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drawings/drawing28.xml" ContentType="application/vnd.openxmlformats-officedocument.drawingml.chartshapes+xml"/>
  <Override PartName="/xl/charts/chart28.xml" ContentType="application/vnd.openxmlformats-officedocument.drawingml.chart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drawings/drawing31.xml" ContentType="application/vnd.openxmlformats-officedocument.drawingml.chartshapes+xml"/>
  <Override PartName="/xl/charts/chart31.xml" ContentType="application/vnd.openxmlformats-officedocument.drawingml.chart+xml"/>
  <Override PartName="/xl/drawings/drawing32.xml" ContentType="application/vnd.openxmlformats-officedocument.drawingml.chartshapes+xml"/>
  <Override PartName="/xl/charts/chart32.xml" ContentType="application/vnd.openxmlformats-officedocument.drawingml.chart+xml"/>
  <Override PartName="/xl/drawings/drawing33.xml" ContentType="application/vnd.openxmlformats-officedocument.drawingml.chartshapes+xml"/>
  <Override PartName="/xl/charts/chart33.xml" ContentType="application/vnd.openxmlformats-officedocument.drawingml.chart+xml"/>
  <Override PartName="/xl/drawings/drawing34.xml" ContentType="application/vnd.openxmlformats-officedocument.drawingml.chartshapes+xml"/>
  <Override PartName="/xl/charts/chart34.xml" ContentType="application/vnd.openxmlformats-officedocument.drawingml.chart+xml"/>
  <Override PartName="/xl/drawings/drawing35.xml" ContentType="application/vnd.openxmlformats-officedocument.drawingml.chartshapes+xml"/>
  <Override PartName="/xl/charts/chart35.xml" ContentType="application/vnd.openxmlformats-officedocument.drawingml.chart+xml"/>
  <Override PartName="/xl/drawings/drawing36.xml" ContentType="application/vnd.openxmlformats-officedocument.drawingml.chartshapes+xml"/>
  <Override PartName="/xl/charts/chart36.xml" ContentType="application/vnd.openxmlformats-officedocument.drawingml.chart+xml"/>
  <Override PartName="/xl/drawings/drawing37.xml" ContentType="application/vnd.openxmlformats-officedocument.drawingml.chartshapes+xml"/>
  <Override PartName="/xl/charts/chart37.xml" ContentType="application/vnd.openxmlformats-officedocument.drawingml.chart+xml"/>
  <Override PartName="/xl/drawings/drawing38.xml" ContentType="application/vnd.openxmlformats-officedocument.drawingml.chartshapes+xml"/>
  <Override PartName="/xl/charts/chart38.xml" ContentType="application/vnd.openxmlformats-officedocument.drawingml.chart+xml"/>
  <Override PartName="/xl/drawings/drawing39.xml" ContentType="application/vnd.openxmlformats-officedocument.drawingml.chartshapes+xml"/>
  <Override PartName="/xl/charts/chart39.xml" ContentType="application/vnd.openxmlformats-officedocument.drawingml.chart+xml"/>
  <Override PartName="/xl/drawings/drawing40.xml" ContentType="application/vnd.openxmlformats-officedocument.drawingml.chartshapes+xml"/>
  <Override PartName="/xl/charts/chart40.xml" ContentType="application/vnd.openxmlformats-officedocument.drawingml.chart+xml"/>
  <Override PartName="/xl/drawings/drawing41.xml" ContentType="application/vnd.openxmlformats-officedocument.drawingml.chartshapes+xml"/>
  <Override PartName="/xl/charts/chart41.xml" ContentType="application/vnd.openxmlformats-officedocument.drawingml.chart+xml"/>
  <Override PartName="/xl/drawings/drawing42.xml" ContentType="application/vnd.openxmlformats-officedocument.drawingml.chartshapes+xml"/>
  <Override PartName="/xl/charts/chart42.xml" ContentType="application/vnd.openxmlformats-officedocument.drawingml.chart+xml"/>
  <Override PartName="/xl/drawings/drawing43.xml" ContentType="application/vnd.openxmlformats-officedocument.drawingml.chartshapes+xml"/>
  <Override PartName="/xl/charts/chart43.xml" ContentType="application/vnd.openxmlformats-officedocument.drawingml.chart+xml"/>
  <Override PartName="/xl/drawings/drawing44.xml" ContentType="application/vnd.openxmlformats-officedocument.drawingml.chartshapes+xml"/>
  <Override PartName="/xl/charts/chart44.xml" ContentType="application/vnd.openxmlformats-officedocument.drawingml.chart+xml"/>
  <Override PartName="/xl/drawings/drawing45.xml" ContentType="application/vnd.openxmlformats-officedocument.drawingml.chartshapes+xml"/>
  <Override PartName="/xl/charts/chart45.xml" ContentType="application/vnd.openxmlformats-officedocument.drawingml.chart+xml"/>
  <Override PartName="/xl/drawings/drawing46.xml" ContentType="application/vnd.openxmlformats-officedocument.drawingml.chartshapes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andon.takaki\hello\mixerexcels\"/>
    </mc:Choice>
  </mc:AlternateContent>
  <xr:revisionPtr revIDLastSave="0" documentId="13_ncr:1_{3AF8AD7E-0FD3-4CD7-B25D-3984EAEFF6E9}" xr6:coauthVersionLast="45" xr6:coauthVersionMax="45" xr10:uidLastSave="{00000000-0000-0000-0000-000000000000}"/>
  <bookViews>
    <workbookView xWindow="3870" yWindow="1500" windowWidth="21600" windowHeight="11385" tabRatio="862" activeTab="1" xr2:uid="{00000000-000D-0000-FFFF-FFFF00000000}"/>
  </bookViews>
  <sheets>
    <sheet name="0113L" sheetId="18" r:id="rId1"/>
    <sheet name="Mapping" sheetId="35" r:id="rId2"/>
    <sheet name="CLvsLO" sheetId="19" r:id="rId3"/>
    <sheet name="CL 4GHz" sheetId="24" r:id="rId4"/>
    <sheet name="CL &amp; Data" sheetId="8" r:id="rId5"/>
    <sheet name="SqW CL &amp; Data" sheetId="27" r:id="rId6"/>
    <sheet name="IF Response" sheetId="6" r:id="rId7"/>
    <sheet name="Isolations" sheetId="4" r:id="rId8"/>
    <sheet name="IP3" sheetId="7" r:id="rId9"/>
    <sheet name="SqW IP3" sheetId="28" r:id="rId10"/>
    <sheet name="P1dB CL" sheetId="25" r:id="rId11"/>
    <sheet name="P1dB Pt" sheetId="26" r:id="rId12"/>
    <sheet name="LO Harm-A" sheetId="17" r:id="rId13"/>
    <sheet name="LO Harm-B" sheetId="14" r:id="rId14"/>
    <sheet name="2Rx2L" sheetId="15" r:id="rId15"/>
    <sheet name="SqW 2Rx2L" sheetId="29" r:id="rId16"/>
    <sheet name="2Ix1L" sheetId="16" r:id="rId17"/>
    <sheet name="SqW 2Ix1L" sheetId="30" r:id="rId18"/>
    <sheet name="5Rx0L" sheetId="20" r:id="rId19"/>
    <sheet name="SqW 5Rx0L " sheetId="31" r:id="rId20"/>
    <sheet name="5Rx5L" sheetId="21" r:id="rId21"/>
    <sheet name="SqW 5Rx5L" sheetId="32" r:id="rId22"/>
    <sheet name="5Ix0L" sheetId="22" r:id="rId23"/>
    <sheet name="SqW 5Ix0L" sheetId="33" r:id="rId24"/>
    <sheet name="5Ix5L" sheetId="23" r:id="rId25"/>
    <sheet name="SqW 5Ix5L" sheetId="34" r:id="rId26"/>
  </sheets>
  <definedNames>
    <definedName name="Amp_Diff_2_3" localSheetId="0">'0113L'!$G$2:$G$865</definedName>
    <definedName name="Amp_Diff_2_3_2" localSheetId="0">'0113L'!$P$2:$P$833</definedName>
    <definedName name="Amp_Diff_2_4" localSheetId="0">'0113L'!$H$2:$H$865</definedName>
    <definedName name="Common_RL" localSheetId="0">'0113L'!$D$2:$D$865</definedName>
    <definedName name="IL_1_4" localSheetId="0">'0113L'!$A$2:$C$865</definedName>
    <definedName name="IL_1_4_2" localSheetId="0">'0113L'!$O$2:$O$833</definedName>
    <definedName name="Iso_2_3" localSheetId="0">'0113L'!$K$2:$K$865</definedName>
    <definedName name="Iso_2_3_2" localSheetId="0">'0113L'!$R$2:$R$833</definedName>
    <definedName name="Iso_2_4" localSheetId="0">'0113L'!$L$2:$L$865</definedName>
    <definedName name="Iso_2_4_2" localSheetId="0">'0113L'!$S$2:$T$833</definedName>
    <definedName name="MT3H_0113_ConversionLoss_and_Isolation_A__20dBm" localSheetId="5">'SqW CL &amp; Data'!$B$1:$F$629</definedName>
    <definedName name="MT3H_0113_ConversionLoss_and_Isolation_B" localSheetId="5">'SqW CL &amp; Data'!$L$1:$P$629</definedName>
    <definedName name="MT3H_0113H_Basic_A" localSheetId="4">'CL &amp; Data'!$B$1:$F$629</definedName>
    <definedName name="MT3H_0113H_Basic_B" localSheetId="4">'CL &amp; Data'!$L$1:$P$629</definedName>
    <definedName name="MT3H_0113H_IP3_vs_LO_A" localSheetId="8">'IP3'!$B$1:$G$629</definedName>
    <definedName name="MT3H_0113H_IP3_vs_LO_B" localSheetId="8">'IP3'!$Y$1:$AD$629</definedName>
    <definedName name="Output_3_RL" localSheetId="0">'0113L'!$E$2:$E$865</definedName>
    <definedName name="Output_4_RL" localSheetId="0">'0113L'!$F$2:$F$865</definedName>
    <definedName name="Phase_Diff_2_3" localSheetId="0">'0113L'!#REF!</definedName>
    <definedName name="Phase_Diff_2_3_1" localSheetId="0">'0113L'!$I$2:$I$865</definedName>
    <definedName name="Phase_Diff_2_3_2" localSheetId="0">'0113L'!$Q$2:$Q$833</definedName>
    <definedName name="Phase_Diff_2_4" localSheetId="0">'0113L'!$J$2:$J$865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30" i="35" l="1"/>
  <c r="AA34" i="35"/>
  <c r="AA33" i="35"/>
  <c r="AA32" i="35"/>
  <c r="AA31" i="35"/>
  <c r="AA30" i="35"/>
  <c r="Z34" i="35"/>
  <c r="Z33" i="35"/>
  <c r="Z32" i="35"/>
  <c r="Z31" i="35"/>
  <c r="Z30" i="35"/>
  <c r="Y34" i="35"/>
  <c r="Y33" i="35"/>
  <c r="Y32" i="35"/>
  <c r="Y31" i="35"/>
  <c r="Y30" i="35"/>
  <c r="X34" i="35"/>
  <c r="X33" i="35"/>
  <c r="X32" i="35"/>
  <c r="X31" i="35"/>
  <c r="X30" i="35"/>
  <c r="W34" i="35"/>
  <c r="W33" i="35"/>
  <c r="W32" i="35"/>
  <c r="W31" i="35"/>
  <c r="V34" i="35"/>
  <c r="V33" i="35"/>
  <c r="V32" i="35"/>
  <c r="V31" i="35"/>
  <c r="AS6" i="28" l="1"/>
  <c r="AS7" i="28"/>
  <c r="AS8" i="28"/>
  <c r="AS9" i="28"/>
  <c r="AS10" i="28"/>
  <c r="AS11" i="28"/>
  <c r="AS12" i="28"/>
  <c r="AS13" i="28"/>
  <c r="AS14" i="28"/>
  <c r="AS15" i="28"/>
  <c r="AS16" i="28"/>
  <c r="AS17" i="28"/>
  <c r="AS18" i="28"/>
  <c r="AS19" i="28"/>
  <c r="AS20" i="28"/>
  <c r="AS21" i="28"/>
  <c r="AS22" i="28"/>
  <c r="AS23" i="28"/>
  <c r="AS24" i="28"/>
  <c r="AS25" i="28"/>
  <c r="AS26" i="28"/>
  <c r="AS27" i="28"/>
  <c r="AS28" i="28"/>
  <c r="AS29" i="28"/>
  <c r="AS30" i="28"/>
  <c r="AS31" i="28"/>
  <c r="AS32" i="28"/>
  <c r="AS33" i="28"/>
  <c r="AS34" i="28"/>
  <c r="AS35" i="28"/>
  <c r="AS36" i="28"/>
  <c r="AS37" i="28"/>
  <c r="AS38" i="28"/>
  <c r="AS39" i="28"/>
  <c r="AS40" i="28"/>
  <c r="AS41" i="28"/>
  <c r="AS42" i="28"/>
  <c r="AS43" i="28"/>
  <c r="AS44" i="28"/>
  <c r="AS45" i="28"/>
  <c r="AS46" i="28"/>
  <c r="AS47" i="28"/>
  <c r="AS48" i="28"/>
  <c r="AS49" i="28"/>
  <c r="AS50" i="28"/>
  <c r="AS51" i="28"/>
  <c r="AS52" i="28"/>
  <c r="AS53" i="28"/>
  <c r="AS54" i="28"/>
  <c r="AS55" i="28"/>
  <c r="AS56" i="28"/>
  <c r="AS57" i="28"/>
  <c r="AS58" i="28"/>
  <c r="AS59" i="28"/>
  <c r="AS60" i="28"/>
  <c r="AS61" i="28"/>
  <c r="AS62" i="28"/>
  <c r="AS63" i="28"/>
  <c r="AS64" i="28"/>
  <c r="AS65" i="28"/>
  <c r="AS66" i="28"/>
  <c r="AS67" i="28"/>
  <c r="AS68" i="28"/>
  <c r="AS69" i="28"/>
  <c r="AS70" i="28"/>
  <c r="AS71" i="28"/>
  <c r="AS72" i="28"/>
  <c r="AS73" i="28"/>
  <c r="AS74" i="28"/>
  <c r="AS75" i="28"/>
  <c r="AS76" i="28"/>
  <c r="AS77" i="28"/>
  <c r="AS78" i="28"/>
  <c r="AS79" i="28"/>
  <c r="AS80" i="28"/>
  <c r="AS81" i="28"/>
  <c r="AS82" i="28"/>
  <c r="AS83" i="28"/>
  <c r="AS84" i="28"/>
  <c r="AS85" i="28"/>
  <c r="AS86" i="28"/>
  <c r="AS87" i="28"/>
  <c r="AS88" i="28"/>
  <c r="AS89" i="28"/>
  <c r="AS90" i="28"/>
  <c r="AS91" i="28"/>
  <c r="AS92" i="28"/>
  <c r="AS93" i="28"/>
  <c r="AS94" i="28"/>
  <c r="AS95" i="28"/>
  <c r="AS96" i="28"/>
  <c r="AS97" i="28"/>
  <c r="AS98" i="28"/>
  <c r="AS99" i="28"/>
  <c r="AS100" i="28"/>
  <c r="AS101" i="28"/>
  <c r="AS102" i="28"/>
  <c r="AS103" i="28"/>
  <c r="AS5" i="28"/>
  <c r="AS1" i="28"/>
  <c r="AJ6" i="28" l="1"/>
  <c r="AK6" i="28"/>
  <c r="AL6" i="28"/>
  <c r="AM6" i="28"/>
  <c r="AN6" i="28"/>
  <c r="AO6" i="28"/>
  <c r="AP6" i="28"/>
  <c r="AJ7" i="28"/>
  <c r="AK7" i="28"/>
  <c r="AL7" i="28"/>
  <c r="AM7" i="28"/>
  <c r="AN7" i="28"/>
  <c r="AO7" i="28"/>
  <c r="AP7" i="28"/>
  <c r="AJ8" i="28"/>
  <c r="AK8" i="28"/>
  <c r="AL8" i="28"/>
  <c r="AM8" i="28"/>
  <c r="AN8" i="28"/>
  <c r="AO8" i="28"/>
  <c r="AP8" i="28"/>
  <c r="AJ9" i="28"/>
  <c r="AK9" i="28"/>
  <c r="AL9" i="28"/>
  <c r="AM9" i="28"/>
  <c r="AN9" i="28"/>
  <c r="AO9" i="28"/>
  <c r="AP9" i="28"/>
  <c r="AJ10" i="28"/>
  <c r="AK10" i="28"/>
  <c r="AL10" i="28"/>
  <c r="AM10" i="28"/>
  <c r="AN10" i="28"/>
  <c r="AO10" i="28"/>
  <c r="AP10" i="28"/>
  <c r="AJ11" i="28"/>
  <c r="AK11" i="28"/>
  <c r="AL11" i="28"/>
  <c r="AM11" i="28"/>
  <c r="AN11" i="28"/>
  <c r="AO11" i="28"/>
  <c r="AP11" i="28"/>
  <c r="AJ12" i="28"/>
  <c r="AK12" i="28"/>
  <c r="AL12" i="28"/>
  <c r="AM12" i="28"/>
  <c r="AN12" i="28"/>
  <c r="AO12" i="28"/>
  <c r="AP12" i="28"/>
  <c r="AJ13" i="28"/>
  <c r="AK13" i="28"/>
  <c r="AL13" i="28"/>
  <c r="AM13" i="28"/>
  <c r="AN13" i="28"/>
  <c r="AO13" i="28"/>
  <c r="AP13" i="28"/>
  <c r="AJ14" i="28"/>
  <c r="AK14" i="28"/>
  <c r="AL14" i="28"/>
  <c r="AM14" i="28"/>
  <c r="AN14" i="28"/>
  <c r="AO14" i="28"/>
  <c r="AP14" i="28"/>
  <c r="AJ15" i="28"/>
  <c r="AK15" i="28"/>
  <c r="AL15" i="28"/>
  <c r="AM15" i="28"/>
  <c r="AN15" i="28"/>
  <c r="AO15" i="28"/>
  <c r="AP15" i="28"/>
  <c r="AJ16" i="28"/>
  <c r="AK16" i="28"/>
  <c r="AL16" i="28"/>
  <c r="AM16" i="28"/>
  <c r="AN16" i="28"/>
  <c r="AO16" i="28"/>
  <c r="AP16" i="28"/>
  <c r="AJ17" i="28"/>
  <c r="AK17" i="28"/>
  <c r="AL17" i="28"/>
  <c r="AM17" i="28"/>
  <c r="AN17" i="28"/>
  <c r="AO17" i="28"/>
  <c r="AP17" i="28"/>
  <c r="AJ18" i="28"/>
  <c r="AK18" i="28"/>
  <c r="AL18" i="28"/>
  <c r="AM18" i="28"/>
  <c r="AN18" i="28"/>
  <c r="AO18" i="28"/>
  <c r="AP18" i="28"/>
  <c r="AJ19" i="28"/>
  <c r="AK19" i="28"/>
  <c r="AL19" i="28"/>
  <c r="AM19" i="28"/>
  <c r="AN19" i="28"/>
  <c r="AO19" i="28"/>
  <c r="AP19" i="28"/>
  <c r="AJ20" i="28"/>
  <c r="AK20" i="28"/>
  <c r="AL20" i="28"/>
  <c r="AM20" i="28"/>
  <c r="AN20" i="28"/>
  <c r="AO20" i="28"/>
  <c r="AP20" i="28"/>
  <c r="AJ21" i="28"/>
  <c r="AK21" i="28"/>
  <c r="AL21" i="28"/>
  <c r="AM21" i="28"/>
  <c r="AN21" i="28"/>
  <c r="AO21" i="28"/>
  <c r="AP21" i="28"/>
  <c r="AJ22" i="28"/>
  <c r="AK22" i="28"/>
  <c r="AL22" i="28"/>
  <c r="AM22" i="28"/>
  <c r="AN22" i="28"/>
  <c r="AO22" i="28"/>
  <c r="AP22" i="28"/>
  <c r="AJ23" i="28"/>
  <c r="AK23" i="28"/>
  <c r="AL23" i="28"/>
  <c r="AM23" i="28"/>
  <c r="AN23" i="28"/>
  <c r="AO23" i="28"/>
  <c r="AP23" i="28"/>
  <c r="AJ24" i="28"/>
  <c r="AK24" i="28"/>
  <c r="AL24" i="28"/>
  <c r="AM24" i="28"/>
  <c r="AN24" i="28"/>
  <c r="AO24" i="28"/>
  <c r="AP24" i="28"/>
  <c r="AJ25" i="28"/>
  <c r="AK25" i="28"/>
  <c r="AL25" i="28"/>
  <c r="AM25" i="28"/>
  <c r="AN25" i="28"/>
  <c r="AO25" i="28"/>
  <c r="AP25" i="28"/>
  <c r="AJ26" i="28"/>
  <c r="AK26" i="28"/>
  <c r="AL26" i="28"/>
  <c r="AM26" i="28"/>
  <c r="AN26" i="28"/>
  <c r="AO26" i="28"/>
  <c r="AP26" i="28"/>
  <c r="AJ27" i="28"/>
  <c r="AK27" i="28"/>
  <c r="AL27" i="28"/>
  <c r="AM27" i="28"/>
  <c r="AN27" i="28"/>
  <c r="AO27" i="28"/>
  <c r="AP27" i="28"/>
  <c r="AJ28" i="28"/>
  <c r="AK28" i="28"/>
  <c r="AL28" i="28"/>
  <c r="AM28" i="28"/>
  <c r="AN28" i="28"/>
  <c r="AO28" i="28"/>
  <c r="AP28" i="28"/>
  <c r="AJ29" i="28"/>
  <c r="AK29" i="28"/>
  <c r="AL29" i="28"/>
  <c r="AM29" i="28"/>
  <c r="AN29" i="28"/>
  <c r="AO29" i="28"/>
  <c r="AP29" i="28"/>
  <c r="AJ30" i="28"/>
  <c r="AK30" i="28"/>
  <c r="AL30" i="28"/>
  <c r="AM30" i="28"/>
  <c r="AN30" i="28"/>
  <c r="AO30" i="28"/>
  <c r="AP30" i="28"/>
  <c r="AJ31" i="28"/>
  <c r="AK31" i="28"/>
  <c r="AL31" i="28"/>
  <c r="AM31" i="28"/>
  <c r="AN31" i="28"/>
  <c r="AO31" i="28"/>
  <c r="AP31" i="28"/>
  <c r="AJ32" i="28"/>
  <c r="AK32" i="28"/>
  <c r="AL32" i="28"/>
  <c r="AM32" i="28"/>
  <c r="AN32" i="28"/>
  <c r="AO32" i="28"/>
  <c r="AP32" i="28"/>
  <c r="AJ33" i="28"/>
  <c r="AK33" i="28"/>
  <c r="AL33" i="28"/>
  <c r="AM33" i="28"/>
  <c r="AN33" i="28"/>
  <c r="AO33" i="28"/>
  <c r="AP33" i="28"/>
  <c r="AJ34" i="28"/>
  <c r="AK34" i="28"/>
  <c r="AL34" i="28"/>
  <c r="AM34" i="28"/>
  <c r="AN34" i="28"/>
  <c r="AO34" i="28"/>
  <c r="AP34" i="28"/>
  <c r="AJ35" i="28"/>
  <c r="AK35" i="28"/>
  <c r="AL35" i="28"/>
  <c r="AM35" i="28"/>
  <c r="AN35" i="28"/>
  <c r="AO35" i="28"/>
  <c r="AP35" i="28"/>
  <c r="AJ36" i="28"/>
  <c r="AK36" i="28"/>
  <c r="AL36" i="28"/>
  <c r="AM36" i="28"/>
  <c r="AN36" i="28"/>
  <c r="AO36" i="28"/>
  <c r="AP36" i="28"/>
  <c r="AJ37" i="28"/>
  <c r="AK37" i="28"/>
  <c r="AL37" i="28"/>
  <c r="AM37" i="28"/>
  <c r="AN37" i="28"/>
  <c r="AO37" i="28"/>
  <c r="AP37" i="28"/>
  <c r="AJ38" i="28"/>
  <c r="AK38" i="28"/>
  <c r="AL38" i="28"/>
  <c r="AM38" i="28"/>
  <c r="AN38" i="28"/>
  <c r="AO38" i="28"/>
  <c r="AP38" i="28"/>
  <c r="AJ39" i="28"/>
  <c r="AK39" i="28"/>
  <c r="AL39" i="28"/>
  <c r="AM39" i="28"/>
  <c r="AN39" i="28"/>
  <c r="AO39" i="28"/>
  <c r="AP39" i="28"/>
  <c r="AJ40" i="28"/>
  <c r="AK40" i="28"/>
  <c r="AL40" i="28"/>
  <c r="AM40" i="28"/>
  <c r="AN40" i="28"/>
  <c r="AO40" i="28"/>
  <c r="AP40" i="28"/>
  <c r="AJ41" i="28"/>
  <c r="AK41" i="28"/>
  <c r="AL41" i="28"/>
  <c r="AM41" i="28"/>
  <c r="AN41" i="28"/>
  <c r="AO41" i="28"/>
  <c r="AP41" i="28"/>
  <c r="AJ42" i="28"/>
  <c r="AK42" i="28"/>
  <c r="AL42" i="28"/>
  <c r="AM42" i="28"/>
  <c r="AN42" i="28"/>
  <c r="AO42" i="28"/>
  <c r="AP42" i="28"/>
  <c r="AJ43" i="28"/>
  <c r="AK43" i="28"/>
  <c r="AL43" i="28"/>
  <c r="AM43" i="28"/>
  <c r="AN43" i="28"/>
  <c r="AO43" i="28"/>
  <c r="AP43" i="28"/>
  <c r="AJ44" i="28"/>
  <c r="AK44" i="28"/>
  <c r="AL44" i="28"/>
  <c r="AM44" i="28"/>
  <c r="AN44" i="28"/>
  <c r="AO44" i="28"/>
  <c r="AP44" i="28"/>
  <c r="AJ45" i="28"/>
  <c r="AK45" i="28"/>
  <c r="AL45" i="28"/>
  <c r="AM45" i="28"/>
  <c r="AN45" i="28"/>
  <c r="AO45" i="28"/>
  <c r="AP45" i="28"/>
  <c r="AJ46" i="28"/>
  <c r="AK46" i="28"/>
  <c r="AL46" i="28"/>
  <c r="AM46" i="28"/>
  <c r="AN46" i="28"/>
  <c r="AO46" i="28"/>
  <c r="AP46" i="28"/>
  <c r="AJ47" i="28"/>
  <c r="AK47" i="28"/>
  <c r="AL47" i="28"/>
  <c r="AM47" i="28"/>
  <c r="AN47" i="28"/>
  <c r="AO47" i="28"/>
  <c r="AP47" i="28"/>
  <c r="AJ48" i="28"/>
  <c r="AK48" i="28"/>
  <c r="AL48" i="28"/>
  <c r="AM48" i="28"/>
  <c r="AN48" i="28"/>
  <c r="AO48" i="28"/>
  <c r="AP48" i="28"/>
  <c r="AJ49" i="28"/>
  <c r="AK49" i="28"/>
  <c r="AL49" i="28"/>
  <c r="AM49" i="28"/>
  <c r="AN49" i="28"/>
  <c r="AO49" i="28"/>
  <c r="AP49" i="28"/>
  <c r="AJ50" i="28"/>
  <c r="AK50" i="28"/>
  <c r="AL50" i="28"/>
  <c r="AM50" i="28"/>
  <c r="AN50" i="28"/>
  <c r="AO50" i="28"/>
  <c r="AP50" i="28"/>
  <c r="AJ51" i="28"/>
  <c r="AK51" i="28"/>
  <c r="AL51" i="28"/>
  <c r="AM51" i="28"/>
  <c r="AN51" i="28"/>
  <c r="AO51" i="28"/>
  <c r="AP51" i="28"/>
  <c r="AJ52" i="28"/>
  <c r="AK52" i="28"/>
  <c r="AL52" i="28"/>
  <c r="AM52" i="28"/>
  <c r="AN52" i="28"/>
  <c r="AO52" i="28"/>
  <c r="AP52" i="28"/>
  <c r="AJ53" i="28"/>
  <c r="AK53" i="28"/>
  <c r="AL53" i="28"/>
  <c r="AM53" i="28"/>
  <c r="AN53" i="28"/>
  <c r="AO53" i="28"/>
  <c r="AP53" i="28"/>
  <c r="AJ54" i="28"/>
  <c r="AK54" i="28"/>
  <c r="AL54" i="28"/>
  <c r="AM54" i="28"/>
  <c r="AN54" i="28"/>
  <c r="AO54" i="28"/>
  <c r="AP54" i="28"/>
  <c r="AJ55" i="28"/>
  <c r="AK55" i="28"/>
  <c r="AL55" i="28"/>
  <c r="AM55" i="28"/>
  <c r="AN55" i="28"/>
  <c r="AO55" i="28"/>
  <c r="AP55" i="28"/>
  <c r="AJ56" i="28"/>
  <c r="AK56" i="28"/>
  <c r="AL56" i="28"/>
  <c r="AM56" i="28"/>
  <c r="AN56" i="28"/>
  <c r="AO56" i="28"/>
  <c r="AP56" i="28"/>
  <c r="AJ57" i="28"/>
  <c r="AK57" i="28"/>
  <c r="AL57" i="28"/>
  <c r="AM57" i="28"/>
  <c r="AN57" i="28"/>
  <c r="AO57" i="28"/>
  <c r="AP57" i="28"/>
  <c r="AJ58" i="28"/>
  <c r="AK58" i="28"/>
  <c r="AL58" i="28"/>
  <c r="AM58" i="28"/>
  <c r="AN58" i="28"/>
  <c r="AO58" i="28"/>
  <c r="AP58" i="28"/>
  <c r="AJ59" i="28"/>
  <c r="AK59" i="28"/>
  <c r="AL59" i="28"/>
  <c r="AM59" i="28"/>
  <c r="AN59" i="28"/>
  <c r="AO59" i="28"/>
  <c r="AP59" i="28"/>
  <c r="AJ60" i="28"/>
  <c r="AK60" i="28"/>
  <c r="AL60" i="28"/>
  <c r="AM60" i="28"/>
  <c r="AN60" i="28"/>
  <c r="AO60" i="28"/>
  <c r="AP60" i="28"/>
  <c r="AJ61" i="28"/>
  <c r="AK61" i="28"/>
  <c r="AL61" i="28"/>
  <c r="AM61" i="28"/>
  <c r="AN61" i="28"/>
  <c r="AO61" i="28"/>
  <c r="AP61" i="28"/>
  <c r="AJ62" i="28"/>
  <c r="AK62" i="28"/>
  <c r="AL62" i="28"/>
  <c r="AM62" i="28"/>
  <c r="AN62" i="28"/>
  <c r="AO62" i="28"/>
  <c r="AP62" i="28"/>
  <c r="AJ63" i="28"/>
  <c r="AK63" i="28"/>
  <c r="AL63" i="28"/>
  <c r="AM63" i="28"/>
  <c r="AN63" i="28"/>
  <c r="AO63" i="28"/>
  <c r="AP63" i="28"/>
  <c r="AJ64" i="28"/>
  <c r="AK64" i="28"/>
  <c r="AL64" i="28"/>
  <c r="AM64" i="28"/>
  <c r="AN64" i="28"/>
  <c r="AO64" i="28"/>
  <c r="AP64" i="28"/>
  <c r="AJ65" i="28"/>
  <c r="AK65" i="28"/>
  <c r="AL65" i="28"/>
  <c r="AM65" i="28"/>
  <c r="AN65" i="28"/>
  <c r="AO65" i="28"/>
  <c r="AP65" i="28"/>
  <c r="AJ66" i="28"/>
  <c r="AK66" i="28"/>
  <c r="AL66" i="28"/>
  <c r="AM66" i="28"/>
  <c r="AN66" i="28"/>
  <c r="AO66" i="28"/>
  <c r="AP66" i="28"/>
  <c r="AJ67" i="28"/>
  <c r="AK67" i="28"/>
  <c r="AL67" i="28"/>
  <c r="AM67" i="28"/>
  <c r="AN67" i="28"/>
  <c r="AO67" i="28"/>
  <c r="AP67" i="28"/>
  <c r="AJ68" i="28"/>
  <c r="AK68" i="28"/>
  <c r="AL68" i="28"/>
  <c r="AM68" i="28"/>
  <c r="AN68" i="28"/>
  <c r="AO68" i="28"/>
  <c r="AP68" i="28"/>
  <c r="AJ69" i="28"/>
  <c r="AK69" i="28"/>
  <c r="AL69" i="28"/>
  <c r="AM69" i="28"/>
  <c r="AN69" i="28"/>
  <c r="AO69" i="28"/>
  <c r="AP69" i="28"/>
  <c r="AJ70" i="28"/>
  <c r="AK70" i="28"/>
  <c r="AL70" i="28"/>
  <c r="AM70" i="28"/>
  <c r="AN70" i="28"/>
  <c r="AO70" i="28"/>
  <c r="AP70" i="28"/>
  <c r="AJ71" i="28"/>
  <c r="AK71" i="28"/>
  <c r="AL71" i="28"/>
  <c r="AM71" i="28"/>
  <c r="AN71" i="28"/>
  <c r="AO71" i="28"/>
  <c r="AP71" i="28"/>
  <c r="AJ72" i="28"/>
  <c r="AK72" i="28"/>
  <c r="AL72" i="28"/>
  <c r="AM72" i="28"/>
  <c r="AN72" i="28"/>
  <c r="AO72" i="28"/>
  <c r="AP72" i="28"/>
  <c r="AJ73" i="28"/>
  <c r="AK73" i="28"/>
  <c r="AL73" i="28"/>
  <c r="AM73" i="28"/>
  <c r="AN73" i="28"/>
  <c r="AO73" i="28"/>
  <c r="AP73" i="28"/>
  <c r="AJ74" i="28"/>
  <c r="AK74" i="28"/>
  <c r="AL74" i="28"/>
  <c r="AM74" i="28"/>
  <c r="AN74" i="28"/>
  <c r="AO74" i="28"/>
  <c r="AP74" i="28"/>
  <c r="AJ75" i="28"/>
  <c r="AK75" i="28"/>
  <c r="AL75" i="28"/>
  <c r="AM75" i="28"/>
  <c r="AN75" i="28"/>
  <c r="AO75" i="28"/>
  <c r="AP75" i="28"/>
  <c r="AJ76" i="28"/>
  <c r="AK76" i="28"/>
  <c r="AL76" i="28"/>
  <c r="AM76" i="28"/>
  <c r="AN76" i="28"/>
  <c r="AO76" i="28"/>
  <c r="AP76" i="28"/>
  <c r="AJ77" i="28"/>
  <c r="AK77" i="28"/>
  <c r="AL77" i="28"/>
  <c r="AM77" i="28"/>
  <c r="AN77" i="28"/>
  <c r="AO77" i="28"/>
  <c r="AP77" i="28"/>
  <c r="AJ78" i="28"/>
  <c r="AK78" i="28"/>
  <c r="AL78" i="28"/>
  <c r="AM78" i="28"/>
  <c r="AN78" i="28"/>
  <c r="AO78" i="28"/>
  <c r="AP78" i="28"/>
  <c r="AJ79" i="28"/>
  <c r="AK79" i="28"/>
  <c r="AL79" i="28"/>
  <c r="AM79" i="28"/>
  <c r="AN79" i="28"/>
  <c r="AO79" i="28"/>
  <c r="AP79" i="28"/>
  <c r="AJ80" i="28"/>
  <c r="AK80" i="28"/>
  <c r="AL80" i="28"/>
  <c r="AM80" i="28"/>
  <c r="AN80" i="28"/>
  <c r="AO80" i="28"/>
  <c r="AP80" i="28"/>
  <c r="AJ81" i="28"/>
  <c r="AK81" i="28"/>
  <c r="AL81" i="28"/>
  <c r="AM81" i="28"/>
  <c r="AN81" i="28"/>
  <c r="AO81" i="28"/>
  <c r="AP81" i="28"/>
  <c r="AJ82" i="28"/>
  <c r="AK82" i="28"/>
  <c r="AL82" i="28"/>
  <c r="AM82" i="28"/>
  <c r="AN82" i="28"/>
  <c r="AO82" i="28"/>
  <c r="AP82" i="28"/>
  <c r="AJ83" i="28"/>
  <c r="AK83" i="28"/>
  <c r="AL83" i="28"/>
  <c r="AM83" i="28"/>
  <c r="AN83" i="28"/>
  <c r="AO83" i="28"/>
  <c r="AP83" i="28"/>
  <c r="AJ84" i="28"/>
  <c r="AK84" i="28"/>
  <c r="AL84" i="28"/>
  <c r="AM84" i="28"/>
  <c r="AN84" i="28"/>
  <c r="AO84" i="28"/>
  <c r="AP84" i="28"/>
  <c r="AJ85" i="28"/>
  <c r="AK85" i="28"/>
  <c r="AL85" i="28"/>
  <c r="AM85" i="28"/>
  <c r="AN85" i="28"/>
  <c r="AO85" i="28"/>
  <c r="AP85" i="28"/>
  <c r="AJ86" i="28"/>
  <c r="AK86" i="28"/>
  <c r="AL86" i="28"/>
  <c r="AM86" i="28"/>
  <c r="AN86" i="28"/>
  <c r="AO86" i="28"/>
  <c r="AP86" i="28"/>
  <c r="AJ87" i="28"/>
  <c r="AK87" i="28"/>
  <c r="AL87" i="28"/>
  <c r="AM87" i="28"/>
  <c r="AN87" i="28"/>
  <c r="AO87" i="28"/>
  <c r="AP87" i="28"/>
  <c r="AJ88" i="28"/>
  <c r="AK88" i="28"/>
  <c r="AL88" i="28"/>
  <c r="AM88" i="28"/>
  <c r="AN88" i="28"/>
  <c r="AO88" i="28"/>
  <c r="AP88" i="28"/>
  <c r="AJ89" i="28"/>
  <c r="AK89" i="28"/>
  <c r="AL89" i="28"/>
  <c r="AM89" i="28"/>
  <c r="AN89" i="28"/>
  <c r="AO89" i="28"/>
  <c r="AP89" i="28"/>
  <c r="AJ90" i="28"/>
  <c r="AK90" i="28"/>
  <c r="AL90" i="28"/>
  <c r="AM90" i="28"/>
  <c r="AN90" i="28"/>
  <c r="AO90" i="28"/>
  <c r="AP90" i="28"/>
  <c r="AJ91" i="28"/>
  <c r="AK91" i="28"/>
  <c r="AL91" i="28"/>
  <c r="AM91" i="28"/>
  <c r="AN91" i="28"/>
  <c r="AO91" i="28"/>
  <c r="AP91" i="28"/>
  <c r="AJ92" i="28"/>
  <c r="AK92" i="28"/>
  <c r="AL92" i="28"/>
  <c r="AM92" i="28"/>
  <c r="AN92" i="28"/>
  <c r="AO92" i="28"/>
  <c r="AP92" i="28"/>
  <c r="AJ93" i="28"/>
  <c r="AK93" i="28"/>
  <c r="AL93" i="28"/>
  <c r="AM93" i="28"/>
  <c r="AN93" i="28"/>
  <c r="AO93" i="28"/>
  <c r="AP93" i="28"/>
  <c r="AJ94" i="28"/>
  <c r="AK94" i="28"/>
  <c r="AL94" i="28"/>
  <c r="AM94" i="28"/>
  <c r="AN94" i="28"/>
  <c r="AO94" i="28"/>
  <c r="AP94" i="28"/>
  <c r="AJ95" i="28"/>
  <c r="AK95" i="28"/>
  <c r="AL95" i="28"/>
  <c r="AM95" i="28"/>
  <c r="AN95" i="28"/>
  <c r="AO95" i="28"/>
  <c r="AP95" i="28"/>
  <c r="AJ96" i="28"/>
  <c r="AK96" i="28"/>
  <c r="AL96" i="28"/>
  <c r="AM96" i="28"/>
  <c r="AN96" i="28"/>
  <c r="AO96" i="28"/>
  <c r="AP96" i="28"/>
  <c r="AJ97" i="28"/>
  <c r="AK97" i="28"/>
  <c r="AL97" i="28"/>
  <c r="AM97" i="28"/>
  <c r="AN97" i="28"/>
  <c r="AO97" i="28"/>
  <c r="AP97" i="28"/>
  <c r="AJ98" i="28"/>
  <c r="AK98" i="28"/>
  <c r="AL98" i="28"/>
  <c r="AM98" i="28"/>
  <c r="AN98" i="28"/>
  <c r="AO98" i="28"/>
  <c r="AP98" i="28"/>
  <c r="AJ99" i="28"/>
  <c r="AK99" i="28"/>
  <c r="AL99" i="28"/>
  <c r="AM99" i="28"/>
  <c r="AN99" i="28"/>
  <c r="AO99" i="28"/>
  <c r="AP99" i="28"/>
  <c r="AJ100" i="28"/>
  <c r="AK100" i="28"/>
  <c r="AL100" i="28"/>
  <c r="AM100" i="28"/>
  <c r="AN100" i="28"/>
  <c r="AO100" i="28"/>
  <c r="AP100" i="28"/>
  <c r="AJ101" i="28"/>
  <c r="AK101" i="28"/>
  <c r="AL101" i="28"/>
  <c r="AM101" i="28"/>
  <c r="AN101" i="28"/>
  <c r="AO101" i="28"/>
  <c r="AP101" i="28"/>
  <c r="AJ102" i="28"/>
  <c r="AK102" i="28"/>
  <c r="AL102" i="28"/>
  <c r="AM102" i="28"/>
  <c r="AN102" i="28"/>
  <c r="AO102" i="28"/>
  <c r="AP102" i="28"/>
  <c r="AJ103" i="28"/>
  <c r="AK103" i="28"/>
  <c r="AL103" i="28"/>
  <c r="AM103" i="28"/>
  <c r="AN103" i="28"/>
  <c r="AO103" i="28"/>
  <c r="AP103" i="28"/>
  <c r="AP5" i="28"/>
  <c r="AM5" i="28"/>
  <c r="AJ5" i="28"/>
  <c r="AP1" i="28"/>
  <c r="AM1" i="28"/>
  <c r="AJ1" i="28"/>
  <c r="S6" i="28"/>
  <c r="S7" i="28"/>
  <c r="S8" i="28"/>
  <c r="S9" i="28"/>
  <c r="S10" i="28"/>
  <c r="S11" i="28"/>
  <c r="S12" i="28"/>
  <c r="S13" i="28"/>
  <c r="S14" i="28"/>
  <c r="S15" i="28"/>
  <c r="S16" i="28"/>
  <c r="S17" i="28"/>
  <c r="S18" i="28"/>
  <c r="S19" i="28"/>
  <c r="S20" i="28"/>
  <c r="S21" i="28"/>
  <c r="S22" i="28"/>
  <c r="S23" i="28"/>
  <c r="S24" i="28"/>
  <c r="S25" i="28"/>
  <c r="S26" i="28"/>
  <c r="S27" i="28"/>
  <c r="S28" i="28"/>
  <c r="S29" i="28"/>
  <c r="S30" i="28"/>
  <c r="S31" i="28"/>
  <c r="S32" i="28"/>
  <c r="S33" i="28"/>
  <c r="S34" i="28"/>
  <c r="S35" i="28"/>
  <c r="S36" i="28"/>
  <c r="S37" i="28"/>
  <c r="S38" i="28"/>
  <c r="S39" i="28"/>
  <c r="S40" i="28"/>
  <c r="S41" i="28"/>
  <c r="S42" i="28"/>
  <c r="S43" i="28"/>
  <c r="S44" i="28"/>
  <c r="S45" i="28"/>
  <c r="S46" i="28"/>
  <c r="S47" i="28"/>
  <c r="S48" i="28"/>
  <c r="S49" i="28"/>
  <c r="S50" i="28"/>
  <c r="S51" i="28"/>
  <c r="S52" i="28"/>
  <c r="S53" i="28"/>
  <c r="S54" i="28"/>
  <c r="S55" i="28"/>
  <c r="S56" i="28"/>
  <c r="S57" i="28"/>
  <c r="S58" i="28"/>
  <c r="S59" i="28"/>
  <c r="S60" i="28"/>
  <c r="S61" i="28"/>
  <c r="S62" i="28"/>
  <c r="S63" i="28"/>
  <c r="S64" i="28"/>
  <c r="S65" i="28"/>
  <c r="S66" i="28"/>
  <c r="S67" i="28"/>
  <c r="S68" i="28"/>
  <c r="S69" i="28"/>
  <c r="S70" i="28"/>
  <c r="S71" i="28"/>
  <c r="S72" i="28"/>
  <c r="S73" i="28"/>
  <c r="S74" i="28"/>
  <c r="S75" i="28"/>
  <c r="S76" i="28"/>
  <c r="S77" i="28"/>
  <c r="S78" i="28"/>
  <c r="S79" i="28"/>
  <c r="S80" i="28"/>
  <c r="S81" i="28"/>
  <c r="S82" i="28"/>
  <c r="S83" i="28"/>
  <c r="S84" i="28"/>
  <c r="S85" i="28"/>
  <c r="S86" i="28"/>
  <c r="S87" i="28"/>
  <c r="S88" i="28"/>
  <c r="S89" i="28"/>
  <c r="S90" i="28"/>
  <c r="S91" i="28"/>
  <c r="S92" i="28"/>
  <c r="S93" i="28"/>
  <c r="S94" i="28"/>
  <c r="S95" i="28"/>
  <c r="S96" i="28"/>
  <c r="S97" i="28"/>
  <c r="S98" i="28"/>
  <c r="S99" i="28"/>
  <c r="S100" i="28"/>
  <c r="S101" i="28"/>
  <c r="S102" i="28"/>
  <c r="S103" i="28"/>
  <c r="S5" i="28"/>
  <c r="M6" i="28"/>
  <c r="N6" i="28"/>
  <c r="O6" i="28"/>
  <c r="P6" i="28"/>
  <c r="Q6" i="28"/>
  <c r="R6" i="28"/>
  <c r="T6" i="28"/>
  <c r="U6" i="28"/>
  <c r="V6" i="28"/>
  <c r="M7" i="28"/>
  <c r="N7" i="28"/>
  <c r="O7" i="28"/>
  <c r="P7" i="28"/>
  <c r="Q7" i="28"/>
  <c r="R7" i="28"/>
  <c r="T7" i="28"/>
  <c r="U7" i="28"/>
  <c r="V7" i="28"/>
  <c r="M8" i="28"/>
  <c r="N8" i="28"/>
  <c r="O8" i="28"/>
  <c r="P8" i="28"/>
  <c r="Q8" i="28"/>
  <c r="R8" i="28"/>
  <c r="T8" i="28"/>
  <c r="U8" i="28"/>
  <c r="V8" i="28"/>
  <c r="M9" i="28"/>
  <c r="N9" i="28"/>
  <c r="O9" i="28"/>
  <c r="P9" i="28"/>
  <c r="Q9" i="28"/>
  <c r="R9" i="28"/>
  <c r="T9" i="28"/>
  <c r="U9" i="28"/>
  <c r="V9" i="28"/>
  <c r="M10" i="28"/>
  <c r="N10" i="28"/>
  <c r="O10" i="28"/>
  <c r="P10" i="28"/>
  <c r="Q10" i="28"/>
  <c r="R10" i="28"/>
  <c r="T10" i="28"/>
  <c r="U10" i="28"/>
  <c r="V10" i="28"/>
  <c r="M11" i="28"/>
  <c r="N11" i="28"/>
  <c r="O11" i="28"/>
  <c r="P11" i="28"/>
  <c r="Q11" i="28"/>
  <c r="R11" i="28"/>
  <c r="T11" i="28"/>
  <c r="U11" i="28"/>
  <c r="V11" i="28"/>
  <c r="M12" i="28"/>
  <c r="N12" i="28"/>
  <c r="O12" i="28"/>
  <c r="P12" i="28"/>
  <c r="Q12" i="28"/>
  <c r="R12" i="28"/>
  <c r="T12" i="28"/>
  <c r="U12" i="28"/>
  <c r="V12" i="28"/>
  <c r="M13" i="28"/>
  <c r="N13" i="28"/>
  <c r="O13" i="28"/>
  <c r="P13" i="28"/>
  <c r="Q13" i="28"/>
  <c r="R13" i="28"/>
  <c r="T13" i="28"/>
  <c r="U13" i="28"/>
  <c r="V13" i="28"/>
  <c r="M14" i="28"/>
  <c r="N14" i="28"/>
  <c r="O14" i="28"/>
  <c r="P14" i="28"/>
  <c r="Q14" i="28"/>
  <c r="R14" i="28"/>
  <c r="T14" i="28"/>
  <c r="U14" i="28"/>
  <c r="V14" i="28"/>
  <c r="M15" i="28"/>
  <c r="N15" i="28"/>
  <c r="O15" i="28"/>
  <c r="P15" i="28"/>
  <c r="Q15" i="28"/>
  <c r="R15" i="28"/>
  <c r="T15" i="28"/>
  <c r="U15" i="28"/>
  <c r="V15" i="28"/>
  <c r="M16" i="28"/>
  <c r="N16" i="28"/>
  <c r="O16" i="28"/>
  <c r="P16" i="28"/>
  <c r="Q16" i="28"/>
  <c r="R16" i="28"/>
  <c r="T16" i="28"/>
  <c r="U16" i="28"/>
  <c r="V16" i="28"/>
  <c r="M17" i="28"/>
  <c r="N17" i="28"/>
  <c r="O17" i="28"/>
  <c r="P17" i="28"/>
  <c r="Q17" i="28"/>
  <c r="R17" i="28"/>
  <c r="T17" i="28"/>
  <c r="U17" i="28"/>
  <c r="V17" i="28"/>
  <c r="M18" i="28"/>
  <c r="N18" i="28"/>
  <c r="O18" i="28"/>
  <c r="P18" i="28"/>
  <c r="Q18" i="28"/>
  <c r="R18" i="28"/>
  <c r="T18" i="28"/>
  <c r="U18" i="28"/>
  <c r="V18" i="28"/>
  <c r="M19" i="28"/>
  <c r="N19" i="28"/>
  <c r="O19" i="28"/>
  <c r="P19" i="28"/>
  <c r="Q19" i="28"/>
  <c r="R19" i="28"/>
  <c r="T19" i="28"/>
  <c r="U19" i="28"/>
  <c r="V19" i="28"/>
  <c r="M20" i="28"/>
  <c r="N20" i="28"/>
  <c r="O20" i="28"/>
  <c r="P20" i="28"/>
  <c r="Q20" i="28"/>
  <c r="R20" i="28"/>
  <c r="T20" i="28"/>
  <c r="U20" i="28"/>
  <c r="V20" i="28"/>
  <c r="M21" i="28"/>
  <c r="N21" i="28"/>
  <c r="O21" i="28"/>
  <c r="P21" i="28"/>
  <c r="Q21" i="28"/>
  <c r="R21" i="28"/>
  <c r="T21" i="28"/>
  <c r="U21" i="28"/>
  <c r="V21" i="28"/>
  <c r="M22" i="28"/>
  <c r="N22" i="28"/>
  <c r="O22" i="28"/>
  <c r="P22" i="28"/>
  <c r="Q22" i="28"/>
  <c r="R22" i="28"/>
  <c r="T22" i="28"/>
  <c r="U22" i="28"/>
  <c r="V22" i="28"/>
  <c r="M23" i="28"/>
  <c r="N23" i="28"/>
  <c r="O23" i="28"/>
  <c r="P23" i="28"/>
  <c r="Q23" i="28"/>
  <c r="R23" i="28"/>
  <c r="T23" i="28"/>
  <c r="U23" i="28"/>
  <c r="V23" i="28"/>
  <c r="M24" i="28"/>
  <c r="N24" i="28"/>
  <c r="O24" i="28"/>
  <c r="P24" i="28"/>
  <c r="Q24" i="28"/>
  <c r="R24" i="28"/>
  <c r="T24" i="28"/>
  <c r="U24" i="28"/>
  <c r="V24" i="28"/>
  <c r="M25" i="28"/>
  <c r="N25" i="28"/>
  <c r="O25" i="28"/>
  <c r="P25" i="28"/>
  <c r="Q25" i="28"/>
  <c r="R25" i="28"/>
  <c r="T25" i="28"/>
  <c r="U25" i="28"/>
  <c r="V25" i="28"/>
  <c r="M26" i="28"/>
  <c r="N26" i="28"/>
  <c r="O26" i="28"/>
  <c r="P26" i="28"/>
  <c r="Q26" i="28"/>
  <c r="R26" i="28"/>
  <c r="T26" i="28"/>
  <c r="U26" i="28"/>
  <c r="V26" i="28"/>
  <c r="M27" i="28"/>
  <c r="N27" i="28"/>
  <c r="O27" i="28"/>
  <c r="P27" i="28"/>
  <c r="Q27" i="28"/>
  <c r="R27" i="28"/>
  <c r="T27" i="28"/>
  <c r="U27" i="28"/>
  <c r="V27" i="28"/>
  <c r="M28" i="28"/>
  <c r="N28" i="28"/>
  <c r="O28" i="28"/>
  <c r="P28" i="28"/>
  <c r="Q28" i="28"/>
  <c r="R28" i="28"/>
  <c r="T28" i="28"/>
  <c r="U28" i="28"/>
  <c r="V28" i="28"/>
  <c r="M29" i="28"/>
  <c r="N29" i="28"/>
  <c r="O29" i="28"/>
  <c r="P29" i="28"/>
  <c r="Q29" i="28"/>
  <c r="R29" i="28"/>
  <c r="T29" i="28"/>
  <c r="U29" i="28"/>
  <c r="V29" i="28"/>
  <c r="M30" i="28"/>
  <c r="N30" i="28"/>
  <c r="O30" i="28"/>
  <c r="P30" i="28"/>
  <c r="Q30" i="28"/>
  <c r="R30" i="28"/>
  <c r="T30" i="28"/>
  <c r="U30" i="28"/>
  <c r="V30" i="28"/>
  <c r="M31" i="28"/>
  <c r="N31" i="28"/>
  <c r="O31" i="28"/>
  <c r="P31" i="28"/>
  <c r="Q31" i="28"/>
  <c r="R31" i="28"/>
  <c r="T31" i="28"/>
  <c r="U31" i="28"/>
  <c r="V31" i="28"/>
  <c r="M32" i="28"/>
  <c r="N32" i="28"/>
  <c r="O32" i="28"/>
  <c r="P32" i="28"/>
  <c r="Q32" i="28"/>
  <c r="R32" i="28"/>
  <c r="T32" i="28"/>
  <c r="U32" i="28"/>
  <c r="V32" i="28"/>
  <c r="M33" i="28"/>
  <c r="N33" i="28"/>
  <c r="O33" i="28"/>
  <c r="P33" i="28"/>
  <c r="Q33" i="28"/>
  <c r="R33" i="28"/>
  <c r="T33" i="28"/>
  <c r="U33" i="28"/>
  <c r="V33" i="28"/>
  <c r="M34" i="28"/>
  <c r="N34" i="28"/>
  <c r="O34" i="28"/>
  <c r="P34" i="28"/>
  <c r="Q34" i="28"/>
  <c r="R34" i="28"/>
  <c r="T34" i="28"/>
  <c r="U34" i="28"/>
  <c r="V34" i="28"/>
  <c r="M35" i="28"/>
  <c r="N35" i="28"/>
  <c r="O35" i="28"/>
  <c r="P35" i="28"/>
  <c r="Q35" i="28"/>
  <c r="R35" i="28"/>
  <c r="T35" i="28"/>
  <c r="U35" i="28"/>
  <c r="V35" i="28"/>
  <c r="M36" i="28"/>
  <c r="N36" i="28"/>
  <c r="O36" i="28"/>
  <c r="P36" i="28"/>
  <c r="Q36" i="28"/>
  <c r="R36" i="28"/>
  <c r="T36" i="28"/>
  <c r="U36" i="28"/>
  <c r="V36" i="28"/>
  <c r="M37" i="28"/>
  <c r="N37" i="28"/>
  <c r="O37" i="28"/>
  <c r="P37" i="28"/>
  <c r="Q37" i="28"/>
  <c r="R37" i="28"/>
  <c r="T37" i="28"/>
  <c r="U37" i="28"/>
  <c r="V37" i="28"/>
  <c r="M38" i="28"/>
  <c r="N38" i="28"/>
  <c r="O38" i="28"/>
  <c r="P38" i="28"/>
  <c r="Q38" i="28"/>
  <c r="R38" i="28"/>
  <c r="T38" i="28"/>
  <c r="U38" i="28"/>
  <c r="V38" i="28"/>
  <c r="M39" i="28"/>
  <c r="N39" i="28"/>
  <c r="O39" i="28"/>
  <c r="P39" i="28"/>
  <c r="Q39" i="28"/>
  <c r="R39" i="28"/>
  <c r="T39" i="28"/>
  <c r="U39" i="28"/>
  <c r="V39" i="28"/>
  <c r="M40" i="28"/>
  <c r="N40" i="28"/>
  <c r="O40" i="28"/>
  <c r="P40" i="28"/>
  <c r="Q40" i="28"/>
  <c r="R40" i="28"/>
  <c r="T40" i="28"/>
  <c r="U40" i="28"/>
  <c r="V40" i="28"/>
  <c r="M41" i="28"/>
  <c r="N41" i="28"/>
  <c r="O41" i="28"/>
  <c r="P41" i="28"/>
  <c r="Q41" i="28"/>
  <c r="R41" i="28"/>
  <c r="T41" i="28"/>
  <c r="U41" i="28"/>
  <c r="V41" i="28"/>
  <c r="M42" i="28"/>
  <c r="N42" i="28"/>
  <c r="O42" i="28"/>
  <c r="P42" i="28"/>
  <c r="Q42" i="28"/>
  <c r="R42" i="28"/>
  <c r="T42" i="28"/>
  <c r="U42" i="28"/>
  <c r="V42" i="28"/>
  <c r="M43" i="28"/>
  <c r="N43" i="28"/>
  <c r="O43" i="28"/>
  <c r="P43" i="28"/>
  <c r="Q43" i="28"/>
  <c r="R43" i="28"/>
  <c r="T43" i="28"/>
  <c r="U43" i="28"/>
  <c r="V43" i="28"/>
  <c r="M44" i="28"/>
  <c r="N44" i="28"/>
  <c r="O44" i="28"/>
  <c r="P44" i="28"/>
  <c r="Q44" i="28"/>
  <c r="R44" i="28"/>
  <c r="T44" i="28"/>
  <c r="U44" i="28"/>
  <c r="V44" i="28"/>
  <c r="M45" i="28"/>
  <c r="N45" i="28"/>
  <c r="O45" i="28"/>
  <c r="P45" i="28"/>
  <c r="Q45" i="28"/>
  <c r="R45" i="28"/>
  <c r="T45" i="28"/>
  <c r="U45" i="28"/>
  <c r="V45" i="28"/>
  <c r="M46" i="28"/>
  <c r="N46" i="28"/>
  <c r="O46" i="28"/>
  <c r="P46" i="28"/>
  <c r="Q46" i="28"/>
  <c r="R46" i="28"/>
  <c r="T46" i="28"/>
  <c r="U46" i="28"/>
  <c r="V46" i="28"/>
  <c r="M47" i="28"/>
  <c r="N47" i="28"/>
  <c r="O47" i="28"/>
  <c r="P47" i="28"/>
  <c r="Q47" i="28"/>
  <c r="R47" i="28"/>
  <c r="T47" i="28"/>
  <c r="U47" i="28"/>
  <c r="V47" i="28"/>
  <c r="M48" i="28"/>
  <c r="N48" i="28"/>
  <c r="O48" i="28"/>
  <c r="P48" i="28"/>
  <c r="Q48" i="28"/>
  <c r="R48" i="28"/>
  <c r="T48" i="28"/>
  <c r="U48" i="28"/>
  <c r="V48" i="28"/>
  <c r="M49" i="28"/>
  <c r="N49" i="28"/>
  <c r="O49" i="28"/>
  <c r="P49" i="28"/>
  <c r="Q49" i="28"/>
  <c r="R49" i="28"/>
  <c r="T49" i="28"/>
  <c r="U49" i="28"/>
  <c r="V49" i="28"/>
  <c r="M50" i="28"/>
  <c r="N50" i="28"/>
  <c r="O50" i="28"/>
  <c r="P50" i="28"/>
  <c r="Q50" i="28"/>
  <c r="R50" i="28"/>
  <c r="T50" i="28"/>
  <c r="U50" i="28"/>
  <c r="V50" i="28"/>
  <c r="M51" i="28"/>
  <c r="N51" i="28"/>
  <c r="O51" i="28"/>
  <c r="P51" i="28"/>
  <c r="Q51" i="28"/>
  <c r="R51" i="28"/>
  <c r="T51" i="28"/>
  <c r="U51" i="28"/>
  <c r="V51" i="28"/>
  <c r="M52" i="28"/>
  <c r="N52" i="28"/>
  <c r="O52" i="28"/>
  <c r="P52" i="28"/>
  <c r="Q52" i="28"/>
  <c r="R52" i="28"/>
  <c r="T52" i="28"/>
  <c r="U52" i="28"/>
  <c r="V52" i="28"/>
  <c r="M53" i="28"/>
  <c r="N53" i="28"/>
  <c r="O53" i="28"/>
  <c r="P53" i="28"/>
  <c r="Q53" i="28"/>
  <c r="R53" i="28"/>
  <c r="T53" i="28"/>
  <c r="U53" i="28"/>
  <c r="V53" i="28"/>
  <c r="M54" i="28"/>
  <c r="N54" i="28"/>
  <c r="O54" i="28"/>
  <c r="P54" i="28"/>
  <c r="Q54" i="28"/>
  <c r="R54" i="28"/>
  <c r="T54" i="28"/>
  <c r="U54" i="28"/>
  <c r="V54" i="28"/>
  <c r="M55" i="28"/>
  <c r="N55" i="28"/>
  <c r="O55" i="28"/>
  <c r="P55" i="28"/>
  <c r="Q55" i="28"/>
  <c r="R55" i="28"/>
  <c r="T55" i="28"/>
  <c r="U55" i="28"/>
  <c r="V55" i="28"/>
  <c r="M56" i="28"/>
  <c r="N56" i="28"/>
  <c r="O56" i="28"/>
  <c r="P56" i="28"/>
  <c r="Q56" i="28"/>
  <c r="R56" i="28"/>
  <c r="T56" i="28"/>
  <c r="U56" i="28"/>
  <c r="V56" i="28"/>
  <c r="M57" i="28"/>
  <c r="N57" i="28"/>
  <c r="O57" i="28"/>
  <c r="P57" i="28"/>
  <c r="Q57" i="28"/>
  <c r="R57" i="28"/>
  <c r="T57" i="28"/>
  <c r="U57" i="28"/>
  <c r="V57" i="28"/>
  <c r="M58" i="28"/>
  <c r="N58" i="28"/>
  <c r="O58" i="28"/>
  <c r="P58" i="28"/>
  <c r="Q58" i="28"/>
  <c r="R58" i="28"/>
  <c r="T58" i="28"/>
  <c r="U58" i="28"/>
  <c r="V58" i="28"/>
  <c r="M59" i="28"/>
  <c r="N59" i="28"/>
  <c r="O59" i="28"/>
  <c r="P59" i="28"/>
  <c r="Q59" i="28"/>
  <c r="R59" i="28"/>
  <c r="T59" i="28"/>
  <c r="U59" i="28"/>
  <c r="V59" i="28"/>
  <c r="M60" i="28"/>
  <c r="N60" i="28"/>
  <c r="O60" i="28"/>
  <c r="P60" i="28"/>
  <c r="Q60" i="28"/>
  <c r="R60" i="28"/>
  <c r="T60" i="28"/>
  <c r="U60" i="28"/>
  <c r="V60" i="28"/>
  <c r="M61" i="28"/>
  <c r="N61" i="28"/>
  <c r="O61" i="28"/>
  <c r="P61" i="28"/>
  <c r="Q61" i="28"/>
  <c r="R61" i="28"/>
  <c r="T61" i="28"/>
  <c r="U61" i="28"/>
  <c r="V61" i="28"/>
  <c r="M62" i="28"/>
  <c r="N62" i="28"/>
  <c r="O62" i="28"/>
  <c r="P62" i="28"/>
  <c r="Q62" i="28"/>
  <c r="R62" i="28"/>
  <c r="T62" i="28"/>
  <c r="U62" i="28"/>
  <c r="V62" i="28"/>
  <c r="M63" i="28"/>
  <c r="N63" i="28"/>
  <c r="O63" i="28"/>
  <c r="P63" i="28"/>
  <c r="Q63" i="28"/>
  <c r="R63" i="28"/>
  <c r="T63" i="28"/>
  <c r="U63" i="28"/>
  <c r="V63" i="28"/>
  <c r="M64" i="28"/>
  <c r="N64" i="28"/>
  <c r="O64" i="28"/>
  <c r="P64" i="28"/>
  <c r="Q64" i="28"/>
  <c r="R64" i="28"/>
  <c r="T64" i="28"/>
  <c r="U64" i="28"/>
  <c r="V64" i="28"/>
  <c r="M65" i="28"/>
  <c r="N65" i="28"/>
  <c r="O65" i="28"/>
  <c r="P65" i="28"/>
  <c r="Q65" i="28"/>
  <c r="R65" i="28"/>
  <c r="T65" i="28"/>
  <c r="U65" i="28"/>
  <c r="V65" i="28"/>
  <c r="M66" i="28"/>
  <c r="N66" i="28"/>
  <c r="O66" i="28"/>
  <c r="P66" i="28"/>
  <c r="Q66" i="28"/>
  <c r="R66" i="28"/>
  <c r="T66" i="28"/>
  <c r="U66" i="28"/>
  <c r="V66" i="28"/>
  <c r="M67" i="28"/>
  <c r="N67" i="28"/>
  <c r="O67" i="28"/>
  <c r="P67" i="28"/>
  <c r="Q67" i="28"/>
  <c r="R67" i="28"/>
  <c r="T67" i="28"/>
  <c r="U67" i="28"/>
  <c r="V67" i="28"/>
  <c r="M68" i="28"/>
  <c r="N68" i="28"/>
  <c r="O68" i="28"/>
  <c r="P68" i="28"/>
  <c r="Q68" i="28"/>
  <c r="R68" i="28"/>
  <c r="T68" i="28"/>
  <c r="U68" i="28"/>
  <c r="V68" i="28"/>
  <c r="M69" i="28"/>
  <c r="N69" i="28"/>
  <c r="O69" i="28"/>
  <c r="P69" i="28"/>
  <c r="Q69" i="28"/>
  <c r="R69" i="28"/>
  <c r="T69" i="28"/>
  <c r="U69" i="28"/>
  <c r="V69" i="28"/>
  <c r="M70" i="28"/>
  <c r="N70" i="28"/>
  <c r="O70" i="28"/>
  <c r="P70" i="28"/>
  <c r="Q70" i="28"/>
  <c r="R70" i="28"/>
  <c r="T70" i="28"/>
  <c r="U70" i="28"/>
  <c r="V70" i="28"/>
  <c r="M71" i="28"/>
  <c r="N71" i="28"/>
  <c r="O71" i="28"/>
  <c r="P71" i="28"/>
  <c r="Q71" i="28"/>
  <c r="R71" i="28"/>
  <c r="T71" i="28"/>
  <c r="U71" i="28"/>
  <c r="V71" i="28"/>
  <c r="M72" i="28"/>
  <c r="N72" i="28"/>
  <c r="O72" i="28"/>
  <c r="P72" i="28"/>
  <c r="Q72" i="28"/>
  <c r="R72" i="28"/>
  <c r="T72" i="28"/>
  <c r="U72" i="28"/>
  <c r="V72" i="28"/>
  <c r="M73" i="28"/>
  <c r="N73" i="28"/>
  <c r="O73" i="28"/>
  <c r="P73" i="28"/>
  <c r="Q73" i="28"/>
  <c r="R73" i="28"/>
  <c r="T73" i="28"/>
  <c r="U73" i="28"/>
  <c r="V73" i="28"/>
  <c r="M74" i="28"/>
  <c r="N74" i="28"/>
  <c r="O74" i="28"/>
  <c r="P74" i="28"/>
  <c r="Q74" i="28"/>
  <c r="R74" i="28"/>
  <c r="T74" i="28"/>
  <c r="U74" i="28"/>
  <c r="V74" i="28"/>
  <c r="M75" i="28"/>
  <c r="N75" i="28"/>
  <c r="O75" i="28"/>
  <c r="P75" i="28"/>
  <c r="Q75" i="28"/>
  <c r="R75" i="28"/>
  <c r="T75" i="28"/>
  <c r="U75" i="28"/>
  <c r="V75" i="28"/>
  <c r="M76" i="28"/>
  <c r="N76" i="28"/>
  <c r="O76" i="28"/>
  <c r="P76" i="28"/>
  <c r="Q76" i="28"/>
  <c r="R76" i="28"/>
  <c r="T76" i="28"/>
  <c r="U76" i="28"/>
  <c r="V76" i="28"/>
  <c r="M77" i="28"/>
  <c r="N77" i="28"/>
  <c r="O77" i="28"/>
  <c r="P77" i="28"/>
  <c r="Q77" i="28"/>
  <c r="R77" i="28"/>
  <c r="T77" i="28"/>
  <c r="U77" i="28"/>
  <c r="V77" i="28"/>
  <c r="M78" i="28"/>
  <c r="N78" i="28"/>
  <c r="O78" i="28"/>
  <c r="P78" i="28"/>
  <c r="Q78" i="28"/>
  <c r="R78" i="28"/>
  <c r="T78" i="28"/>
  <c r="U78" i="28"/>
  <c r="V78" i="28"/>
  <c r="M79" i="28"/>
  <c r="N79" i="28"/>
  <c r="O79" i="28"/>
  <c r="P79" i="28"/>
  <c r="Q79" i="28"/>
  <c r="R79" i="28"/>
  <c r="T79" i="28"/>
  <c r="U79" i="28"/>
  <c r="V79" i="28"/>
  <c r="M80" i="28"/>
  <c r="N80" i="28"/>
  <c r="O80" i="28"/>
  <c r="P80" i="28"/>
  <c r="Q80" i="28"/>
  <c r="R80" i="28"/>
  <c r="T80" i="28"/>
  <c r="U80" i="28"/>
  <c r="V80" i="28"/>
  <c r="M81" i="28"/>
  <c r="N81" i="28"/>
  <c r="O81" i="28"/>
  <c r="P81" i="28"/>
  <c r="Q81" i="28"/>
  <c r="R81" i="28"/>
  <c r="T81" i="28"/>
  <c r="U81" i="28"/>
  <c r="V81" i="28"/>
  <c r="M82" i="28"/>
  <c r="N82" i="28"/>
  <c r="O82" i="28"/>
  <c r="P82" i="28"/>
  <c r="Q82" i="28"/>
  <c r="R82" i="28"/>
  <c r="T82" i="28"/>
  <c r="U82" i="28"/>
  <c r="V82" i="28"/>
  <c r="M83" i="28"/>
  <c r="N83" i="28"/>
  <c r="O83" i="28"/>
  <c r="P83" i="28"/>
  <c r="Q83" i="28"/>
  <c r="R83" i="28"/>
  <c r="T83" i="28"/>
  <c r="U83" i="28"/>
  <c r="V83" i="28"/>
  <c r="M84" i="28"/>
  <c r="N84" i="28"/>
  <c r="O84" i="28"/>
  <c r="P84" i="28"/>
  <c r="Q84" i="28"/>
  <c r="R84" i="28"/>
  <c r="T84" i="28"/>
  <c r="U84" i="28"/>
  <c r="V84" i="28"/>
  <c r="M85" i="28"/>
  <c r="N85" i="28"/>
  <c r="O85" i="28"/>
  <c r="P85" i="28"/>
  <c r="Q85" i="28"/>
  <c r="R85" i="28"/>
  <c r="T85" i="28"/>
  <c r="U85" i="28"/>
  <c r="V85" i="28"/>
  <c r="M86" i="28"/>
  <c r="N86" i="28"/>
  <c r="O86" i="28"/>
  <c r="P86" i="28"/>
  <c r="Q86" i="28"/>
  <c r="R86" i="28"/>
  <c r="T86" i="28"/>
  <c r="U86" i="28"/>
  <c r="V86" i="28"/>
  <c r="M87" i="28"/>
  <c r="N87" i="28"/>
  <c r="O87" i="28"/>
  <c r="P87" i="28"/>
  <c r="Q87" i="28"/>
  <c r="R87" i="28"/>
  <c r="T87" i="28"/>
  <c r="U87" i="28"/>
  <c r="V87" i="28"/>
  <c r="M88" i="28"/>
  <c r="N88" i="28"/>
  <c r="O88" i="28"/>
  <c r="P88" i="28"/>
  <c r="Q88" i="28"/>
  <c r="R88" i="28"/>
  <c r="T88" i="28"/>
  <c r="U88" i="28"/>
  <c r="V88" i="28"/>
  <c r="M89" i="28"/>
  <c r="N89" i="28"/>
  <c r="O89" i="28"/>
  <c r="P89" i="28"/>
  <c r="Q89" i="28"/>
  <c r="R89" i="28"/>
  <c r="T89" i="28"/>
  <c r="U89" i="28"/>
  <c r="V89" i="28"/>
  <c r="M90" i="28"/>
  <c r="N90" i="28"/>
  <c r="O90" i="28"/>
  <c r="P90" i="28"/>
  <c r="Q90" i="28"/>
  <c r="R90" i="28"/>
  <c r="T90" i="28"/>
  <c r="U90" i="28"/>
  <c r="V90" i="28"/>
  <c r="M91" i="28"/>
  <c r="N91" i="28"/>
  <c r="O91" i="28"/>
  <c r="P91" i="28"/>
  <c r="Q91" i="28"/>
  <c r="R91" i="28"/>
  <c r="T91" i="28"/>
  <c r="U91" i="28"/>
  <c r="V91" i="28"/>
  <c r="M92" i="28"/>
  <c r="N92" i="28"/>
  <c r="O92" i="28"/>
  <c r="P92" i="28"/>
  <c r="Q92" i="28"/>
  <c r="R92" i="28"/>
  <c r="T92" i="28"/>
  <c r="U92" i="28"/>
  <c r="V92" i="28"/>
  <c r="M93" i="28"/>
  <c r="N93" i="28"/>
  <c r="O93" i="28"/>
  <c r="P93" i="28"/>
  <c r="Q93" i="28"/>
  <c r="R93" i="28"/>
  <c r="T93" i="28"/>
  <c r="U93" i="28"/>
  <c r="V93" i="28"/>
  <c r="M94" i="28"/>
  <c r="N94" i="28"/>
  <c r="O94" i="28"/>
  <c r="P94" i="28"/>
  <c r="Q94" i="28"/>
  <c r="R94" i="28"/>
  <c r="T94" i="28"/>
  <c r="U94" i="28"/>
  <c r="V94" i="28"/>
  <c r="M95" i="28"/>
  <c r="N95" i="28"/>
  <c r="O95" i="28"/>
  <c r="P95" i="28"/>
  <c r="Q95" i="28"/>
  <c r="R95" i="28"/>
  <c r="T95" i="28"/>
  <c r="U95" i="28"/>
  <c r="V95" i="28"/>
  <c r="M96" i="28"/>
  <c r="N96" i="28"/>
  <c r="O96" i="28"/>
  <c r="P96" i="28"/>
  <c r="Q96" i="28"/>
  <c r="R96" i="28"/>
  <c r="T96" i="28"/>
  <c r="U96" i="28"/>
  <c r="V96" i="28"/>
  <c r="M97" i="28"/>
  <c r="N97" i="28"/>
  <c r="O97" i="28"/>
  <c r="P97" i="28"/>
  <c r="Q97" i="28"/>
  <c r="R97" i="28"/>
  <c r="T97" i="28"/>
  <c r="U97" i="28"/>
  <c r="V97" i="28"/>
  <c r="M98" i="28"/>
  <c r="N98" i="28"/>
  <c r="O98" i="28"/>
  <c r="P98" i="28"/>
  <c r="Q98" i="28"/>
  <c r="R98" i="28"/>
  <c r="T98" i="28"/>
  <c r="U98" i="28"/>
  <c r="V98" i="28"/>
  <c r="M99" i="28"/>
  <c r="N99" i="28"/>
  <c r="O99" i="28"/>
  <c r="P99" i="28"/>
  <c r="Q99" i="28"/>
  <c r="R99" i="28"/>
  <c r="T99" i="28"/>
  <c r="U99" i="28"/>
  <c r="V99" i="28"/>
  <c r="M100" i="28"/>
  <c r="N100" i="28"/>
  <c r="O100" i="28"/>
  <c r="P100" i="28"/>
  <c r="Q100" i="28"/>
  <c r="R100" i="28"/>
  <c r="T100" i="28"/>
  <c r="U100" i="28"/>
  <c r="V100" i="28"/>
  <c r="M101" i="28"/>
  <c r="N101" i="28"/>
  <c r="O101" i="28"/>
  <c r="P101" i="28"/>
  <c r="Q101" i="28"/>
  <c r="R101" i="28"/>
  <c r="T101" i="28"/>
  <c r="U101" i="28"/>
  <c r="V101" i="28"/>
  <c r="M102" i="28"/>
  <c r="N102" i="28"/>
  <c r="O102" i="28"/>
  <c r="P102" i="28"/>
  <c r="Q102" i="28"/>
  <c r="R102" i="28"/>
  <c r="T102" i="28"/>
  <c r="U102" i="28"/>
  <c r="V102" i="28"/>
  <c r="M103" i="28"/>
  <c r="N103" i="28"/>
  <c r="O103" i="28"/>
  <c r="P103" i="28"/>
  <c r="Q103" i="28"/>
  <c r="R103" i="28"/>
  <c r="T103" i="28"/>
  <c r="U103" i="28"/>
  <c r="V103" i="28"/>
  <c r="V5" i="28"/>
  <c r="V1" i="28"/>
  <c r="S1" i="28"/>
  <c r="P5" i="28"/>
  <c r="M5" i="28"/>
  <c r="P1" i="28"/>
  <c r="M1" i="28"/>
  <c r="O577" i="34" l="1"/>
  <c r="N577" i="34"/>
  <c r="G577" i="34"/>
  <c r="F577" i="34"/>
  <c r="O576" i="34"/>
  <c r="N576" i="34"/>
  <c r="G576" i="34"/>
  <c r="F576" i="34"/>
  <c r="O575" i="34"/>
  <c r="N575" i="34"/>
  <c r="G575" i="34"/>
  <c r="F575" i="34"/>
  <c r="O574" i="34"/>
  <c r="N574" i="34"/>
  <c r="G574" i="34"/>
  <c r="F574" i="34"/>
  <c r="O573" i="34"/>
  <c r="N573" i="34"/>
  <c r="G573" i="34"/>
  <c r="F573" i="34"/>
  <c r="O572" i="34"/>
  <c r="N572" i="34"/>
  <c r="G572" i="34"/>
  <c r="F572" i="34"/>
  <c r="O571" i="34"/>
  <c r="N571" i="34"/>
  <c r="G571" i="34"/>
  <c r="F571" i="34"/>
  <c r="O570" i="34"/>
  <c r="N570" i="34"/>
  <c r="G570" i="34"/>
  <c r="F570" i="34"/>
  <c r="O569" i="34"/>
  <c r="N569" i="34"/>
  <c r="G569" i="34"/>
  <c r="F569" i="34"/>
  <c r="O568" i="34"/>
  <c r="N568" i="34"/>
  <c r="G568" i="34"/>
  <c r="F568" i="34"/>
  <c r="O567" i="34"/>
  <c r="N567" i="34"/>
  <c r="G567" i="34"/>
  <c r="F567" i="34"/>
  <c r="O566" i="34"/>
  <c r="N566" i="34"/>
  <c r="G566" i="34"/>
  <c r="F566" i="34"/>
  <c r="O565" i="34"/>
  <c r="N565" i="34"/>
  <c r="G565" i="34"/>
  <c r="F565" i="34"/>
  <c r="O564" i="34"/>
  <c r="N564" i="34"/>
  <c r="G564" i="34"/>
  <c r="F564" i="34"/>
  <c r="O563" i="34"/>
  <c r="N563" i="34"/>
  <c r="G563" i="34"/>
  <c r="F563" i="34"/>
  <c r="O562" i="34"/>
  <c r="N562" i="34"/>
  <c r="G562" i="34"/>
  <c r="F562" i="34"/>
  <c r="O561" i="34"/>
  <c r="N561" i="34"/>
  <c r="G561" i="34"/>
  <c r="F561" i="34"/>
  <c r="O560" i="34"/>
  <c r="N560" i="34"/>
  <c r="G560" i="34"/>
  <c r="F560" i="34"/>
  <c r="O559" i="34"/>
  <c r="N559" i="34"/>
  <c r="G559" i="34"/>
  <c r="F559" i="34"/>
  <c r="O558" i="34"/>
  <c r="G558" i="34"/>
  <c r="O553" i="34"/>
  <c r="N553" i="34"/>
  <c r="G553" i="34"/>
  <c r="F553" i="34"/>
  <c r="O552" i="34"/>
  <c r="N552" i="34"/>
  <c r="G552" i="34"/>
  <c r="F552" i="34"/>
  <c r="O551" i="34"/>
  <c r="N551" i="34"/>
  <c r="G551" i="34"/>
  <c r="F551" i="34"/>
  <c r="O550" i="34"/>
  <c r="N550" i="34"/>
  <c r="G550" i="34"/>
  <c r="F550" i="34"/>
  <c r="O549" i="34"/>
  <c r="N549" i="34"/>
  <c r="G549" i="34"/>
  <c r="F549" i="34"/>
  <c r="O548" i="34"/>
  <c r="N548" i="34"/>
  <c r="G548" i="34"/>
  <c r="F548" i="34"/>
  <c r="O547" i="34"/>
  <c r="N547" i="34"/>
  <c r="G547" i="34"/>
  <c r="F547" i="34"/>
  <c r="O546" i="34"/>
  <c r="N546" i="34"/>
  <c r="G546" i="34"/>
  <c r="F546" i="34"/>
  <c r="O545" i="34"/>
  <c r="N545" i="34"/>
  <c r="G545" i="34"/>
  <c r="F545" i="34"/>
  <c r="O544" i="34"/>
  <c r="N544" i="34"/>
  <c r="G544" i="34"/>
  <c r="F544" i="34"/>
  <c r="O543" i="34"/>
  <c r="N543" i="34"/>
  <c r="G543" i="34"/>
  <c r="F543" i="34"/>
  <c r="O542" i="34"/>
  <c r="N542" i="34"/>
  <c r="G542" i="34"/>
  <c r="F542" i="34"/>
  <c r="O541" i="34"/>
  <c r="N541" i="34"/>
  <c r="G541" i="34"/>
  <c r="F541" i="34"/>
  <c r="O540" i="34"/>
  <c r="N540" i="34"/>
  <c r="G540" i="34"/>
  <c r="F540" i="34"/>
  <c r="O539" i="34"/>
  <c r="N539" i="34"/>
  <c r="G539" i="34"/>
  <c r="F539" i="34"/>
  <c r="O538" i="34"/>
  <c r="N538" i="34"/>
  <c r="G538" i="34"/>
  <c r="F538" i="34"/>
  <c r="O537" i="34"/>
  <c r="N537" i="34"/>
  <c r="G537" i="34"/>
  <c r="F537" i="34"/>
  <c r="O536" i="34"/>
  <c r="N536" i="34"/>
  <c r="G536" i="34"/>
  <c r="F536" i="34"/>
  <c r="O535" i="34"/>
  <c r="N535" i="34"/>
  <c r="G535" i="34"/>
  <c r="F535" i="34"/>
  <c r="O534" i="34"/>
  <c r="G534" i="34"/>
  <c r="O529" i="34"/>
  <c r="N529" i="34"/>
  <c r="G529" i="34"/>
  <c r="F529" i="34"/>
  <c r="O528" i="34"/>
  <c r="N528" i="34"/>
  <c r="G528" i="34"/>
  <c r="F528" i="34"/>
  <c r="O527" i="34"/>
  <c r="N527" i="34"/>
  <c r="G527" i="34"/>
  <c r="F527" i="34"/>
  <c r="O526" i="34"/>
  <c r="N526" i="34"/>
  <c r="G526" i="34"/>
  <c r="F526" i="34"/>
  <c r="O525" i="34"/>
  <c r="N525" i="34"/>
  <c r="G525" i="34"/>
  <c r="F525" i="34"/>
  <c r="O524" i="34"/>
  <c r="N524" i="34"/>
  <c r="G524" i="34"/>
  <c r="F524" i="34"/>
  <c r="O523" i="34"/>
  <c r="N523" i="34"/>
  <c r="G523" i="34"/>
  <c r="F523" i="34"/>
  <c r="O522" i="34"/>
  <c r="N522" i="34"/>
  <c r="G522" i="34"/>
  <c r="F522" i="34"/>
  <c r="O521" i="34"/>
  <c r="N521" i="34"/>
  <c r="G521" i="34"/>
  <c r="F521" i="34"/>
  <c r="O520" i="34"/>
  <c r="N520" i="34"/>
  <c r="G520" i="34"/>
  <c r="F520" i="34"/>
  <c r="O519" i="34"/>
  <c r="N519" i="34"/>
  <c r="G519" i="34"/>
  <c r="F519" i="34"/>
  <c r="O518" i="34"/>
  <c r="N518" i="34"/>
  <c r="G518" i="34"/>
  <c r="F518" i="34"/>
  <c r="O517" i="34"/>
  <c r="N517" i="34"/>
  <c r="G517" i="34"/>
  <c r="F517" i="34"/>
  <c r="O516" i="34"/>
  <c r="N516" i="34"/>
  <c r="G516" i="34"/>
  <c r="F516" i="34"/>
  <c r="O515" i="34"/>
  <c r="N515" i="34"/>
  <c r="G515" i="34"/>
  <c r="F515" i="34"/>
  <c r="O514" i="34"/>
  <c r="N514" i="34"/>
  <c r="G514" i="34"/>
  <c r="F514" i="34"/>
  <c r="O513" i="34"/>
  <c r="N513" i="34"/>
  <c r="G513" i="34"/>
  <c r="F513" i="34"/>
  <c r="O512" i="34"/>
  <c r="N512" i="34"/>
  <c r="G512" i="34"/>
  <c r="F512" i="34"/>
  <c r="O511" i="34"/>
  <c r="N511" i="34"/>
  <c r="G511" i="34"/>
  <c r="F511" i="34"/>
  <c r="O510" i="34"/>
  <c r="G510" i="34"/>
  <c r="O505" i="34"/>
  <c r="N505" i="34"/>
  <c r="G505" i="34"/>
  <c r="F505" i="34"/>
  <c r="O504" i="34"/>
  <c r="N504" i="34"/>
  <c r="G504" i="34"/>
  <c r="F504" i="34"/>
  <c r="O503" i="34"/>
  <c r="N503" i="34"/>
  <c r="G503" i="34"/>
  <c r="F503" i="34"/>
  <c r="O502" i="34"/>
  <c r="N502" i="34"/>
  <c r="G502" i="34"/>
  <c r="F502" i="34"/>
  <c r="O501" i="34"/>
  <c r="N501" i="34"/>
  <c r="G501" i="34"/>
  <c r="F501" i="34"/>
  <c r="O500" i="34"/>
  <c r="N500" i="34"/>
  <c r="G500" i="34"/>
  <c r="F500" i="34"/>
  <c r="O499" i="34"/>
  <c r="N499" i="34"/>
  <c r="G499" i="34"/>
  <c r="F499" i="34"/>
  <c r="O498" i="34"/>
  <c r="N498" i="34"/>
  <c r="G498" i="34"/>
  <c r="F498" i="34"/>
  <c r="O497" i="34"/>
  <c r="N497" i="34"/>
  <c r="G497" i="34"/>
  <c r="F497" i="34"/>
  <c r="O496" i="34"/>
  <c r="N496" i="34"/>
  <c r="G496" i="34"/>
  <c r="F496" i="34"/>
  <c r="O495" i="34"/>
  <c r="N495" i="34"/>
  <c r="G495" i="34"/>
  <c r="F495" i="34"/>
  <c r="O494" i="34"/>
  <c r="N494" i="34"/>
  <c r="G494" i="34"/>
  <c r="F494" i="34"/>
  <c r="O493" i="34"/>
  <c r="N493" i="34"/>
  <c r="G493" i="34"/>
  <c r="F493" i="34"/>
  <c r="O492" i="34"/>
  <c r="N492" i="34"/>
  <c r="G492" i="34"/>
  <c r="F492" i="34"/>
  <c r="O491" i="34"/>
  <c r="N491" i="34"/>
  <c r="G491" i="34"/>
  <c r="F491" i="34"/>
  <c r="O490" i="34"/>
  <c r="N490" i="34"/>
  <c r="G490" i="34"/>
  <c r="F490" i="34"/>
  <c r="O489" i="34"/>
  <c r="N489" i="34"/>
  <c r="G489" i="34"/>
  <c r="F489" i="34"/>
  <c r="O488" i="34"/>
  <c r="N488" i="34"/>
  <c r="G488" i="34"/>
  <c r="F488" i="34"/>
  <c r="O487" i="34"/>
  <c r="N487" i="34"/>
  <c r="G487" i="34"/>
  <c r="F487" i="34"/>
  <c r="O486" i="34"/>
  <c r="G486" i="34"/>
  <c r="O481" i="34"/>
  <c r="N481" i="34"/>
  <c r="G481" i="34"/>
  <c r="F481" i="34"/>
  <c r="O480" i="34"/>
  <c r="N480" i="34"/>
  <c r="G480" i="34"/>
  <c r="F480" i="34"/>
  <c r="O479" i="34"/>
  <c r="N479" i="34"/>
  <c r="G479" i="34"/>
  <c r="F479" i="34"/>
  <c r="O478" i="34"/>
  <c r="N478" i="34"/>
  <c r="G478" i="34"/>
  <c r="F478" i="34"/>
  <c r="O477" i="34"/>
  <c r="N477" i="34"/>
  <c r="G477" i="34"/>
  <c r="F477" i="34"/>
  <c r="O476" i="34"/>
  <c r="N476" i="34"/>
  <c r="G476" i="34"/>
  <c r="F476" i="34"/>
  <c r="O475" i="34"/>
  <c r="N475" i="34"/>
  <c r="G475" i="34"/>
  <c r="F475" i="34"/>
  <c r="O474" i="34"/>
  <c r="N474" i="34"/>
  <c r="G474" i="34"/>
  <c r="F474" i="34"/>
  <c r="O473" i="34"/>
  <c r="N473" i="34"/>
  <c r="G473" i="34"/>
  <c r="F473" i="34"/>
  <c r="O472" i="34"/>
  <c r="N472" i="34"/>
  <c r="G472" i="34"/>
  <c r="F472" i="34"/>
  <c r="O471" i="34"/>
  <c r="N471" i="34"/>
  <c r="G471" i="34"/>
  <c r="F471" i="34"/>
  <c r="O470" i="34"/>
  <c r="N470" i="34"/>
  <c r="G470" i="34"/>
  <c r="F470" i="34"/>
  <c r="O469" i="34"/>
  <c r="N469" i="34"/>
  <c r="G469" i="34"/>
  <c r="F469" i="34"/>
  <c r="O468" i="34"/>
  <c r="N468" i="34"/>
  <c r="G468" i="34"/>
  <c r="F468" i="34"/>
  <c r="O467" i="34"/>
  <c r="N467" i="34"/>
  <c r="G467" i="34"/>
  <c r="F467" i="34"/>
  <c r="O466" i="34"/>
  <c r="N466" i="34"/>
  <c r="G466" i="34"/>
  <c r="F466" i="34"/>
  <c r="O465" i="34"/>
  <c r="N465" i="34"/>
  <c r="G465" i="34"/>
  <c r="F465" i="34"/>
  <c r="O464" i="34"/>
  <c r="N464" i="34"/>
  <c r="G464" i="34"/>
  <c r="F464" i="34"/>
  <c r="O463" i="34"/>
  <c r="N463" i="34"/>
  <c r="G463" i="34"/>
  <c r="F463" i="34"/>
  <c r="O462" i="34"/>
  <c r="G462" i="34"/>
  <c r="O457" i="34"/>
  <c r="N457" i="34"/>
  <c r="G457" i="34"/>
  <c r="F457" i="34"/>
  <c r="O456" i="34"/>
  <c r="N456" i="34"/>
  <c r="G456" i="34"/>
  <c r="F456" i="34"/>
  <c r="O455" i="34"/>
  <c r="N455" i="34"/>
  <c r="G455" i="34"/>
  <c r="F455" i="34"/>
  <c r="O454" i="34"/>
  <c r="N454" i="34"/>
  <c r="G454" i="34"/>
  <c r="F454" i="34"/>
  <c r="O453" i="34"/>
  <c r="N453" i="34"/>
  <c r="G453" i="34"/>
  <c r="F453" i="34"/>
  <c r="O452" i="34"/>
  <c r="N452" i="34"/>
  <c r="G452" i="34"/>
  <c r="F452" i="34"/>
  <c r="O451" i="34"/>
  <c r="N451" i="34"/>
  <c r="G451" i="34"/>
  <c r="F451" i="34"/>
  <c r="O450" i="34"/>
  <c r="N450" i="34"/>
  <c r="G450" i="34"/>
  <c r="F450" i="34"/>
  <c r="O449" i="34"/>
  <c r="N449" i="34"/>
  <c r="G449" i="34"/>
  <c r="F449" i="34"/>
  <c r="O448" i="34"/>
  <c r="N448" i="34"/>
  <c r="G448" i="34"/>
  <c r="F448" i="34"/>
  <c r="O447" i="34"/>
  <c r="N447" i="34"/>
  <c r="G447" i="34"/>
  <c r="F447" i="34"/>
  <c r="O446" i="34"/>
  <c r="N446" i="34"/>
  <c r="G446" i="34"/>
  <c r="F446" i="34"/>
  <c r="O445" i="34"/>
  <c r="N445" i="34"/>
  <c r="G445" i="34"/>
  <c r="F445" i="34"/>
  <c r="O444" i="34"/>
  <c r="N444" i="34"/>
  <c r="G444" i="34"/>
  <c r="F444" i="34"/>
  <c r="O443" i="34"/>
  <c r="N443" i="34"/>
  <c r="G443" i="34"/>
  <c r="F443" i="34"/>
  <c r="O442" i="34"/>
  <c r="N442" i="34"/>
  <c r="G442" i="34"/>
  <c r="F442" i="34"/>
  <c r="O441" i="34"/>
  <c r="N441" i="34"/>
  <c r="G441" i="34"/>
  <c r="F441" i="34"/>
  <c r="O440" i="34"/>
  <c r="N440" i="34"/>
  <c r="G440" i="34"/>
  <c r="F440" i="34"/>
  <c r="O439" i="34"/>
  <c r="N439" i="34"/>
  <c r="G439" i="34"/>
  <c r="F439" i="34"/>
  <c r="O438" i="34"/>
  <c r="G438" i="34"/>
  <c r="O433" i="34"/>
  <c r="N433" i="34"/>
  <c r="G433" i="34"/>
  <c r="F433" i="34"/>
  <c r="O432" i="34"/>
  <c r="N432" i="34"/>
  <c r="G432" i="34"/>
  <c r="F432" i="34"/>
  <c r="O431" i="34"/>
  <c r="N431" i="34"/>
  <c r="G431" i="34"/>
  <c r="F431" i="34"/>
  <c r="O430" i="34"/>
  <c r="N430" i="34"/>
  <c r="G430" i="34"/>
  <c r="F430" i="34"/>
  <c r="O429" i="34"/>
  <c r="N429" i="34"/>
  <c r="G429" i="34"/>
  <c r="F429" i="34"/>
  <c r="O428" i="34"/>
  <c r="N428" i="34"/>
  <c r="G428" i="34"/>
  <c r="F428" i="34"/>
  <c r="O427" i="34"/>
  <c r="N427" i="34"/>
  <c r="G427" i="34"/>
  <c r="F427" i="34"/>
  <c r="O426" i="34"/>
  <c r="N426" i="34"/>
  <c r="G426" i="34"/>
  <c r="F426" i="34"/>
  <c r="O425" i="34"/>
  <c r="N425" i="34"/>
  <c r="G425" i="34"/>
  <c r="F425" i="34"/>
  <c r="O424" i="34"/>
  <c r="N424" i="34"/>
  <c r="G424" i="34"/>
  <c r="F424" i="34"/>
  <c r="O423" i="34"/>
  <c r="N423" i="34"/>
  <c r="G423" i="34"/>
  <c r="F423" i="34"/>
  <c r="O422" i="34"/>
  <c r="N422" i="34"/>
  <c r="G422" i="34"/>
  <c r="F422" i="34"/>
  <c r="O421" i="34"/>
  <c r="N421" i="34"/>
  <c r="G421" i="34"/>
  <c r="F421" i="34"/>
  <c r="O420" i="34"/>
  <c r="N420" i="34"/>
  <c r="G420" i="34"/>
  <c r="F420" i="34"/>
  <c r="O419" i="34"/>
  <c r="N419" i="34"/>
  <c r="G419" i="34"/>
  <c r="F419" i="34"/>
  <c r="O418" i="34"/>
  <c r="N418" i="34"/>
  <c r="G418" i="34"/>
  <c r="F418" i="34"/>
  <c r="O417" i="34"/>
  <c r="N417" i="34"/>
  <c r="G417" i="34"/>
  <c r="F417" i="34"/>
  <c r="O416" i="34"/>
  <c r="N416" i="34"/>
  <c r="G416" i="34"/>
  <c r="F416" i="34"/>
  <c r="O415" i="34"/>
  <c r="N415" i="34"/>
  <c r="G415" i="34"/>
  <c r="F415" i="34"/>
  <c r="O414" i="34"/>
  <c r="G414" i="34"/>
  <c r="O409" i="34"/>
  <c r="N409" i="34"/>
  <c r="G409" i="34"/>
  <c r="F409" i="34"/>
  <c r="O408" i="34"/>
  <c r="N408" i="34"/>
  <c r="G408" i="34"/>
  <c r="F408" i="34"/>
  <c r="O407" i="34"/>
  <c r="N407" i="34"/>
  <c r="G407" i="34"/>
  <c r="F407" i="34"/>
  <c r="O406" i="34"/>
  <c r="N406" i="34"/>
  <c r="G406" i="34"/>
  <c r="F406" i="34"/>
  <c r="O405" i="34"/>
  <c r="N405" i="34"/>
  <c r="G405" i="34"/>
  <c r="F405" i="34"/>
  <c r="O404" i="34"/>
  <c r="N404" i="34"/>
  <c r="G404" i="34"/>
  <c r="F404" i="34"/>
  <c r="O403" i="34"/>
  <c r="N403" i="34"/>
  <c r="G403" i="34"/>
  <c r="F403" i="34"/>
  <c r="O402" i="34"/>
  <c r="N402" i="34"/>
  <c r="G402" i="34"/>
  <c r="F402" i="34"/>
  <c r="O401" i="34"/>
  <c r="N401" i="34"/>
  <c r="G401" i="34"/>
  <c r="F401" i="34"/>
  <c r="O400" i="34"/>
  <c r="N400" i="34"/>
  <c r="G400" i="34"/>
  <c r="F400" i="34"/>
  <c r="O399" i="34"/>
  <c r="N399" i="34"/>
  <c r="G399" i="34"/>
  <c r="F399" i="34"/>
  <c r="O398" i="34"/>
  <c r="N398" i="34"/>
  <c r="G398" i="34"/>
  <c r="F398" i="34"/>
  <c r="O397" i="34"/>
  <c r="N397" i="34"/>
  <c r="G397" i="34"/>
  <c r="F397" i="34"/>
  <c r="O396" i="34"/>
  <c r="N396" i="34"/>
  <c r="G396" i="34"/>
  <c r="F396" i="34"/>
  <c r="O395" i="34"/>
  <c r="N395" i="34"/>
  <c r="G395" i="34"/>
  <c r="F395" i="34"/>
  <c r="O394" i="34"/>
  <c r="N394" i="34"/>
  <c r="G394" i="34"/>
  <c r="F394" i="34"/>
  <c r="O393" i="34"/>
  <c r="N393" i="34"/>
  <c r="G393" i="34"/>
  <c r="F393" i="34"/>
  <c r="O392" i="34"/>
  <c r="N392" i="34"/>
  <c r="G392" i="34"/>
  <c r="F392" i="34"/>
  <c r="O391" i="34"/>
  <c r="N391" i="34"/>
  <c r="G391" i="34"/>
  <c r="F391" i="34"/>
  <c r="O390" i="34"/>
  <c r="G390" i="34"/>
  <c r="O385" i="34"/>
  <c r="N385" i="34"/>
  <c r="G385" i="34"/>
  <c r="F385" i="34"/>
  <c r="O384" i="34"/>
  <c r="N384" i="34"/>
  <c r="G384" i="34"/>
  <c r="F384" i="34"/>
  <c r="O383" i="34"/>
  <c r="N383" i="34"/>
  <c r="G383" i="34"/>
  <c r="F383" i="34"/>
  <c r="O382" i="34"/>
  <c r="N382" i="34"/>
  <c r="G382" i="34"/>
  <c r="F382" i="34"/>
  <c r="O381" i="34"/>
  <c r="N381" i="34"/>
  <c r="G381" i="34"/>
  <c r="F381" i="34"/>
  <c r="O380" i="34"/>
  <c r="N380" i="34"/>
  <c r="G380" i="34"/>
  <c r="F380" i="34"/>
  <c r="O379" i="34"/>
  <c r="N379" i="34"/>
  <c r="G379" i="34"/>
  <c r="F379" i="34"/>
  <c r="O378" i="34"/>
  <c r="N378" i="34"/>
  <c r="G378" i="34"/>
  <c r="F378" i="34"/>
  <c r="O377" i="34"/>
  <c r="N377" i="34"/>
  <c r="G377" i="34"/>
  <c r="F377" i="34"/>
  <c r="O376" i="34"/>
  <c r="N376" i="34"/>
  <c r="G376" i="34"/>
  <c r="F376" i="34"/>
  <c r="O375" i="34"/>
  <c r="N375" i="34"/>
  <c r="G375" i="34"/>
  <c r="F375" i="34"/>
  <c r="O374" i="34"/>
  <c r="N374" i="34"/>
  <c r="G374" i="34"/>
  <c r="F374" i="34"/>
  <c r="O373" i="34"/>
  <c r="N373" i="34"/>
  <c r="G373" i="34"/>
  <c r="F373" i="34"/>
  <c r="O372" i="34"/>
  <c r="N372" i="34"/>
  <c r="G372" i="34"/>
  <c r="F372" i="34"/>
  <c r="O371" i="34"/>
  <c r="N371" i="34"/>
  <c r="G371" i="34"/>
  <c r="F371" i="34"/>
  <c r="O370" i="34"/>
  <c r="N370" i="34"/>
  <c r="G370" i="34"/>
  <c r="F370" i="34"/>
  <c r="O369" i="34"/>
  <c r="N369" i="34"/>
  <c r="G369" i="34"/>
  <c r="F369" i="34"/>
  <c r="O368" i="34"/>
  <c r="N368" i="34"/>
  <c r="G368" i="34"/>
  <c r="F368" i="34"/>
  <c r="O367" i="34"/>
  <c r="N367" i="34"/>
  <c r="G367" i="34"/>
  <c r="F367" i="34"/>
  <c r="O366" i="34"/>
  <c r="G366" i="34"/>
  <c r="O361" i="34"/>
  <c r="N361" i="34"/>
  <c r="G361" i="34"/>
  <c r="F361" i="34"/>
  <c r="O360" i="34"/>
  <c r="N360" i="34"/>
  <c r="G360" i="34"/>
  <c r="F360" i="34"/>
  <c r="O359" i="34"/>
  <c r="N359" i="34"/>
  <c r="G359" i="34"/>
  <c r="F359" i="34"/>
  <c r="O358" i="34"/>
  <c r="N358" i="34"/>
  <c r="G358" i="34"/>
  <c r="F358" i="34"/>
  <c r="O357" i="34"/>
  <c r="N357" i="34"/>
  <c r="G357" i="34"/>
  <c r="F357" i="34"/>
  <c r="O356" i="34"/>
  <c r="N356" i="34"/>
  <c r="G356" i="34"/>
  <c r="F356" i="34"/>
  <c r="O355" i="34"/>
  <c r="N355" i="34"/>
  <c r="G355" i="34"/>
  <c r="F355" i="34"/>
  <c r="O354" i="34"/>
  <c r="N354" i="34"/>
  <c r="G354" i="34"/>
  <c r="F354" i="34"/>
  <c r="O353" i="34"/>
  <c r="N353" i="34"/>
  <c r="G353" i="34"/>
  <c r="F353" i="34"/>
  <c r="O352" i="34"/>
  <c r="N352" i="34"/>
  <c r="G352" i="34"/>
  <c r="F352" i="34"/>
  <c r="O351" i="34"/>
  <c r="N351" i="34"/>
  <c r="G351" i="34"/>
  <c r="F351" i="34"/>
  <c r="O350" i="34"/>
  <c r="N350" i="34"/>
  <c r="G350" i="34"/>
  <c r="F350" i="34"/>
  <c r="O349" i="34"/>
  <c r="N349" i="34"/>
  <c r="G349" i="34"/>
  <c r="F349" i="34"/>
  <c r="O348" i="34"/>
  <c r="N348" i="34"/>
  <c r="G348" i="34"/>
  <c r="F348" i="34"/>
  <c r="O347" i="34"/>
  <c r="N347" i="34"/>
  <c r="G347" i="34"/>
  <c r="F347" i="34"/>
  <c r="O346" i="34"/>
  <c r="N346" i="34"/>
  <c r="G346" i="34"/>
  <c r="F346" i="34"/>
  <c r="O345" i="34"/>
  <c r="N345" i="34"/>
  <c r="G345" i="34"/>
  <c r="F345" i="34"/>
  <c r="O344" i="34"/>
  <c r="N344" i="34"/>
  <c r="G344" i="34"/>
  <c r="F344" i="34"/>
  <c r="O343" i="34"/>
  <c r="N343" i="34"/>
  <c r="G343" i="34"/>
  <c r="F343" i="34"/>
  <c r="O342" i="34"/>
  <c r="G342" i="34"/>
  <c r="O337" i="34"/>
  <c r="N337" i="34"/>
  <c r="G337" i="34"/>
  <c r="F337" i="34"/>
  <c r="O336" i="34"/>
  <c r="N336" i="34"/>
  <c r="G336" i="34"/>
  <c r="F336" i="34"/>
  <c r="O335" i="34"/>
  <c r="N335" i="34"/>
  <c r="G335" i="34"/>
  <c r="F335" i="34"/>
  <c r="O334" i="34"/>
  <c r="N334" i="34"/>
  <c r="G334" i="34"/>
  <c r="F334" i="34"/>
  <c r="O333" i="34"/>
  <c r="N333" i="34"/>
  <c r="G333" i="34"/>
  <c r="F333" i="34"/>
  <c r="O332" i="34"/>
  <c r="N332" i="34"/>
  <c r="G332" i="34"/>
  <c r="F332" i="34"/>
  <c r="O331" i="34"/>
  <c r="N331" i="34"/>
  <c r="G331" i="34"/>
  <c r="F331" i="34"/>
  <c r="O330" i="34"/>
  <c r="N330" i="34"/>
  <c r="G330" i="34"/>
  <c r="F330" i="34"/>
  <c r="O329" i="34"/>
  <c r="N329" i="34"/>
  <c r="G329" i="34"/>
  <c r="F329" i="34"/>
  <c r="O328" i="34"/>
  <c r="N328" i="34"/>
  <c r="G328" i="34"/>
  <c r="F328" i="34"/>
  <c r="O327" i="34"/>
  <c r="N327" i="34"/>
  <c r="G327" i="34"/>
  <c r="F327" i="34"/>
  <c r="O326" i="34"/>
  <c r="N326" i="34"/>
  <c r="G326" i="34"/>
  <c r="F326" i="34"/>
  <c r="O325" i="34"/>
  <c r="N325" i="34"/>
  <c r="G325" i="34"/>
  <c r="F325" i="34"/>
  <c r="O324" i="34"/>
  <c r="N324" i="34"/>
  <c r="G324" i="34"/>
  <c r="F324" i="34"/>
  <c r="O323" i="34"/>
  <c r="N323" i="34"/>
  <c r="G323" i="34"/>
  <c r="F323" i="34"/>
  <c r="O322" i="34"/>
  <c r="N322" i="34"/>
  <c r="G322" i="34"/>
  <c r="F322" i="34"/>
  <c r="O321" i="34"/>
  <c r="N321" i="34"/>
  <c r="G321" i="34"/>
  <c r="F321" i="34"/>
  <c r="O320" i="34"/>
  <c r="N320" i="34"/>
  <c r="G320" i="34"/>
  <c r="F320" i="34"/>
  <c r="O319" i="34"/>
  <c r="N319" i="34"/>
  <c r="G319" i="34"/>
  <c r="F319" i="34"/>
  <c r="O318" i="34"/>
  <c r="G318" i="34"/>
  <c r="O313" i="34"/>
  <c r="N313" i="34"/>
  <c r="G313" i="34"/>
  <c r="F313" i="34"/>
  <c r="O312" i="34"/>
  <c r="N312" i="34"/>
  <c r="G312" i="34"/>
  <c r="F312" i="34"/>
  <c r="O311" i="34"/>
  <c r="N311" i="34"/>
  <c r="G311" i="34"/>
  <c r="F311" i="34"/>
  <c r="O310" i="34"/>
  <c r="N310" i="34"/>
  <c r="G310" i="34"/>
  <c r="F310" i="34"/>
  <c r="O309" i="34"/>
  <c r="N309" i="34"/>
  <c r="G309" i="34"/>
  <c r="F309" i="34"/>
  <c r="O308" i="34"/>
  <c r="N308" i="34"/>
  <c r="G308" i="34"/>
  <c r="F308" i="34"/>
  <c r="O307" i="34"/>
  <c r="N307" i="34"/>
  <c r="G307" i="34"/>
  <c r="F307" i="34"/>
  <c r="O306" i="34"/>
  <c r="N306" i="34"/>
  <c r="G306" i="34"/>
  <c r="F306" i="34"/>
  <c r="O305" i="34"/>
  <c r="N305" i="34"/>
  <c r="G305" i="34"/>
  <c r="F305" i="34"/>
  <c r="O304" i="34"/>
  <c r="N304" i="34"/>
  <c r="G304" i="34"/>
  <c r="F304" i="34"/>
  <c r="O303" i="34"/>
  <c r="N303" i="34"/>
  <c r="G303" i="34"/>
  <c r="F303" i="34"/>
  <c r="O302" i="34"/>
  <c r="N302" i="34"/>
  <c r="G302" i="34"/>
  <c r="F302" i="34"/>
  <c r="O301" i="34"/>
  <c r="N301" i="34"/>
  <c r="G301" i="34"/>
  <c r="F301" i="34"/>
  <c r="O300" i="34"/>
  <c r="N300" i="34"/>
  <c r="G300" i="34"/>
  <c r="F300" i="34"/>
  <c r="O299" i="34"/>
  <c r="N299" i="34"/>
  <c r="G299" i="34"/>
  <c r="F299" i="34"/>
  <c r="O298" i="34"/>
  <c r="N298" i="34"/>
  <c r="G298" i="34"/>
  <c r="F298" i="34"/>
  <c r="O297" i="34"/>
  <c r="N297" i="34"/>
  <c r="G297" i="34"/>
  <c r="F297" i="34"/>
  <c r="O296" i="34"/>
  <c r="N296" i="34"/>
  <c r="G296" i="34"/>
  <c r="F296" i="34"/>
  <c r="O295" i="34"/>
  <c r="N295" i="34"/>
  <c r="G295" i="34"/>
  <c r="F295" i="34"/>
  <c r="O294" i="34"/>
  <c r="G294" i="34"/>
  <c r="O289" i="34"/>
  <c r="N289" i="34"/>
  <c r="G289" i="34"/>
  <c r="F289" i="34"/>
  <c r="O288" i="34"/>
  <c r="N288" i="34"/>
  <c r="G288" i="34"/>
  <c r="F288" i="34"/>
  <c r="O287" i="34"/>
  <c r="N287" i="34"/>
  <c r="G287" i="34"/>
  <c r="F287" i="34"/>
  <c r="O286" i="34"/>
  <c r="N286" i="34"/>
  <c r="G286" i="34"/>
  <c r="F286" i="34"/>
  <c r="O285" i="34"/>
  <c r="N285" i="34"/>
  <c r="G285" i="34"/>
  <c r="F285" i="34"/>
  <c r="O284" i="34"/>
  <c r="N284" i="34"/>
  <c r="G284" i="34"/>
  <c r="F284" i="34"/>
  <c r="O283" i="34"/>
  <c r="N283" i="34"/>
  <c r="G283" i="34"/>
  <c r="F283" i="34"/>
  <c r="O282" i="34"/>
  <c r="N282" i="34"/>
  <c r="G282" i="34"/>
  <c r="F282" i="34"/>
  <c r="O281" i="34"/>
  <c r="N281" i="34"/>
  <c r="G281" i="34"/>
  <c r="F281" i="34"/>
  <c r="O280" i="34"/>
  <c r="N280" i="34"/>
  <c r="G280" i="34"/>
  <c r="F280" i="34"/>
  <c r="O279" i="34"/>
  <c r="N279" i="34"/>
  <c r="G279" i="34"/>
  <c r="F279" i="34"/>
  <c r="O278" i="34"/>
  <c r="N278" i="34"/>
  <c r="G278" i="34"/>
  <c r="F278" i="34"/>
  <c r="O277" i="34"/>
  <c r="N277" i="34"/>
  <c r="G277" i="34"/>
  <c r="F277" i="34"/>
  <c r="O276" i="34"/>
  <c r="N276" i="34"/>
  <c r="G276" i="34"/>
  <c r="F276" i="34"/>
  <c r="O275" i="34"/>
  <c r="N275" i="34"/>
  <c r="G275" i="34"/>
  <c r="F275" i="34"/>
  <c r="O274" i="34"/>
  <c r="N274" i="34"/>
  <c r="G274" i="34"/>
  <c r="F274" i="34"/>
  <c r="O273" i="34"/>
  <c r="N273" i="34"/>
  <c r="G273" i="34"/>
  <c r="F273" i="34"/>
  <c r="O272" i="34"/>
  <c r="N272" i="34"/>
  <c r="G272" i="34"/>
  <c r="F272" i="34"/>
  <c r="O271" i="34"/>
  <c r="N271" i="34"/>
  <c r="G271" i="34"/>
  <c r="F271" i="34"/>
  <c r="O270" i="34"/>
  <c r="G270" i="34"/>
  <c r="O265" i="34"/>
  <c r="N265" i="34"/>
  <c r="G265" i="34"/>
  <c r="F265" i="34"/>
  <c r="O264" i="34"/>
  <c r="N264" i="34"/>
  <c r="G264" i="34"/>
  <c r="F264" i="34"/>
  <c r="O263" i="34"/>
  <c r="N263" i="34"/>
  <c r="G263" i="34"/>
  <c r="F263" i="34"/>
  <c r="O262" i="34"/>
  <c r="N262" i="34"/>
  <c r="G262" i="34"/>
  <c r="F262" i="34"/>
  <c r="O261" i="34"/>
  <c r="N261" i="34"/>
  <c r="G261" i="34"/>
  <c r="F261" i="34"/>
  <c r="O260" i="34"/>
  <c r="N260" i="34"/>
  <c r="G260" i="34"/>
  <c r="F260" i="34"/>
  <c r="O259" i="34"/>
  <c r="N259" i="34"/>
  <c r="G259" i="34"/>
  <c r="F259" i="34"/>
  <c r="O258" i="34"/>
  <c r="N258" i="34"/>
  <c r="G258" i="34"/>
  <c r="F258" i="34"/>
  <c r="O257" i="34"/>
  <c r="N257" i="34"/>
  <c r="G257" i="34"/>
  <c r="F257" i="34"/>
  <c r="O256" i="34"/>
  <c r="N256" i="34"/>
  <c r="G256" i="34"/>
  <c r="F256" i="34"/>
  <c r="O255" i="34"/>
  <c r="N255" i="34"/>
  <c r="G255" i="34"/>
  <c r="F255" i="34"/>
  <c r="O254" i="34"/>
  <c r="N254" i="34"/>
  <c r="G254" i="34"/>
  <c r="F254" i="34"/>
  <c r="O253" i="34"/>
  <c r="N253" i="34"/>
  <c r="G253" i="34"/>
  <c r="F253" i="34"/>
  <c r="O252" i="34"/>
  <c r="N252" i="34"/>
  <c r="G252" i="34"/>
  <c r="F252" i="34"/>
  <c r="O251" i="34"/>
  <c r="N251" i="34"/>
  <c r="G251" i="34"/>
  <c r="F251" i="34"/>
  <c r="O250" i="34"/>
  <c r="N250" i="34"/>
  <c r="G250" i="34"/>
  <c r="F250" i="34"/>
  <c r="O249" i="34"/>
  <c r="N249" i="34"/>
  <c r="G249" i="34"/>
  <c r="F249" i="34"/>
  <c r="O248" i="34"/>
  <c r="N248" i="34"/>
  <c r="G248" i="34"/>
  <c r="F248" i="34"/>
  <c r="O247" i="34"/>
  <c r="N247" i="34"/>
  <c r="G247" i="34"/>
  <c r="F247" i="34"/>
  <c r="O246" i="34"/>
  <c r="G246" i="34"/>
  <c r="O241" i="34"/>
  <c r="N241" i="34"/>
  <c r="G241" i="34"/>
  <c r="F241" i="34"/>
  <c r="O240" i="34"/>
  <c r="N240" i="34"/>
  <c r="G240" i="34"/>
  <c r="F240" i="34"/>
  <c r="O239" i="34"/>
  <c r="N239" i="34"/>
  <c r="G239" i="34"/>
  <c r="F239" i="34"/>
  <c r="O238" i="34"/>
  <c r="N238" i="34"/>
  <c r="G238" i="34"/>
  <c r="F238" i="34"/>
  <c r="O237" i="34"/>
  <c r="N237" i="34"/>
  <c r="G237" i="34"/>
  <c r="F237" i="34"/>
  <c r="O236" i="34"/>
  <c r="N236" i="34"/>
  <c r="G236" i="34"/>
  <c r="F236" i="34"/>
  <c r="O235" i="34"/>
  <c r="N235" i="34"/>
  <c r="G235" i="34"/>
  <c r="F235" i="34"/>
  <c r="O234" i="34"/>
  <c r="N234" i="34"/>
  <c r="G234" i="34"/>
  <c r="F234" i="34"/>
  <c r="O233" i="34"/>
  <c r="N233" i="34"/>
  <c r="G233" i="34"/>
  <c r="F233" i="34"/>
  <c r="O232" i="34"/>
  <c r="N232" i="34"/>
  <c r="G232" i="34"/>
  <c r="F232" i="34"/>
  <c r="O231" i="34"/>
  <c r="N231" i="34"/>
  <c r="G231" i="34"/>
  <c r="F231" i="34"/>
  <c r="O230" i="34"/>
  <c r="N230" i="34"/>
  <c r="G230" i="34"/>
  <c r="F230" i="34"/>
  <c r="O229" i="34"/>
  <c r="N229" i="34"/>
  <c r="G229" i="34"/>
  <c r="F229" i="34"/>
  <c r="O228" i="34"/>
  <c r="N228" i="34"/>
  <c r="G228" i="34"/>
  <c r="F228" i="34"/>
  <c r="O227" i="34"/>
  <c r="N227" i="34"/>
  <c r="G227" i="34"/>
  <c r="F227" i="34"/>
  <c r="O226" i="34"/>
  <c r="N226" i="34"/>
  <c r="G226" i="34"/>
  <c r="F226" i="34"/>
  <c r="O225" i="34"/>
  <c r="N225" i="34"/>
  <c r="G225" i="34"/>
  <c r="F225" i="34"/>
  <c r="O224" i="34"/>
  <c r="N224" i="34"/>
  <c r="G224" i="34"/>
  <c r="F224" i="34"/>
  <c r="O223" i="34"/>
  <c r="N223" i="34"/>
  <c r="G223" i="34"/>
  <c r="F223" i="34"/>
  <c r="O222" i="34"/>
  <c r="G222" i="34"/>
  <c r="O217" i="34"/>
  <c r="N217" i="34"/>
  <c r="G217" i="34"/>
  <c r="F217" i="34"/>
  <c r="O216" i="34"/>
  <c r="N216" i="34"/>
  <c r="G216" i="34"/>
  <c r="F216" i="34"/>
  <c r="O215" i="34"/>
  <c r="N215" i="34"/>
  <c r="G215" i="34"/>
  <c r="F215" i="34"/>
  <c r="O214" i="34"/>
  <c r="N214" i="34"/>
  <c r="G214" i="34"/>
  <c r="F214" i="34"/>
  <c r="O213" i="34"/>
  <c r="N213" i="34"/>
  <c r="G213" i="34"/>
  <c r="F213" i="34"/>
  <c r="O212" i="34"/>
  <c r="N212" i="34"/>
  <c r="G212" i="34"/>
  <c r="F212" i="34"/>
  <c r="O211" i="34"/>
  <c r="N211" i="34"/>
  <c r="G211" i="34"/>
  <c r="F211" i="34"/>
  <c r="O210" i="34"/>
  <c r="N210" i="34"/>
  <c r="G210" i="34"/>
  <c r="F210" i="34"/>
  <c r="O209" i="34"/>
  <c r="N209" i="34"/>
  <c r="G209" i="34"/>
  <c r="F209" i="34"/>
  <c r="O208" i="34"/>
  <c r="N208" i="34"/>
  <c r="G208" i="34"/>
  <c r="F208" i="34"/>
  <c r="O207" i="34"/>
  <c r="N207" i="34"/>
  <c r="G207" i="34"/>
  <c r="F207" i="34"/>
  <c r="O206" i="34"/>
  <c r="N206" i="34"/>
  <c r="G206" i="34"/>
  <c r="F206" i="34"/>
  <c r="O205" i="34"/>
  <c r="N205" i="34"/>
  <c r="G205" i="34"/>
  <c r="F205" i="34"/>
  <c r="O204" i="34"/>
  <c r="N204" i="34"/>
  <c r="G204" i="34"/>
  <c r="F204" i="34"/>
  <c r="O203" i="34"/>
  <c r="N203" i="34"/>
  <c r="G203" i="34"/>
  <c r="F203" i="34"/>
  <c r="O202" i="34"/>
  <c r="N202" i="34"/>
  <c r="G202" i="34"/>
  <c r="F202" i="34"/>
  <c r="O201" i="34"/>
  <c r="N201" i="34"/>
  <c r="G201" i="34"/>
  <c r="F201" i="34"/>
  <c r="O200" i="34"/>
  <c r="N200" i="34"/>
  <c r="G200" i="34"/>
  <c r="F200" i="34"/>
  <c r="O199" i="34"/>
  <c r="N199" i="34"/>
  <c r="G199" i="34"/>
  <c r="F199" i="34"/>
  <c r="O198" i="34"/>
  <c r="G198" i="34"/>
  <c r="O193" i="34"/>
  <c r="N193" i="34"/>
  <c r="G193" i="34"/>
  <c r="F193" i="34"/>
  <c r="O192" i="34"/>
  <c r="N192" i="34"/>
  <c r="G192" i="34"/>
  <c r="F192" i="34"/>
  <c r="O191" i="34"/>
  <c r="N191" i="34"/>
  <c r="G191" i="34"/>
  <c r="F191" i="34"/>
  <c r="O190" i="34"/>
  <c r="N190" i="34"/>
  <c r="G190" i="34"/>
  <c r="F190" i="34"/>
  <c r="O189" i="34"/>
  <c r="N189" i="34"/>
  <c r="G189" i="34"/>
  <c r="F189" i="34"/>
  <c r="O188" i="34"/>
  <c r="N188" i="34"/>
  <c r="G188" i="34"/>
  <c r="F188" i="34"/>
  <c r="O187" i="34"/>
  <c r="N187" i="34"/>
  <c r="G187" i="34"/>
  <c r="F187" i="34"/>
  <c r="O186" i="34"/>
  <c r="N186" i="34"/>
  <c r="G186" i="34"/>
  <c r="F186" i="34"/>
  <c r="O185" i="34"/>
  <c r="N185" i="34"/>
  <c r="G185" i="34"/>
  <c r="F185" i="34"/>
  <c r="O184" i="34"/>
  <c r="N184" i="34"/>
  <c r="G184" i="34"/>
  <c r="F184" i="34"/>
  <c r="O183" i="34"/>
  <c r="N183" i="34"/>
  <c r="G183" i="34"/>
  <c r="F183" i="34"/>
  <c r="O182" i="34"/>
  <c r="N182" i="34"/>
  <c r="G182" i="34"/>
  <c r="F182" i="34"/>
  <c r="O181" i="34"/>
  <c r="N181" i="34"/>
  <c r="G181" i="34"/>
  <c r="F181" i="34"/>
  <c r="O180" i="34"/>
  <c r="N180" i="34"/>
  <c r="G180" i="34"/>
  <c r="F180" i="34"/>
  <c r="O179" i="34"/>
  <c r="N179" i="34"/>
  <c r="G179" i="34"/>
  <c r="F179" i="34"/>
  <c r="O178" i="34"/>
  <c r="N178" i="34"/>
  <c r="G178" i="34"/>
  <c r="F178" i="34"/>
  <c r="O177" i="34"/>
  <c r="N177" i="34"/>
  <c r="G177" i="34"/>
  <c r="F177" i="34"/>
  <c r="O176" i="34"/>
  <c r="N176" i="34"/>
  <c r="G176" i="34"/>
  <c r="F176" i="34"/>
  <c r="O175" i="34"/>
  <c r="N175" i="34"/>
  <c r="G175" i="34"/>
  <c r="F175" i="34"/>
  <c r="O174" i="34"/>
  <c r="G174" i="34"/>
  <c r="O169" i="34"/>
  <c r="N169" i="34"/>
  <c r="G169" i="34"/>
  <c r="F169" i="34"/>
  <c r="O168" i="34"/>
  <c r="N168" i="34"/>
  <c r="G168" i="34"/>
  <c r="F168" i="34"/>
  <c r="O167" i="34"/>
  <c r="N167" i="34"/>
  <c r="G167" i="34"/>
  <c r="F167" i="34"/>
  <c r="O166" i="34"/>
  <c r="N166" i="34"/>
  <c r="G166" i="34"/>
  <c r="F166" i="34"/>
  <c r="O165" i="34"/>
  <c r="N165" i="34"/>
  <c r="G165" i="34"/>
  <c r="F165" i="34"/>
  <c r="O164" i="34"/>
  <c r="N164" i="34"/>
  <c r="G164" i="34"/>
  <c r="F164" i="34"/>
  <c r="O163" i="34"/>
  <c r="N163" i="34"/>
  <c r="G163" i="34"/>
  <c r="F163" i="34"/>
  <c r="O162" i="34"/>
  <c r="N162" i="34"/>
  <c r="G162" i="34"/>
  <c r="F162" i="34"/>
  <c r="O161" i="34"/>
  <c r="N161" i="34"/>
  <c r="G161" i="34"/>
  <c r="F161" i="34"/>
  <c r="O160" i="34"/>
  <c r="N160" i="34"/>
  <c r="G160" i="34"/>
  <c r="F160" i="34"/>
  <c r="O159" i="34"/>
  <c r="N159" i="34"/>
  <c r="G159" i="34"/>
  <c r="F159" i="34"/>
  <c r="O158" i="34"/>
  <c r="N158" i="34"/>
  <c r="G158" i="34"/>
  <c r="F158" i="34"/>
  <c r="O157" i="34"/>
  <c r="N157" i="34"/>
  <c r="G157" i="34"/>
  <c r="F157" i="34"/>
  <c r="O156" i="34"/>
  <c r="N156" i="34"/>
  <c r="G156" i="34"/>
  <c r="F156" i="34"/>
  <c r="O155" i="34"/>
  <c r="N155" i="34"/>
  <c r="G155" i="34"/>
  <c r="F155" i="34"/>
  <c r="O154" i="34"/>
  <c r="N154" i="34"/>
  <c r="G154" i="34"/>
  <c r="F154" i="34"/>
  <c r="O153" i="34"/>
  <c r="N153" i="34"/>
  <c r="G153" i="34"/>
  <c r="F153" i="34"/>
  <c r="O152" i="34"/>
  <c r="N152" i="34"/>
  <c r="G152" i="34"/>
  <c r="F152" i="34"/>
  <c r="O151" i="34"/>
  <c r="N151" i="34"/>
  <c r="G151" i="34"/>
  <c r="F151" i="34"/>
  <c r="O150" i="34"/>
  <c r="G150" i="34"/>
  <c r="O145" i="34"/>
  <c r="N145" i="34"/>
  <c r="G145" i="34"/>
  <c r="F145" i="34"/>
  <c r="O144" i="34"/>
  <c r="N144" i="34"/>
  <c r="G144" i="34"/>
  <c r="F144" i="34"/>
  <c r="O143" i="34"/>
  <c r="N143" i="34"/>
  <c r="G143" i="34"/>
  <c r="F143" i="34"/>
  <c r="O142" i="34"/>
  <c r="N142" i="34"/>
  <c r="G142" i="34"/>
  <c r="F142" i="34"/>
  <c r="O141" i="34"/>
  <c r="N141" i="34"/>
  <c r="G141" i="34"/>
  <c r="F141" i="34"/>
  <c r="O140" i="34"/>
  <c r="N140" i="34"/>
  <c r="G140" i="34"/>
  <c r="F140" i="34"/>
  <c r="O139" i="34"/>
  <c r="N139" i="34"/>
  <c r="G139" i="34"/>
  <c r="F139" i="34"/>
  <c r="O138" i="34"/>
  <c r="N138" i="34"/>
  <c r="G138" i="34"/>
  <c r="F138" i="34"/>
  <c r="O137" i="34"/>
  <c r="N137" i="34"/>
  <c r="G137" i="34"/>
  <c r="F137" i="34"/>
  <c r="O136" i="34"/>
  <c r="N136" i="34"/>
  <c r="G136" i="34"/>
  <c r="F136" i="34"/>
  <c r="O135" i="34"/>
  <c r="N135" i="34"/>
  <c r="G135" i="34"/>
  <c r="F135" i="34"/>
  <c r="O134" i="34"/>
  <c r="N134" i="34"/>
  <c r="G134" i="34"/>
  <c r="F134" i="34"/>
  <c r="O133" i="34"/>
  <c r="N133" i="34"/>
  <c r="G133" i="34"/>
  <c r="F133" i="34"/>
  <c r="O132" i="34"/>
  <c r="N132" i="34"/>
  <c r="G132" i="34"/>
  <c r="F132" i="34"/>
  <c r="O131" i="34"/>
  <c r="N131" i="34"/>
  <c r="G131" i="34"/>
  <c r="F131" i="34"/>
  <c r="O130" i="34"/>
  <c r="N130" i="34"/>
  <c r="G130" i="34"/>
  <c r="F130" i="34"/>
  <c r="O129" i="34"/>
  <c r="N129" i="34"/>
  <c r="G129" i="34"/>
  <c r="F129" i="34"/>
  <c r="O128" i="34"/>
  <c r="N128" i="34"/>
  <c r="G128" i="34"/>
  <c r="F128" i="34"/>
  <c r="O127" i="34"/>
  <c r="N127" i="34"/>
  <c r="G127" i="34"/>
  <c r="F127" i="34"/>
  <c r="O126" i="34"/>
  <c r="G126" i="34"/>
  <c r="O121" i="34"/>
  <c r="N121" i="34"/>
  <c r="G121" i="34"/>
  <c r="F121" i="34"/>
  <c r="O120" i="34"/>
  <c r="N120" i="34"/>
  <c r="G120" i="34"/>
  <c r="F120" i="34"/>
  <c r="O119" i="34"/>
  <c r="N119" i="34"/>
  <c r="G119" i="34"/>
  <c r="F119" i="34"/>
  <c r="O118" i="34"/>
  <c r="N118" i="34"/>
  <c r="G118" i="34"/>
  <c r="F118" i="34"/>
  <c r="O117" i="34"/>
  <c r="N117" i="34"/>
  <c r="G117" i="34"/>
  <c r="F117" i="34"/>
  <c r="O116" i="34"/>
  <c r="N116" i="34"/>
  <c r="G116" i="34"/>
  <c r="F116" i="34"/>
  <c r="O115" i="34"/>
  <c r="N115" i="34"/>
  <c r="G115" i="34"/>
  <c r="F115" i="34"/>
  <c r="O114" i="34"/>
  <c r="N114" i="34"/>
  <c r="G114" i="34"/>
  <c r="F114" i="34"/>
  <c r="O113" i="34"/>
  <c r="N113" i="34"/>
  <c r="G113" i="34"/>
  <c r="F113" i="34"/>
  <c r="O112" i="34"/>
  <c r="N112" i="34"/>
  <c r="G112" i="34"/>
  <c r="F112" i="34"/>
  <c r="O111" i="34"/>
  <c r="N111" i="34"/>
  <c r="G111" i="34"/>
  <c r="F111" i="34"/>
  <c r="O110" i="34"/>
  <c r="N110" i="34"/>
  <c r="G110" i="34"/>
  <c r="F110" i="34"/>
  <c r="O109" i="34"/>
  <c r="N109" i="34"/>
  <c r="G109" i="34"/>
  <c r="F109" i="34"/>
  <c r="O108" i="34"/>
  <c r="N108" i="34"/>
  <c r="G108" i="34"/>
  <c r="F108" i="34"/>
  <c r="O107" i="34"/>
  <c r="N107" i="34"/>
  <c r="G107" i="34"/>
  <c r="F107" i="34"/>
  <c r="O106" i="34"/>
  <c r="N106" i="34"/>
  <c r="G106" i="34"/>
  <c r="F106" i="34"/>
  <c r="O105" i="34"/>
  <c r="N105" i="34"/>
  <c r="G105" i="34"/>
  <c r="F105" i="34"/>
  <c r="O104" i="34"/>
  <c r="N104" i="34"/>
  <c r="G104" i="34"/>
  <c r="F104" i="34"/>
  <c r="O103" i="34"/>
  <c r="N103" i="34"/>
  <c r="G103" i="34"/>
  <c r="F103" i="34"/>
  <c r="O102" i="34"/>
  <c r="G102" i="34"/>
  <c r="O97" i="34"/>
  <c r="N97" i="34"/>
  <c r="G97" i="34"/>
  <c r="F97" i="34"/>
  <c r="O96" i="34"/>
  <c r="N96" i="34"/>
  <c r="G96" i="34"/>
  <c r="F96" i="34"/>
  <c r="O95" i="34"/>
  <c r="N95" i="34"/>
  <c r="G95" i="34"/>
  <c r="F95" i="34"/>
  <c r="O94" i="34"/>
  <c r="N94" i="34"/>
  <c r="G94" i="34"/>
  <c r="F94" i="34"/>
  <c r="O93" i="34"/>
  <c r="N93" i="34"/>
  <c r="G93" i="34"/>
  <c r="F93" i="34"/>
  <c r="O92" i="34"/>
  <c r="N92" i="34"/>
  <c r="G92" i="34"/>
  <c r="F92" i="34"/>
  <c r="O91" i="34"/>
  <c r="N91" i="34"/>
  <c r="G91" i="34"/>
  <c r="F91" i="34"/>
  <c r="O90" i="34"/>
  <c r="N90" i="34"/>
  <c r="G90" i="34"/>
  <c r="F90" i="34"/>
  <c r="O89" i="34"/>
  <c r="N89" i="34"/>
  <c r="G89" i="34"/>
  <c r="F89" i="34"/>
  <c r="O88" i="34"/>
  <c r="N88" i="34"/>
  <c r="G88" i="34"/>
  <c r="F88" i="34"/>
  <c r="O87" i="34"/>
  <c r="N87" i="34"/>
  <c r="G87" i="34"/>
  <c r="F87" i="34"/>
  <c r="O86" i="34"/>
  <c r="N86" i="34"/>
  <c r="G86" i="34"/>
  <c r="F86" i="34"/>
  <c r="O85" i="34"/>
  <c r="N85" i="34"/>
  <c r="G85" i="34"/>
  <c r="F85" i="34"/>
  <c r="O84" i="34"/>
  <c r="N84" i="34"/>
  <c r="G84" i="34"/>
  <c r="F84" i="34"/>
  <c r="O83" i="34"/>
  <c r="N83" i="34"/>
  <c r="G83" i="34"/>
  <c r="F83" i="34"/>
  <c r="O82" i="34"/>
  <c r="N82" i="34"/>
  <c r="G82" i="34"/>
  <c r="F82" i="34"/>
  <c r="O81" i="34"/>
  <c r="N81" i="34"/>
  <c r="G81" i="34"/>
  <c r="F81" i="34"/>
  <c r="O80" i="34"/>
  <c r="N80" i="34"/>
  <c r="G80" i="34"/>
  <c r="F80" i="34"/>
  <c r="O79" i="34"/>
  <c r="N79" i="34"/>
  <c r="G79" i="34"/>
  <c r="F79" i="34"/>
  <c r="O78" i="34"/>
  <c r="G78" i="34"/>
  <c r="O73" i="34"/>
  <c r="N73" i="34"/>
  <c r="G73" i="34"/>
  <c r="F73" i="34"/>
  <c r="O72" i="34"/>
  <c r="N72" i="34"/>
  <c r="G72" i="34"/>
  <c r="F72" i="34"/>
  <c r="O71" i="34"/>
  <c r="N71" i="34"/>
  <c r="G71" i="34"/>
  <c r="F71" i="34"/>
  <c r="O70" i="34"/>
  <c r="N70" i="34"/>
  <c r="G70" i="34"/>
  <c r="F70" i="34"/>
  <c r="O69" i="34"/>
  <c r="N69" i="34"/>
  <c r="G69" i="34"/>
  <c r="F69" i="34"/>
  <c r="O68" i="34"/>
  <c r="N68" i="34"/>
  <c r="G68" i="34"/>
  <c r="F68" i="34"/>
  <c r="O67" i="34"/>
  <c r="N67" i="34"/>
  <c r="G67" i="34"/>
  <c r="F67" i="34"/>
  <c r="O66" i="34"/>
  <c r="N66" i="34"/>
  <c r="G66" i="34"/>
  <c r="F66" i="34"/>
  <c r="O65" i="34"/>
  <c r="N65" i="34"/>
  <c r="G65" i="34"/>
  <c r="F65" i="34"/>
  <c r="O64" i="34"/>
  <c r="N64" i="34"/>
  <c r="G64" i="34"/>
  <c r="F64" i="34"/>
  <c r="O63" i="34"/>
  <c r="N63" i="34"/>
  <c r="G63" i="34"/>
  <c r="F63" i="34"/>
  <c r="O62" i="34"/>
  <c r="N62" i="34"/>
  <c r="G62" i="34"/>
  <c r="F62" i="34"/>
  <c r="O61" i="34"/>
  <c r="N61" i="34"/>
  <c r="G61" i="34"/>
  <c r="F61" i="34"/>
  <c r="O60" i="34"/>
  <c r="N60" i="34"/>
  <c r="G60" i="34"/>
  <c r="F60" i="34"/>
  <c r="O59" i="34"/>
  <c r="N59" i="34"/>
  <c r="G59" i="34"/>
  <c r="F59" i="34"/>
  <c r="O58" i="34"/>
  <c r="N58" i="34"/>
  <c r="G58" i="34"/>
  <c r="F58" i="34"/>
  <c r="O57" i="34"/>
  <c r="N57" i="34"/>
  <c r="G57" i="34"/>
  <c r="F57" i="34"/>
  <c r="O56" i="34"/>
  <c r="N56" i="34"/>
  <c r="G56" i="34"/>
  <c r="F56" i="34"/>
  <c r="O55" i="34"/>
  <c r="N55" i="34"/>
  <c r="G55" i="34"/>
  <c r="F55" i="34"/>
  <c r="O54" i="34"/>
  <c r="G54" i="34"/>
  <c r="O49" i="34"/>
  <c r="N49" i="34"/>
  <c r="G49" i="34"/>
  <c r="F49" i="34"/>
  <c r="O48" i="34"/>
  <c r="N48" i="34"/>
  <c r="G48" i="34"/>
  <c r="F48" i="34"/>
  <c r="O47" i="34"/>
  <c r="N47" i="34"/>
  <c r="G47" i="34"/>
  <c r="F47" i="34"/>
  <c r="O46" i="34"/>
  <c r="N46" i="34"/>
  <c r="G46" i="34"/>
  <c r="F46" i="34"/>
  <c r="O45" i="34"/>
  <c r="N45" i="34"/>
  <c r="G45" i="34"/>
  <c r="F45" i="34"/>
  <c r="O44" i="34"/>
  <c r="N44" i="34"/>
  <c r="G44" i="34"/>
  <c r="F44" i="34"/>
  <c r="O43" i="34"/>
  <c r="N43" i="34"/>
  <c r="G43" i="34"/>
  <c r="F43" i="34"/>
  <c r="O42" i="34"/>
  <c r="N42" i="34"/>
  <c r="G42" i="34"/>
  <c r="F42" i="34"/>
  <c r="O41" i="34"/>
  <c r="N41" i="34"/>
  <c r="G41" i="34"/>
  <c r="F41" i="34"/>
  <c r="O40" i="34"/>
  <c r="N40" i="34"/>
  <c r="G40" i="34"/>
  <c r="F40" i="34"/>
  <c r="O39" i="34"/>
  <c r="N39" i="34"/>
  <c r="G39" i="34"/>
  <c r="F39" i="34"/>
  <c r="O38" i="34"/>
  <c r="N38" i="34"/>
  <c r="G38" i="34"/>
  <c r="F38" i="34"/>
  <c r="O37" i="34"/>
  <c r="N37" i="34"/>
  <c r="G37" i="34"/>
  <c r="F37" i="34"/>
  <c r="O36" i="34"/>
  <c r="N36" i="34"/>
  <c r="G36" i="34"/>
  <c r="F36" i="34"/>
  <c r="O35" i="34"/>
  <c r="N35" i="34"/>
  <c r="G35" i="34"/>
  <c r="F35" i="34"/>
  <c r="O34" i="34"/>
  <c r="N34" i="34"/>
  <c r="G34" i="34"/>
  <c r="F34" i="34"/>
  <c r="O33" i="34"/>
  <c r="N33" i="34"/>
  <c r="G33" i="34"/>
  <c r="F33" i="34"/>
  <c r="O32" i="34"/>
  <c r="N32" i="34"/>
  <c r="G32" i="34"/>
  <c r="F32" i="34"/>
  <c r="O31" i="34"/>
  <c r="N31" i="34"/>
  <c r="G31" i="34"/>
  <c r="F31" i="34"/>
  <c r="O30" i="34"/>
  <c r="G30" i="34"/>
  <c r="O25" i="34"/>
  <c r="N25" i="34"/>
  <c r="G25" i="34"/>
  <c r="F25" i="34"/>
  <c r="O24" i="34"/>
  <c r="N24" i="34"/>
  <c r="G24" i="34"/>
  <c r="F24" i="34"/>
  <c r="O23" i="34"/>
  <c r="N23" i="34"/>
  <c r="G23" i="34"/>
  <c r="F23" i="34"/>
  <c r="O22" i="34"/>
  <c r="N22" i="34"/>
  <c r="G22" i="34"/>
  <c r="F22" i="34"/>
  <c r="O21" i="34"/>
  <c r="N21" i="34"/>
  <c r="G21" i="34"/>
  <c r="F21" i="34"/>
  <c r="O20" i="34"/>
  <c r="N20" i="34"/>
  <c r="G20" i="34"/>
  <c r="F20" i="34"/>
  <c r="O19" i="34"/>
  <c r="N19" i="34"/>
  <c r="G19" i="34"/>
  <c r="F19" i="34"/>
  <c r="O18" i="34"/>
  <c r="N18" i="34"/>
  <c r="G18" i="34"/>
  <c r="F18" i="34"/>
  <c r="O17" i="34"/>
  <c r="N17" i="34"/>
  <c r="G17" i="34"/>
  <c r="F17" i="34"/>
  <c r="O16" i="34"/>
  <c r="N16" i="34"/>
  <c r="G16" i="34"/>
  <c r="F16" i="34"/>
  <c r="O15" i="34"/>
  <c r="N15" i="34"/>
  <c r="G15" i="34"/>
  <c r="F15" i="34"/>
  <c r="O14" i="34"/>
  <c r="N14" i="34"/>
  <c r="G14" i="34"/>
  <c r="F14" i="34"/>
  <c r="O13" i="34"/>
  <c r="N13" i="34"/>
  <c r="G13" i="34"/>
  <c r="F13" i="34"/>
  <c r="O12" i="34"/>
  <c r="N12" i="34"/>
  <c r="G12" i="34"/>
  <c r="F12" i="34"/>
  <c r="O11" i="34"/>
  <c r="N11" i="34"/>
  <c r="G11" i="34"/>
  <c r="F11" i="34"/>
  <c r="O10" i="34"/>
  <c r="N10" i="34"/>
  <c r="G10" i="34"/>
  <c r="F10" i="34"/>
  <c r="O9" i="34"/>
  <c r="N9" i="34"/>
  <c r="G9" i="34"/>
  <c r="F9" i="34"/>
  <c r="O8" i="34"/>
  <c r="N8" i="34"/>
  <c r="G8" i="34"/>
  <c r="F8" i="34"/>
  <c r="O7" i="34"/>
  <c r="N7" i="34"/>
  <c r="G7" i="34"/>
  <c r="F7" i="34"/>
  <c r="O6" i="34"/>
  <c r="G6" i="34"/>
  <c r="O121" i="33"/>
  <c r="N121" i="33"/>
  <c r="G121" i="33"/>
  <c r="F121" i="33"/>
  <c r="O120" i="33"/>
  <c r="N120" i="33"/>
  <c r="G120" i="33"/>
  <c r="F120" i="33"/>
  <c r="O119" i="33"/>
  <c r="N119" i="33"/>
  <c r="G119" i="33"/>
  <c r="F119" i="33"/>
  <c r="O118" i="33"/>
  <c r="N118" i="33"/>
  <c r="G118" i="33"/>
  <c r="F118" i="33"/>
  <c r="O117" i="33"/>
  <c r="N117" i="33"/>
  <c r="G117" i="33"/>
  <c r="F117" i="33"/>
  <c r="O116" i="33"/>
  <c r="N116" i="33"/>
  <c r="G116" i="33"/>
  <c r="F116" i="33"/>
  <c r="O115" i="33"/>
  <c r="N115" i="33"/>
  <c r="G115" i="33"/>
  <c r="F115" i="33"/>
  <c r="O114" i="33"/>
  <c r="N114" i="33"/>
  <c r="G114" i="33"/>
  <c r="F114" i="33"/>
  <c r="O113" i="33"/>
  <c r="N113" i="33"/>
  <c r="G113" i="33"/>
  <c r="F113" i="33"/>
  <c r="O112" i="33"/>
  <c r="N112" i="33"/>
  <c r="G112" i="33"/>
  <c r="F112" i="33"/>
  <c r="O111" i="33"/>
  <c r="N111" i="33"/>
  <c r="G111" i="33"/>
  <c r="F111" i="33"/>
  <c r="O110" i="33"/>
  <c r="N110" i="33"/>
  <c r="G110" i="33"/>
  <c r="F110" i="33"/>
  <c r="O109" i="33"/>
  <c r="N109" i="33"/>
  <c r="G109" i="33"/>
  <c r="F109" i="33"/>
  <c r="O108" i="33"/>
  <c r="N108" i="33"/>
  <c r="G108" i="33"/>
  <c r="F108" i="33"/>
  <c r="O107" i="33"/>
  <c r="N107" i="33"/>
  <c r="G107" i="33"/>
  <c r="F107" i="33"/>
  <c r="O106" i="33"/>
  <c r="N106" i="33"/>
  <c r="G106" i="33"/>
  <c r="F106" i="33"/>
  <c r="O105" i="33"/>
  <c r="N105" i="33"/>
  <c r="G105" i="33"/>
  <c r="F105" i="33"/>
  <c r="O104" i="33"/>
  <c r="N104" i="33"/>
  <c r="G104" i="33"/>
  <c r="F104" i="33"/>
  <c r="O103" i="33"/>
  <c r="N103" i="33"/>
  <c r="G103" i="33"/>
  <c r="F103" i="33"/>
  <c r="O102" i="33"/>
  <c r="G102" i="33"/>
  <c r="O97" i="33"/>
  <c r="N97" i="33"/>
  <c r="G97" i="33"/>
  <c r="F97" i="33"/>
  <c r="O96" i="33"/>
  <c r="N96" i="33"/>
  <c r="G96" i="33"/>
  <c r="F96" i="33"/>
  <c r="O95" i="33"/>
  <c r="N95" i="33"/>
  <c r="G95" i="33"/>
  <c r="F95" i="33"/>
  <c r="O94" i="33"/>
  <c r="N94" i="33"/>
  <c r="G94" i="33"/>
  <c r="F94" i="33"/>
  <c r="O93" i="33"/>
  <c r="N93" i="33"/>
  <c r="G93" i="33"/>
  <c r="F93" i="33"/>
  <c r="O92" i="33"/>
  <c r="N92" i="33"/>
  <c r="G92" i="33"/>
  <c r="F92" i="33"/>
  <c r="O91" i="33"/>
  <c r="N91" i="33"/>
  <c r="G91" i="33"/>
  <c r="F91" i="33"/>
  <c r="O90" i="33"/>
  <c r="N90" i="33"/>
  <c r="G90" i="33"/>
  <c r="F90" i="33"/>
  <c r="O89" i="33"/>
  <c r="N89" i="33"/>
  <c r="G89" i="33"/>
  <c r="F89" i="33"/>
  <c r="O88" i="33"/>
  <c r="N88" i="33"/>
  <c r="G88" i="33"/>
  <c r="F88" i="33"/>
  <c r="O87" i="33"/>
  <c r="N87" i="33"/>
  <c r="G87" i="33"/>
  <c r="F87" i="33"/>
  <c r="O86" i="33"/>
  <c r="N86" i="33"/>
  <c r="G86" i="33"/>
  <c r="F86" i="33"/>
  <c r="O85" i="33"/>
  <c r="N85" i="33"/>
  <c r="G85" i="33"/>
  <c r="F85" i="33"/>
  <c r="O84" i="33"/>
  <c r="N84" i="33"/>
  <c r="G84" i="33"/>
  <c r="F84" i="33"/>
  <c r="O83" i="33"/>
  <c r="N83" i="33"/>
  <c r="G83" i="33"/>
  <c r="F83" i="33"/>
  <c r="O82" i="33"/>
  <c r="N82" i="33"/>
  <c r="G82" i="33"/>
  <c r="F82" i="33"/>
  <c r="O81" i="33"/>
  <c r="N81" i="33"/>
  <c r="G81" i="33"/>
  <c r="F81" i="33"/>
  <c r="O80" i="33"/>
  <c r="N80" i="33"/>
  <c r="G80" i="33"/>
  <c r="F80" i="33"/>
  <c r="O79" i="33"/>
  <c r="N79" i="33"/>
  <c r="G79" i="33"/>
  <c r="F79" i="33"/>
  <c r="O78" i="33"/>
  <c r="G78" i="33"/>
  <c r="O73" i="33"/>
  <c r="G73" i="33"/>
  <c r="O72" i="33"/>
  <c r="G72" i="33"/>
  <c r="O71" i="33"/>
  <c r="G71" i="33"/>
  <c r="O70" i="33"/>
  <c r="G70" i="33"/>
  <c r="O69" i="33"/>
  <c r="G69" i="33"/>
  <c r="O68" i="33"/>
  <c r="G68" i="33"/>
  <c r="O67" i="33"/>
  <c r="G67" i="33"/>
  <c r="O66" i="33"/>
  <c r="G66" i="33"/>
  <c r="O65" i="33"/>
  <c r="G65" i="33"/>
  <c r="O64" i="33"/>
  <c r="G64" i="33"/>
  <c r="O63" i="33"/>
  <c r="G63" i="33"/>
  <c r="O62" i="33"/>
  <c r="G62" i="33"/>
  <c r="O61" i="33"/>
  <c r="G61" i="33"/>
  <c r="O60" i="33"/>
  <c r="G60" i="33"/>
  <c r="O59" i="33"/>
  <c r="G59" i="33"/>
  <c r="O58" i="33"/>
  <c r="G58" i="33"/>
  <c r="O57" i="33"/>
  <c r="G57" i="33"/>
  <c r="O56" i="33"/>
  <c r="G56" i="33"/>
  <c r="O55" i="33"/>
  <c r="N55" i="33"/>
  <c r="G55" i="33"/>
  <c r="F55" i="33"/>
  <c r="O54" i="33"/>
  <c r="G54" i="33"/>
  <c r="O49" i="33"/>
  <c r="N49" i="33"/>
  <c r="G49" i="33"/>
  <c r="F49" i="33"/>
  <c r="O48" i="33"/>
  <c r="N48" i="33"/>
  <c r="G48" i="33"/>
  <c r="F48" i="33"/>
  <c r="O47" i="33"/>
  <c r="N47" i="33"/>
  <c r="G47" i="33"/>
  <c r="F47" i="33"/>
  <c r="O46" i="33"/>
  <c r="N46" i="33"/>
  <c r="G46" i="33"/>
  <c r="F46" i="33"/>
  <c r="O45" i="33"/>
  <c r="N45" i="33"/>
  <c r="G45" i="33"/>
  <c r="F45" i="33"/>
  <c r="O44" i="33"/>
  <c r="N44" i="33"/>
  <c r="G44" i="33"/>
  <c r="F44" i="33"/>
  <c r="O43" i="33"/>
  <c r="N43" i="33"/>
  <c r="G43" i="33"/>
  <c r="F43" i="33"/>
  <c r="O42" i="33"/>
  <c r="N42" i="33"/>
  <c r="G42" i="33"/>
  <c r="F42" i="33"/>
  <c r="O41" i="33"/>
  <c r="N41" i="33"/>
  <c r="G41" i="33"/>
  <c r="F41" i="33"/>
  <c r="O40" i="33"/>
  <c r="N40" i="33"/>
  <c r="G40" i="33"/>
  <c r="F40" i="33"/>
  <c r="O39" i="33"/>
  <c r="N39" i="33"/>
  <c r="G39" i="33"/>
  <c r="F39" i="33"/>
  <c r="O38" i="33"/>
  <c r="N38" i="33"/>
  <c r="G38" i="33"/>
  <c r="F38" i="33"/>
  <c r="O37" i="33"/>
  <c r="N37" i="33"/>
  <c r="G37" i="33"/>
  <c r="F37" i="33"/>
  <c r="O36" i="33"/>
  <c r="N36" i="33"/>
  <c r="G36" i="33"/>
  <c r="F36" i="33"/>
  <c r="O35" i="33"/>
  <c r="N35" i="33"/>
  <c r="G35" i="33"/>
  <c r="F35" i="33"/>
  <c r="O34" i="33"/>
  <c r="N34" i="33"/>
  <c r="G34" i="33"/>
  <c r="F34" i="33"/>
  <c r="O33" i="33"/>
  <c r="N33" i="33"/>
  <c r="G33" i="33"/>
  <c r="F33" i="33"/>
  <c r="O32" i="33"/>
  <c r="N32" i="33"/>
  <c r="G32" i="33"/>
  <c r="F32" i="33"/>
  <c r="O31" i="33"/>
  <c r="N31" i="33"/>
  <c r="G31" i="33"/>
  <c r="F31" i="33"/>
  <c r="O30" i="33"/>
  <c r="G30" i="33"/>
  <c r="O25" i="33"/>
  <c r="N25" i="33"/>
  <c r="G25" i="33"/>
  <c r="F25" i="33"/>
  <c r="O24" i="33"/>
  <c r="N24" i="33"/>
  <c r="G24" i="33"/>
  <c r="F24" i="33"/>
  <c r="O23" i="33"/>
  <c r="N23" i="33"/>
  <c r="G23" i="33"/>
  <c r="F23" i="33"/>
  <c r="O22" i="33"/>
  <c r="N22" i="33"/>
  <c r="G22" i="33"/>
  <c r="F22" i="33"/>
  <c r="O21" i="33"/>
  <c r="N21" i="33"/>
  <c r="G21" i="33"/>
  <c r="F21" i="33"/>
  <c r="O20" i="33"/>
  <c r="N20" i="33"/>
  <c r="G20" i="33"/>
  <c r="F20" i="33"/>
  <c r="O19" i="33"/>
  <c r="N19" i="33"/>
  <c r="G19" i="33"/>
  <c r="F19" i="33"/>
  <c r="O18" i="33"/>
  <c r="N18" i="33"/>
  <c r="G18" i="33"/>
  <c r="F18" i="33"/>
  <c r="O17" i="33"/>
  <c r="N17" i="33"/>
  <c r="G17" i="33"/>
  <c r="F17" i="33"/>
  <c r="O16" i="33"/>
  <c r="N16" i="33"/>
  <c r="G16" i="33"/>
  <c r="F16" i="33"/>
  <c r="O15" i="33"/>
  <c r="N15" i="33"/>
  <c r="G15" i="33"/>
  <c r="F15" i="33"/>
  <c r="O14" i="33"/>
  <c r="N14" i="33"/>
  <c r="G14" i="33"/>
  <c r="F14" i="33"/>
  <c r="O13" i="33"/>
  <c r="N13" i="33"/>
  <c r="G13" i="33"/>
  <c r="F13" i="33"/>
  <c r="O12" i="33"/>
  <c r="N12" i="33"/>
  <c r="G12" i="33"/>
  <c r="F12" i="33"/>
  <c r="O11" i="33"/>
  <c r="N11" i="33"/>
  <c r="G11" i="33"/>
  <c r="F11" i="33"/>
  <c r="O10" i="33"/>
  <c r="N10" i="33"/>
  <c r="G10" i="33"/>
  <c r="F10" i="33"/>
  <c r="O9" i="33"/>
  <c r="N9" i="33"/>
  <c r="G9" i="33"/>
  <c r="F9" i="33"/>
  <c r="O8" i="33"/>
  <c r="N8" i="33"/>
  <c r="G8" i="33"/>
  <c r="F8" i="33"/>
  <c r="O7" i="33"/>
  <c r="N7" i="33"/>
  <c r="G7" i="33"/>
  <c r="F7" i="33"/>
  <c r="O6" i="33"/>
  <c r="G6" i="33"/>
  <c r="O577" i="32"/>
  <c r="N577" i="32"/>
  <c r="G577" i="32"/>
  <c r="F577" i="32"/>
  <c r="O576" i="32"/>
  <c r="N576" i="32"/>
  <c r="G576" i="32"/>
  <c r="F576" i="32"/>
  <c r="O575" i="32"/>
  <c r="N575" i="32"/>
  <c r="G575" i="32"/>
  <c r="F575" i="32"/>
  <c r="O574" i="32"/>
  <c r="N574" i="32"/>
  <c r="G574" i="32"/>
  <c r="F574" i="32"/>
  <c r="O573" i="32"/>
  <c r="N573" i="32"/>
  <c r="G573" i="32"/>
  <c r="F573" i="32"/>
  <c r="O572" i="32"/>
  <c r="N572" i="32"/>
  <c r="G572" i="32"/>
  <c r="F572" i="32"/>
  <c r="O571" i="32"/>
  <c r="N571" i="32"/>
  <c r="G571" i="32"/>
  <c r="F571" i="32"/>
  <c r="O570" i="32"/>
  <c r="N570" i="32"/>
  <c r="G570" i="32"/>
  <c r="F570" i="32"/>
  <c r="O569" i="32"/>
  <c r="N569" i="32"/>
  <c r="G569" i="32"/>
  <c r="F569" i="32"/>
  <c r="O568" i="32"/>
  <c r="N568" i="32"/>
  <c r="G568" i="32"/>
  <c r="F568" i="32"/>
  <c r="O567" i="32"/>
  <c r="N567" i="32"/>
  <c r="G567" i="32"/>
  <c r="F567" i="32"/>
  <c r="O566" i="32"/>
  <c r="N566" i="32"/>
  <c r="G566" i="32"/>
  <c r="F566" i="32"/>
  <c r="O565" i="32"/>
  <c r="N565" i="32"/>
  <c r="G565" i="32"/>
  <c r="F565" i="32"/>
  <c r="O564" i="32"/>
  <c r="N564" i="32"/>
  <c r="G564" i="32"/>
  <c r="F564" i="32"/>
  <c r="O563" i="32"/>
  <c r="N563" i="32"/>
  <c r="G563" i="32"/>
  <c r="F563" i="32"/>
  <c r="O562" i="32"/>
  <c r="N562" i="32"/>
  <c r="G562" i="32"/>
  <c r="F562" i="32"/>
  <c r="O561" i="32"/>
  <c r="N561" i="32"/>
  <c r="G561" i="32"/>
  <c r="F561" i="32"/>
  <c r="O560" i="32"/>
  <c r="N560" i="32"/>
  <c r="G560" i="32"/>
  <c r="F560" i="32"/>
  <c r="O559" i="32"/>
  <c r="N559" i="32"/>
  <c r="G559" i="32"/>
  <c r="F559" i="32"/>
  <c r="O558" i="32"/>
  <c r="G558" i="32"/>
  <c r="O553" i="32"/>
  <c r="N553" i="32"/>
  <c r="G553" i="32"/>
  <c r="F553" i="32"/>
  <c r="O552" i="32"/>
  <c r="N552" i="32"/>
  <c r="G552" i="32"/>
  <c r="F552" i="32"/>
  <c r="O551" i="32"/>
  <c r="N551" i="32"/>
  <c r="G551" i="32"/>
  <c r="F551" i="32"/>
  <c r="O550" i="32"/>
  <c r="N550" i="32"/>
  <c r="G550" i="32"/>
  <c r="F550" i="32"/>
  <c r="O549" i="32"/>
  <c r="N549" i="32"/>
  <c r="G549" i="32"/>
  <c r="F549" i="32"/>
  <c r="O548" i="32"/>
  <c r="N548" i="32"/>
  <c r="G548" i="32"/>
  <c r="F548" i="32"/>
  <c r="O547" i="32"/>
  <c r="N547" i="32"/>
  <c r="G547" i="32"/>
  <c r="F547" i="32"/>
  <c r="O546" i="32"/>
  <c r="N546" i="32"/>
  <c r="G546" i="32"/>
  <c r="F546" i="32"/>
  <c r="O545" i="32"/>
  <c r="N545" i="32"/>
  <c r="G545" i="32"/>
  <c r="F545" i="32"/>
  <c r="O544" i="32"/>
  <c r="N544" i="32"/>
  <c r="G544" i="32"/>
  <c r="F544" i="32"/>
  <c r="O543" i="32"/>
  <c r="N543" i="32"/>
  <c r="G543" i="32"/>
  <c r="F543" i="32"/>
  <c r="O542" i="32"/>
  <c r="N542" i="32"/>
  <c r="G542" i="32"/>
  <c r="F542" i="32"/>
  <c r="O541" i="32"/>
  <c r="N541" i="32"/>
  <c r="G541" i="32"/>
  <c r="F541" i="32"/>
  <c r="O540" i="32"/>
  <c r="N540" i="32"/>
  <c r="G540" i="32"/>
  <c r="F540" i="32"/>
  <c r="O539" i="32"/>
  <c r="N539" i="32"/>
  <c r="G539" i="32"/>
  <c r="F539" i="32"/>
  <c r="O538" i="32"/>
  <c r="N538" i="32"/>
  <c r="G538" i="32"/>
  <c r="F538" i="32"/>
  <c r="O537" i="32"/>
  <c r="N537" i="32"/>
  <c r="G537" i="32"/>
  <c r="F537" i="32"/>
  <c r="O536" i="32"/>
  <c r="N536" i="32"/>
  <c r="G536" i="32"/>
  <c r="F536" i="32"/>
  <c r="O535" i="32"/>
  <c r="N535" i="32"/>
  <c r="G535" i="32"/>
  <c r="F535" i="32"/>
  <c r="O534" i="32"/>
  <c r="G534" i="32"/>
  <c r="O529" i="32"/>
  <c r="N529" i="32"/>
  <c r="G529" i="32"/>
  <c r="F529" i="32"/>
  <c r="O528" i="32"/>
  <c r="N528" i="32"/>
  <c r="G528" i="32"/>
  <c r="F528" i="32"/>
  <c r="O527" i="32"/>
  <c r="N527" i="32"/>
  <c r="G527" i="32"/>
  <c r="F527" i="32"/>
  <c r="O526" i="32"/>
  <c r="N526" i="32"/>
  <c r="G526" i="32"/>
  <c r="F526" i="32"/>
  <c r="O525" i="32"/>
  <c r="N525" i="32"/>
  <c r="G525" i="32"/>
  <c r="F525" i="32"/>
  <c r="O524" i="32"/>
  <c r="N524" i="32"/>
  <c r="G524" i="32"/>
  <c r="F524" i="32"/>
  <c r="O523" i="32"/>
  <c r="N523" i="32"/>
  <c r="G523" i="32"/>
  <c r="F523" i="32"/>
  <c r="O522" i="32"/>
  <c r="N522" i="32"/>
  <c r="G522" i="32"/>
  <c r="F522" i="32"/>
  <c r="O521" i="32"/>
  <c r="N521" i="32"/>
  <c r="G521" i="32"/>
  <c r="F521" i="32"/>
  <c r="O520" i="32"/>
  <c r="N520" i="32"/>
  <c r="G520" i="32"/>
  <c r="F520" i="32"/>
  <c r="O519" i="32"/>
  <c r="N519" i="32"/>
  <c r="G519" i="32"/>
  <c r="F519" i="32"/>
  <c r="O518" i="32"/>
  <c r="N518" i="32"/>
  <c r="G518" i="32"/>
  <c r="F518" i="32"/>
  <c r="O517" i="32"/>
  <c r="N517" i="32"/>
  <c r="G517" i="32"/>
  <c r="F517" i="32"/>
  <c r="O516" i="32"/>
  <c r="N516" i="32"/>
  <c r="G516" i="32"/>
  <c r="F516" i="32"/>
  <c r="O515" i="32"/>
  <c r="N515" i="32"/>
  <c r="G515" i="32"/>
  <c r="F515" i="32"/>
  <c r="O514" i="32"/>
  <c r="N514" i="32"/>
  <c r="G514" i="32"/>
  <c r="F514" i="32"/>
  <c r="O513" i="32"/>
  <c r="N513" i="32"/>
  <c r="G513" i="32"/>
  <c r="F513" i="32"/>
  <c r="O512" i="32"/>
  <c r="N512" i="32"/>
  <c r="G512" i="32"/>
  <c r="F512" i="32"/>
  <c r="O511" i="32"/>
  <c r="N511" i="32"/>
  <c r="G511" i="32"/>
  <c r="F511" i="32"/>
  <c r="O510" i="32"/>
  <c r="G510" i="32"/>
  <c r="O505" i="32"/>
  <c r="N505" i="32"/>
  <c r="G505" i="32"/>
  <c r="F505" i="32"/>
  <c r="O504" i="32"/>
  <c r="N504" i="32"/>
  <c r="G504" i="32"/>
  <c r="F504" i="32"/>
  <c r="O503" i="32"/>
  <c r="N503" i="32"/>
  <c r="G503" i="32"/>
  <c r="F503" i="32"/>
  <c r="O502" i="32"/>
  <c r="N502" i="32"/>
  <c r="G502" i="32"/>
  <c r="F502" i="32"/>
  <c r="O501" i="32"/>
  <c r="N501" i="32"/>
  <c r="G501" i="32"/>
  <c r="F501" i="32"/>
  <c r="O500" i="32"/>
  <c r="N500" i="32"/>
  <c r="G500" i="32"/>
  <c r="F500" i="32"/>
  <c r="O499" i="32"/>
  <c r="N499" i="32"/>
  <c r="G499" i="32"/>
  <c r="F499" i="32"/>
  <c r="O498" i="32"/>
  <c r="N498" i="32"/>
  <c r="G498" i="32"/>
  <c r="F498" i="32"/>
  <c r="O497" i="32"/>
  <c r="N497" i="32"/>
  <c r="G497" i="32"/>
  <c r="F497" i="32"/>
  <c r="O496" i="32"/>
  <c r="N496" i="32"/>
  <c r="G496" i="32"/>
  <c r="F496" i="32"/>
  <c r="O495" i="32"/>
  <c r="N495" i="32"/>
  <c r="G495" i="32"/>
  <c r="F495" i="32"/>
  <c r="O494" i="32"/>
  <c r="N494" i="32"/>
  <c r="G494" i="32"/>
  <c r="F494" i="32"/>
  <c r="O493" i="32"/>
  <c r="N493" i="32"/>
  <c r="G493" i="32"/>
  <c r="F493" i="32"/>
  <c r="O492" i="32"/>
  <c r="N492" i="32"/>
  <c r="G492" i="32"/>
  <c r="F492" i="32"/>
  <c r="O491" i="32"/>
  <c r="N491" i="32"/>
  <c r="G491" i="32"/>
  <c r="F491" i="32"/>
  <c r="O490" i="32"/>
  <c r="N490" i="32"/>
  <c r="G490" i="32"/>
  <c r="F490" i="32"/>
  <c r="O489" i="32"/>
  <c r="N489" i="32"/>
  <c r="G489" i="32"/>
  <c r="F489" i="32"/>
  <c r="O488" i="32"/>
  <c r="N488" i="32"/>
  <c r="G488" i="32"/>
  <c r="F488" i="32"/>
  <c r="O487" i="32"/>
  <c r="N487" i="32"/>
  <c r="G487" i="32"/>
  <c r="F487" i="32"/>
  <c r="O486" i="32"/>
  <c r="G486" i="32"/>
  <c r="O481" i="32"/>
  <c r="N481" i="32"/>
  <c r="G481" i="32"/>
  <c r="F481" i="32"/>
  <c r="O480" i="32"/>
  <c r="N480" i="32"/>
  <c r="G480" i="32"/>
  <c r="F480" i="32"/>
  <c r="O479" i="32"/>
  <c r="N479" i="32"/>
  <c r="G479" i="32"/>
  <c r="F479" i="32"/>
  <c r="O478" i="32"/>
  <c r="N478" i="32"/>
  <c r="G478" i="32"/>
  <c r="F478" i="32"/>
  <c r="O477" i="32"/>
  <c r="N477" i="32"/>
  <c r="G477" i="32"/>
  <c r="F477" i="32"/>
  <c r="O476" i="32"/>
  <c r="N476" i="32"/>
  <c r="G476" i="32"/>
  <c r="F476" i="32"/>
  <c r="O475" i="32"/>
  <c r="N475" i="32"/>
  <c r="G475" i="32"/>
  <c r="F475" i="32"/>
  <c r="O474" i="32"/>
  <c r="N474" i="32"/>
  <c r="G474" i="32"/>
  <c r="F474" i="32"/>
  <c r="O473" i="32"/>
  <c r="N473" i="32"/>
  <c r="G473" i="32"/>
  <c r="F473" i="32"/>
  <c r="O472" i="32"/>
  <c r="N472" i="32"/>
  <c r="G472" i="32"/>
  <c r="F472" i="32"/>
  <c r="O471" i="32"/>
  <c r="N471" i="32"/>
  <c r="G471" i="32"/>
  <c r="F471" i="32"/>
  <c r="O470" i="32"/>
  <c r="N470" i="32"/>
  <c r="G470" i="32"/>
  <c r="F470" i="32"/>
  <c r="O469" i="32"/>
  <c r="N469" i="32"/>
  <c r="G469" i="32"/>
  <c r="F469" i="32"/>
  <c r="O468" i="32"/>
  <c r="N468" i="32"/>
  <c r="G468" i="32"/>
  <c r="F468" i="32"/>
  <c r="O467" i="32"/>
  <c r="N467" i="32"/>
  <c r="G467" i="32"/>
  <c r="F467" i="32"/>
  <c r="O466" i="32"/>
  <c r="N466" i="32"/>
  <c r="G466" i="32"/>
  <c r="F466" i="32"/>
  <c r="O465" i="32"/>
  <c r="N465" i="32"/>
  <c r="G465" i="32"/>
  <c r="F465" i="32"/>
  <c r="O464" i="32"/>
  <c r="N464" i="32"/>
  <c r="G464" i="32"/>
  <c r="F464" i="32"/>
  <c r="O463" i="32"/>
  <c r="N463" i="32"/>
  <c r="G463" i="32"/>
  <c r="F463" i="32"/>
  <c r="O462" i="32"/>
  <c r="G462" i="32"/>
  <c r="O457" i="32"/>
  <c r="N457" i="32"/>
  <c r="G457" i="32"/>
  <c r="F457" i="32"/>
  <c r="O456" i="32"/>
  <c r="N456" i="32"/>
  <c r="G456" i="32"/>
  <c r="F456" i="32"/>
  <c r="O455" i="32"/>
  <c r="N455" i="32"/>
  <c r="G455" i="32"/>
  <c r="F455" i="32"/>
  <c r="O454" i="32"/>
  <c r="N454" i="32"/>
  <c r="G454" i="32"/>
  <c r="F454" i="32"/>
  <c r="O453" i="32"/>
  <c r="N453" i="32"/>
  <c r="G453" i="32"/>
  <c r="F453" i="32"/>
  <c r="O452" i="32"/>
  <c r="N452" i="32"/>
  <c r="G452" i="32"/>
  <c r="F452" i="32"/>
  <c r="O451" i="32"/>
  <c r="N451" i="32"/>
  <c r="G451" i="32"/>
  <c r="F451" i="32"/>
  <c r="O450" i="32"/>
  <c r="N450" i="32"/>
  <c r="G450" i="32"/>
  <c r="F450" i="32"/>
  <c r="O449" i="32"/>
  <c r="N449" i="32"/>
  <c r="G449" i="32"/>
  <c r="F449" i="32"/>
  <c r="O448" i="32"/>
  <c r="N448" i="32"/>
  <c r="G448" i="32"/>
  <c r="F448" i="32"/>
  <c r="O447" i="32"/>
  <c r="N447" i="32"/>
  <c r="G447" i="32"/>
  <c r="F447" i="32"/>
  <c r="O446" i="32"/>
  <c r="N446" i="32"/>
  <c r="G446" i="32"/>
  <c r="F446" i="32"/>
  <c r="O445" i="32"/>
  <c r="N445" i="32"/>
  <c r="G445" i="32"/>
  <c r="F445" i="32"/>
  <c r="O444" i="32"/>
  <c r="N444" i="32"/>
  <c r="G444" i="32"/>
  <c r="F444" i="32"/>
  <c r="O443" i="32"/>
  <c r="N443" i="32"/>
  <c r="G443" i="32"/>
  <c r="F443" i="32"/>
  <c r="O442" i="32"/>
  <c r="N442" i="32"/>
  <c r="G442" i="32"/>
  <c r="F442" i="32"/>
  <c r="O441" i="32"/>
  <c r="N441" i="32"/>
  <c r="G441" i="32"/>
  <c r="F441" i="32"/>
  <c r="O440" i="32"/>
  <c r="N440" i="32"/>
  <c r="G440" i="32"/>
  <c r="F440" i="32"/>
  <c r="O439" i="32"/>
  <c r="N439" i="32"/>
  <c r="G439" i="32"/>
  <c r="F439" i="32"/>
  <c r="O438" i="32"/>
  <c r="G438" i="32"/>
  <c r="O433" i="32"/>
  <c r="N433" i="32"/>
  <c r="G433" i="32"/>
  <c r="F433" i="32"/>
  <c r="O432" i="32"/>
  <c r="N432" i="32"/>
  <c r="G432" i="32"/>
  <c r="F432" i="32"/>
  <c r="O431" i="32"/>
  <c r="N431" i="32"/>
  <c r="G431" i="32"/>
  <c r="F431" i="32"/>
  <c r="O430" i="32"/>
  <c r="N430" i="32"/>
  <c r="G430" i="32"/>
  <c r="F430" i="32"/>
  <c r="O429" i="32"/>
  <c r="N429" i="32"/>
  <c r="G429" i="32"/>
  <c r="F429" i="32"/>
  <c r="O428" i="32"/>
  <c r="N428" i="32"/>
  <c r="G428" i="32"/>
  <c r="F428" i="32"/>
  <c r="O427" i="32"/>
  <c r="N427" i="32"/>
  <c r="G427" i="32"/>
  <c r="F427" i="32"/>
  <c r="O426" i="32"/>
  <c r="N426" i="32"/>
  <c r="G426" i="32"/>
  <c r="F426" i="32"/>
  <c r="O425" i="32"/>
  <c r="N425" i="32"/>
  <c r="G425" i="32"/>
  <c r="F425" i="32"/>
  <c r="O424" i="32"/>
  <c r="N424" i="32"/>
  <c r="G424" i="32"/>
  <c r="F424" i="32"/>
  <c r="O423" i="32"/>
  <c r="N423" i="32"/>
  <c r="G423" i="32"/>
  <c r="F423" i="32"/>
  <c r="O422" i="32"/>
  <c r="N422" i="32"/>
  <c r="G422" i="32"/>
  <c r="F422" i="32"/>
  <c r="O421" i="32"/>
  <c r="N421" i="32"/>
  <c r="G421" i="32"/>
  <c r="F421" i="32"/>
  <c r="O420" i="32"/>
  <c r="N420" i="32"/>
  <c r="G420" i="32"/>
  <c r="F420" i="32"/>
  <c r="O419" i="32"/>
  <c r="N419" i="32"/>
  <c r="G419" i="32"/>
  <c r="F419" i="32"/>
  <c r="O418" i="32"/>
  <c r="N418" i="32"/>
  <c r="G418" i="32"/>
  <c r="F418" i="32"/>
  <c r="O417" i="32"/>
  <c r="N417" i="32"/>
  <c r="G417" i="32"/>
  <c r="F417" i="32"/>
  <c r="O416" i="32"/>
  <c r="N416" i="32"/>
  <c r="G416" i="32"/>
  <c r="F416" i="32"/>
  <c r="O415" i="32"/>
  <c r="N415" i="32"/>
  <c r="G415" i="32"/>
  <c r="F415" i="32"/>
  <c r="O414" i="32"/>
  <c r="G414" i="32"/>
  <c r="O409" i="32"/>
  <c r="N409" i="32"/>
  <c r="G409" i="32"/>
  <c r="F409" i="32"/>
  <c r="O408" i="32"/>
  <c r="N408" i="32"/>
  <c r="G408" i="32"/>
  <c r="F408" i="32"/>
  <c r="O407" i="32"/>
  <c r="N407" i="32"/>
  <c r="G407" i="32"/>
  <c r="F407" i="32"/>
  <c r="O406" i="32"/>
  <c r="N406" i="32"/>
  <c r="G406" i="32"/>
  <c r="F406" i="32"/>
  <c r="O405" i="32"/>
  <c r="N405" i="32"/>
  <c r="G405" i="32"/>
  <c r="F405" i="32"/>
  <c r="O404" i="32"/>
  <c r="N404" i="32"/>
  <c r="G404" i="32"/>
  <c r="F404" i="32"/>
  <c r="O403" i="32"/>
  <c r="N403" i="32"/>
  <c r="G403" i="32"/>
  <c r="F403" i="32"/>
  <c r="O402" i="32"/>
  <c r="N402" i="32"/>
  <c r="G402" i="32"/>
  <c r="F402" i="32"/>
  <c r="O401" i="32"/>
  <c r="N401" i="32"/>
  <c r="G401" i="32"/>
  <c r="F401" i="32"/>
  <c r="O400" i="32"/>
  <c r="N400" i="32"/>
  <c r="G400" i="32"/>
  <c r="F400" i="32"/>
  <c r="O399" i="32"/>
  <c r="N399" i="32"/>
  <c r="G399" i="32"/>
  <c r="F399" i="32"/>
  <c r="O398" i="32"/>
  <c r="N398" i="32"/>
  <c r="G398" i="32"/>
  <c r="F398" i="32"/>
  <c r="O397" i="32"/>
  <c r="N397" i="32"/>
  <c r="G397" i="32"/>
  <c r="F397" i="32"/>
  <c r="O396" i="32"/>
  <c r="N396" i="32"/>
  <c r="G396" i="32"/>
  <c r="F396" i="32"/>
  <c r="O395" i="32"/>
  <c r="N395" i="32"/>
  <c r="G395" i="32"/>
  <c r="F395" i="32"/>
  <c r="O394" i="32"/>
  <c r="N394" i="32"/>
  <c r="G394" i="32"/>
  <c r="F394" i="32"/>
  <c r="O393" i="32"/>
  <c r="N393" i="32"/>
  <c r="G393" i="32"/>
  <c r="F393" i="32"/>
  <c r="O392" i="32"/>
  <c r="N392" i="32"/>
  <c r="G392" i="32"/>
  <c r="F392" i="32"/>
  <c r="O391" i="32"/>
  <c r="N391" i="32"/>
  <c r="G391" i="32"/>
  <c r="F391" i="32"/>
  <c r="O390" i="32"/>
  <c r="G390" i="32"/>
  <c r="O385" i="32"/>
  <c r="N385" i="32"/>
  <c r="G385" i="32"/>
  <c r="F385" i="32"/>
  <c r="O384" i="32"/>
  <c r="N384" i="32"/>
  <c r="G384" i="32"/>
  <c r="F384" i="32"/>
  <c r="O383" i="32"/>
  <c r="N383" i="32"/>
  <c r="G383" i="32"/>
  <c r="F383" i="32"/>
  <c r="O382" i="32"/>
  <c r="N382" i="32"/>
  <c r="G382" i="32"/>
  <c r="F382" i="32"/>
  <c r="O381" i="32"/>
  <c r="N381" i="32"/>
  <c r="G381" i="32"/>
  <c r="F381" i="32"/>
  <c r="O380" i="32"/>
  <c r="N380" i="32"/>
  <c r="G380" i="32"/>
  <c r="F380" i="32"/>
  <c r="O379" i="32"/>
  <c r="N379" i="32"/>
  <c r="G379" i="32"/>
  <c r="F379" i="32"/>
  <c r="O378" i="32"/>
  <c r="N378" i="32"/>
  <c r="G378" i="32"/>
  <c r="F378" i="32"/>
  <c r="O377" i="32"/>
  <c r="N377" i="32"/>
  <c r="G377" i="32"/>
  <c r="F377" i="32"/>
  <c r="O376" i="32"/>
  <c r="N376" i="32"/>
  <c r="G376" i="32"/>
  <c r="F376" i="32"/>
  <c r="O375" i="32"/>
  <c r="N375" i="32"/>
  <c r="G375" i="32"/>
  <c r="F375" i="32"/>
  <c r="O374" i="32"/>
  <c r="N374" i="32"/>
  <c r="G374" i="32"/>
  <c r="F374" i="32"/>
  <c r="O373" i="32"/>
  <c r="N373" i="32"/>
  <c r="G373" i="32"/>
  <c r="F373" i="32"/>
  <c r="O372" i="32"/>
  <c r="N372" i="32"/>
  <c r="G372" i="32"/>
  <c r="F372" i="32"/>
  <c r="O371" i="32"/>
  <c r="N371" i="32"/>
  <c r="G371" i="32"/>
  <c r="F371" i="32"/>
  <c r="O370" i="32"/>
  <c r="N370" i="32"/>
  <c r="G370" i="32"/>
  <c r="F370" i="32"/>
  <c r="O369" i="32"/>
  <c r="N369" i="32"/>
  <c r="G369" i="32"/>
  <c r="F369" i="32"/>
  <c r="O368" i="32"/>
  <c r="N368" i="32"/>
  <c r="G368" i="32"/>
  <c r="F368" i="32"/>
  <c r="O367" i="32"/>
  <c r="N367" i="32"/>
  <c r="G367" i="32"/>
  <c r="F367" i="32"/>
  <c r="O366" i="32"/>
  <c r="G366" i="32"/>
  <c r="O361" i="32"/>
  <c r="N361" i="32"/>
  <c r="G361" i="32"/>
  <c r="F361" i="32"/>
  <c r="O360" i="32"/>
  <c r="N360" i="32"/>
  <c r="G360" i="32"/>
  <c r="F360" i="32"/>
  <c r="O359" i="32"/>
  <c r="N359" i="32"/>
  <c r="G359" i="32"/>
  <c r="F359" i="32"/>
  <c r="O358" i="32"/>
  <c r="N358" i="32"/>
  <c r="G358" i="32"/>
  <c r="F358" i="32"/>
  <c r="O357" i="32"/>
  <c r="N357" i="32"/>
  <c r="G357" i="32"/>
  <c r="F357" i="32"/>
  <c r="O356" i="32"/>
  <c r="N356" i="32"/>
  <c r="G356" i="32"/>
  <c r="F356" i="32"/>
  <c r="O355" i="32"/>
  <c r="N355" i="32"/>
  <c r="G355" i="32"/>
  <c r="F355" i="32"/>
  <c r="O354" i="32"/>
  <c r="N354" i="32"/>
  <c r="G354" i="32"/>
  <c r="F354" i="32"/>
  <c r="O353" i="32"/>
  <c r="N353" i="32"/>
  <c r="G353" i="32"/>
  <c r="F353" i="32"/>
  <c r="O352" i="32"/>
  <c r="N352" i="32"/>
  <c r="G352" i="32"/>
  <c r="F352" i="32"/>
  <c r="O351" i="32"/>
  <c r="N351" i="32"/>
  <c r="G351" i="32"/>
  <c r="F351" i="32"/>
  <c r="O350" i="32"/>
  <c r="N350" i="32"/>
  <c r="G350" i="32"/>
  <c r="F350" i="32"/>
  <c r="O349" i="32"/>
  <c r="N349" i="32"/>
  <c r="G349" i="32"/>
  <c r="F349" i="32"/>
  <c r="O348" i="32"/>
  <c r="N348" i="32"/>
  <c r="G348" i="32"/>
  <c r="F348" i="32"/>
  <c r="O347" i="32"/>
  <c r="N347" i="32"/>
  <c r="G347" i="32"/>
  <c r="F347" i="32"/>
  <c r="O346" i="32"/>
  <c r="N346" i="32"/>
  <c r="G346" i="32"/>
  <c r="F346" i="32"/>
  <c r="O345" i="32"/>
  <c r="N345" i="32"/>
  <c r="G345" i="32"/>
  <c r="F345" i="32"/>
  <c r="O344" i="32"/>
  <c r="N344" i="32"/>
  <c r="G344" i="32"/>
  <c r="F344" i="32"/>
  <c r="O343" i="32"/>
  <c r="N343" i="32"/>
  <c r="G343" i="32"/>
  <c r="F343" i="32"/>
  <c r="O342" i="32"/>
  <c r="G342" i="32"/>
  <c r="O337" i="32"/>
  <c r="N337" i="32"/>
  <c r="G337" i="32"/>
  <c r="F337" i="32"/>
  <c r="O336" i="32"/>
  <c r="N336" i="32"/>
  <c r="G336" i="32"/>
  <c r="F336" i="32"/>
  <c r="O335" i="32"/>
  <c r="N335" i="32"/>
  <c r="G335" i="32"/>
  <c r="F335" i="32"/>
  <c r="O334" i="32"/>
  <c r="N334" i="32"/>
  <c r="G334" i="32"/>
  <c r="F334" i="32"/>
  <c r="O333" i="32"/>
  <c r="N333" i="32"/>
  <c r="G333" i="32"/>
  <c r="F333" i="32"/>
  <c r="O332" i="32"/>
  <c r="N332" i="32"/>
  <c r="G332" i="32"/>
  <c r="F332" i="32"/>
  <c r="O331" i="32"/>
  <c r="N331" i="32"/>
  <c r="G331" i="32"/>
  <c r="F331" i="32"/>
  <c r="O330" i="32"/>
  <c r="N330" i="32"/>
  <c r="G330" i="32"/>
  <c r="F330" i="32"/>
  <c r="O329" i="32"/>
  <c r="N329" i="32"/>
  <c r="G329" i="32"/>
  <c r="F329" i="32"/>
  <c r="O328" i="32"/>
  <c r="N328" i="32"/>
  <c r="G328" i="32"/>
  <c r="F328" i="32"/>
  <c r="O327" i="32"/>
  <c r="N327" i="32"/>
  <c r="G327" i="32"/>
  <c r="F327" i="32"/>
  <c r="O326" i="32"/>
  <c r="N326" i="32"/>
  <c r="G326" i="32"/>
  <c r="F326" i="32"/>
  <c r="O325" i="32"/>
  <c r="N325" i="32"/>
  <c r="G325" i="32"/>
  <c r="F325" i="32"/>
  <c r="O324" i="32"/>
  <c r="N324" i="32"/>
  <c r="G324" i="32"/>
  <c r="F324" i="32"/>
  <c r="O323" i="32"/>
  <c r="N323" i="32"/>
  <c r="G323" i="32"/>
  <c r="F323" i="32"/>
  <c r="O322" i="32"/>
  <c r="N322" i="32"/>
  <c r="G322" i="32"/>
  <c r="F322" i="32"/>
  <c r="O321" i="32"/>
  <c r="N321" i="32"/>
  <c r="G321" i="32"/>
  <c r="F321" i="32"/>
  <c r="O320" i="32"/>
  <c r="N320" i="32"/>
  <c r="G320" i="32"/>
  <c r="F320" i="32"/>
  <c r="O319" i="32"/>
  <c r="N319" i="32"/>
  <c r="G319" i="32"/>
  <c r="F319" i="32"/>
  <c r="O318" i="32"/>
  <c r="G318" i="32"/>
  <c r="O313" i="32"/>
  <c r="N313" i="32"/>
  <c r="G313" i="32"/>
  <c r="F313" i="32"/>
  <c r="O312" i="32"/>
  <c r="N312" i="32"/>
  <c r="G312" i="32"/>
  <c r="F312" i="32"/>
  <c r="O311" i="32"/>
  <c r="N311" i="32"/>
  <c r="G311" i="32"/>
  <c r="F311" i="32"/>
  <c r="O310" i="32"/>
  <c r="N310" i="32"/>
  <c r="G310" i="32"/>
  <c r="F310" i="32"/>
  <c r="O309" i="32"/>
  <c r="N309" i="32"/>
  <c r="G309" i="32"/>
  <c r="F309" i="32"/>
  <c r="O308" i="32"/>
  <c r="N308" i="32"/>
  <c r="G308" i="32"/>
  <c r="F308" i="32"/>
  <c r="O307" i="32"/>
  <c r="N307" i="32"/>
  <c r="G307" i="32"/>
  <c r="F307" i="32"/>
  <c r="O306" i="32"/>
  <c r="N306" i="32"/>
  <c r="G306" i="32"/>
  <c r="F306" i="32"/>
  <c r="O305" i="32"/>
  <c r="N305" i="32"/>
  <c r="G305" i="32"/>
  <c r="F305" i="32"/>
  <c r="O304" i="32"/>
  <c r="N304" i="32"/>
  <c r="G304" i="32"/>
  <c r="F304" i="32"/>
  <c r="O303" i="32"/>
  <c r="N303" i="32"/>
  <c r="G303" i="32"/>
  <c r="F303" i="32"/>
  <c r="O302" i="32"/>
  <c r="N302" i="32"/>
  <c r="G302" i="32"/>
  <c r="F302" i="32"/>
  <c r="O301" i="32"/>
  <c r="N301" i="32"/>
  <c r="G301" i="32"/>
  <c r="F301" i="32"/>
  <c r="O300" i="32"/>
  <c r="N300" i="32"/>
  <c r="G300" i="32"/>
  <c r="F300" i="32"/>
  <c r="O299" i="32"/>
  <c r="N299" i="32"/>
  <c r="G299" i="32"/>
  <c r="F299" i="32"/>
  <c r="O298" i="32"/>
  <c r="N298" i="32"/>
  <c r="G298" i="32"/>
  <c r="F298" i="32"/>
  <c r="O297" i="32"/>
  <c r="N297" i="32"/>
  <c r="G297" i="32"/>
  <c r="F297" i="32"/>
  <c r="O296" i="32"/>
  <c r="N296" i="32"/>
  <c r="G296" i="32"/>
  <c r="F296" i="32"/>
  <c r="O295" i="32"/>
  <c r="N295" i="32"/>
  <c r="G295" i="32"/>
  <c r="F295" i="32"/>
  <c r="O294" i="32"/>
  <c r="G294" i="32"/>
  <c r="O289" i="32"/>
  <c r="N289" i="32"/>
  <c r="G289" i="32"/>
  <c r="F289" i="32"/>
  <c r="O288" i="32"/>
  <c r="N288" i="32"/>
  <c r="G288" i="32"/>
  <c r="F288" i="32"/>
  <c r="O287" i="32"/>
  <c r="N287" i="32"/>
  <c r="G287" i="32"/>
  <c r="F287" i="32"/>
  <c r="O286" i="32"/>
  <c r="N286" i="32"/>
  <c r="G286" i="32"/>
  <c r="F286" i="32"/>
  <c r="O285" i="32"/>
  <c r="N285" i="32"/>
  <c r="G285" i="32"/>
  <c r="F285" i="32"/>
  <c r="O284" i="32"/>
  <c r="N284" i="32"/>
  <c r="G284" i="32"/>
  <c r="F284" i="32"/>
  <c r="O283" i="32"/>
  <c r="N283" i="32"/>
  <c r="G283" i="32"/>
  <c r="F283" i="32"/>
  <c r="O282" i="32"/>
  <c r="N282" i="32"/>
  <c r="G282" i="32"/>
  <c r="F282" i="32"/>
  <c r="O281" i="32"/>
  <c r="N281" i="32"/>
  <c r="G281" i="32"/>
  <c r="F281" i="32"/>
  <c r="O280" i="32"/>
  <c r="N280" i="32"/>
  <c r="G280" i="32"/>
  <c r="F280" i="32"/>
  <c r="O279" i="32"/>
  <c r="N279" i="32"/>
  <c r="G279" i="32"/>
  <c r="F279" i="32"/>
  <c r="O278" i="32"/>
  <c r="N278" i="32"/>
  <c r="G278" i="32"/>
  <c r="F278" i="32"/>
  <c r="O277" i="32"/>
  <c r="N277" i="32"/>
  <c r="G277" i="32"/>
  <c r="F277" i="32"/>
  <c r="O276" i="32"/>
  <c r="N276" i="32"/>
  <c r="G276" i="32"/>
  <c r="F276" i="32"/>
  <c r="O275" i="32"/>
  <c r="N275" i="32"/>
  <c r="G275" i="32"/>
  <c r="F275" i="32"/>
  <c r="O274" i="32"/>
  <c r="N274" i="32"/>
  <c r="G274" i="32"/>
  <c r="F274" i="32"/>
  <c r="O273" i="32"/>
  <c r="N273" i="32"/>
  <c r="G273" i="32"/>
  <c r="F273" i="32"/>
  <c r="O272" i="32"/>
  <c r="N272" i="32"/>
  <c r="G272" i="32"/>
  <c r="F272" i="32"/>
  <c r="O271" i="32"/>
  <c r="N271" i="32"/>
  <c r="G271" i="32"/>
  <c r="F271" i="32"/>
  <c r="O270" i="32"/>
  <c r="G270" i="32"/>
  <c r="O265" i="32"/>
  <c r="N265" i="32"/>
  <c r="G265" i="32"/>
  <c r="F265" i="32"/>
  <c r="O264" i="32"/>
  <c r="N264" i="32"/>
  <c r="G264" i="32"/>
  <c r="F264" i="32"/>
  <c r="O263" i="32"/>
  <c r="N263" i="32"/>
  <c r="G263" i="32"/>
  <c r="F263" i="32"/>
  <c r="O262" i="32"/>
  <c r="N262" i="32"/>
  <c r="G262" i="32"/>
  <c r="F262" i="32"/>
  <c r="O261" i="32"/>
  <c r="N261" i="32"/>
  <c r="G261" i="32"/>
  <c r="F261" i="32"/>
  <c r="O260" i="32"/>
  <c r="N260" i="32"/>
  <c r="G260" i="32"/>
  <c r="F260" i="32"/>
  <c r="O259" i="32"/>
  <c r="N259" i="32"/>
  <c r="G259" i="32"/>
  <c r="F259" i="32"/>
  <c r="O258" i="32"/>
  <c r="N258" i="32"/>
  <c r="G258" i="32"/>
  <c r="F258" i="32"/>
  <c r="O257" i="32"/>
  <c r="N257" i="32"/>
  <c r="G257" i="32"/>
  <c r="F257" i="32"/>
  <c r="O256" i="32"/>
  <c r="N256" i="32"/>
  <c r="G256" i="32"/>
  <c r="F256" i="32"/>
  <c r="O255" i="32"/>
  <c r="N255" i="32"/>
  <c r="G255" i="32"/>
  <c r="F255" i="32"/>
  <c r="O254" i="32"/>
  <c r="N254" i="32"/>
  <c r="G254" i="32"/>
  <c r="F254" i="32"/>
  <c r="O253" i="32"/>
  <c r="N253" i="32"/>
  <c r="G253" i="32"/>
  <c r="F253" i="32"/>
  <c r="O252" i="32"/>
  <c r="N252" i="32"/>
  <c r="G252" i="32"/>
  <c r="F252" i="32"/>
  <c r="O251" i="32"/>
  <c r="N251" i="32"/>
  <c r="G251" i="32"/>
  <c r="F251" i="32"/>
  <c r="O250" i="32"/>
  <c r="N250" i="32"/>
  <c r="G250" i="32"/>
  <c r="F250" i="32"/>
  <c r="O249" i="32"/>
  <c r="N249" i="32"/>
  <c r="G249" i="32"/>
  <c r="F249" i="32"/>
  <c r="O248" i="32"/>
  <c r="N248" i="32"/>
  <c r="G248" i="32"/>
  <c r="F248" i="32"/>
  <c r="O247" i="32"/>
  <c r="N247" i="32"/>
  <c r="G247" i="32"/>
  <c r="F247" i="32"/>
  <c r="O246" i="32"/>
  <c r="G246" i="32"/>
  <c r="O241" i="32"/>
  <c r="N241" i="32"/>
  <c r="G241" i="32"/>
  <c r="F241" i="32"/>
  <c r="O240" i="32"/>
  <c r="N240" i="32"/>
  <c r="G240" i="32"/>
  <c r="F240" i="32"/>
  <c r="O239" i="32"/>
  <c r="N239" i="32"/>
  <c r="G239" i="32"/>
  <c r="F239" i="32"/>
  <c r="O238" i="32"/>
  <c r="N238" i="32"/>
  <c r="G238" i="32"/>
  <c r="F238" i="32"/>
  <c r="O237" i="32"/>
  <c r="N237" i="32"/>
  <c r="G237" i="32"/>
  <c r="F237" i="32"/>
  <c r="O236" i="32"/>
  <c r="N236" i="32"/>
  <c r="G236" i="32"/>
  <c r="F236" i="32"/>
  <c r="O235" i="32"/>
  <c r="N235" i="32"/>
  <c r="G235" i="32"/>
  <c r="F235" i="32"/>
  <c r="O234" i="32"/>
  <c r="N234" i="32"/>
  <c r="G234" i="32"/>
  <c r="F234" i="32"/>
  <c r="O233" i="32"/>
  <c r="N233" i="32"/>
  <c r="G233" i="32"/>
  <c r="F233" i="32"/>
  <c r="O232" i="32"/>
  <c r="N232" i="32"/>
  <c r="G232" i="32"/>
  <c r="F232" i="32"/>
  <c r="O231" i="32"/>
  <c r="N231" i="32"/>
  <c r="G231" i="32"/>
  <c r="F231" i="32"/>
  <c r="O230" i="32"/>
  <c r="N230" i="32"/>
  <c r="G230" i="32"/>
  <c r="F230" i="32"/>
  <c r="O229" i="32"/>
  <c r="N229" i="32"/>
  <c r="G229" i="32"/>
  <c r="F229" i="32"/>
  <c r="O228" i="32"/>
  <c r="N228" i="32"/>
  <c r="G228" i="32"/>
  <c r="F228" i="32"/>
  <c r="O227" i="32"/>
  <c r="N227" i="32"/>
  <c r="G227" i="32"/>
  <c r="F227" i="32"/>
  <c r="O226" i="32"/>
  <c r="N226" i="32"/>
  <c r="G226" i="32"/>
  <c r="F226" i="32"/>
  <c r="O225" i="32"/>
  <c r="N225" i="32"/>
  <c r="G225" i="32"/>
  <c r="F225" i="32"/>
  <c r="O224" i="32"/>
  <c r="N224" i="32"/>
  <c r="G224" i="32"/>
  <c r="F224" i="32"/>
  <c r="O223" i="32"/>
  <c r="N223" i="32"/>
  <c r="G223" i="32"/>
  <c r="F223" i="32"/>
  <c r="O222" i="32"/>
  <c r="G222" i="32"/>
  <c r="O217" i="32"/>
  <c r="N217" i="32"/>
  <c r="G217" i="32"/>
  <c r="F217" i="32"/>
  <c r="O216" i="32"/>
  <c r="N216" i="32"/>
  <c r="G216" i="32"/>
  <c r="F216" i="32"/>
  <c r="O215" i="32"/>
  <c r="N215" i="32"/>
  <c r="G215" i="32"/>
  <c r="F215" i="32"/>
  <c r="O214" i="32"/>
  <c r="N214" i="32"/>
  <c r="G214" i="32"/>
  <c r="F214" i="32"/>
  <c r="O213" i="32"/>
  <c r="N213" i="32"/>
  <c r="G213" i="32"/>
  <c r="F213" i="32"/>
  <c r="O212" i="32"/>
  <c r="N212" i="32"/>
  <c r="G212" i="32"/>
  <c r="F212" i="32"/>
  <c r="O211" i="32"/>
  <c r="N211" i="32"/>
  <c r="G211" i="32"/>
  <c r="F211" i="32"/>
  <c r="O210" i="32"/>
  <c r="N210" i="32"/>
  <c r="G210" i="32"/>
  <c r="F210" i="32"/>
  <c r="O209" i="32"/>
  <c r="N209" i="32"/>
  <c r="G209" i="32"/>
  <c r="F209" i="32"/>
  <c r="O208" i="32"/>
  <c r="N208" i="32"/>
  <c r="G208" i="32"/>
  <c r="F208" i="32"/>
  <c r="O207" i="32"/>
  <c r="N207" i="32"/>
  <c r="G207" i="32"/>
  <c r="F207" i="32"/>
  <c r="O206" i="32"/>
  <c r="N206" i="32"/>
  <c r="G206" i="32"/>
  <c r="F206" i="32"/>
  <c r="O205" i="32"/>
  <c r="N205" i="32"/>
  <c r="G205" i="32"/>
  <c r="F205" i="32"/>
  <c r="O204" i="32"/>
  <c r="N204" i="32"/>
  <c r="G204" i="32"/>
  <c r="F204" i="32"/>
  <c r="O203" i="32"/>
  <c r="N203" i="32"/>
  <c r="G203" i="32"/>
  <c r="F203" i="32"/>
  <c r="O202" i="32"/>
  <c r="N202" i="32"/>
  <c r="G202" i="32"/>
  <c r="F202" i="32"/>
  <c r="O201" i="32"/>
  <c r="N201" i="32"/>
  <c r="G201" i="32"/>
  <c r="F201" i="32"/>
  <c r="O200" i="32"/>
  <c r="N200" i="32"/>
  <c r="G200" i="32"/>
  <c r="F200" i="32"/>
  <c r="O199" i="32"/>
  <c r="N199" i="32"/>
  <c r="G199" i="32"/>
  <c r="F199" i="32"/>
  <c r="O198" i="32"/>
  <c r="G198" i="32"/>
  <c r="O193" i="32"/>
  <c r="N193" i="32"/>
  <c r="G193" i="32"/>
  <c r="F193" i="32"/>
  <c r="O192" i="32"/>
  <c r="N192" i="32"/>
  <c r="G192" i="32"/>
  <c r="F192" i="32"/>
  <c r="O191" i="32"/>
  <c r="N191" i="32"/>
  <c r="G191" i="32"/>
  <c r="F191" i="32"/>
  <c r="O190" i="32"/>
  <c r="N190" i="32"/>
  <c r="G190" i="32"/>
  <c r="F190" i="32"/>
  <c r="O189" i="32"/>
  <c r="N189" i="32"/>
  <c r="G189" i="32"/>
  <c r="F189" i="32"/>
  <c r="O188" i="32"/>
  <c r="N188" i="32"/>
  <c r="G188" i="32"/>
  <c r="F188" i="32"/>
  <c r="O187" i="32"/>
  <c r="N187" i="32"/>
  <c r="G187" i="32"/>
  <c r="F187" i="32"/>
  <c r="O186" i="32"/>
  <c r="N186" i="32"/>
  <c r="G186" i="32"/>
  <c r="F186" i="32"/>
  <c r="O185" i="32"/>
  <c r="N185" i="32"/>
  <c r="G185" i="32"/>
  <c r="F185" i="32"/>
  <c r="O184" i="32"/>
  <c r="N184" i="32"/>
  <c r="G184" i="32"/>
  <c r="F184" i="32"/>
  <c r="O183" i="32"/>
  <c r="N183" i="32"/>
  <c r="G183" i="32"/>
  <c r="F183" i="32"/>
  <c r="O182" i="32"/>
  <c r="N182" i="32"/>
  <c r="G182" i="32"/>
  <c r="F182" i="32"/>
  <c r="O181" i="32"/>
  <c r="N181" i="32"/>
  <c r="G181" i="32"/>
  <c r="F181" i="32"/>
  <c r="O180" i="32"/>
  <c r="N180" i="32"/>
  <c r="G180" i="32"/>
  <c r="F180" i="32"/>
  <c r="O179" i="32"/>
  <c r="N179" i="32"/>
  <c r="G179" i="32"/>
  <c r="F179" i="32"/>
  <c r="O178" i="32"/>
  <c r="N178" i="32"/>
  <c r="G178" i="32"/>
  <c r="F178" i="32"/>
  <c r="O177" i="32"/>
  <c r="N177" i="32"/>
  <c r="G177" i="32"/>
  <c r="F177" i="32"/>
  <c r="O176" i="32"/>
  <c r="N176" i="32"/>
  <c r="G176" i="32"/>
  <c r="F176" i="32"/>
  <c r="O175" i="32"/>
  <c r="N175" i="32"/>
  <c r="G175" i="32"/>
  <c r="F175" i="32"/>
  <c r="O174" i="32"/>
  <c r="G174" i="32"/>
  <c r="O169" i="32"/>
  <c r="N169" i="32"/>
  <c r="G169" i="32"/>
  <c r="F169" i="32"/>
  <c r="O168" i="32"/>
  <c r="N168" i="32"/>
  <c r="G168" i="32"/>
  <c r="F168" i="32"/>
  <c r="O167" i="32"/>
  <c r="N167" i="32"/>
  <c r="G167" i="32"/>
  <c r="F167" i="32"/>
  <c r="O166" i="32"/>
  <c r="N166" i="32"/>
  <c r="G166" i="32"/>
  <c r="F166" i="32"/>
  <c r="O165" i="32"/>
  <c r="N165" i="32"/>
  <c r="G165" i="32"/>
  <c r="F165" i="32"/>
  <c r="O164" i="32"/>
  <c r="N164" i="32"/>
  <c r="G164" i="32"/>
  <c r="F164" i="32"/>
  <c r="O163" i="32"/>
  <c r="N163" i="32"/>
  <c r="G163" i="32"/>
  <c r="F163" i="32"/>
  <c r="O162" i="32"/>
  <c r="N162" i="32"/>
  <c r="G162" i="32"/>
  <c r="F162" i="32"/>
  <c r="O161" i="32"/>
  <c r="N161" i="32"/>
  <c r="G161" i="32"/>
  <c r="F161" i="32"/>
  <c r="O160" i="32"/>
  <c r="N160" i="32"/>
  <c r="G160" i="32"/>
  <c r="F160" i="32"/>
  <c r="O159" i="32"/>
  <c r="N159" i="32"/>
  <c r="G159" i="32"/>
  <c r="F159" i="32"/>
  <c r="O158" i="32"/>
  <c r="N158" i="32"/>
  <c r="G158" i="32"/>
  <c r="F158" i="32"/>
  <c r="O157" i="32"/>
  <c r="N157" i="32"/>
  <c r="G157" i="32"/>
  <c r="F157" i="32"/>
  <c r="O156" i="32"/>
  <c r="N156" i="32"/>
  <c r="G156" i="32"/>
  <c r="F156" i="32"/>
  <c r="O155" i="32"/>
  <c r="N155" i="32"/>
  <c r="G155" i="32"/>
  <c r="F155" i="32"/>
  <c r="O154" i="32"/>
  <c r="N154" i="32"/>
  <c r="G154" i="32"/>
  <c r="F154" i="32"/>
  <c r="O153" i="32"/>
  <c r="N153" i="32"/>
  <c r="G153" i="32"/>
  <c r="F153" i="32"/>
  <c r="O152" i="32"/>
  <c r="N152" i="32"/>
  <c r="G152" i="32"/>
  <c r="F152" i="32"/>
  <c r="O151" i="32"/>
  <c r="N151" i="32"/>
  <c r="G151" i="32"/>
  <c r="F151" i="32"/>
  <c r="O150" i="32"/>
  <c r="G150" i="32"/>
  <c r="O145" i="32"/>
  <c r="N145" i="32"/>
  <c r="G145" i="32"/>
  <c r="F145" i="32"/>
  <c r="O144" i="32"/>
  <c r="N144" i="32"/>
  <c r="G144" i="32"/>
  <c r="F144" i="32"/>
  <c r="O143" i="32"/>
  <c r="N143" i="32"/>
  <c r="G143" i="32"/>
  <c r="F143" i="32"/>
  <c r="O142" i="32"/>
  <c r="N142" i="32"/>
  <c r="G142" i="32"/>
  <c r="F142" i="32"/>
  <c r="O141" i="32"/>
  <c r="N141" i="32"/>
  <c r="G141" i="32"/>
  <c r="F141" i="32"/>
  <c r="O140" i="32"/>
  <c r="N140" i="32"/>
  <c r="G140" i="32"/>
  <c r="F140" i="32"/>
  <c r="O139" i="32"/>
  <c r="N139" i="32"/>
  <c r="G139" i="32"/>
  <c r="F139" i="32"/>
  <c r="O138" i="32"/>
  <c r="N138" i="32"/>
  <c r="G138" i="32"/>
  <c r="F138" i="32"/>
  <c r="O137" i="32"/>
  <c r="N137" i="32"/>
  <c r="G137" i="32"/>
  <c r="F137" i="32"/>
  <c r="O136" i="32"/>
  <c r="N136" i="32"/>
  <c r="G136" i="32"/>
  <c r="F136" i="32"/>
  <c r="O135" i="32"/>
  <c r="N135" i="32"/>
  <c r="G135" i="32"/>
  <c r="F135" i="32"/>
  <c r="O134" i="32"/>
  <c r="N134" i="32"/>
  <c r="G134" i="32"/>
  <c r="F134" i="32"/>
  <c r="O133" i="32"/>
  <c r="N133" i="32"/>
  <c r="G133" i="32"/>
  <c r="F133" i="32"/>
  <c r="O132" i="32"/>
  <c r="N132" i="32"/>
  <c r="G132" i="32"/>
  <c r="F132" i="32"/>
  <c r="O131" i="32"/>
  <c r="N131" i="32"/>
  <c r="G131" i="32"/>
  <c r="F131" i="32"/>
  <c r="O130" i="32"/>
  <c r="N130" i="32"/>
  <c r="G130" i="32"/>
  <c r="F130" i="32"/>
  <c r="O129" i="32"/>
  <c r="N129" i="32"/>
  <c r="G129" i="32"/>
  <c r="F129" i="32"/>
  <c r="O128" i="32"/>
  <c r="N128" i="32"/>
  <c r="G128" i="32"/>
  <c r="F128" i="32"/>
  <c r="O127" i="32"/>
  <c r="N127" i="32"/>
  <c r="G127" i="32"/>
  <c r="F127" i="32"/>
  <c r="O126" i="32"/>
  <c r="G126" i="32"/>
  <c r="O121" i="32"/>
  <c r="N121" i="32"/>
  <c r="G121" i="32"/>
  <c r="F121" i="32"/>
  <c r="O120" i="32"/>
  <c r="N120" i="32"/>
  <c r="G120" i="32"/>
  <c r="F120" i="32"/>
  <c r="O119" i="32"/>
  <c r="N119" i="32"/>
  <c r="G119" i="32"/>
  <c r="F119" i="32"/>
  <c r="O118" i="32"/>
  <c r="N118" i="32"/>
  <c r="G118" i="32"/>
  <c r="F118" i="32"/>
  <c r="O117" i="32"/>
  <c r="N117" i="32"/>
  <c r="G117" i="32"/>
  <c r="F117" i="32"/>
  <c r="O116" i="32"/>
  <c r="N116" i="32"/>
  <c r="G116" i="32"/>
  <c r="F116" i="32"/>
  <c r="O115" i="32"/>
  <c r="N115" i="32"/>
  <c r="G115" i="32"/>
  <c r="F115" i="32"/>
  <c r="O114" i="32"/>
  <c r="N114" i="32"/>
  <c r="G114" i="32"/>
  <c r="F114" i="32"/>
  <c r="O113" i="32"/>
  <c r="N113" i="32"/>
  <c r="G113" i="32"/>
  <c r="F113" i="32"/>
  <c r="O112" i="32"/>
  <c r="N112" i="32"/>
  <c r="G112" i="32"/>
  <c r="F112" i="32"/>
  <c r="O111" i="32"/>
  <c r="N111" i="32"/>
  <c r="G111" i="32"/>
  <c r="F111" i="32"/>
  <c r="O110" i="32"/>
  <c r="N110" i="32"/>
  <c r="G110" i="32"/>
  <c r="F110" i="32"/>
  <c r="O109" i="32"/>
  <c r="N109" i="32"/>
  <c r="G109" i="32"/>
  <c r="F109" i="32"/>
  <c r="O108" i="32"/>
  <c r="N108" i="32"/>
  <c r="G108" i="32"/>
  <c r="F108" i="32"/>
  <c r="O107" i="32"/>
  <c r="N107" i="32"/>
  <c r="G107" i="32"/>
  <c r="F107" i="32"/>
  <c r="O106" i="32"/>
  <c r="N106" i="32"/>
  <c r="G106" i="32"/>
  <c r="F106" i="32"/>
  <c r="O105" i="32"/>
  <c r="N105" i="32"/>
  <c r="G105" i="32"/>
  <c r="F105" i="32"/>
  <c r="O104" i="32"/>
  <c r="N104" i="32"/>
  <c r="G104" i="32"/>
  <c r="F104" i="32"/>
  <c r="O103" i="32"/>
  <c r="N103" i="32"/>
  <c r="G103" i="32"/>
  <c r="F103" i="32"/>
  <c r="O102" i="32"/>
  <c r="G102" i="32"/>
  <c r="O97" i="32"/>
  <c r="N97" i="32"/>
  <c r="G97" i="32"/>
  <c r="F97" i="32"/>
  <c r="O96" i="32"/>
  <c r="N96" i="32"/>
  <c r="G96" i="32"/>
  <c r="F96" i="32"/>
  <c r="O95" i="32"/>
  <c r="N95" i="32"/>
  <c r="G95" i="32"/>
  <c r="F95" i="32"/>
  <c r="O94" i="32"/>
  <c r="N94" i="32"/>
  <c r="G94" i="32"/>
  <c r="F94" i="32"/>
  <c r="O93" i="32"/>
  <c r="N93" i="32"/>
  <c r="G93" i="32"/>
  <c r="F93" i="32"/>
  <c r="O92" i="32"/>
  <c r="N92" i="32"/>
  <c r="G92" i="32"/>
  <c r="F92" i="32"/>
  <c r="O91" i="32"/>
  <c r="N91" i="32"/>
  <c r="G91" i="32"/>
  <c r="F91" i="32"/>
  <c r="O90" i="32"/>
  <c r="N90" i="32"/>
  <c r="G90" i="32"/>
  <c r="F90" i="32"/>
  <c r="O89" i="32"/>
  <c r="N89" i="32"/>
  <c r="G89" i="32"/>
  <c r="F89" i="32"/>
  <c r="O88" i="32"/>
  <c r="N88" i="32"/>
  <c r="G88" i="32"/>
  <c r="F88" i="32"/>
  <c r="O87" i="32"/>
  <c r="N87" i="32"/>
  <c r="G87" i="32"/>
  <c r="F87" i="32"/>
  <c r="O86" i="32"/>
  <c r="N86" i="32"/>
  <c r="G86" i="32"/>
  <c r="F86" i="32"/>
  <c r="O85" i="32"/>
  <c r="N85" i="32"/>
  <c r="G85" i="32"/>
  <c r="F85" i="32"/>
  <c r="O84" i="32"/>
  <c r="N84" i="32"/>
  <c r="G84" i="32"/>
  <c r="F84" i="32"/>
  <c r="O83" i="32"/>
  <c r="N83" i="32"/>
  <c r="G83" i="32"/>
  <c r="F83" i="32"/>
  <c r="O82" i="32"/>
  <c r="N82" i="32"/>
  <c r="G82" i="32"/>
  <c r="F82" i="32"/>
  <c r="O81" i="32"/>
  <c r="N81" i="32"/>
  <c r="G81" i="32"/>
  <c r="F81" i="32"/>
  <c r="O80" i="32"/>
  <c r="N80" i="32"/>
  <c r="G80" i="32"/>
  <c r="F80" i="32"/>
  <c r="O79" i="32"/>
  <c r="N79" i="32"/>
  <c r="G79" i="32"/>
  <c r="F79" i="32"/>
  <c r="O78" i="32"/>
  <c r="G78" i="32"/>
  <c r="O73" i="32"/>
  <c r="N73" i="32"/>
  <c r="G73" i="32"/>
  <c r="F73" i="32"/>
  <c r="O72" i="32"/>
  <c r="N72" i="32"/>
  <c r="G72" i="32"/>
  <c r="F72" i="32"/>
  <c r="O71" i="32"/>
  <c r="N71" i="32"/>
  <c r="G71" i="32"/>
  <c r="F71" i="32"/>
  <c r="O70" i="32"/>
  <c r="N70" i="32"/>
  <c r="G70" i="32"/>
  <c r="F70" i="32"/>
  <c r="O69" i="32"/>
  <c r="N69" i="32"/>
  <c r="G69" i="32"/>
  <c r="F69" i="32"/>
  <c r="O68" i="32"/>
  <c r="N68" i="32"/>
  <c r="G68" i="32"/>
  <c r="F68" i="32"/>
  <c r="O67" i="32"/>
  <c r="N67" i="32"/>
  <c r="G67" i="32"/>
  <c r="F67" i="32"/>
  <c r="O66" i="32"/>
  <c r="N66" i="32"/>
  <c r="G66" i="32"/>
  <c r="F66" i="32"/>
  <c r="O65" i="32"/>
  <c r="N65" i="32"/>
  <c r="G65" i="32"/>
  <c r="F65" i="32"/>
  <c r="O64" i="32"/>
  <c r="N64" i="32"/>
  <c r="G64" i="32"/>
  <c r="F64" i="32"/>
  <c r="O63" i="32"/>
  <c r="N63" i="32"/>
  <c r="G63" i="32"/>
  <c r="F63" i="32"/>
  <c r="O62" i="32"/>
  <c r="N62" i="32"/>
  <c r="G62" i="32"/>
  <c r="F62" i="32"/>
  <c r="O61" i="32"/>
  <c r="N61" i="32"/>
  <c r="G61" i="32"/>
  <c r="F61" i="32"/>
  <c r="O60" i="32"/>
  <c r="N60" i="32"/>
  <c r="G60" i="32"/>
  <c r="F60" i="32"/>
  <c r="O59" i="32"/>
  <c r="N59" i="32"/>
  <c r="G59" i="32"/>
  <c r="F59" i="32"/>
  <c r="O58" i="32"/>
  <c r="N58" i="32"/>
  <c r="G58" i="32"/>
  <c r="F58" i="32"/>
  <c r="O57" i="32"/>
  <c r="N57" i="32"/>
  <c r="G57" i="32"/>
  <c r="F57" i="32"/>
  <c r="O56" i="32"/>
  <c r="N56" i="32"/>
  <c r="G56" i="32"/>
  <c r="F56" i="32"/>
  <c r="O55" i="32"/>
  <c r="N55" i="32"/>
  <c r="G55" i="32"/>
  <c r="F55" i="32"/>
  <c r="O54" i="32"/>
  <c r="G54" i="32"/>
  <c r="O49" i="32"/>
  <c r="N49" i="32"/>
  <c r="G49" i="32"/>
  <c r="F49" i="32"/>
  <c r="O48" i="32"/>
  <c r="N48" i="32"/>
  <c r="G48" i="32"/>
  <c r="F48" i="32"/>
  <c r="O47" i="32"/>
  <c r="N47" i="32"/>
  <c r="G47" i="32"/>
  <c r="F47" i="32"/>
  <c r="O46" i="32"/>
  <c r="N46" i="32"/>
  <c r="G46" i="32"/>
  <c r="F46" i="32"/>
  <c r="O45" i="32"/>
  <c r="N45" i="32"/>
  <c r="G45" i="32"/>
  <c r="F45" i="32"/>
  <c r="O44" i="32"/>
  <c r="N44" i="32"/>
  <c r="G44" i="32"/>
  <c r="F44" i="32"/>
  <c r="O43" i="32"/>
  <c r="N43" i="32"/>
  <c r="G43" i="32"/>
  <c r="F43" i="32"/>
  <c r="O42" i="32"/>
  <c r="N42" i="32"/>
  <c r="G42" i="32"/>
  <c r="F42" i="32"/>
  <c r="O41" i="32"/>
  <c r="N41" i="32"/>
  <c r="G41" i="32"/>
  <c r="F41" i="32"/>
  <c r="O40" i="32"/>
  <c r="N40" i="32"/>
  <c r="G40" i="32"/>
  <c r="F40" i="32"/>
  <c r="O39" i="32"/>
  <c r="N39" i="32"/>
  <c r="G39" i="32"/>
  <c r="F39" i="32"/>
  <c r="O38" i="32"/>
  <c r="N38" i="32"/>
  <c r="G38" i="32"/>
  <c r="F38" i="32"/>
  <c r="O37" i="32"/>
  <c r="N37" i="32"/>
  <c r="G37" i="32"/>
  <c r="F37" i="32"/>
  <c r="O36" i="32"/>
  <c r="N36" i="32"/>
  <c r="G36" i="32"/>
  <c r="F36" i="32"/>
  <c r="O35" i="32"/>
  <c r="N35" i="32"/>
  <c r="G35" i="32"/>
  <c r="F35" i="32"/>
  <c r="O34" i="32"/>
  <c r="N34" i="32"/>
  <c r="G34" i="32"/>
  <c r="F34" i="32"/>
  <c r="O33" i="32"/>
  <c r="N33" i="32"/>
  <c r="G33" i="32"/>
  <c r="F33" i="32"/>
  <c r="O32" i="32"/>
  <c r="N32" i="32"/>
  <c r="G32" i="32"/>
  <c r="F32" i="32"/>
  <c r="O31" i="32"/>
  <c r="N31" i="32"/>
  <c r="G31" i="32"/>
  <c r="F31" i="32"/>
  <c r="O30" i="32"/>
  <c r="G30" i="32"/>
  <c r="O25" i="32"/>
  <c r="N25" i="32"/>
  <c r="G25" i="32"/>
  <c r="F25" i="32"/>
  <c r="O24" i="32"/>
  <c r="N24" i="32"/>
  <c r="G24" i="32"/>
  <c r="F24" i="32"/>
  <c r="O23" i="32"/>
  <c r="N23" i="32"/>
  <c r="G23" i="32"/>
  <c r="F23" i="32"/>
  <c r="O22" i="32"/>
  <c r="N22" i="32"/>
  <c r="G22" i="32"/>
  <c r="F22" i="32"/>
  <c r="O21" i="32"/>
  <c r="N21" i="32"/>
  <c r="G21" i="32"/>
  <c r="F21" i="32"/>
  <c r="O20" i="32"/>
  <c r="N20" i="32"/>
  <c r="G20" i="32"/>
  <c r="F20" i="32"/>
  <c r="O19" i="32"/>
  <c r="N19" i="32"/>
  <c r="G19" i="32"/>
  <c r="F19" i="32"/>
  <c r="O18" i="32"/>
  <c r="N18" i="32"/>
  <c r="G18" i="32"/>
  <c r="F18" i="32"/>
  <c r="O17" i="32"/>
  <c r="N17" i="32"/>
  <c r="G17" i="32"/>
  <c r="F17" i="32"/>
  <c r="O16" i="32"/>
  <c r="N16" i="32"/>
  <c r="G16" i="32"/>
  <c r="F16" i="32"/>
  <c r="O15" i="32"/>
  <c r="N15" i="32"/>
  <c r="G15" i="32"/>
  <c r="F15" i="32"/>
  <c r="O14" i="32"/>
  <c r="N14" i="32"/>
  <c r="G14" i="32"/>
  <c r="F14" i="32"/>
  <c r="O13" i="32"/>
  <c r="N13" i="32"/>
  <c r="G13" i="32"/>
  <c r="F13" i="32"/>
  <c r="O12" i="32"/>
  <c r="N12" i="32"/>
  <c r="G12" i="32"/>
  <c r="F12" i="32"/>
  <c r="O11" i="32"/>
  <c r="N11" i="32"/>
  <c r="G11" i="32"/>
  <c r="F11" i="32"/>
  <c r="O10" i="32"/>
  <c r="N10" i="32"/>
  <c r="G10" i="32"/>
  <c r="F10" i="32"/>
  <c r="O9" i="32"/>
  <c r="N9" i="32"/>
  <c r="G9" i="32"/>
  <c r="F9" i="32"/>
  <c r="O8" i="32"/>
  <c r="N8" i="32"/>
  <c r="G8" i="32"/>
  <c r="F8" i="32"/>
  <c r="O7" i="32"/>
  <c r="N7" i="32"/>
  <c r="G7" i="32"/>
  <c r="F7" i="32"/>
  <c r="O6" i="32"/>
  <c r="G6" i="32"/>
  <c r="O121" i="31"/>
  <c r="N121" i="31"/>
  <c r="G121" i="31"/>
  <c r="F121" i="31"/>
  <c r="O120" i="31"/>
  <c r="N120" i="31"/>
  <c r="G120" i="31"/>
  <c r="F120" i="31"/>
  <c r="O119" i="31"/>
  <c r="N119" i="31"/>
  <c r="G119" i="31"/>
  <c r="F119" i="31"/>
  <c r="O118" i="31"/>
  <c r="N118" i="31"/>
  <c r="G118" i="31"/>
  <c r="F118" i="31"/>
  <c r="O117" i="31"/>
  <c r="N117" i="31"/>
  <c r="G117" i="31"/>
  <c r="F117" i="31"/>
  <c r="O116" i="31"/>
  <c r="N116" i="31"/>
  <c r="G116" i="31"/>
  <c r="F116" i="31"/>
  <c r="O115" i="31"/>
  <c r="N115" i="31"/>
  <c r="G115" i="31"/>
  <c r="F115" i="31"/>
  <c r="O114" i="31"/>
  <c r="N114" i="31"/>
  <c r="G114" i="31"/>
  <c r="F114" i="31"/>
  <c r="O113" i="31"/>
  <c r="N113" i="31"/>
  <c r="G113" i="31"/>
  <c r="F113" i="31"/>
  <c r="O112" i="31"/>
  <c r="N112" i="31"/>
  <c r="G112" i="31"/>
  <c r="F112" i="31"/>
  <c r="O111" i="31"/>
  <c r="N111" i="31"/>
  <c r="G111" i="31"/>
  <c r="F111" i="31"/>
  <c r="O110" i="31"/>
  <c r="N110" i="31"/>
  <c r="G110" i="31"/>
  <c r="F110" i="31"/>
  <c r="O109" i="31"/>
  <c r="N109" i="31"/>
  <c r="G109" i="31"/>
  <c r="F109" i="31"/>
  <c r="O108" i="31"/>
  <c r="N108" i="31"/>
  <c r="G108" i="31"/>
  <c r="F108" i="31"/>
  <c r="O107" i="31"/>
  <c r="N107" i="31"/>
  <c r="G107" i="31"/>
  <c r="F107" i="31"/>
  <c r="O106" i="31"/>
  <c r="N106" i="31"/>
  <c r="G106" i="31"/>
  <c r="F106" i="31"/>
  <c r="O105" i="31"/>
  <c r="N105" i="31"/>
  <c r="G105" i="31"/>
  <c r="F105" i="31"/>
  <c r="O104" i="31"/>
  <c r="N104" i="31"/>
  <c r="G104" i="31"/>
  <c r="F104" i="31"/>
  <c r="O103" i="31"/>
  <c r="N103" i="31"/>
  <c r="G103" i="31"/>
  <c r="F103" i="31"/>
  <c r="O102" i="31"/>
  <c r="G102" i="31"/>
  <c r="O97" i="31"/>
  <c r="N97" i="31"/>
  <c r="G97" i="31"/>
  <c r="F97" i="31"/>
  <c r="O96" i="31"/>
  <c r="N96" i="31"/>
  <c r="G96" i="31"/>
  <c r="F96" i="31"/>
  <c r="O95" i="31"/>
  <c r="N95" i="31"/>
  <c r="G95" i="31"/>
  <c r="F95" i="31"/>
  <c r="O94" i="31"/>
  <c r="N94" i="31"/>
  <c r="G94" i="31"/>
  <c r="F94" i="31"/>
  <c r="O93" i="31"/>
  <c r="N93" i="31"/>
  <c r="G93" i="31"/>
  <c r="F93" i="31"/>
  <c r="O92" i="31"/>
  <c r="N92" i="31"/>
  <c r="G92" i="31"/>
  <c r="F92" i="31"/>
  <c r="O91" i="31"/>
  <c r="N91" i="31"/>
  <c r="G91" i="31"/>
  <c r="F91" i="31"/>
  <c r="O90" i="31"/>
  <c r="N90" i="31"/>
  <c r="G90" i="31"/>
  <c r="F90" i="31"/>
  <c r="O89" i="31"/>
  <c r="N89" i="31"/>
  <c r="G89" i="31"/>
  <c r="F89" i="31"/>
  <c r="O88" i="31"/>
  <c r="N88" i="31"/>
  <c r="G88" i="31"/>
  <c r="F88" i="31"/>
  <c r="O87" i="31"/>
  <c r="N87" i="31"/>
  <c r="G87" i="31"/>
  <c r="F87" i="31"/>
  <c r="O86" i="31"/>
  <c r="N86" i="31"/>
  <c r="G86" i="31"/>
  <c r="F86" i="31"/>
  <c r="O85" i="31"/>
  <c r="N85" i="31"/>
  <c r="G85" i="31"/>
  <c r="F85" i="31"/>
  <c r="O84" i="31"/>
  <c r="N84" i="31"/>
  <c r="G84" i="31"/>
  <c r="F84" i="31"/>
  <c r="O83" i="31"/>
  <c r="N83" i="31"/>
  <c r="G83" i="31"/>
  <c r="F83" i="31"/>
  <c r="O82" i="31"/>
  <c r="N82" i="31"/>
  <c r="G82" i="31"/>
  <c r="F82" i="31"/>
  <c r="O81" i="31"/>
  <c r="N81" i="31"/>
  <c r="G81" i="31"/>
  <c r="F81" i="31"/>
  <c r="O80" i="31"/>
  <c r="N80" i="31"/>
  <c r="G80" i="31"/>
  <c r="F80" i="31"/>
  <c r="O79" i="31"/>
  <c r="N79" i="31"/>
  <c r="G79" i="31"/>
  <c r="F79" i="31"/>
  <c r="O78" i="31"/>
  <c r="G78" i="31"/>
  <c r="O73" i="31"/>
  <c r="G73" i="31"/>
  <c r="O72" i="31"/>
  <c r="G72" i="31"/>
  <c r="O71" i="31"/>
  <c r="G71" i="31"/>
  <c r="O70" i="31"/>
  <c r="G70" i="31"/>
  <c r="O69" i="31"/>
  <c r="G69" i="31"/>
  <c r="O68" i="31"/>
  <c r="G68" i="31"/>
  <c r="O67" i="31"/>
  <c r="G67" i="31"/>
  <c r="O66" i="31"/>
  <c r="G66" i="31"/>
  <c r="O65" i="31"/>
  <c r="G65" i="31"/>
  <c r="O64" i="31"/>
  <c r="G64" i="31"/>
  <c r="O63" i="31"/>
  <c r="G63" i="31"/>
  <c r="O62" i="31"/>
  <c r="G62" i="31"/>
  <c r="O61" i="31"/>
  <c r="G61" i="31"/>
  <c r="O60" i="31"/>
  <c r="G60" i="31"/>
  <c r="O59" i="31"/>
  <c r="G59" i="31"/>
  <c r="O58" i="31"/>
  <c r="G58" i="31"/>
  <c r="O57" i="31"/>
  <c r="G57" i="31"/>
  <c r="O56" i="31"/>
  <c r="G56" i="31"/>
  <c r="O55" i="31"/>
  <c r="N55" i="31"/>
  <c r="G55" i="31"/>
  <c r="F55" i="31"/>
  <c r="O54" i="31"/>
  <c r="G54" i="31"/>
  <c r="O49" i="31"/>
  <c r="N49" i="31"/>
  <c r="G49" i="31"/>
  <c r="F49" i="31"/>
  <c r="O48" i="31"/>
  <c r="N48" i="31"/>
  <c r="G48" i="31"/>
  <c r="F48" i="31"/>
  <c r="O47" i="31"/>
  <c r="N47" i="31"/>
  <c r="G47" i="31"/>
  <c r="F47" i="31"/>
  <c r="O46" i="31"/>
  <c r="N46" i="31"/>
  <c r="G46" i="31"/>
  <c r="F46" i="31"/>
  <c r="O45" i="31"/>
  <c r="N45" i="31"/>
  <c r="G45" i="31"/>
  <c r="F45" i="31"/>
  <c r="O44" i="31"/>
  <c r="N44" i="31"/>
  <c r="G44" i="31"/>
  <c r="F44" i="31"/>
  <c r="O43" i="31"/>
  <c r="N43" i="31"/>
  <c r="G43" i="31"/>
  <c r="F43" i="31"/>
  <c r="O42" i="31"/>
  <c r="N42" i="31"/>
  <c r="G42" i="31"/>
  <c r="F42" i="31"/>
  <c r="O41" i="31"/>
  <c r="N41" i="31"/>
  <c r="G41" i="31"/>
  <c r="F41" i="31"/>
  <c r="O40" i="31"/>
  <c r="N40" i="31"/>
  <c r="G40" i="31"/>
  <c r="F40" i="31"/>
  <c r="O39" i="31"/>
  <c r="N39" i="31"/>
  <c r="G39" i="31"/>
  <c r="F39" i="31"/>
  <c r="O38" i="31"/>
  <c r="N38" i="31"/>
  <c r="G38" i="31"/>
  <c r="F38" i="31"/>
  <c r="O37" i="31"/>
  <c r="N37" i="31"/>
  <c r="G37" i="31"/>
  <c r="F37" i="31"/>
  <c r="O36" i="31"/>
  <c r="N36" i="31"/>
  <c r="G36" i="31"/>
  <c r="F36" i="31"/>
  <c r="O35" i="31"/>
  <c r="N35" i="31"/>
  <c r="G35" i="31"/>
  <c r="F35" i="31"/>
  <c r="O34" i="31"/>
  <c r="N34" i="31"/>
  <c r="G34" i="31"/>
  <c r="F34" i="31"/>
  <c r="O33" i="31"/>
  <c r="N33" i="31"/>
  <c r="G33" i="31"/>
  <c r="F33" i="31"/>
  <c r="O32" i="31"/>
  <c r="N32" i="31"/>
  <c r="G32" i="31"/>
  <c r="F32" i="31"/>
  <c r="O31" i="31"/>
  <c r="N31" i="31"/>
  <c r="G31" i="31"/>
  <c r="F31" i="31"/>
  <c r="O30" i="31"/>
  <c r="G30" i="31"/>
  <c r="O25" i="31"/>
  <c r="N25" i="31"/>
  <c r="G25" i="31"/>
  <c r="F25" i="31"/>
  <c r="O24" i="31"/>
  <c r="N24" i="31"/>
  <c r="G24" i="31"/>
  <c r="F24" i="31"/>
  <c r="O23" i="31"/>
  <c r="N23" i="31"/>
  <c r="G23" i="31"/>
  <c r="F23" i="31"/>
  <c r="O22" i="31"/>
  <c r="N22" i="31"/>
  <c r="G22" i="31"/>
  <c r="F22" i="31"/>
  <c r="O21" i="31"/>
  <c r="N21" i="31"/>
  <c r="G21" i="31"/>
  <c r="F21" i="31"/>
  <c r="O20" i="31"/>
  <c r="N20" i="31"/>
  <c r="G20" i="31"/>
  <c r="F20" i="31"/>
  <c r="O19" i="31"/>
  <c r="N19" i="31"/>
  <c r="G19" i="31"/>
  <c r="F19" i="31"/>
  <c r="O18" i="31"/>
  <c r="N18" i="31"/>
  <c r="G18" i="31"/>
  <c r="F18" i="31"/>
  <c r="O17" i="31"/>
  <c r="N17" i="31"/>
  <c r="G17" i="31"/>
  <c r="F17" i="31"/>
  <c r="O16" i="31"/>
  <c r="N16" i="31"/>
  <c r="G16" i="31"/>
  <c r="F16" i="31"/>
  <c r="O15" i="31"/>
  <c r="N15" i="31"/>
  <c r="G15" i="31"/>
  <c r="F15" i="31"/>
  <c r="O14" i="31"/>
  <c r="N14" i="31"/>
  <c r="G14" i="31"/>
  <c r="F14" i="31"/>
  <c r="O13" i="31"/>
  <c r="N13" i="31"/>
  <c r="G13" i="31"/>
  <c r="F13" i="31"/>
  <c r="O12" i="31"/>
  <c r="N12" i="31"/>
  <c r="G12" i="31"/>
  <c r="F12" i="31"/>
  <c r="O11" i="31"/>
  <c r="N11" i="31"/>
  <c r="G11" i="31"/>
  <c r="F11" i="31"/>
  <c r="O10" i="31"/>
  <c r="N10" i="31"/>
  <c r="G10" i="31"/>
  <c r="F10" i="31"/>
  <c r="O9" i="31"/>
  <c r="N9" i="31"/>
  <c r="G9" i="31"/>
  <c r="F9" i="31"/>
  <c r="O8" i="31"/>
  <c r="N8" i="31"/>
  <c r="G8" i="31"/>
  <c r="F8" i="31"/>
  <c r="O7" i="31"/>
  <c r="N7" i="31"/>
  <c r="G7" i="31"/>
  <c r="F7" i="31"/>
  <c r="O6" i="31"/>
  <c r="G6" i="31"/>
  <c r="H7" i="33" l="1"/>
  <c r="P7" i="31"/>
  <c r="H31" i="31"/>
  <c r="H79" i="31"/>
  <c r="P103" i="31"/>
  <c r="AG188" i="18" s="1"/>
  <c r="H79" i="34"/>
  <c r="H175" i="34"/>
  <c r="H271" i="34"/>
  <c r="P295" i="34"/>
  <c r="H367" i="34"/>
  <c r="AA197" i="18" s="1"/>
  <c r="D197" i="18" s="1"/>
  <c r="P391" i="34"/>
  <c r="H463" i="34"/>
  <c r="P487" i="34"/>
  <c r="AI198" i="18" s="1"/>
  <c r="H559" i="34"/>
  <c r="H7" i="31"/>
  <c r="Y184" i="18" s="1"/>
  <c r="P31" i="31"/>
  <c r="AG185" i="18" s="1"/>
  <c r="P79" i="31"/>
  <c r="H31" i="33"/>
  <c r="H79" i="33"/>
  <c r="P103" i="33"/>
  <c r="P79" i="34"/>
  <c r="P175" i="34"/>
  <c r="P271" i="34"/>
  <c r="P367" i="34"/>
  <c r="AI197" i="18" s="1"/>
  <c r="P463" i="34"/>
  <c r="P7" i="34"/>
  <c r="AI194" i="18" s="1"/>
  <c r="P103" i="34"/>
  <c r="P199" i="34"/>
  <c r="H7" i="34"/>
  <c r="AA194" i="18" s="1"/>
  <c r="H103" i="34"/>
  <c r="H199" i="34"/>
  <c r="H295" i="34"/>
  <c r="H391" i="34"/>
  <c r="H487" i="34"/>
  <c r="AA198" i="18" s="1"/>
  <c r="D198" i="18" s="1"/>
  <c r="P79" i="33"/>
  <c r="P31" i="33"/>
  <c r="P7" i="33"/>
  <c r="P55" i="33"/>
  <c r="H55" i="33"/>
  <c r="H103" i="33"/>
  <c r="P463" i="32"/>
  <c r="AH188" i="18" s="1"/>
  <c r="H175" i="32"/>
  <c r="H367" i="32"/>
  <c r="AA187" i="18" s="1"/>
  <c r="H463" i="32"/>
  <c r="Z188" i="18" s="1"/>
  <c r="H559" i="32"/>
  <c r="AD188" i="18" s="1"/>
  <c r="H55" i="32"/>
  <c r="H151" i="32"/>
  <c r="H247" i="32"/>
  <c r="AA186" i="18" s="1"/>
  <c r="H439" i="32"/>
  <c r="AD187" i="18" s="1"/>
  <c r="H535" i="32"/>
  <c r="P55" i="31"/>
  <c r="AG186" i="18" s="1"/>
  <c r="Y187" i="18"/>
  <c r="H55" i="31"/>
  <c r="Y186" i="18" s="1"/>
  <c r="H103" i="31"/>
  <c r="Y188" i="18" s="1"/>
  <c r="P559" i="34"/>
  <c r="P55" i="34"/>
  <c r="P151" i="34"/>
  <c r="P247" i="34"/>
  <c r="AI196" i="18" s="1"/>
  <c r="P343" i="34"/>
  <c r="P439" i="34"/>
  <c r="P535" i="34"/>
  <c r="P31" i="34"/>
  <c r="P127" i="34"/>
  <c r="AI195" i="18" s="1"/>
  <c r="P223" i="34"/>
  <c r="AH196" i="18" s="1"/>
  <c r="P319" i="34"/>
  <c r="P415" i="34"/>
  <c r="P511" i="34"/>
  <c r="H55" i="34"/>
  <c r="H151" i="34"/>
  <c r="H247" i="34"/>
  <c r="AA196" i="18" s="1"/>
  <c r="H439" i="34"/>
  <c r="H535" i="34"/>
  <c r="H31" i="34"/>
  <c r="H127" i="34"/>
  <c r="AA195" i="18" s="1"/>
  <c r="D195" i="18" s="1"/>
  <c r="H223" i="34"/>
  <c r="Z196" i="18" s="1"/>
  <c r="H319" i="34"/>
  <c r="H415" i="34"/>
  <c r="H511" i="34"/>
  <c r="H343" i="34"/>
  <c r="P559" i="32"/>
  <c r="P31" i="32"/>
  <c r="P127" i="32"/>
  <c r="P223" i="32"/>
  <c r="AH186" i="18" s="1"/>
  <c r="P319" i="32"/>
  <c r="P511" i="32"/>
  <c r="P7" i="32"/>
  <c r="AI184" i="18" s="1"/>
  <c r="P103" i="32"/>
  <c r="AH185" i="18" s="1"/>
  <c r="P199" i="32"/>
  <c r="P295" i="32"/>
  <c r="P391" i="32"/>
  <c r="P487" i="32"/>
  <c r="AI188" i="18" s="1"/>
  <c r="B184" i="18"/>
  <c r="AG187" i="18"/>
  <c r="B187" i="18" s="1"/>
  <c r="AG184" i="18"/>
  <c r="Y185" i="18"/>
  <c r="P175" i="32"/>
  <c r="P271" i="32"/>
  <c r="P367" i="32"/>
  <c r="AI187" i="18" s="1"/>
  <c r="D187" i="18" s="1"/>
  <c r="P55" i="32"/>
  <c r="P151" i="32"/>
  <c r="P247" i="32"/>
  <c r="AI186" i="18" s="1"/>
  <c r="P343" i="32"/>
  <c r="AH187" i="18" s="1"/>
  <c r="P439" i="32"/>
  <c r="P535" i="32"/>
  <c r="P79" i="32"/>
  <c r="P415" i="32"/>
  <c r="H271" i="32"/>
  <c r="H31" i="32"/>
  <c r="H223" i="32"/>
  <c r="Z186" i="18" s="1"/>
  <c r="H415" i="32"/>
  <c r="H511" i="32"/>
  <c r="H7" i="32"/>
  <c r="AA184" i="18" s="1"/>
  <c r="H103" i="32"/>
  <c r="Z185" i="18" s="1"/>
  <c r="H199" i="32"/>
  <c r="H295" i="32"/>
  <c r="H391" i="32"/>
  <c r="H487" i="32"/>
  <c r="AA188" i="18" s="1"/>
  <c r="H79" i="32"/>
  <c r="H343" i="32"/>
  <c r="Z187" i="18" s="1"/>
  <c r="H127" i="32"/>
  <c r="H319" i="32"/>
  <c r="P103" i="30"/>
  <c r="O103" i="30" s="1"/>
  <c r="N103" i="30"/>
  <c r="H103" i="30"/>
  <c r="G103" i="30" s="1"/>
  <c r="F103" i="30"/>
  <c r="P102" i="30"/>
  <c r="O102" i="30" s="1"/>
  <c r="N102" i="30"/>
  <c r="H102" i="30"/>
  <c r="G102" i="30" s="1"/>
  <c r="F102" i="30"/>
  <c r="P101" i="30"/>
  <c r="O101" i="30"/>
  <c r="N101" i="30"/>
  <c r="H101" i="30"/>
  <c r="G101" i="30" s="1"/>
  <c r="F101" i="30"/>
  <c r="P100" i="30"/>
  <c r="O100" i="30" s="1"/>
  <c r="N100" i="30"/>
  <c r="H100" i="30"/>
  <c r="G100" i="30" s="1"/>
  <c r="F100" i="30"/>
  <c r="P99" i="30"/>
  <c r="O99" i="30" s="1"/>
  <c r="N99" i="30"/>
  <c r="H99" i="30"/>
  <c r="G99" i="30" s="1"/>
  <c r="F99" i="30"/>
  <c r="P98" i="30"/>
  <c r="O98" i="30" s="1"/>
  <c r="N98" i="30"/>
  <c r="H98" i="30"/>
  <c r="G98" i="30" s="1"/>
  <c r="F98" i="30"/>
  <c r="P97" i="30"/>
  <c r="O97" i="30" s="1"/>
  <c r="N97" i="30"/>
  <c r="H97" i="30"/>
  <c r="G97" i="30" s="1"/>
  <c r="F97" i="30"/>
  <c r="P96" i="30"/>
  <c r="O96" i="30" s="1"/>
  <c r="N96" i="30"/>
  <c r="H96" i="30"/>
  <c r="G96" i="30" s="1"/>
  <c r="F96" i="30"/>
  <c r="P95" i="30"/>
  <c r="O95" i="30" s="1"/>
  <c r="N95" i="30"/>
  <c r="H95" i="30"/>
  <c r="G95" i="30" s="1"/>
  <c r="F95" i="30"/>
  <c r="P94" i="30"/>
  <c r="O94" i="30" s="1"/>
  <c r="N94" i="30"/>
  <c r="H94" i="30"/>
  <c r="G94" i="30" s="1"/>
  <c r="F94" i="30"/>
  <c r="P93" i="30"/>
  <c r="O93" i="30" s="1"/>
  <c r="N93" i="30"/>
  <c r="H93" i="30"/>
  <c r="G93" i="30" s="1"/>
  <c r="F93" i="30"/>
  <c r="P92" i="30"/>
  <c r="O92" i="30" s="1"/>
  <c r="N92" i="30"/>
  <c r="H92" i="30"/>
  <c r="G92" i="30" s="1"/>
  <c r="F92" i="30"/>
  <c r="P91" i="30"/>
  <c r="O91" i="30" s="1"/>
  <c r="N91" i="30"/>
  <c r="H91" i="30"/>
  <c r="G91" i="30" s="1"/>
  <c r="F91" i="30"/>
  <c r="P90" i="30"/>
  <c r="O90" i="30" s="1"/>
  <c r="N90" i="30"/>
  <c r="H90" i="30"/>
  <c r="G90" i="30" s="1"/>
  <c r="F90" i="30"/>
  <c r="P89" i="30"/>
  <c r="O89" i="30" s="1"/>
  <c r="N89" i="30"/>
  <c r="H89" i="30"/>
  <c r="G89" i="30" s="1"/>
  <c r="F89" i="30"/>
  <c r="P88" i="30"/>
  <c r="O88" i="30"/>
  <c r="N88" i="30"/>
  <c r="H88" i="30"/>
  <c r="G88" i="30" s="1"/>
  <c r="F88" i="30"/>
  <c r="P87" i="30"/>
  <c r="O87" i="30" s="1"/>
  <c r="N87" i="30"/>
  <c r="H87" i="30"/>
  <c r="G87" i="30" s="1"/>
  <c r="F87" i="30"/>
  <c r="P86" i="30"/>
  <c r="O86" i="30" s="1"/>
  <c r="N86" i="30"/>
  <c r="H86" i="30"/>
  <c r="G86" i="30" s="1"/>
  <c r="F86" i="30"/>
  <c r="P85" i="30"/>
  <c r="O85" i="30" s="1"/>
  <c r="N85" i="30"/>
  <c r="H85" i="30"/>
  <c r="G85" i="30" s="1"/>
  <c r="F85" i="30"/>
  <c r="P84" i="30"/>
  <c r="O84" i="30" s="1"/>
  <c r="N84" i="30"/>
  <c r="H84" i="30"/>
  <c r="G84" i="30" s="1"/>
  <c r="F84" i="30"/>
  <c r="P83" i="30"/>
  <c r="O83" i="30" s="1"/>
  <c r="N83" i="30"/>
  <c r="H83" i="30"/>
  <c r="G83" i="30" s="1"/>
  <c r="F83" i="30"/>
  <c r="P82" i="30"/>
  <c r="O82" i="30" s="1"/>
  <c r="N82" i="30"/>
  <c r="H82" i="30"/>
  <c r="G82" i="30" s="1"/>
  <c r="F82" i="30"/>
  <c r="P81" i="30"/>
  <c r="O81" i="30" s="1"/>
  <c r="N81" i="30"/>
  <c r="H81" i="30"/>
  <c r="G81" i="30" s="1"/>
  <c r="F81" i="30"/>
  <c r="P80" i="30"/>
  <c r="O80" i="30"/>
  <c r="N80" i="30"/>
  <c r="H80" i="30"/>
  <c r="G80" i="30" s="1"/>
  <c r="F80" i="30"/>
  <c r="P79" i="30"/>
  <c r="O79" i="30" s="1"/>
  <c r="N79" i="30"/>
  <c r="H79" i="30"/>
  <c r="G79" i="30" s="1"/>
  <c r="F79" i="30"/>
  <c r="P78" i="30"/>
  <c r="O78" i="30" s="1"/>
  <c r="N78" i="30"/>
  <c r="H78" i="30"/>
  <c r="G78" i="30" s="1"/>
  <c r="F78" i="30"/>
  <c r="P77" i="30"/>
  <c r="O77" i="30" s="1"/>
  <c r="N77" i="30"/>
  <c r="H77" i="30"/>
  <c r="G77" i="30" s="1"/>
  <c r="F77" i="30"/>
  <c r="P76" i="30"/>
  <c r="O76" i="30" s="1"/>
  <c r="N76" i="30"/>
  <c r="H76" i="30"/>
  <c r="G76" i="30" s="1"/>
  <c r="F76" i="30"/>
  <c r="P75" i="30"/>
  <c r="O75" i="30" s="1"/>
  <c r="N75" i="30"/>
  <c r="H75" i="30"/>
  <c r="G75" i="30" s="1"/>
  <c r="F75" i="30"/>
  <c r="P74" i="30"/>
  <c r="O74" i="30" s="1"/>
  <c r="N74" i="30"/>
  <c r="H74" i="30"/>
  <c r="G74" i="30" s="1"/>
  <c r="F74" i="30"/>
  <c r="P73" i="30"/>
  <c r="O73" i="30" s="1"/>
  <c r="N73" i="30"/>
  <c r="H73" i="30"/>
  <c r="G73" i="30" s="1"/>
  <c r="F73" i="30"/>
  <c r="P72" i="30"/>
  <c r="O72" i="30" s="1"/>
  <c r="N72" i="30"/>
  <c r="H72" i="30"/>
  <c r="G72" i="30" s="1"/>
  <c r="F72" i="30"/>
  <c r="P71" i="30"/>
  <c r="O71" i="30" s="1"/>
  <c r="N71" i="30"/>
  <c r="H71" i="30"/>
  <c r="G71" i="30" s="1"/>
  <c r="F71" i="30"/>
  <c r="P70" i="30"/>
  <c r="O70" i="30" s="1"/>
  <c r="N70" i="30"/>
  <c r="H70" i="30"/>
  <c r="G70" i="30" s="1"/>
  <c r="F70" i="30"/>
  <c r="P69" i="30"/>
  <c r="O69" i="30" s="1"/>
  <c r="N69" i="30"/>
  <c r="H69" i="30"/>
  <c r="G69" i="30" s="1"/>
  <c r="F69" i="30"/>
  <c r="P68" i="30"/>
  <c r="O68" i="30" s="1"/>
  <c r="N68" i="30"/>
  <c r="H68" i="30"/>
  <c r="G68" i="30" s="1"/>
  <c r="F68" i="30"/>
  <c r="P67" i="30"/>
  <c r="O67" i="30" s="1"/>
  <c r="N67" i="30"/>
  <c r="H67" i="30"/>
  <c r="G67" i="30" s="1"/>
  <c r="F67" i="30"/>
  <c r="P66" i="30"/>
  <c r="O66" i="30" s="1"/>
  <c r="N66" i="30"/>
  <c r="H66" i="30"/>
  <c r="G66" i="30" s="1"/>
  <c r="F66" i="30"/>
  <c r="P65" i="30"/>
  <c r="O65" i="30" s="1"/>
  <c r="N65" i="30"/>
  <c r="H65" i="30"/>
  <c r="G65" i="30" s="1"/>
  <c r="F65" i="30"/>
  <c r="P64" i="30"/>
  <c r="O64" i="30" s="1"/>
  <c r="N64" i="30"/>
  <c r="H64" i="30"/>
  <c r="G64" i="30" s="1"/>
  <c r="F64" i="30"/>
  <c r="P63" i="30"/>
  <c r="O63" i="30" s="1"/>
  <c r="N63" i="30"/>
  <c r="H63" i="30"/>
  <c r="G63" i="30" s="1"/>
  <c r="F63" i="30"/>
  <c r="P62" i="30"/>
  <c r="O62" i="30" s="1"/>
  <c r="N62" i="30"/>
  <c r="H62" i="30"/>
  <c r="G62" i="30" s="1"/>
  <c r="F62" i="30"/>
  <c r="P61" i="30"/>
  <c r="O61" i="30" s="1"/>
  <c r="N61" i="30"/>
  <c r="H61" i="30"/>
  <c r="G61" i="30" s="1"/>
  <c r="F61" i="30"/>
  <c r="P60" i="30"/>
  <c r="O60" i="30" s="1"/>
  <c r="N60" i="30"/>
  <c r="H60" i="30"/>
  <c r="G60" i="30" s="1"/>
  <c r="F60" i="30"/>
  <c r="P59" i="30"/>
  <c r="O59" i="30" s="1"/>
  <c r="N59" i="30"/>
  <c r="H59" i="30"/>
  <c r="G59" i="30" s="1"/>
  <c r="F59" i="30"/>
  <c r="P58" i="30"/>
  <c r="O58" i="30" s="1"/>
  <c r="N58" i="30"/>
  <c r="H58" i="30"/>
  <c r="G58" i="30" s="1"/>
  <c r="F58" i="30"/>
  <c r="P57" i="30"/>
  <c r="O57" i="30" s="1"/>
  <c r="N57" i="30"/>
  <c r="H57" i="30"/>
  <c r="G57" i="30" s="1"/>
  <c r="F57" i="30"/>
  <c r="P56" i="30"/>
  <c r="O56" i="30"/>
  <c r="N56" i="30"/>
  <c r="H56" i="30"/>
  <c r="G56" i="30" s="1"/>
  <c r="F56" i="30"/>
  <c r="P55" i="30"/>
  <c r="O55" i="30" s="1"/>
  <c r="N55" i="30"/>
  <c r="H55" i="30"/>
  <c r="G55" i="30" s="1"/>
  <c r="F55" i="30"/>
  <c r="P54" i="30"/>
  <c r="O54" i="30" s="1"/>
  <c r="N54" i="30"/>
  <c r="H54" i="30"/>
  <c r="G54" i="30" s="1"/>
  <c r="F54" i="30"/>
  <c r="P53" i="30"/>
  <c r="O53" i="30" s="1"/>
  <c r="N53" i="30"/>
  <c r="H53" i="30"/>
  <c r="G53" i="30" s="1"/>
  <c r="F53" i="30"/>
  <c r="P52" i="30"/>
  <c r="O52" i="30" s="1"/>
  <c r="N52" i="30"/>
  <c r="H52" i="30"/>
  <c r="G52" i="30" s="1"/>
  <c r="F52" i="30"/>
  <c r="P51" i="30"/>
  <c r="O51" i="30" s="1"/>
  <c r="N51" i="30"/>
  <c r="H51" i="30"/>
  <c r="G51" i="30"/>
  <c r="F51" i="30"/>
  <c r="P50" i="30"/>
  <c r="O50" i="30" s="1"/>
  <c r="N50" i="30"/>
  <c r="H50" i="30"/>
  <c r="G50" i="30" s="1"/>
  <c r="F50" i="30"/>
  <c r="P49" i="30"/>
  <c r="O49" i="30" s="1"/>
  <c r="N49" i="30"/>
  <c r="H49" i="30"/>
  <c r="G49" i="30" s="1"/>
  <c r="F49" i="30"/>
  <c r="P48" i="30"/>
  <c r="O48" i="30" s="1"/>
  <c r="N48" i="30"/>
  <c r="H48" i="30"/>
  <c r="G48" i="30" s="1"/>
  <c r="F48" i="30"/>
  <c r="P47" i="30"/>
  <c r="O47" i="30" s="1"/>
  <c r="N47" i="30"/>
  <c r="H47" i="30"/>
  <c r="G47" i="30" s="1"/>
  <c r="F47" i="30"/>
  <c r="P46" i="30"/>
  <c r="O46" i="30" s="1"/>
  <c r="N46" i="30"/>
  <c r="H46" i="30"/>
  <c r="G46" i="30" s="1"/>
  <c r="F46" i="30"/>
  <c r="P45" i="30"/>
  <c r="O45" i="30" s="1"/>
  <c r="N45" i="30"/>
  <c r="H45" i="30"/>
  <c r="G45" i="30" s="1"/>
  <c r="F45" i="30"/>
  <c r="P44" i="30"/>
  <c r="O44" i="30"/>
  <c r="N44" i="30"/>
  <c r="H44" i="30"/>
  <c r="G44" i="30" s="1"/>
  <c r="F44" i="30"/>
  <c r="P43" i="30"/>
  <c r="O43" i="30" s="1"/>
  <c r="N43" i="30"/>
  <c r="H43" i="30"/>
  <c r="G43" i="30" s="1"/>
  <c r="F43" i="30"/>
  <c r="P42" i="30"/>
  <c r="O42" i="30" s="1"/>
  <c r="N42" i="30"/>
  <c r="H42" i="30"/>
  <c r="G42" i="30" s="1"/>
  <c r="F42" i="30"/>
  <c r="P41" i="30"/>
  <c r="O41" i="30" s="1"/>
  <c r="N41" i="30"/>
  <c r="H41" i="30"/>
  <c r="G41" i="30" s="1"/>
  <c r="F41" i="30"/>
  <c r="P40" i="30"/>
  <c r="O40" i="30" s="1"/>
  <c r="N40" i="30"/>
  <c r="H40" i="30"/>
  <c r="G40" i="30" s="1"/>
  <c r="F40" i="30"/>
  <c r="P39" i="30"/>
  <c r="O39" i="30" s="1"/>
  <c r="N39" i="30"/>
  <c r="H39" i="30"/>
  <c r="G39" i="30"/>
  <c r="F39" i="30"/>
  <c r="P38" i="30"/>
  <c r="O38" i="30" s="1"/>
  <c r="N38" i="30"/>
  <c r="H38" i="30"/>
  <c r="G38" i="30" s="1"/>
  <c r="F38" i="30"/>
  <c r="P37" i="30"/>
  <c r="O37" i="30" s="1"/>
  <c r="N37" i="30"/>
  <c r="H37" i="30"/>
  <c r="G37" i="30" s="1"/>
  <c r="F37" i="30"/>
  <c r="P36" i="30"/>
  <c r="O36" i="30"/>
  <c r="N36" i="30"/>
  <c r="H36" i="30"/>
  <c r="G36" i="30" s="1"/>
  <c r="F36" i="30"/>
  <c r="P35" i="30"/>
  <c r="O35" i="30" s="1"/>
  <c r="N35" i="30"/>
  <c r="H35" i="30"/>
  <c r="G35" i="30"/>
  <c r="F35" i="30"/>
  <c r="P34" i="30"/>
  <c r="O34" i="30"/>
  <c r="N34" i="30"/>
  <c r="H34" i="30"/>
  <c r="G34" i="30" s="1"/>
  <c r="F34" i="30"/>
  <c r="P33" i="30"/>
  <c r="O33" i="30" s="1"/>
  <c r="N33" i="30"/>
  <c r="H33" i="30"/>
  <c r="G33" i="30" s="1"/>
  <c r="F33" i="30"/>
  <c r="P32" i="30"/>
  <c r="O32" i="30" s="1"/>
  <c r="N32" i="30"/>
  <c r="H32" i="30"/>
  <c r="G32" i="30"/>
  <c r="F32" i="30"/>
  <c r="P31" i="30"/>
  <c r="O31" i="30" s="1"/>
  <c r="N31" i="30"/>
  <c r="H31" i="30"/>
  <c r="G31" i="30"/>
  <c r="F31" i="30"/>
  <c r="P30" i="30"/>
  <c r="O30" i="30"/>
  <c r="N30" i="30"/>
  <c r="H30" i="30"/>
  <c r="G30" i="30" s="1"/>
  <c r="F30" i="30"/>
  <c r="P29" i="30"/>
  <c r="O29" i="30" s="1"/>
  <c r="N29" i="30"/>
  <c r="H29" i="30"/>
  <c r="G29" i="30" s="1"/>
  <c r="F29" i="30"/>
  <c r="P28" i="30"/>
  <c r="O28" i="30"/>
  <c r="N28" i="30"/>
  <c r="H28" i="30"/>
  <c r="G28" i="30" s="1"/>
  <c r="F28" i="30"/>
  <c r="P27" i="30"/>
  <c r="O27" i="30" s="1"/>
  <c r="N27" i="30"/>
  <c r="H27" i="30"/>
  <c r="G27" i="30" s="1"/>
  <c r="F27" i="30"/>
  <c r="P26" i="30"/>
  <c r="O26" i="30" s="1"/>
  <c r="N26" i="30"/>
  <c r="H26" i="30"/>
  <c r="G26" i="30" s="1"/>
  <c r="F26" i="30"/>
  <c r="P25" i="30"/>
  <c r="O25" i="30" s="1"/>
  <c r="N25" i="30"/>
  <c r="H25" i="30"/>
  <c r="G25" i="30" s="1"/>
  <c r="F25" i="30"/>
  <c r="P24" i="30"/>
  <c r="O24" i="30"/>
  <c r="N24" i="30"/>
  <c r="H24" i="30"/>
  <c r="G24" i="30" s="1"/>
  <c r="F24" i="30"/>
  <c r="P23" i="30"/>
  <c r="O23" i="30" s="1"/>
  <c r="N23" i="30"/>
  <c r="H23" i="30"/>
  <c r="G23" i="30" s="1"/>
  <c r="F23" i="30"/>
  <c r="P22" i="30"/>
  <c r="O22" i="30" s="1"/>
  <c r="N22" i="30"/>
  <c r="H22" i="30"/>
  <c r="G22" i="30" s="1"/>
  <c r="F22" i="30"/>
  <c r="P21" i="30"/>
  <c r="O21" i="30"/>
  <c r="N21" i="30"/>
  <c r="H21" i="30"/>
  <c r="G21" i="30" s="1"/>
  <c r="F21" i="30"/>
  <c r="P20" i="30"/>
  <c r="O20" i="30" s="1"/>
  <c r="N20" i="30"/>
  <c r="H20" i="30"/>
  <c r="G20" i="30" s="1"/>
  <c r="F20" i="30"/>
  <c r="P19" i="30"/>
  <c r="O19" i="30" s="1"/>
  <c r="N19" i="30"/>
  <c r="H19" i="30"/>
  <c r="G19" i="30" s="1"/>
  <c r="F19" i="30"/>
  <c r="P18" i="30"/>
  <c r="O18" i="30" s="1"/>
  <c r="N18" i="30"/>
  <c r="H18" i="30"/>
  <c r="G18" i="30" s="1"/>
  <c r="F18" i="30"/>
  <c r="P17" i="30"/>
  <c r="O17" i="30" s="1"/>
  <c r="N17" i="30"/>
  <c r="H17" i="30"/>
  <c r="G17" i="30" s="1"/>
  <c r="F17" i="30"/>
  <c r="P16" i="30"/>
  <c r="O16" i="30" s="1"/>
  <c r="N16" i="30"/>
  <c r="H16" i="30"/>
  <c r="G16" i="30" s="1"/>
  <c r="F16" i="30"/>
  <c r="P15" i="30"/>
  <c r="O15" i="30" s="1"/>
  <c r="N15" i="30"/>
  <c r="H15" i="30"/>
  <c r="G15" i="30" s="1"/>
  <c r="F15" i="30"/>
  <c r="P14" i="30"/>
  <c r="O14" i="30" s="1"/>
  <c r="N14" i="30"/>
  <c r="H14" i="30"/>
  <c r="G14" i="30" s="1"/>
  <c r="F14" i="30"/>
  <c r="P13" i="30"/>
  <c r="O13" i="30"/>
  <c r="N13" i="30"/>
  <c r="H13" i="30"/>
  <c r="G13" i="30" s="1"/>
  <c r="F13" i="30"/>
  <c r="P12" i="30"/>
  <c r="O12" i="30" s="1"/>
  <c r="N12" i="30"/>
  <c r="H12" i="30"/>
  <c r="G12" i="30" s="1"/>
  <c r="F12" i="30"/>
  <c r="P11" i="30"/>
  <c r="O11" i="30" s="1"/>
  <c r="N11" i="30"/>
  <c r="H11" i="30"/>
  <c r="G11" i="30" s="1"/>
  <c r="F11" i="30"/>
  <c r="P10" i="30"/>
  <c r="O10" i="30" s="1"/>
  <c r="N10" i="30"/>
  <c r="H10" i="30"/>
  <c r="G10" i="30" s="1"/>
  <c r="F10" i="30"/>
  <c r="P9" i="30"/>
  <c r="O9" i="30"/>
  <c r="N9" i="30"/>
  <c r="H9" i="30"/>
  <c r="G9" i="30" s="1"/>
  <c r="F9" i="30"/>
  <c r="P8" i="30"/>
  <c r="O8" i="30" s="1"/>
  <c r="N8" i="30"/>
  <c r="H8" i="30"/>
  <c r="G8" i="30" s="1"/>
  <c r="F8" i="30"/>
  <c r="P7" i="30"/>
  <c r="O7" i="30" s="1"/>
  <c r="N7" i="30"/>
  <c r="H7" i="30"/>
  <c r="G7" i="30" s="1"/>
  <c r="F7" i="30"/>
  <c r="P6" i="30"/>
  <c r="O6" i="30" s="1"/>
  <c r="N6" i="30"/>
  <c r="H6" i="30"/>
  <c r="G6" i="30" s="1"/>
  <c r="F6" i="30"/>
  <c r="P5" i="30"/>
  <c r="O5" i="30"/>
  <c r="N5" i="30"/>
  <c r="H5" i="30"/>
  <c r="G5" i="30" s="1"/>
  <c r="F5" i="30"/>
  <c r="P1" i="30"/>
  <c r="H1" i="30"/>
  <c r="P103" i="29"/>
  <c r="O103" i="29" s="1"/>
  <c r="N103" i="29"/>
  <c r="H103" i="29"/>
  <c r="G103" i="29" s="1"/>
  <c r="F103" i="29"/>
  <c r="P102" i="29"/>
  <c r="O102" i="29" s="1"/>
  <c r="N102" i="29"/>
  <c r="H102" i="29"/>
  <c r="G102" i="29" s="1"/>
  <c r="F102" i="29"/>
  <c r="P101" i="29"/>
  <c r="O101" i="29"/>
  <c r="N101" i="29"/>
  <c r="H101" i="29"/>
  <c r="G101" i="29" s="1"/>
  <c r="F101" i="29"/>
  <c r="P100" i="29"/>
  <c r="O100" i="29" s="1"/>
  <c r="N100" i="29"/>
  <c r="H100" i="29"/>
  <c r="G100" i="29" s="1"/>
  <c r="F100" i="29"/>
  <c r="P99" i="29"/>
  <c r="O99" i="29" s="1"/>
  <c r="N99" i="29"/>
  <c r="H99" i="29"/>
  <c r="G99" i="29" s="1"/>
  <c r="F99" i="29"/>
  <c r="P98" i="29"/>
  <c r="O98" i="29" s="1"/>
  <c r="N98" i="29"/>
  <c r="H98" i="29"/>
  <c r="G98" i="29" s="1"/>
  <c r="F98" i="29"/>
  <c r="P97" i="29"/>
  <c r="O97" i="29" s="1"/>
  <c r="N97" i="29"/>
  <c r="H97" i="29"/>
  <c r="G97" i="29" s="1"/>
  <c r="F97" i="29"/>
  <c r="P96" i="29"/>
  <c r="O96" i="29" s="1"/>
  <c r="N96" i="29"/>
  <c r="H96" i="29"/>
  <c r="G96" i="29"/>
  <c r="F96" i="29"/>
  <c r="P95" i="29"/>
  <c r="O95" i="29" s="1"/>
  <c r="N95" i="29"/>
  <c r="H95" i="29"/>
  <c r="G95" i="29" s="1"/>
  <c r="F95" i="29"/>
  <c r="P94" i="29"/>
  <c r="O94" i="29" s="1"/>
  <c r="N94" i="29"/>
  <c r="H94" i="29"/>
  <c r="G94" i="29" s="1"/>
  <c r="F94" i="29"/>
  <c r="P93" i="29"/>
  <c r="O93" i="29" s="1"/>
  <c r="N93" i="29"/>
  <c r="H93" i="29"/>
  <c r="G93" i="29" s="1"/>
  <c r="F93" i="29"/>
  <c r="P92" i="29"/>
  <c r="O92" i="29" s="1"/>
  <c r="N92" i="29"/>
  <c r="H92" i="29"/>
  <c r="G92" i="29" s="1"/>
  <c r="F92" i="29"/>
  <c r="P91" i="29"/>
  <c r="O91" i="29"/>
  <c r="N91" i="29"/>
  <c r="H91" i="29"/>
  <c r="G91" i="29" s="1"/>
  <c r="F91" i="29"/>
  <c r="P90" i="29"/>
  <c r="O90" i="29"/>
  <c r="N90" i="29"/>
  <c r="H90" i="29"/>
  <c r="G90" i="29" s="1"/>
  <c r="F90" i="29"/>
  <c r="P89" i="29"/>
  <c r="O89" i="29" s="1"/>
  <c r="N89" i="29"/>
  <c r="H89" i="29"/>
  <c r="G89" i="29"/>
  <c r="F89" i="29"/>
  <c r="P88" i="29"/>
  <c r="O88" i="29" s="1"/>
  <c r="N88" i="29"/>
  <c r="H88" i="29"/>
  <c r="G88" i="29" s="1"/>
  <c r="F88" i="29"/>
  <c r="P87" i="29"/>
  <c r="O87" i="29" s="1"/>
  <c r="N87" i="29"/>
  <c r="H87" i="29"/>
  <c r="G87" i="29" s="1"/>
  <c r="F87" i="29"/>
  <c r="P86" i="29"/>
  <c r="O86" i="29" s="1"/>
  <c r="N86" i="29"/>
  <c r="H86" i="29"/>
  <c r="G86" i="29" s="1"/>
  <c r="F86" i="29"/>
  <c r="P85" i="29"/>
  <c r="O85" i="29" s="1"/>
  <c r="N85" i="29"/>
  <c r="H85" i="29"/>
  <c r="G85" i="29" s="1"/>
  <c r="F85" i="29"/>
  <c r="P84" i="29"/>
  <c r="O84" i="29" s="1"/>
  <c r="N84" i="29"/>
  <c r="H84" i="29"/>
  <c r="G84" i="29" s="1"/>
  <c r="F84" i="29"/>
  <c r="P83" i="29"/>
  <c r="O83" i="29" s="1"/>
  <c r="N83" i="29"/>
  <c r="H83" i="29"/>
  <c r="G83" i="29" s="1"/>
  <c r="F83" i="29"/>
  <c r="P82" i="29"/>
  <c r="O82" i="29" s="1"/>
  <c r="N82" i="29"/>
  <c r="H82" i="29"/>
  <c r="G82" i="29" s="1"/>
  <c r="F82" i="29"/>
  <c r="P81" i="29"/>
  <c r="O81" i="29" s="1"/>
  <c r="N81" i="29"/>
  <c r="H81" i="29"/>
  <c r="G81" i="29" s="1"/>
  <c r="F81" i="29"/>
  <c r="P80" i="29"/>
  <c r="O80" i="29" s="1"/>
  <c r="N80" i="29"/>
  <c r="H80" i="29"/>
  <c r="G80" i="29" s="1"/>
  <c r="F80" i="29"/>
  <c r="P79" i="29"/>
  <c r="O79" i="29" s="1"/>
  <c r="N79" i="29"/>
  <c r="H79" i="29"/>
  <c r="G79" i="29" s="1"/>
  <c r="F79" i="29"/>
  <c r="P78" i="29"/>
  <c r="O78" i="29" s="1"/>
  <c r="N78" i="29"/>
  <c r="H78" i="29"/>
  <c r="G78" i="29" s="1"/>
  <c r="F78" i="29"/>
  <c r="P77" i="29"/>
  <c r="O77" i="29" s="1"/>
  <c r="N77" i="29"/>
  <c r="H77" i="29"/>
  <c r="G77" i="29" s="1"/>
  <c r="F77" i="29"/>
  <c r="P76" i="29"/>
  <c r="O76" i="29" s="1"/>
  <c r="N76" i="29"/>
  <c r="H76" i="29"/>
  <c r="G76" i="29" s="1"/>
  <c r="F76" i="29"/>
  <c r="P75" i="29"/>
  <c r="O75" i="29" s="1"/>
  <c r="N75" i="29"/>
  <c r="H75" i="29"/>
  <c r="G75" i="29" s="1"/>
  <c r="F75" i="29"/>
  <c r="P74" i="29"/>
  <c r="O74" i="29" s="1"/>
  <c r="N74" i="29"/>
  <c r="H74" i="29"/>
  <c r="G74" i="29" s="1"/>
  <c r="F74" i="29"/>
  <c r="P73" i="29"/>
  <c r="O73" i="29" s="1"/>
  <c r="N73" i="29"/>
  <c r="H73" i="29"/>
  <c r="G73" i="29" s="1"/>
  <c r="F73" i="29"/>
  <c r="P72" i="29"/>
  <c r="O72" i="29" s="1"/>
  <c r="N72" i="29"/>
  <c r="H72" i="29"/>
  <c r="G72" i="29" s="1"/>
  <c r="F72" i="29"/>
  <c r="P71" i="29"/>
  <c r="O71" i="29" s="1"/>
  <c r="N71" i="29"/>
  <c r="H71" i="29"/>
  <c r="G71" i="29" s="1"/>
  <c r="F71" i="29"/>
  <c r="P70" i="29"/>
  <c r="O70" i="29" s="1"/>
  <c r="N70" i="29"/>
  <c r="H70" i="29"/>
  <c r="G70" i="29" s="1"/>
  <c r="F70" i="29"/>
  <c r="P69" i="29"/>
  <c r="O69" i="29" s="1"/>
  <c r="N69" i="29"/>
  <c r="H69" i="29"/>
  <c r="G69" i="29" s="1"/>
  <c r="F69" i="29"/>
  <c r="P68" i="29"/>
  <c r="O68" i="29" s="1"/>
  <c r="N68" i="29"/>
  <c r="H68" i="29"/>
  <c r="G68" i="29" s="1"/>
  <c r="F68" i="29"/>
  <c r="P67" i="29"/>
  <c r="O67" i="29"/>
  <c r="N67" i="29"/>
  <c r="H67" i="29"/>
  <c r="G67" i="29" s="1"/>
  <c r="F67" i="29"/>
  <c r="P66" i="29"/>
  <c r="O66" i="29" s="1"/>
  <c r="N66" i="29"/>
  <c r="H66" i="29"/>
  <c r="G66" i="29" s="1"/>
  <c r="F66" i="29"/>
  <c r="P65" i="29"/>
  <c r="O65" i="29" s="1"/>
  <c r="N65" i="29"/>
  <c r="H65" i="29"/>
  <c r="G65" i="29" s="1"/>
  <c r="F65" i="29"/>
  <c r="P64" i="29"/>
  <c r="O64" i="29" s="1"/>
  <c r="N64" i="29"/>
  <c r="H64" i="29"/>
  <c r="G64" i="29"/>
  <c r="F64" i="29"/>
  <c r="P63" i="29"/>
  <c r="O63" i="29" s="1"/>
  <c r="N63" i="29"/>
  <c r="H63" i="29"/>
  <c r="G63" i="29" s="1"/>
  <c r="F63" i="29"/>
  <c r="P62" i="29"/>
  <c r="O62" i="29" s="1"/>
  <c r="N62" i="29"/>
  <c r="H62" i="29"/>
  <c r="G62" i="29" s="1"/>
  <c r="F62" i="29"/>
  <c r="P61" i="29"/>
  <c r="O61" i="29" s="1"/>
  <c r="N61" i="29"/>
  <c r="H61" i="29"/>
  <c r="G61" i="29" s="1"/>
  <c r="F61" i="29"/>
  <c r="P60" i="29"/>
  <c r="O60" i="29"/>
  <c r="N60" i="29"/>
  <c r="H60" i="29"/>
  <c r="G60" i="29" s="1"/>
  <c r="F60" i="29"/>
  <c r="P59" i="29"/>
  <c r="O59" i="29" s="1"/>
  <c r="N59" i="29"/>
  <c r="H59" i="29"/>
  <c r="G59" i="29" s="1"/>
  <c r="F59" i="29"/>
  <c r="P58" i="29"/>
  <c r="O58" i="29" s="1"/>
  <c r="N58" i="29"/>
  <c r="H58" i="29"/>
  <c r="G58" i="29" s="1"/>
  <c r="F58" i="29"/>
  <c r="P57" i="29"/>
  <c r="O57" i="29" s="1"/>
  <c r="N57" i="29"/>
  <c r="H57" i="29"/>
  <c r="G57" i="29" s="1"/>
  <c r="F57" i="29"/>
  <c r="P56" i="29"/>
  <c r="O56" i="29" s="1"/>
  <c r="N56" i="29"/>
  <c r="H56" i="29"/>
  <c r="G56" i="29" s="1"/>
  <c r="F56" i="29"/>
  <c r="P55" i="29"/>
  <c r="O55" i="29"/>
  <c r="N55" i="29"/>
  <c r="H55" i="29"/>
  <c r="G55" i="29" s="1"/>
  <c r="F55" i="29"/>
  <c r="P54" i="29"/>
  <c r="O54" i="29" s="1"/>
  <c r="N54" i="29"/>
  <c r="H54" i="29"/>
  <c r="G54" i="29" s="1"/>
  <c r="F54" i="29"/>
  <c r="P53" i="29"/>
  <c r="O53" i="29" s="1"/>
  <c r="N53" i="29"/>
  <c r="H53" i="29"/>
  <c r="G53" i="29" s="1"/>
  <c r="F53" i="29"/>
  <c r="P52" i="29"/>
  <c r="O52" i="29" s="1"/>
  <c r="N52" i="29"/>
  <c r="H52" i="29"/>
  <c r="G52" i="29" s="1"/>
  <c r="F52" i="29"/>
  <c r="P51" i="29"/>
  <c r="O51" i="29" s="1"/>
  <c r="N51" i="29"/>
  <c r="H51" i="29"/>
  <c r="G51" i="29" s="1"/>
  <c r="F51" i="29"/>
  <c r="P50" i="29"/>
  <c r="O50" i="29" s="1"/>
  <c r="N50" i="29"/>
  <c r="H50" i="29"/>
  <c r="G50" i="29" s="1"/>
  <c r="F50" i="29"/>
  <c r="P49" i="29"/>
  <c r="O49" i="29" s="1"/>
  <c r="N49" i="29"/>
  <c r="H49" i="29"/>
  <c r="G49" i="29" s="1"/>
  <c r="F49" i="29"/>
  <c r="P48" i="29"/>
  <c r="O48" i="29"/>
  <c r="N48" i="29"/>
  <c r="H48" i="29"/>
  <c r="G48" i="29" s="1"/>
  <c r="F48" i="29"/>
  <c r="P47" i="29"/>
  <c r="O47" i="29" s="1"/>
  <c r="N47" i="29"/>
  <c r="H47" i="29"/>
  <c r="G47" i="29" s="1"/>
  <c r="F47" i="29"/>
  <c r="P46" i="29"/>
  <c r="O46" i="29" s="1"/>
  <c r="N46" i="29"/>
  <c r="H46" i="29"/>
  <c r="G46" i="29" s="1"/>
  <c r="F46" i="29"/>
  <c r="P45" i="29"/>
  <c r="O45" i="29" s="1"/>
  <c r="N45" i="29"/>
  <c r="H45" i="29"/>
  <c r="G45" i="29" s="1"/>
  <c r="F45" i="29"/>
  <c r="P44" i="29"/>
  <c r="O44" i="29"/>
  <c r="N44" i="29"/>
  <c r="H44" i="29"/>
  <c r="G44" i="29"/>
  <c r="F44" i="29"/>
  <c r="P43" i="29"/>
  <c r="O43" i="29" s="1"/>
  <c r="N43" i="29"/>
  <c r="H43" i="29"/>
  <c r="G43" i="29" s="1"/>
  <c r="F43" i="29"/>
  <c r="P42" i="29"/>
  <c r="O42" i="29" s="1"/>
  <c r="N42" i="29"/>
  <c r="H42" i="29"/>
  <c r="G42" i="29" s="1"/>
  <c r="F42" i="29"/>
  <c r="P41" i="29"/>
  <c r="O41" i="29" s="1"/>
  <c r="N41" i="29"/>
  <c r="H41" i="29"/>
  <c r="G41" i="29" s="1"/>
  <c r="F41" i="29"/>
  <c r="P40" i="29"/>
  <c r="O40" i="29" s="1"/>
  <c r="N40" i="29"/>
  <c r="H40" i="29"/>
  <c r="G40" i="29" s="1"/>
  <c r="F40" i="29"/>
  <c r="P39" i="29"/>
  <c r="O39" i="29" s="1"/>
  <c r="N39" i="29"/>
  <c r="H39" i="29"/>
  <c r="G39" i="29" s="1"/>
  <c r="F39" i="29"/>
  <c r="P38" i="29"/>
  <c r="O38" i="29"/>
  <c r="N38" i="29"/>
  <c r="H38" i="29"/>
  <c r="G38" i="29" s="1"/>
  <c r="F38" i="29"/>
  <c r="P37" i="29"/>
  <c r="O37" i="29" s="1"/>
  <c r="N37" i="29"/>
  <c r="H37" i="29"/>
  <c r="G37" i="29" s="1"/>
  <c r="F37" i="29"/>
  <c r="P36" i="29"/>
  <c r="O36" i="29"/>
  <c r="N36" i="29"/>
  <c r="H36" i="29"/>
  <c r="G36" i="29" s="1"/>
  <c r="F36" i="29"/>
  <c r="P35" i="29"/>
  <c r="O35" i="29" s="1"/>
  <c r="N35" i="29"/>
  <c r="H35" i="29"/>
  <c r="G35" i="29" s="1"/>
  <c r="F35" i="29"/>
  <c r="P34" i="29"/>
  <c r="O34" i="29" s="1"/>
  <c r="N34" i="29"/>
  <c r="H34" i="29"/>
  <c r="G34" i="29" s="1"/>
  <c r="F34" i="29"/>
  <c r="P33" i="29"/>
  <c r="O33" i="29"/>
  <c r="N33" i="29"/>
  <c r="H33" i="29"/>
  <c r="G33" i="29" s="1"/>
  <c r="F33" i="29"/>
  <c r="P32" i="29"/>
  <c r="O32" i="29" s="1"/>
  <c r="N32" i="29"/>
  <c r="H32" i="29"/>
  <c r="G32" i="29" s="1"/>
  <c r="F32" i="29"/>
  <c r="P31" i="29"/>
  <c r="O31" i="29" s="1"/>
  <c r="N31" i="29"/>
  <c r="H31" i="29"/>
  <c r="G31" i="29" s="1"/>
  <c r="F31" i="29"/>
  <c r="P30" i="29"/>
  <c r="O30" i="29" s="1"/>
  <c r="N30" i="29"/>
  <c r="H30" i="29"/>
  <c r="G30" i="29" s="1"/>
  <c r="F30" i="29"/>
  <c r="P29" i="29"/>
  <c r="O29" i="29" s="1"/>
  <c r="N29" i="29"/>
  <c r="H29" i="29"/>
  <c r="G29" i="29" s="1"/>
  <c r="F29" i="29"/>
  <c r="P28" i="29"/>
  <c r="O28" i="29" s="1"/>
  <c r="N28" i="29"/>
  <c r="H28" i="29"/>
  <c r="G28" i="29" s="1"/>
  <c r="F28" i="29"/>
  <c r="P27" i="29"/>
  <c r="O27" i="29" s="1"/>
  <c r="N27" i="29"/>
  <c r="H27" i="29"/>
  <c r="G27" i="29" s="1"/>
  <c r="F27" i="29"/>
  <c r="P26" i="29"/>
  <c r="O26" i="29" s="1"/>
  <c r="N26" i="29"/>
  <c r="H26" i="29"/>
  <c r="G26" i="29" s="1"/>
  <c r="F26" i="29"/>
  <c r="P25" i="29"/>
  <c r="O25" i="29"/>
  <c r="N25" i="29"/>
  <c r="H25" i="29"/>
  <c r="G25" i="29" s="1"/>
  <c r="F25" i="29"/>
  <c r="P24" i="29"/>
  <c r="O24" i="29" s="1"/>
  <c r="N24" i="29"/>
  <c r="H24" i="29"/>
  <c r="G24" i="29" s="1"/>
  <c r="F24" i="29"/>
  <c r="P23" i="29"/>
  <c r="O23" i="29" s="1"/>
  <c r="N23" i="29"/>
  <c r="H23" i="29"/>
  <c r="G23" i="29" s="1"/>
  <c r="F23" i="29"/>
  <c r="P22" i="29"/>
  <c r="O22" i="29" s="1"/>
  <c r="N22" i="29"/>
  <c r="H22" i="29"/>
  <c r="G22" i="29" s="1"/>
  <c r="F22" i="29"/>
  <c r="P21" i="29"/>
  <c r="O21" i="29"/>
  <c r="N21" i="29"/>
  <c r="H21" i="29"/>
  <c r="G21" i="29" s="1"/>
  <c r="F21" i="29"/>
  <c r="P20" i="29"/>
  <c r="O20" i="29" s="1"/>
  <c r="N20" i="29"/>
  <c r="H20" i="29"/>
  <c r="G20" i="29" s="1"/>
  <c r="F20" i="29"/>
  <c r="P19" i="29"/>
  <c r="O19" i="29" s="1"/>
  <c r="N19" i="29"/>
  <c r="H19" i="29"/>
  <c r="G19" i="29" s="1"/>
  <c r="F19" i="29"/>
  <c r="P18" i="29"/>
  <c r="O18" i="29" s="1"/>
  <c r="N18" i="29"/>
  <c r="H18" i="29"/>
  <c r="G18" i="29" s="1"/>
  <c r="F18" i="29"/>
  <c r="P17" i="29"/>
  <c r="O17" i="29" s="1"/>
  <c r="N17" i="29"/>
  <c r="H17" i="29"/>
  <c r="G17" i="29" s="1"/>
  <c r="F17" i="29"/>
  <c r="P16" i="29"/>
  <c r="O16" i="29" s="1"/>
  <c r="N16" i="29"/>
  <c r="H16" i="29"/>
  <c r="G16" i="29" s="1"/>
  <c r="F16" i="29"/>
  <c r="P15" i="29"/>
  <c r="O15" i="29"/>
  <c r="N15" i="29"/>
  <c r="H15" i="29"/>
  <c r="G15" i="29" s="1"/>
  <c r="F15" i="29"/>
  <c r="P14" i="29"/>
  <c r="O14" i="29" s="1"/>
  <c r="N14" i="29"/>
  <c r="H14" i="29"/>
  <c r="G14" i="29" s="1"/>
  <c r="F14" i="29"/>
  <c r="P13" i="29"/>
  <c r="O13" i="29" s="1"/>
  <c r="N13" i="29"/>
  <c r="H13" i="29"/>
  <c r="G13" i="29" s="1"/>
  <c r="F13" i="29"/>
  <c r="P12" i="29"/>
  <c r="O12" i="29" s="1"/>
  <c r="N12" i="29"/>
  <c r="H12" i="29"/>
  <c r="G12" i="29" s="1"/>
  <c r="F12" i="29"/>
  <c r="P11" i="29"/>
  <c r="O11" i="29" s="1"/>
  <c r="N11" i="29"/>
  <c r="H11" i="29"/>
  <c r="G11" i="29" s="1"/>
  <c r="F11" i="29"/>
  <c r="P10" i="29"/>
  <c r="O10" i="29" s="1"/>
  <c r="N10" i="29"/>
  <c r="H10" i="29"/>
  <c r="G10" i="29" s="1"/>
  <c r="F10" i="29"/>
  <c r="P9" i="29"/>
  <c r="O9" i="29" s="1"/>
  <c r="N9" i="29"/>
  <c r="H9" i="29"/>
  <c r="G9" i="29"/>
  <c r="F9" i="29"/>
  <c r="P8" i="29"/>
  <c r="O8" i="29" s="1"/>
  <c r="N8" i="29"/>
  <c r="H8" i="29"/>
  <c r="G8" i="29" s="1"/>
  <c r="F8" i="29"/>
  <c r="P7" i="29"/>
  <c r="O7" i="29" s="1"/>
  <c r="N7" i="29"/>
  <c r="H7" i="29"/>
  <c r="G7" i="29" s="1"/>
  <c r="F7" i="29"/>
  <c r="P6" i="29"/>
  <c r="O6" i="29" s="1"/>
  <c r="N6" i="29"/>
  <c r="H6" i="29"/>
  <c r="G6" i="29" s="1"/>
  <c r="F6" i="29"/>
  <c r="P5" i="29"/>
  <c r="O5" i="29"/>
  <c r="N5" i="29"/>
  <c r="H5" i="29"/>
  <c r="G5" i="29" s="1"/>
  <c r="F5" i="29"/>
  <c r="P1" i="29"/>
  <c r="H1" i="29"/>
  <c r="D194" i="18" l="1"/>
  <c r="AD197" i="18"/>
  <c r="C188" i="18"/>
  <c r="C185" i="18"/>
  <c r="C196" i="18"/>
  <c r="D188" i="18"/>
  <c r="C186" i="18"/>
  <c r="D186" i="18"/>
  <c r="AB185" i="18"/>
  <c r="AB195" i="18"/>
  <c r="AC184" i="18"/>
  <c r="AC194" i="18"/>
  <c r="AD198" i="18"/>
  <c r="AC188" i="18"/>
  <c r="AC198" i="18"/>
  <c r="AC195" i="18"/>
  <c r="AC185" i="18"/>
  <c r="B186" i="18"/>
  <c r="O3" i="30"/>
  <c r="G3" i="30"/>
  <c r="D196" i="18"/>
  <c r="AJ185" i="18"/>
  <c r="AJ195" i="18"/>
  <c r="E195" i="18" s="1"/>
  <c r="AL198" i="18"/>
  <c r="G198" i="18" s="1"/>
  <c r="AL188" i="18"/>
  <c r="G188" i="18" s="1"/>
  <c r="AL194" i="18"/>
  <c r="AL184" i="18"/>
  <c r="AJ196" i="18"/>
  <c r="AJ186" i="18"/>
  <c r="AL195" i="18"/>
  <c r="AL185" i="18"/>
  <c r="AK194" i="18"/>
  <c r="AK184" i="18"/>
  <c r="AJ188" i="18"/>
  <c r="AJ198" i="18"/>
  <c r="AL196" i="18"/>
  <c r="AL186" i="18"/>
  <c r="D184" i="18"/>
  <c r="AK188" i="18"/>
  <c r="AK198" i="18"/>
  <c r="AK195" i="18"/>
  <c r="AK185" i="18"/>
  <c r="AJ197" i="18"/>
  <c r="AJ187" i="18"/>
  <c r="AK197" i="18"/>
  <c r="AK187" i="18"/>
  <c r="AK196" i="18"/>
  <c r="AK186" i="18"/>
  <c r="C187" i="18"/>
  <c r="AL197" i="18"/>
  <c r="G197" i="18" s="1"/>
  <c r="AL187" i="18"/>
  <c r="G187" i="18" s="1"/>
  <c r="AJ194" i="18"/>
  <c r="AJ184" i="18"/>
  <c r="AB188" i="18"/>
  <c r="AB198" i="18"/>
  <c r="AB187" i="18"/>
  <c r="AB197" i="18"/>
  <c r="AB184" i="18"/>
  <c r="AB194" i="18"/>
  <c r="AC196" i="18"/>
  <c r="AC186" i="18"/>
  <c r="AB196" i="18"/>
  <c r="AB186" i="18"/>
  <c r="AD195" i="18"/>
  <c r="AD185" i="18"/>
  <c r="AD184" i="18"/>
  <c r="G184" i="18" s="1"/>
  <c r="AD194" i="18"/>
  <c r="G194" i="18" s="1"/>
  <c r="AC187" i="18"/>
  <c r="AC197" i="18"/>
  <c r="F197" i="18" s="1"/>
  <c r="AD186" i="18"/>
  <c r="AD196" i="18"/>
  <c r="B188" i="18"/>
  <c r="B185" i="18"/>
  <c r="O3" i="29"/>
  <c r="AI185" i="18" s="1"/>
  <c r="G3" i="29"/>
  <c r="AA185" i="18" s="1"/>
  <c r="D185" i="18" s="1"/>
  <c r="J1" i="28"/>
  <c r="K1" i="28"/>
  <c r="N1" i="28"/>
  <c r="Q1" i="28"/>
  <c r="T1" i="28"/>
  <c r="W1" i="28"/>
  <c r="AG1" i="28"/>
  <c r="AH1" i="28"/>
  <c r="AK1" i="28"/>
  <c r="AN1" i="28"/>
  <c r="AQ1" i="28"/>
  <c r="AT1" i="28"/>
  <c r="I5" i="28"/>
  <c r="J5" i="28"/>
  <c r="K5" i="28"/>
  <c r="L5" i="28"/>
  <c r="N5" i="28"/>
  <c r="O5" i="28"/>
  <c r="Q5" i="28"/>
  <c r="R5" i="28"/>
  <c r="T5" i="28"/>
  <c r="U5" i="28"/>
  <c r="W5" i="28"/>
  <c r="AF5" i="28"/>
  <c r="AG5" i="28"/>
  <c r="AH5" i="28"/>
  <c r="AI5" i="28"/>
  <c r="AK5" i="28"/>
  <c r="AL5" i="28"/>
  <c r="AN5" i="28"/>
  <c r="AO5" i="28"/>
  <c r="AQ5" i="28"/>
  <c r="AR5" i="28"/>
  <c r="AT5" i="28"/>
  <c r="I6" i="28"/>
  <c r="J6" i="28"/>
  <c r="K6" i="28"/>
  <c r="L6" i="28"/>
  <c r="W6" i="28"/>
  <c r="AF6" i="28"/>
  <c r="AG6" i="28"/>
  <c r="AH6" i="28"/>
  <c r="AI6" i="28"/>
  <c r="AQ6" i="28"/>
  <c r="AR6" i="28"/>
  <c r="AT6" i="28"/>
  <c r="I7" i="28"/>
  <c r="J7" i="28"/>
  <c r="K7" i="28"/>
  <c r="L7" i="28"/>
  <c r="W7" i="28"/>
  <c r="AF7" i="28"/>
  <c r="AG7" i="28"/>
  <c r="AH7" i="28"/>
  <c r="AI7" i="28"/>
  <c r="AQ7" i="28"/>
  <c r="AR7" i="28"/>
  <c r="AT7" i="28"/>
  <c r="I8" i="28"/>
  <c r="J8" i="28"/>
  <c r="K8" i="28"/>
  <c r="L8" i="28"/>
  <c r="W8" i="28"/>
  <c r="AF8" i="28"/>
  <c r="AG8" i="28"/>
  <c r="AH8" i="28"/>
  <c r="AI8" i="28"/>
  <c r="AQ8" i="28"/>
  <c r="AR8" i="28"/>
  <c r="AT8" i="28"/>
  <c r="I9" i="28"/>
  <c r="J9" i="28"/>
  <c r="K9" i="28"/>
  <c r="L9" i="28"/>
  <c r="M105" i="28"/>
  <c r="W9" i="28"/>
  <c r="AF9" i="28"/>
  <c r="AG9" i="28"/>
  <c r="AH9" i="28"/>
  <c r="AI9" i="28"/>
  <c r="AQ9" i="28"/>
  <c r="AR9" i="28"/>
  <c r="AT9" i="28"/>
  <c r="I10" i="28"/>
  <c r="J10" i="28"/>
  <c r="K10" i="28"/>
  <c r="L10" i="28"/>
  <c r="W10" i="28"/>
  <c r="AF10" i="28"/>
  <c r="AG10" i="28"/>
  <c r="AH10" i="28"/>
  <c r="AI10" i="28"/>
  <c r="AQ10" i="28"/>
  <c r="AR10" i="28"/>
  <c r="AT10" i="28"/>
  <c r="I11" i="28"/>
  <c r="J11" i="28"/>
  <c r="K11" i="28"/>
  <c r="L11" i="28"/>
  <c r="W11" i="28"/>
  <c r="AF11" i="28"/>
  <c r="AG11" i="28"/>
  <c r="AH11" i="28"/>
  <c r="AI11" i="28"/>
  <c r="AQ11" i="28"/>
  <c r="AR11" i="28"/>
  <c r="AT11" i="28"/>
  <c r="I12" i="28"/>
  <c r="J12" i="28"/>
  <c r="K12" i="28"/>
  <c r="L12" i="28"/>
  <c r="W12" i="28"/>
  <c r="AF12" i="28"/>
  <c r="AG12" i="28"/>
  <c r="AH12" i="28"/>
  <c r="AI12" i="28"/>
  <c r="AQ12" i="28"/>
  <c r="AR12" i="28"/>
  <c r="AT12" i="28"/>
  <c r="I13" i="28"/>
  <c r="J13" i="28"/>
  <c r="K13" i="28"/>
  <c r="L13" i="28"/>
  <c r="W13" i="28"/>
  <c r="AF13" i="28"/>
  <c r="AG13" i="28"/>
  <c r="AH13" i="28"/>
  <c r="AI13" i="28"/>
  <c r="AQ13" i="28"/>
  <c r="AR13" i="28"/>
  <c r="AT13" i="28"/>
  <c r="I14" i="28"/>
  <c r="J14" i="28"/>
  <c r="K14" i="28"/>
  <c r="L14" i="28"/>
  <c r="W14" i="28"/>
  <c r="AF14" i="28"/>
  <c r="AG14" i="28"/>
  <c r="AH14" i="28"/>
  <c r="AI14" i="28"/>
  <c r="AQ14" i="28"/>
  <c r="AR14" i="28"/>
  <c r="AT14" i="28"/>
  <c r="I15" i="28"/>
  <c r="J15" i="28"/>
  <c r="K15" i="28"/>
  <c r="L15" i="28"/>
  <c r="W15" i="28"/>
  <c r="AF15" i="28"/>
  <c r="AG15" i="28"/>
  <c r="AH15" i="28"/>
  <c r="AI15" i="28"/>
  <c r="AQ15" i="28"/>
  <c r="AR15" i="28"/>
  <c r="AT15" i="28"/>
  <c r="I16" i="28"/>
  <c r="J16" i="28"/>
  <c r="K16" i="28"/>
  <c r="L16" i="28"/>
  <c r="W16" i="28"/>
  <c r="AF16" i="28"/>
  <c r="AG16" i="28"/>
  <c r="AH16" i="28"/>
  <c r="AI16" i="28"/>
  <c r="AQ16" i="28"/>
  <c r="AR16" i="28"/>
  <c r="AT16" i="28"/>
  <c r="I17" i="28"/>
  <c r="J17" i="28"/>
  <c r="K17" i="28"/>
  <c r="L17" i="28"/>
  <c r="W17" i="28"/>
  <c r="AF17" i="28"/>
  <c r="AG17" i="28"/>
  <c r="AH17" i="28"/>
  <c r="AI17" i="28"/>
  <c r="AQ17" i="28"/>
  <c r="AR17" i="28"/>
  <c r="AT17" i="28"/>
  <c r="I18" i="28"/>
  <c r="J18" i="28"/>
  <c r="K18" i="28"/>
  <c r="L18" i="28"/>
  <c r="W18" i="28"/>
  <c r="AF18" i="28"/>
  <c r="AG18" i="28"/>
  <c r="AH18" i="28"/>
  <c r="AI18" i="28"/>
  <c r="AQ18" i="28"/>
  <c r="AR18" i="28"/>
  <c r="AT18" i="28"/>
  <c r="I19" i="28"/>
  <c r="J19" i="28"/>
  <c r="K19" i="28"/>
  <c r="L19" i="28"/>
  <c r="W19" i="28"/>
  <c r="AF19" i="28"/>
  <c r="AG19" i="28"/>
  <c r="AH19" i="28"/>
  <c r="AI19" i="28"/>
  <c r="AQ19" i="28"/>
  <c r="AR19" i="28"/>
  <c r="AT19" i="28"/>
  <c r="I20" i="28"/>
  <c r="J20" i="28"/>
  <c r="K20" i="28"/>
  <c r="L20" i="28"/>
  <c r="W20" i="28"/>
  <c r="AF20" i="28"/>
  <c r="AG20" i="28"/>
  <c r="AH20" i="28"/>
  <c r="AI20" i="28"/>
  <c r="AQ20" i="28"/>
  <c r="AR20" i="28"/>
  <c r="AT20" i="28"/>
  <c r="I21" i="28"/>
  <c r="J21" i="28"/>
  <c r="K21" i="28"/>
  <c r="L21" i="28"/>
  <c r="W21" i="28"/>
  <c r="AF21" i="28"/>
  <c r="AG21" i="28"/>
  <c r="AH21" i="28"/>
  <c r="AI21" i="28"/>
  <c r="AQ21" i="28"/>
  <c r="AR21" i="28"/>
  <c r="AT21" i="28"/>
  <c r="I22" i="28"/>
  <c r="J22" i="28"/>
  <c r="K22" i="28"/>
  <c r="L22" i="28"/>
  <c r="W22" i="28"/>
  <c r="AF22" i="28"/>
  <c r="AG22" i="28"/>
  <c r="AH22" i="28"/>
  <c r="AI22" i="28"/>
  <c r="AQ22" i="28"/>
  <c r="AR22" i="28"/>
  <c r="AT22" i="28"/>
  <c r="I23" i="28"/>
  <c r="J23" i="28"/>
  <c r="K23" i="28"/>
  <c r="L23" i="28"/>
  <c r="W23" i="28"/>
  <c r="AF23" i="28"/>
  <c r="AG23" i="28"/>
  <c r="AH23" i="28"/>
  <c r="AI23" i="28"/>
  <c r="AQ23" i="28"/>
  <c r="AR23" i="28"/>
  <c r="AT23" i="28"/>
  <c r="I24" i="28"/>
  <c r="J24" i="28"/>
  <c r="K24" i="28"/>
  <c r="L24" i="28"/>
  <c r="W24" i="28"/>
  <c r="AF24" i="28"/>
  <c r="AG24" i="28"/>
  <c r="AH24" i="28"/>
  <c r="AI24" i="28"/>
  <c r="AQ24" i="28"/>
  <c r="AR24" i="28"/>
  <c r="AT24" i="28"/>
  <c r="I25" i="28"/>
  <c r="J25" i="28"/>
  <c r="K25" i="28"/>
  <c r="L25" i="28"/>
  <c r="W25" i="28"/>
  <c r="AF25" i="28"/>
  <c r="AG25" i="28"/>
  <c r="AH25" i="28"/>
  <c r="AI25" i="28"/>
  <c r="AQ25" i="28"/>
  <c r="AR25" i="28"/>
  <c r="AT25" i="28"/>
  <c r="I26" i="28"/>
  <c r="J26" i="28"/>
  <c r="K26" i="28"/>
  <c r="L26" i="28"/>
  <c r="W26" i="28"/>
  <c r="AF26" i="28"/>
  <c r="AG26" i="28"/>
  <c r="AH26" i="28"/>
  <c r="AI26" i="28"/>
  <c r="AQ26" i="28"/>
  <c r="AR26" i="28"/>
  <c r="AT26" i="28"/>
  <c r="I27" i="28"/>
  <c r="J27" i="28"/>
  <c r="K27" i="28"/>
  <c r="L27" i="28"/>
  <c r="W27" i="28"/>
  <c r="AF27" i="28"/>
  <c r="AG27" i="28"/>
  <c r="AH27" i="28"/>
  <c r="AI27" i="28"/>
  <c r="AQ27" i="28"/>
  <c r="AR27" i="28"/>
  <c r="AT27" i="28"/>
  <c r="I28" i="28"/>
  <c r="J28" i="28"/>
  <c r="K28" i="28"/>
  <c r="L28" i="28"/>
  <c r="W28" i="28"/>
  <c r="AF28" i="28"/>
  <c r="AG28" i="28"/>
  <c r="AH28" i="28"/>
  <c r="AI28" i="28"/>
  <c r="AQ28" i="28"/>
  <c r="AR28" i="28"/>
  <c r="AT28" i="28"/>
  <c r="I29" i="28"/>
  <c r="J29" i="28"/>
  <c r="K29" i="28"/>
  <c r="L29" i="28"/>
  <c r="W29" i="28"/>
  <c r="AF29" i="28"/>
  <c r="AG29" i="28"/>
  <c r="AH29" i="28"/>
  <c r="AI29" i="28"/>
  <c r="AQ29" i="28"/>
  <c r="AR29" i="28"/>
  <c r="AT29" i="28"/>
  <c r="I30" i="28"/>
  <c r="J30" i="28"/>
  <c r="K30" i="28"/>
  <c r="L30" i="28"/>
  <c r="W30" i="28"/>
  <c r="AF30" i="28"/>
  <c r="AG30" i="28"/>
  <c r="AH30" i="28"/>
  <c r="AI30" i="28"/>
  <c r="AQ30" i="28"/>
  <c r="AR30" i="28"/>
  <c r="AT30" i="28"/>
  <c r="I31" i="28"/>
  <c r="J31" i="28"/>
  <c r="K31" i="28"/>
  <c r="L31" i="28"/>
  <c r="W31" i="28"/>
  <c r="AF31" i="28"/>
  <c r="AG31" i="28"/>
  <c r="AH31" i="28"/>
  <c r="AI31" i="28"/>
  <c r="AQ31" i="28"/>
  <c r="AR31" i="28"/>
  <c r="AT31" i="28"/>
  <c r="I32" i="28"/>
  <c r="J32" i="28"/>
  <c r="K32" i="28"/>
  <c r="L32" i="28"/>
  <c r="W32" i="28"/>
  <c r="AF32" i="28"/>
  <c r="AG32" i="28"/>
  <c r="AH32" i="28"/>
  <c r="AI32" i="28"/>
  <c r="AQ32" i="28"/>
  <c r="AR32" i="28"/>
  <c r="AT32" i="28"/>
  <c r="I33" i="28"/>
  <c r="J33" i="28"/>
  <c r="K33" i="28"/>
  <c r="L33" i="28"/>
  <c r="W33" i="28"/>
  <c r="AF33" i="28"/>
  <c r="AG33" i="28"/>
  <c r="AH33" i="28"/>
  <c r="AI33" i="28"/>
  <c r="AQ33" i="28"/>
  <c r="AR33" i="28"/>
  <c r="AT33" i="28"/>
  <c r="I34" i="28"/>
  <c r="J34" i="28"/>
  <c r="K34" i="28"/>
  <c r="L34" i="28"/>
  <c r="W34" i="28"/>
  <c r="AF34" i="28"/>
  <c r="AG34" i="28"/>
  <c r="AH34" i="28"/>
  <c r="AI34" i="28"/>
  <c r="AQ34" i="28"/>
  <c r="AR34" i="28"/>
  <c r="AT34" i="28"/>
  <c r="I35" i="28"/>
  <c r="J35" i="28"/>
  <c r="K35" i="28"/>
  <c r="L35" i="28"/>
  <c r="W35" i="28"/>
  <c r="AF35" i="28"/>
  <c r="AG35" i="28"/>
  <c r="AH35" i="28"/>
  <c r="AI35" i="28"/>
  <c r="AQ35" i="28"/>
  <c r="AR35" i="28"/>
  <c r="AT35" i="28"/>
  <c r="I36" i="28"/>
  <c r="J36" i="28"/>
  <c r="K36" i="28"/>
  <c r="L36" i="28"/>
  <c r="W36" i="28"/>
  <c r="AF36" i="28"/>
  <c r="AG36" i="28"/>
  <c r="AH36" i="28"/>
  <c r="AI36" i="28"/>
  <c r="AQ36" i="28"/>
  <c r="AR36" i="28"/>
  <c r="AT36" i="28"/>
  <c r="I37" i="28"/>
  <c r="J37" i="28"/>
  <c r="K37" i="28"/>
  <c r="L37" i="28"/>
  <c r="W37" i="28"/>
  <c r="AF37" i="28"/>
  <c r="AG37" i="28"/>
  <c r="AH37" i="28"/>
  <c r="AI37" i="28"/>
  <c r="AQ37" i="28"/>
  <c r="AR37" i="28"/>
  <c r="AT37" i="28"/>
  <c r="I38" i="28"/>
  <c r="J38" i="28"/>
  <c r="K38" i="28"/>
  <c r="L38" i="28"/>
  <c r="W38" i="28"/>
  <c r="AF38" i="28"/>
  <c r="AG38" i="28"/>
  <c r="AH38" i="28"/>
  <c r="AI38" i="28"/>
  <c r="AQ38" i="28"/>
  <c r="AR38" i="28"/>
  <c r="AT38" i="28"/>
  <c r="I39" i="28"/>
  <c r="J39" i="28"/>
  <c r="K39" i="28"/>
  <c r="L39" i="28"/>
  <c r="W39" i="28"/>
  <c r="AF39" i="28"/>
  <c r="AG39" i="28"/>
  <c r="AH39" i="28"/>
  <c r="AI39" i="28"/>
  <c r="AQ39" i="28"/>
  <c r="AR39" i="28"/>
  <c r="AT39" i="28"/>
  <c r="I40" i="28"/>
  <c r="J40" i="28"/>
  <c r="K40" i="28"/>
  <c r="L40" i="28"/>
  <c r="W40" i="28"/>
  <c r="AF40" i="28"/>
  <c r="AG40" i="28"/>
  <c r="AH40" i="28"/>
  <c r="AI40" i="28"/>
  <c r="AQ40" i="28"/>
  <c r="AR40" i="28"/>
  <c r="AT40" i="28"/>
  <c r="I41" i="28"/>
  <c r="J41" i="28"/>
  <c r="K41" i="28"/>
  <c r="L41" i="28"/>
  <c r="W41" i="28"/>
  <c r="AF41" i="28"/>
  <c r="AG41" i="28"/>
  <c r="AH41" i="28"/>
  <c r="AI41" i="28"/>
  <c r="AQ41" i="28"/>
  <c r="AR41" i="28"/>
  <c r="AT41" i="28"/>
  <c r="I42" i="28"/>
  <c r="J42" i="28"/>
  <c r="K42" i="28"/>
  <c r="L42" i="28"/>
  <c r="W42" i="28"/>
  <c r="AF42" i="28"/>
  <c r="AG42" i="28"/>
  <c r="AH42" i="28"/>
  <c r="AI42" i="28"/>
  <c r="AQ42" i="28"/>
  <c r="AR42" i="28"/>
  <c r="AT42" i="28"/>
  <c r="I43" i="28"/>
  <c r="J43" i="28"/>
  <c r="K43" i="28"/>
  <c r="L43" i="28"/>
  <c r="W43" i="28"/>
  <c r="AF43" i="28"/>
  <c r="AG43" i="28"/>
  <c r="AH43" i="28"/>
  <c r="AI43" i="28"/>
  <c r="AQ43" i="28"/>
  <c r="AR43" i="28"/>
  <c r="AT43" i="28"/>
  <c r="I44" i="28"/>
  <c r="J44" i="28"/>
  <c r="K44" i="28"/>
  <c r="L44" i="28"/>
  <c r="W44" i="28"/>
  <c r="AF44" i="28"/>
  <c r="AG44" i="28"/>
  <c r="AH44" i="28"/>
  <c r="AI44" i="28"/>
  <c r="AQ44" i="28"/>
  <c r="AR44" i="28"/>
  <c r="AT44" i="28"/>
  <c r="I45" i="28"/>
  <c r="J45" i="28"/>
  <c r="K45" i="28"/>
  <c r="L45" i="28"/>
  <c r="W45" i="28"/>
  <c r="AF45" i="28"/>
  <c r="AG45" i="28"/>
  <c r="AH45" i="28"/>
  <c r="AI45" i="28"/>
  <c r="AQ45" i="28"/>
  <c r="AR45" i="28"/>
  <c r="AT45" i="28"/>
  <c r="I46" i="28"/>
  <c r="J46" i="28"/>
  <c r="K46" i="28"/>
  <c r="L46" i="28"/>
  <c r="W46" i="28"/>
  <c r="AF46" i="28"/>
  <c r="AG46" i="28"/>
  <c r="AH46" i="28"/>
  <c r="AI46" i="28"/>
  <c r="AQ46" i="28"/>
  <c r="AR46" i="28"/>
  <c r="AT46" i="28"/>
  <c r="I47" i="28"/>
  <c r="J47" i="28"/>
  <c r="K47" i="28"/>
  <c r="L47" i="28"/>
  <c r="W47" i="28"/>
  <c r="AF47" i="28"/>
  <c r="AG47" i="28"/>
  <c r="AH47" i="28"/>
  <c r="AI47" i="28"/>
  <c r="AQ47" i="28"/>
  <c r="AR47" i="28"/>
  <c r="AT47" i="28"/>
  <c r="I48" i="28"/>
  <c r="J48" i="28"/>
  <c r="K48" i="28"/>
  <c r="L48" i="28"/>
  <c r="W48" i="28"/>
  <c r="AF48" i="28"/>
  <c r="AG48" i="28"/>
  <c r="AH48" i="28"/>
  <c r="AI48" i="28"/>
  <c r="AQ48" i="28"/>
  <c r="AR48" i="28"/>
  <c r="AT48" i="28"/>
  <c r="I49" i="28"/>
  <c r="J49" i="28"/>
  <c r="K49" i="28"/>
  <c r="L49" i="28"/>
  <c r="W49" i="28"/>
  <c r="AF49" i="28"/>
  <c r="AG49" i="28"/>
  <c r="AH49" i="28"/>
  <c r="AI49" i="28"/>
  <c r="AQ49" i="28"/>
  <c r="AR49" i="28"/>
  <c r="AT49" i="28"/>
  <c r="I50" i="28"/>
  <c r="J50" i="28"/>
  <c r="K50" i="28"/>
  <c r="L50" i="28"/>
  <c r="W50" i="28"/>
  <c r="AF50" i="28"/>
  <c r="AG50" i="28"/>
  <c r="AH50" i="28"/>
  <c r="AI50" i="28"/>
  <c r="AQ50" i="28"/>
  <c r="AR50" i="28"/>
  <c r="AT50" i="28"/>
  <c r="I51" i="28"/>
  <c r="J51" i="28"/>
  <c r="K51" i="28"/>
  <c r="L51" i="28"/>
  <c r="W51" i="28"/>
  <c r="AF51" i="28"/>
  <c r="AG51" i="28"/>
  <c r="AH51" i="28"/>
  <c r="AI51" i="28"/>
  <c r="AQ51" i="28"/>
  <c r="AR51" i="28"/>
  <c r="AT51" i="28"/>
  <c r="I52" i="28"/>
  <c r="J52" i="28"/>
  <c r="K52" i="28"/>
  <c r="L52" i="28"/>
  <c r="W52" i="28"/>
  <c r="AF52" i="28"/>
  <c r="AG52" i="28"/>
  <c r="AH52" i="28"/>
  <c r="AI52" i="28"/>
  <c r="AQ52" i="28"/>
  <c r="AR52" i="28"/>
  <c r="AT52" i="28"/>
  <c r="I53" i="28"/>
  <c r="J53" i="28"/>
  <c r="K53" i="28"/>
  <c r="L53" i="28"/>
  <c r="W53" i="28"/>
  <c r="AF53" i="28"/>
  <c r="AG53" i="28"/>
  <c r="AH53" i="28"/>
  <c r="AI53" i="28"/>
  <c r="AQ53" i="28"/>
  <c r="AR53" i="28"/>
  <c r="AT53" i="28"/>
  <c r="I54" i="28"/>
  <c r="J54" i="28"/>
  <c r="K54" i="28"/>
  <c r="L54" i="28"/>
  <c r="W54" i="28"/>
  <c r="AF54" i="28"/>
  <c r="AG54" i="28"/>
  <c r="AH54" i="28"/>
  <c r="AI54" i="28"/>
  <c r="AQ54" i="28"/>
  <c r="AR54" i="28"/>
  <c r="AT54" i="28"/>
  <c r="I55" i="28"/>
  <c r="J55" i="28"/>
  <c r="K55" i="28"/>
  <c r="L55" i="28"/>
  <c r="W55" i="28"/>
  <c r="AF55" i="28"/>
  <c r="AG55" i="28"/>
  <c r="AH55" i="28"/>
  <c r="AI55" i="28"/>
  <c r="AQ55" i="28"/>
  <c r="AR55" i="28"/>
  <c r="AT55" i="28"/>
  <c r="I56" i="28"/>
  <c r="J56" i="28"/>
  <c r="K56" i="28"/>
  <c r="L56" i="28"/>
  <c r="W56" i="28"/>
  <c r="AF56" i="28"/>
  <c r="AG56" i="28"/>
  <c r="AH56" i="28"/>
  <c r="AI56" i="28"/>
  <c r="AQ56" i="28"/>
  <c r="AR56" i="28"/>
  <c r="AT56" i="28"/>
  <c r="I57" i="28"/>
  <c r="J57" i="28"/>
  <c r="K57" i="28"/>
  <c r="L57" i="28"/>
  <c r="W57" i="28"/>
  <c r="AF57" i="28"/>
  <c r="AG57" i="28"/>
  <c r="AH57" i="28"/>
  <c r="AI57" i="28"/>
  <c r="AQ57" i="28"/>
  <c r="AR57" i="28"/>
  <c r="AT57" i="28"/>
  <c r="I58" i="28"/>
  <c r="J58" i="28"/>
  <c r="K58" i="28"/>
  <c r="L58" i="28"/>
  <c r="W58" i="28"/>
  <c r="AF58" i="28"/>
  <c r="AG58" i="28"/>
  <c r="AH58" i="28"/>
  <c r="AI58" i="28"/>
  <c r="AQ58" i="28"/>
  <c r="AR58" i="28"/>
  <c r="AT58" i="28"/>
  <c r="I59" i="28"/>
  <c r="J59" i="28"/>
  <c r="K59" i="28"/>
  <c r="L59" i="28"/>
  <c r="W59" i="28"/>
  <c r="AF59" i="28"/>
  <c r="AG59" i="28"/>
  <c r="AH59" i="28"/>
  <c r="AI59" i="28"/>
  <c r="AQ59" i="28"/>
  <c r="AR59" i="28"/>
  <c r="AT59" i="28"/>
  <c r="I60" i="28"/>
  <c r="J60" i="28"/>
  <c r="K60" i="28"/>
  <c r="L60" i="28"/>
  <c r="W60" i="28"/>
  <c r="AF60" i="28"/>
  <c r="AG60" i="28"/>
  <c r="AH60" i="28"/>
  <c r="AI60" i="28"/>
  <c r="AQ60" i="28"/>
  <c r="AR60" i="28"/>
  <c r="AT60" i="28"/>
  <c r="I61" i="28"/>
  <c r="J61" i="28"/>
  <c r="K61" i="28"/>
  <c r="L61" i="28"/>
  <c r="W61" i="28"/>
  <c r="AF61" i="28"/>
  <c r="AG61" i="28"/>
  <c r="AH61" i="28"/>
  <c r="AI61" i="28"/>
  <c r="AQ61" i="28"/>
  <c r="AR61" i="28"/>
  <c r="AT61" i="28"/>
  <c r="I62" i="28"/>
  <c r="J62" i="28"/>
  <c r="K62" i="28"/>
  <c r="L62" i="28"/>
  <c r="W62" i="28"/>
  <c r="AF62" i="28"/>
  <c r="AG62" i="28"/>
  <c r="AH62" i="28"/>
  <c r="AI62" i="28"/>
  <c r="AQ62" i="28"/>
  <c r="AR62" i="28"/>
  <c r="AT62" i="28"/>
  <c r="I63" i="28"/>
  <c r="J63" i="28"/>
  <c r="K63" i="28"/>
  <c r="L63" i="28"/>
  <c r="W63" i="28"/>
  <c r="AF63" i="28"/>
  <c r="AG63" i="28"/>
  <c r="AH63" i="28"/>
  <c r="AI63" i="28"/>
  <c r="AQ63" i="28"/>
  <c r="AR63" i="28"/>
  <c r="AT63" i="28"/>
  <c r="I64" i="28"/>
  <c r="J64" i="28"/>
  <c r="K64" i="28"/>
  <c r="L64" i="28"/>
  <c r="W64" i="28"/>
  <c r="AF64" i="28"/>
  <c r="AG64" i="28"/>
  <c r="AH64" i="28"/>
  <c r="AI64" i="28"/>
  <c r="AQ64" i="28"/>
  <c r="AR64" i="28"/>
  <c r="AT64" i="28"/>
  <c r="I65" i="28"/>
  <c r="J65" i="28"/>
  <c r="K65" i="28"/>
  <c r="L65" i="28"/>
  <c r="W65" i="28"/>
  <c r="AF65" i="28"/>
  <c r="AG65" i="28"/>
  <c r="AH65" i="28"/>
  <c r="AI65" i="28"/>
  <c r="AQ65" i="28"/>
  <c r="AR65" i="28"/>
  <c r="AT65" i="28"/>
  <c r="I66" i="28"/>
  <c r="J66" i="28"/>
  <c r="K66" i="28"/>
  <c r="L66" i="28"/>
  <c r="W66" i="28"/>
  <c r="AF66" i="28"/>
  <c r="AG66" i="28"/>
  <c r="AH66" i="28"/>
  <c r="AI66" i="28"/>
  <c r="AQ66" i="28"/>
  <c r="AR66" i="28"/>
  <c r="AT66" i="28"/>
  <c r="I67" i="28"/>
  <c r="J67" i="28"/>
  <c r="K67" i="28"/>
  <c r="L67" i="28"/>
  <c r="W67" i="28"/>
  <c r="AF67" i="28"/>
  <c r="AG67" i="28"/>
  <c r="AH67" i="28"/>
  <c r="AI67" i="28"/>
  <c r="AQ67" i="28"/>
  <c r="AR67" i="28"/>
  <c r="AT67" i="28"/>
  <c r="I68" i="28"/>
  <c r="J68" i="28"/>
  <c r="K68" i="28"/>
  <c r="L68" i="28"/>
  <c r="W68" i="28"/>
  <c r="AF68" i="28"/>
  <c r="AG68" i="28"/>
  <c r="AH68" i="28"/>
  <c r="AI68" i="28"/>
  <c r="AQ68" i="28"/>
  <c r="AR68" i="28"/>
  <c r="AT68" i="28"/>
  <c r="I69" i="28"/>
  <c r="J69" i="28"/>
  <c r="K69" i="28"/>
  <c r="L69" i="28"/>
  <c r="W69" i="28"/>
  <c r="AF69" i="28"/>
  <c r="AG69" i="28"/>
  <c r="AH69" i="28"/>
  <c r="AI69" i="28"/>
  <c r="AQ69" i="28"/>
  <c r="AR69" i="28"/>
  <c r="AT69" i="28"/>
  <c r="I70" i="28"/>
  <c r="J70" i="28"/>
  <c r="K70" i="28"/>
  <c r="L70" i="28"/>
  <c r="W70" i="28"/>
  <c r="AF70" i="28"/>
  <c r="AG70" i="28"/>
  <c r="AH70" i="28"/>
  <c r="AI70" i="28"/>
  <c r="AQ70" i="28"/>
  <c r="AR70" i="28"/>
  <c r="AT70" i="28"/>
  <c r="I71" i="28"/>
  <c r="J71" i="28"/>
  <c r="K71" i="28"/>
  <c r="L71" i="28"/>
  <c r="W71" i="28"/>
  <c r="AF71" i="28"/>
  <c r="AG71" i="28"/>
  <c r="AH71" i="28"/>
  <c r="AI71" i="28"/>
  <c r="AQ71" i="28"/>
  <c r="AR71" i="28"/>
  <c r="AT71" i="28"/>
  <c r="I72" i="28"/>
  <c r="J72" i="28"/>
  <c r="K72" i="28"/>
  <c r="L72" i="28"/>
  <c r="W72" i="28"/>
  <c r="AF72" i="28"/>
  <c r="AG72" i="28"/>
  <c r="AH72" i="28"/>
  <c r="AI72" i="28"/>
  <c r="AQ72" i="28"/>
  <c r="AR72" i="28"/>
  <c r="AT72" i="28"/>
  <c r="I73" i="28"/>
  <c r="J73" i="28"/>
  <c r="K73" i="28"/>
  <c r="L73" i="28"/>
  <c r="W73" i="28"/>
  <c r="AF73" i="28"/>
  <c r="AG73" i="28"/>
  <c r="AH73" i="28"/>
  <c r="AI73" i="28"/>
  <c r="AQ73" i="28"/>
  <c r="AR73" i="28"/>
  <c r="AT73" i="28"/>
  <c r="I74" i="28"/>
  <c r="J74" i="28"/>
  <c r="K74" i="28"/>
  <c r="L74" i="28"/>
  <c r="W74" i="28"/>
  <c r="AF74" i="28"/>
  <c r="AG74" i="28"/>
  <c r="AH74" i="28"/>
  <c r="AI74" i="28"/>
  <c r="AQ74" i="28"/>
  <c r="AR74" i="28"/>
  <c r="AT74" i="28"/>
  <c r="I75" i="28"/>
  <c r="J75" i="28"/>
  <c r="K75" i="28"/>
  <c r="L75" i="28"/>
  <c r="W75" i="28"/>
  <c r="AF75" i="28"/>
  <c r="AG75" i="28"/>
  <c r="AH75" i="28"/>
  <c r="AI75" i="28"/>
  <c r="AQ75" i="28"/>
  <c r="AR75" i="28"/>
  <c r="AT75" i="28"/>
  <c r="I76" i="28"/>
  <c r="J76" i="28"/>
  <c r="K76" i="28"/>
  <c r="L76" i="28"/>
  <c r="W76" i="28"/>
  <c r="AF76" i="28"/>
  <c r="AG76" i="28"/>
  <c r="AH76" i="28"/>
  <c r="AI76" i="28"/>
  <c r="AQ76" i="28"/>
  <c r="AR76" i="28"/>
  <c r="AT76" i="28"/>
  <c r="I77" i="28"/>
  <c r="J77" i="28"/>
  <c r="K77" i="28"/>
  <c r="L77" i="28"/>
  <c r="W77" i="28"/>
  <c r="AF77" i="28"/>
  <c r="AG77" i="28"/>
  <c r="AH77" i="28"/>
  <c r="AI77" i="28"/>
  <c r="AQ77" i="28"/>
  <c r="AR77" i="28"/>
  <c r="AT77" i="28"/>
  <c r="I78" i="28"/>
  <c r="J78" i="28"/>
  <c r="K78" i="28"/>
  <c r="L78" i="28"/>
  <c r="W78" i="28"/>
  <c r="AF78" i="28"/>
  <c r="AG78" i="28"/>
  <c r="AH78" i="28"/>
  <c r="AI78" i="28"/>
  <c r="AQ78" i="28"/>
  <c r="AR78" i="28"/>
  <c r="AT78" i="28"/>
  <c r="I79" i="28"/>
  <c r="J79" i="28"/>
  <c r="K79" i="28"/>
  <c r="L79" i="28"/>
  <c r="W79" i="28"/>
  <c r="AF79" i="28"/>
  <c r="AG79" i="28"/>
  <c r="AH79" i="28"/>
  <c r="AI79" i="28"/>
  <c r="AQ79" i="28"/>
  <c r="AR79" i="28"/>
  <c r="AT79" i="28"/>
  <c r="I80" i="28"/>
  <c r="J80" i="28"/>
  <c r="K80" i="28"/>
  <c r="L80" i="28"/>
  <c r="W80" i="28"/>
  <c r="AF80" i="28"/>
  <c r="AG80" i="28"/>
  <c r="AH80" i="28"/>
  <c r="AI80" i="28"/>
  <c r="AQ80" i="28"/>
  <c r="AR80" i="28"/>
  <c r="AT80" i="28"/>
  <c r="I81" i="28"/>
  <c r="J81" i="28"/>
  <c r="K81" i="28"/>
  <c r="L81" i="28"/>
  <c r="W81" i="28"/>
  <c r="AF81" i="28"/>
  <c r="AG81" i="28"/>
  <c r="AH81" i="28"/>
  <c r="AI81" i="28"/>
  <c r="AQ81" i="28"/>
  <c r="AR81" i="28"/>
  <c r="AT81" i="28"/>
  <c r="I82" i="28"/>
  <c r="J82" i="28"/>
  <c r="K82" i="28"/>
  <c r="L82" i="28"/>
  <c r="W82" i="28"/>
  <c r="AF82" i="28"/>
  <c r="AG82" i="28"/>
  <c r="AH82" i="28"/>
  <c r="AI82" i="28"/>
  <c r="AQ82" i="28"/>
  <c r="AR82" i="28"/>
  <c r="AT82" i="28"/>
  <c r="I83" i="28"/>
  <c r="J83" i="28"/>
  <c r="K83" i="28"/>
  <c r="L83" i="28"/>
  <c r="W83" i="28"/>
  <c r="AF83" i="28"/>
  <c r="AG83" i="28"/>
  <c r="AH83" i="28"/>
  <c r="AI83" i="28"/>
  <c r="AQ83" i="28"/>
  <c r="AR83" i="28"/>
  <c r="AT83" i="28"/>
  <c r="I84" i="28"/>
  <c r="J84" i="28"/>
  <c r="K84" i="28"/>
  <c r="L84" i="28"/>
  <c r="W84" i="28"/>
  <c r="AF84" i="28"/>
  <c r="AG84" i="28"/>
  <c r="AH84" i="28"/>
  <c r="AI84" i="28"/>
  <c r="AQ84" i="28"/>
  <c r="AR84" i="28"/>
  <c r="AT84" i="28"/>
  <c r="I85" i="28"/>
  <c r="J85" i="28"/>
  <c r="K85" i="28"/>
  <c r="L85" i="28"/>
  <c r="W85" i="28"/>
  <c r="AF85" i="28"/>
  <c r="AG85" i="28"/>
  <c r="AH85" i="28"/>
  <c r="AI85" i="28"/>
  <c r="AQ85" i="28"/>
  <c r="AR85" i="28"/>
  <c r="AT85" i="28"/>
  <c r="I86" i="28"/>
  <c r="J86" i="28"/>
  <c r="K86" i="28"/>
  <c r="L86" i="28"/>
  <c r="W86" i="28"/>
  <c r="AF86" i="28"/>
  <c r="AG86" i="28"/>
  <c r="AH86" i="28"/>
  <c r="AI86" i="28"/>
  <c r="AQ86" i="28"/>
  <c r="AR86" i="28"/>
  <c r="AT86" i="28"/>
  <c r="I87" i="28"/>
  <c r="J87" i="28"/>
  <c r="K87" i="28"/>
  <c r="L87" i="28"/>
  <c r="W87" i="28"/>
  <c r="AF87" i="28"/>
  <c r="AG87" i="28"/>
  <c r="AH87" i="28"/>
  <c r="AI87" i="28"/>
  <c r="AQ87" i="28"/>
  <c r="AR87" i="28"/>
  <c r="AT87" i="28"/>
  <c r="I88" i="28"/>
  <c r="J88" i="28"/>
  <c r="K88" i="28"/>
  <c r="L88" i="28"/>
  <c r="W88" i="28"/>
  <c r="AF88" i="28"/>
  <c r="AG88" i="28"/>
  <c r="AH88" i="28"/>
  <c r="AI88" i="28"/>
  <c r="AQ88" i="28"/>
  <c r="AR88" i="28"/>
  <c r="AT88" i="28"/>
  <c r="I89" i="28"/>
  <c r="J89" i="28"/>
  <c r="K89" i="28"/>
  <c r="L89" i="28"/>
  <c r="W89" i="28"/>
  <c r="AF89" i="28"/>
  <c r="AG89" i="28"/>
  <c r="AH89" i="28"/>
  <c r="AI89" i="28"/>
  <c r="AQ89" i="28"/>
  <c r="AR89" i="28"/>
  <c r="AT89" i="28"/>
  <c r="I90" i="28"/>
  <c r="J90" i="28"/>
  <c r="K90" i="28"/>
  <c r="L90" i="28"/>
  <c r="W90" i="28"/>
  <c r="AF90" i="28"/>
  <c r="AG90" i="28"/>
  <c r="AH90" i="28"/>
  <c r="AI90" i="28"/>
  <c r="AQ90" i="28"/>
  <c r="AR90" i="28"/>
  <c r="AT90" i="28"/>
  <c r="I91" i="28"/>
  <c r="J91" i="28"/>
  <c r="K91" i="28"/>
  <c r="L91" i="28"/>
  <c r="W91" i="28"/>
  <c r="AF91" i="28"/>
  <c r="AG91" i="28"/>
  <c r="AH91" i="28"/>
  <c r="AI91" i="28"/>
  <c r="AQ91" i="28"/>
  <c r="AR91" i="28"/>
  <c r="AT91" i="28"/>
  <c r="I92" i="28"/>
  <c r="J92" i="28"/>
  <c r="K92" i="28"/>
  <c r="L92" i="28"/>
  <c r="W92" i="28"/>
  <c r="AF92" i="28"/>
  <c r="AG92" i="28"/>
  <c r="AH92" i="28"/>
  <c r="AI92" i="28"/>
  <c r="AQ92" i="28"/>
  <c r="AR92" i="28"/>
  <c r="AT92" i="28"/>
  <c r="I93" i="28"/>
  <c r="J93" i="28"/>
  <c r="K93" i="28"/>
  <c r="L93" i="28"/>
  <c r="W93" i="28"/>
  <c r="AF93" i="28"/>
  <c r="AG93" i="28"/>
  <c r="AH93" i="28"/>
  <c r="AI93" i="28"/>
  <c r="AQ93" i="28"/>
  <c r="AR93" i="28"/>
  <c r="AT93" i="28"/>
  <c r="I94" i="28"/>
  <c r="J94" i="28"/>
  <c r="K94" i="28"/>
  <c r="L94" i="28"/>
  <c r="W94" i="28"/>
  <c r="AF94" i="28"/>
  <c r="AG94" i="28"/>
  <c r="AH94" i="28"/>
  <c r="AI94" i="28"/>
  <c r="AQ94" i="28"/>
  <c r="AR94" i="28"/>
  <c r="AT94" i="28"/>
  <c r="I95" i="28"/>
  <c r="J95" i="28"/>
  <c r="K95" i="28"/>
  <c r="L95" i="28"/>
  <c r="W95" i="28"/>
  <c r="AF95" i="28"/>
  <c r="AG95" i="28"/>
  <c r="AH95" i="28"/>
  <c r="AI95" i="28"/>
  <c r="AQ95" i="28"/>
  <c r="AR95" i="28"/>
  <c r="AT95" i="28"/>
  <c r="I96" i="28"/>
  <c r="J96" i="28"/>
  <c r="K96" i="28"/>
  <c r="L96" i="28"/>
  <c r="W96" i="28"/>
  <c r="AF96" i="28"/>
  <c r="AG96" i="28"/>
  <c r="AH96" i="28"/>
  <c r="AI96" i="28"/>
  <c r="AQ96" i="28"/>
  <c r="AR96" i="28"/>
  <c r="AT96" i="28"/>
  <c r="I97" i="28"/>
  <c r="J97" i="28"/>
  <c r="K97" i="28"/>
  <c r="L97" i="28"/>
  <c r="W97" i="28"/>
  <c r="AF97" i="28"/>
  <c r="AG97" i="28"/>
  <c r="AH97" i="28"/>
  <c r="AI97" i="28"/>
  <c r="AQ97" i="28"/>
  <c r="AR97" i="28"/>
  <c r="AT97" i="28"/>
  <c r="I98" i="28"/>
  <c r="J98" i="28"/>
  <c r="K98" i="28"/>
  <c r="L98" i="28"/>
  <c r="W98" i="28"/>
  <c r="AF98" i="28"/>
  <c r="AG98" i="28"/>
  <c r="AH98" i="28"/>
  <c r="AI98" i="28"/>
  <c r="AQ98" i="28"/>
  <c r="AR98" i="28"/>
  <c r="AT98" i="28"/>
  <c r="I99" i="28"/>
  <c r="J99" i="28"/>
  <c r="K99" i="28"/>
  <c r="L99" i="28"/>
  <c r="W99" i="28"/>
  <c r="AF99" i="28"/>
  <c r="AG99" i="28"/>
  <c r="AH99" i="28"/>
  <c r="AI99" i="28"/>
  <c r="AQ99" i="28"/>
  <c r="AR99" i="28"/>
  <c r="AT99" i="28"/>
  <c r="I100" i="28"/>
  <c r="J100" i="28"/>
  <c r="K100" i="28"/>
  <c r="L100" i="28"/>
  <c r="W100" i="28"/>
  <c r="AF100" i="28"/>
  <c r="AG100" i="28"/>
  <c r="AH100" i="28"/>
  <c r="AI100" i="28"/>
  <c r="AQ100" i="28"/>
  <c r="AR100" i="28"/>
  <c r="AT100" i="28"/>
  <c r="I101" i="28"/>
  <c r="J101" i="28"/>
  <c r="K101" i="28"/>
  <c r="L101" i="28"/>
  <c r="W101" i="28"/>
  <c r="AF101" i="28"/>
  <c r="AG101" i="28"/>
  <c r="AH101" i="28"/>
  <c r="AI101" i="28"/>
  <c r="AQ101" i="28"/>
  <c r="AR101" i="28"/>
  <c r="AT101" i="28"/>
  <c r="I102" i="28"/>
  <c r="J102" i="28"/>
  <c r="K102" i="28"/>
  <c r="L102" i="28"/>
  <c r="W102" i="28"/>
  <c r="AF102" i="28"/>
  <c r="AG102" i="28"/>
  <c r="AH102" i="28"/>
  <c r="AI102" i="28"/>
  <c r="AQ102" i="28"/>
  <c r="AR102" i="28"/>
  <c r="AT102" i="28"/>
  <c r="I103" i="28"/>
  <c r="J103" i="28"/>
  <c r="K103" i="28"/>
  <c r="L103" i="28"/>
  <c r="W103" i="28"/>
  <c r="AF103" i="28"/>
  <c r="AG103" i="28"/>
  <c r="AH103" i="28"/>
  <c r="AI103" i="28"/>
  <c r="AQ103" i="28"/>
  <c r="AR103" i="28"/>
  <c r="AT103" i="28"/>
  <c r="T204" i="27"/>
  <c r="S204" i="27"/>
  <c r="R204" i="27"/>
  <c r="J204" i="27"/>
  <c r="I204" i="27"/>
  <c r="H204" i="27"/>
  <c r="T203" i="27"/>
  <c r="S203" i="27"/>
  <c r="R203" i="27"/>
  <c r="J203" i="27"/>
  <c r="I203" i="27"/>
  <c r="H203" i="27"/>
  <c r="T202" i="27"/>
  <c r="S202" i="27"/>
  <c r="R202" i="27"/>
  <c r="J202" i="27"/>
  <c r="I202" i="27"/>
  <c r="H202" i="27"/>
  <c r="T201" i="27"/>
  <c r="S201" i="27"/>
  <c r="R201" i="27"/>
  <c r="J201" i="27"/>
  <c r="I201" i="27"/>
  <c r="H201" i="27"/>
  <c r="T200" i="27"/>
  <c r="S200" i="27"/>
  <c r="R200" i="27"/>
  <c r="J200" i="27"/>
  <c r="I200" i="27"/>
  <c r="H200" i="27"/>
  <c r="T199" i="27"/>
  <c r="S199" i="27"/>
  <c r="R199" i="27"/>
  <c r="J199" i="27"/>
  <c r="I199" i="27"/>
  <c r="H199" i="27"/>
  <c r="T198" i="27"/>
  <c r="S198" i="27"/>
  <c r="R198" i="27"/>
  <c r="J198" i="27"/>
  <c r="I198" i="27"/>
  <c r="H198" i="27"/>
  <c r="T197" i="27"/>
  <c r="S197" i="27"/>
  <c r="R197" i="27"/>
  <c r="J197" i="27"/>
  <c r="I197" i="27"/>
  <c r="H197" i="27"/>
  <c r="T196" i="27"/>
  <c r="S196" i="27"/>
  <c r="R196" i="27"/>
  <c r="J196" i="27"/>
  <c r="I196" i="27"/>
  <c r="H196" i="27"/>
  <c r="T195" i="27"/>
  <c r="S195" i="27"/>
  <c r="R195" i="27"/>
  <c r="J195" i="27"/>
  <c r="I195" i="27"/>
  <c r="H195" i="27"/>
  <c r="T194" i="27"/>
  <c r="S194" i="27"/>
  <c r="R194" i="27"/>
  <c r="J194" i="27"/>
  <c r="I194" i="27"/>
  <c r="H194" i="27"/>
  <c r="T193" i="27"/>
  <c r="S193" i="27"/>
  <c r="R193" i="27"/>
  <c r="J193" i="27"/>
  <c r="I193" i="27"/>
  <c r="H193" i="27"/>
  <c r="T192" i="27"/>
  <c r="S192" i="27"/>
  <c r="R192" i="27"/>
  <c r="J192" i="27"/>
  <c r="I192" i="27"/>
  <c r="H192" i="27"/>
  <c r="T191" i="27"/>
  <c r="S191" i="27"/>
  <c r="R191" i="27"/>
  <c r="J191" i="27"/>
  <c r="I191" i="27"/>
  <c r="H191" i="27"/>
  <c r="T190" i="27"/>
  <c r="S190" i="27"/>
  <c r="R190" i="27"/>
  <c r="J190" i="27"/>
  <c r="I190" i="27"/>
  <c r="H190" i="27"/>
  <c r="T189" i="27"/>
  <c r="S189" i="27"/>
  <c r="R189" i="27"/>
  <c r="J189" i="27"/>
  <c r="I189" i="27"/>
  <c r="H189" i="27"/>
  <c r="T188" i="27"/>
  <c r="S188" i="27"/>
  <c r="R188" i="27"/>
  <c r="J188" i="27"/>
  <c r="I188" i="27"/>
  <c r="H188" i="27"/>
  <c r="T187" i="27"/>
  <c r="S187" i="27"/>
  <c r="R187" i="27"/>
  <c r="J187" i="27"/>
  <c r="I187" i="27"/>
  <c r="H187" i="27"/>
  <c r="T186" i="27"/>
  <c r="S186" i="27"/>
  <c r="R186" i="27"/>
  <c r="J186" i="27"/>
  <c r="I186" i="27"/>
  <c r="H186" i="27"/>
  <c r="T185" i="27"/>
  <c r="S185" i="27"/>
  <c r="R185" i="27"/>
  <c r="J185" i="27"/>
  <c r="I185" i="27"/>
  <c r="H185" i="27"/>
  <c r="T184" i="27"/>
  <c r="S184" i="27"/>
  <c r="R184" i="27"/>
  <c r="J184" i="27"/>
  <c r="I184" i="27"/>
  <c r="H184" i="27"/>
  <c r="T183" i="27"/>
  <c r="S183" i="27"/>
  <c r="R183" i="27"/>
  <c r="J183" i="27"/>
  <c r="I183" i="27"/>
  <c r="H183" i="27"/>
  <c r="T182" i="27"/>
  <c r="S182" i="27"/>
  <c r="R182" i="27"/>
  <c r="J182" i="27"/>
  <c r="I182" i="27"/>
  <c r="H182" i="27"/>
  <c r="T181" i="27"/>
  <c r="S181" i="27"/>
  <c r="R181" i="27"/>
  <c r="J181" i="27"/>
  <c r="I181" i="27"/>
  <c r="H181" i="27"/>
  <c r="T180" i="27"/>
  <c r="S180" i="27"/>
  <c r="R180" i="27"/>
  <c r="J180" i="27"/>
  <c r="I180" i="27"/>
  <c r="H180" i="27"/>
  <c r="T179" i="27"/>
  <c r="S179" i="27"/>
  <c r="R179" i="27"/>
  <c r="J179" i="27"/>
  <c r="I179" i="27"/>
  <c r="H179" i="27"/>
  <c r="T178" i="27"/>
  <c r="S178" i="27"/>
  <c r="R178" i="27"/>
  <c r="J178" i="27"/>
  <c r="I178" i="27"/>
  <c r="H178" i="27"/>
  <c r="T177" i="27"/>
  <c r="S177" i="27"/>
  <c r="R177" i="27"/>
  <c r="J177" i="27"/>
  <c r="I177" i="27"/>
  <c r="H177" i="27"/>
  <c r="T176" i="27"/>
  <c r="S176" i="27"/>
  <c r="R176" i="27"/>
  <c r="J176" i="27"/>
  <c r="I176" i="27"/>
  <c r="H176" i="27"/>
  <c r="T175" i="27"/>
  <c r="S175" i="27"/>
  <c r="R175" i="27"/>
  <c r="J175" i="27"/>
  <c r="I175" i="27"/>
  <c r="H175" i="27"/>
  <c r="T174" i="27"/>
  <c r="S174" i="27"/>
  <c r="R174" i="27"/>
  <c r="J174" i="27"/>
  <c r="I174" i="27"/>
  <c r="H174" i="27"/>
  <c r="T173" i="27"/>
  <c r="S173" i="27"/>
  <c r="R173" i="27"/>
  <c r="J173" i="27"/>
  <c r="I173" i="27"/>
  <c r="H173" i="27"/>
  <c r="T172" i="27"/>
  <c r="S172" i="27"/>
  <c r="R172" i="27"/>
  <c r="J172" i="27"/>
  <c r="I172" i="27"/>
  <c r="H172" i="27"/>
  <c r="T171" i="27"/>
  <c r="S171" i="27"/>
  <c r="R171" i="27"/>
  <c r="J171" i="27"/>
  <c r="I171" i="27"/>
  <c r="H171" i="27"/>
  <c r="T170" i="27"/>
  <c r="S170" i="27"/>
  <c r="R170" i="27"/>
  <c r="J170" i="27"/>
  <c r="I170" i="27"/>
  <c r="H170" i="27"/>
  <c r="T169" i="27"/>
  <c r="S169" i="27"/>
  <c r="R169" i="27"/>
  <c r="J169" i="27"/>
  <c r="I169" i="27"/>
  <c r="H169" i="27"/>
  <c r="T168" i="27"/>
  <c r="S168" i="27"/>
  <c r="R168" i="27"/>
  <c r="J168" i="27"/>
  <c r="I168" i="27"/>
  <c r="H168" i="27"/>
  <c r="T167" i="27"/>
  <c r="S167" i="27"/>
  <c r="R167" i="27"/>
  <c r="J167" i="27"/>
  <c r="I167" i="27"/>
  <c r="H167" i="27"/>
  <c r="T166" i="27"/>
  <c r="S166" i="27"/>
  <c r="R166" i="27"/>
  <c r="J166" i="27"/>
  <c r="I166" i="27"/>
  <c r="H166" i="27"/>
  <c r="T165" i="27"/>
  <c r="S165" i="27"/>
  <c r="R165" i="27"/>
  <c r="J165" i="27"/>
  <c r="I165" i="27"/>
  <c r="H165" i="27"/>
  <c r="T164" i="27"/>
  <c r="S164" i="27"/>
  <c r="R164" i="27"/>
  <c r="J164" i="27"/>
  <c r="I164" i="27"/>
  <c r="H164" i="27"/>
  <c r="T163" i="27"/>
  <c r="S163" i="27"/>
  <c r="R163" i="27"/>
  <c r="J163" i="27"/>
  <c r="I163" i="27"/>
  <c r="H163" i="27"/>
  <c r="T162" i="27"/>
  <c r="S162" i="27"/>
  <c r="R162" i="27"/>
  <c r="J162" i="27"/>
  <c r="I162" i="27"/>
  <c r="H162" i="27"/>
  <c r="T161" i="27"/>
  <c r="S161" i="27"/>
  <c r="R161" i="27"/>
  <c r="J161" i="27"/>
  <c r="I161" i="27"/>
  <c r="H161" i="27"/>
  <c r="T160" i="27"/>
  <c r="S160" i="27"/>
  <c r="R160" i="27"/>
  <c r="J160" i="27"/>
  <c r="I160" i="27"/>
  <c r="H160" i="27"/>
  <c r="T159" i="27"/>
  <c r="S159" i="27"/>
  <c r="R159" i="27"/>
  <c r="J159" i="27"/>
  <c r="I159" i="27"/>
  <c r="H159" i="27"/>
  <c r="T158" i="27"/>
  <c r="S158" i="27"/>
  <c r="R158" i="27"/>
  <c r="J158" i="27"/>
  <c r="I158" i="27"/>
  <c r="H158" i="27"/>
  <c r="T157" i="27"/>
  <c r="S157" i="27"/>
  <c r="R157" i="27"/>
  <c r="J157" i="27"/>
  <c r="I157" i="27"/>
  <c r="H157" i="27"/>
  <c r="T156" i="27"/>
  <c r="S156" i="27"/>
  <c r="R156" i="27"/>
  <c r="J156" i="27"/>
  <c r="I156" i="27"/>
  <c r="H156" i="27"/>
  <c r="T155" i="27"/>
  <c r="S155" i="27"/>
  <c r="R155" i="27"/>
  <c r="J155" i="27"/>
  <c r="I155" i="27"/>
  <c r="H155" i="27"/>
  <c r="T154" i="27"/>
  <c r="S154" i="27"/>
  <c r="R154" i="27"/>
  <c r="J154" i="27"/>
  <c r="I154" i="27"/>
  <c r="H154" i="27"/>
  <c r="T153" i="27"/>
  <c r="S153" i="27"/>
  <c r="R153" i="27"/>
  <c r="J153" i="27"/>
  <c r="I153" i="27"/>
  <c r="H153" i="27"/>
  <c r="T152" i="27"/>
  <c r="S152" i="27"/>
  <c r="R152" i="27"/>
  <c r="J152" i="27"/>
  <c r="I152" i="27"/>
  <c r="H152" i="27"/>
  <c r="T151" i="27"/>
  <c r="S151" i="27"/>
  <c r="R151" i="27"/>
  <c r="J151" i="27"/>
  <c r="I151" i="27"/>
  <c r="H151" i="27"/>
  <c r="T150" i="27"/>
  <c r="S150" i="27"/>
  <c r="R150" i="27"/>
  <c r="J150" i="27"/>
  <c r="I150" i="27"/>
  <c r="H150" i="27"/>
  <c r="T149" i="27"/>
  <c r="S149" i="27"/>
  <c r="R149" i="27"/>
  <c r="J149" i="27"/>
  <c r="I149" i="27"/>
  <c r="H149" i="27"/>
  <c r="T148" i="27"/>
  <c r="S148" i="27"/>
  <c r="R148" i="27"/>
  <c r="J148" i="27"/>
  <c r="I148" i="27"/>
  <c r="H148" i="27"/>
  <c r="T147" i="27"/>
  <c r="S147" i="27"/>
  <c r="R147" i="27"/>
  <c r="J147" i="27"/>
  <c r="I147" i="27"/>
  <c r="H147" i="27"/>
  <c r="T146" i="27"/>
  <c r="S146" i="27"/>
  <c r="R146" i="27"/>
  <c r="J146" i="27"/>
  <c r="I146" i="27"/>
  <c r="H146" i="27"/>
  <c r="T145" i="27"/>
  <c r="S145" i="27"/>
  <c r="R145" i="27"/>
  <c r="J145" i="27"/>
  <c r="I145" i="27"/>
  <c r="H145" i="27"/>
  <c r="T144" i="27"/>
  <c r="S144" i="27"/>
  <c r="R144" i="27"/>
  <c r="J144" i="27"/>
  <c r="I144" i="27"/>
  <c r="H144" i="27"/>
  <c r="T143" i="27"/>
  <c r="S143" i="27"/>
  <c r="R143" i="27"/>
  <c r="J143" i="27"/>
  <c r="I143" i="27"/>
  <c r="H143" i="27"/>
  <c r="T142" i="27"/>
  <c r="S142" i="27"/>
  <c r="R142" i="27"/>
  <c r="J142" i="27"/>
  <c r="I142" i="27"/>
  <c r="H142" i="27"/>
  <c r="T141" i="27"/>
  <c r="S141" i="27"/>
  <c r="R141" i="27"/>
  <c r="J141" i="27"/>
  <c r="I141" i="27"/>
  <c r="H141" i="27"/>
  <c r="T140" i="27"/>
  <c r="S140" i="27"/>
  <c r="R140" i="27"/>
  <c r="J140" i="27"/>
  <c r="I140" i="27"/>
  <c r="H140" i="27"/>
  <c r="T139" i="27"/>
  <c r="S139" i="27"/>
  <c r="R139" i="27"/>
  <c r="J139" i="27"/>
  <c r="I139" i="27"/>
  <c r="H139" i="27"/>
  <c r="T138" i="27"/>
  <c r="S138" i="27"/>
  <c r="R138" i="27"/>
  <c r="J138" i="27"/>
  <c r="I138" i="27"/>
  <c r="H138" i="27"/>
  <c r="T137" i="27"/>
  <c r="S137" i="27"/>
  <c r="R137" i="27"/>
  <c r="J137" i="27"/>
  <c r="I137" i="27"/>
  <c r="H137" i="27"/>
  <c r="T136" i="27"/>
  <c r="S136" i="27"/>
  <c r="R136" i="27"/>
  <c r="J136" i="27"/>
  <c r="I136" i="27"/>
  <c r="H136" i="27"/>
  <c r="T135" i="27"/>
  <c r="S135" i="27"/>
  <c r="R135" i="27"/>
  <c r="J135" i="27"/>
  <c r="I135" i="27"/>
  <c r="H135" i="27"/>
  <c r="T134" i="27"/>
  <c r="S134" i="27"/>
  <c r="R134" i="27"/>
  <c r="J134" i="27"/>
  <c r="I134" i="27"/>
  <c r="H134" i="27"/>
  <c r="T133" i="27"/>
  <c r="S133" i="27"/>
  <c r="R133" i="27"/>
  <c r="J133" i="27"/>
  <c r="I133" i="27"/>
  <c r="H133" i="27"/>
  <c r="T132" i="27"/>
  <c r="S132" i="27"/>
  <c r="R132" i="27"/>
  <c r="J132" i="27"/>
  <c r="I132" i="27"/>
  <c r="H132" i="27"/>
  <c r="T131" i="27"/>
  <c r="S131" i="27"/>
  <c r="R131" i="27"/>
  <c r="J131" i="27"/>
  <c r="I131" i="27"/>
  <c r="H131" i="27"/>
  <c r="T130" i="27"/>
  <c r="S130" i="27"/>
  <c r="R130" i="27"/>
  <c r="J130" i="27"/>
  <c r="I130" i="27"/>
  <c r="H130" i="27"/>
  <c r="T129" i="27"/>
  <c r="S129" i="27"/>
  <c r="R129" i="27"/>
  <c r="J129" i="27"/>
  <c r="I129" i="27"/>
  <c r="H129" i="27"/>
  <c r="T128" i="27"/>
  <c r="S128" i="27"/>
  <c r="R128" i="27"/>
  <c r="J128" i="27"/>
  <c r="I128" i="27"/>
  <c r="H128" i="27"/>
  <c r="T127" i="27"/>
  <c r="S127" i="27"/>
  <c r="R127" i="27"/>
  <c r="J127" i="27"/>
  <c r="I127" i="27"/>
  <c r="H127" i="27"/>
  <c r="T126" i="27"/>
  <c r="S126" i="27"/>
  <c r="R126" i="27"/>
  <c r="J126" i="27"/>
  <c r="I126" i="27"/>
  <c r="H126" i="27"/>
  <c r="T125" i="27"/>
  <c r="S125" i="27"/>
  <c r="R125" i="27"/>
  <c r="J125" i="27"/>
  <c r="I125" i="27"/>
  <c r="H125" i="27"/>
  <c r="T124" i="27"/>
  <c r="S124" i="27"/>
  <c r="R124" i="27"/>
  <c r="J124" i="27"/>
  <c r="I124" i="27"/>
  <c r="H124" i="27"/>
  <c r="T123" i="27"/>
  <c r="S123" i="27"/>
  <c r="R123" i="27"/>
  <c r="J123" i="27"/>
  <c r="I123" i="27"/>
  <c r="H123" i="27"/>
  <c r="T122" i="27"/>
  <c r="S122" i="27"/>
  <c r="R122" i="27"/>
  <c r="J122" i="27"/>
  <c r="I122" i="27"/>
  <c r="H122" i="27"/>
  <c r="T121" i="27"/>
  <c r="S121" i="27"/>
  <c r="R121" i="27"/>
  <c r="J121" i="27"/>
  <c r="I121" i="27"/>
  <c r="H121" i="27"/>
  <c r="T120" i="27"/>
  <c r="S120" i="27"/>
  <c r="R120" i="27"/>
  <c r="J120" i="27"/>
  <c r="I120" i="27"/>
  <c r="H120" i="27"/>
  <c r="T119" i="27"/>
  <c r="S119" i="27"/>
  <c r="R119" i="27"/>
  <c r="J119" i="27"/>
  <c r="I119" i="27"/>
  <c r="H119" i="27"/>
  <c r="T118" i="27"/>
  <c r="S118" i="27"/>
  <c r="R118" i="27"/>
  <c r="J118" i="27"/>
  <c r="I118" i="27"/>
  <c r="H118" i="27"/>
  <c r="T117" i="27"/>
  <c r="S117" i="27"/>
  <c r="R117" i="27"/>
  <c r="J117" i="27"/>
  <c r="I117" i="27"/>
  <c r="H117" i="27"/>
  <c r="T116" i="27"/>
  <c r="S116" i="27"/>
  <c r="R116" i="27"/>
  <c r="J116" i="27"/>
  <c r="I116" i="27"/>
  <c r="H116" i="27"/>
  <c r="T115" i="27"/>
  <c r="S115" i="27"/>
  <c r="R115" i="27"/>
  <c r="J115" i="27"/>
  <c r="I115" i="27"/>
  <c r="H115" i="27"/>
  <c r="T114" i="27"/>
  <c r="S114" i="27"/>
  <c r="R114" i="27"/>
  <c r="J114" i="27"/>
  <c r="I114" i="27"/>
  <c r="H114" i="27"/>
  <c r="T113" i="27"/>
  <c r="S113" i="27"/>
  <c r="R113" i="27"/>
  <c r="J113" i="27"/>
  <c r="I113" i="27"/>
  <c r="H113" i="27"/>
  <c r="T112" i="27"/>
  <c r="S112" i="27"/>
  <c r="R112" i="27"/>
  <c r="J112" i="27"/>
  <c r="I112" i="27"/>
  <c r="H112" i="27"/>
  <c r="T111" i="27"/>
  <c r="S111" i="27"/>
  <c r="R111" i="27"/>
  <c r="J111" i="27"/>
  <c r="I111" i="27"/>
  <c r="H111" i="27"/>
  <c r="T110" i="27"/>
  <c r="S110" i="27"/>
  <c r="R110" i="27"/>
  <c r="J110" i="27"/>
  <c r="I110" i="27"/>
  <c r="H110" i="27"/>
  <c r="T109" i="27"/>
  <c r="S109" i="27"/>
  <c r="R109" i="27"/>
  <c r="J109" i="27"/>
  <c r="I109" i="27"/>
  <c r="H109" i="27"/>
  <c r="T108" i="27"/>
  <c r="S108" i="27"/>
  <c r="R108" i="27"/>
  <c r="J108" i="27"/>
  <c r="I108" i="27"/>
  <c r="H108" i="27"/>
  <c r="T107" i="27"/>
  <c r="S107" i="27"/>
  <c r="R107" i="27"/>
  <c r="J107" i="27"/>
  <c r="I107" i="27"/>
  <c r="H107" i="27"/>
  <c r="T106" i="27"/>
  <c r="S106" i="27"/>
  <c r="R106" i="27"/>
  <c r="J106" i="27"/>
  <c r="I106" i="27"/>
  <c r="H106" i="27"/>
  <c r="T105" i="27"/>
  <c r="S105" i="27"/>
  <c r="R105" i="27"/>
  <c r="J105" i="27"/>
  <c r="I105" i="27"/>
  <c r="H105" i="27"/>
  <c r="T104" i="27"/>
  <c r="S104" i="27"/>
  <c r="R104" i="27"/>
  <c r="J104" i="27"/>
  <c r="I104" i="27"/>
  <c r="H104" i="27"/>
  <c r="T103" i="27"/>
  <c r="S103" i="27"/>
  <c r="R103" i="27"/>
  <c r="J103" i="27"/>
  <c r="I103" i="27"/>
  <c r="H103" i="27"/>
  <c r="T102" i="27"/>
  <c r="S102" i="27"/>
  <c r="R102" i="27"/>
  <c r="J102" i="27"/>
  <c r="I102" i="27"/>
  <c r="H102" i="27"/>
  <c r="T101" i="27"/>
  <c r="S101" i="27"/>
  <c r="R101" i="27"/>
  <c r="J101" i="27"/>
  <c r="I101" i="27"/>
  <c r="H101" i="27"/>
  <c r="T100" i="27"/>
  <c r="S100" i="27"/>
  <c r="R100" i="27"/>
  <c r="J100" i="27"/>
  <c r="I100" i="27"/>
  <c r="H100" i="27"/>
  <c r="T99" i="27"/>
  <c r="S99" i="27"/>
  <c r="R99" i="27"/>
  <c r="J99" i="27"/>
  <c r="I99" i="27"/>
  <c r="H99" i="27"/>
  <c r="T98" i="27"/>
  <c r="S98" i="27"/>
  <c r="R98" i="27"/>
  <c r="J98" i="27"/>
  <c r="I98" i="27"/>
  <c r="H98" i="27"/>
  <c r="T97" i="27"/>
  <c r="S97" i="27"/>
  <c r="R97" i="27"/>
  <c r="J97" i="27"/>
  <c r="I97" i="27"/>
  <c r="H97" i="27"/>
  <c r="T96" i="27"/>
  <c r="S96" i="27"/>
  <c r="R96" i="27"/>
  <c r="J96" i="27"/>
  <c r="I96" i="27"/>
  <c r="H96" i="27"/>
  <c r="T95" i="27"/>
  <c r="S95" i="27"/>
  <c r="R95" i="27"/>
  <c r="J95" i="27"/>
  <c r="I95" i="27"/>
  <c r="H95" i="27"/>
  <c r="T94" i="27"/>
  <c r="S94" i="27"/>
  <c r="R94" i="27"/>
  <c r="J94" i="27"/>
  <c r="I94" i="27"/>
  <c r="H94" i="27"/>
  <c r="T93" i="27"/>
  <c r="S93" i="27"/>
  <c r="R93" i="27"/>
  <c r="J93" i="27"/>
  <c r="I93" i="27"/>
  <c r="H93" i="27"/>
  <c r="T92" i="27"/>
  <c r="S92" i="27"/>
  <c r="R92" i="27"/>
  <c r="J92" i="27"/>
  <c r="I92" i="27"/>
  <c r="H92" i="27"/>
  <c r="T91" i="27"/>
  <c r="S91" i="27"/>
  <c r="R91" i="27"/>
  <c r="J91" i="27"/>
  <c r="I91" i="27"/>
  <c r="H91" i="27"/>
  <c r="T90" i="27"/>
  <c r="S90" i="27"/>
  <c r="R90" i="27"/>
  <c r="J90" i="27"/>
  <c r="I90" i="27"/>
  <c r="H90" i="27"/>
  <c r="T89" i="27"/>
  <c r="S89" i="27"/>
  <c r="R89" i="27"/>
  <c r="J89" i="27"/>
  <c r="I89" i="27"/>
  <c r="H89" i="27"/>
  <c r="T88" i="27"/>
  <c r="S88" i="27"/>
  <c r="R88" i="27"/>
  <c r="J88" i="27"/>
  <c r="I88" i="27"/>
  <c r="H88" i="27"/>
  <c r="T87" i="27"/>
  <c r="S87" i="27"/>
  <c r="R87" i="27"/>
  <c r="J87" i="27"/>
  <c r="I87" i="27"/>
  <c r="H87" i="27"/>
  <c r="T86" i="27"/>
  <c r="S86" i="27"/>
  <c r="R86" i="27"/>
  <c r="J86" i="27"/>
  <c r="I86" i="27"/>
  <c r="H86" i="27"/>
  <c r="T85" i="27"/>
  <c r="S85" i="27"/>
  <c r="R85" i="27"/>
  <c r="J85" i="27"/>
  <c r="I85" i="27"/>
  <c r="H85" i="27"/>
  <c r="T84" i="27"/>
  <c r="S84" i="27"/>
  <c r="R84" i="27"/>
  <c r="J84" i="27"/>
  <c r="I84" i="27"/>
  <c r="H84" i="27"/>
  <c r="T83" i="27"/>
  <c r="S83" i="27"/>
  <c r="R83" i="27"/>
  <c r="J83" i="27"/>
  <c r="I83" i="27"/>
  <c r="H83" i="27"/>
  <c r="T82" i="27"/>
  <c r="S82" i="27"/>
  <c r="R82" i="27"/>
  <c r="J82" i="27"/>
  <c r="I82" i="27"/>
  <c r="H82" i="27"/>
  <c r="T81" i="27"/>
  <c r="S81" i="27"/>
  <c r="R81" i="27"/>
  <c r="J81" i="27"/>
  <c r="I81" i="27"/>
  <c r="H81" i="27"/>
  <c r="T80" i="27"/>
  <c r="S80" i="27"/>
  <c r="R80" i="27"/>
  <c r="J80" i="27"/>
  <c r="I80" i="27"/>
  <c r="H80" i="27"/>
  <c r="T79" i="27"/>
  <c r="S79" i="27"/>
  <c r="R79" i="27"/>
  <c r="J79" i="27"/>
  <c r="I79" i="27"/>
  <c r="H79" i="27"/>
  <c r="T78" i="27"/>
  <c r="S78" i="27"/>
  <c r="R78" i="27"/>
  <c r="J78" i="27"/>
  <c r="I78" i="27"/>
  <c r="H78" i="27"/>
  <c r="T77" i="27"/>
  <c r="S77" i="27"/>
  <c r="R77" i="27"/>
  <c r="J77" i="27"/>
  <c r="I77" i="27"/>
  <c r="H77" i="27"/>
  <c r="T76" i="27"/>
  <c r="S76" i="27"/>
  <c r="R76" i="27"/>
  <c r="J76" i="27"/>
  <c r="I76" i="27"/>
  <c r="H76" i="27"/>
  <c r="T75" i="27"/>
  <c r="S75" i="27"/>
  <c r="R75" i="27"/>
  <c r="J75" i="27"/>
  <c r="I75" i="27"/>
  <c r="H75" i="27"/>
  <c r="T74" i="27"/>
  <c r="S74" i="27"/>
  <c r="R74" i="27"/>
  <c r="J74" i="27"/>
  <c r="I74" i="27"/>
  <c r="H74" i="27"/>
  <c r="T73" i="27"/>
  <c r="S73" i="27"/>
  <c r="R73" i="27"/>
  <c r="J73" i="27"/>
  <c r="I73" i="27"/>
  <c r="H73" i="27"/>
  <c r="T72" i="27"/>
  <c r="S72" i="27"/>
  <c r="R72" i="27"/>
  <c r="J72" i="27"/>
  <c r="I72" i="27"/>
  <c r="H72" i="27"/>
  <c r="T71" i="27"/>
  <c r="S71" i="27"/>
  <c r="R71" i="27"/>
  <c r="J71" i="27"/>
  <c r="I71" i="27"/>
  <c r="H71" i="27"/>
  <c r="T70" i="27"/>
  <c r="S70" i="27"/>
  <c r="R70" i="27"/>
  <c r="J70" i="27"/>
  <c r="I70" i="27"/>
  <c r="H70" i="27"/>
  <c r="T69" i="27"/>
  <c r="S69" i="27"/>
  <c r="R69" i="27"/>
  <c r="J69" i="27"/>
  <c r="I69" i="27"/>
  <c r="H69" i="27"/>
  <c r="T68" i="27"/>
  <c r="S68" i="27"/>
  <c r="R68" i="27"/>
  <c r="J68" i="27"/>
  <c r="I68" i="27"/>
  <c r="H68" i="27"/>
  <c r="T67" i="27"/>
  <c r="S67" i="27"/>
  <c r="R67" i="27"/>
  <c r="J67" i="27"/>
  <c r="I67" i="27"/>
  <c r="H67" i="27"/>
  <c r="T66" i="27"/>
  <c r="S66" i="27"/>
  <c r="R66" i="27"/>
  <c r="J66" i="27"/>
  <c r="I66" i="27"/>
  <c r="H66" i="27"/>
  <c r="T65" i="27"/>
  <c r="S65" i="27"/>
  <c r="R65" i="27"/>
  <c r="J65" i="27"/>
  <c r="I65" i="27"/>
  <c r="H65" i="27"/>
  <c r="T64" i="27"/>
  <c r="S64" i="27"/>
  <c r="R64" i="27"/>
  <c r="J64" i="27"/>
  <c r="I64" i="27"/>
  <c r="H64" i="27"/>
  <c r="T63" i="27"/>
  <c r="S63" i="27"/>
  <c r="R63" i="27"/>
  <c r="J63" i="27"/>
  <c r="I63" i="27"/>
  <c r="H63" i="27"/>
  <c r="T62" i="27"/>
  <c r="S62" i="27"/>
  <c r="R62" i="27"/>
  <c r="J62" i="27"/>
  <c r="I62" i="27"/>
  <c r="H62" i="27"/>
  <c r="T61" i="27"/>
  <c r="S61" i="27"/>
  <c r="R61" i="27"/>
  <c r="J61" i="27"/>
  <c r="I61" i="27"/>
  <c r="H61" i="27"/>
  <c r="T60" i="27"/>
  <c r="S60" i="27"/>
  <c r="R60" i="27"/>
  <c r="J60" i="27"/>
  <c r="I60" i="27"/>
  <c r="H60" i="27"/>
  <c r="T59" i="27"/>
  <c r="S59" i="27"/>
  <c r="R59" i="27"/>
  <c r="J59" i="27"/>
  <c r="I59" i="27"/>
  <c r="H59" i="27"/>
  <c r="T58" i="27"/>
  <c r="S58" i="27"/>
  <c r="R58" i="27"/>
  <c r="J58" i="27"/>
  <c r="I58" i="27"/>
  <c r="H58" i="27"/>
  <c r="T57" i="27"/>
  <c r="S57" i="27"/>
  <c r="R57" i="27"/>
  <c r="J57" i="27"/>
  <c r="I57" i="27"/>
  <c r="H57" i="27"/>
  <c r="T56" i="27"/>
  <c r="S56" i="27"/>
  <c r="R56" i="27"/>
  <c r="J56" i="27"/>
  <c r="I56" i="27"/>
  <c r="H56" i="27"/>
  <c r="T55" i="27"/>
  <c r="S55" i="27"/>
  <c r="R55" i="27"/>
  <c r="J55" i="27"/>
  <c r="I55" i="27"/>
  <c r="H55" i="27"/>
  <c r="T54" i="27"/>
  <c r="S54" i="27"/>
  <c r="R54" i="27"/>
  <c r="J54" i="27"/>
  <c r="I54" i="27"/>
  <c r="H54" i="27"/>
  <c r="T53" i="27"/>
  <c r="S53" i="27"/>
  <c r="R53" i="27"/>
  <c r="J53" i="27"/>
  <c r="I53" i="27"/>
  <c r="H53" i="27"/>
  <c r="T52" i="27"/>
  <c r="S52" i="27"/>
  <c r="R52" i="27"/>
  <c r="J52" i="27"/>
  <c r="I52" i="27"/>
  <c r="H52" i="27"/>
  <c r="T51" i="27"/>
  <c r="S51" i="27"/>
  <c r="R51" i="27"/>
  <c r="J51" i="27"/>
  <c r="I51" i="27"/>
  <c r="H51" i="27"/>
  <c r="T50" i="27"/>
  <c r="S50" i="27"/>
  <c r="R50" i="27"/>
  <c r="J50" i="27"/>
  <c r="I50" i="27"/>
  <c r="H50" i="27"/>
  <c r="T49" i="27"/>
  <c r="S49" i="27"/>
  <c r="R49" i="27"/>
  <c r="J49" i="27"/>
  <c r="I49" i="27"/>
  <c r="H49" i="27"/>
  <c r="T48" i="27"/>
  <c r="S48" i="27"/>
  <c r="R48" i="27"/>
  <c r="J48" i="27"/>
  <c r="I48" i="27"/>
  <c r="H48" i="27"/>
  <c r="T47" i="27"/>
  <c r="S47" i="27"/>
  <c r="R47" i="27"/>
  <c r="J47" i="27"/>
  <c r="I47" i="27"/>
  <c r="H47" i="27"/>
  <c r="T46" i="27"/>
  <c r="S46" i="27"/>
  <c r="R46" i="27"/>
  <c r="J46" i="27"/>
  <c r="I46" i="27"/>
  <c r="H46" i="27"/>
  <c r="T45" i="27"/>
  <c r="S45" i="27"/>
  <c r="R45" i="27"/>
  <c r="J45" i="27"/>
  <c r="I45" i="27"/>
  <c r="H45" i="27"/>
  <c r="T44" i="27"/>
  <c r="S44" i="27"/>
  <c r="R44" i="27"/>
  <c r="J44" i="27"/>
  <c r="I44" i="27"/>
  <c r="H44" i="27"/>
  <c r="T43" i="27"/>
  <c r="S43" i="27"/>
  <c r="R43" i="27"/>
  <c r="J43" i="27"/>
  <c r="I43" i="27"/>
  <c r="H43" i="27"/>
  <c r="T42" i="27"/>
  <c r="S42" i="27"/>
  <c r="R42" i="27"/>
  <c r="J42" i="27"/>
  <c r="I42" i="27"/>
  <c r="H42" i="27"/>
  <c r="T41" i="27"/>
  <c r="S41" i="27"/>
  <c r="R41" i="27"/>
  <c r="J41" i="27"/>
  <c r="I41" i="27"/>
  <c r="H41" i="27"/>
  <c r="T40" i="27"/>
  <c r="S40" i="27"/>
  <c r="R40" i="27"/>
  <c r="J40" i="27"/>
  <c r="I40" i="27"/>
  <c r="H40" i="27"/>
  <c r="T39" i="27"/>
  <c r="S39" i="27"/>
  <c r="R39" i="27"/>
  <c r="J39" i="27"/>
  <c r="I39" i="27"/>
  <c r="H39" i="27"/>
  <c r="T38" i="27"/>
  <c r="S38" i="27"/>
  <c r="R38" i="27"/>
  <c r="J38" i="27"/>
  <c r="I38" i="27"/>
  <c r="H38" i="27"/>
  <c r="T37" i="27"/>
  <c r="S37" i="27"/>
  <c r="R37" i="27"/>
  <c r="J37" i="27"/>
  <c r="I37" i="27"/>
  <c r="H37" i="27"/>
  <c r="T36" i="27"/>
  <c r="S36" i="27"/>
  <c r="R36" i="27"/>
  <c r="J36" i="27"/>
  <c r="I36" i="27"/>
  <c r="H36" i="27"/>
  <c r="T35" i="27"/>
  <c r="S35" i="27"/>
  <c r="R35" i="27"/>
  <c r="J35" i="27"/>
  <c r="I35" i="27"/>
  <c r="H35" i="27"/>
  <c r="T34" i="27"/>
  <c r="S34" i="27"/>
  <c r="R34" i="27"/>
  <c r="J34" i="27"/>
  <c r="I34" i="27"/>
  <c r="H34" i="27"/>
  <c r="T33" i="27"/>
  <c r="S33" i="27"/>
  <c r="R33" i="27"/>
  <c r="J33" i="27"/>
  <c r="I33" i="27"/>
  <c r="H33" i="27"/>
  <c r="T32" i="27"/>
  <c r="S32" i="27"/>
  <c r="R32" i="27"/>
  <c r="J32" i="27"/>
  <c r="I32" i="27"/>
  <c r="H32" i="27"/>
  <c r="T31" i="27"/>
  <c r="S31" i="27"/>
  <c r="R31" i="27"/>
  <c r="J31" i="27"/>
  <c r="I31" i="27"/>
  <c r="H31" i="27"/>
  <c r="T30" i="27"/>
  <c r="S30" i="27"/>
  <c r="R30" i="27"/>
  <c r="J30" i="27"/>
  <c r="I30" i="27"/>
  <c r="H30" i="27"/>
  <c r="T29" i="27"/>
  <c r="S29" i="27"/>
  <c r="R29" i="27"/>
  <c r="J29" i="27"/>
  <c r="I29" i="27"/>
  <c r="H29" i="27"/>
  <c r="T28" i="27"/>
  <c r="S28" i="27"/>
  <c r="R28" i="27"/>
  <c r="J28" i="27"/>
  <c r="I28" i="27"/>
  <c r="H28" i="27"/>
  <c r="T27" i="27"/>
  <c r="S27" i="27"/>
  <c r="R27" i="27"/>
  <c r="J27" i="27"/>
  <c r="I27" i="27"/>
  <c r="H27" i="27"/>
  <c r="T26" i="27"/>
  <c r="S26" i="27"/>
  <c r="R26" i="27"/>
  <c r="J26" i="27"/>
  <c r="I26" i="27"/>
  <c r="H26" i="27"/>
  <c r="T25" i="27"/>
  <c r="S25" i="27"/>
  <c r="R25" i="27"/>
  <c r="J25" i="27"/>
  <c r="I25" i="27"/>
  <c r="H25" i="27"/>
  <c r="T24" i="27"/>
  <c r="S24" i="27"/>
  <c r="R24" i="27"/>
  <c r="J24" i="27"/>
  <c r="I24" i="27"/>
  <c r="H24" i="27"/>
  <c r="T23" i="27"/>
  <c r="S23" i="27"/>
  <c r="R23" i="27"/>
  <c r="J23" i="27"/>
  <c r="I23" i="27"/>
  <c r="H23" i="27"/>
  <c r="T22" i="27"/>
  <c r="S22" i="27"/>
  <c r="R22" i="27"/>
  <c r="J22" i="27"/>
  <c r="I22" i="27"/>
  <c r="H22" i="27"/>
  <c r="T21" i="27"/>
  <c r="S21" i="27"/>
  <c r="R21" i="27"/>
  <c r="J21" i="27"/>
  <c r="I21" i="27"/>
  <c r="H21" i="27"/>
  <c r="T20" i="27"/>
  <c r="S20" i="27"/>
  <c r="R20" i="27"/>
  <c r="J20" i="27"/>
  <c r="I20" i="27"/>
  <c r="H20" i="27"/>
  <c r="T19" i="27"/>
  <c r="S19" i="27"/>
  <c r="R19" i="27"/>
  <c r="J19" i="27"/>
  <c r="I19" i="27"/>
  <c r="H19" i="27"/>
  <c r="T18" i="27"/>
  <c r="S18" i="27"/>
  <c r="R18" i="27"/>
  <c r="J18" i="27"/>
  <c r="I18" i="27"/>
  <c r="H18" i="27"/>
  <c r="T17" i="27"/>
  <c r="S17" i="27"/>
  <c r="R17" i="27"/>
  <c r="J17" i="27"/>
  <c r="I17" i="27"/>
  <c r="H17" i="27"/>
  <c r="T16" i="27"/>
  <c r="S16" i="27"/>
  <c r="R16" i="27"/>
  <c r="J16" i="27"/>
  <c r="I16" i="27"/>
  <c r="H16" i="27"/>
  <c r="T15" i="27"/>
  <c r="S15" i="27"/>
  <c r="R15" i="27"/>
  <c r="J15" i="27"/>
  <c r="I15" i="27"/>
  <c r="H15" i="27"/>
  <c r="T14" i="27"/>
  <c r="S14" i="27"/>
  <c r="R14" i="27"/>
  <c r="J14" i="27"/>
  <c r="I14" i="27"/>
  <c r="H14" i="27"/>
  <c r="T13" i="27"/>
  <c r="S13" i="27"/>
  <c r="R13" i="27"/>
  <c r="J13" i="27"/>
  <c r="I13" i="27"/>
  <c r="H13" i="27"/>
  <c r="T12" i="27"/>
  <c r="S12" i="27"/>
  <c r="R12" i="27"/>
  <c r="J12" i="27"/>
  <c r="I12" i="27"/>
  <c r="H12" i="27"/>
  <c r="T11" i="27"/>
  <c r="S11" i="27"/>
  <c r="R11" i="27"/>
  <c r="J11" i="27"/>
  <c r="I11" i="27"/>
  <c r="H11" i="27"/>
  <c r="T10" i="27"/>
  <c r="S10" i="27"/>
  <c r="R10" i="27"/>
  <c r="J10" i="27"/>
  <c r="I10" i="27"/>
  <c r="H10" i="27"/>
  <c r="T9" i="27"/>
  <c r="S9" i="27"/>
  <c r="R9" i="27"/>
  <c r="J9" i="27"/>
  <c r="I9" i="27"/>
  <c r="H9" i="27"/>
  <c r="T8" i="27"/>
  <c r="S8" i="27"/>
  <c r="R8" i="27"/>
  <c r="J8" i="27"/>
  <c r="I8" i="27"/>
  <c r="H8" i="27"/>
  <c r="T7" i="27"/>
  <c r="S7" i="27"/>
  <c r="R7" i="27"/>
  <c r="J7" i="27"/>
  <c r="I7" i="27"/>
  <c r="H7" i="27"/>
  <c r="T6" i="27"/>
  <c r="S6" i="27"/>
  <c r="R6" i="27"/>
  <c r="J6" i="27"/>
  <c r="I6" i="27"/>
  <c r="H6" i="27"/>
  <c r="T5" i="27"/>
  <c r="S5" i="27"/>
  <c r="R5" i="27"/>
  <c r="J5" i="27"/>
  <c r="I5" i="27"/>
  <c r="H5" i="27"/>
  <c r="T4" i="27"/>
  <c r="S4" i="27"/>
  <c r="R4" i="27"/>
  <c r="J4" i="27"/>
  <c r="I4" i="27"/>
  <c r="H4" i="27"/>
  <c r="T1" i="27"/>
  <c r="S1" i="27"/>
  <c r="J1" i="27"/>
  <c r="I1" i="27"/>
  <c r="E185" i="18" l="1"/>
  <c r="F187" i="18"/>
  <c r="F185" i="18"/>
  <c r="W3" i="28"/>
  <c r="E184" i="18"/>
  <c r="G185" i="18"/>
  <c r="E194" i="18"/>
  <c r="G195" i="18"/>
  <c r="E187" i="18"/>
  <c r="F195" i="18"/>
  <c r="F184" i="18"/>
  <c r="F198" i="18"/>
  <c r="F194" i="18"/>
  <c r="F188" i="18"/>
  <c r="AQ3" i="28"/>
  <c r="K3" i="28"/>
  <c r="S3" i="27"/>
  <c r="G196" i="18"/>
  <c r="E186" i="18"/>
  <c r="E198" i="18"/>
  <c r="G186" i="18"/>
  <c r="E196" i="18"/>
  <c r="E188" i="18"/>
  <c r="F186" i="18"/>
  <c r="E197" i="18"/>
  <c r="F196" i="18"/>
  <c r="AM3" i="28"/>
  <c r="AS3" i="28"/>
  <c r="AK3" i="28"/>
  <c r="AG3" i="28"/>
  <c r="AN3" i="28"/>
  <c r="AJ3" i="28"/>
  <c r="AT3" i="28"/>
  <c r="AP3" i="28"/>
  <c r="AH3" i="28"/>
  <c r="V3" i="28"/>
  <c r="M3" i="28"/>
  <c r="S3" i="28"/>
  <c r="N3" i="28"/>
  <c r="T3" i="28"/>
  <c r="J3" i="28"/>
  <c r="J105" i="28"/>
  <c r="Q3" i="28"/>
  <c r="P3" i="28"/>
  <c r="I3" i="27"/>
  <c r="O56" i="22"/>
  <c r="O57" i="22"/>
  <c r="O58" i="22"/>
  <c r="O59" i="22"/>
  <c r="O60" i="22"/>
  <c r="O61" i="22"/>
  <c r="O62" i="22"/>
  <c r="O63" i="22"/>
  <c r="O64" i="22"/>
  <c r="O65" i="22"/>
  <c r="O66" i="22"/>
  <c r="O67" i="22"/>
  <c r="O68" i="22"/>
  <c r="O69" i="22"/>
  <c r="O70" i="22"/>
  <c r="O71" i="22"/>
  <c r="O72" i="22"/>
  <c r="O73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O56" i="20" l="1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AE6" i="25" l="1"/>
  <c r="AF6" i="25"/>
  <c r="AG6" i="25"/>
  <c r="AH6" i="25"/>
  <c r="AI6" i="25"/>
  <c r="AJ6" i="25"/>
  <c r="AE7" i="25"/>
  <c r="AF7" i="25"/>
  <c r="AG7" i="25"/>
  <c r="AH7" i="25"/>
  <c r="AI7" i="25"/>
  <c r="AJ7" i="25"/>
  <c r="AE8" i="25"/>
  <c r="AF8" i="25"/>
  <c r="AG8" i="25"/>
  <c r="AH8" i="25"/>
  <c r="AI8" i="25"/>
  <c r="AJ8" i="25"/>
  <c r="AE9" i="25"/>
  <c r="AF9" i="25"/>
  <c r="AG9" i="25"/>
  <c r="AH9" i="25"/>
  <c r="AI9" i="25"/>
  <c r="AJ9" i="25"/>
  <c r="AE10" i="25"/>
  <c r="AF10" i="25"/>
  <c r="AG10" i="25"/>
  <c r="AH10" i="25"/>
  <c r="AI10" i="25"/>
  <c r="AJ10" i="25"/>
  <c r="AE11" i="25"/>
  <c r="AF11" i="25"/>
  <c r="AG11" i="25"/>
  <c r="AH11" i="25"/>
  <c r="AI11" i="25"/>
  <c r="AJ11" i="25"/>
  <c r="AE12" i="25"/>
  <c r="AF12" i="25"/>
  <c r="AG12" i="25"/>
  <c r="AH12" i="25"/>
  <c r="AI12" i="25"/>
  <c r="AJ12" i="25"/>
  <c r="AE13" i="25"/>
  <c r="AF13" i="25"/>
  <c r="AG13" i="25"/>
  <c r="AH13" i="25"/>
  <c r="AI13" i="25"/>
  <c r="AJ13" i="25"/>
  <c r="AE14" i="25"/>
  <c r="AF14" i="25"/>
  <c r="AG14" i="25"/>
  <c r="AH14" i="25"/>
  <c r="AI14" i="25"/>
  <c r="AJ14" i="25"/>
  <c r="AE15" i="25"/>
  <c r="AF15" i="25"/>
  <c r="AG15" i="25"/>
  <c r="AH15" i="25"/>
  <c r="AI15" i="25"/>
  <c r="AJ15" i="25"/>
  <c r="AE16" i="25"/>
  <c r="AF16" i="25"/>
  <c r="AG16" i="25"/>
  <c r="AH16" i="25"/>
  <c r="AI16" i="25"/>
  <c r="AJ16" i="25"/>
  <c r="AE17" i="25"/>
  <c r="AF17" i="25"/>
  <c r="AG17" i="25"/>
  <c r="AH17" i="25"/>
  <c r="AI17" i="25"/>
  <c r="AJ17" i="25"/>
  <c r="AE18" i="25"/>
  <c r="AF18" i="25"/>
  <c r="AG18" i="25"/>
  <c r="AH18" i="25"/>
  <c r="AI18" i="25"/>
  <c r="AJ18" i="25"/>
  <c r="AE19" i="25"/>
  <c r="AF19" i="25"/>
  <c r="AG19" i="25"/>
  <c r="AH19" i="25"/>
  <c r="AI19" i="25"/>
  <c r="AJ19" i="25"/>
  <c r="AE20" i="25"/>
  <c r="AF20" i="25"/>
  <c r="AG20" i="25"/>
  <c r="AH20" i="25"/>
  <c r="AI20" i="25"/>
  <c r="AJ20" i="25"/>
  <c r="AE21" i="25"/>
  <c r="AF21" i="25"/>
  <c r="AG21" i="25"/>
  <c r="AH21" i="25"/>
  <c r="AI21" i="25"/>
  <c r="AJ21" i="25"/>
  <c r="AE22" i="25"/>
  <c r="AF22" i="25"/>
  <c r="AG22" i="25"/>
  <c r="AH22" i="25"/>
  <c r="AI22" i="25"/>
  <c r="AJ22" i="25"/>
  <c r="AE23" i="25"/>
  <c r="AF23" i="25"/>
  <c r="AG23" i="25"/>
  <c r="AH23" i="25"/>
  <c r="AI23" i="25"/>
  <c r="AJ23" i="25"/>
  <c r="AE24" i="25"/>
  <c r="AF24" i="25"/>
  <c r="AG24" i="25"/>
  <c r="AH24" i="25"/>
  <c r="AI24" i="25"/>
  <c r="AJ24" i="25"/>
  <c r="AE25" i="25"/>
  <c r="AF25" i="25"/>
  <c r="AG25" i="25"/>
  <c r="AH25" i="25"/>
  <c r="AI25" i="25"/>
  <c r="AJ25" i="25"/>
  <c r="AE26" i="25"/>
  <c r="AF26" i="25"/>
  <c r="AG26" i="25"/>
  <c r="AH26" i="25"/>
  <c r="AI26" i="25"/>
  <c r="AJ26" i="25"/>
  <c r="AE27" i="25"/>
  <c r="AF27" i="25"/>
  <c r="AG27" i="25"/>
  <c r="AH27" i="25"/>
  <c r="AI27" i="25"/>
  <c r="AJ27" i="25"/>
  <c r="AE28" i="25"/>
  <c r="AF28" i="25"/>
  <c r="AG28" i="25"/>
  <c r="AH28" i="25"/>
  <c r="AI28" i="25"/>
  <c r="AJ28" i="25"/>
  <c r="AE29" i="25"/>
  <c r="AF29" i="25"/>
  <c r="AG29" i="25"/>
  <c r="AH29" i="25"/>
  <c r="AI29" i="25"/>
  <c r="AJ29" i="25"/>
  <c r="AE30" i="25"/>
  <c r="AF30" i="25"/>
  <c r="AG30" i="25"/>
  <c r="AH30" i="25"/>
  <c r="AI30" i="25"/>
  <c r="AJ30" i="25"/>
  <c r="AE31" i="25"/>
  <c r="AF31" i="25"/>
  <c r="AG31" i="25"/>
  <c r="AH31" i="25"/>
  <c r="AI31" i="25"/>
  <c r="AJ31" i="25"/>
  <c r="AE32" i="25"/>
  <c r="AF32" i="25"/>
  <c r="AG32" i="25"/>
  <c r="AH32" i="25"/>
  <c r="AI32" i="25"/>
  <c r="AJ32" i="25"/>
  <c r="AE33" i="25"/>
  <c r="AF33" i="25"/>
  <c r="AG33" i="25"/>
  <c r="AH33" i="25"/>
  <c r="AI33" i="25"/>
  <c r="AJ33" i="25"/>
  <c r="AE34" i="25"/>
  <c r="AF34" i="25"/>
  <c r="AG34" i="25"/>
  <c r="AH34" i="25"/>
  <c r="AI34" i="25"/>
  <c r="AJ34" i="25"/>
  <c r="AE35" i="25"/>
  <c r="AF35" i="25"/>
  <c r="AG35" i="25"/>
  <c r="AH35" i="25"/>
  <c r="AI35" i="25"/>
  <c r="AJ35" i="25"/>
  <c r="AE36" i="25"/>
  <c r="AF36" i="25"/>
  <c r="AG36" i="25"/>
  <c r="AH36" i="25"/>
  <c r="AI36" i="25"/>
  <c r="AJ36" i="25"/>
  <c r="AE37" i="25"/>
  <c r="AF37" i="25"/>
  <c r="AG37" i="25"/>
  <c r="AH37" i="25"/>
  <c r="AI37" i="25"/>
  <c r="AJ37" i="25"/>
  <c r="AE38" i="25"/>
  <c r="AF38" i="25"/>
  <c r="AG38" i="25"/>
  <c r="AH38" i="25"/>
  <c r="AI38" i="25"/>
  <c r="AJ38" i="25"/>
  <c r="AE39" i="25"/>
  <c r="AF39" i="25"/>
  <c r="AG39" i="25"/>
  <c r="AH39" i="25"/>
  <c r="AI39" i="25"/>
  <c r="AJ39" i="25"/>
  <c r="AE40" i="25"/>
  <c r="AF40" i="25"/>
  <c r="AG40" i="25"/>
  <c r="AH40" i="25"/>
  <c r="AI40" i="25"/>
  <c r="AJ40" i="25"/>
  <c r="AE41" i="25"/>
  <c r="AF41" i="25"/>
  <c r="AG41" i="25"/>
  <c r="AH41" i="25"/>
  <c r="AI41" i="25"/>
  <c r="AJ41" i="25"/>
  <c r="AE42" i="25"/>
  <c r="AF42" i="25"/>
  <c r="AG42" i="25"/>
  <c r="AH42" i="25"/>
  <c r="AI42" i="25"/>
  <c r="AJ42" i="25"/>
  <c r="AE43" i="25"/>
  <c r="AF43" i="25"/>
  <c r="AG43" i="25"/>
  <c r="AH43" i="25"/>
  <c r="AI43" i="25"/>
  <c r="AJ43" i="25"/>
  <c r="AE44" i="25"/>
  <c r="AF44" i="25"/>
  <c r="AG44" i="25"/>
  <c r="AH44" i="25"/>
  <c r="AI44" i="25"/>
  <c r="AJ44" i="25"/>
  <c r="AE45" i="25"/>
  <c r="AF45" i="25"/>
  <c r="AG45" i="25"/>
  <c r="AH45" i="25"/>
  <c r="AI45" i="25"/>
  <c r="AJ45" i="25"/>
  <c r="AE46" i="25"/>
  <c r="AF46" i="25"/>
  <c r="AG46" i="25"/>
  <c r="AH46" i="25"/>
  <c r="AI46" i="25"/>
  <c r="AJ46" i="25"/>
  <c r="AE47" i="25"/>
  <c r="AF47" i="25"/>
  <c r="AG47" i="25"/>
  <c r="AH47" i="25"/>
  <c r="AI47" i="25"/>
  <c r="AJ47" i="25"/>
  <c r="AE48" i="25"/>
  <c r="AF48" i="25"/>
  <c r="AG48" i="25"/>
  <c r="AH48" i="25"/>
  <c r="AI48" i="25"/>
  <c r="AJ48" i="25"/>
  <c r="AE49" i="25"/>
  <c r="AF49" i="25"/>
  <c r="AG49" i="25"/>
  <c r="AH49" i="25"/>
  <c r="AI49" i="25"/>
  <c r="AJ49" i="25"/>
  <c r="AE50" i="25"/>
  <c r="AF50" i="25"/>
  <c r="AG50" i="25"/>
  <c r="AH50" i="25"/>
  <c r="AI50" i="25"/>
  <c r="AJ50" i="25"/>
  <c r="AE51" i="25"/>
  <c r="AF51" i="25"/>
  <c r="AG51" i="25"/>
  <c r="AH51" i="25"/>
  <c r="AI51" i="25"/>
  <c r="AJ51" i="25"/>
  <c r="AE52" i="25"/>
  <c r="AF52" i="25"/>
  <c r="AG52" i="25"/>
  <c r="AH52" i="25"/>
  <c r="AI52" i="25"/>
  <c r="AJ52" i="25"/>
  <c r="AE53" i="25"/>
  <c r="AF53" i="25"/>
  <c r="AG53" i="25"/>
  <c r="AH53" i="25"/>
  <c r="AI53" i="25"/>
  <c r="AJ53" i="25"/>
  <c r="AE54" i="25"/>
  <c r="AF54" i="25"/>
  <c r="AG54" i="25"/>
  <c r="AH54" i="25"/>
  <c r="AI54" i="25"/>
  <c r="AJ54" i="25"/>
  <c r="AE55" i="25"/>
  <c r="AF55" i="25"/>
  <c r="AG55" i="25"/>
  <c r="AH55" i="25"/>
  <c r="AI55" i="25"/>
  <c r="AJ55" i="25"/>
  <c r="AJ5" i="25"/>
  <c r="AI5" i="25"/>
  <c r="AH5" i="25"/>
  <c r="AG5" i="25"/>
  <c r="AF5" i="25"/>
  <c r="AE5" i="25"/>
  <c r="AJ3" i="25"/>
  <c r="AF3" i="26" s="1"/>
  <c r="AI3" i="25"/>
  <c r="AE3" i="26" s="1"/>
  <c r="AH3" i="25"/>
  <c r="AD3" i="26" s="1"/>
  <c r="AG3" i="25"/>
  <c r="AC3" i="26" s="1"/>
  <c r="AF3" i="25"/>
  <c r="AB3" i="26" s="1"/>
  <c r="AE3" i="25"/>
  <c r="AA3" i="26" s="1"/>
  <c r="M6" i="25"/>
  <c r="N6" i="25"/>
  <c r="O6" i="25"/>
  <c r="P6" i="25"/>
  <c r="Q6" i="25"/>
  <c r="R6" i="25"/>
  <c r="M7" i="25"/>
  <c r="N7" i="25"/>
  <c r="O7" i="25"/>
  <c r="P7" i="25"/>
  <c r="Q7" i="25"/>
  <c r="R7" i="25"/>
  <c r="M8" i="25"/>
  <c r="N8" i="25"/>
  <c r="O8" i="25"/>
  <c r="P8" i="25"/>
  <c r="Q8" i="25"/>
  <c r="R8" i="25"/>
  <c r="M9" i="25"/>
  <c r="N9" i="25"/>
  <c r="O9" i="25"/>
  <c r="P9" i="25"/>
  <c r="Q9" i="25"/>
  <c r="R9" i="25"/>
  <c r="M10" i="25"/>
  <c r="N10" i="25"/>
  <c r="O10" i="25"/>
  <c r="P10" i="25"/>
  <c r="Q10" i="25"/>
  <c r="R10" i="25"/>
  <c r="M11" i="25"/>
  <c r="N11" i="25"/>
  <c r="O11" i="25"/>
  <c r="P11" i="25"/>
  <c r="Q11" i="25"/>
  <c r="R11" i="25"/>
  <c r="M12" i="25"/>
  <c r="N12" i="25"/>
  <c r="O12" i="25"/>
  <c r="P12" i="25"/>
  <c r="Q12" i="25"/>
  <c r="R12" i="25"/>
  <c r="M13" i="25"/>
  <c r="N13" i="25"/>
  <c r="O13" i="25"/>
  <c r="P13" i="25"/>
  <c r="Q13" i="25"/>
  <c r="R13" i="25"/>
  <c r="M14" i="25"/>
  <c r="N14" i="25"/>
  <c r="O14" i="25"/>
  <c r="P14" i="25"/>
  <c r="Q14" i="25"/>
  <c r="R14" i="25"/>
  <c r="M15" i="25"/>
  <c r="N15" i="25"/>
  <c r="O15" i="25"/>
  <c r="P15" i="25"/>
  <c r="Q15" i="25"/>
  <c r="R15" i="25"/>
  <c r="M16" i="25"/>
  <c r="N16" i="25"/>
  <c r="O16" i="25"/>
  <c r="P16" i="25"/>
  <c r="Q16" i="25"/>
  <c r="R16" i="25"/>
  <c r="M17" i="25"/>
  <c r="N17" i="25"/>
  <c r="O17" i="25"/>
  <c r="P17" i="25"/>
  <c r="Q17" i="25"/>
  <c r="R17" i="25"/>
  <c r="M18" i="25"/>
  <c r="N18" i="25"/>
  <c r="O18" i="25"/>
  <c r="P18" i="25"/>
  <c r="Q18" i="25"/>
  <c r="R18" i="25"/>
  <c r="M19" i="25"/>
  <c r="N19" i="25"/>
  <c r="O19" i="25"/>
  <c r="P19" i="25"/>
  <c r="Q19" i="25"/>
  <c r="R19" i="25"/>
  <c r="M20" i="25"/>
  <c r="N20" i="25"/>
  <c r="O20" i="25"/>
  <c r="P20" i="25"/>
  <c r="Q20" i="25"/>
  <c r="R20" i="25"/>
  <c r="M21" i="25"/>
  <c r="N21" i="25"/>
  <c r="O21" i="25"/>
  <c r="P21" i="25"/>
  <c r="Q21" i="25"/>
  <c r="R21" i="25"/>
  <c r="M22" i="25"/>
  <c r="N22" i="25"/>
  <c r="O22" i="25"/>
  <c r="P22" i="25"/>
  <c r="Q22" i="25"/>
  <c r="R22" i="25"/>
  <c r="M23" i="25"/>
  <c r="N23" i="25"/>
  <c r="O23" i="25"/>
  <c r="P23" i="25"/>
  <c r="Q23" i="25"/>
  <c r="R23" i="25"/>
  <c r="M24" i="25"/>
  <c r="N24" i="25"/>
  <c r="O24" i="25"/>
  <c r="P24" i="25"/>
  <c r="Q24" i="25"/>
  <c r="R24" i="25"/>
  <c r="M25" i="25"/>
  <c r="N25" i="25"/>
  <c r="O25" i="25"/>
  <c r="P25" i="25"/>
  <c r="Q25" i="25"/>
  <c r="R25" i="25"/>
  <c r="M26" i="25"/>
  <c r="N26" i="25"/>
  <c r="O26" i="25"/>
  <c r="P26" i="25"/>
  <c r="Q26" i="25"/>
  <c r="R26" i="25"/>
  <c r="M27" i="25"/>
  <c r="N27" i="25"/>
  <c r="O27" i="25"/>
  <c r="P27" i="25"/>
  <c r="Q27" i="25"/>
  <c r="R27" i="25"/>
  <c r="M28" i="25"/>
  <c r="N28" i="25"/>
  <c r="O28" i="25"/>
  <c r="P28" i="25"/>
  <c r="Q28" i="25"/>
  <c r="R28" i="25"/>
  <c r="M29" i="25"/>
  <c r="N29" i="25"/>
  <c r="O29" i="25"/>
  <c r="P29" i="25"/>
  <c r="Q29" i="25"/>
  <c r="R29" i="25"/>
  <c r="M30" i="25"/>
  <c r="N30" i="25"/>
  <c r="O30" i="25"/>
  <c r="P30" i="25"/>
  <c r="Q30" i="25"/>
  <c r="R30" i="25"/>
  <c r="M31" i="25"/>
  <c r="N31" i="25"/>
  <c r="O31" i="25"/>
  <c r="P31" i="25"/>
  <c r="Q31" i="25"/>
  <c r="R31" i="25"/>
  <c r="M32" i="25"/>
  <c r="N32" i="25"/>
  <c r="O32" i="25"/>
  <c r="P32" i="25"/>
  <c r="Q32" i="25"/>
  <c r="R32" i="25"/>
  <c r="M33" i="25"/>
  <c r="N33" i="25"/>
  <c r="O33" i="25"/>
  <c r="P33" i="25"/>
  <c r="Q33" i="25"/>
  <c r="R33" i="25"/>
  <c r="M34" i="25"/>
  <c r="N34" i="25"/>
  <c r="O34" i="25"/>
  <c r="P34" i="25"/>
  <c r="Q34" i="25"/>
  <c r="R34" i="25"/>
  <c r="M35" i="25"/>
  <c r="N35" i="25"/>
  <c r="O35" i="25"/>
  <c r="P35" i="25"/>
  <c r="Q35" i="25"/>
  <c r="R35" i="25"/>
  <c r="M36" i="25"/>
  <c r="N36" i="25"/>
  <c r="O36" i="25"/>
  <c r="P36" i="25"/>
  <c r="Q36" i="25"/>
  <c r="R36" i="25"/>
  <c r="M37" i="25"/>
  <c r="N37" i="25"/>
  <c r="O37" i="25"/>
  <c r="P37" i="25"/>
  <c r="Q37" i="25"/>
  <c r="R37" i="25"/>
  <c r="M38" i="25"/>
  <c r="N38" i="25"/>
  <c r="O38" i="25"/>
  <c r="P38" i="25"/>
  <c r="Q38" i="25"/>
  <c r="R38" i="25"/>
  <c r="M39" i="25"/>
  <c r="N39" i="25"/>
  <c r="O39" i="25"/>
  <c r="P39" i="25"/>
  <c r="Q39" i="25"/>
  <c r="R39" i="25"/>
  <c r="M40" i="25"/>
  <c r="N40" i="25"/>
  <c r="O40" i="25"/>
  <c r="P40" i="25"/>
  <c r="Q40" i="25"/>
  <c r="R40" i="25"/>
  <c r="M41" i="25"/>
  <c r="N41" i="25"/>
  <c r="O41" i="25"/>
  <c r="P41" i="25"/>
  <c r="Q41" i="25"/>
  <c r="R41" i="25"/>
  <c r="M42" i="25"/>
  <c r="N42" i="25"/>
  <c r="O42" i="25"/>
  <c r="P42" i="25"/>
  <c r="Q42" i="25"/>
  <c r="R42" i="25"/>
  <c r="M43" i="25"/>
  <c r="N43" i="25"/>
  <c r="O43" i="25"/>
  <c r="P43" i="25"/>
  <c r="Q43" i="25"/>
  <c r="R43" i="25"/>
  <c r="M44" i="25"/>
  <c r="N44" i="25"/>
  <c r="O44" i="25"/>
  <c r="P44" i="25"/>
  <c r="Q44" i="25"/>
  <c r="R44" i="25"/>
  <c r="M45" i="25"/>
  <c r="N45" i="25"/>
  <c r="O45" i="25"/>
  <c r="P45" i="25"/>
  <c r="Q45" i="25"/>
  <c r="R45" i="25"/>
  <c r="M46" i="25"/>
  <c r="N46" i="25"/>
  <c r="O46" i="25"/>
  <c r="P46" i="25"/>
  <c r="Q46" i="25"/>
  <c r="R46" i="25"/>
  <c r="M47" i="25"/>
  <c r="N47" i="25"/>
  <c r="O47" i="25"/>
  <c r="P47" i="25"/>
  <c r="Q47" i="25"/>
  <c r="R47" i="25"/>
  <c r="M48" i="25"/>
  <c r="N48" i="25"/>
  <c r="O48" i="25"/>
  <c r="P48" i="25"/>
  <c r="Q48" i="25"/>
  <c r="R48" i="25"/>
  <c r="M49" i="25"/>
  <c r="N49" i="25"/>
  <c r="O49" i="25"/>
  <c r="P49" i="25"/>
  <c r="Q49" i="25"/>
  <c r="R49" i="25"/>
  <c r="M50" i="25"/>
  <c r="N50" i="25"/>
  <c r="O50" i="25"/>
  <c r="P50" i="25"/>
  <c r="Q50" i="25"/>
  <c r="R50" i="25"/>
  <c r="M51" i="25"/>
  <c r="N51" i="25"/>
  <c r="O51" i="25"/>
  <c r="P51" i="25"/>
  <c r="Q51" i="25"/>
  <c r="R51" i="25"/>
  <c r="M52" i="25"/>
  <c r="N52" i="25"/>
  <c r="O52" i="25"/>
  <c r="P52" i="25"/>
  <c r="Q52" i="25"/>
  <c r="R52" i="25"/>
  <c r="M53" i="25"/>
  <c r="N53" i="25"/>
  <c r="O53" i="25"/>
  <c r="P53" i="25"/>
  <c r="Q53" i="25"/>
  <c r="R53" i="25"/>
  <c r="M54" i="25"/>
  <c r="N54" i="25"/>
  <c r="O54" i="25"/>
  <c r="P54" i="25"/>
  <c r="Q54" i="25"/>
  <c r="R54" i="25"/>
  <c r="M55" i="25"/>
  <c r="N55" i="25"/>
  <c r="O55" i="25"/>
  <c r="P55" i="25"/>
  <c r="Q55" i="25"/>
  <c r="R55" i="25"/>
  <c r="R5" i="25"/>
  <c r="Q5" i="25"/>
  <c r="R3" i="25"/>
  <c r="P3" i="26" s="1"/>
  <c r="Q3" i="25"/>
  <c r="O3" i="26" s="1"/>
  <c r="P5" i="25"/>
  <c r="O5" i="25"/>
  <c r="N5" i="25"/>
  <c r="M5" i="25"/>
  <c r="P3" i="25"/>
  <c r="N3" i="26" s="1"/>
  <c r="O3" i="25"/>
  <c r="M3" i="26" s="1"/>
  <c r="N3" i="25"/>
  <c r="L3" i="26" s="1"/>
  <c r="M3" i="25"/>
  <c r="K3" i="26" s="1"/>
  <c r="X6" i="25"/>
  <c r="Y6" i="25"/>
  <c r="Z6" i="25"/>
  <c r="AA6" i="25"/>
  <c r="AB6" i="25"/>
  <c r="AC6" i="25"/>
  <c r="X7" i="25"/>
  <c r="Y7" i="25"/>
  <c r="Z7" i="25"/>
  <c r="AA7" i="25"/>
  <c r="AB7" i="25"/>
  <c r="AC7" i="25"/>
  <c r="X8" i="25"/>
  <c r="Y8" i="25"/>
  <c r="Z8" i="25"/>
  <c r="AA8" i="25"/>
  <c r="AB8" i="25"/>
  <c r="AC8" i="25"/>
  <c r="X9" i="25"/>
  <c r="Y9" i="25"/>
  <c r="Z9" i="25"/>
  <c r="AA9" i="25"/>
  <c r="AB9" i="25"/>
  <c r="AC9" i="25"/>
  <c r="X10" i="25"/>
  <c r="Y10" i="25"/>
  <c r="Z10" i="25"/>
  <c r="AA10" i="25"/>
  <c r="AB10" i="25"/>
  <c r="AC10" i="25"/>
  <c r="X11" i="25"/>
  <c r="Y11" i="25"/>
  <c r="Z11" i="25"/>
  <c r="AA11" i="25"/>
  <c r="AB11" i="25"/>
  <c r="AC11" i="25"/>
  <c r="X12" i="25"/>
  <c r="Y12" i="25"/>
  <c r="Z12" i="25"/>
  <c r="AA12" i="25"/>
  <c r="AB12" i="25"/>
  <c r="AC12" i="25"/>
  <c r="X13" i="25"/>
  <c r="Y13" i="25"/>
  <c r="Z13" i="25"/>
  <c r="AA13" i="25"/>
  <c r="AB13" i="25"/>
  <c r="AC13" i="25"/>
  <c r="X14" i="25"/>
  <c r="Y14" i="25"/>
  <c r="Z14" i="25"/>
  <c r="AA14" i="25"/>
  <c r="AB14" i="25"/>
  <c r="AC14" i="25"/>
  <c r="X15" i="25"/>
  <c r="Y15" i="25"/>
  <c r="Z15" i="25"/>
  <c r="AA15" i="25"/>
  <c r="AB15" i="25"/>
  <c r="AC15" i="25"/>
  <c r="X16" i="25"/>
  <c r="Y16" i="25"/>
  <c r="Z16" i="25"/>
  <c r="AA16" i="25"/>
  <c r="AB16" i="25"/>
  <c r="AC16" i="25"/>
  <c r="X17" i="25"/>
  <c r="Y17" i="25"/>
  <c r="Z17" i="25"/>
  <c r="AA17" i="25"/>
  <c r="AB17" i="25"/>
  <c r="AC17" i="25"/>
  <c r="X18" i="25"/>
  <c r="Y18" i="25"/>
  <c r="Z18" i="25"/>
  <c r="AA18" i="25"/>
  <c r="AB18" i="25"/>
  <c r="AC18" i="25"/>
  <c r="X19" i="25"/>
  <c r="Y19" i="25"/>
  <c r="Z19" i="25"/>
  <c r="AA19" i="25"/>
  <c r="AB19" i="25"/>
  <c r="AC19" i="25"/>
  <c r="X20" i="25"/>
  <c r="Y20" i="25"/>
  <c r="Z20" i="25"/>
  <c r="AA20" i="25"/>
  <c r="AB20" i="25"/>
  <c r="AC20" i="25"/>
  <c r="X21" i="25"/>
  <c r="Y21" i="25"/>
  <c r="Z21" i="25"/>
  <c r="AA21" i="25"/>
  <c r="AB21" i="25"/>
  <c r="AC21" i="25"/>
  <c r="X22" i="25"/>
  <c r="Y22" i="25"/>
  <c r="Z22" i="25"/>
  <c r="AA22" i="25"/>
  <c r="AB22" i="25"/>
  <c r="AC22" i="25"/>
  <c r="X23" i="25"/>
  <c r="Y23" i="25"/>
  <c r="Z23" i="25"/>
  <c r="AA23" i="25"/>
  <c r="AB23" i="25"/>
  <c r="AC23" i="25"/>
  <c r="X24" i="25"/>
  <c r="Y24" i="25"/>
  <c r="Z24" i="25"/>
  <c r="AA24" i="25"/>
  <c r="AB24" i="25"/>
  <c r="AC24" i="25"/>
  <c r="X25" i="25"/>
  <c r="Y25" i="25"/>
  <c r="Z25" i="25"/>
  <c r="AA25" i="25"/>
  <c r="AB25" i="25"/>
  <c r="AC25" i="25"/>
  <c r="X26" i="25"/>
  <c r="Y26" i="25"/>
  <c r="Z26" i="25"/>
  <c r="AA26" i="25"/>
  <c r="AB26" i="25"/>
  <c r="AC26" i="25"/>
  <c r="X27" i="25"/>
  <c r="Y27" i="25"/>
  <c r="Z27" i="25"/>
  <c r="AA27" i="25"/>
  <c r="AB27" i="25"/>
  <c r="AC27" i="25"/>
  <c r="X28" i="25"/>
  <c r="Y28" i="25"/>
  <c r="Z28" i="25"/>
  <c r="AA28" i="25"/>
  <c r="AB28" i="25"/>
  <c r="AC28" i="25"/>
  <c r="X29" i="25"/>
  <c r="Y29" i="25"/>
  <c r="Z29" i="25"/>
  <c r="AA29" i="25"/>
  <c r="AB29" i="25"/>
  <c r="AC29" i="25"/>
  <c r="X30" i="25"/>
  <c r="Y30" i="25"/>
  <c r="Z30" i="25"/>
  <c r="AA30" i="25"/>
  <c r="AB30" i="25"/>
  <c r="AC30" i="25"/>
  <c r="X31" i="25"/>
  <c r="Y31" i="25"/>
  <c r="Z31" i="25"/>
  <c r="AA31" i="25"/>
  <c r="AB31" i="25"/>
  <c r="AC31" i="25"/>
  <c r="X32" i="25"/>
  <c r="Y32" i="25"/>
  <c r="Z32" i="25"/>
  <c r="AA32" i="25"/>
  <c r="AB32" i="25"/>
  <c r="AC32" i="25"/>
  <c r="X33" i="25"/>
  <c r="Y33" i="25"/>
  <c r="Z33" i="25"/>
  <c r="AA33" i="25"/>
  <c r="AB33" i="25"/>
  <c r="AC33" i="25"/>
  <c r="X34" i="25"/>
  <c r="Y34" i="25"/>
  <c r="Z34" i="25"/>
  <c r="AA34" i="25"/>
  <c r="AB34" i="25"/>
  <c r="AC34" i="25"/>
  <c r="X35" i="25"/>
  <c r="Y35" i="25"/>
  <c r="Z35" i="25"/>
  <c r="AA35" i="25"/>
  <c r="AB35" i="25"/>
  <c r="AC35" i="25"/>
  <c r="X36" i="25"/>
  <c r="Y36" i="25"/>
  <c r="Z36" i="25"/>
  <c r="AA36" i="25"/>
  <c r="AB36" i="25"/>
  <c r="AC36" i="25"/>
  <c r="X37" i="25"/>
  <c r="Y37" i="25"/>
  <c r="Z37" i="25"/>
  <c r="AA37" i="25"/>
  <c r="AB37" i="25"/>
  <c r="AC37" i="25"/>
  <c r="X38" i="25"/>
  <c r="Y38" i="25"/>
  <c r="Z38" i="25"/>
  <c r="AA38" i="25"/>
  <c r="AB38" i="25"/>
  <c r="AC38" i="25"/>
  <c r="X39" i="25"/>
  <c r="Y39" i="25"/>
  <c r="Z39" i="25"/>
  <c r="AA39" i="25"/>
  <c r="AB39" i="25"/>
  <c r="AC39" i="25"/>
  <c r="X40" i="25"/>
  <c r="Y40" i="25"/>
  <c r="Z40" i="25"/>
  <c r="AA40" i="25"/>
  <c r="AB40" i="25"/>
  <c r="AC40" i="25"/>
  <c r="X41" i="25"/>
  <c r="Y41" i="25"/>
  <c r="Z41" i="25"/>
  <c r="AA41" i="25"/>
  <c r="AB41" i="25"/>
  <c r="AC41" i="25"/>
  <c r="X42" i="25"/>
  <c r="Y42" i="25"/>
  <c r="Z42" i="25"/>
  <c r="AA42" i="25"/>
  <c r="AB42" i="25"/>
  <c r="AC42" i="25"/>
  <c r="X43" i="25"/>
  <c r="Y43" i="25"/>
  <c r="Z43" i="25"/>
  <c r="AA43" i="25"/>
  <c r="AB43" i="25"/>
  <c r="AC43" i="25"/>
  <c r="X44" i="25"/>
  <c r="Y44" i="25"/>
  <c r="Z44" i="25"/>
  <c r="AA44" i="25"/>
  <c r="AB44" i="25"/>
  <c r="AC44" i="25"/>
  <c r="X45" i="25"/>
  <c r="Y45" i="25"/>
  <c r="Z45" i="25"/>
  <c r="AA45" i="25"/>
  <c r="AB45" i="25"/>
  <c r="AC45" i="25"/>
  <c r="X46" i="25"/>
  <c r="Y46" i="25"/>
  <c r="Z46" i="25"/>
  <c r="AA46" i="25"/>
  <c r="AB46" i="25"/>
  <c r="AC46" i="25"/>
  <c r="X47" i="25"/>
  <c r="Y47" i="25"/>
  <c r="Z47" i="25"/>
  <c r="AA47" i="25"/>
  <c r="AB47" i="25"/>
  <c r="AC47" i="25"/>
  <c r="X48" i="25"/>
  <c r="Y48" i="25"/>
  <c r="Z48" i="25"/>
  <c r="AA48" i="25"/>
  <c r="AB48" i="25"/>
  <c r="AC48" i="25"/>
  <c r="X49" i="25"/>
  <c r="Y49" i="25"/>
  <c r="Z49" i="25"/>
  <c r="AA49" i="25"/>
  <c r="AB49" i="25"/>
  <c r="AC49" i="25"/>
  <c r="X50" i="25"/>
  <c r="Y50" i="25"/>
  <c r="Z50" i="25"/>
  <c r="AA50" i="25"/>
  <c r="AB50" i="25"/>
  <c r="AC50" i="25"/>
  <c r="X51" i="25"/>
  <c r="Y51" i="25"/>
  <c r="Z51" i="25"/>
  <c r="AA51" i="25"/>
  <c r="AB51" i="25"/>
  <c r="AC51" i="25"/>
  <c r="X52" i="25"/>
  <c r="Y52" i="25"/>
  <c r="Z52" i="25"/>
  <c r="AA52" i="25"/>
  <c r="AB52" i="25"/>
  <c r="AC52" i="25"/>
  <c r="X53" i="25"/>
  <c r="Y53" i="25"/>
  <c r="Z53" i="25"/>
  <c r="AA53" i="25"/>
  <c r="AB53" i="25"/>
  <c r="AC53" i="25"/>
  <c r="X54" i="25"/>
  <c r="Y54" i="25"/>
  <c r="Z54" i="25"/>
  <c r="AA54" i="25"/>
  <c r="AB54" i="25"/>
  <c r="AC54" i="25"/>
  <c r="X55" i="25"/>
  <c r="Y55" i="25"/>
  <c r="Z55" i="25"/>
  <c r="AA55" i="25"/>
  <c r="AB55" i="25"/>
  <c r="AC55" i="25"/>
  <c r="AC5" i="25"/>
  <c r="AB5" i="25"/>
  <c r="AA5" i="25"/>
  <c r="Z5" i="25"/>
  <c r="Y5" i="25"/>
  <c r="X5" i="25"/>
  <c r="AC3" i="25"/>
  <c r="Y3" i="26" s="1"/>
  <c r="AB3" i="25"/>
  <c r="X3" i="26" s="1"/>
  <c r="AA3" i="25"/>
  <c r="W3" i="26" s="1"/>
  <c r="Z3" i="25"/>
  <c r="V3" i="26" s="1"/>
  <c r="Y3" i="25"/>
  <c r="U3" i="26" s="1"/>
  <c r="X3" i="25"/>
  <c r="T3" i="26" s="1"/>
  <c r="F6" i="25"/>
  <c r="G6" i="25"/>
  <c r="H6" i="25"/>
  <c r="I6" i="25"/>
  <c r="J6" i="25"/>
  <c r="K6" i="25"/>
  <c r="F7" i="25"/>
  <c r="G7" i="25"/>
  <c r="H7" i="25"/>
  <c r="I7" i="25"/>
  <c r="J7" i="25"/>
  <c r="K7" i="25"/>
  <c r="F8" i="25"/>
  <c r="G8" i="25"/>
  <c r="H8" i="25"/>
  <c r="I8" i="25"/>
  <c r="J8" i="25"/>
  <c r="K8" i="25"/>
  <c r="F9" i="25"/>
  <c r="G9" i="25"/>
  <c r="H9" i="25"/>
  <c r="I9" i="25"/>
  <c r="J9" i="25"/>
  <c r="K9" i="25"/>
  <c r="F10" i="25"/>
  <c r="G10" i="25"/>
  <c r="H10" i="25"/>
  <c r="I10" i="25"/>
  <c r="J10" i="25"/>
  <c r="K10" i="25"/>
  <c r="F11" i="25"/>
  <c r="G11" i="25"/>
  <c r="H11" i="25"/>
  <c r="I11" i="25"/>
  <c r="J11" i="25"/>
  <c r="K11" i="25"/>
  <c r="F12" i="25"/>
  <c r="G12" i="25"/>
  <c r="H12" i="25"/>
  <c r="I12" i="25"/>
  <c r="J12" i="25"/>
  <c r="K12" i="25"/>
  <c r="F13" i="25"/>
  <c r="G13" i="25"/>
  <c r="H13" i="25"/>
  <c r="I13" i="25"/>
  <c r="J13" i="25"/>
  <c r="K13" i="25"/>
  <c r="F14" i="25"/>
  <c r="G14" i="25"/>
  <c r="H14" i="25"/>
  <c r="I14" i="25"/>
  <c r="J14" i="25"/>
  <c r="K14" i="25"/>
  <c r="F15" i="25"/>
  <c r="G15" i="25"/>
  <c r="H15" i="25"/>
  <c r="I15" i="25"/>
  <c r="J15" i="25"/>
  <c r="K15" i="25"/>
  <c r="F16" i="25"/>
  <c r="G16" i="25"/>
  <c r="H16" i="25"/>
  <c r="I16" i="25"/>
  <c r="J16" i="25"/>
  <c r="K16" i="25"/>
  <c r="F17" i="25"/>
  <c r="G17" i="25"/>
  <c r="H17" i="25"/>
  <c r="I17" i="25"/>
  <c r="J17" i="25"/>
  <c r="K17" i="25"/>
  <c r="F18" i="25"/>
  <c r="G18" i="25"/>
  <c r="H18" i="25"/>
  <c r="I18" i="25"/>
  <c r="J18" i="25"/>
  <c r="K18" i="25"/>
  <c r="F19" i="25"/>
  <c r="G19" i="25"/>
  <c r="H19" i="25"/>
  <c r="I19" i="25"/>
  <c r="J19" i="25"/>
  <c r="K19" i="25"/>
  <c r="F20" i="25"/>
  <c r="G20" i="25"/>
  <c r="H20" i="25"/>
  <c r="I20" i="25"/>
  <c r="J20" i="25"/>
  <c r="K20" i="25"/>
  <c r="F21" i="25"/>
  <c r="G21" i="25"/>
  <c r="H21" i="25"/>
  <c r="I21" i="25"/>
  <c r="J21" i="25"/>
  <c r="K21" i="25"/>
  <c r="F22" i="25"/>
  <c r="G22" i="25"/>
  <c r="H22" i="25"/>
  <c r="I22" i="25"/>
  <c r="J22" i="25"/>
  <c r="K22" i="25"/>
  <c r="F23" i="25"/>
  <c r="G23" i="25"/>
  <c r="H23" i="25"/>
  <c r="I23" i="25"/>
  <c r="J23" i="25"/>
  <c r="K23" i="25"/>
  <c r="F24" i="25"/>
  <c r="G24" i="25"/>
  <c r="H24" i="25"/>
  <c r="I24" i="25"/>
  <c r="J24" i="25"/>
  <c r="K24" i="25"/>
  <c r="F25" i="25"/>
  <c r="G25" i="25"/>
  <c r="H25" i="25"/>
  <c r="I25" i="25"/>
  <c r="J25" i="25"/>
  <c r="K25" i="25"/>
  <c r="F26" i="25"/>
  <c r="G26" i="25"/>
  <c r="H26" i="25"/>
  <c r="I26" i="25"/>
  <c r="J26" i="25"/>
  <c r="K26" i="25"/>
  <c r="F27" i="25"/>
  <c r="G27" i="25"/>
  <c r="H27" i="25"/>
  <c r="I27" i="25"/>
  <c r="J27" i="25"/>
  <c r="K27" i="25"/>
  <c r="F28" i="25"/>
  <c r="G28" i="25"/>
  <c r="H28" i="25"/>
  <c r="I28" i="25"/>
  <c r="J28" i="25"/>
  <c r="K28" i="25"/>
  <c r="F29" i="25"/>
  <c r="G29" i="25"/>
  <c r="H29" i="25"/>
  <c r="I29" i="25"/>
  <c r="J29" i="25"/>
  <c r="K29" i="25"/>
  <c r="F30" i="25"/>
  <c r="G30" i="25"/>
  <c r="H30" i="25"/>
  <c r="I30" i="25"/>
  <c r="J30" i="25"/>
  <c r="K30" i="25"/>
  <c r="F31" i="25"/>
  <c r="G31" i="25"/>
  <c r="H31" i="25"/>
  <c r="I31" i="25"/>
  <c r="J31" i="25"/>
  <c r="K31" i="25"/>
  <c r="F32" i="25"/>
  <c r="G32" i="25"/>
  <c r="H32" i="25"/>
  <c r="I32" i="25"/>
  <c r="J32" i="25"/>
  <c r="K32" i="25"/>
  <c r="F33" i="25"/>
  <c r="G33" i="25"/>
  <c r="H33" i="25"/>
  <c r="I33" i="25"/>
  <c r="J33" i="25"/>
  <c r="K33" i="25"/>
  <c r="F34" i="25"/>
  <c r="G34" i="25"/>
  <c r="H34" i="25"/>
  <c r="I34" i="25"/>
  <c r="J34" i="25"/>
  <c r="K34" i="25"/>
  <c r="F35" i="25"/>
  <c r="G35" i="25"/>
  <c r="H35" i="25"/>
  <c r="I35" i="25"/>
  <c r="J35" i="25"/>
  <c r="K35" i="25"/>
  <c r="F36" i="25"/>
  <c r="G36" i="25"/>
  <c r="H36" i="25"/>
  <c r="I36" i="25"/>
  <c r="J36" i="25"/>
  <c r="K36" i="25"/>
  <c r="F37" i="25"/>
  <c r="G37" i="25"/>
  <c r="H37" i="25"/>
  <c r="I37" i="25"/>
  <c r="J37" i="25"/>
  <c r="K37" i="25"/>
  <c r="F38" i="25"/>
  <c r="G38" i="25"/>
  <c r="H38" i="25"/>
  <c r="I38" i="25"/>
  <c r="J38" i="25"/>
  <c r="K38" i="25"/>
  <c r="F39" i="25"/>
  <c r="G39" i="25"/>
  <c r="H39" i="25"/>
  <c r="I39" i="25"/>
  <c r="J39" i="25"/>
  <c r="K39" i="25"/>
  <c r="F40" i="25"/>
  <c r="G40" i="25"/>
  <c r="H40" i="25"/>
  <c r="I40" i="25"/>
  <c r="J40" i="25"/>
  <c r="K40" i="25"/>
  <c r="F41" i="25"/>
  <c r="G41" i="25"/>
  <c r="H41" i="25"/>
  <c r="I41" i="25"/>
  <c r="J41" i="25"/>
  <c r="K41" i="25"/>
  <c r="F42" i="25"/>
  <c r="G42" i="25"/>
  <c r="H42" i="25"/>
  <c r="I42" i="25"/>
  <c r="J42" i="25"/>
  <c r="K42" i="25"/>
  <c r="F43" i="25"/>
  <c r="G43" i="25"/>
  <c r="H43" i="25"/>
  <c r="I43" i="25"/>
  <c r="J43" i="25"/>
  <c r="K43" i="25"/>
  <c r="F44" i="25"/>
  <c r="G44" i="25"/>
  <c r="H44" i="25"/>
  <c r="I44" i="25"/>
  <c r="J44" i="25"/>
  <c r="K44" i="25"/>
  <c r="F45" i="25"/>
  <c r="G45" i="25"/>
  <c r="H45" i="25"/>
  <c r="I45" i="25"/>
  <c r="J45" i="25"/>
  <c r="K45" i="25"/>
  <c r="F46" i="25"/>
  <c r="G46" i="25"/>
  <c r="H46" i="25"/>
  <c r="I46" i="25"/>
  <c r="J46" i="25"/>
  <c r="K46" i="25"/>
  <c r="F47" i="25"/>
  <c r="G47" i="25"/>
  <c r="H47" i="25"/>
  <c r="I47" i="25"/>
  <c r="J47" i="25"/>
  <c r="K47" i="25"/>
  <c r="F48" i="25"/>
  <c r="G48" i="25"/>
  <c r="H48" i="25"/>
  <c r="I48" i="25"/>
  <c r="J48" i="25"/>
  <c r="K48" i="25"/>
  <c r="F49" i="25"/>
  <c r="G49" i="25"/>
  <c r="H49" i="25"/>
  <c r="I49" i="25"/>
  <c r="J49" i="25"/>
  <c r="K49" i="25"/>
  <c r="F50" i="25"/>
  <c r="G50" i="25"/>
  <c r="H50" i="25"/>
  <c r="I50" i="25"/>
  <c r="J50" i="25"/>
  <c r="K50" i="25"/>
  <c r="F51" i="25"/>
  <c r="G51" i="25"/>
  <c r="H51" i="25"/>
  <c r="I51" i="25"/>
  <c r="J51" i="25"/>
  <c r="K51" i="25"/>
  <c r="F52" i="25"/>
  <c r="G52" i="25"/>
  <c r="H52" i="25"/>
  <c r="I52" i="25"/>
  <c r="J52" i="25"/>
  <c r="K52" i="25"/>
  <c r="F53" i="25"/>
  <c r="G53" i="25"/>
  <c r="H53" i="25"/>
  <c r="I53" i="25"/>
  <c r="J53" i="25"/>
  <c r="K53" i="25"/>
  <c r="F54" i="25"/>
  <c r="G54" i="25"/>
  <c r="H54" i="25"/>
  <c r="I54" i="25"/>
  <c r="J54" i="25"/>
  <c r="K54" i="25"/>
  <c r="F55" i="25"/>
  <c r="G55" i="25"/>
  <c r="H55" i="25"/>
  <c r="I55" i="25"/>
  <c r="J55" i="25"/>
  <c r="K55" i="25"/>
  <c r="K5" i="25"/>
  <c r="J5" i="25"/>
  <c r="I5" i="25"/>
  <c r="H5" i="25"/>
  <c r="G5" i="25"/>
  <c r="K3" i="25"/>
  <c r="I3" i="26" s="1"/>
  <c r="J3" i="25"/>
  <c r="H3" i="26" s="1"/>
  <c r="I3" i="25"/>
  <c r="G3" i="26" s="1"/>
  <c r="H3" i="25"/>
  <c r="F3" i="26" s="1"/>
  <c r="G3" i="25"/>
  <c r="E3" i="26" s="1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37" i="25"/>
  <c r="E38" i="25"/>
  <c r="E39" i="25"/>
  <c r="E40" i="25"/>
  <c r="E41" i="25"/>
  <c r="E42" i="25"/>
  <c r="E43" i="25"/>
  <c r="E44" i="25"/>
  <c r="E45" i="25"/>
  <c r="E46" i="25"/>
  <c r="E47" i="25"/>
  <c r="E48" i="25"/>
  <c r="E49" i="25"/>
  <c r="E50" i="25"/>
  <c r="E51" i="25"/>
  <c r="E52" i="25"/>
  <c r="E53" i="25"/>
  <c r="E54" i="25"/>
  <c r="E55" i="25"/>
  <c r="E5" i="25"/>
  <c r="F5" i="25"/>
  <c r="F3" i="25"/>
  <c r="D3" i="26" s="1"/>
  <c r="I57" i="25" l="1"/>
  <c r="G5" i="26" s="1"/>
  <c r="G21" i="26" s="1"/>
  <c r="R57" i="25"/>
  <c r="P5" i="26" s="1"/>
  <c r="P17" i="26" s="1"/>
  <c r="G51" i="26"/>
  <c r="G17" i="26"/>
  <c r="G57" i="25"/>
  <c r="E5" i="26" s="1"/>
  <c r="E59" i="26" s="1"/>
  <c r="P57" i="25"/>
  <c r="N5" i="26" s="1"/>
  <c r="N9" i="26" s="1"/>
  <c r="Y57" i="25"/>
  <c r="U5" i="26" s="1"/>
  <c r="U39" i="26" s="1"/>
  <c r="AB57" i="25"/>
  <c r="X5" i="26" s="1"/>
  <c r="X34" i="26" s="1"/>
  <c r="AF57" i="25"/>
  <c r="AB5" i="26" s="1"/>
  <c r="AB11" i="26" s="1"/>
  <c r="W52" i="26"/>
  <c r="Z57" i="25"/>
  <c r="V5" i="26" s="1"/>
  <c r="V31" i="26" s="1"/>
  <c r="AC57" i="25"/>
  <c r="Y5" i="26" s="1"/>
  <c r="Y20" i="26" s="1"/>
  <c r="AG57" i="25"/>
  <c r="AC5" i="26" s="1"/>
  <c r="AC9" i="26" s="1"/>
  <c r="AB23" i="26"/>
  <c r="AH57" i="25"/>
  <c r="AD5" i="26" s="1"/>
  <c r="AD12" i="26" s="1"/>
  <c r="Y19" i="26"/>
  <c r="AB21" i="26"/>
  <c r="Y53" i="26"/>
  <c r="W20" i="26"/>
  <c r="AB19" i="26"/>
  <c r="T31" i="26"/>
  <c r="AE57" i="25"/>
  <c r="AA5" i="26" s="1"/>
  <c r="AA34" i="26" s="1"/>
  <c r="AJ57" i="25"/>
  <c r="AF5" i="26" s="1"/>
  <c r="AF49" i="26" s="1"/>
  <c r="AA57" i="25"/>
  <c r="W5" i="26" s="1"/>
  <c r="W30" i="26" s="1"/>
  <c r="AB45" i="26"/>
  <c r="AB29" i="26"/>
  <c r="AI57" i="25"/>
  <c r="AE5" i="26" s="1"/>
  <c r="AE16" i="26" s="1"/>
  <c r="X57" i="25"/>
  <c r="T5" i="26" s="1"/>
  <c r="T38" i="26" s="1"/>
  <c r="Y56" i="26"/>
  <c r="W35" i="26"/>
  <c r="Y16" i="26"/>
  <c r="AB26" i="26"/>
  <c r="AB18" i="26"/>
  <c r="Y38" i="26"/>
  <c r="Y10" i="26"/>
  <c r="N57" i="25"/>
  <c r="L5" i="26" s="1"/>
  <c r="L36" i="26" s="1"/>
  <c r="P25" i="26"/>
  <c r="P15" i="26"/>
  <c r="P37" i="26"/>
  <c r="P11" i="26"/>
  <c r="P13" i="26"/>
  <c r="P27" i="26"/>
  <c r="P23" i="26"/>
  <c r="O24" i="26"/>
  <c r="G25" i="26"/>
  <c r="G57" i="26"/>
  <c r="G23" i="26"/>
  <c r="G39" i="26"/>
  <c r="G55" i="26"/>
  <c r="G15" i="26"/>
  <c r="G31" i="26"/>
  <c r="G47" i="26"/>
  <c r="G33" i="26"/>
  <c r="G45" i="26"/>
  <c r="G13" i="26"/>
  <c r="G37" i="26"/>
  <c r="G59" i="26"/>
  <c r="G9" i="26"/>
  <c r="H57" i="26"/>
  <c r="G53" i="26"/>
  <c r="L34" i="26"/>
  <c r="G49" i="26"/>
  <c r="G27" i="26"/>
  <c r="K57" i="25"/>
  <c r="I5" i="26" s="1"/>
  <c r="I52" i="26" s="1"/>
  <c r="H26" i="26"/>
  <c r="G11" i="26"/>
  <c r="J57" i="25"/>
  <c r="H5" i="26" s="1"/>
  <c r="H13" i="26" s="1"/>
  <c r="E58" i="26"/>
  <c r="E42" i="26"/>
  <c r="E26" i="26"/>
  <c r="E10" i="26"/>
  <c r="P52" i="26"/>
  <c r="P40" i="26"/>
  <c r="P32" i="26"/>
  <c r="N31" i="26"/>
  <c r="P20" i="26"/>
  <c r="G43" i="26"/>
  <c r="G35" i="26"/>
  <c r="G48" i="26"/>
  <c r="G44" i="26"/>
  <c r="E43" i="26"/>
  <c r="G36" i="26"/>
  <c r="E35" i="26"/>
  <c r="G32" i="26"/>
  <c r="G28" i="26"/>
  <c r="E27" i="26"/>
  <c r="I21" i="26"/>
  <c r="G20" i="26"/>
  <c r="G16" i="26"/>
  <c r="G12" i="26"/>
  <c r="N36" i="26"/>
  <c r="E52" i="26"/>
  <c r="E40" i="26"/>
  <c r="I30" i="26"/>
  <c r="E28" i="26"/>
  <c r="I14" i="26"/>
  <c r="P58" i="26"/>
  <c r="P54" i="26"/>
  <c r="P46" i="26"/>
  <c r="P42" i="26"/>
  <c r="P34" i="26"/>
  <c r="P30" i="26"/>
  <c r="P18" i="26"/>
  <c r="G58" i="26"/>
  <c r="I55" i="26"/>
  <c r="G50" i="26"/>
  <c r="E49" i="26"/>
  <c r="G46" i="26"/>
  <c r="G42" i="26"/>
  <c r="E41" i="26"/>
  <c r="G34" i="26"/>
  <c r="E33" i="26"/>
  <c r="G30" i="26"/>
  <c r="G26" i="26"/>
  <c r="E25" i="26"/>
  <c r="G22" i="26"/>
  <c r="P51" i="26"/>
  <c r="G18" i="26"/>
  <c r="E17" i="26"/>
  <c r="G10" i="26"/>
  <c r="M57" i="25"/>
  <c r="K5" i="26" s="1"/>
  <c r="L41" i="26"/>
  <c r="N14" i="26"/>
  <c r="F57" i="25"/>
  <c r="D5" i="26" s="1"/>
  <c r="D41" i="26" s="1"/>
  <c r="O57" i="25"/>
  <c r="M5" i="26" s="1"/>
  <c r="M18" i="26" s="1"/>
  <c r="H57" i="25"/>
  <c r="F5" i="26" s="1"/>
  <c r="F23" i="26" s="1"/>
  <c r="Q57" i="25"/>
  <c r="O5" i="26" s="1"/>
  <c r="O51" i="26" s="1"/>
  <c r="AJ6" i="7"/>
  <c r="AK6" i="7"/>
  <c r="AL6" i="7"/>
  <c r="AM6" i="7"/>
  <c r="AN6" i="7"/>
  <c r="AO6" i="7"/>
  <c r="AP6" i="7"/>
  <c r="AQ6" i="7"/>
  <c r="AR6" i="7"/>
  <c r="AS6" i="7"/>
  <c r="AT6" i="7"/>
  <c r="AJ7" i="7"/>
  <c r="AK7" i="7"/>
  <c r="AL7" i="7"/>
  <c r="AM7" i="7"/>
  <c r="AN7" i="7"/>
  <c r="AO7" i="7"/>
  <c r="AP7" i="7"/>
  <c r="AQ7" i="7"/>
  <c r="AR7" i="7"/>
  <c r="AS7" i="7"/>
  <c r="AT7" i="7"/>
  <c r="AJ8" i="7"/>
  <c r="AK8" i="7"/>
  <c r="AL8" i="7"/>
  <c r="AM8" i="7"/>
  <c r="AN8" i="7"/>
  <c r="AO8" i="7"/>
  <c r="AP8" i="7"/>
  <c r="AQ8" i="7"/>
  <c r="AR8" i="7"/>
  <c r="AS8" i="7"/>
  <c r="AT8" i="7"/>
  <c r="AJ9" i="7"/>
  <c r="AK9" i="7"/>
  <c r="AL9" i="7"/>
  <c r="AM9" i="7"/>
  <c r="AN9" i="7"/>
  <c r="AO9" i="7"/>
  <c r="AP9" i="7"/>
  <c r="AQ9" i="7"/>
  <c r="AR9" i="7"/>
  <c r="AS9" i="7"/>
  <c r="AT9" i="7"/>
  <c r="AJ10" i="7"/>
  <c r="AK10" i="7"/>
  <c r="AL10" i="7"/>
  <c r="AM10" i="7"/>
  <c r="AN10" i="7"/>
  <c r="AO10" i="7"/>
  <c r="AP10" i="7"/>
  <c r="AQ10" i="7"/>
  <c r="AR10" i="7"/>
  <c r="AS10" i="7"/>
  <c r="AT10" i="7"/>
  <c r="AJ11" i="7"/>
  <c r="AK11" i="7"/>
  <c r="AL11" i="7"/>
  <c r="AM11" i="7"/>
  <c r="AN11" i="7"/>
  <c r="AO11" i="7"/>
  <c r="AP11" i="7"/>
  <c r="AQ11" i="7"/>
  <c r="AR11" i="7"/>
  <c r="AS11" i="7"/>
  <c r="AT11" i="7"/>
  <c r="AJ12" i="7"/>
  <c r="AK12" i="7"/>
  <c r="AL12" i="7"/>
  <c r="AM12" i="7"/>
  <c r="AN12" i="7"/>
  <c r="AO12" i="7"/>
  <c r="AP12" i="7"/>
  <c r="AQ12" i="7"/>
  <c r="AR12" i="7"/>
  <c r="AS12" i="7"/>
  <c r="AT12" i="7"/>
  <c r="AJ13" i="7"/>
  <c r="AK13" i="7"/>
  <c r="AL13" i="7"/>
  <c r="AM13" i="7"/>
  <c r="AN13" i="7"/>
  <c r="AO13" i="7"/>
  <c r="AP13" i="7"/>
  <c r="AQ13" i="7"/>
  <c r="AR13" i="7"/>
  <c r="AS13" i="7"/>
  <c r="AT13" i="7"/>
  <c r="AJ14" i="7"/>
  <c r="AK14" i="7"/>
  <c r="AL14" i="7"/>
  <c r="AM14" i="7"/>
  <c r="AN14" i="7"/>
  <c r="AO14" i="7"/>
  <c r="AP14" i="7"/>
  <c r="AQ14" i="7"/>
  <c r="AR14" i="7"/>
  <c r="AS14" i="7"/>
  <c r="AT14" i="7"/>
  <c r="AJ15" i="7"/>
  <c r="AK15" i="7"/>
  <c r="AL15" i="7"/>
  <c r="AM15" i="7"/>
  <c r="AN15" i="7"/>
  <c r="AO15" i="7"/>
  <c r="AP15" i="7"/>
  <c r="AQ15" i="7"/>
  <c r="AR15" i="7"/>
  <c r="AS15" i="7"/>
  <c r="AT15" i="7"/>
  <c r="AJ16" i="7"/>
  <c r="AK16" i="7"/>
  <c r="AL16" i="7"/>
  <c r="AM16" i="7"/>
  <c r="AN16" i="7"/>
  <c r="AO16" i="7"/>
  <c r="AP16" i="7"/>
  <c r="AQ16" i="7"/>
  <c r="AR16" i="7"/>
  <c r="AS16" i="7"/>
  <c r="AT16" i="7"/>
  <c r="AJ17" i="7"/>
  <c r="AK17" i="7"/>
  <c r="AL17" i="7"/>
  <c r="AM17" i="7"/>
  <c r="AN17" i="7"/>
  <c r="AO17" i="7"/>
  <c r="AP17" i="7"/>
  <c r="AQ17" i="7"/>
  <c r="AR17" i="7"/>
  <c r="AS17" i="7"/>
  <c r="AT17" i="7"/>
  <c r="AJ18" i="7"/>
  <c r="AK18" i="7"/>
  <c r="AL18" i="7"/>
  <c r="AM18" i="7"/>
  <c r="AN18" i="7"/>
  <c r="AO18" i="7"/>
  <c r="AP18" i="7"/>
  <c r="AQ18" i="7"/>
  <c r="AR18" i="7"/>
  <c r="AS18" i="7"/>
  <c r="AT18" i="7"/>
  <c r="AJ19" i="7"/>
  <c r="AK19" i="7"/>
  <c r="AL19" i="7"/>
  <c r="AM19" i="7"/>
  <c r="AN19" i="7"/>
  <c r="AO19" i="7"/>
  <c r="AP19" i="7"/>
  <c r="AQ19" i="7"/>
  <c r="AR19" i="7"/>
  <c r="AS19" i="7"/>
  <c r="AT19" i="7"/>
  <c r="AJ20" i="7"/>
  <c r="AK20" i="7"/>
  <c r="AL20" i="7"/>
  <c r="AM20" i="7"/>
  <c r="AN20" i="7"/>
  <c r="AO20" i="7"/>
  <c r="AP20" i="7"/>
  <c r="AQ20" i="7"/>
  <c r="AR20" i="7"/>
  <c r="AS20" i="7"/>
  <c r="AT20" i="7"/>
  <c r="AJ21" i="7"/>
  <c r="AK21" i="7"/>
  <c r="AL21" i="7"/>
  <c r="AM21" i="7"/>
  <c r="AN21" i="7"/>
  <c r="AO21" i="7"/>
  <c r="AP21" i="7"/>
  <c r="AQ21" i="7"/>
  <c r="AR21" i="7"/>
  <c r="AS21" i="7"/>
  <c r="AT21" i="7"/>
  <c r="AJ22" i="7"/>
  <c r="AK22" i="7"/>
  <c r="AL22" i="7"/>
  <c r="AM22" i="7"/>
  <c r="AN22" i="7"/>
  <c r="AO22" i="7"/>
  <c r="AP22" i="7"/>
  <c r="AQ22" i="7"/>
  <c r="AR22" i="7"/>
  <c r="AS22" i="7"/>
  <c r="AT22" i="7"/>
  <c r="AJ23" i="7"/>
  <c r="AK23" i="7"/>
  <c r="AL23" i="7"/>
  <c r="AM23" i="7"/>
  <c r="AN23" i="7"/>
  <c r="AO23" i="7"/>
  <c r="AP23" i="7"/>
  <c r="AQ23" i="7"/>
  <c r="AR23" i="7"/>
  <c r="AS23" i="7"/>
  <c r="AT23" i="7"/>
  <c r="AJ24" i="7"/>
  <c r="AK24" i="7"/>
  <c r="AL24" i="7"/>
  <c r="AM24" i="7"/>
  <c r="AN24" i="7"/>
  <c r="AO24" i="7"/>
  <c r="AP24" i="7"/>
  <c r="AQ24" i="7"/>
  <c r="AR24" i="7"/>
  <c r="AS24" i="7"/>
  <c r="AT24" i="7"/>
  <c r="AJ25" i="7"/>
  <c r="AK25" i="7"/>
  <c r="AL25" i="7"/>
  <c r="AM25" i="7"/>
  <c r="AN25" i="7"/>
  <c r="AO25" i="7"/>
  <c r="AP25" i="7"/>
  <c r="AQ25" i="7"/>
  <c r="AR25" i="7"/>
  <c r="AS25" i="7"/>
  <c r="AT25" i="7"/>
  <c r="AJ26" i="7"/>
  <c r="AK26" i="7"/>
  <c r="AL26" i="7"/>
  <c r="AM26" i="7"/>
  <c r="AN26" i="7"/>
  <c r="AO26" i="7"/>
  <c r="AP26" i="7"/>
  <c r="AQ26" i="7"/>
  <c r="AR26" i="7"/>
  <c r="AS26" i="7"/>
  <c r="AT26" i="7"/>
  <c r="AJ27" i="7"/>
  <c r="AK27" i="7"/>
  <c r="AL27" i="7"/>
  <c r="AM27" i="7"/>
  <c r="AN27" i="7"/>
  <c r="AO27" i="7"/>
  <c r="AP27" i="7"/>
  <c r="AQ27" i="7"/>
  <c r="AR27" i="7"/>
  <c r="AS27" i="7"/>
  <c r="AT27" i="7"/>
  <c r="AJ28" i="7"/>
  <c r="AK28" i="7"/>
  <c r="AL28" i="7"/>
  <c r="AM28" i="7"/>
  <c r="AN28" i="7"/>
  <c r="AO28" i="7"/>
  <c r="AP28" i="7"/>
  <c r="AQ28" i="7"/>
  <c r="AR28" i="7"/>
  <c r="AS28" i="7"/>
  <c r="AT28" i="7"/>
  <c r="AJ29" i="7"/>
  <c r="AK29" i="7"/>
  <c r="AL29" i="7"/>
  <c r="AM29" i="7"/>
  <c r="AN29" i="7"/>
  <c r="AO29" i="7"/>
  <c r="AP29" i="7"/>
  <c r="AQ29" i="7"/>
  <c r="AR29" i="7"/>
  <c r="AS29" i="7"/>
  <c r="AT29" i="7"/>
  <c r="AJ30" i="7"/>
  <c r="AK30" i="7"/>
  <c r="AL30" i="7"/>
  <c r="AM30" i="7"/>
  <c r="AN30" i="7"/>
  <c r="AO30" i="7"/>
  <c r="AP30" i="7"/>
  <c r="AQ30" i="7"/>
  <c r="AR30" i="7"/>
  <c r="AS30" i="7"/>
  <c r="AT30" i="7"/>
  <c r="AJ31" i="7"/>
  <c r="AK31" i="7"/>
  <c r="AL31" i="7"/>
  <c r="AM31" i="7"/>
  <c r="AN31" i="7"/>
  <c r="AO31" i="7"/>
  <c r="AP31" i="7"/>
  <c r="AQ31" i="7"/>
  <c r="AR31" i="7"/>
  <c r="AS31" i="7"/>
  <c r="AT31" i="7"/>
  <c r="AJ32" i="7"/>
  <c r="AK32" i="7"/>
  <c r="AL32" i="7"/>
  <c r="AM32" i="7"/>
  <c r="AN32" i="7"/>
  <c r="AO32" i="7"/>
  <c r="AP32" i="7"/>
  <c r="AQ32" i="7"/>
  <c r="AR32" i="7"/>
  <c r="AS32" i="7"/>
  <c r="AT32" i="7"/>
  <c r="AJ33" i="7"/>
  <c r="AK33" i="7"/>
  <c r="AL33" i="7"/>
  <c r="AM33" i="7"/>
  <c r="AN33" i="7"/>
  <c r="AO33" i="7"/>
  <c r="AP33" i="7"/>
  <c r="AQ33" i="7"/>
  <c r="AR33" i="7"/>
  <c r="AS33" i="7"/>
  <c r="AT33" i="7"/>
  <c r="AJ34" i="7"/>
  <c r="AK34" i="7"/>
  <c r="AL34" i="7"/>
  <c r="AM34" i="7"/>
  <c r="AN34" i="7"/>
  <c r="AO34" i="7"/>
  <c r="AP34" i="7"/>
  <c r="AQ34" i="7"/>
  <c r="AR34" i="7"/>
  <c r="AS34" i="7"/>
  <c r="AT34" i="7"/>
  <c r="AJ35" i="7"/>
  <c r="AK35" i="7"/>
  <c r="AL35" i="7"/>
  <c r="AM35" i="7"/>
  <c r="AN35" i="7"/>
  <c r="AO35" i="7"/>
  <c r="AP35" i="7"/>
  <c r="AQ35" i="7"/>
  <c r="AR35" i="7"/>
  <c r="AS35" i="7"/>
  <c r="AT35" i="7"/>
  <c r="AJ36" i="7"/>
  <c r="AK36" i="7"/>
  <c r="AL36" i="7"/>
  <c r="AM36" i="7"/>
  <c r="AN36" i="7"/>
  <c r="AO36" i="7"/>
  <c r="AP36" i="7"/>
  <c r="AQ36" i="7"/>
  <c r="AR36" i="7"/>
  <c r="AS36" i="7"/>
  <c r="AT36" i="7"/>
  <c r="AJ37" i="7"/>
  <c r="AK37" i="7"/>
  <c r="AL37" i="7"/>
  <c r="AM37" i="7"/>
  <c r="AN37" i="7"/>
  <c r="AO37" i="7"/>
  <c r="AP37" i="7"/>
  <c r="AQ37" i="7"/>
  <c r="AR37" i="7"/>
  <c r="AS37" i="7"/>
  <c r="AT37" i="7"/>
  <c r="AJ38" i="7"/>
  <c r="AK38" i="7"/>
  <c r="AL38" i="7"/>
  <c r="AM38" i="7"/>
  <c r="AN38" i="7"/>
  <c r="AO38" i="7"/>
  <c r="AP38" i="7"/>
  <c r="AQ38" i="7"/>
  <c r="AR38" i="7"/>
  <c r="AS38" i="7"/>
  <c r="AT38" i="7"/>
  <c r="AJ39" i="7"/>
  <c r="AK39" i="7"/>
  <c r="AL39" i="7"/>
  <c r="AM39" i="7"/>
  <c r="AN39" i="7"/>
  <c r="AO39" i="7"/>
  <c r="AP39" i="7"/>
  <c r="AQ39" i="7"/>
  <c r="AR39" i="7"/>
  <c r="AS39" i="7"/>
  <c r="AT39" i="7"/>
  <c r="AJ40" i="7"/>
  <c r="AK40" i="7"/>
  <c r="AL40" i="7"/>
  <c r="AM40" i="7"/>
  <c r="AN40" i="7"/>
  <c r="AO40" i="7"/>
  <c r="AP40" i="7"/>
  <c r="AQ40" i="7"/>
  <c r="AR40" i="7"/>
  <c r="AS40" i="7"/>
  <c r="AT40" i="7"/>
  <c r="AJ41" i="7"/>
  <c r="AK41" i="7"/>
  <c r="AL41" i="7"/>
  <c r="AM41" i="7"/>
  <c r="AN41" i="7"/>
  <c r="AO41" i="7"/>
  <c r="AP41" i="7"/>
  <c r="AQ41" i="7"/>
  <c r="AR41" i="7"/>
  <c r="AS41" i="7"/>
  <c r="AT41" i="7"/>
  <c r="AJ42" i="7"/>
  <c r="AK42" i="7"/>
  <c r="AL42" i="7"/>
  <c r="AM42" i="7"/>
  <c r="AN42" i="7"/>
  <c r="AO42" i="7"/>
  <c r="AP42" i="7"/>
  <c r="AQ42" i="7"/>
  <c r="AR42" i="7"/>
  <c r="AS42" i="7"/>
  <c r="AT42" i="7"/>
  <c r="AJ43" i="7"/>
  <c r="AK43" i="7"/>
  <c r="AL43" i="7"/>
  <c r="AM43" i="7"/>
  <c r="AN43" i="7"/>
  <c r="AO43" i="7"/>
  <c r="AP43" i="7"/>
  <c r="AQ43" i="7"/>
  <c r="AR43" i="7"/>
  <c r="AS43" i="7"/>
  <c r="AT43" i="7"/>
  <c r="AJ44" i="7"/>
  <c r="AK44" i="7"/>
  <c r="AL44" i="7"/>
  <c r="AM44" i="7"/>
  <c r="AN44" i="7"/>
  <c r="AO44" i="7"/>
  <c r="AP44" i="7"/>
  <c r="AQ44" i="7"/>
  <c r="AR44" i="7"/>
  <c r="AS44" i="7"/>
  <c r="AT44" i="7"/>
  <c r="AJ45" i="7"/>
  <c r="AK45" i="7"/>
  <c r="AL45" i="7"/>
  <c r="AM45" i="7"/>
  <c r="AN45" i="7"/>
  <c r="AO45" i="7"/>
  <c r="AP45" i="7"/>
  <c r="AQ45" i="7"/>
  <c r="AR45" i="7"/>
  <c r="AS45" i="7"/>
  <c r="AT45" i="7"/>
  <c r="AJ46" i="7"/>
  <c r="AK46" i="7"/>
  <c r="AL46" i="7"/>
  <c r="AM46" i="7"/>
  <c r="AN46" i="7"/>
  <c r="AO46" i="7"/>
  <c r="AP46" i="7"/>
  <c r="AQ46" i="7"/>
  <c r="AR46" i="7"/>
  <c r="AS46" i="7"/>
  <c r="AT46" i="7"/>
  <c r="AJ47" i="7"/>
  <c r="AK47" i="7"/>
  <c r="AL47" i="7"/>
  <c r="AM47" i="7"/>
  <c r="AN47" i="7"/>
  <c r="AO47" i="7"/>
  <c r="AP47" i="7"/>
  <c r="AQ47" i="7"/>
  <c r="AR47" i="7"/>
  <c r="AS47" i="7"/>
  <c r="AT47" i="7"/>
  <c r="AJ48" i="7"/>
  <c r="AK48" i="7"/>
  <c r="AL48" i="7"/>
  <c r="AM48" i="7"/>
  <c r="AN48" i="7"/>
  <c r="AO48" i="7"/>
  <c r="AP48" i="7"/>
  <c r="AQ48" i="7"/>
  <c r="AR48" i="7"/>
  <c r="AS48" i="7"/>
  <c r="AT48" i="7"/>
  <c r="AJ49" i="7"/>
  <c r="AK49" i="7"/>
  <c r="AL49" i="7"/>
  <c r="AM49" i="7"/>
  <c r="AN49" i="7"/>
  <c r="AO49" i="7"/>
  <c r="AP49" i="7"/>
  <c r="AQ49" i="7"/>
  <c r="AR49" i="7"/>
  <c r="AS49" i="7"/>
  <c r="AT49" i="7"/>
  <c r="AJ50" i="7"/>
  <c r="AK50" i="7"/>
  <c r="AL50" i="7"/>
  <c r="AM50" i="7"/>
  <c r="AN50" i="7"/>
  <c r="AO50" i="7"/>
  <c r="AP50" i="7"/>
  <c r="AQ50" i="7"/>
  <c r="AR50" i="7"/>
  <c r="AS50" i="7"/>
  <c r="AT50" i="7"/>
  <c r="AJ51" i="7"/>
  <c r="AK51" i="7"/>
  <c r="AL51" i="7"/>
  <c r="AM51" i="7"/>
  <c r="AN51" i="7"/>
  <c r="AO51" i="7"/>
  <c r="AP51" i="7"/>
  <c r="AQ51" i="7"/>
  <c r="AR51" i="7"/>
  <c r="AS51" i="7"/>
  <c r="AT51" i="7"/>
  <c r="AJ52" i="7"/>
  <c r="AK52" i="7"/>
  <c r="AL52" i="7"/>
  <c r="AM52" i="7"/>
  <c r="AN52" i="7"/>
  <c r="AO52" i="7"/>
  <c r="AP52" i="7"/>
  <c r="AQ52" i="7"/>
  <c r="AR52" i="7"/>
  <c r="AS52" i="7"/>
  <c r="AT52" i="7"/>
  <c r="AJ53" i="7"/>
  <c r="AK53" i="7"/>
  <c r="AL53" i="7"/>
  <c r="AM53" i="7"/>
  <c r="AN53" i="7"/>
  <c r="AO53" i="7"/>
  <c r="AP53" i="7"/>
  <c r="AQ53" i="7"/>
  <c r="AR53" i="7"/>
  <c r="AS53" i="7"/>
  <c r="AT53" i="7"/>
  <c r="AJ54" i="7"/>
  <c r="AK54" i="7"/>
  <c r="AL54" i="7"/>
  <c r="AM54" i="7"/>
  <c r="AN54" i="7"/>
  <c r="AO54" i="7"/>
  <c r="AP54" i="7"/>
  <c r="AQ54" i="7"/>
  <c r="AR54" i="7"/>
  <c r="AS54" i="7"/>
  <c r="AT54" i="7"/>
  <c r="AJ55" i="7"/>
  <c r="AK55" i="7"/>
  <c r="AL55" i="7"/>
  <c r="AM55" i="7"/>
  <c r="AN55" i="7"/>
  <c r="AO55" i="7"/>
  <c r="AP55" i="7"/>
  <c r="AQ55" i="7"/>
  <c r="AR55" i="7"/>
  <c r="AS55" i="7"/>
  <c r="AT55" i="7"/>
  <c r="AJ56" i="7"/>
  <c r="AK56" i="7"/>
  <c r="AL56" i="7"/>
  <c r="AM56" i="7"/>
  <c r="AN56" i="7"/>
  <c r="AO56" i="7"/>
  <c r="AP56" i="7"/>
  <c r="AQ56" i="7"/>
  <c r="AR56" i="7"/>
  <c r="AS56" i="7"/>
  <c r="AT56" i="7"/>
  <c r="AJ57" i="7"/>
  <c r="AK57" i="7"/>
  <c r="AL57" i="7"/>
  <c r="AM57" i="7"/>
  <c r="AN57" i="7"/>
  <c r="AO57" i="7"/>
  <c r="AP57" i="7"/>
  <c r="AQ57" i="7"/>
  <c r="AR57" i="7"/>
  <c r="AS57" i="7"/>
  <c r="AT57" i="7"/>
  <c r="AJ58" i="7"/>
  <c r="AK58" i="7"/>
  <c r="AL58" i="7"/>
  <c r="AM58" i="7"/>
  <c r="AN58" i="7"/>
  <c r="AO58" i="7"/>
  <c r="AP58" i="7"/>
  <c r="AQ58" i="7"/>
  <c r="AR58" i="7"/>
  <c r="AS58" i="7"/>
  <c r="AT58" i="7"/>
  <c r="AJ59" i="7"/>
  <c r="AK59" i="7"/>
  <c r="AL59" i="7"/>
  <c r="AM59" i="7"/>
  <c r="AN59" i="7"/>
  <c r="AO59" i="7"/>
  <c r="AP59" i="7"/>
  <c r="AQ59" i="7"/>
  <c r="AR59" i="7"/>
  <c r="AS59" i="7"/>
  <c r="AT59" i="7"/>
  <c r="AJ60" i="7"/>
  <c r="AK60" i="7"/>
  <c r="AL60" i="7"/>
  <c r="AM60" i="7"/>
  <c r="AN60" i="7"/>
  <c r="AO60" i="7"/>
  <c r="AP60" i="7"/>
  <c r="AQ60" i="7"/>
  <c r="AR60" i="7"/>
  <c r="AS60" i="7"/>
  <c r="AT60" i="7"/>
  <c r="AJ61" i="7"/>
  <c r="AK61" i="7"/>
  <c r="AL61" i="7"/>
  <c r="AM61" i="7"/>
  <c r="AN61" i="7"/>
  <c r="AO61" i="7"/>
  <c r="AP61" i="7"/>
  <c r="AQ61" i="7"/>
  <c r="AR61" i="7"/>
  <c r="AS61" i="7"/>
  <c r="AT61" i="7"/>
  <c r="AJ62" i="7"/>
  <c r="AK62" i="7"/>
  <c r="AL62" i="7"/>
  <c r="AM62" i="7"/>
  <c r="AN62" i="7"/>
  <c r="AO62" i="7"/>
  <c r="AP62" i="7"/>
  <c r="AQ62" i="7"/>
  <c r="AR62" i="7"/>
  <c r="AS62" i="7"/>
  <c r="AT62" i="7"/>
  <c r="AJ63" i="7"/>
  <c r="AK63" i="7"/>
  <c r="AL63" i="7"/>
  <c r="AM63" i="7"/>
  <c r="AN63" i="7"/>
  <c r="AO63" i="7"/>
  <c r="AP63" i="7"/>
  <c r="AQ63" i="7"/>
  <c r="AR63" i="7"/>
  <c r="AS63" i="7"/>
  <c r="AT63" i="7"/>
  <c r="AJ64" i="7"/>
  <c r="AK64" i="7"/>
  <c r="AL64" i="7"/>
  <c r="AM64" i="7"/>
  <c r="AN64" i="7"/>
  <c r="AO64" i="7"/>
  <c r="AP64" i="7"/>
  <c r="AQ64" i="7"/>
  <c r="AR64" i="7"/>
  <c r="AS64" i="7"/>
  <c r="AT64" i="7"/>
  <c r="AJ65" i="7"/>
  <c r="AK65" i="7"/>
  <c r="AL65" i="7"/>
  <c r="AM65" i="7"/>
  <c r="AN65" i="7"/>
  <c r="AO65" i="7"/>
  <c r="AP65" i="7"/>
  <c r="AQ65" i="7"/>
  <c r="AR65" i="7"/>
  <c r="AS65" i="7"/>
  <c r="AT65" i="7"/>
  <c r="AJ66" i="7"/>
  <c r="AK66" i="7"/>
  <c r="AL66" i="7"/>
  <c r="AM66" i="7"/>
  <c r="AN66" i="7"/>
  <c r="AO66" i="7"/>
  <c r="AP66" i="7"/>
  <c r="AQ66" i="7"/>
  <c r="AR66" i="7"/>
  <c r="AS66" i="7"/>
  <c r="AT66" i="7"/>
  <c r="AJ67" i="7"/>
  <c r="AK67" i="7"/>
  <c r="AL67" i="7"/>
  <c r="AM67" i="7"/>
  <c r="AN67" i="7"/>
  <c r="AO67" i="7"/>
  <c r="AP67" i="7"/>
  <c r="AQ67" i="7"/>
  <c r="AR67" i="7"/>
  <c r="AS67" i="7"/>
  <c r="AT67" i="7"/>
  <c r="AJ68" i="7"/>
  <c r="AK68" i="7"/>
  <c r="AL68" i="7"/>
  <c r="AM68" i="7"/>
  <c r="AN68" i="7"/>
  <c r="AO68" i="7"/>
  <c r="AP68" i="7"/>
  <c r="AQ68" i="7"/>
  <c r="AR68" i="7"/>
  <c r="AS68" i="7"/>
  <c r="AT68" i="7"/>
  <c r="AJ69" i="7"/>
  <c r="AK69" i="7"/>
  <c r="AL69" i="7"/>
  <c r="AM69" i="7"/>
  <c r="AN69" i="7"/>
  <c r="AO69" i="7"/>
  <c r="AP69" i="7"/>
  <c r="AQ69" i="7"/>
  <c r="AR69" i="7"/>
  <c r="AS69" i="7"/>
  <c r="AT69" i="7"/>
  <c r="AJ70" i="7"/>
  <c r="AK70" i="7"/>
  <c r="AL70" i="7"/>
  <c r="AM70" i="7"/>
  <c r="AN70" i="7"/>
  <c r="AO70" i="7"/>
  <c r="AP70" i="7"/>
  <c r="AQ70" i="7"/>
  <c r="AR70" i="7"/>
  <c r="AS70" i="7"/>
  <c r="AT70" i="7"/>
  <c r="AJ71" i="7"/>
  <c r="AK71" i="7"/>
  <c r="AL71" i="7"/>
  <c r="AM71" i="7"/>
  <c r="AN71" i="7"/>
  <c r="AO71" i="7"/>
  <c r="AP71" i="7"/>
  <c r="AQ71" i="7"/>
  <c r="AR71" i="7"/>
  <c r="AS71" i="7"/>
  <c r="AT71" i="7"/>
  <c r="AJ72" i="7"/>
  <c r="AK72" i="7"/>
  <c r="AL72" i="7"/>
  <c r="AM72" i="7"/>
  <c r="AN72" i="7"/>
  <c r="AO72" i="7"/>
  <c r="AP72" i="7"/>
  <c r="AQ72" i="7"/>
  <c r="AR72" i="7"/>
  <c r="AS72" i="7"/>
  <c r="AT72" i="7"/>
  <c r="AJ73" i="7"/>
  <c r="AK73" i="7"/>
  <c r="AL73" i="7"/>
  <c r="AM73" i="7"/>
  <c r="AN73" i="7"/>
  <c r="AO73" i="7"/>
  <c r="AP73" i="7"/>
  <c r="AQ73" i="7"/>
  <c r="AR73" i="7"/>
  <c r="AS73" i="7"/>
  <c r="AT73" i="7"/>
  <c r="AJ74" i="7"/>
  <c r="AK74" i="7"/>
  <c r="AL74" i="7"/>
  <c r="AM74" i="7"/>
  <c r="AN74" i="7"/>
  <c r="AO74" i="7"/>
  <c r="AP74" i="7"/>
  <c r="AQ74" i="7"/>
  <c r="AR74" i="7"/>
  <c r="AS74" i="7"/>
  <c r="AT74" i="7"/>
  <c r="AJ75" i="7"/>
  <c r="AK75" i="7"/>
  <c r="AL75" i="7"/>
  <c r="AM75" i="7"/>
  <c r="AN75" i="7"/>
  <c r="AO75" i="7"/>
  <c r="AP75" i="7"/>
  <c r="AQ75" i="7"/>
  <c r="AR75" i="7"/>
  <c r="AS75" i="7"/>
  <c r="AT75" i="7"/>
  <c r="AJ76" i="7"/>
  <c r="AK76" i="7"/>
  <c r="AL76" i="7"/>
  <c r="AM76" i="7"/>
  <c r="AN76" i="7"/>
  <c r="AO76" i="7"/>
  <c r="AP76" i="7"/>
  <c r="AQ76" i="7"/>
  <c r="AR76" i="7"/>
  <c r="AS76" i="7"/>
  <c r="AT76" i="7"/>
  <c r="AJ77" i="7"/>
  <c r="AK77" i="7"/>
  <c r="AL77" i="7"/>
  <c r="AM77" i="7"/>
  <c r="AN77" i="7"/>
  <c r="AO77" i="7"/>
  <c r="AP77" i="7"/>
  <c r="AQ77" i="7"/>
  <c r="AR77" i="7"/>
  <c r="AS77" i="7"/>
  <c r="AT77" i="7"/>
  <c r="AJ78" i="7"/>
  <c r="AK78" i="7"/>
  <c r="AL78" i="7"/>
  <c r="AM78" i="7"/>
  <c r="AN78" i="7"/>
  <c r="AO78" i="7"/>
  <c r="AP78" i="7"/>
  <c r="AQ78" i="7"/>
  <c r="AR78" i="7"/>
  <c r="AS78" i="7"/>
  <c r="AT78" i="7"/>
  <c r="AJ79" i="7"/>
  <c r="AK79" i="7"/>
  <c r="AL79" i="7"/>
  <c r="AM79" i="7"/>
  <c r="AN79" i="7"/>
  <c r="AO79" i="7"/>
  <c r="AP79" i="7"/>
  <c r="AQ79" i="7"/>
  <c r="AR79" i="7"/>
  <c r="AS79" i="7"/>
  <c r="AT79" i="7"/>
  <c r="AJ80" i="7"/>
  <c r="AK80" i="7"/>
  <c r="AL80" i="7"/>
  <c r="AM80" i="7"/>
  <c r="AN80" i="7"/>
  <c r="AO80" i="7"/>
  <c r="AP80" i="7"/>
  <c r="AQ80" i="7"/>
  <c r="AR80" i="7"/>
  <c r="AS80" i="7"/>
  <c r="AT80" i="7"/>
  <c r="AJ81" i="7"/>
  <c r="AK81" i="7"/>
  <c r="AL81" i="7"/>
  <c r="AM81" i="7"/>
  <c r="AN81" i="7"/>
  <c r="AO81" i="7"/>
  <c r="AP81" i="7"/>
  <c r="AQ81" i="7"/>
  <c r="AR81" i="7"/>
  <c r="AS81" i="7"/>
  <c r="AT81" i="7"/>
  <c r="AJ82" i="7"/>
  <c r="AK82" i="7"/>
  <c r="AL82" i="7"/>
  <c r="AM82" i="7"/>
  <c r="AN82" i="7"/>
  <c r="AO82" i="7"/>
  <c r="AP82" i="7"/>
  <c r="AQ82" i="7"/>
  <c r="AR82" i="7"/>
  <c r="AS82" i="7"/>
  <c r="AT82" i="7"/>
  <c r="AJ83" i="7"/>
  <c r="AK83" i="7"/>
  <c r="AL83" i="7"/>
  <c r="AM83" i="7"/>
  <c r="AN83" i="7"/>
  <c r="AO83" i="7"/>
  <c r="AP83" i="7"/>
  <c r="AQ83" i="7"/>
  <c r="AR83" i="7"/>
  <c r="AS83" i="7"/>
  <c r="AT83" i="7"/>
  <c r="AJ84" i="7"/>
  <c r="AK84" i="7"/>
  <c r="AL84" i="7"/>
  <c r="AM84" i="7"/>
  <c r="AN84" i="7"/>
  <c r="AO84" i="7"/>
  <c r="AP84" i="7"/>
  <c r="AQ84" i="7"/>
  <c r="AR84" i="7"/>
  <c r="AS84" i="7"/>
  <c r="AT84" i="7"/>
  <c r="AJ85" i="7"/>
  <c r="AK85" i="7"/>
  <c r="AL85" i="7"/>
  <c r="AM85" i="7"/>
  <c r="AN85" i="7"/>
  <c r="AO85" i="7"/>
  <c r="AP85" i="7"/>
  <c r="AQ85" i="7"/>
  <c r="AR85" i="7"/>
  <c r="AS85" i="7"/>
  <c r="AT85" i="7"/>
  <c r="AJ86" i="7"/>
  <c r="AK86" i="7"/>
  <c r="AL86" i="7"/>
  <c r="AM86" i="7"/>
  <c r="AN86" i="7"/>
  <c r="AO86" i="7"/>
  <c r="AP86" i="7"/>
  <c r="AQ86" i="7"/>
  <c r="AR86" i="7"/>
  <c r="AS86" i="7"/>
  <c r="AT86" i="7"/>
  <c r="AJ87" i="7"/>
  <c r="AK87" i="7"/>
  <c r="AL87" i="7"/>
  <c r="AM87" i="7"/>
  <c r="AN87" i="7"/>
  <c r="AO87" i="7"/>
  <c r="AP87" i="7"/>
  <c r="AQ87" i="7"/>
  <c r="AR87" i="7"/>
  <c r="AS87" i="7"/>
  <c r="AT87" i="7"/>
  <c r="AJ88" i="7"/>
  <c r="AK88" i="7"/>
  <c r="AL88" i="7"/>
  <c r="AM88" i="7"/>
  <c r="AN88" i="7"/>
  <c r="AO88" i="7"/>
  <c r="AP88" i="7"/>
  <c r="AQ88" i="7"/>
  <c r="AR88" i="7"/>
  <c r="AS88" i="7"/>
  <c r="AT88" i="7"/>
  <c r="AJ89" i="7"/>
  <c r="AK89" i="7"/>
  <c r="AL89" i="7"/>
  <c r="AM89" i="7"/>
  <c r="AN89" i="7"/>
  <c r="AO89" i="7"/>
  <c r="AP89" i="7"/>
  <c r="AQ89" i="7"/>
  <c r="AR89" i="7"/>
  <c r="AS89" i="7"/>
  <c r="AT89" i="7"/>
  <c r="AJ90" i="7"/>
  <c r="AK90" i="7"/>
  <c r="AL90" i="7"/>
  <c r="AM90" i="7"/>
  <c r="AN90" i="7"/>
  <c r="AO90" i="7"/>
  <c r="AP90" i="7"/>
  <c r="AQ90" i="7"/>
  <c r="AR90" i="7"/>
  <c r="AS90" i="7"/>
  <c r="AT90" i="7"/>
  <c r="AJ91" i="7"/>
  <c r="AK91" i="7"/>
  <c r="AL91" i="7"/>
  <c r="AM91" i="7"/>
  <c r="AN91" i="7"/>
  <c r="AO91" i="7"/>
  <c r="AP91" i="7"/>
  <c r="AQ91" i="7"/>
  <c r="AR91" i="7"/>
  <c r="AS91" i="7"/>
  <c r="AT91" i="7"/>
  <c r="AJ92" i="7"/>
  <c r="AK92" i="7"/>
  <c r="AL92" i="7"/>
  <c r="AM92" i="7"/>
  <c r="AN92" i="7"/>
  <c r="AO92" i="7"/>
  <c r="AP92" i="7"/>
  <c r="AQ92" i="7"/>
  <c r="AR92" i="7"/>
  <c r="AS92" i="7"/>
  <c r="AT92" i="7"/>
  <c r="AJ93" i="7"/>
  <c r="AK93" i="7"/>
  <c r="AL93" i="7"/>
  <c r="AM93" i="7"/>
  <c r="AN93" i="7"/>
  <c r="AO93" i="7"/>
  <c r="AP93" i="7"/>
  <c r="AQ93" i="7"/>
  <c r="AR93" i="7"/>
  <c r="AS93" i="7"/>
  <c r="AT93" i="7"/>
  <c r="AJ94" i="7"/>
  <c r="AK94" i="7"/>
  <c r="AL94" i="7"/>
  <c r="AM94" i="7"/>
  <c r="AN94" i="7"/>
  <c r="AO94" i="7"/>
  <c r="AP94" i="7"/>
  <c r="AQ94" i="7"/>
  <c r="AR94" i="7"/>
  <c r="AS94" i="7"/>
  <c r="AT94" i="7"/>
  <c r="AJ95" i="7"/>
  <c r="AK95" i="7"/>
  <c r="AL95" i="7"/>
  <c r="AM95" i="7"/>
  <c r="AN95" i="7"/>
  <c r="AO95" i="7"/>
  <c r="AP95" i="7"/>
  <c r="AQ95" i="7"/>
  <c r="AR95" i="7"/>
  <c r="AS95" i="7"/>
  <c r="AT95" i="7"/>
  <c r="AJ96" i="7"/>
  <c r="AK96" i="7"/>
  <c r="AL96" i="7"/>
  <c r="AM96" i="7"/>
  <c r="AN96" i="7"/>
  <c r="AO96" i="7"/>
  <c r="AP96" i="7"/>
  <c r="AQ96" i="7"/>
  <c r="AR96" i="7"/>
  <c r="AS96" i="7"/>
  <c r="AT96" i="7"/>
  <c r="AJ97" i="7"/>
  <c r="AK97" i="7"/>
  <c r="AL97" i="7"/>
  <c r="AM97" i="7"/>
  <c r="AN97" i="7"/>
  <c r="AO97" i="7"/>
  <c r="AP97" i="7"/>
  <c r="AQ97" i="7"/>
  <c r="AR97" i="7"/>
  <c r="AS97" i="7"/>
  <c r="AT97" i="7"/>
  <c r="AJ98" i="7"/>
  <c r="AK98" i="7"/>
  <c r="AL98" i="7"/>
  <c r="AM98" i="7"/>
  <c r="AN98" i="7"/>
  <c r="AO98" i="7"/>
  <c r="AP98" i="7"/>
  <c r="AQ98" i="7"/>
  <c r="AR98" i="7"/>
  <c r="AS98" i="7"/>
  <c r="AT98" i="7"/>
  <c r="AJ99" i="7"/>
  <c r="AK99" i="7"/>
  <c r="AL99" i="7"/>
  <c r="AM99" i="7"/>
  <c r="AN99" i="7"/>
  <c r="AO99" i="7"/>
  <c r="AP99" i="7"/>
  <c r="AQ99" i="7"/>
  <c r="AR99" i="7"/>
  <c r="AS99" i="7"/>
  <c r="AT99" i="7"/>
  <c r="AJ100" i="7"/>
  <c r="AK100" i="7"/>
  <c r="AL100" i="7"/>
  <c r="AM100" i="7"/>
  <c r="AN100" i="7"/>
  <c r="AO100" i="7"/>
  <c r="AP100" i="7"/>
  <c r="AQ100" i="7"/>
  <c r="AR100" i="7"/>
  <c r="AS100" i="7"/>
  <c r="AT100" i="7"/>
  <c r="AJ101" i="7"/>
  <c r="AK101" i="7"/>
  <c r="AL101" i="7"/>
  <c r="AM101" i="7"/>
  <c r="AN101" i="7"/>
  <c r="AO101" i="7"/>
  <c r="AP101" i="7"/>
  <c r="AQ101" i="7"/>
  <c r="AR101" i="7"/>
  <c r="AS101" i="7"/>
  <c r="AT101" i="7"/>
  <c r="AJ102" i="7"/>
  <c r="AK102" i="7"/>
  <c r="AL102" i="7"/>
  <c r="AM102" i="7"/>
  <c r="AN102" i="7"/>
  <c r="AO102" i="7"/>
  <c r="AP102" i="7"/>
  <c r="AQ102" i="7"/>
  <c r="AR102" i="7"/>
  <c r="AS102" i="7"/>
  <c r="AT102" i="7"/>
  <c r="AJ103" i="7"/>
  <c r="AK103" i="7"/>
  <c r="AL103" i="7"/>
  <c r="AM103" i="7"/>
  <c r="AN103" i="7"/>
  <c r="AO103" i="7"/>
  <c r="AP103" i="7"/>
  <c r="AQ103" i="7"/>
  <c r="AR103" i="7"/>
  <c r="AS103" i="7"/>
  <c r="AT103" i="7"/>
  <c r="AS5" i="7"/>
  <c r="AS1" i="7"/>
  <c r="AP5" i="7"/>
  <c r="AP1" i="7"/>
  <c r="AM5" i="7"/>
  <c r="AM1" i="7"/>
  <c r="AJ5" i="7"/>
  <c r="AJ1" i="7"/>
  <c r="M6" i="7"/>
  <c r="N6" i="7"/>
  <c r="O6" i="7"/>
  <c r="P6" i="7"/>
  <c r="Q6" i="7"/>
  <c r="R6" i="7"/>
  <c r="S6" i="7"/>
  <c r="T6" i="7"/>
  <c r="U6" i="7"/>
  <c r="V6" i="7"/>
  <c r="W6" i="7"/>
  <c r="M7" i="7"/>
  <c r="N7" i="7"/>
  <c r="O7" i="7"/>
  <c r="P7" i="7"/>
  <c r="Q7" i="7"/>
  <c r="R7" i="7"/>
  <c r="S7" i="7"/>
  <c r="T7" i="7"/>
  <c r="U7" i="7"/>
  <c r="V7" i="7"/>
  <c r="W7" i="7"/>
  <c r="M8" i="7"/>
  <c r="N8" i="7"/>
  <c r="O8" i="7"/>
  <c r="P8" i="7"/>
  <c r="Q8" i="7"/>
  <c r="R8" i="7"/>
  <c r="S8" i="7"/>
  <c r="T8" i="7"/>
  <c r="U8" i="7"/>
  <c r="V8" i="7"/>
  <c r="W8" i="7"/>
  <c r="M9" i="7"/>
  <c r="N9" i="7"/>
  <c r="O9" i="7"/>
  <c r="P9" i="7"/>
  <c r="Q9" i="7"/>
  <c r="R9" i="7"/>
  <c r="S9" i="7"/>
  <c r="T9" i="7"/>
  <c r="U9" i="7"/>
  <c r="V9" i="7"/>
  <c r="W9" i="7"/>
  <c r="M10" i="7"/>
  <c r="N10" i="7"/>
  <c r="O10" i="7"/>
  <c r="P10" i="7"/>
  <c r="Q10" i="7"/>
  <c r="R10" i="7"/>
  <c r="S10" i="7"/>
  <c r="T10" i="7"/>
  <c r="U10" i="7"/>
  <c r="V10" i="7"/>
  <c r="W10" i="7"/>
  <c r="M11" i="7"/>
  <c r="N11" i="7"/>
  <c r="O11" i="7"/>
  <c r="P11" i="7"/>
  <c r="Q11" i="7"/>
  <c r="R11" i="7"/>
  <c r="S11" i="7"/>
  <c r="T11" i="7"/>
  <c r="U11" i="7"/>
  <c r="V11" i="7"/>
  <c r="W11" i="7"/>
  <c r="M12" i="7"/>
  <c r="N12" i="7"/>
  <c r="O12" i="7"/>
  <c r="P12" i="7"/>
  <c r="Q12" i="7"/>
  <c r="R12" i="7"/>
  <c r="S12" i="7"/>
  <c r="T12" i="7"/>
  <c r="U12" i="7"/>
  <c r="V12" i="7"/>
  <c r="W12" i="7"/>
  <c r="M13" i="7"/>
  <c r="N13" i="7"/>
  <c r="O13" i="7"/>
  <c r="P13" i="7"/>
  <c r="Q13" i="7"/>
  <c r="R13" i="7"/>
  <c r="S13" i="7"/>
  <c r="T13" i="7"/>
  <c r="U13" i="7"/>
  <c r="V13" i="7"/>
  <c r="W13" i="7"/>
  <c r="M14" i="7"/>
  <c r="N14" i="7"/>
  <c r="O14" i="7"/>
  <c r="P14" i="7"/>
  <c r="Q14" i="7"/>
  <c r="R14" i="7"/>
  <c r="S14" i="7"/>
  <c r="T14" i="7"/>
  <c r="U14" i="7"/>
  <c r="V14" i="7"/>
  <c r="W14" i="7"/>
  <c r="M15" i="7"/>
  <c r="N15" i="7"/>
  <c r="O15" i="7"/>
  <c r="P15" i="7"/>
  <c r="Q15" i="7"/>
  <c r="R15" i="7"/>
  <c r="S15" i="7"/>
  <c r="T15" i="7"/>
  <c r="U15" i="7"/>
  <c r="V15" i="7"/>
  <c r="W15" i="7"/>
  <c r="M16" i="7"/>
  <c r="N16" i="7"/>
  <c r="O16" i="7"/>
  <c r="P16" i="7"/>
  <c r="Q16" i="7"/>
  <c r="R16" i="7"/>
  <c r="S16" i="7"/>
  <c r="T16" i="7"/>
  <c r="U16" i="7"/>
  <c r="V16" i="7"/>
  <c r="W16" i="7"/>
  <c r="M17" i="7"/>
  <c r="N17" i="7"/>
  <c r="O17" i="7"/>
  <c r="P17" i="7"/>
  <c r="Q17" i="7"/>
  <c r="R17" i="7"/>
  <c r="S17" i="7"/>
  <c r="T17" i="7"/>
  <c r="U17" i="7"/>
  <c r="V17" i="7"/>
  <c r="W17" i="7"/>
  <c r="M18" i="7"/>
  <c r="N18" i="7"/>
  <c r="O18" i="7"/>
  <c r="P18" i="7"/>
  <c r="Q18" i="7"/>
  <c r="R18" i="7"/>
  <c r="S18" i="7"/>
  <c r="T18" i="7"/>
  <c r="U18" i="7"/>
  <c r="V18" i="7"/>
  <c r="W18" i="7"/>
  <c r="M19" i="7"/>
  <c r="N19" i="7"/>
  <c r="O19" i="7"/>
  <c r="P19" i="7"/>
  <c r="Q19" i="7"/>
  <c r="R19" i="7"/>
  <c r="S19" i="7"/>
  <c r="T19" i="7"/>
  <c r="U19" i="7"/>
  <c r="V19" i="7"/>
  <c r="W19" i="7"/>
  <c r="M20" i="7"/>
  <c r="N20" i="7"/>
  <c r="O20" i="7"/>
  <c r="P20" i="7"/>
  <c r="Q20" i="7"/>
  <c r="R20" i="7"/>
  <c r="S20" i="7"/>
  <c r="T20" i="7"/>
  <c r="U20" i="7"/>
  <c r="V20" i="7"/>
  <c r="W20" i="7"/>
  <c r="M21" i="7"/>
  <c r="N21" i="7"/>
  <c r="O21" i="7"/>
  <c r="P21" i="7"/>
  <c r="Q21" i="7"/>
  <c r="R21" i="7"/>
  <c r="S21" i="7"/>
  <c r="T21" i="7"/>
  <c r="U21" i="7"/>
  <c r="V21" i="7"/>
  <c r="W21" i="7"/>
  <c r="M22" i="7"/>
  <c r="N22" i="7"/>
  <c r="O22" i="7"/>
  <c r="P22" i="7"/>
  <c r="Q22" i="7"/>
  <c r="R22" i="7"/>
  <c r="S22" i="7"/>
  <c r="T22" i="7"/>
  <c r="U22" i="7"/>
  <c r="V22" i="7"/>
  <c r="W22" i="7"/>
  <c r="M23" i="7"/>
  <c r="N23" i="7"/>
  <c r="O23" i="7"/>
  <c r="P23" i="7"/>
  <c r="Q23" i="7"/>
  <c r="R23" i="7"/>
  <c r="S23" i="7"/>
  <c r="T23" i="7"/>
  <c r="U23" i="7"/>
  <c r="V23" i="7"/>
  <c r="W23" i="7"/>
  <c r="M24" i="7"/>
  <c r="N24" i="7"/>
  <c r="O24" i="7"/>
  <c r="P24" i="7"/>
  <c r="Q24" i="7"/>
  <c r="R24" i="7"/>
  <c r="S24" i="7"/>
  <c r="T24" i="7"/>
  <c r="U24" i="7"/>
  <c r="V24" i="7"/>
  <c r="W24" i="7"/>
  <c r="M25" i="7"/>
  <c r="N25" i="7"/>
  <c r="O25" i="7"/>
  <c r="P25" i="7"/>
  <c r="Q25" i="7"/>
  <c r="R25" i="7"/>
  <c r="S25" i="7"/>
  <c r="T25" i="7"/>
  <c r="U25" i="7"/>
  <c r="V25" i="7"/>
  <c r="W25" i="7"/>
  <c r="M26" i="7"/>
  <c r="N26" i="7"/>
  <c r="O26" i="7"/>
  <c r="P26" i="7"/>
  <c r="Q26" i="7"/>
  <c r="R26" i="7"/>
  <c r="S26" i="7"/>
  <c r="T26" i="7"/>
  <c r="U26" i="7"/>
  <c r="V26" i="7"/>
  <c r="W26" i="7"/>
  <c r="M27" i="7"/>
  <c r="N27" i="7"/>
  <c r="O27" i="7"/>
  <c r="P27" i="7"/>
  <c r="Q27" i="7"/>
  <c r="R27" i="7"/>
  <c r="S27" i="7"/>
  <c r="T27" i="7"/>
  <c r="U27" i="7"/>
  <c r="V27" i="7"/>
  <c r="W27" i="7"/>
  <c r="M28" i="7"/>
  <c r="N28" i="7"/>
  <c r="O28" i="7"/>
  <c r="P28" i="7"/>
  <c r="Q28" i="7"/>
  <c r="R28" i="7"/>
  <c r="S28" i="7"/>
  <c r="T28" i="7"/>
  <c r="U28" i="7"/>
  <c r="V28" i="7"/>
  <c r="W28" i="7"/>
  <c r="M29" i="7"/>
  <c r="N29" i="7"/>
  <c r="O29" i="7"/>
  <c r="P29" i="7"/>
  <c r="Q29" i="7"/>
  <c r="R29" i="7"/>
  <c r="S29" i="7"/>
  <c r="T29" i="7"/>
  <c r="U29" i="7"/>
  <c r="V29" i="7"/>
  <c r="W29" i="7"/>
  <c r="M30" i="7"/>
  <c r="N30" i="7"/>
  <c r="O30" i="7"/>
  <c r="P30" i="7"/>
  <c r="Q30" i="7"/>
  <c r="R30" i="7"/>
  <c r="S30" i="7"/>
  <c r="T30" i="7"/>
  <c r="U30" i="7"/>
  <c r="V30" i="7"/>
  <c r="W30" i="7"/>
  <c r="M31" i="7"/>
  <c r="N31" i="7"/>
  <c r="O31" i="7"/>
  <c r="P31" i="7"/>
  <c r="Q31" i="7"/>
  <c r="R31" i="7"/>
  <c r="S31" i="7"/>
  <c r="T31" i="7"/>
  <c r="U31" i="7"/>
  <c r="V31" i="7"/>
  <c r="W31" i="7"/>
  <c r="M32" i="7"/>
  <c r="N32" i="7"/>
  <c r="O32" i="7"/>
  <c r="P32" i="7"/>
  <c r="Q32" i="7"/>
  <c r="R32" i="7"/>
  <c r="S32" i="7"/>
  <c r="T32" i="7"/>
  <c r="U32" i="7"/>
  <c r="V32" i="7"/>
  <c r="W32" i="7"/>
  <c r="M33" i="7"/>
  <c r="N33" i="7"/>
  <c r="O33" i="7"/>
  <c r="P33" i="7"/>
  <c r="Q33" i="7"/>
  <c r="R33" i="7"/>
  <c r="S33" i="7"/>
  <c r="T33" i="7"/>
  <c r="U33" i="7"/>
  <c r="V33" i="7"/>
  <c r="W33" i="7"/>
  <c r="M34" i="7"/>
  <c r="N34" i="7"/>
  <c r="O34" i="7"/>
  <c r="P34" i="7"/>
  <c r="Q34" i="7"/>
  <c r="R34" i="7"/>
  <c r="S34" i="7"/>
  <c r="T34" i="7"/>
  <c r="U34" i="7"/>
  <c r="V34" i="7"/>
  <c r="W34" i="7"/>
  <c r="M35" i="7"/>
  <c r="N35" i="7"/>
  <c r="O35" i="7"/>
  <c r="P35" i="7"/>
  <c r="Q35" i="7"/>
  <c r="R35" i="7"/>
  <c r="S35" i="7"/>
  <c r="T35" i="7"/>
  <c r="U35" i="7"/>
  <c r="V35" i="7"/>
  <c r="W35" i="7"/>
  <c r="M36" i="7"/>
  <c r="N36" i="7"/>
  <c r="O36" i="7"/>
  <c r="P36" i="7"/>
  <c r="Q36" i="7"/>
  <c r="R36" i="7"/>
  <c r="S36" i="7"/>
  <c r="T36" i="7"/>
  <c r="U36" i="7"/>
  <c r="V36" i="7"/>
  <c r="W36" i="7"/>
  <c r="M37" i="7"/>
  <c r="N37" i="7"/>
  <c r="O37" i="7"/>
  <c r="P37" i="7"/>
  <c r="Q37" i="7"/>
  <c r="R37" i="7"/>
  <c r="S37" i="7"/>
  <c r="T37" i="7"/>
  <c r="U37" i="7"/>
  <c r="V37" i="7"/>
  <c r="W37" i="7"/>
  <c r="M38" i="7"/>
  <c r="N38" i="7"/>
  <c r="O38" i="7"/>
  <c r="P38" i="7"/>
  <c r="Q38" i="7"/>
  <c r="R38" i="7"/>
  <c r="S38" i="7"/>
  <c r="T38" i="7"/>
  <c r="U38" i="7"/>
  <c r="V38" i="7"/>
  <c r="W38" i="7"/>
  <c r="M39" i="7"/>
  <c r="N39" i="7"/>
  <c r="O39" i="7"/>
  <c r="P39" i="7"/>
  <c r="Q39" i="7"/>
  <c r="R39" i="7"/>
  <c r="S39" i="7"/>
  <c r="T39" i="7"/>
  <c r="U39" i="7"/>
  <c r="V39" i="7"/>
  <c r="W39" i="7"/>
  <c r="M40" i="7"/>
  <c r="N40" i="7"/>
  <c r="O40" i="7"/>
  <c r="P40" i="7"/>
  <c r="Q40" i="7"/>
  <c r="R40" i="7"/>
  <c r="S40" i="7"/>
  <c r="T40" i="7"/>
  <c r="U40" i="7"/>
  <c r="V40" i="7"/>
  <c r="W40" i="7"/>
  <c r="M41" i="7"/>
  <c r="N41" i="7"/>
  <c r="O41" i="7"/>
  <c r="P41" i="7"/>
  <c r="Q41" i="7"/>
  <c r="R41" i="7"/>
  <c r="S41" i="7"/>
  <c r="T41" i="7"/>
  <c r="U41" i="7"/>
  <c r="V41" i="7"/>
  <c r="W41" i="7"/>
  <c r="M42" i="7"/>
  <c r="N42" i="7"/>
  <c r="O42" i="7"/>
  <c r="P42" i="7"/>
  <c r="Q42" i="7"/>
  <c r="R42" i="7"/>
  <c r="S42" i="7"/>
  <c r="T42" i="7"/>
  <c r="U42" i="7"/>
  <c r="V42" i="7"/>
  <c r="W42" i="7"/>
  <c r="M43" i="7"/>
  <c r="N43" i="7"/>
  <c r="O43" i="7"/>
  <c r="P43" i="7"/>
  <c r="Q43" i="7"/>
  <c r="R43" i="7"/>
  <c r="S43" i="7"/>
  <c r="T43" i="7"/>
  <c r="U43" i="7"/>
  <c r="V43" i="7"/>
  <c r="W43" i="7"/>
  <c r="M44" i="7"/>
  <c r="N44" i="7"/>
  <c r="O44" i="7"/>
  <c r="P44" i="7"/>
  <c r="Q44" i="7"/>
  <c r="R44" i="7"/>
  <c r="S44" i="7"/>
  <c r="T44" i="7"/>
  <c r="U44" i="7"/>
  <c r="V44" i="7"/>
  <c r="W44" i="7"/>
  <c r="M45" i="7"/>
  <c r="N45" i="7"/>
  <c r="O45" i="7"/>
  <c r="P45" i="7"/>
  <c r="Q45" i="7"/>
  <c r="R45" i="7"/>
  <c r="S45" i="7"/>
  <c r="T45" i="7"/>
  <c r="U45" i="7"/>
  <c r="V45" i="7"/>
  <c r="W45" i="7"/>
  <c r="M46" i="7"/>
  <c r="N46" i="7"/>
  <c r="O46" i="7"/>
  <c r="P46" i="7"/>
  <c r="Q46" i="7"/>
  <c r="R46" i="7"/>
  <c r="S46" i="7"/>
  <c r="T46" i="7"/>
  <c r="U46" i="7"/>
  <c r="V46" i="7"/>
  <c r="W46" i="7"/>
  <c r="M47" i="7"/>
  <c r="N47" i="7"/>
  <c r="O47" i="7"/>
  <c r="P47" i="7"/>
  <c r="Q47" i="7"/>
  <c r="R47" i="7"/>
  <c r="S47" i="7"/>
  <c r="T47" i="7"/>
  <c r="U47" i="7"/>
  <c r="V47" i="7"/>
  <c r="W47" i="7"/>
  <c r="M48" i="7"/>
  <c r="N48" i="7"/>
  <c r="O48" i="7"/>
  <c r="P48" i="7"/>
  <c r="Q48" i="7"/>
  <c r="R48" i="7"/>
  <c r="S48" i="7"/>
  <c r="T48" i="7"/>
  <c r="U48" i="7"/>
  <c r="V48" i="7"/>
  <c r="W48" i="7"/>
  <c r="M49" i="7"/>
  <c r="N49" i="7"/>
  <c r="O49" i="7"/>
  <c r="P49" i="7"/>
  <c r="Q49" i="7"/>
  <c r="R49" i="7"/>
  <c r="S49" i="7"/>
  <c r="T49" i="7"/>
  <c r="U49" i="7"/>
  <c r="V49" i="7"/>
  <c r="W49" i="7"/>
  <c r="M50" i="7"/>
  <c r="N50" i="7"/>
  <c r="O50" i="7"/>
  <c r="P50" i="7"/>
  <c r="Q50" i="7"/>
  <c r="R50" i="7"/>
  <c r="S50" i="7"/>
  <c r="T50" i="7"/>
  <c r="U50" i="7"/>
  <c r="V50" i="7"/>
  <c r="W50" i="7"/>
  <c r="M51" i="7"/>
  <c r="N51" i="7"/>
  <c r="O51" i="7"/>
  <c r="P51" i="7"/>
  <c r="Q51" i="7"/>
  <c r="R51" i="7"/>
  <c r="S51" i="7"/>
  <c r="T51" i="7"/>
  <c r="U51" i="7"/>
  <c r="V51" i="7"/>
  <c r="W51" i="7"/>
  <c r="M52" i="7"/>
  <c r="N52" i="7"/>
  <c r="O52" i="7"/>
  <c r="P52" i="7"/>
  <c r="Q52" i="7"/>
  <c r="R52" i="7"/>
  <c r="S52" i="7"/>
  <c r="T52" i="7"/>
  <c r="U52" i="7"/>
  <c r="V52" i="7"/>
  <c r="W52" i="7"/>
  <c r="M53" i="7"/>
  <c r="N53" i="7"/>
  <c r="O53" i="7"/>
  <c r="P53" i="7"/>
  <c r="Q53" i="7"/>
  <c r="R53" i="7"/>
  <c r="S53" i="7"/>
  <c r="T53" i="7"/>
  <c r="U53" i="7"/>
  <c r="V53" i="7"/>
  <c r="W53" i="7"/>
  <c r="M54" i="7"/>
  <c r="N54" i="7"/>
  <c r="O54" i="7"/>
  <c r="P54" i="7"/>
  <c r="Q54" i="7"/>
  <c r="R54" i="7"/>
  <c r="S54" i="7"/>
  <c r="T54" i="7"/>
  <c r="U54" i="7"/>
  <c r="V54" i="7"/>
  <c r="W54" i="7"/>
  <c r="M55" i="7"/>
  <c r="N55" i="7"/>
  <c r="O55" i="7"/>
  <c r="P55" i="7"/>
  <c r="Q55" i="7"/>
  <c r="R55" i="7"/>
  <c r="S55" i="7"/>
  <c r="T55" i="7"/>
  <c r="U55" i="7"/>
  <c r="V55" i="7"/>
  <c r="W55" i="7"/>
  <c r="M56" i="7"/>
  <c r="N56" i="7"/>
  <c r="O56" i="7"/>
  <c r="P56" i="7"/>
  <c r="Q56" i="7"/>
  <c r="R56" i="7"/>
  <c r="S56" i="7"/>
  <c r="T56" i="7"/>
  <c r="U56" i="7"/>
  <c r="V56" i="7"/>
  <c r="W56" i="7"/>
  <c r="M57" i="7"/>
  <c r="N57" i="7"/>
  <c r="O57" i="7"/>
  <c r="P57" i="7"/>
  <c r="Q57" i="7"/>
  <c r="R57" i="7"/>
  <c r="S57" i="7"/>
  <c r="T57" i="7"/>
  <c r="U57" i="7"/>
  <c r="V57" i="7"/>
  <c r="W57" i="7"/>
  <c r="M58" i="7"/>
  <c r="N58" i="7"/>
  <c r="O58" i="7"/>
  <c r="P58" i="7"/>
  <c r="Q58" i="7"/>
  <c r="R58" i="7"/>
  <c r="S58" i="7"/>
  <c r="T58" i="7"/>
  <c r="U58" i="7"/>
  <c r="V58" i="7"/>
  <c r="W58" i="7"/>
  <c r="M59" i="7"/>
  <c r="N59" i="7"/>
  <c r="O59" i="7"/>
  <c r="P59" i="7"/>
  <c r="Q59" i="7"/>
  <c r="R59" i="7"/>
  <c r="S59" i="7"/>
  <c r="T59" i="7"/>
  <c r="U59" i="7"/>
  <c r="V59" i="7"/>
  <c r="W59" i="7"/>
  <c r="M60" i="7"/>
  <c r="N60" i="7"/>
  <c r="O60" i="7"/>
  <c r="P60" i="7"/>
  <c r="Q60" i="7"/>
  <c r="R60" i="7"/>
  <c r="S60" i="7"/>
  <c r="T60" i="7"/>
  <c r="U60" i="7"/>
  <c r="V60" i="7"/>
  <c r="W60" i="7"/>
  <c r="M61" i="7"/>
  <c r="N61" i="7"/>
  <c r="O61" i="7"/>
  <c r="P61" i="7"/>
  <c r="Q61" i="7"/>
  <c r="R61" i="7"/>
  <c r="S61" i="7"/>
  <c r="T61" i="7"/>
  <c r="U61" i="7"/>
  <c r="V61" i="7"/>
  <c r="W61" i="7"/>
  <c r="M62" i="7"/>
  <c r="N62" i="7"/>
  <c r="O62" i="7"/>
  <c r="P62" i="7"/>
  <c r="Q62" i="7"/>
  <c r="R62" i="7"/>
  <c r="S62" i="7"/>
  <c r="T62" i="7"/>
  <c r="U62" i="7"/>
  <c r="V62" i="7"/>
  <c r="W62" i="7"/>
  <c r="M63" i="7"/>
  <c r="N63" i="7"/>
  <c r="O63" i="7"/>
  <c r="P63" i="7"/>
  <c r="Q63" i="7"/>
  <c r="R63" i="7"/>
  <c r="S63" i="7"/>
  <c r="T63" i="7"/>
  <c r="U63" i="7"/>
  <c r="V63" i="7"/>
  <c r="W63" i="7"/>
  <c r="M64" i="7"/>
  <c r="N64" i="7"/>
  <c r="O64" i="7"/>
  <c r="P64" i="7"/>
  <c r="Q64" i="7"/>
  <c r="R64" i="7"/>
  <c r="S64" i="7"/>
  <c r="T64" i="7"/>
  <c r="U64" i="7"/>
  <c r="V64" i="7"/>
  <c r="W64" i="7"/>
  <c r="M65" i="7"/>
  <c r="N65" i="7"/>
  <c r="O65" i="7"/>
  <c r="P65" i="7"/>
  <c r="Q65" i="7"/>
  <c r="R65" i="7"/>
  <c r="S65" i="7"/>
  <c r="T65" i="7"/>
  <c r="U65" i="7"/>
  <c r="V65" i="7"/>
  <c r="W65" i="7"/>
  <c r="M66" i="7"/>
  <c r="N66" i="7"/>
  <c r="O66" i="7"/>
  <c r="P66" i="7"/>
  <c r="Q66" i="7"/>
  <c r="R66" i="7"/>
  <c r="S66" i="7"/>
  <c r="T66" i="7"/>
  <c r="U66" i="7"/>
  <c r="V66" i="7"/>
  <c r="W66" i="7"/>
  <c r="M67" i="7"/>
  <c r="N67" i="7"/>
  <c r="O67" i="7"/>
  <c r="P67" i="7"/>
  <c r="Q67" i="7"/>
  <c r="R67" i="7"/>
  <c r="S67" i="7"/>
  <c r="T67" i="7"/>
  <c r="U67" i="7"/>
  <c r="V67" i="7"/>
  <c r="W67" i="7"/>
  <c r="M68" i="7"/>
  <c r="N68" i="7"/>
  <c r="O68" i="7"/>
  <c r="P68" i="7"/>
  <c r="Q68" i="7"/>
  <c r="R68" i="7"/>
  <c r="S68" i="7"/>
  <c r="T68" i="7"/>
  <c r="U68" i="7"/>
  <c r="V68" i="7"/>
  <c r="W68" i="7"/>
  <c r="M69" i="7"/>
  <c r="N69" i="7"/>
  <c r="O69" i="7"/>
  <c r="P69" i="7"/>
  <c r="Q69" i="7"/>
  <c r="R69" i="7"/>
  <c r="S69" i="7"/>
  <c r="T69" i="7"/>
  <c r="U69" i="7"/>
  <c r="V69" i="7"/>
  <c r="W69" i="7"/>
  <c r="M70" i="7"/>
  <c r="N70" i="7"/>
  <c r="O70" i="7"/>
  <c r="P70" i="7"/>
  <c r="Q70" i="7"/>
  <c r="R70" i="7"/>
  <c r="S70" i="7"/>
  <c r="T70" i="7"/>
  <c r="U70" i="7"/>
  <c r="V70" i="7"/>
  <c r="W70" i="7"/>
  <c r="M71" i="7"/>
  <c r="N71" i="7"/>
  <c r="O71" i="7"/>
  <c r="P71" i="7"/>
  <c r="Q71" i="7"/>
  <c r="R71" i="7"/>
  <c r="S71" i="7"/>
  <c r="T71" i="7"/>
  <c r="U71" i="7"/>
  <c r="V71" i="7"/>
  <c r="W71" i="7"/>
  <c r="M72" i="7"/>
  <c r="N72" i="7"/>
  <c r="O72" i="7"/>
  <c r="P72" i="7"/>
  <c r="Q72" i="7"/>
  <c r="R72" i="7"/>
  <c r="S72" i="7"/>
  <c r="T72" i="7"/>
  <c r="U72" i="7"/>
  <c r="V72" i="7"/>
  <c r="W72" i="7"/>
  <c r="M73" i="7"/>
  <c r="N73" i="7"/>
  <c r="O73" i="7"/>
  <c r="P73" i="7"/>
  <c r="Q73" i="7"/>
  <c r="R73" i="7"/>
  <c r="S73" i="7"/>
  <c r="T73" i="7"/>
  <c r="U73" i="7"/>
  <c r="V73" i="7"/>
  <c r="W73" i="7"/>
  <c r="M74" i="7"/>
  <c r="N74" i="7"/>
  <c r="O74" i="7"/>
  <c r="P74" i="7"/>
  <c r="Q74" i="7"/>
  <c r="R74" i="7"/>
  <c r="S74" i="7"/>
  <c r="T74" i="7"/>
  <c r="U74" i="7"/>
  <c r="V74" i="7"/>
  <c r="W74" i="7"/>
  <c r="M75" i="7"/>
  <c r="N75" i="7"/>
  <c r="O75" i="7"/>
  <c r="P75" i="7"/>
  <c r="Q75" i="7"/>
  <c r="R75" i="7"/>
  <c r="S75" i="7"/>
  <c r="T75" i="7"/>
  <c r="U75" i="7"/>
  <c r="V75" i="7"/>
  <c r="W75" i="7"/>
  <c r="M76" i="7"/>
  <c r="N76" i="7"/>
  <c r="O76" i="7"/>
  <c r="P76" i="7"/>
  <c r="Q76" i="7"/>
  <c r="R76" i="7"/>
  <c r="S76" i="7"/>
  <c r="T76" i="7"/>
  <c r="U76" i="7"/>
  <c r="V76" i="7"/>
  <c r="W76" i="7"/>
  <c r="M77" i="7"/>
  <c r="N77" i="7"/>
  <c r="O77" i="7"/>
  <c r="P77" i="7"/>
  <c r="Q77" i="7"/>
  <c r="R77" i="7"/>
  <c r="S77" i="7"/>
  <c r="T77" i="7"/>
  <c r="U77" i="7"/>
  <c r="V77" i="7"/>
  <c r="W77" i="7"/>
  <c r="M78" i="7"/>
  <c r="N78" i="7"/>
  <c r="O78" i="7"/>
  <c r="P78" i="7"/>
  <c r="Q78" i="7"/>
  <c r="R78" i="7"/>
  <c r="S78" i="7"/>
  <c r="T78" i="7"/>
  <c r="U78" i="7"/>
  <c r="V78" i="7"/>
  <c r="W78" i="7"/>
  <c r="M79" i="7"/>
  <c r="N79" i="7"/>
  <c r="O79" i="7"/>
  <c r="P79" i="7"/>
  <c r="Q79" i="7"/>
  <c r="R79" i="7"/>
  <c r="S79" i="7"/>
  <c r="T79" i="7"/>
  <c r="U79" i="7"/>
  <c r="V79" i="7"/>
  <c r="W79" i="7"/>
  <c r="M80" i="7"/>
  <c r="N80" i="7"/>
  <c r="O80" i="7"/>
  <c r="P80" i="7"/>
  <c r="Q80" i="7"/>
  <c r="R80" i="7"/>
  <c r="S80" i="7"/>
  <c r="T80" i="7"/>
  <c r="U80" i="7"/>
  <c r="V80" i="7"/>
  <c r="W80" i="7"/>
  <c r="M81" i="7"/>
  <c r="N81" i="7"/>
  <c r="O81" i="7"/>
  <c r="P81" i="7"/>
  <c r="Q81" i="7"/>
  <c r="R81" i="7"/>
  <c r="S81" i="7"/>
  <c r="T81" i="7"/>
  <c r="U81" i="7"/>
  <c r="V81" i="7"/>
  <c r="W81" i="7"/>
  <c r="M82" i="7"/>
  <c r="N82" i="7"/>
  <c r="O82" i="7"/>
  <c r="P82" i="7"/>
  <c r="Q82" i="7"/>
  <c r="R82" i="7"/>
  <c r="S82" i="7"/>
  <c r="T82" i="7"/>
  <c r="U82" i="7"/>
  <c r="V82" i="7"/>
  <c r="W82" i="7"/>
  <c r="M83" i="7"/>
  <c r="N83" i="7"/>
  <c r="O83" i="7"/>
  <c r="P83" i="7"/>
  <c r="Q83" i="7"/>
  <c r="R83" i="7"/>
  <c r="S83" i="7"/>
  <c r="T83" i="7"/>
  <c r="U83" i="7"/>
  <c r="V83" i="7"/>
  <c r="W83" i="7"/>
  <c r="M84" i="7"/>
  <c r="N84" i="7"/>
  <c r="O84" i="7"/>
  <c r="P84" i="7"/>
  <c r="Q84" i="7"/>
  <c r="R84" i="7"/>
  <c r="S84" i="7"/>
  <c r="T84" i="7"/>
  <c r="U84" i="7"/>
  <c r="V84" i="7"/>
  <c r="W84" i="7"/>
  <c r="M85" i="7"/>
  <c r="N85" i="7"/>
  <c r="O85" i="7"/>
  <c r="P85" i="7"/>
  <c r="Q85" i="7"/>
  <c r="R85" i="7"/>
  <c r="S85" i="7"/>
  <c r="T85" i="7"/>
  <c r="U85" i="7"/>
  <c r="V85" i="7"/>
  <c r="W85" i="7"/>
  <c r="M86" i="7"/>
  <c r="N86" i="7"/>
  <c r="O86" i="7"/>
  <c r="P86" i="7"/>
  <c r="Q86" i="7"/>
  <c r="R86" i="7"/>
  <c r="S86" i="7"/>
  <c r="T86" i="7"/>
  <c r="U86" i="7"/>
  <c r="V86" i="7"/>
  <c r="W86" i="7"/>
  <c r="M87" i="7"/>
  <c r="N87" i="7"/>
  <c r="O87" i="7"/>
  <c r="P87" i="7"/>
  <c r="Q87" i="7"/>
  <c r="R87" i="7"/>
  <c r="S87" i="7"/>
  <c r="T87" i="7"/>
  <c r="U87" i="7"/>
  <c r="V87" i="7"/>
  <c r="W87" i="7"/>
  <c r="M88" i="7"/>
  <c r="N88" i="7"/>
  <c r="O88" i="7"/>
  <c r="P88" i="7"/>
  <c r="Q88" i="7"/>
  <c r="R88" i="7"/>
  <c r="S88" i="7"/>
  <c r="T88" i="7"/>
  <c r="U88" i="7"/>
  <c r="V88" i="7"/>
  <c r="W88" i="7"/>
  <c r="M89" i="7"/>
  <c r="N89" i="7"/>
  <c r="O89" i="7"/>
  <c r="P89" i="7"/>
  <c r="Q89" i="7"/>
  <c r="R89" i="7"/>
  <c r="S89" i="7"/>
  <c r="T89" i="7"/>
  <c r="U89" i="7"/>
  <c r="V89" i="7"/>
  <c r="W89" i="7"/>
  <c r="M90" i="7"/>
  <c r="N90" i="7"/>
  <c r="O90" i="7"/>
  <c r="P90" i="7"/>
  <c r="Q90" i="7"/>
  <c r="R90" i="7"/>
  <c r="S90" i="7"/>
  <c r="T90" i="7"/>
  <c r="U90" i="7"/>
  <c r="V90" i="7"/>
  <c r="W90" i="7"/>
  <c r="M91" i="7"/>
  <c r="N91" i="7"/>
  <c r="O91" i="7"/>
  <c r="P91" i="7"/>
  <c r="Q91" i="7"/>
  <c r="R91" i="7"/>
  <c r="S91" i="7"/>
  <c r="T91" i="7"/>
  <c r="U91" i="7"/>
  <c r="V91" i="7"/>
  <c r="W91" i="7"/>
  <c r="M92" i="7"/>
  <c r="N92" i="7"/>
  <c r="O92" i="7"/>
  <c r="P92" i="7"/>
  <c r="Q92" i="7"/>
  <c r="R92" i="7"/>
  <c r="S92" i="7"/>
  <c r="T92" i="7"/>
  <c r="U92" i="7"/>
  <c r="V92" i="7"/>
  <c r="W92" i="7"/>
  <c r="M93" i="7"/>
  <c r="N93" i="7"/>
  <c r="O93" i="7"/>
  <c r="P93" i="7"/>
  <c r="Q93" i="7"/>
  <c r="R93" i="7"/>
  <c r="S93" i="7"/>
  <c r="T93" i="7"/>
  <c r="U93" i="7"/>
  <c r="V93" i="7"/>
  <c r="W93" i="7"/>
  <c r="M94" i="7"/>
  <c r="N94" i="7"/>
  <c r="O94" i="7"/>
  <c r="P94" i="7"/>
  <c r="Q94" i="7"/>
  <c r="R94" i="7"/>
  <c r="S94" i="7"/>
  <c r="T94" i="7"/>
  <c r="U94" i="7"/>
  <c r="V94" i="7"/>
  <c r="W94" i="7"/>
  <c r="M95" i="7"/>
  <c r="N95" i="7"/>
  <c r="O95" i="7"/>
  <c r="P95" i="7"/>
  <c r="Q95" i="7"/>
  <c r="R95" i="7"/>
  <c r="S95" i="7"/>
  <c r="T95" i="7"/>
  <c r="U95" i="7"/>
  <c r="V95" i="7"/>
  <c r="W95" i="7"/>
  <c r="M96" i="7"/>
  <c r="N96" i="7"/>
  <c r="O96" i="7"/>
  <c r="P96" i="7"/>
  <c r="Q96" i="7"/>
  <c r="R96" i="7"/>
  <c r="S96" i="7"/>
  <c r="T96" i="7"/>
  <c r="U96" i="7"/>
  <c r="V96" i="7"/>
  <c r="W96" i="7"/>
  <c r="M97" i="7"/>
  <c r="N97" i="7"/>
  <c r="O97" i="7"/>
  <c r="P97" i="7"/>
  <c r="Q97" i="7"/>
  <c r="R97" i="7"/>
  <c r="S97" i="7"/>
  <c r="T97" i="7"/>
  <c r="U97" i="7"/>
  <c r="V97" i="7"/>
  <c r="W97" i="7"/>
  <c r="M98" i="7"/>
  <c r="N98" i="7"/>
  <c r="O98" i="7"/>
  <c r="P98" i="7"/>
  <c r="Q98" i="7"/>
  <c r="R98" i="7"/>
  <c r="S98" i="7"/>
  <c r="T98" i="7"/>
  <c r="U98" i="7"/>
  <c r="V98" i="7"/>
  <c r="W98" i="7"/>
  <c r="M99" i="7"/>
  <c r="N99" i="7"/>
  <c r="O99" i="7"/>
  <c r="P99" i="7"/>
  <c r="Q99" i="7"/>
  <c r="R99" i="7"/>
  <c r="S99" i="7"/>
  <c r="T99" i="7"/>
  <c r="U99" i="7"/>
  <c r="V99" i="7"/>
  <c r="W99" i="7"/>
  <c r="M100" i="7"/>
  <c r="N100" i="7"/>
  <c r="O100" i="7"/>
  <c r="P100" i="7"/>
  <c r="Q100" i="7"/>
  <c r="R100" i="7"/>
  <c r="S100" i="7"/>
  <c r="T100" i="7"/>
  <c r="U100" i="7"/>
  <c r="V100" i="7"/>
  <c r="W100" i="7"/>
  <c r="M101" i="7"/>
  <c r="N101" i="7"/>
  <c r="O101" i="7"/>
  <c r="P101" i="7"/>
  <c r="Q101" i="7"/>
  <c r="R101" i="7"/>
  <c r="S101" i="7"/>
  <c r="T101" i="7"/>
  <c r="U101" i="7"/>
  <c r="V101" i="7"/>
  <c r="W101" i="7"/>
  <c r="M102" i="7"/>
  <c r="N102" i="7"/>
  <c r="O102" i="7"/>
  <c r="P102" i="7"/>
  <c r="Q102" i="7"/>
  <c r="R102" i="7"/>
  <c r="S102" i="7"/>
  <c r="T102" i="7"/>
  <c r="U102" i="7"/>
  <c r="V102" i="7"/>
  <c r="W102" i="7"/>
  <c r="M103" i="7"/>
  <c r="N103" i="7"/>
  <c r="O103" i="7"/>
  <c r="P103" i="7"/>
  <c r="Q103" i="7"/>
  <c r="R103" i="7"/>
  <c r="S103" i="7"/>
  <c r="T103" i="7"/>
  <c r="U103" i="7"/>
  <c r="V103" i="7"/>
  <c r="W103" i="7"/>
  <c r="V5" i="7"/>
  <c r="V1" i="7"/>
  <c r="S1" i="7"/>
  <c r="S5" i="7"/>
  <c r="P5" i="7"/>
  <c r="P1" i="7"/>
  <c r="M5" i="7"/>
  <c r="M1" i="7"/>
  <c r="L19" i="26" l="1"/>
  <c r="N30" i="26"/>
  <c r="P35" i="26"/>
  <c r="P26" i="26"/>
  <c r="N53" i="26"/>
  <c r="N56" i="26"/>
  <c r="P28" i="26"/>
  <c r="P48" i="26"/>
  <c r="O31" i="26"/>
  <c r="P31" i="26"/>
  <c r="P43" i="26"/>
  <c r="P33" i="26"/>
  <c r="V57" i="26"/>
  <c r="W15" i="26"/>
  <c r="U21" i="26"/>
  <c r="AB30" i="26"/>
  <c r="AB59" i="26"/>
  <c r="X11" i="26"/>
  <c r="AB15" i="26"/>
  <c r="U55" i="26"/>
  <c r="X52" i="26"/>
  <c r="G56" i="26"/>
  <c r="V50" i="26"/>
  <c r="V17" i="26"/>
  <c r="U26" i="26"/>
  <c r="U31" i="26"/>
  <c r="P14" i="26"/>
  <c r="N41" i="26"/>
  <c r="N24" i="26"/>
  <c r="P12" i="26"/>
  <c r="P36" i="26"/>
  <c r="P9" i="26"/>
  <c r="P53" i="26"/>
  <c r="P59" i="26"/>
  <c r="P57" i="26"/>
  <c r="X18" i="26"/>
  <c r="Y46" i="26"/>
  <c r="Y36" i="26"/>
  <c r="U49" i="26"/>
  <c r="W39" i="26"/>
  <c r="U35" i="26"/>
  <c r="Y15" i="26"/>
  <c r="U11" i="26"/>
  <c r="G52" i="26"/>
  <c r="G29" i="26"/>
  <c r="V25" i="26"/>
  <c r="U53" i="26"/>
  <c r="V22" i="26"/>
  <c r="U29" i="26"/>
  <c r="U9" i="26"/>
  <c r="L44" i="26"/>
  <c r="U33" i="26"/>
  <c r="L17" i="26"/>
  <c r="N21" i="26"/>
  <c r="L55" i="26"/>
  <c r="P24" i="26"/>
  <c r="N47" i="26"/>
  <c r="P39" i="26"/>
  <c r="P55" i="26"/>
  <c r="P49" i="26"/>
  <c r="V37" i="26"/>
  <c r="U17" i="26"/>
  <c r="U59" i="26"/>
  <c r="Y29" i="26"/>
  <c r="V35" i="26"/>
  <c r="L29" i="26"/>
  <c r="E16" i="26"/>
  <c r="E44" i="26"/>
  <c r="E14" i="26"/>
  <c r="E46" i="26"/>
  <c r="L22" i="26"/>
  <c r="H42" i="26"/>
  <c r="H40" i="26"/>
  <c r="T33" i="26"/>
  <c r="V43" i="26"/>
  <c r="E13" i="26"/>
  <c r="E37" i="26"/>
  <c r="E53" i="26"/>
  <c r="E20" i="26"/>
  <c r="I46" i="26"/>
  <c r="L27" i="26"/>
  <c r="L59" i="26"/>
  <c r="E23" i="26"/>
  <c r="E39" i="26"/>
  <c r="E18" i="26"/>
  <c r="E50" i="26"/>
  <c r="L52" i="26"/>
  <c r="Y14" i="26"/>
  <c r="AB42" i="26"/>
  <c r="Y40" i="26"/>
  <c r="V38" i="26"/>
  <c r="Y23" i="26"/>
  <c r="Y55" i="26"/>
  <c r="U42" i="26"/>
  <c r="U23" i="26"/>
  <c r="U19" i="26"/>
  <c r="AF25" i="26"/>
  <c r="L37" i="26"/>
  <c r="G14" i="26"/>
  <c r="I23" i="26"/>
  <c r="G38" i="26"/>
  <c r="G54" i="26"/>
  <c r="P22" i="26"/>
  <c r="P50" i="26"/>
  <c r="E24" i="26"/>
  <c r="E48" i="26"/>
  <c r="L35" i="26"/>
  <c r="E11" i="26"/>
  <c r="G24" i="26"/>
  <c r="G40" i="26"/>
  <c r="P16" i="26"/>
  <c r="P44" i="26"/>
  <c r="E22" i="26"/>
  <c r="E54" i="26"/>
  <c r="L32" i="26"/>
  <c r="L20" i="26"/>
  <c r="H25" i="26"/>
  <c r="G19" i="26"/>
  <c r="G41" i="26"/>
  <c r="P45" i="26"/>
  <c r="P21" i="26"/>
  <c r="P41" i="26"/>
  <c r="V21" i="26"/>
  <c r="Y34" i="26"/>
  <c r="AB58" i="26"/>
  <c r="Y44" i="26"/>
  <c r="AB13" i="26"/>
  <c r="U25" i="26"/>
  <c r="U57" i="26"/>
  <c r="U46" i="26"/>
  <c r="U27" i="26"/>
  <c r="V26" i="26"/>
  <c r="T43" i="26"/>
  <c r="Y21" i="26"/>
  <c r="AB35" i="26"/>
  <c r="V55" i="26"/>
  <c r="L45" i="26"/>
  <c r="E57" i="26"/>
  <c r="E56" i="26"/>
  <c r="L39" i="26"/>
  <c r="E15" i="26"/>
  <c r="E30" i="26"/>
  <c r="L46" i="26"/>
  <c r="E51" i="26"/>
  <c r="Y41" i="26"/>
  <c r="L13" i="26"/>
  <c r="L53" i="26"/>
  <c r="E21" i="26"/>
  <c r="E29" i="26"/>
  <c r="E45" i="26"/>
  <c r="E32" i="26"/>
  <c r="L11" i="26"/>
  <c r="L47" i="26"/>
  <c r="E31" i="26"/>
  <c r="E47" i="26"/>
  <c r="E34" i="26"/>
  <c r="H35" i="26"/>
  <c r="L40" i="26"/>
  <c r="L30" i="26"/>
  <c r="E55" i="26"/>
  <c r="V41" i="26"/>
  <c r="Y58" i="26"/>
  <c r="Y32" i="26"/>
  <c r="AF12" i="26"/>
  <c r="U37" i="26"/>
  <c r="AF52" i="26"/>
  <c r="AF21" i="26"/>
  <c r="W40" i="26"/>
  <c r="AB37" i="26"/>
  <c r="AF29" i="26"/>
  <c r="U47" i="26"/>
  <c r="V11" i="26"/>
  <c r="L57" i="26"/>
  <c r="P19" i="26"/>
  <c r="P10" i="26"/>
  <c r="P38" i="26"/>
  <c r="E12" i="26"/>
  <c r="E36" i="26"/>
  <c r="L15" i="26"/>
  <c r="L51" i="26"/>
  <c r="E19" i="26"/>
  <c r="P56" i="26"/>
  <c r="E38" i="26"/>
  <c r="L48" i="26"/>
  <c r="E9" i="26"/>
  <c r="P47" i="26"/>
  <c r="P29" i="26"/>
  <c r="V53" i="26"/>
  <c r="AB14" i="26"/>
  <c r="U34" i="26"/>
  <c r="U13" i="26"/>
  <c r="U45" i="26"/>
  <c r="AB27" i="26"/>
  <c r="U43" i="26"/>
  <c r="Y11" i="26"/>
  <c r="U51" i="26"/>
  <c r="AD27" i="26"/>
  <c r="AD14" i="26"/>
  <c r="AD20" i="26"/>
  <c r="AD53" i="26"/>
  <c r="AD57" i="26"/>
  <c r="AC47" i="26"/>
  <c r="AD31" i="26"/>
  <c r="AC42" i="26"/>
  <c r="AD43" i="26"/>
  <c r="AE59" i="26"/>
  <c r="AD29" i="26"/>
  <c r="AD55" i="26"/>
  <c r="L33" i="26"/>
  <c r="N37" i="26"/>
  <c r="N57" i="26"/>
  <c r="L31" i="26"/>
  <c r="N52" i="26"/>
  <c r="L54" i="26"/>
  <c r="L10" i="26"/>
  <c r="L14" i="26"/>
  <c r="L21" i="26"/>
  <c r="N46" i="26"/>
  <c r="N25" i="26"/>
  <c r="N20" i="26"/>
  <c r="N40" i="26"/>
  <c r="N15" i="26"/>
  <c r="L24" i="26"/>
  <c r="L26" i="26"/>
  <c r="L28" i="26"/>
  <c r="L50" i="26"/>
  <c r="L9" i="26"/>
  <c r="L25" i="26"/>
  <c r="L49" i="26"/>
  <c r="L23" i="26"/>
  <c r="L43" i="26"/>
  <c r="L58" i="26"/>
  <c r="L12" i="26"/>
  <c r="X55" i="26"/>
  <c r="AF27" i="26"/>
  <c r="AD33" i="26"/>
  <c r="AD23" i="26"/>
  <c r="AF48" i="26"/>
  <c r="AD10" i="26"/>
  <c r="AF47" i="26"/>
  <c r="AF20" i="26"/>
  <c r="AE20" i="26"/>
  <c r="V39" i="26"/>
  <c r="AA36" i="26"/>
  <c r="X50" i="26"/>
  <c r="AD45" i="26"/>
  <c r="Y42" i="26"/>
  <c r="AD51" i="26"/>
  <c r="AF11" i="26"/>
  <c r="Y25" i="26"/>
  <c r="AF51" i="26"/>
  <c r="AD16" i="26"/>
  <c r="T42" i="26"/>
  <c r="AD13" i="26"/>
  <c r="AD11" i="26"/>
  <c r="AF32" i="26"/>
  <c r="AD18" i="26"/>
  <c r="AF41" i="26"/>
  <c r="X47" i="26"/>
  <c r="AF37" i="26"/>
  <c r="X20" i="26"/>
  <c r="AD21" i="26"/>
  <c r="AD35" i="26"/>
  <c r="AF19" i="26"/>
  <c r="AD44" i="26"/>
  <c r="Y47" i="26"/>
  <c r="AD40" i="26"/>
  <c r="V23" i="26"/>
  <c r="AD25" i="26"/>
  <c r="Y26" i="26"/>
  <c r="AD15" i="26"/>
  <c r="V54" i="26"/>
  <c r="AE41" i="26"/>
  <c r="AD52" i="26"/>
  <c r="D57" i="26"/>
  <c r="F12" i="26"/>
  <c r="N13" i="26"/>
  <c r="N29" i="26"/>
  <c r="N45" i="26"/>
  <c r="N12" i="26"/>
  <c r="N28" i="26"/>
  <c r="N44" i="26"/>
  <c r="F56" i="26"/>
  <c r="H16" i="26"/>
  <c r="L56" i="26"/>
  <c r="N17" i="26"/>
  <c r="N33" i="26"/>
  <c r="N49" i="26"/>
  <c r="N16" i="26"/>
  <c r="N32" i="26"/>
  <c r="N48" i="26"/>
  <c r="F29" i="26"/>
  <c r="O55" i="26"/>
  <c r="D37" i="26"/>
  <c r="D15" i="26"/>
  <c r="H48" i="26"/>
  <c r="N18" i="26"/>
  <c r="N34" i="26"/>
  <c r="N50" i="26"/>
  <c r="N19" i="26"/>
  <c r="N35" i="26"/>
  <c r="N51" i="26"/>
  <c r="F42" i="26"/>
  <c r="F16" i="26"/>
  <c r="D58" i="26"/>
  <c r="F59" i="26"/>
  <c r="N22" i="26"/>
  <c r="N38" i="26"/>
  <c r="N54" i="26"/>
  <c r="N23" i="26"/>
  <c r="N39" i="26"/>
  <c r="N55" i="26"/>
  <c r="D27" i="26"/>
  <c r="F9" i="26"/>
  <c r="H51" i="26"/>
  <c r="O37" i="26"/>
  <c r="D43" i="26"/>
  <c r="N10" i="26"/>
  <c r="N26" i="26"/>
  <c r="N42" i="26"/>
  <c r="N58" i="26"/>
  <c r="N11" i="26"/>
  <c r="N27" i="26"/>
  <c r="N43" i="26"/>
  <c r="N59" i="26"/>
  <c r="F38" i="26"/>
  <c r="F45" i="26"/>
  <c r="D47" i="26"/>
  <c r="D10" i="26"/>
  <c r="AS105" i="7"/>
  <c r="AM105" i="7"/>
  <c r="AJ105" i="7"/>
  <c r="AP105" i="7"/>
  <c r="P105" i="7"/>
  <c r="S105" i="7"/>
  <c r="V105" i="7"/>
  <c r="AA38" i="26"/>
  <c r="AA12" i="26"/>
  <c r="AC37" i="26"/>
  <c r="AE43" i="26"/>
  <c r="AA50" i="26"/>
  <c r="AE40" i="26"/>
  <c r="AA16" i="26"/>
  <c r="AA40" i="26"/>
  <c r="AB10" i="26"/>
  <c r="AA13" i="26"/>
  <c r="AA57" i="26"/>
  <c r="AE52" i="26"/>
  <c r="AE29" i="26"/>
  <c r="AA46" i="26"/>
  <c r="AB39" i="26"/>
  <c r="AB9" i="26"/>
  <c r="AA20" i="26"/>
  <c r="AA17" i="26"/>
  <c r="AA18" i="26"/>
  <c r="AA10" i="26"/>
  <c r="AA54" i="26"/>
  <c r="AC21" i="26"/>
  <c r="AA48" i="26"/>
  <c r="AA9" i="26"/>
  <c r="AE19" i="26"/>
  <c r="AB34" i="26"/>
  <c r="AB31" i="26"/>
  <c r="AE24" i="26"/>
  <c r="AC54" i="26"/>
  <c r="AE53" i="26"/>
  <c r="AE12" i="26"/>
  <c r="AA58" i="26"/>
  <c r="AA24" i="26"/>
  <c r="AA52" i="26"/>
  <c r="AE23" i="26"/>
  <c r="AB17" i="26"/>
  <c r="AB50" i="26"/>
  <c r="AE25" i="26"/>
  <c r="AC27" i="26"/>
  <c r="AB57" i="26"/>
  <c r="AB43" i="26"/>
  <c r="AA22" i="26"/>
  <c r="AB55" i="26"/>
  <c r="AA44" i="26"/>
  <c r="AA37" i="26"/>
  <c r="AA28" i="26"/>
  <c r="AC53" i="26"/>
  <c r="AA25" i="26"/>
  <c r="AE33" i="26"/>
  <c r="AA30" i="26"/>
  <c r="AB51" i="26"/>
  <c r="AA26" i="26"/>
  <c r="AA32" i="26"/>
  <c r="AA56" i="26"/>
  <c r="AB22" i="26"/>
  <c r="AA41" i="26"/>
  <c r="AB54" i="26"/>
  <c r="AE37" i="26"/>
  <c r="AB47" i="26"/>
  <c r="AA42" i="26"/>
  <c r="T13" i="26"/>
  <c r="T37" i="26"/>
  <c r="W54" i="26"/>
  <c r="T39" i="26"/>
  <c r="AC28" i="26"/>
  <c r="AC44" i="26"/>
  <c r="AC10" i="26"/>
  <c r="AC24" i="26"/>
  <c r="AC48" i="26"/>
  <c r="AC40" i="26"/>
  <c r="AC30" i="26"/>
  <c r="AC50" i="26"/>
  <c r="AC36" i="26"/>
  <c r="AC12" i="26"/>
  <c r="AC16" i="26"/>
  <c r="AC18" i="26"/>
  <c r="AC38" i="26"/>
  <c r="AC20" i="26"/>
  <c r="AC46" i="26"/>
  <c r="AC14" i="26"/>
  <c r="AC32" i="26"/>
  <c r="AC52" i="26"/>
  <c r="AC56" i="26"/>
  <c r="AC22" i="26"/>
  <c r="W24" i="26"/>
  <c r="AC15" i="26"/>
  <c r="X21" i="26"/>
  <c r="X37" i="26"/>
  <c r="X53" i="26"/>
  <c r="X35" i="26"/>
  <c r="X17" i="26"/>
  <c r="X33" i="26"/>
  <c r="X57" i="26"/>
  <c r="X13" i="26"/>
  <c r="X29" i="26"/>
  <c r="X49" i="26"/>
  <c r="X9" i="26"/>
  <c r="X51" i="26"/>
  <c r="X25" i="26"/>
  <c r="X59" i="26"/>
  <c r="X31" i="26"/>
  <c r="X19" i="26"/>
  <c r="X41" i="26"/>
  <c r="X45" i="26"/>
  <c r="T22" i="26"/>
  <c r="X32" i="26"/>
  <c r="T54" i="26"/>
  <c r="X22" i="26"/>
  <c r="X38" i="26"/>
  <c r="W19" i="26"/>
  <c r="T57" i="26"/>
  <c r="W43" i="26"/>
  <c r="T47" i="26"/>
  <c r="X15" i="26"/>
  <c r="T59" i="26"/>
  <c r="AC19" i="26"/>
  <c r="AC43" i="26"/>
  <c r="X12" i="26"/>
  <c r="T34" i="26"/>
  <c r="AC25" i="26"/>
  <c r="AC41" i="26"/>
  <c r="AC57" i="26"/>
  <c r="AE10" i="26"/>
  <c r="AE14" i="26"/>
  <c r="AE18" i="26"/>
  <c r="AE30" i="26"/>
  <c r="AE46" i="26"/>
  <c r="AE22" i="26"/>
  <c r="AE9" i="26"/>
  <c r="AE38" i="26"/>
  <c r="AE58" i="26"/>
  <c r="AE34" i="26"/>
  <c r="AE54" i="26"/>
  <c r="AE42" i="26"/>
  <c r="AE26" i="26"/>
  <c r="AE50" i="26"/>
  <c r="AC26" i="26"/>
  <c r="AE47" i="26"/>
  <c r="T21" i="26"/>
  <c r="X39" i="26"/>
  <c r="W38" i="26"/>
  <c r="AE45" i="26"/>
  <c r="T55" i="26"/>
  <c r="W56" i="26"/>
  <c r="AE32" i="26"/>
  <c r="AC55" i="26"/>
  <c r="AD38" i="26"/>
  <c r="AD58" i="26"/>
  <c r="AD26" i="26"/>
  <c r="AD9" i="26"/>
  <c r="AD22" i="26"/>
  <c r="AD42" i="26"/>
  <c r="AD50" i="26"/>
  <c r="AD56" i="26"/>
  <c r="Y43" i="26"/>
  <c r="Y59" i="26"/>
  <c r="Y35" i="26"/>
  <c r="Y51" i="26"/>
  <c r="Y31" i="26"/>
  <c r="W32" i="26"/>
  <c r="Y57" i="26"/>
  <c r="AE36" i="26"/>
  <c r="T14" i="26"/>
  <c r="X24" i="26"/>
  <c r="T46" i="26"/>
  <c r="X56" i="26"/>
  <c r="X10" i="26"/>
  <c r="X26" i="26"/>
  <c r="X42" i="26"/>
  <c r="X58" i="26"/>
  <c r="AD37" i="26"/>
  <c r="Y18" i="26"/>
  <c r="Y50" i="26"/>
  <c r="AD19" i="26"/>
  <c r="AD39" i="26"/>
  <c r="AD59" i="26"/>
  <c r="Y24" i="26"/>
  <c r="Y48" i="26"/>
  <c r="AE11" i="26"/>
  <c r="AE27" i="26"/>
  <c r="AE51" i="26"/>
  <c r="T41" i="26"/>
  <c r="AD30" i="26"/>
  <c r="Y39" i="26"/>
  <c r="AF34" i="26"/>
  <c r="AF50" i="26"/>
  <c r="AF10" i="26"/>
  <c r="AF14" i="26"/>
  <c r="AF18" i="26"/>
  <c r="AF35" i="26"/>
  <c r="AF42" i="26"/>
  <c r="AF55" i="26"/>
  <c r="AF22" i="26"/>
  <c r="AF23" i="26"/>
  <c r="AF38" i="26"/>
  <c r="AF58" i="26"/>
  <c r="AF24" i="26"/>
  <c r="AF44" i="26"/>
  <c r="AF30" i="26"/>
  <c r="AF43" i="26"/>
  <c r="AF26" i="26"/>
  <c r="AF59" i="26"/>
  <c r="AF40" i="26"/>
  <c r="AF56" i="26"/>
  <c r="AF9" i="26"/>
  <c r="AF54" i="26"/>
  <c r="AF39" i="26"/>
  <c r="AF46" i="26"/>
  <c r="AF36" i="26"/>
  <c r="AF53" i="26"/>
  <c r="W59" i="26"/>
  <c r="AE49" i="26"/>
  <c r="AF13" i="26"/>
  <c r="AC35" i="26"/>
  <c r="AC59" i="26"/>
  <c r="X27" i="26"/>
  <c r="AD34" i="26"/>
  <c r="Y27" i="26"/>
  <c r="T11" i="26"/>
  <c r="AF45" i="26"/>
  <c r="Y13" i="26"/>
  <c r="W36" i="26"/>
  <c r="V12" i="26"/>
  <c r="V16" i="26"/>
  <c r="V20" i="26"/>
  <c r="V36" i="26"/>
  <c r="V52" i="26"/>
  <c r="V42" i="26"/>
  <c r="V40" i="26"/>
  <c r="V32" i="26"/>
  <c r="V56" i="26"/>
  <c r="V18" i="26"/>
  <c r="V14" i="26"/>
  <c r="V28" i="26"/>
  <c r="V24" i="26"/>
  <c r="V58" i="26"/>
  <c r="V10" i="26"/>
  <c r="V44" i="26"/>
  <c r="V34" i="26"/>
  <c r="V48" i="26"/>
  <c r="AE48" i="26"/>
  <c r="AD32" i="26"/>
  <c r="W28" i="26"/>
  <c r="AE56" i="26"/>
  <c r="V15" i="26"/>
  <c r="T26" i="26"/>
  <c r="X36" i="26"/>
  <c r="V47" i="26"/>
  <c r="T58" i="26"/>
  <c r="AC13" i="26"/>
  <c r="AC29" i="26"/>
  <c r="AC45" i="26"/>
  <c r="V13" i="26"/>
  <c r="V29" i="26"/>
  <c r="V45" i="26"/>
  <c r="Y9" i="26"/>
  <c r="AD41" i="26"/>
  <c r="Y22" i="26"/>
  <c r="Y54" i="26"/>
  <c r="Y28" i="26"/>
  <c r="U50" i="26"/>
  <c r="AE31" i="26"/>
  <c r="AE55" i="26"/>
  <c r="X23" i="26"/>
  <c r="T45" i="26"/>
  <c r="AF31" i="26"/>
  <c r="W22" i="26"/>
  <c r="U41" i="26"/>
  <c r="AF16" i="26"/>
  <c r="AA27" i="26"/>
  <c r="AA43" i="26"/>
  <c r="AA59" i="26"/>
  <c r="AA23" i="26"/>
  <c r="AA31" i="26"/>
  <c r="AA51" i="26"/>
  <c r="AA19" i="26"/>
  <c r="AA15" i="26"/>
  <c r="AA47" i="26"/>
  <c r="AA11" i="26"/>
  <c r="AA33" i="26"/>
  <c r="AA53" i="26"/>
  <c r="AA39" i="26"/>
  <c r="AA45" i="26"/>
  <c r="AA35" i="26"/>
  <c r="AA49" i="26"/>
  <c r="AA55" i="26"/>
  <c r="AA29" i="26"/>
  <c r="AE13" i="26"/>
  <c r="AE57" i="26"/>
  <c r="Y33" i="26"/>
  <c r="AA14" i="26"/>
  <c r="AC39" i="26"/>
  <c r="AA21" i="26"/>
  <c r="V30" i="26"/>
  <c r="T19" i="26"/>
  <c r="AF17" i="26"/>
  <c r="AD48" i="26"/>
  <c r="U15" i="26"/>
  <c r="V9" i="26"/>
  <c r="AE28" i="26"/>
  <c r="AC51" i="26"/>
  <c r="AF33" i="26"/>
  <c r="Y45" i="26"/>
  <c r="AB12" i="26"/>
  <c r="AB16" i="26"/>
  <c r="AB24" i="26"/>
  <c r="AB40" i="26"/>
  <c r="AB56" i="26"/>
  <c r="AB41" i="26"/>
  <c r="AB20" i="26"/>
  <c r="AB44" i="26"/>
  <c r="AB36" i="26"/>
  <c r="AB33" i="26"/>
  <c r="AB38" i="26"/>
  <c r="AB49" i="26"/>
  <c r="AB25" i="26"/>
  <c r="AB53" i="26"/>
  <c r="AB48" i="26"/>
  <c r="AB46" i="26"/>
  <c r="AB32" i="26"/>
  <c r="AB52" i="26"/>
  <c r="AB28" i="26"/>
  <c r="X16" i="26"/>
  <c r="V27" i="26"/>
  <c r="X48" i="26"/>
  <c r="V59" i="26"/>
  <c r="T32" i="26"/>
  <c r="T48" i="26"/>
  <c r="T36" i="26"/>
  <c r="T56" i="26"/>
  <c r="T20" i="26"/>
  <c r="T28" i="26"/>
  <c r="T52" i="26"/>
  <c r="T16" i="26"/>
  <c r="T24" i="26"/>
  <c r="T44" i="26"/>
  <c r="T9" i="26"/>
  <c r="T40" i="26"/>
  <c r="T12" i="26"/>
  <c r="W17" i="26"/>
  <c r="W13" i="26"/>
  <c r="W21" i="26"/>
  <c r="W37" i="26"/>
  <c r="W53" i="26"/>
  <c r="W9" i="26"/>
  <c r="W33" i="26"/>
  <c r="W57" i="26"/>
  <c r="W29" i="26"/>
  <c r="W49" i="26"/>
  <c r="W26" i="26"/>
  <c r="W46" i="26"/>
  <c r="W25" i="26"/>
  <c r="W18" i="26"/>
  <c r="W31" i="26"/>
  <c r="W34" i="26"/>
  <c r="W42" i="26"/>
  <c r="W47" i="26"/>
  <c r="W58" i="26"/>
  <c r="W10" i="26"/>
  <c r="W41" i="26"/>
  <c r="W27" i="26"/>
  <c r="W14" i="26"/>
  <c r="W55" i="26"/>
  <c r="W45" i="26"/>
  <c r="T51" i="26"/>
  <c r="X54" i="26"/>
  <c r="T17" i="26"/>
  <c r="X44" i="26"/>
  <c r="X14" i="26"/>
  <c r="X30" i="26"/>
  <c r="X46" i="26"/>
  <c r="W11" i="26"/>
  <c r="W51" i="26"/>
  <c r="AE15" i="26"/>
  <c r="AE35" i="26"/>
  <c r="T25" i="26"/>
  <c r="T49" i="26"/>
  <c r="W23" i="26"/>
  <c r="AE17" i="26"/>
  <c r="T15" i="26"/>
  <c r="W12" i="26"/>
  <c r="AC34" i="26"/>
  <c r="X43" i="26"/>
  <c r="T27" i="26"/>
  <c r="W16" i="26"/>
  <c r="AC31" i="26"/>
  <c r="W48" i="26"/>
  <c r="T18" i="26"/>
  <c r="X28" i="26"/>
  <c r="T50" i="26"/>
  <c r="AC17" i="26"/>
  <c r="AC33" i="26"/>
  <c r="AC49" i="26"/>
  <c r="V33" i="26"/>
  <c r="V49" i="26"/>
  <c r="AD17" i="26"/>
  <c r="AD49" i="26"/>
  <c r="Y30" i="26"/>
  <c r="AD47" i="26"/>
  <c r="Y12" i="26"/>
  <c r="Y52" i="26"/>
  <c r="AE39" i="26"/>
  <c r="AC58" i="26"/>
  <c r="T29" i="26"/>
  <c r="T53" i="26"/>
  <c r="AF15" i="26"/>
  <c r="AD46" i="26"/>
  <c r="AF28" i="26"/>
  <c r="AE21" i="26"/>
  <c r="T23" i="26"/>
  <c r="AD24" i="26"/>
  <c r="Y17" i="26"/>
  <c r="Y37" i="26"/>
  <c r="AC23" i="26"/>
  <c r="AE44" i="26"/>
  <c r="V46" i="26"/>
  <c r="AD54" i="26"/>
  <c r="W50" i="26"/>
  <c r="T35" i="26"/>
  <c r="AD28" i="26"/>
  <c r="AF57" i="26"/>
  <c r="W44" i="26"/>
  <c r="AC11" i="26"/>
  <c r="AD36" i="26"/>
  <c r="Y49" i="26"/>
  <c r="T10" i="26"/>
  <c r="V19" i="26"/>
  <c r="T30" i="26"/>
  <c r="X40" i="26"/>
  <c r="V51" i="26"/>
  <c r="U12" i="26"/>
  <c r="U16" i="26"/>
  <c r="U20" i="26"/>
  <c r="U36" i="26"/>
  <c r="U52" i="26"/>
  <c r="U40" i="26"/>
  <c r="U14" i="26"/>
  <c r="U32" i="26"/>
  <c r="U56" i="26"/>
  <c r="U18" i="26"/>
  <c r="U28" i="26"/>
  <c r="U48" i="26"/>
  <c r="U54" i="26"/>
  <c r="U24" i="26"/>
  <c r="U58" i="26"/>
  <c r="U10" i="26"/>
  <c r="U44" i="26"/>
  <c r="U22" i="26"/>
  <c r="U30" i="26"/>
  <c r="U38" i="26"/>
  <c r="M14" i="26"/>
  <c r="M53" i="26"/>
  <c r="M32" i="26"/>
  <c r="M58" i="26"/>
  <c r="O15" i="26"/>
  <c r="O33" i="26"/>
  <c r="M15" i="26"/>
  <c r="O59" i="26"/>
  <c r="O23" i="26"/>
  <c r="L16" i="26"/>
  <c r="M36" i="26"/>
  <c r="O16" i="26"/>
  <c r="O25" i="26"/>
  <c r="M9" i="26"/>
  <c r="M48" i="26"/>
  <c r="M38" i="26"/>
  <c r="O49" i="26"/>
  <c r="M31" i="26"/>
  <c r="M13" i="26"/>
  <c r="O39" i="26"/>
  <c r="O18" i="26"/>
  <c r="O40" i="26"/>
  <c r="L42" i="26"/>
  <c r="L18" i="26"/>
  <c r="L38" i="26"/>
  <c r="M21" i="26"/>
  <c r="O47" i="26"/>
  <c r="M37" i="26"/>
  <c r="M16" i="26"/>
  <c r="O48" i="26"/>
  <c r="M10" i="26"/>
  <c r="M29" i="26"/>
  <c r="M54" i="26"/>
  <c r="M45" i="26"/>
  <c r="O17" i="26"/>
  <c r="O56" i="26"/>
  <c r="K24" i="26"/>
  <c r="K46" i="26"/>
  <c r="K14" i="26"/>
  <c r="K38" i="26"/>
  <c r="K52" i="26"/>
  <c r="K10" i="26"/>
  <c r="K32" i="26"/>
  <c r="K54" i="26"/>
  <c r="K30" i="26"/>
  <c r="K49" i="26"/>
  <c r="K33" i="26"/>
  <c r="K16" i="26"/>
  <c r="K22" i="26"/>
  <c r="K25" i="26"/>
  <c r="K36" i="26"/>
  <c r="K20" i="26"/>
  <c r="K53" i="26"/>
  <c r="K56" i="26"/>
  <c r="K15" i="26"/>
  <c r="K37" i="26"/>
  <c r="K40" i="26"/>
  <c r="K48" i="26"/>
  <c r="K47" i="26"/>
  <c r="K9" i="26"/>
  <c r="I35" i="26"/>
  <c r="I33" i="26"/>
  <c r="I24" i="26"/>
  <c r="I9" i="26"/>
  <c r="I47" i="26"/>
  <c r="I18" i="26"/>
  <c r="I34" i="26"/>
  <c r="I50" i="26"/>
  <c r="I13" i="26"/>
  <c r="I45" i="26"/>
  <c r="H43" i="26"/>
  <c r="F37" i="26"/>
  <c r="K17" i="26"/>
  <c r="F46" i="26"/>
  <c r="H50" i="26"/>
  <c r="K19" i="26"/>
  <c r="K51" i="26"/>
  <c r="H17" i="26"/>
  <c r="F28" i="26"/>
  <c r="F48" i="26"/>
  <c r="D59" i="26"/>
  <c r="K42" i="26"/>
  <c r="D22" i="26"/>
  <c r="D50" i="26"/>
  <c r="H23" i="26"/>
  <c r="K39" i="26"/>
  <c r="O20" i="26"/>
  <c r="O44" i="26"/>
  <c r="O12" i="26"/>
  <c r="O58" i="26"/>
  <c r="O26" i="26"/>
  <c r="O38" i="26"/>
  <c r="O35" i="26"/>
  <c r="O46" i="26"/>
  <c r="O54" i="26"/>
  <c r="O57" i="26"/>
  <c r="O22" i="26"/>
  <c r="O11" i="26"/>
  <c r="O19" i="26"/>
  <c r="O30" i="26"/>
  <c r="O14" i="26"/>
  <c r="O28" i="26"/>
  <c r="O36" i="26"/>
  <c r="O42" i="26"/>
  <c r="O52" i="26"/>
  <c r="I11" i="26"/>
  <c r="H10" i="26"/>
  <c r="I27" i="26"/>
  <c r="I59" i="26"/>
  <c r="I25" i="26"/>
  <c r="I12" i="26"/>
  <c r="I28" i="26"/>
  <c r="I44" i="26"/>
  <c r="D9" i="26"/>
  <c r="H47" i="26"/>
  <c r="O34" i="26"/>
  <c r="D44" i="26"/>
  <c r="M22" i="26"/>
  <c r="K41" i="26"/>
  <c r="F10" i="26"/>
  <c r="F54" i="26"/>
  <c r="F53" i="26"/>
  <c r="O21" i="26"/>
  <c r="K35" i="26"/>
  <c r="O53" i="26"/>
  <c r="D19" i="26"/>
  <c r="H29" i="26"/>
  <c r="H49" i="26"/>
  <c r="K18" i="26"/>
  <c r="M47" i="26"/>
  <c r="D54" i="26"/>
  <c r="H31" i="26"/>
  <c r="O13" i="26"/>
  <c r="K31" i="26"/>
  <c r="K34" i="26"/>
  <c r="I40" i="26"/>
  <c r="F31" i="26"/>
  <c r="F43" i="26"/>
  <c r="F11" i="26"/>
  <c r="F35" i="26"/>
  <c r="F25" i="26"/>
  <c r="F27" i="26"/>
  <c r="F41" i="26"/>
  <c r="F44" i="26"/>
  <c r="F47" i="26"/>
  <c r="F19" i="26"/>
  <c r="F33" i="26"/>
  <c r="F17" i="26"/>
  <c r="F36" i="26"/>
  <c r="F15" i="26"/>
  <c r="F18" i="26"/>
  <c r="F26" i="26"/>
  <c r="F32" i="26"/>
  <c r="F58" i="26"/>
  <c r="F50" i="26"/>
  <c r="I39" i="26"/>
  <c r="I22" i="26"/>
  <c r="I38" i="26"/>
  <c r="I54" i="26"/>
  <c r="I37" i="26"/>
  <c r="H9" i="26"/>
  <c r="H12" i="26"/>
  <c r="H36" i="26"/>
  <c r="H18" i="26"/>
  <c r="H30" i="26"/>
  <c r="H19" i="26"/>
  <c r="H14" i="26"/>
  <c r="H20" i="26"/>
  <c r="H28" i="26"/>
  <c r="H39" i="26"/>
  <c r="H38" i="26"/>
  <c r="H46" i="26"/>
  <c r="H22" i="26"/>
  <c r="H44" i="26"/>
  <c r="H55" i="26"/>
  <c r="H15" i="26"/>
  <c r="H34" i="26"/>
  <c r="H37" i="26"/>
  <c r="H45" i="26"/>
  <c r="D53" i="26"/>
  <c r="K44" i="26"/>
  <c r="F49" i="26"/>
  <c r="K45" i="26"/>
  <c r="F14" i="26"/>
  <c r="D12" i="26"/>
  <c r="H58" i="26"/>
  <c r="K23" i="26"/>
  <c r="K55" i="26"/>
  <c r="F20" i="26"/>
  <c r="H33" i="26"/>
  <c r="D51" i="26"/>
  <c r="I53" i="26"/>
  <c r="H24" i="26"/>
  <c r="F55" i="26"/>
  <c r="K21" i="26"/>
  <c r="F34" i="26"/>
  <c r="D56" i="26"/>
  <c r="M39" i="26"/>
  <c r="M51" i="26"/>
  <c r="M19" i="26"/>
  <c r="M43" i="26"/>
  <c r="M11" i="26"/>
  <c r="M33" i="26"/>
  <c r="M57" i="26"/>
  <c r="M41" i="26"/>
  <c r="M52" i="26"/>
  <c r="M35" i="26"/>
  <c r="M27" i="26"/>
  <c r="M49" i="26"/>
  <c r="M25" i="26"/>
  <c r="M17" i="26"/>
  <c r="M12" i="26"/>
  <c r="M20" i="26"/>
  <c r="M23" i="26"/>
  <c r="M42" i="26"/>
  <c r="M26" i="26"/>
  <c r="M34" i="26"/>
  <c r="M59" i="26"/>
  <c r="M55" i="26"/>
  <c r="M44" i="26"/>
  <c r="I51" i="26"/>
  <c r="O9" i="26"/>
  <c r="I17" i="26"/>
  <c r="I49" i="26"/>
  <c r="I16" i="26"/>
  <c r="I32" i="26"/>
  <c r="I48" i="26"/>
  <c r="H11" i="26"/>
  <c r="H59" i="26"/>
  <c r="O50" i="26"/>
  <c r="D52" i="26"/>
  <c r="O27" i="26"/>
  <c r="M46" i="26"/>
  <c r="F22" i="26"/>
  <c r="K12" i="26"/>
  <c r="D20" i="26"/>
  <c r="M24" i="26"/>
  <c r="O41" i="26"/>
  <c r="M56" i="26"/>
  <c r="H21" i="26"/>
  <c r="D35" i="26"/>
  <c r="F52" i="26"/>
  <c r="K26" i="26"/>
  <c r="K50" i="26"/>
  <c r="H32" i="26"/>
  <c r="H56" i="26"/>
  <c r="O43" i="26"/>
  <c r="O29" i="26"/>
  <c r="I19" i="26"/>
  <c r="I56" i="26"/>
  <c r="D14" i="26"/>
  <c r="D26" i="26"/>
  <c r="D18" i="26"/>
  <c r="D40" i="26"/>
  <c r="D32" i="26"/>
  <c r="D16" i="26"/>
  <c r="D24" i="26"/>
  <c r="D46" i="26"/>
  <c r="D25" i="26"/>
  <c r="D31" i="26"/>
  <c r="D34" i="26"/>
  <c r="D30" i="26"/>
  <c r="D17" i="26"/>
  <c r="D39" i="26"/>
  <c r="D29" i="26"/>
  <c r="D48" i="26"/>
  <c r="D13" i="26"/>
  <c r="D42" i="26"/>
  <c r="I15" i="26"/>
  <c r="I31" i="26"/>
  <c r="I10" i="26"/>
  <c r="I26" i="26"/>
  <c r="I42" i="26"/>
  <c r="I58" i="26"/>
  <c r="I29" i="26"/>
  <c r="D21" i="26"/>
  <c r="F13" i="26"/>
  <c r="H54" i="26"/>
  <c r="K29" i="26"/>
  <c r="F30" i="26"/>
  <c r="D28" i="26"/>
  <c r="K27" i="26"/>
  <c r="K43" i="26"/>
  <c r="K59" i="26"/>
  <c r="D23" i="26"/>
  <c r="F40" i="26"/>
  <c r="H53" i="26"/>
  <c r="I57" i="26"/>
  <c r="D38" i="26"/>
  <c r="F51" i="26"/>
  <c r="D45" i="26"/>
  <c r="I43" i="26"/>
  <c r="I41" i="26"/>
  <c r="I20" i="26"/>
  <c r="I36" i="26"/>
  <c r="H27" i="26"/>
  <c r="O10" i="26"/>
  <c r="F21" i="26"/>
  <c r="F57" i="26"/>
  <c r="K13" i="26"/>
  <c r="M30" i="26"/>
  <c r="M50" i="26"/>
  <c r="D33" i="26"/>
  <c r="K28" i="26"/>
  <c r="D36" i="26"/>
  <c r="K11" i="26"/>
  <c r="M28" i="26"/>
  <c r="O45" i="26"/>
  <c r="D11" i="26"/>
  <c r="F24" i="26"/>
  <c r="H41" i="26"/>
  <c r="D55" i="26"/>
  <c r="O32" i="26"/>
  <c r="K58" i="26"/>
  <c r="F39" i="26"/>
  <c r="H52" i="26"/>
  <c r="K57" i="26"/>
  <c r="D49" i="26"/>
  <c r="M40" i="26"/>
  <c r="AF7" i="26" l="1"/>
  <c r="AF6" i="26" s="1"/>
  <c r="W6" i="25" l="1"/>
  <c r="W7" i="25"/>
  <c r="W8" i="25"/>
  <c r="W9" i="25"/>
  <c r="W10" i="25"/>
  <c r="W11" i="25"/>
  <c r="W12" i="25"/>
  <c r="W13" i="25"/>
  <c r="W14" i="25"/>
  <c r="W15" i="25"/>
  <c r="W16" i="25"/>
  <c r="W17" i="25"/>
  <c r="W18" i="25"/>
  <c r="W19" i="25"/>
  <c r="W20" i="25"/>
  <c r="W21" i="25"/>
  <c r="W22" i="25"/>
  <c r="W23" i="25"/>
  <c r="W24" i="25"/>
  <c r="W25" i="25"/>
  <c r="W26" i="25"/>
  <c r="W27" i="25"/>
  <c r="W28" i="25"/>
  <c r="W29" i="25"/>
  <c r="W30" i="25"/>
  <c r="W31" i="25"/>
  <c r="W32" i="25"/>
  <c r="W33" i="25"/>
  <c r="W34" i="25"/>
  <c r="W35" i="25"/>
  <c r="W36" i="25"/>
  <c r="W37" i="25"/>
  <c r="W38" i="25"/>
  <c r="W39" i="25"/>
  <c r="W40" i="25"/>
  <c r="W41" i="25"/>
  <c r="W42" i="25"/>
  <c r="W43" i="25"/>
  <c r="W44" i="25"/>
  <c r="W45" i="25"/>
  <c r="W46" i="25"/>
  <c r="W47" i="25"/>
  <c r="W48" i="25"/>
  <c r="W49" i="25"/>
  <c r="W50" i="25"/>
  <c r="W51" i="25"/>
  <c r="W52" i="25"/>
  <c r="W53" i="25"/>
  <c r="W54" i="25"/>
  <c r="W55" i="25"/>
  <c r="W5" i="25"/>
  <c r="R43" i="26" l="1"/>
  <c r="B43" i="26"/>
  <c r="R19" i="26"/>
  <c r="B19" i="26"/>
  <c r="B9" i="26"/>
  <c r="R9" i="26"/>
  <c r="R53" i="26"/>
  <c r="B53" i="26"/>
  <c r="R45" i="26"/>
  <c r="B45" i="26"/>
  <c r="B37" i="26"/>
  <c r="R37" i="26"/>
  <c r="R29" i="26"/>
  <c r="B29" i="26"/>
  <c r="R21" i="26"/>
  <c r="B21" i="26"/>
  <c r="B13" i="26"/>
  <c r="R13" i="26"/>
  <c r="R52" i="26"/>
  <c r="B52" i="26"/>
  <c r="R44" i="26"/>
  <c r="B44" i="26"/>
  <c r="R36" i="26"/>
  <c r="B36" i="26"/>
  <c r="R28" i="26"/>
  <c r="B28" i="26"/>
  <c r="R20" i="26"/>
  <c r="B20" i="26"/>
  <c r="R12" i="26"/>
  <c r="B12" i="26"/>
  <c r="R51" i="26"/>
  <c r="B51" i="26"/>
  <c r="R58" i="26"/>
  <c r="B58" i="26"/>
  <c r="R42" i="26"/>
  <c r="B42" i="26"/>
  <c r="R18" i="26"/>
  <c r="B18" i="26"/>
  <c r="R56" i="26"/>
  <c r="B56" i="26"/>
  <c r="R48" i="26"/>
  <c r="B48" i="26"/>
  <c r="R40" i="26"/>
  <c r="B40" i="26"/>
  <c r="R32" i="26"/>
  <c r="B32" i="26"/>
  <c r="R24" i="26"/>
  <c r="B24" i="26"/>
  <c r="R16" i="26"/>
  <c r="B16" i="26"/>
  <c r="R50" i="26"/>
  <c r="B50" i="26"/>
  <c r="R34" i="26"/>
  <c r="B34" i="26"/>
  <c r="R26" i="26"/>
  <c r="B26" i="26"/>
  <c r="R10" i="26"/>
  <c r="B10" i="26"/>
  <c r="B57" i="26"/>
  <c r="R57" i="26"/>
  <c r="R25" i="26"/>
  <c r="B25" i="26"/>
  <c r="R55" i="26"/>
  <c r="B55" i="26"/>
  <c r="R47" i="26"/>
  <c r="B47" i="26"/>
  <c r="R39" i="26"/>
  <c r="B39" i="26"/>
  <c r="R31" i="26"/>
  <c r="B31" i="26"/>
  <c r="R23" i="26"/>
  <c r="B23" i="26"/>
  <c r="R15" i="26"/>
  <c r="B15" i="26"/>
  <c r="R59" i="26"/>
  <c r="B59" i="26"/>
  <c r="R35" i="26"/>
  <c r="B35" i="26"/>
  <c r="R27" i="26"/>
  <c r="B27" i="26"/>
  <c r="R11" i="26"/>
  <c r="B11" i="26"/>
  <c r="R49" i="26"/>
  <c r="B49" i="26"/>
  <c r="R41" i="26"/>
  <c r="B41" i="26"/>
  <c r="B33" i="26"/>
  <c r="R33" i="26"/>
  <c r="R17" i="26"/>
  <c r="B17" i="26"/>
  <c r="B54" i="26"/>
  <c r="R54" i="26"/>
  <c r="R46" i="26"/>
  <c r="B46" i="26"/>
  <c r="B38" i="26"/>
  <c r="R38" i="26"/>
  <c r="R30" i="26"/>
  <c r="B30" i="26"/>
  <c r="R22" i="26"/>
  <c r="B22" i="26"/>
  <c r="B14" i="26"/>
  <c r="R14" i="26"/>
  <c r="V205" i="24"/>
  <c r="U205" i="24"/>
  <c r="T205" i="24"/>
  <c r="S205" i="24"/>
  <c r="R205" i="24"/>
  <c r="Q205" i="24"/>
  <c r="P205" i="24"/>
  <c r="K205" i="24"/>
  <c r="J205" i="24"/>
  <c r="I205" i="24"/>
  <c r="H205" i="24"/>
  <c r="G205" i="24"/>
  <c r="F205" i="24"/>
  <c r="E205" i="24"/>
  <c r="V204" i="24"/>
  <c r="U204" i="24"/>
  <c r="T204" i="24"/>
  <c r="S204" i="24"/>
  <c r="R204" i="24"/>
  <c r="Q204" i="24"/>
  <c r="P204" i="24"/>
  <c r="K204" i="24"/>
  <c r="J204" i="24"/>
  <c r="I204" i="24"/>
  <c r="H204" i="24"/>
  <c r="G204" i="24"/>
  <c r="F204" i="24"/>
  <c r="E204" i="24"/>
  <c r="V203" i="24"/>
  <c r="U203" i="24"/>
  <c r="T203" i="24"/>
  <c r="S203" i="24"/>
  <c r="R203" i="24"/>
  <c r="Q203" i="24"/>
  <c r="P203" i="24"/>
  <c r="K203" i="24"/>
  <c r="J203" i="24"/>
  <c r="I203" i="24"/>
  <c r="H203" i="24"/>
  <c r="G203" i="24"/>
  <c r="F203" i="24"/>
  <c r="E203" i="24"/>
  <c r="V202" i="24"/>
  <c r="U202" i="24"/>
  <c r="T202" i="24"/>
  <c r="S202" i="24"/>
  <c r="R202" i="24"/>
  <c r="Q202" i="24"/>
  <c r="P202" i="24"/>
  <c r="K202" i="24"/>
  <c r="J202" i="24"/>
  <c r="I202" i="24"/>
  <c r="H202" i="24"/>
  <c r="G202" i="24"/>
  <c r="F202" i="24"/>
  <c r="E202" i="24"/>
  <c r="V201" i="24"/>
  <c r="U201" i="24"/>
  <c r="T201" i="24"/>
  <c r="S201" i="24"/>
  <c r="R201" i="24"/>
  <c r="Q201" i="24"/>
  <c r="P201" i="24"/>
  <c r="K201" i="24"/>
  <c r="J201" i="24"/>
  <c r="I201" i="24"/>
  <c r="H201" i="24"/>
  <c r="G201" i="24"/>
  <c r="F201" i="24"/>
  <c r="E201" i="24"/>
  <c r="V200" i="24"/>
  <c r="U200" i="24"/>
  <c r="T200" i="24"/>
  <c r="S200" i="24"/>
  <c r="R200" i="24"/>
  <c r="Q200" i="24"/>
  <c r="P200" i="24"/>
  <c r="K200" i="24"/>
  <c r="J200" i="24"/>
  <c r="I200" i="24"/>
  <c r="H200" i="24"/>
  <c r="G200" i="24"/>
  <c r="F200" i="24"/>
  <c r="E200" i="24"/>
  <c r="V199" i="24"/>
  <c r="U199" i="24"/>
  <c r="T199" i="24"/>
  <c r="S199" i="24"/>
  <c r="R199" i="24"/>
  <c r="Q199" i="24"/>
  <c r="P199" i="24"/>
  <c r="K199" i="24"/>
  <c r="J199" i="24"/>
  <c r="I199" i="24"/>
  <c r="H199" i="24"/>
  <c r="G199" i="24"/>
  <c r="F199" i="24"/>
  <c r="E199" i="24"/>
  <c r="V198" i="24"/>
  <c r="U198" i="24"/>
  <c r="T198" i="24"/>
  <c r="S198" i="24"/>
  <c r="R198" i="24"/>
  <c r="Q198" i="24"/>
  <c r="P198" i="24"/>
  <c r="K198" i="24"/>
  <c r="J198" i="24"/>
  <c r="I198" i="24"/>
  <c r="H198" i="24"/>
  <c r="G198" i="24"/>
  <c r="F198" i="24"/>
  <c r="E198" i="24"/>
  <c r="V197" i="24"/>
  <c r="U197" i="24"/>
  <c r="T197" i="24"/>
  <c r="S197" i="24"/>
  <c r="R197" i="24"/>
  <c r="Q197" i="24"/>
  <c r="P197" i="24"/>
  <c r="K197" i="24"/>
  <c r="J197" i="24"/>
  <c r="I197" i="24"/>
  <c r="H197" i="24"/>
  <c r="G197" i="24"/>
  <c r="F197" i="24"/>
  <c r="E197" i="24"/>
  <c r="V196" i="24"/>
  <c r="U196" i="24"/>
  <c r="T196" i="24"/>
  <c r="S196" i="24"/>
  <c r="R196" i="24"/>
  <c r="Q196" i="24"/>
  <c r="P196" i="24"/>
  <c r="K196" i="24"/>
  <c r="J196" i="24"/>
  <c r="I196" i="24"/>
  <c r="H196" i="24"/>
  <c r="G196" i="24"/>
  <c r="F196" i="24"/>
  <c r="E196" i="24"/>
  <c r="V195" i="24"/>
  <c r="U195" i="24"/>
  <c r="T195" i="24"/>
  <c r="S195" i="24"/>
  <c r="R195" i="24"/>
  <c r="Q195" i="24"/>
  <c r="P195" i="24"/>
  <c r="K195" i="24"/>
  <c r="J195" i="24"/>
  <c r="I195" i="24"/>
  <c r="H195" i="24"/>
  <c r="G195" i="24"/>
  <c r="F195" i="24"/>
  <c r="E195" i="24"/>
  <c r="V194" i="24"/>
  <c r="U194" i="24"/>
  <c r="T194" i="24"/>
  <c r="S194" i="24"/>
  <c r="R194" i="24"/>
  <c r="Q194" i="24"/>
  <c r="P194" i="24"/>
  <c r="K194" i="24"/>
  <c r="J194" i="24"/>
  <c r="I194" i="24"/>
  <c r="H194" i="24"/>
  <c r="G194" i="24"/>
  <c r="F194" i="24"/>
  <c r="E194" i="24"/>
  <c r="V193" i="24"/>
  <c r="U193" i="24"/>
  <c r="T193" i="24"/>
  <c r="S193" i="24"/>
  <c r="R193" i="24"/>
  <c r="Q193" i="24"/>
  <c r="P193" i="24"/>
  <c r="K193" i="24"/>
  <c r="J193" i="24"/>
  <c r="I193" i="24"/>
  <c r="H193" i="24"/>
  <c r="G193" i="24"/>
  <c r="F193" i="24"/>
  <c r="E193" i="24"/>
  <c r="V192" i="24"/>
  <c r="U192" i="24"/>
  <c r="T192" i="24"/>
  <c r="S192" i="24"/>
  <c r="R192" i="24"/>
  <c r="Q192" i="24"/>
  <c r="P192" i="24"/>
  <c r="K192" i="24"/>
  <c r="J192" i="24"/>
  <c r="I192" i="24"/>
  <c r="H192" i="24"/>
  <c r="G192" i="24"/>
  <c r="F192" i="24"/>
  <c r="E192" i="24"/>
  <c r="V191" i="24"/>
  <c r="U191" i="24"/>
  <c r="T191" i="24"/>
  <c r="S191" i="24"/>
  <c r="R191" i="24"/>
  <c r="Q191" i="24"/>
  <c r="P191" i="24"/>
  <c r="K191" i="24"/>
  <c r="J191" i="24"/>
  <c r="I191" i="24"/>
  <c r="H191" i="24"/>
  <c r="G191" i="24"/>
  <c r="F191" i="24"/>
  <c r="E191" i="24"/>
  <c r="V190" i="24"/>
  <c r="U190" i="24"/>
  <c r="T190" i="24"/>
  <c r="S190" i="24"/>
  <c r="R190" i="24"/>
  <c r="Q190" i="24"/>
  <c r="P190" i="24"/>
  <c r="K190" i="24"/>
  <c r="J190" i="24"/>
  <c r="I190" i="24"/>
  <c r="H190" i="24"/>
  <c r="G190" i="24"/>
  <c r="F190" i="24"/>
  <c r="E190" i="24"/>
  <c r="V189" i="24"/>
  <c r="U189" i="24"/>
  <c r="T189" i="24"/>
  <c r="S189" i="24"/>
  <c r="R189" i="24"/>
  <c r="Q189" i="24"/>
  <c r="P189" i="24"/>
  <c r="K189" i="24"/>
  <c r="J189" i="24"/>
  <c r="I189" i="24"/>
  <c r="H189" i="24"/>
  <c r="G189" i="24"/>
  <c r="F189" i="24"/>
  <c r="E189" i="24"/>
  <c r="V188" i="24"/>
  <c r="U188" i="24"/>
  <c r="T188" i="24"/>
  <c r="S188" i="24"/>
  <c r="R188" i="24"/>
  <c r="Q188" i="24"/>
  <c r="P188" i="24"/>
  <c r="K188" i="24"/>
  <c r="J188" i="24"/>
  <c r="I188" i="24"/>
  <c r="H188" i="24"/>
  <c r="G188" i="24"/>
  <c r="F188" i="24"/>
  <c r="E188" i="24"/>
  <c r="V187" i="24"/>
  <c r="U187" i="24"/>
  <c r="T187" i="24"/>
  <c r="S187" i="24"/>
  <c r="R187" i="24"/>
  <c r="Q187" i="24"/>
  <c r="P187" i="24"/>
  <c r="K187" i="24"/>
  <c r="J187" i="24"/>
  <c r="I187" i="24"/>
  <c r="H187" i="24"/>
  <c r="G187" i="24"/>
  <c r="F187" i="24"/>
  <c r="E187" i="24"/>
  <c r="V186" i="24"/>
  <c r="U186" i="24"/>
  <c r="T186" i="24"/>
  <c r="S186" i="24"/>
  <c r="R186" i="24"/>
  <c r="Q186" i="24"/>
  <c r="P186" i="24"/>
  <c r="K186" i="24"/>
  <c r="J186" i="24"/>
  <c r="I186" i="24"/>
  <c r="H186" i="24"/>
  <c r="G186" i="24"/>
  <c r="F186" i="24"/>
  <c r="E186" i="24"/>
  <c r="V185" i="24"/>
  <c r="U185" i="24"/>
  <c r="T185" i="24"/>
  <c r="S185" i="24"/>
  <c r="R185" i="24"/>
  <c r="Q185" i="24"/>
  <c r="P185" i="24"/>
  <c r="K185" i="24"/>
  <c r="J185" i="24"/>
  <c r="I185" i="24"/>
  <c r="H185" i="24"/>
  <c r="G185" i="24"/>
  <c r="F185" i="24"/>
  <c r="E185" i="24"/>
  <c r="V184" i="24"/>
  <c r="U184" i="24"/>
  <c r="T184" i="24"/>
  <c r="S184" i="24"/>
  <c r="R184" i="24"/>
  <c r="Q184" i="24"/>
  <c r="P184" i="24"/>
  <c r="K184" i="24"/>
  <c r="J184" i="24"/>
  <c r="I184" i="24"/>
  <c r="H184" i="24"/>
  <c r="G184" i="24"/>
  <c r="F184" i="24"/>
  <c r="E184" i="24"/>
  <c r="V183" i="24"/>
  <c r="U183" i="24"/>
  <c r="T183" i="24"/>
  <c r="S183" i="24"/>
  <c r="R183" i="24"/>
  <c r="Q183" i="24"/>
  <c r="P183" i="24"/>
  <c r="K183" i="24"/>
  <c r="J183" i="24"/>
  <c r="I183" i="24"/>
  <c r="H183" i="24"/>
  <c r="G183" i="24"/>
  <c r="F183" i="24"/>
  <c r="E183" i="24"/>
  <c r="V182" i="24"/>
  <c r="U182" i="24"/>
  <c r="T182" i="24"/>
  <c r="S182" i="24"/>
  <c r="R182" i="24"/>
  <c r="Q182" i="24"/>
  <c r="P182" i="24"/>
  <c r="K182" i="24"/>
  <c r="J182" i="24"/>
  <c r="I182" i="24"/>
  <c r="H182" i="24"/>
  <c r="G182" i="24"/>
  <c r="F182" i="24"/>
  <c r="E182" i="24"/>
  <c r="V181" i="24"/>
  <c r="U181" i="24"/>
  <c r="T181" i="24"/>
  <c r="S181" i="24"/>
  <c r="R181" i="24"/>
  <c r="Q181" i="24"/>
  <c r="P181" i="24"/>
  <c r="K181" i="24"/>
  <c r="J181" i="24"/>
  <c r="I181" i="24"/>
  <c r="H181" i="24"/>
  <c r="G181" i="24"/>
  <c r="F181" i="24"/>
  <c r="E181" i="24"/>
  <c r="V180" i="24"/>
  <c r="U180" i="24"/>
  <c r="T180" i="24"/>
  <c r="S180" i="24"/>
  <c r="R180" i="24"/>
  <c r="Q180" i="24"/>
  <c r="P180" i="24"/>
  <c r="K180" i="24"/>
  <c r="J180" i="24"/>
  <c r="I180" i="24"/>
  <c r="H180" i="24"/>
  <c r="G180" i="24"/>
  <c r="F180" i="24"/>
  <c r="E180" i="24"/>
  <c r="V179" i="24"/>
  <c r="U179" i="24"/>
  <c r="T179" i="24"/>
  <c r="S179" i="24"/>
  <c r="R179" i="24"/>
  <c r="Q179" i="24"/>
  <c r="P179" i="24"/>
  <c r="K179" i="24"/>
  <c r="J179" i="24"/>
  <c r="I179" i="24"/>
  <c r="H179" i="24"/>
  <c r="G179" i="24"/>
  <c r="F179" i="24"/>
  <c r="E179" i="24"/>
  <c r="V178" i="24"/>
  <c r="U178" i="24"/>
  <c r="T178" i="24"/>
  <c r="S178" i="24"/>
  <c r="R178" i="24"/>
  <c r="Q178" i="24"/>
  <c r="P178" i="24"/>
  <c r="K178" i="24"/>
  <c r="J178" i="24"/>
  <c r="I178" i="24"/>
  <c r="H178" i="24"/>
  <c r="G178" i="24"/>
  <c r="F178" i="24"/>
  <c r="E178" i="24"/>
  <c r="V177" i="24"/>
  <c r="U177" i="24"/>
  <c r="T177" i="24"/>
  <c r="S177" i="24"/>
  <c r="R177" i="24"/>
  <c r="Q177" i="24"/>
  <c r="P177" i="24"/>
  <c r="K177" i="24"/>
  <c r="J177" i="24"/>
  <c r="I177" i="24"/>
  <c r="H177" i="24"/>
  <c r="G177" i="24"/>
  <c r="F177" i="24"/>
  <c r="E177" i="24"/>
  <c r="V176" i="24"/>
  <c r="U176" i="24"/>
  <c r="T176" i="24"/>
  <c r="S176" i="24"/>
  <c r="R176" i="24"/>
  <c r="Q176" i="24"/>
  <c r="P176" i="24"/>
  <c r="K176" i="24"/>
  <c r="J176" i="24"/>
  <c r="I176" i="24"/>
  <c r="H176" i="24"/>
  <c r="G176" i="24"/>
  <c r="F176" i="24"/>
  <c r="E176" i="24"/>
  <c r="V175" i="24"/>
  <c r="U175" i="24"/>
  <c r="T175" i="24"/>
  <c r="S175" i="24"/>
  <c r="R175" i="24"/>
  <c r="Q175" i="24"/>
  <c r="P175" i="24"/>
  <c r="K175" i="24"/>
  <c r="J175" i="24"/>
  <c r="I175" i="24"/>
  <c r="H175" i="24"/>
  <c r="G175" i="24"/>
  <c r="F175" i="24"/>
  <c r="E175" i="24"/>
  <c r="V174" i="24"/>
  <c r="U174" i="24"/>
  <c r="T174" i="24"/>
  <c r="S174" i="24"/>
  <c r="R174" i="24"/>
  <c r="Q174" i="24"/>
  <c r="P174" i="24"/>
  <c r="K174" i="24"/>
  <c r="J174" i="24"/>
  <c r="I174" i="24"/>
  <c r="H174" i="24"/>
  <c r="G174" i="24"/>
  <c r="F174" i="24"/>
  <c r="E174" i="24"/>
  <c r="V173" i="24"/>
  <c r="U173" i="24"/>
  <c r="T173" i="24"/>
  <c r="S173" i="24"/>
  <c r="R173" i="24"/>
  <c r="Q173" i="24"/>
  <c r="P173" i="24"/>
  <c r="K173" i="24"/>
  <c r="J173" i="24"/>
  <c r="I173" i="24"/>
  <c r="H173" i="24"/>
  <c r="G173" i="24"/>
  <c r="F173" i="24"/>
  <c r="E173" i="24"/>
  <c r="V172" i="24"/>
  <c r="U172" i="24"/>
  <c r="T172" i="24"/>
  <c r="S172" i="24"/>
  <c r="R172" i="24"/>
  <c r="Q172" i="24"/>
  <c r="P172" i="24"/>
  <c r="K172" i="24"/>
  <c r="J172" i="24"/>
  <c r="I172" i="24"/>
  <c r="H172" i="24"/>
  <c r="G172" i="24"/>
  <c r="F172" i="24"/>
  <c r="E172" i="24"/>
  <c r="V171" i="24"/>
  <c r="U171" i="24"/>
  <c r="T171" i="24"/>
  <c r="S171" i="24"/>
  <c r="R171" i="24"/>
  <c r="Q171" i="24"/>
  <c r="P171" i="24"/>
  <c r="K171" i="24"/>
  <c r="J171" i="24"/>
  <c r="I171" i="24"/>
  <c r="H171" i="24"/>
  <c r="G171" i="24"/>
  <c r="F171" i="24"/>
  <c r="E171" i="24"/>
  <c r="V170" i="24"/>
  <c r="U170" i="24"/>
  <c r="T170" i="24"/>
  <c r="S170" i="24"/>
  <c r="R170" i="24"/>
  <c r="Q170" i="24"/>
  <c r="P170" i="24"/>
  <c r="K170" i="24"/>
  <c r="J170" i="24"/>
  <c r="I170" i="24"/>
  <c r="H170" i="24"/>
  <c r="G170" i="24"/>
  <c r="F170" i="24"/>
  <c r="E170" i="24"/>
  <c r="V169" i="24"/>
  <c r="U169" i="24"/>
  <c r="T169" i="24"/>
  <c r="S169" i="24"/>
  <c r="R169" i="24"/>
  <c r="Q169" i="24"/>
  <c r="P169" i="24"/>
  <c r="K169" i="24"/>
  <c r="J169" i="24"/>
  <c r="I169" i="24"/>
  <c r="H169" i="24"/>
  <c r="G169" i="24"/>
  <c r="F169" i="24"/>
  <c r="E169" i="24"/>
  <c r="V168" i="24"/>
  <c r="U168" i="24"/>
  <c r="T168" i="24"/>
  <c r="S168" i="24"/>
  <c r="R168" i="24"/>
  <c r="Q168" i="24"/>
  <c r="P168" i="24"/>
  <c r="K168" i="24"/>
  <c r="J168" i="24"/>
  <c r="I168" i="24"/>
  <c r="H168" i="24"/>
  <c r="G168" i="24"/>
  <c r="F168" i="24"/>
  <c r="E168" i="24"/>
  <c r="V167" i="24"/>
  <c r="U167" i="24"/>
  <c r="T167" i="24"/>
  <c r="S167" i="24"/>
  <c r="R167" i="24"/>
  <c r="Q167" i="24"/>
  <c r="P167" i="24"/>
  <c r="K167" i="24"/>
  <c r="J167" i="24"/>
  <c r="I167" i="24"/>
  <c r="H167" i="24"/>
  <c r="G167" i="24"/>
  <c r="F167" i="24"/>
  <c r="E167" i="24"/>
  <c r="V166" i="24"/>
  <c r="U166" i="24"/>
  <c r="T166" i="24"/>
  <c r="S166" i="24"/>
  <c r="R166" i="24"/>
  <c r="Q166" i="24"/>
  <c r="P166" i="24"/>
  <c r="K166" i="24"/>
  <c r="J166" i="24"/>
  <c r="I166" i="24"/>
  <c r="H166" i="24"/>
  <c r="G166" i="24"/>
  <c r="F166" i="24"/>
  <c r="E166" i="24"/>
  <c r="V165" i="24"/>
  <c r="U165" i="24"/>
  <c r="T165" i="24"/>
  <c r="S165" i="24"/>
  <c r="R165" i="24"/>
  <c r="Q165" i="24"/>
  <c r="P165" i="24"/>
  <c r="K165" i="24"/>
  <c r="J165" i="24"/>
  <c r="I165" i="24"/>
  <c r="H165" i="24"/>
  <c r="G165" i="24"/>
  <c r="F165" i="24"/>
  <c r="E165" i="24"/>
  <c r="V164" i="24"/>
  <c r="U164" i="24"/>
  <c r="T164" i="24"/>
  <c r="S164" i="24"/>
  <c r="R164" i="24"/>
  <c r="Q164" i="24"/>
  <c r="P164" i="24"/>
  <c r="K164" i="24"/>
  <c r="J164" i="24"/>
  <c r="I164" i="24"/>
  <c r="H164" i="24"/>
  <c r="G164" i="24"/>
  <c r="F164" i="24"/>
  <c r="E164" i="24"/>
  <c r="V163" i="24"/>
  <c r="U163" i="24"/>
  <c r="T163" i="24"/>
  <c r="S163" i="24"/>
  <c r="R163" i="24"/>
  <c r="Q163" i="24"/>
  <c r="P163" i="24"/>
  <c r="K163" i="24"/>
  <c r="J163" i="24"/>
  <c r="I163" i="24"/>
  <c r="H163" i="24"/>
  <c r="G163" i="24"/>
  <c r="F163" i="24"/>
  <c r="E163" i="24"/>
  <c r="V162" i="24"/>
  <c r="U162" i="24"/>
  <c r="T162" i="24"/>
  <c r="S162" i="24"/>
  <c r="R162" i="24"/>
  <c r="Q162" i="24"/>
  <c r="P162" i="24"/>
  <c r="K162" i="24"/>
  <c r="J162" i="24"/>
  <c r="I162" i="24"/>
  <c r="H162" i="24"/>
  <c r="G162" i="24"/>
  <c r="F162" i="24"/>
  <c r="E162" i="24"/>
  <c r="V161" i="24"/>
  <c r="U161" i="24"/>
  <c r="T161" i="24"/>
  <c r="S161" i="24"/>
  <c r="R161" i="24"/>
  <c r="Q161" i="24"/>
  <c r="P161" i="24"/>
  <c r="K161" i="24"/>
  <c r="J161" i="24"/>
  <c r="I161" i="24"/>
  <c r="H161" i="24"/>
  <c r="G161" i="24"/>
  <c r="F161" i="24"/>
  <c r="E161" i="24"/>
  <c r="V160" i="24"/>
  <c r="U160" i="24"/>
  <c r="T160" i="24"/>
  <c r="S160" i="24"/>
  <c r="R160" i="24"/>
  <c r="Q160" i="24"/>
  <c r="P160" i="24"/>
  <c r="K160" i="24"/>
  <c r="J160" i="24"/>
  <c r="I160" i="24"/>
  <c r="H160" i="24"/>
  <c r="G160" i="24"/>
  <c r="F160" i="24"/>
  <c r="E160" i="24"/>
  <c r="V159" i="24"/>
  <c r="U159" i="24"/>
  <c r="T159" i="24"/>
  <c r="S159" i="24"/>
  <c r="R159" i="24"/>
  <c r="Q159" i="24"/>
  <c r="P159" i="24"/>
  <c r="K159" i="24"/>
  <c r="J159" i="24"/>
  <c r="I159" i="24"/>
  <c r="H159" i="24"/>
  <c r="G159" i="24"/>
  <c r="F159" i="24"/>
  <c r="E159" i="24"/>
  <c r="V158" i="24"/>
  <c r="U158" i="24"/>
  <c r="T158" i="24"/>
  <c r="S158" i="24"/>
  <c r="R158" i="24"/>
  <c r="Q158" i="24"/>
  <c r="P158" i="24"/>
  <c r="K158" i="24"/>
  <c r="J158" i="24"/>
  <c r="I158" i="24"/>
  <c r="H158" i="24"/>
  <c r="G158" i="24"/>
  <c r="F158" i="24"/>
  <c r="E158" i="24"/>
  <c r="V157" i="24"/>
  <c r="U157" i="24"/>
  <c r="T157" i="24"/>
  <c r="S157" i="24"/>
  <c r="R157" i="24"/>
  <c r="Q157" i="24"/>
  <c r="P157" i="24"/>
  <c r="K157" i="24"/>
  <c r="J157" i="24"/>
  <c r="I157" i="24"/>
  <c r="H157" i="24"/>
  <c r="G157" i="24"/>
  <c r="F157" i="24"/>
  <c r="E157" i="24"/>
  <c r="V156" i="24"/>
  <c r="U156" i="24"/>
  <c r="T156" i="24"/>
  <c r="S156" i="24"/>
  <c r="R156" i="24"/>
  <c r="Q156" i="24"/>
  <c r="P156" i="24"/>
  <c r="K156" i="24"/>
  <c r="J156" i="24"/>
  <c r="I156" i="24"/>
  <c r="H156" i="24"/>
  <c r="G156" i="24"/>
  <c r="F156" i="24"/>
  <c r="E156" i="24"/>
  <c r="V155" i="24"/>
  <c r="U155" i="24"/>
  <c r="T155" i="24"/>
  <c r="S155" i="24"/>
  <c r="R155" i="24"/>
  <c r="Q155" i="24"/>
  <c r="P155" i="24"/>
  <c r="K155" i="24"/>
  <c r="J155" i="24"/>
  <c r="I155" i="24"/>
  <c r="H155" i="24"/>
  <c r="G155" i="24"/>
  <c r="F155" i="24"/>
  <c r="E155" i="24"/>
  <c r="V154" i="24"/>
  <c r="U154" i="24"/>
  <c r="T154" i="24"/>
  <c r="S154" i="24"/>
  <c r="R154" i="24"/>
  <c r="Q154" i="24"/>
  <c r="P154" i="24"/>
  <c r="K154" i="24"/>
  <c r="J154" i="24"/>
  <c r="I154" i="24"/>
  <c r="H154" i="24"/>
  <c r="G154" i="24"/>
  <c r="F154" i="24"/>
  <c r="E154" i="24"/>
  <c r="V153" i="24"/>
  <c r="U153" i="24"/>
  <c r="T153" i="24"/>
  <c r="S153" i="24"/>
  <c r="R153" i="24"/>
  <c r="Q153" i="24"/>
  <c r="P153" i="24"/>
  <c r="K153" i="24"/>
  <c r="J153" i="24"/>
  <c r="I153" i="24"/>
  <c r="H153" i="24"/>
  <c r="G153" i="24"/>
  <c r="F153" i="24"/>
  <c r="E153" i="24"/>
  <c r="V152" i="24"/>
  <c r="U152" i="24"/>
  <c r="T152" i="24"/>
  <c r="S152" i="24"/>
  <c r="R152" i="24"/>
  <c r="Q152" i="24"/>
  <c r="P152" i="24"/>
  <c r="K152" i="24"/>
  <c r="J152" i="24"/>
  <c r="I152" i="24"/>
  <c r="H152" i="24"/>
  <c r="G152" i="24"/>
  <c r="F152" i="24"/>
  <c r="E152" i="24"/>
  <c r="V151" i="24"/>
  <c r="U151" i="24"/>
  <c r="T151" i="24"/>
  <c r="S151" i="24"/>
  <c r="R151" i="24"/>
  <c r="Q151" i="24"/>
  <c r="P151" i="24"/>
  <c r="K151" i="24"/>
  <c r="J151" i="24"/>
  <c r="I151" i="24"/>
  <c r="H151" i="24"/>
  <c r="G151" i="24"/>
  <c r="F151" i="24"/>
  <c r="E151" i="24"/>
  <c r="V150" i="24"/>
  <c r="U150" i="24"/>
  <c r="T150" i="24"/>
  <c r="S150" i="24"/>
  <c r="R150" i="24"/>
  <c r="Q150" i="24"/>
  <c r="P150" i="24"/>
  <c r="K150" i="24"/>
  <c r="J150" i="24"/>
  <c r="I150" i="24"/>
  <c r="H150" i="24"/>
  <c r="G150" i="24"/>
  <c r="F150" i="24"/>
  <c r="E150" i="24"/>
  <c r="V149" i="24"/>
  <c r="U149" i="24"/>
  <c r="T149" i="24"/>
  <c r="S149" i="24"/>
  <c r="R149" i="24"/>
  <c r="Q149" i="24"/>
  <c r="P149" i="24"/>
  <c r="K149" i="24"/>
  <c r="J149" i="24"/>
  <c r="I149" i="24"/>
  <c r="H149" i="24"/>
  <c r="G149" i="24"/>
  <c r="F149" i="24"/>
  <c r="E149" i="24"/>
  <c r="V148" i="24"/>
  <c r="U148" i="24"/>
  <c r="T148" i="24"/>
  <c r="S148" i="24"/>
  <c r="R148" i="24"/>
  <c r="Q148" i="24"/>
  <c r="P148" i="24"/>
  <c r="K148" i="24"/>
  <c r="J148" i="24"/>
  <c r="I148" i="24"/>
  <c r="H148" i="24"/>
  <c r="G148" i="24"/>
  <c r="F148" i="24"/>
  <c r="E148" i="24"/>
  <c r="V147" i="24"/>
  <c r="U147" i="24"/>
  <c r="T147" i="24"/>
  <c r="S147" i="24"/>
  <c r="R147" i="24"/>
  <c r="Q147" i="24"/>
  <c r="P147" i="24"/>
  <c r="K147" i="24"/>
  <c r="J147" i="24"/>
  <c r="I147" i="24"/>
  <c r="H147" i="24"/>
  <c r="G147" i="24"/>
  <c r="F147" i="24"/>
  <c r="E147" i="24"/>
  <c r="V146" i="24"/>
  <c r="U146" i="24"/>
  <c r="T146" i="24"/>
  <c r="S146" i="24"/>
  <c r="R146" i="24"/>
  <c r="Q146" i="24"/>
  <c r="P146" i="24"/>
  <c r="K146" i="24"/>
  <c r="J146" i="24"/>
  <c r="I146" i="24"/>
  <c r="H146" i="24"/>
  <c r="G146" i="24"/>
  <c r="F146" i="24"/>
  <c r="E146" i="24"/>
  <c r="V145" i="24"/>
  <c r="U145" i="24"/>
  <c r="T145" i="24"/>
  <c r="S145" i="24"/>
  <c r="R145" i="24"/>
  <c r="Q145" i="24"/>
  <c r="P145" i="24"/>
  <c r="K145" i="24"/>
  <c r="J145" i="24"/>
  <c r="I145" i="24"/>
  <c r="H145" i="24"/>
  <c r="G145" i="24"/>
  <c r="F145" i="24"/>
  <c r="E145" i="24"/>
  <c r="V144" i="24"/>
  <c r="U144" i="24"/>
  <c r="T144" i="24"/>
  <c r="S144" i="24"/>
  <c r="R144" i="24"/>
  <c r="Q144" i="24"/>
  <c r="P144" i="24"/>
  <c r="K144" i="24"/>
  <c r="J144" i="24"/>
  <c r="I144" i="24"/>
  <c r="H144" i="24"/>
  <c r="G144" i="24"/>
  <c r="F144" i="24"/>
  <c r="E144" i="24"/>
  <c r="V143" i="24"/>
  <c r="U143" i="24"/>
  <c r="T143" i="24"/>
  <c r="S143" i="24"/>
  <c r="R143" i="24"/>
  <c r="Q143" i="24"/>
  <c r="P143" i="24"/>
  <c r="K143" i="24"/>
  <c r="J143" i="24"/>
  <c r="I143" i="24"/>
  <c r="H143" i="24"/>
  <c r="G143" i="24"/>
  <c r="F143" i="24"/>
  <c r="E143" i="24"/>
  <c r="V142" i="24"/>
  <c r="U142" i="24"/>
  <c r="T142" i="24"/>
  <c r="S142" i="24"/>
  <c r="R142" i="24"/>
  <c r="Q142" i="24"/>
  <c r="P142" i="24"/>
  <c r="K142" i="24"/>
  <c r="J142" i="24"/>
  <c r="I142" i="24"/>
  <c r="H142" i="24"/>
  <c r="G142" i="24"/>
  <c r="F142" i="24"/>
  <c r="E142" i="24"/>
  <c r="V141" i="24"/>
  <c r="U141" i="24"/>
  <c r="T141" i="24"/>
  <c r="S141" i="24"/>
  <c r="R141" i="24"/>
  <c r="Q141" i="24"/>
  <c r="P141" i="24"/>
  <c r="K141" i="24"/>
  <c r="J141" i="24"/>
  <c r="I141" i="24"/>
  <c r="H141" i="24"/>
  <c r="G141" i="24"/>
  <c r="F141" i="24"/>
  <c r="E141" i="24"/>
  <c r="V140" i="24"/>
  <c r="U140" i="24"/>
  <c r="T140" i="24"/>
  <c r="S140" i="24"/>
  <c r="R140" i="24"/>
  <c r="Q140" i="24"/>
  <c r="P140" i="24"/>
  <c r="K140" i="24"/>
  <c r="J140" i="24"/>
  <c r="I140" i="24"/>
  <c r="H140" i="24"/>
  <c r="G140" i="24"/>
  <c r="F140" i="24"/>
  <c r="E140" i="24"/>
  <c r="V139" i="24"/>
  <c r="U139" i="24"/>
  <c r="T139" i="24"/>
  <c r="S139" i="24"/>
  <c r="R139" i="24"/>
  <c r="Q139" i="24"/>
  <c r="P139" i="24"/>
  <c r="K139" i="24"/>
  <c r="J139" i="24"/>
  <c r="I139" i="24"/>
  <c r="H139" i="24"/>
  <c r="G139" i="24"/>
  <c r="F139" i="24"/>
  <c r="E139" i="24"/>
  <c r="V138" i="24"/>
  <c r="U138" i="24"/>
  <c r="T138" i="24"/>
  <c r="S138" i="24"/>
  <c r="R138" i="24"/>
  <c r="Q138" i="24"/>
  <c r="P138" i="24"/>
  <c r="K138" i="24"/>
  <c r="J138" i="24"/>
  <c r="I138" i="24"/>
  <c r="H138" i="24"/>
  <c r="G138" i="24"/>
  <c r="F138" i="24"/>
  <c r="E138" i="24"/>
  <c r="V137" i="24"/>
  <c r="U137" i="24"/>
  <c r="T137" i="24"/>
  <c r="S137" i="24"/>
  <c r="R137" i="24"/>
  <c r="Q137" i="24"/>
  <c r="P137" i="24"/>
  <c r="K137" i="24"/>
  <c r="J137" i="24"/>
  <c r="I137" i="24"/>
  <c r="H137" i="24"/>
  <c r="G137" i="24"/>
  <c r="F137" i="24"/>
  <c r="E137" i="24"/>
  <c r="V136" i="24"/>
  <c r="U136" i="24"/>
  <c r="T136" i="24"/>
  <c r="S136" i="24"/>
  <c r="R136" i="24"/>
  <c r="Q136" i="24"/>
  <c r="P136" i="24"/>
  <c r="K136" i="24"/>
  <c r="J136" i="24"/>
  <c r="I136" i="24"/>
  <c r="H136" i="24"/>
  <c r="G136" i="24"/>
  <c r="F136" i="24"/>
  <c r="E136" i="24"/>
  <c r="V135" i="24"/>
  <c r="U135" i="24"/>
  <c r="T135" i="24"/>
  <c r="S135" i="24"/>
  <c r="R135" i="24"/>
  <c r="Q135" i="24"/>
  <c r="P135" i="24"/>
  <c r="K135" i="24"/>
  <c r="J135" i="24"/>
  <c r="I135" i="24"/>
  <c r="H135" i="24"/>
  <c r="G135" i="24"/>
  <c r="F135" i="24"/>
  <c r="E135" i="24"/>
  <c r="V134" i="24"/>
  <c r="U134" i="24"/>
  <c r="T134" i="24"/>
  <c r="S134" i="24"/>
  <c r="R134" i="24"/>
  <c r="Q134" i="24"/>
  <c r="P134" i="24"/>
  <c r="K134" i="24"/>
  <c r="J134" i="24"/>
  <c r="I134" i="24"/>
  <c r="H134" i="24"/>
  <c r="G134" i="24"/>
  <c r="F134" i="24"/>
  <c r="E134" i="24"/>
  <c r="V133" i="24"/>
  <c r="U133" i="24"/>
  <c r="T133" i="24"/>
  <c r="S133" i="24"/>
  <c r="R133" i="24"/>
  <c r="Q133" i="24"/>
  <c r="P133" i="24"/>
  <c r="K133" i="24"/>
  <c r="J133" i="24"/>
  <c r="I133" i="24"/>
  <c r="H133" i="24"/>
  <c r="G133" i="24"/>
  <c r="F133" i="24"/>
  <c r="E133" i="24"/>
  <c r="V132" i="24"/>
  <c r="U132" i="24"/>
  <c r="T132" i="24"/>
  <c r="S132" i="24"/>
  <c r="R132" i="24"/>
  <c r="Q132" i="24"/>
  <c r="P132" i="24"/>
  <c r="K132" i="24"/>
  <c r="J132" i="24"/>
  <c r="I132" i="24"/>
  <c r="H132" i="24"/>
  <c r="G132" i="24"/>
  <c r="F132" i="24"/>
  <c r="E132" i="24"/>
  <c r="V131" i="24"/>
  <c r="U131" i="24"/>
  <c r="T131" i="24"/>
  <c r="S131" i="24"/>
  <c r="R131" i="24"/>
  <c r="Q131" i="24"/>
  <c r="P131" i="24"/>
  <c r="K131" i="24"/>
  <c r="J131" i="24"/>
  <c r="I131" i="24"/>
  <c r="H131" i="24"/>
  <c r="G131" i="24"/>
  <c r="F131" i="24"/>
  <c r="E131" i="24"/>
  <c r="V130" i="24"/>
  <c r="U130" i="24"/>
  <c r="T130" i="24"/>
  <c r="S130" i="24"/>
  <c r="R130" i="24"/>
  <c r="Q130" i="24"/>
  <c r="P130" i="24"/>
  <c r="K130" i="24"/>
  <c r="J130" i="24"/>
  <c r="I130" i="24"/>
  <c r="H130" i="24"/>
  <c r="G130" i="24"/>
  <c r="F130" i="24"/>
  <c r="E130" i="24"/>
  <c r="V129" i="24"/>
  <c r="U129" i="24"/>
  <c r="T129" i="24"/>
  <c r="S129" i="24"/>
  <c r="R129" i="24"/>
  <c r="Q129" i="24"/>
  <c r="P129" i="24"/>
  <c r="K129" i="24"/>
  <c r="J129" i="24"/>
  <c r="I129" i="24"/>
  <c r="H129" i="24"/>
  <c r="G129" i="24"/>
  <c r="F129" i="24"/>
  <c r="E129" i="24"/>
  <c r="V128" i="24"/>
  <c r="U128" i="24"/>
  <c r="T128" i="24"/>
  <c r="S128" i="24"/>
  <c r="R128" i="24"/>
  <c r="Q128" i="24"/>
  <c r="P128" i="24"/>
  <c r="K128" i="24"/>
  <c r="J128" i="24"/>
  <c r="I128" i="24"/>
  <c r="H128" i="24"/>
  <c r="G128" i="24"/>
  <c r="F128" i="24"/>
  <c r="E128" i="24"/>
  <c r="V127" i="24"/>
  <c r="U127" i="24"/>
  <c r="T127" i="24"/>
  <c r="S127" i="24"/>
  <c r="R127" i="24"/>
  <c r="Q127" i="24"/>
  <c r="P127" i="24"/>
  <c r="K127" i="24"/>
  <c r="J127" i="24"/>
  <c r="I127" i="24"/>
  <c r="H127" i="24"/>
  <c r="G127" i="24"/>
  <c r="F127" i="24"/>
  <c r="E127" i="24"/>
  <c r="V126" i="24"/>
  <c r="U126" i="24"/>
  <c r="T126" i="24"/>
  <c r="S126" i="24"/>
  <c r="R126" i="24"/>
  <c r="Q126" i="24"/>
  <c r="P126" i="24"/>
  <c r="K126" i="24"/>
  <c r="J126" i="24"/>
  <c r="I126" i="24"/>
  <c r="H126" i="24"/>
  <c r="G126" i="24"/>
  <c r="F126" i="24"/>
  <c r="E126" i="24"/>
  <c r="V125" i="24"/>
  <c r="U125" i="24"/>
  <c r="T125" i="24"/>
  <c r="S125" i="24"/>
  <c r="R125" i="24"/>
  <c r="Q125" i="24"/>
  <c r="P125" i="24"/>
  <c r="K125" i="24"/>
  <c r="J125" i="24"/>
  <c r="I125" i="24"/>
  <c r="H125" i="24"/>
  <c r="G125" i="24"/>
  <c r="F125" i="24"/>
  <c r="E125" i="24"/>
  <c r="V124" i="24"/>
  <c r="U124" i="24"/>
  <c r="T124" i="24"/>
  <c r="S124" i="24"/>
  <c r="R124" i="24"/>
  <c r="Q124" i="24"/>
  <c r="P124" i="24"/>
  <c r="K124" i="24"/>
  <c r="J124" i="24"/>
  <c r="I124" i="24"/>
  <c r="H124" i="24"/>
  <c r="G124" i="24"/>
  <c r="F124" i="24"/>
  <c r="E124" i="24"/>
  <c r="V123" i="24"/>
  <c r="U123" i="24"/>
  <c r="T123" i="24"/>
  <c r="S123" i="24"/>
  <c r="R123" i="24"/>
  <c r="Q123" i="24"/>
  <c r="P123" i="24"/>
  <c r="K123" i="24"/>
  <c r="J123" i="24"/>
  <c r="I123" i="24"/>
  <c r="H123" i="24"/>
  <c r="G123" i="24"/>
  <c r="F123" i="24"/>
  <c r="E123" i="24"/>
  <c r="V122" i="24"/>
  <c r="U122" i="24"/>
  <c r="T122" i="24"/>
  <c r="S122" i="24"/>
  <c r="R122" i="24"/>
  <c r="Q122" i="24"/>
  <c r="P122" i="24"/>
  <c r="K122" i="24"/>
  <c r="J122" i="24"/>
  <c r="I122" i="24"/>
  <c r="H122" i="24"/>
  <c r="G122" i="24"/>
  <c r="F122" i="24"/>
  <c r="E122" i="24"/>
  <c r="V121" i="24"/>
  <c r="U121" i="24"/>
  <c r="T121" i="24"/>
  <c r="S121" i="24"/>
  <c r="R121" i="24"/>
  <c r="Q121" i="24"/>
  <c r="P121" i="24"/>
  <c r="K121" i="24"/>
  <c r="J121" i="24"/>
  <c r="I121" i="24"/>
  <c r="H121" i="24"/>
  <c r="G121" i="24"/>
  <c r="F121" i="24"/>
  <c r="E121" i="24"/>
  <c r="V120" i="24"/>
  <c r="U120" i="24"/>
  <c r="T120" i="24"/>
  <c r="S120" i="24"/>
  <c r="R120" i="24"/>
  <c r="Q120" i="24"/>
  <c r="P120" i="24"/>
  <c r="K120" i="24"/>
  <c r="J120" i="24"/>
  <c r="I120" i="24"/>
  <c r="H120" i="24"/>
  <c r="G120" i="24"/>
  <c r="F120" i="24"/>
  <c r="E120" i="24"/>
  <c r="V119" i="24"/>
  <c r="U119" i="24"/>
  <c r="T119" i="24"/>
  <c r="S119" i="24"/>
  <c r="R119" i="24"/>
  <c r="Q119" i="24"/>
  <c r="P119" i="24"/>
  <c r="K119" i="24"/>
  <c r="J119" i="24"/>
  <c r="I119" i="24"/>
  <c r="H119" i="24"/>
  <c r="G119" i="24"/>
  <c r="F119" i="24"/>
  <c r="E119" i="24"/>
  <c r="V118" i="24"/>
  <c r="U118" i="24"/>
  <c r="T118" i="24"/>
  <c r="S118" i="24"/>
  <c r="R118" i="24"/>
  <c r="Q118" i="24"/>
  <c r="P118" i="24"/>
  <c r="K118" i="24"/>
  <c r="J118" i="24"/>
  <c r="I118" i="24"/>
  <c r="H118" i="24"/>
  <c r="G118" i="24"/>
  <c r="F118" i="24"/>
  <c r="E118" i="24"/>
  <c r="V117" i="24"/>
  <c r="U117" i="24"/>
  <c r="T117" i="24"/>
  <c r="S117" i="24"/>
  <c r="R117" i="24"/>
  <c r="Q117" i="24"/>
  <c r="P117" i="24"/>
  <c r="K117" i="24"/>
  <c r="J117" i="24"/>
  <c r="I117" i="24"/>
  <c r="H117" i="24"/>
  <c r="G117" i="24"/>
  <c r="F117" i="24"/>
  <c r="E117" i="24"/>
  <c r="V116" i="24"/>
  <c r="U116" i="24"/>
  <c r="T116" i="24"/>
  <c r="S116" i="24"/>
  <c r="R116" i="24"/>
  <c r="Q116" i="24"/>
  <c r="P116" i="24"/>
  <c r="K116" i="24"/>
  <c r="J116" i="24"/>
  <c r="I116" i="24"/>
  <c r="H116" i="24"/>
  <c r="G116" i="24"/>
  <c r="F116" i="24"/>
  <c r="E116" i="24"/>
  <c r="V115" i="24"/>
  <c r="U115" i="24"/>
  <c r="T115" i="24"/>
  <c r="S115" i="24"/>
  <c r="R115" i="24"/>
  <c r="Q115" i="24"/>
  <c r="P115" i="24"/>
  <c r="K115" i="24"/>
  <c r="J115" i="24"/>
  <c r="I115" i="24"/>
  <c r="H115" i="24"/>
  <c r="G115" i="24"/>
  <c r="F115" i="24"/>
  <c r="E115" i="24"/>
  <c r="V114" i="24"/>
  <c r="U114" i="24"/>
  <c r="T114" i="24"/>
  <c r="S114" i="24"/>
  <c r="R114" i="24"/>
  <c r="Q114" i="24"/>
  <c r="P114" i="24"/>
  <c r="K114" i="24"/>
  <c r="J114" i="24"/>
  <c r="I114" i="24"/>
  <c r="H114" i="24"/>
  <c r="G114" i="24"/>
  <c r="F114" i="24"/>
  <c r="E114" i="24"/>
  <c r="V113" i="24"/>
  <c r="U113" i="24"/>
  <c r="T113" i="24"/>
  <c r="S113" i="24"/>
  <c r="R113" i="24"/>
  <c r="Q113" i="24"/>
  <c r="P113" i="24"/>
  <c r="K113" i="24"/>
  <c r="J113" i="24"/>
  <c r="I113" i="24"/>
  <c r="H113" i="24"/>
  <c r="G113" i="24"/>
  <c r="F113" i="24"/>
  <c r="E113" i="24"/>
  <c r="V112" i="24"/>
  <c r="U112" i="24"/>
  <c r="T112" i="24"/>
  <c r="S112" i="24"/>
  <c r="R112" i="24"/>
  <c r="Q112" i="24"/>
  <c r="P112" i="24"/>
  <c r="K112" i="24"/>
  <c r="J112" i="24"/>
  <c r="I112" i="24"/>
  <c r="H112" i="24"/>
  <c r="G112" i="24"/>
  <c r="F112" i="24"/>
  <c r="E112" i="24"/>
  <c r="V111" i="24"/>
  <c r="U111" i="24"/>
  <c r="T111" i="24"/>
  <c r="S111" i="24"/>
  <c r="R111" i="24"/>
  <c r="Q111" i="24"/>
  <c r="P111" i="24"/>
  <c r="K111" i="24"/>
  <c r="J111" i="24"/>
  <c r="I111" i="24"/>
  <c r="H111" i="24"/>
  <c r="G111" i="24"/>
  <c r="F111" i="24"/>
  <c r="E111" i="24"/>
  <c r="V110" i="24"/>
  <c r="U110" i="24"/>
  <c r="T110" i="24"/>
  <c r="S110" i="24"/>
  <c r="R110" i="24"/>
  <c r="Q110" i="24"/>
  <c r="P110" i="24"/>
  <c r="K110" i="24"/>
  <c r="J110" i="24"/>
  <c r="I110" i="24"/>
  <c r="H110" i="24"/>
  <c r="G110" i="24"/>
  <c r="F110" i="24"/>
  <c r="E110" i="24"/>
  <c r="V109" i="24"/>
  <c r="U109" i="24"/>
  <c r="T109" i="24"/>
  <c r="S109" i="24"/>
  <c r="R109" i="24"/>
  <c r="Q109" i="24"/>
  <c r="P109" i="24"/>
  <c r="K109" i="24"/>
  <c r="J109" i="24"/>
  <c r="I109" i="24"/>
  <c r="H109" i="24"/>
  <c r="G109" i="24"/>
  <c r="F109" i="24"/>
  <c r="E109" i="24"/>
  <c r="V108" i="24"/>
  <c r="U108" i="24"/>
  <c r="T108" i="24"/>
  <c r="S108" i="24"/>
  <c r="R108" i="24"/>
  <c r="Q108" i="24"/>
  <c r="P108" i="24"/>
  <c r="K108" i="24"/>
  <c r="J108" i="24"/>
  <c r="I108" i="24"/>
  <c r="H108" i="24"/>
  <c r="G108" i="24"/>
  <c r="F108" i="24"/>
  <c r="E108" i="24"/>
  <c r="V107" i="24"/>
  <c r="U107" i="24"/>
  <c r="T107" i="24"/>
  <c r="S107" i="24"/>
  <c r="R107" i="24"/>
  <c r="Q107" i="24"/>
  <c r="P107" i="24"/>
  <c r="K107" i="24"/>
  <c r="J107" i="24"/>
  <c r="I107" i="24"/>
  <c r="H107" i="24"/>
  <c r="G107" i="24"/>
  <c r="F107" i="24"/>
  <c r="E107" i="24"/>
  <c r="V106" i="24"/>
  <c r="U106" i="24"/>
  <c r="T106" i="24"/>
  <c r="S106" i="24"/>
  <c r="R106" i="24"/>
  <c r="Q106" i="24"/>
  <c r="P106" i="24"/>
  <c r="K106" i="24"/>
  <c r="J106" i="24"/>
  <c r="I106" i="24"/>
  <c r="H106" i="24"/>
  <c r="G106" i="24"/>
  <c r="F106" i="24"/>
  <c r="E106" i="24"/>
  <c r="V105" i="24"/>
  <c r="U105" i="24"/>
  <c r="T105" i="24"/>
  <c r="S105" i="24"/>
  <c r="R105" i="24"/>
  <c r="Q105" i="24"/>
  <c r="P105" i="24"/>
  <c r="K105" i="24"/>
  <c r="J105" i="24"/>
  <c r="I105" i="24"/>
  <c r="H105" i="24"/>
  <c r="G105" i="24"/>
  <c r="F105" i="24"/>
  <c r="E105" i="24"/>
  <c r="V104" i="24"/>
  <c r="U104" i="24"/>
  <c r="T104" i="24"/>
  <c r="S104" i="24"/>
  <c r="R104" i="24"/>
  <c r="Q104" i="24"/>
  <c r="P104" i="24"/>
  <c r="K104" i="24"/>
  <c r="J104" i="24"/>
  <c r="I104" i="24"/>
  <c r="H104" i="24"/>
  <c r="G104" i="24"/>
  <c r="F104" i="24"/>
  <c r="E104" i="24"/>
  <c r="V103" i="24"/>
  <c r="U103" i="24"/>
  <c r="T103" i="24"/>
  <c r="S103" i="24"/>
  <c r="R103" i="24"/>
  <c r="Q103" i="24"/>
  <c r="P103" i="24"/>
  <c r="K103" i="24"/>
  <c r="J103" i="24"/>
  <c r="I103" i="24"/>
  <c r="H103" i="24"/>
  <c r="G103" i="24"/>
  <c r="F103" i="24"/>
  <c r="E103" i="24"/>
  <c r="V102" i="24"/>
  <c r="U102" i="24"/>
  <c r="T102" i="24"/>
  <c r="S102" i="24"/>
  <c r="R102" i="24"/>
  <c r="Q102" i="24"/>
  <c r="P102" i="24"/>
  <c r="K102" i="24"/>
  <c r="J102" i="24"/>
  <c r="I102" i="24"/>
  <c r="H102" i="24"/>
  <c r="G102" i="24"/>
  <c r="F102" i="24"/>
  <c r="E102" i="24"/>
  <c r="V101" i="24"/>
  <c r="U101" i="24"/>
  <c r="T101" i="24"/>
  <c r="S101" i="24"/>
  <c r="R101" i="24"/>
  <c r="Q101" i="24"/>
  <c r="P101" i="24"/>
  <c r="K101" i="24"/>
  <c r="J101" i="24"/>
  <c r="I101" i="24"/>
  <c r="H101" i="24"/>
  <c r="G101" i="24"/>
  <c r="F101" i="24"/>
  <c r="E101" i="24"/>
  <c r="V100" i="24"/>
  <c r="U100" i="24"/>
  <c r="T100" i="24"/>
  <c r="S100" i="24"/>
  <c r="R100" i="24"/>
  <c r="Q100" i="24"/>
  <c r="P100" i="24"/>
  <c r="K100" i="24"/>
  <c r="J100" i="24"/>
  <c r="I100" i="24"/>
  <c r="H100" i="24"/>
  <c r="G100" i="24"/>
  <c r="F100" i="24"/>
  <c r="E100" i="24"/>
  <c r="V99" i="24"/>
  <c r="U99" i="24"/>
  <c r="T99" i="24"/>
  <c r="S99" i="24"/>
  <c r="R99" i="24"/>
  <c r="Q99" i="24"/>
  <c r="P99" i="24"/>
  <c r="K99" i="24"/>
  <c r="J99" i="24"/>
  <c r="I99" i="24"/>
  <c r="H99" i="24"/>
  <c r="G99" i="24"/>
  <c r="F99" i="24"/>
  <c r="E99" i="24"/>
  <c r="V98" i="24"/>
  <c r="U98" i="24"/>
  <c r="T98" i="24"/>
  <c r="S98" i="24"/>
  <c r="R98" i="24"/>
  <c r="Q98" i="24"/>
  <c r="P98" i="24"/>
  <c r="K98" i="24"/>
  <c r="J98" i="24"/>
  <c r="I98" i="24"/>
  <c r="H98" i="24"/>
  <c r="G98" i="24"/>
  <c r="F98" i="24"/>
  <c r="E98" i="24"/>
  <c r="V97" i="24"/>
  <c r="U97" i="24"/>
  <c r="T97" i="24"/>
  <c r="S97" i="24"/>
  <c r="R97" i="24"/>
  <c r="Q97" i="24"/>
  <c r="P97" i="24"/>
  <c r="K97" i="24"/>
  <c r="J97" i="24"/>
  <c r="I97" i="24"/>
  <c r="H97" i="24"/>
  <c r="G97" i="24"/>
  <c r="F97" i="24"/>
  <c r="E97" i="24"/>
  <c r="V96" i="24"/>
  <c r="U96" i="24"/>
  <c r="T96" i="24"/>
  <c r="S96" i="24"/>
  <c r="R96" i="24"/>
  <c r="Q96" i="24"/>
  <c r="P96" i="24"/>
  <c r="K96" i="24"/>
  <c r="J96" i="24"/>
  <c r="I96" i="24"/>
  <c r="H96" i="24"/>
  <c r="G96" i="24"/>
  <c r="F96" i="24"/>
  <c r="E96" i="24"/>
  <c r="V95" i="24"/>
  <c r="U95" i="24"/>
  <c r="T95" i="24"/>
  <c r="S95" i="24"/>
  <c r="R95" i="24"/>
  <c r="Q95" i="24"/>
  <c r="P95" i="24"/>
  <c r="K95" i="24"/>
  <c r="J95" i="24"/>
  <c r="I95" i="24"/>
  <c r="H95" i="24"/>
  <c r="G95" i="24"/>
  <c r="F95" i="24"/>
  <c r="E95" i="24"/>
  <c r="V94" i="24"/>
  <c r="U94" i="24"/>
  <c r="T94" i="24"/>
  <c r="S94" i="24"/>
  <c r="R94" i="24"/>
  <c r="Q94" i="24"/>
  <c r="P94" i="24"/>
  <c r="K94" i="24"/>
  <c r="J94" i="24"/>
  <c r="I94" i="24"/>
  <c r="H94" i="24"/>
  <c r="G94" i="24"/>
  <c r="F94" i="24"/>
  <c r="E94" i="24"/>
  <c r="V93" i="24"/>
  <c r="U93" i="24"/>
  <c r="T93" i="24"/>
  <c r="S93" i="24"/>
  <c r="R93" i="24"/>
  <c r="Q93" i="24"/>
  <c r="P93" i="24"/>
  <c r="K93" i="24"/>
  <c r="J93" i="24"/>
  <c r="I93" i="24"/>
  <c r="H93" i="24"/>
  <c r="G93" i="24"/>
  <c r="F93" i="24"/>
  <c r="E93" i="24"/>
  <c r="V92" i="24"/>
  <c r="U92" i="24"/>
  <c r="T92" i="24"/>
  <c r="S92" i="24"/>
  <c r="R92" i="24"/>
  <c r="Q92" i="24"/>
  <c r="P92" i="24"/>
  <c r="K92" i="24"/>
  <c r="J92" i="24"/>
  <c r="I92" i="24"/>
  <c r="H92" i="24"/>
  <c r="G92" i="24"/>
  <c r="F92" i="24"/>
  <c r="E92" i="24"/>
  <c r="V91" i="24"/>
  <c r="U91" i="24"/>
  <c r="T91" i="24"/>
  <c r="S91" i="24"/>
  <c r="R91" i="24"/>
  <c r="Q91" i="24"/>
  <c r="P91" i="24"/>
  <c r="K91" i="24"/>
  <c r="J91" i="24"/>
  <c r="I91" i="24"/>
  <c r="H91" i="24"/>
  <c r="G91" i="24"/>
  <c r="F91" i="24"/>
  <c r="E91" i="24"/>
  <c r="V90" i="24"/>
  <c r="U90" i="24"/>
  <c r="T90" i="24"/>
  <c r="S90" i="24"/>
  <c r="R90" i="24"/>
  <c r="Q90" i="24"/>
  <c r="P90" i="24"/>
  <c r="K90" i="24"/>
  <c r="J90" i="24"/>
  <c r="I90" i="24"/>
  <c r="H90" i="24"/>
  <c r="G90" i="24"/>
  <c r="F90" i="24"/>
  <c r="E90" i="24"/>
  <c r="V89" i="24"/>
  <c r="U89" i="24"/>
  <c r="T89" i="24"/>
  <c r="S89" i="24"/>
  <c r="R89" i="24"/>
  <c r="Q89" i="24"/>
  <c r="P89" i="24"/>
  <c r="K89" i="24"/>
  <c r="J89" i="24"/>
  <c r="I89" i="24"/>
  <c r="H89" i="24"/>
  <c r="G89" i="24"/>
  <c r="F89" i="24"/>
  <c r="E89" i="24"/>
  <c r="V88" i="24"/>
  <c r="U88" i="24"/>
  <c r="T88" i="24"/>
  <c r="S88" i="24"/>
  <c r="R88" i="24"/>
  <c r="Q88" i="24"/>
  <c r="P88" i="24"/>
  <c r="K88" i="24"/>
  <c r="J88" i="24"/>
  <c r="I88" i="24"/>
  <c r="H88" i="24"/>
  <c r="G88" i="24"/>
  <c r="F88" i="24"/>
  <c r="E88" i="24"/>
  <c r="V87" i="24"/>
  <c r="U87" i="24"/>
  <c r="T87" i="24"/>
  <c r="S87" i="24"/>
  <c r="R87" i="24"/>
  <c r="Q87" i="24"/>
  <c r="P87" i="24"/>
  <c r="K87" i="24"/>
  <c r="J87" i="24"/>
  <c r="I87" i="24"/>
  <c r="H87" i="24"/>
  <c r="G87" i="24"/>
  <c r="F87" i="24"/>
  <c r="E87" i="24"/>
  <c r="V86" i="24"/>
  <c r="U86" i="24"/>
  <c r="T86" i="24"/>
  <c r="S86" i="24"/>
  <c r="R86" i="24"/>
  <c r="Q86" i="24"/>
  <c r="P86" i="24"/>
  <c r="K86" i="24"/>
  <c r="J86" i="24"/>
  <c r="I86" i="24"/>
  <c r="H86" i="24"/>
  <c r="G86" i="24"/>
  <c r="F86" i="24"/>
  <c r="E86" i="24"/>
  <c r="V85" i="24"/>
  <c r="U85" i="24"/>
  <c r="T85" i="24"/>
  <c r="S85" i="24"/>
  <c r="R85" i="24"/>
  <c r="Q85" i="24"/>
  <c r="P85" i="24"/>
  <c r="K85" i="24"/>
  <c r="J85" i="24"/>
  <c r="I85" i="24"/>
  <c r="H85" i="24"/>
  <c r="G85" i="24"/>
  <c r="F85" i="24"/>
  <c r="E85" i="24"/>
  <c r="V84" i="24"/>
  <c r="U84" i="24"/>
  <c r="T84" i="24"/>
  <c r="S84" i="24"/>
  <c r="R84" i="24"/>
  <c r="Q84" i="24"/>
  <c r="P84" i="24"/>
  <c r="K84" i="24"/>
  <c r="J84" i="24"/>
  <c r="I84" i="24"/>
  <c r="H84" i="24"/>
  <c r="G84" i="24"/>
  <c r="F84" i="24"/>
  <c r="E84" i="24"/>
  <c r="V83" i="24"/>
  <c r="U83" i="24"/>
  <c r="T83" i="24"/>
  <c r="S83" i="24"/>
  <c r="R83" i="24"/>
  <c r="Q83" i="24"/>
  <c r="P83" i="24"/>
  <c r="K83" i="24"/>
  <c r="J83" i="24"/>
  <c r="I83" i="24"/>
  <c r="H83" i="24"/>
  <c r="G83" i="24"/>
  <c r="F83" i="24"/>
  <c r="E83" i="24"/>
  <c r="V82" i="24"/>
  <c r="U82" i="24"/>
  <c r="T82" i="24"/>
  <c r="S82" i="24"/>
  <c r="R82" i="24"/>
  <c r="Q82" i="24"/>
  <c r="P82" i="24"/>
  <c r="K82" i="24"/>
  <c r="J82" i="24"/>
  <c r="I82" i="24"/>
  <c r="H82" i="24"/>
  <c r="G82" i="24"/>
  <c r="F82" i="24"/>
  <c r="E82" i="24"/>
  <c r="V81" i="24"/>
  <c r="U81" i="24"/>
  <c r="T81" i="24"/>
  <c r="S81" i="24"/>
  <c r="R81" i="24"/>
  <c r="Q81" i="24"/>
  <c r="P81" i="24"/>
  <c r="K81" i="24"/>
  <c r="J81" i="24"/>
  <c r="I81" i="24"/>
  <c r="H81" i="24"/>
  <c r="G81" i="24"/>
  <c r="F81" i="24"/>
  <c r="E81" i="24"/>
  <c r="V80" i="24"/>
  <c r="U80" i="24"/>
  <c r="T80" i="24"/>
  <c r="S80" i="24"/>
  <c r="R80" i="24"/>
  <c r="Q80" i="24"/>
  <c r="P80" i="24"/>
  <c r="K80" i="24"/>
  <c r="J80" i="24"/>
  <c r="I80" i="24"/>
  <c r="H80" i="24"/>
  <c r="G80" i="24"/>
  <c r="F80" i="24"/>
  <c r="E80" i="24"/>
  <c r="V79" i="24"/>
  <c r="U79" i="24"/>
  <c r="T79" i="24"/>
  <c r="S79" i="24"/>
  <c r="R79" i="24"/>
  <c r="Q79" i="24"/>
  <c r="P79" i="24"/>
  <c r="K79" i="24"/>
  <c r="J79" i="24"/>
  <c r="I79" i="24"/>
  <c r="H79" i="24"/>
  <c r="G79" i="24"/>
  <c r="F79" i="24"/>
  <c r="E79" i="24"/>
  <c r="V78" i="24"/>
  <c r="U78" i="24"/>
  <c r="T78" i="24"/>
  <c r="S78" i="24"/>
  <c r="R78" i="24"/>
  <c r="Q78" i="24"/>
  <c r="P78" i="24"/>
  <c r="K78" i="24"/>
  <c r="J78" i="24"/>
  <c r="I78" i="24"/>
  <c r="H78" i="24"/>
  <c r="G78" i="24"/>
  <c r="F78" i="24"/>
  <c r="E78" i="24"/>
  <c r="V77" i="24"/>
  <c r="U77" i="24"/>
  <c r="T77" i="24"/>
  <c r="S77" i="24"/>
  <c r="R77" i="24"/>
  <c r="Q77" i="24"/>
  <c r="P77" i="24"/>
  <c r="K77" i="24"/>
  <c r="J77" i="24"/>
  <c r="I77" i="24"/>
  <c r="H77" i="24"/>
  <c r="G77" i="24"/>
  <c r="F77" i="24"/>
  <c r="E77" i="24"/>
  <c r="V76" i="24"/>
  <c r="U76" i="24"/>
  <c r="T76" i="24"/>
  <c r="S76" i="24"/>
  <c r="R76" i="24"/>
  <c r="Q76" i="24"/>
  <c r="P76" i="24"/>
  <c r="K76" i="24"/>
  <c r="J76" i="24"/>
  <c r="I76" i="24"/>
  <c r="H76" i="24"/>
  <c r="G76" i="24"/>
  <c r="F76" i="24"/>
  <c r="E76" i="24"/>
  <c r="V75" i="24"/>
  <c r="U75" i="24"/>
  <c r="T75" i="24"/>
  <c r="S75" i="24"/>
  <c r="R75" i="24"/>
  <c r="Q75" i="24"/>
  <c r="P75" i="24"/>
  <c r="K75" i="24"/>
  <c r="J75" i="24"/>
  <c r="I75" i="24"/>
  <c r="H75" i="24"/>
  <c r="G75" i="24"/>
  <c r="F75" i="24"/>
  <c r="E75" i="24"/>
  <c r="V74" i="24"/>
  <c r="U74" i="24"/>
  <c r="T74" i="24"/>
  <c r="S74" i="24"/>
  <c r="R74" i="24"/>
  <c r="Q74" i="24"/>
  <c r="P74" i="24"/>
  <c r="K74" i="24"/>
  <c r="J74" i="24"/>
  <c r="I74" i="24"/>
  <c r="H74" i="24"/>
  <c r="G74" i="24"/>
  <c r="F74" i="24"/>
  <c r="E74" i="24"/>
  <c r="V73" i="24"/>
  <c r="U73" i="24"/>
  <c r="T73" i="24"/>
  <c r="S73" i="24"/>
  <c r="R73" i="24"/>
  <c r="Q73" i="24"/>
  <c r="P73" i="24"/>
  <c r="K73" i="24"/>
  <c r="J73" i="24"/>
  <c r="I73" i="24"/>
  <c r="H73" i="24"/>
  <c r="G73" i="24"/>
  <c r="F73" i="24"/>
  <c r="E73" i="24"/>
  <c r="V72" i="24"/>
  <c r="U72" i="24"/>
  <c r="T72" i="24"/>
  <c r="S72" i="24"/>
  <c r="R72" i="24"/>
  <c r="Q72" i="24"/>
  <c r="P72" i="24"/>
  <c r="K72" i="24"/>
  <c r="J72" i="24"/>
  <c r="I72" i="24"/>
  <c r="H72" i="24"/>
  <c r="G72" i="24"/>
  <c r="F72" i="24"/>
  <c r="E72" i="24"/>
  <c r="V71" i="24"/>
  <c r="U71" i="24"/>
  <c r="T71" i="24"/>
  <c r="S71" i="24"/>
  <c r="R71" i="24"/>
  <c r="Q71" i="24"/>
  <c r="P71" i="24"/>
  <c r="K71" i="24"/>
  <c r="J71" i="24"/>
  <c r="I71" i="24"/>
  <c r="H71" i="24"/>
  <c r="G71" i="24"/>
  <c r="F71" i="24"/>
  <c r="E71" i="24"/>
  <c r="V70" i="24"/>
  <c r="U70" i="24"/>
  <c r="T70" i="24"/>
  <c r="S70" i="24"/>
  <c r="R70" i="24"/>
  <c r="Q70" i="24"/>
  <c r="P70" i="24"/>
  <c r="K70" i="24"/>
  <c r="J70" i="24"/>
  <c r="I70" i="24"/>
  <c r="H70" i="24"/>
  <c r="G70" i="24"/>
  <c r="F70" i="24"/>
  <c r="E70" i="24"/>
  <c r="V69" i="24"/>
  <c r="U69" i="24"/>
  <c r="T69" i="24"/>
  <c r="S69" i="24"/>
  <c r="R69" i="24"/>
  <c r="Q69" i="24"/>
  <c r="P69" i="24"/>
  <c r="K69" i="24"/>
  <c r="J69" i="24"/>
  <c r="I69" i="24"/>
  <c r="H69" i="24"/>
  <c r="G69" i="24"/>
  <c r="F69" i="24"/>
  <c r="E69" i="24"/>
  <c r="V68" i="24"/>
  <c r="U68" i="24"/>
  <c r="T68" i="24"/>
  <c r="S68" i="24"/>
  <c r="R68" i="24"/>
  <c r="Q68" i="24"/>
  <c r="P68" i="24"/>
  <c r="K68" i="24"/>
  <c r="J68" i="24"/>
  <c r="I68" i="24"/>
  <c r="H68" i="24"/>
  <c r="G68" i="24"/>
  <c r="F68" i="24"/>
  <c r="E68" i="24"/>
  <c r="V67" i="24"/>
  <c r="U67" i="24"/>
  <c r="T67" i="24"/>
  <c r="S67" i="24"/>
  <c r="R67" i="24"/>
  <c r="Q67" i="24"/>
  <c r="P67" i="24"/>
  <c r="K67" i="24"/>
  <c r="J67" i="24"/>
  <c r="I67" i="24"/>
  <c r="H67" i="24"/>
  <c r="G67" i="24"/>
  <c r="F67" i="24"/>
  <c r="E67" i="24"/>
  <c r="V66" i="24"/>
  <c r="U66" i="24"/>
  <c r="T66" i="24"/>
  <c r="S66" i="24"/>
  <c r="R66" i="24"/>
  <c r="Q66" i="24"/>
  <c r="P66" i="24"/>
  <c r="K66" i="24"/>
  <c r="J66" i="24"/>
  <c r="I66" i="24"/>
  <c r="H66" i="24"/>
  <c r="G66" i="24"/>
  <c r="F66" i="24"/>
  <c r="E66" i="24"/>
  <c r="V65" i="24"/>
  <c r="U65" i="24"/>
  <c r="T65" i="24"/>
  <c r="S65" i="24"/>
  <c r="R65" i="24"/>
  <c r="Q65" i="24"/>
  <c r="P65" i="24"/>
  <c r="K65" i="24"/>
  <c r="J65" i="24"/>
  <c r="I65" i="24"/>
  <c r="H65" i="24"/>
  <c r="G65" i="24"/>
  <c r="F65" i="24"/>
  <c r="E65" i="24"/>
  <c r="V64" i="24"/>
  <c r="U64" i="24"/>
  <c r="T64" i="24"/>
  <c r="S64" i="24"/>
  <c r="R64" i="24"/>
  <c r="Q64" i="24"/>
  <c r="P64" i="24"/>
  <c r="K64" i="24"/>
  <c r="J64" i="24"/>
  <c r="I64" i="24"/>
  <c r="H64" i="24"/>
  <c r="G64" i="24"/>
  <c r="F64" i="24"/>
  <c r="E64" i="24"/>
  <c r="V63" i="24"/>
  <c r="U63" i="24"/>
  <c r="T63" i="24"/>
  <c r="S63" i="24"/>
  <c r="R63" i="24"/>
  <c r="Q63" i="24"/>
  <c r="P63" i="24"/>
  <c r="K63" i="24"/>
  <c r="J63" i="24"/>
  <c r="I63" i="24"/>
  <c r="H63" i="24"/>
  <c r="G63" i="24"/>
  <c r="F63" i="24"/>
  <c r="E63" i="24"/>
  <c r="V62" i="24"/>
  <c r="U62" i="24"/>
  <c r="T62" i="24"/>
  <c r="S62" i="24"/>
  <c r="R62" i="24"/>
  <c r="Q62" i="24"/>
  <c r="P62" i="24"/>
  <c r="K62" i="24"/>
  <c r="J62" i="24"/>
  <c r="I62" i="24"/>
  <c r="H62" i="24"/>
  <c r="G62" i="24"/>
  <c r="F62" i="24"/>
  <c r="E62" i="24"/>
  <c r="V61" i="24"/>
  <c r="U61" i="24"/>
  <c r="T61" i="24"/>
  <c r="S61" i="24"/>
  <c r="R61" i="24"/>
  <c r="Q61" i="24"/>
  <c r="P61" i="24"/>
  <c r="K61" i="24"/>
  <c r="J61" i="24"/>
  <c r="I61" i="24"/>
  <c r="H61" i="24"/>
  <c r="G61" i="24"/>
  <c r="F61" i="24"/>
  <c r="E61" i="24"/>
  <c r="V60" i="24"/>
  <c r="U60" i="24"/>
  <c r="T60" i="24"/>
  <c r="S60" i="24"/>
  <c r="R60" i="24"/>
  <c r="Q60" i="24"/>
  <c r="P60" i="24"/>
  <c r="K60" i="24"/>
  <c r="J60" i="24"/>
  <c r="I60" i="24"/>
  <c r="H60" i="24"/>
  <c r="G60" i="24"/>
  <c r="F60" i="24"/>
  <c r="E60" i="24"/>
  <c r="V59" i="24"/>
  <c r="U59" i="24"/>
  <c r="T59" i="24"/>
  <c r="S59" i="24"/>
  <c r="R59" i="24"/>
  <c r="Q59" i="24"/>
  <c r="P59" i="24"/>
  <c r="K59" i="24"/>
  <c r="J59" i="24"/>
  <c r="I59" i="24"/>
  <c r="H59" i="24"/>
  <c r="G59" i="24"/>
  <c r="F59" i="24"/>
  <c r="E59" i="24"/>
  <c r="V58" i="24"/>
  <c r="U58" i="24"/>
  <c r="T58" i="24"/>
  <c r="S58" i="24"/>
  <c r="R58" i="24"/>
  <c r="Q58" i="24"/>
  <c r="P58" i="24"/>
  <c r="K58" i="24"/>
  <c r="J58" i="24"/>
  <c r="I58" i="24"/>
  <c r="H58" i="24"/>
  <c r="G58" i="24"/>
  <c r="F58" i="24"/>
  <c r="E58" i="24"/>
  <c r="V57" i="24"/>
  <c r="U57" i="24"/>
  <c r="T57" i="24"/>
  <c r="S57" i="24"/>
  <c r="R57" i="24"/>
  <c r="Q57" i="24"/>
  <c r="P57" i="24"/>
  <c r="K57" i="24"/>
  <c r="J57" i="24"/>
  <c r="I57" i="24"/>
  <c r="H57" i="24"/>
  <c r="G57" i="24"/>
  <c r="F57" i="24"/>
  <c r="E57" i="24"/>
  <c r="V56" i="24"/>
  <c r="U56" i="24"/>
  <c r="T56" i="24"/>
  <c r="S56" i="24"/>
  <c r="R56" i="24"/>
  <c r="Q56" i="24"/>
  <c r="P56" i="24"/>
  <c r="K56" i="24"/>
  <c r="J56" i="24"/>
  <c r="I56" i="24"/>
  <c r="H56" i="24"/>
  <c r="G56" i="24"/>
  <c r="F56" i="24"/>
  <c r="E56" i="24"/>
  <c r="V55" i="24"/>
  <c r="U55" i="24"/>
  <c r="T55" i="24"/>
  <c r="S55" i="24"/>
  <c r="R55" i="24"/>
  <c r="Q55" i="24"/>
  <c r="P55" i="24"/>
  <c r="K55" i="24"/>
  <c r="J55" i="24"/>
  <c r="I55" i="24"/>
  <c r="H55" i="24"/>
  <c r="G55" i="24"/>
  <c r="F55" i="24"/>
  <c r="E55" i="24"/>
  <c r="V54" i="24"/>
  <c r="U54" i="24"/>
  <c r="T54" i="24"/>
  <c r="S54" i="24"/>
  <c r="R54" i="24"/>
  <c r="Q54" i="24"/>
  <c r="P54" i="24"/>
  <c r="K54" i="24"/>
  <c r="J54" i="24"/>
  <c r="I54" i="24"/>
  <c r="H54" i="24"/>
  <c r="G54" i="24"/>
  <c r="F54" i="24"/>
  <c r="E54" i="24"/>
  <c r="V53" i="24"/>
  <c r="U53" i="24"/>
  <c r="T53" i="24"/>
  <c r="S53" i="24"/>
  <c r="R53" i="24"/>
  <c r="Q53" i="24"/>
  <c r="P53" i="24"/>
  <c r="K53" i="24"/>
  <c r="J53" i="24"/>
  <c r="I53" i="24"/>
  <c r="H53" i="24"/>
  <c r="G53" i="24"/>
  <c r="F53" i="24"/>
  <c r="E53" i="24"/>
  <c r="V52" i="24"/>
  <c r="U52" i="24"/>
  <c r="T52" i="24"/>
  <c r="S52" i="24"/>
  <c r="R52" i="24"/>
  <c r="Q52" i="24"/>
  <c r="P52" i="24"/>
  <c r="K52" i="24"/>
  <c r="J52" i="24"/>
  <c r="I52" i="24"/>
  <c r="H52" i="24"/>
  <c r="G52" i="24"/>
  <c r="F52" i="24"/>
  <c r="E52" i="24"/>
  <c r="V51" i="24"/>
  <c r="U51" i="24"/>
  <c r="T51" i="24"/>
  <c r="S51" i="24"/>
  <c r="R51" i="24"/>
  <c r="Q51" i="24"/>
  <c r="P51" i="24"/>
  <c r="K51" i="24"/>
  <c r="J51" i="24"/>
  <c r="I51" i="24"/>
  <c r="H51" i="24"/>
  <c r="G51" i="24"/>
  <c r="F51" i="24"/>
  <c r="E51" i="24"/>
  <c r="V50" i="24"/>
  <c r="U50" i="24"/>
  <c r="T50" i="24"/>
  <c r="S50" i="24"/>
  <c r="R50" i="24"/>
  <c r="Q50" i="24"/>
  <c r="P50" i="24"/>
  <c r="K50" i="24"/>
  <c r="J50" i="24"/>
  <c r="I50" i="24"/>
  <c r="H50" i="24"/>
  <c r="G50" i="24"/>
  <c r="F50" i="24"/>
  <c r="E50" i="24"/>
  <c r="V49" i="24"/>
  <c r="U49" i="24"/>
  <c r="T49" i="24"/>
  <c r="S49" i="24"/>
  <c r="R49" i="24"/>
  <c r="Q49" i="24"/>
  <c r="P49" i="24"/>
  <c r="K49" i="24"/>
  <c r="J49" i="24"/>
  <c r="I49" i="24"/>
  <c r="H49" i="24"/>
  <c r="G49" i="24"/>
  <c r="F49" i="24"/>
  <c r="E49" i="24"/>
  <c r="V48" i="24"/>
  <c r="U48" i="24"/>
  <c r="T48" i="24"/>
  <c r="S48" i="24"/>
  <c r="R48" i="24"/>
  <c r="Q48" i="24"/>
  <c r="P48" i="24"/>
  <c r="K48" i="24"/>
  <c r="J48" i="24"/>
  <c r="I48" i="24"/>
  <c r="H48" i="24"/>
  <c r="G48" i="24"/>
  <c r="F48" i="24"/>
  <c r="E48" i="24"/>
  <c r="V47" i="24"/>
  <c r="U47" i="24"/>
  <c r="T47" i="24"/>
  <c r="S47" i="24"/>
  <c r="R47" i="24"/>
  <c r="Q47" i="24"/>
  <c r="P47" i="24"/>
  <c r="K47" i="24"/>
  <c r="J47" i="24"/>
  <c r="I47" i="24"/>
  <c r="H47" i="24"/>
  <c r="G47" i="24"/>
  <c r="F47" i="24"/>
  <c r="E47" i="24"/>
  <c r="V46" i="24"/>
  <c r="U46" i="24"/>
  <c r="T46" i="24"/>
  <c r="S46" i="24"/>
  <c r="R46" i="24"/>
  <c r="Q46" i="24"/>
  <c r="P46" i="24"/>
  <c r="K46" i="24"/>
  <c r="J46" i="24"/>
  <c r="I46" i="24"/>
  <c r="H46" i="24"/>
  <c r="G46" i="24"/>
  <c r="F46" i="24"/>
  <c r="E46" i="24"/>
  <c r="V45" i="24"/>
  <c r="U45" i="24"/>
  <c r="T45" i="24"/>
  <c r="S45" i="24"/>
  <c r="R45" i="24"/>
  <c r="Q45" i="24"/>
  <c r="P45" i="24"/>
  <c r="K45" i="24"/>
  <c r="J45" i="24"/>
  <c r="I45" i="24"/>
  <c r="H45" i="24"/>
  <c r="G45" i="24"/>
  <c r="F45" i="24"/>
  <c r="E45" i="24"/>
  <c r="V44" i="24"/>
  <c r="U44" i="24"/>
  <c r="T44" i="24"/>
  <c r="S44" i="24"/>
  <c r="R44" i="24"/>
  <c r="Q44" i="24"/>
  <c r="P44" i="24"/>
  <c r="K44" i="24"/>
  <c r="J44" i="24"/>
  <c r="I44" i="24"/>
  <c r="H44" i="24"/>
  <c r="G44" i="24"/>
  <c r="F44" i="24"/>
  <c r="E44" i="24"/>
  <c r="V43" i="24"/>
  <c r="U43" i="24"/>
  <c r="T43" i="24"/>
  <c r="S43" i="24"/>
  <c r="R43" i="24"/>
  <c r="Q43" i="24"/>
  <c r="P43" i="24"/>
  <c r="K43" i="24"/>
  <c r="J43" i="24"/>
  <c r="I43" i="24"/>
  <c r="H43" i="24"/>
  <c r="G43" i="24"/>
  <c r="F43" i="24"/>
  <c r="E43" i="24"/>
  <c r="V42" i="24"/>
  <c r="U42" i="24"/>
  <c r="T42" i="24"/>
  <c r="S42" i="24"/>
  <c r="R42" i="24"/>
  <c r="Q42" i="24"/>
  <c r="P42" i="24"/>
  <c r="K42" i="24"/>
  <c r="J42" i="24"/>
  <c r="I42" i="24"/>
  <c r="H42" i="24"/>
  <c r="G42" i="24"/>
  <c r="F42" i="24"/>
  <c r="E42" i="24"/>
  <c r="V41" i="24"/>
  <c r="U41" i="24"/>
  <c r="T41" i="24"/>
  <c r="S41" i="24"/>
  <c r="R41" i="24"/>
  <c r="Q41" i="24"/>
  <c r="P41" i="24"/>
  <c r="K41" i="24"/>
  <c r="J41" i="24"/>
  <c r="I41" i="24"/>
  <c r="H41" i="24"/>
  <c r="G41" i="24"/>
  <c r="F41" i="24"/>
  <c r="E41" i="24"/>
  <c r="V40" i="24"/>
  <c r="U40" i="24"/>
  <c r="T40" i="24"/>
  <c r="S40" i="24"/>
  <c r="R40" i="24"/>
  <c r="Q40" i="24"/>
  <c r="P40" i="24"/>
  <c r="K40" i="24"/>
  <c r="J40" i="24"/>
  <c r="I40" i="24"/>
  <c r="H40" i="24"/>
  <c r="G40" i="24"/>
  <c r="F40" i="24"/>
  <c r="E40" i="24"/>
  <c r="V39" i="24"/>
  <c r="U39" i="24"/>
  <c r="T39" i="24"/>
  <c r="S39" i="24"/>
  <c r="R39" i="24"/>
  <c r="Q39" i="24"/>
  <c r="P39" i="24"/>
  <c r="K39" i="24"/>
  <c r="J39" i="24"/>
  <c r="I39" i="24"/>
  <c r="H39" i="24"/>
  <c r="G39" i="24"/>
  <c r="F39" i="24"/>
  <c r="E39" i="24"/>
  <c r="V38" i="24"/>
  <c r="U38" i="24"/>
  <c r="T38" i="24"/>
  <c r="S38" i="24"/>
  <c r="R38" i="24"/>
  <c r="Q38" i="24"/>
  <c r="P38" i="24"/>
  <c r="K38" i="24"/>
  <c r="J38" i="24"/>
  <c r="I38" i="24"/>
  <c r="H38" i="24"/>
  <c r="G38" i="24"/>
  <c r="F38" i="24"/>
  <c r="E38" i="24"/>
  <c r="V37" i="24"/>
  <c r="U37" i="24"/>
  <c r="T37" i="24"/>
  <c r="S37" i="24"/>
  <c r="R37" i="24"/>
  <c r="Q37" i="24"/>
  <c r="P37" i="24"/>
  <c r="K37" i="24"/>
  <c r="J37" i="24"/>
  <c r="I37" i="24"/>
  <c r="H37" i="24"/>
  <c r="G37" i="24"/>
  <c r="F37" i="24"/>
  <c r="E37" i="24"/>
  <c r="V36" i="24"/>
  <c r="U36" i="24"/>
  <c r="T36" i="24"/>
  <c r="S36" i="24"/>
  <c r="R36" i="24"/>
  <c r="Q36" i="24"/>
  <c r="P36" i="24"/>
  <c r="K36" i="24"/>
  <c r="J36" i="24"/>
  <c r="I36" i="24"/>
  <c r="H36" i="24"/>
  <c r="G36" i="24"/>
  <c r="F36" i="24"/>
  <c r="E36" i="24"/>
  <c r="V35" i="24"/>
  <c r="U35" i="24"/>
  <c r="T35" i="24"/>
  <c r="S35" i="24"/>
  <c r="R35" i="24"/>
  <c r="Q35" i="24"/>
  <c r="P35" i="24"/>
  <c r="K35" i="24"/>
  <c r="J35" i="24"/>
  <c r="I35" i="24"/>
  <c r="H35" i="24"/>
  <c r="G35" i="24"/>
  <c r="F35" i="24"/>
  <c r="E35" i="24"/>
  <c r="V34" i="24"/>
  <c r="U34" i="24"/>
  <c r="T34" i="24"/>
  <c r="S34" i="24"/>
  <c r="R34" i="24"/>
  <c r="Q34" i="24"/>
  <c r="P34" i="24"/>
  <c r="K34" i="24"/>
  <c r="J34" i="24"/>
  <c r="I34" i="24"/>
  <c r="H34" i="24"/>
  <c r="G34" i="24"/>
  <c r="F34" i="24"/>
  <c r="E34" i="24"/>
  <c r="V33" i="24"/>
  <c r="U33" i="24"/>
  <c r="T33" i="24"/>
  <c r="S33" i="24"/>
  <c r="R33" i="24"/>
  <c r="Q33" i="24"/>
  <c r="P33" i="24"/>
  <c r="K33" i="24"/>
  <c r="J33" i="24"/>
  <c r="I33" i="24"/>
  <c r="H33" i="24"/>
  <c r="G33" i="24"/>
  <c r="F33" i="24"/>
  <c r="E33" i="24"/>
  <c r="V32" i="24"/>
  <c r="U32" i="24"/>
  <c r="T32" i="24"/>
  <c r="S32" i="24"/>
  <c r="R32" i="24"/>
  <c r="Q32" i="24"/>
  <c r="P32" i="24"/>
  <c r="K32" i="24"/>
  <c r="J32" i="24"/>
  <c r="I32" i="24"/>
  <c r="H32" i="24"/>
  <c r="G32" i="24"/>
  <c r="F32" i="24"/>
  <c r="E32" i="24"/>
  <c r="V31" i="24"/>
  <c r="U31" i="24"/>
  <c r="T31" i="24"/>
  <c r="S31" i="24"/>
  <c r="R31" i="24"/>
  <c r="Q31" i="24"/>
  <c r="P31" i="24"/>
  <c r="K31" i="24"/>
  <c r="J31" i="24"/>
  <c r="I31" i="24"/>
  <c r="H31" i="24"/>
  <c r="G31" i="24"/>
  <c r="F31" i="24"/>
  <c r="E31" i="24"/>
  <c r="V30" i="24"/>
  <c r="U30" i="24"/>
  <c r="T30" i="24"/>
  <c r="S30" i="24"/>
  <c r="R30" i="24"/>
  <c r="Q30" i="24"/>
  <c r="P30" i="24"/>
  <c r="K30" i="24"/>
  <c r="J30" i="24"/>
  <c r="I30" i="24"/>
  <c r="H30" i="24"/>
  <c r="G30" i="24"/>
  <c r="F30" i="24"/>
  <c r="E30" i="24"/>
  <c r="V29" i="24"/>
  <c r="U29" i="24"/>
  <c r="T29" i="24"/>
  <c r="S29" i="24"/>
  <c r="R29" i="24"/>
  <c r="Q29" i="24"/>
  <c r="P29" i="24"/>
  <c r="K29" i="24"/>
  <c r="J29" i="24"/>
  <c r="I29" i="24"/>
  <c r="H29" i="24"/>
  <c r="G29" i="24"/>
  <c r="F29" i="24"/>
  <c r="E29" i="24"/>
  <c r="V28" i="24"/>
  <c r="U28" i="24"/>
  <c r="T28" i="24"/>
  <c r="S28" i="24"/>
  <c r="R28" i="24"/>
  <c r="Q28" i="24"/>
  <c r="P28" i="24"/>
  <c r="K28" i="24"/>
  <c r="J28" i="24"/>
  <c r="I28" i="24"/>
  <c r="H28" i="24"/>
  <c r="G28" i="24"/>
  <c r="F28" i="24"/>
  <c r="E28" i="24"/>
  <c r="V27" i="24"/>
  <c r="U27" i="24"/>
  <c r="T27" i="24"/>
  <c r="S27" i="24"/>
  <c r="R27" i="24"/>
  <c r="Q27" i="24"/>
  <c r="P27" i="24"/>
  <c r="K27" i="24"/>
  <c r="J27" i="24"/>
  <c r="I27" i="24"/>
  <c r="H27" i="24"/>
  <c r="G27" i="24"/>
  <c r="F27" i="24"/>
  <c r="E27" i="24"/>
  <c r="V26" i="24"/>
  <c r="U26" i="24"/>
  <c r="T26" i="24"/>
  <c r="S26" i="24"/>
  <c r="R26" i="24"/>
  <c r="Q26" i="24"/>
  <c r="P26" i="24"/>
  <c r="K26" i="24"/>
  <c r="J26" i="24"/>
  <c r="I26" i="24"/>
  <c r="H26" i="24"/>
  <c r="G26" i="24"/>
  <c r="F26" i="24"/>
  <c r="E26" i="24"/>
  <c r="V25" i="24"/>
  <c r="U25" i="24"/>
  <c r="T25" i="24"/>
  <c r="S25" i="24"/>
  <c r="R25" i="24"/>
  <c r="Q25" i="24"/>
  <c r="P25" i="24"/>
  <c r="K25" i="24"/>
  <c r="J25" i="24"/>
  <c r="I25" i="24"/>
  <c r="H25" i="24"/>
  <c r="G25" i="24"/>
  <c r="F25" i="24"/>
  <c r="E25" i="24"/>
  <c r="V24" i="24"/>
  <c r="U24" i="24"/>
  <c r="T24" i="24"/>
  <c r="S24" i="24"/>
  <c r="R24" i="24"/>
  <c r="Q24" i="24"/>
  <c r="P24" i="24"/>
  <c r="K24" i="24"/>
  <c r="J24" i="24"/>
  <c r="I24" i="24"/>
  <c r="H24" i="24"/>
  <c r="G24" i="24"/>
  <c r="F24" i="24"/>
  <c r="E24" i="24"/>
  <c r="V23" i="24"/>
  <c r="U23" i="24"/>
  <c r="T23" i="24"/>
  <c r="S23" i="24"/>
  <c r="R23" i="24"/>
  <c r="Q23" i="24"/>
  <c r="P23" i="24"/>
  <c r="K23" i="24"/>
  <c r="J23" i="24"/>
  <c r="I23" i="24"/>
  <c r="H23" i="24"/>
  <c r="G23" i="24"/>
  <c r="F23" i="24"/>
  <c r="E23" i="24"/>
  <c r="V22" i="24"/>
  <c r="U22" i="24"/>
  <c r="T22" i="24"/>
  <c r="S22" i="24"/>
  <c r="R22" i="24"/>
  <c r="Q22" i="24"/>
  <c r="P22" i="24"/>
  <c r="K22" i="24"/>
  <c r="J22" i="24"/>
  <c r="I22" i="24"/>
  <c r="H22" i="24"/>
  <c r="G22" i="24"/>
  <c r="F22" i="24"/>
  <c r="E22" i="24"/>
  <c r="V21" i="24"/>
  <c r="U21" i="24"/>
  <c r="T21" i="24"/>
  <c r="S21" i="24"/>
  <c r="R21" i="24"/>
  <c r="Q21" i="24"/>
  <c r="P21" i="24"/>
  <c r="K21" i="24"/>
  <c r="J21" i="24"/>
  <c r="I21" i="24"/>
  <c r="H21" i="24"/>
  <c r="G21" i="24"/>
  <c r="F21" i="24"/>
  <c r="E21" i="24"/>
  <c r="V20" i="24"/>
  <c r="U20" i="24"/>
  <c r="T20" i="24"/>
  <c r="S20" i="24"/>
  <c r="R20" i="24"/>
  <c r="Q20" i="24"/>
  <c r="P20" i="24"/>
  <c r="K20" i="24"/>
  <c r="J20" i="24"/>
  <c r="I20" i="24"/>
  <c r="H20" i="24"/>
  <c r="G20" i="24"/>
  <c r="F20" i="24"/>
  <c r="E20" i="24"/>
  <c r="V19" i="24"/>
  <c r="U19" i="24"/>
  <c r="T19" i="24"/>
  <c r="S19" i="24"/>
  <c r="R19" i="24"/>
  <c r="Q19" i="24"/>
  <c r="P19" i="24"/>
  <c r="K19" i="24"/>
  <c r="J19" i="24"/>
  <c r="I19" i="24"/>
  <c r="H19" i="24"/>
  <c r="G19" i="24"/>
  <c r="F19" i="24"/>
  <c r="E19" i="24"/>
  <c r="V18" i="24"/>
  <c r="U18" i="24"/>
  <c r="T18" i="24"/>
  <c r="S18" i="24"/>
  <c r="R18" i="24"/>
  <c r="Q18" i="24"/>
  <c r="P18" i="24"/>
  <c r="K18" i="24"/>
  <c r="J18" i="24"/>
  <c r="I18" i="24"/>
  <c r="H18" i="24"/>
  <c r="G18" i="24"/>
  <c r="F18" i="24"/>
  <c r="E18" i="24"/>
  <c r="V17" i="24"/>
  <c r="U17" i="24"/>
  <c r="T17" i="24"/>
  <c r="S17" i="24"/>
  <c r="R17" i="24"/>
  <c r="Q17" i="24"/>
  <c r="P17" i="24"/>
  <c r="K17" i="24"/>
  <c r="J17" i="24"/>
  <c r="I17" i="24"/>
  <c r="H17" i="24"/>
  <c r="G17" i="24"/>
  <c r="F17" i="24"/>
  <c r="E17" i="24"/>
  <c r="V16" i="24"/>
  <c r="U16" i="24"/>
  <c r="T16" i="24"/>
  <c r="S16" i="24"/>
  <c r="R16" i="24"/>
  <c r="Q16" i="24"/>
  <c r="P16" i="24"/>
  <c r="K16" i="24"/>
  <c r="J16" i="24"/>
  <c r="I16" i="24"/>
  <c r="H16" i="24"/>
  <c r="G16" i="24"/>
  <c r="F16" i="24"/>
  <c r="E16" i="24"/>
  <c r="V15" i="24"/>
  <c r="U15" i="24"/>
  <c r="T15" i="24"/>
  <c r="S15" i="24"/>
  <c r="R15" i="24"/>
  <c r="Q15" i="24"/>
  <c r="P15" i="24"/>
  <c r="K15" i="24"/>
  <c r="J15" i="24"/>
  <c r="I15" i="24"/>
  <c r="H15" i="24"/>
  <c r="G15" i="24"/>
  <c r="F15" i="24"/>
  <c r="E15" i="24"/>
  <c r="V14" i="24"/>
  <c r="U14" i="24"/>
  <c r="T14" i="24"/>
  <c r="S14" i="24"/>
  <c r="R14" i="24"/>
  <c r="Q14" i="24"/>
  <c r="P14" i="24"/>
  <c r="K14" i="24"/>
  <c r="J14" i="24"/>
  <c r="I14" i="24"/>
  <c r="H14" i="24"/>
  <c r="G14" i="24"/>
  <c r="F14" i="24"/>
  <c r="E14" i="24"/>
  <c r="V13" i="24"/>
  <c r="U13" i="24"/>
  <c r="T13" i="24"/>
  <c r="S13" i="24"/>
  <c r="R13" i="24"/>
  <c r="Q13" i="24"/>
  <c r="P13" i="24"/>
  <c r="K13" i="24"/>
  <c r="J13" i="24"/>
  <c r="I13" i="24"/>
  <c r="H13" i="24"/>
  <c r="G13" i="24"/>
  <c r="F13" i="24"/>
  <c r="E13" i="24"/>
  <c r="V12" i="24"/>
  <c r="U12" i="24"/>
  <c r="T12" i="24"/>
  <c r="S12" i="24"/>
  <c r="R12" i="24"/>
  <c r="Q12" i="24"/>
  <c r="P12" i="24"/>
  <c r="K12" i="24"/>
  <c r="J12" i="24"/>
  <c r="I12" i="24"/>
  <c r="H12" i="24"/>
  <c r="G12" i="24"/>
  <c r="F12" i="24"/>
  <c r="E12" i="24"/>
  <c r="V11" i="24"/>
  <c r="U11" i="24"/>
  <c r="T11" i="24"/>
  <c r="S11" i="24"/>
  <c r="R11" i="24"/>
  <c r="Q11" i="24"/>
  <c r="P11" i="24"/>
  <c r="K11" i="24"/>
  <c r="J11" i="24"/>
  <c r="I11" i="24"/>
  <c r="H11" i="24"/>
  <c r="G11" i="24"/>
  <c r="F11" i="24"/>
  <c r="E11" i="24"/>
  <c r="V10" i="24"/>
  <c r="U10" i="24"/>
  <c r="T10" i="24"/>
  <c r="S10" i="24"/>
  <c r="R10" i="24"/>
  <c r="Q10" i="24"/>
  <c r="P10" i="24"/>
  <c r="K10" i="24"/>
  <c r="J10" i="24"/>
  <c r="I10" i="24"/>
  <c r="H10" i="24"/>
  <c r="G10" i="24"/>
  <c r="F10" i="24"/>
  <c r="E10" i="24"/>
  <c r="V9" i="24"/>
  <c r="U9" i="24"/>
  <c r="T9" i="24"/>
  <c r="S9" i="24"/>
  <c r="R9" i="24"/>
  <c r="Q9" i="24"/>
  <c r="P9" i="24"/>
  <c r="K9" i="24"/>
  <c r="J9" i="24"/>
  <c r="I9" i="24"/>
  <c r="H9" i="24"/>
  <c r="G9" i="24"/>
  <c r="F9" i="24"/>
  <c r="E9" i="24"/>
  <c r="V8" i="24"/>
  <c r="U8" i="24"/>
  <c r="T8" i="24"/>
  <c r="S8" i="24"/>
  <c r="R8" i="24"/>
  <c r="Q8" i="24"/>
  <c r="P8" i="24"/>
  <c r="K8" i="24"/>
  <c r="J8" i="24"/>
  <c r="I8" i="24"/>
  <c r="H8" i="24"/>
  <c r="G8" i="24"/>
  <c r="F8" i="24"/>
  <c r="E8" i="24"/>
  <c r="V7" i="24"/>
  <c r="U7" i="24"/>
  <c r="T7" i="24"/>
  <c r="S7" i="24"/>
  <c r="R7" i="24"/>
  <c r="Q7" i="24"/>
  <c r="P7" i="24"/>
  <c r="K7" i="24"/>
  <c r="J7" i="24"/>
  <c r="I7" i="24"/>
  <c r="H7" i="24"/>
  <c r="G7" i="24"/>
  <c r="F7" i="24"/>
  <c r="E7" i="24"/>
  <c r="V6" i="24"/>
  <c r="U6" i="24"/>
  <c r="T6" i="24"/>
  <c r="S6" i="24"/>
  <c r="R6" i="24"/>
  <c r="Q6" i="24"/>
  <c r="P6" i="24"/>
  <c r="K6" i="24"/>
  <c r="J6" i="24"/>
  <c r="I6" i="24"/>
  <c r="H6" i="24"/>
  <c r="G6" i="24"/>
  <c r="F6" i="24"/>
  <c r="E6" i="24"/>
  <c r="V5" i="24"/>
  <c r="U5" i="24"/>
  <c r="T5" i="24"/>
  <c r="S5" i="24"/>
  <c r="R5" i="24"/>
  <c r="Q5" i="24"/>
  <c r="P5" i="24"/>
  <c r="K5" i="24"/>
  <c r="J5" i="24"/>
  <c r="I5" i="24"/>
  <c r="H5" i="24"/>
  <c r="G5" i="24"/>
  <c r="F5" i="24"/>
  <c r="E5" i="24"/>
  <c r="V3" i="24"/>
  <c r="U3" i="24"/>
  <c r="T3" i="24"/>
  <c r="S3" i="24"/>
  <c r="R3" i="24"/>
  <c r="Q3" i="24"/>
  <c r="K3" i="24"/>
  <c r="J3" i="24"/>
  <c r="I3" i="24"/>
  <c r="H3" i="24"/>
  <c r="G3" i="24"/>
  <c r="F3" i="24"/>
  <c r="AA7" i="26" l="1"/>
  <c r="AA6" i="26" s="1"/>
  <c r="Y7" i="26"/>
  <c r="Y6" i="26" s="1"/>
  <c r="AD7" i="26"/>
  <c r="AD6" i="26" s="1"/>
  <c r="X7" i="26"/>
  <c r="X6" i="26" s="1"/>
  <c r="AE7" i="26"/>
  <c r="AE6" i="26" s="1"/>
  <c r="U7" i="26"/>
  <c r="U6" i="26" s="1"/>
  <c r="T7" i="26"/>
  <c r="T6" i="26" s="1"/>
  <c r="W7" i="26"/>
  <c r="W6" i="26" s="1"/>
  <c r="AC7" i="26"/>
  <c r="AC6" i="26" s="1"/>
  <c r="AB7" i="26"/>
  <c r="AB6" i="26" s="1"/>
  <c r="V7" i="26"/>
  <c r="V6" i="26" s="1"/>
  <c r="AI6" i="7"/>
  <c r="AI7" i="7"/>
  <c r="AI8" i="7"/>
  <c r="AI9" i="7"/>
  <c r="AI10" i="7"/>
  <c r="AI11" i="7"/>
  <c r="AI12" i="7"/>
  <c r="AI13" i="7"/>
  <c r="AI14" i="7"/>
  <c r="AI15" i="7"/>
  <c r="AI16" i="7"/>
  <c r="AI17" i="7"/>
  <c r="AI18" i="7"/>
  <c r="AI19" i="7"/>
  <c r="AI20" i="7"/>
  <c r="AI21" i="7"/>
  <c r="AI22" i="7"/>
  <c r="AI23" i="7"/>
  <c r="AI24" i="7"/>
  <c r="AI25" i="7"/>
  <c r="AI26" i="7"/>
  <c r="AI27" i="7"/>
  <c r="AI28" i="7"/>
  <c r="AI29" i="7"/>
  <c r="AI30" i="7"/>
  <c r="AI31" i="7"/>
  <c r="AI32" i="7"/>
  <c r="AI33" i="7"/>
  <c r="AI34" i="7"/>
  <c r="AI35" i="7"/>
  <c r="AI36" i="7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3" i="7"/>
  <c r="AI54" i="7"/>
  <c r="AI55" i="7"/>
  <c r="AI56" i="7"/>
  <c r="AI57" i="7"/>
  <c r="AI58" i="7"/>
  <c r="AI59" i="7"/>
  <c r="AI60" i="7"/>
  <c r="AI61" i="7"/>
  <c r="AI62" i="7"/>
  <c r="AI63" i="7"/>
  <c r="AI64" i="7"/>
  <c r="AI65" i="7"/>
  <c r="AI66" i="7"/>
  <c r="AI67" i="7"/>
  <c r="AI68" i="7"/>
  <c r="AI69" i="7"/>
  <c r="AI70" i="7"/>
  <c r="AI71" i="7"/>
  <c r="AI72" i="7"/>
  <c r="AI73" i="7"/>
  <c r="AI74" i="7"/>
  <c r="AI75" i="7"/>
  <c r="AI76" i="7"/>
  <c r="AI77" i="7"/>
  <c r="AI78" i="7"/>
  <c r="AI79" i="7"/>
  <c r="AI80" i="7"/>
  <c r="AI81" i="7"/>
  <c r="AI82" i="7"/>
  <c r="AI83" i="7"/>
  <c r="AI84" i="7"/>
  <c r="AI85" i="7"/>
  <c r="AI86" i="7"/>
  <c r="AI87" i="7"/>
  <c r="AI88" i="7"/>
  <c r="AI89" i="7"/>
  <c r="AI90" i="7"/>
  <c r="AI91" i="7"/>
  <c r="AI92" i="7"/>
  <c r="AI93" i="7"/>
  <c r="AI94" i="7"/>
  <c r="AI95" i="7"/>
  <c r="AI96" i="7"/>
  <c r="AI97" i="7"/>
  <c r="AI98" i="7"/>
  <c r="AI99" i="7"/>
  <c r="AI100" i="7"/>
  <c r="AI101" i="7"/>
  <c r="AI102" i="7"/>
  <c r="AI103" i="7"/>
  <c r="AQ5" i="7"/>
  <c r="AT5" i="7"/>
  <c r="AQ1" i="7"/>
  <c r="AT1" i="7"/>
  <c r="AN5" i="7"/>
  <c r="AN1" i="7"/>
  <c r="AR5" i="7"/>
  <c r="AO5" i="7"/>
  <c r="A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W5" i="7"/>
  <c r="W1" i="7"/>
  <c r="T5" i="7"/>
  <c r="T1" i="7"/>
  <c r="Q1" i="7"/>
  <c r="Q5" i="7"/>
  <c r="N1" i="7"/>
  <c r="AK5" i="7"/>
  <c r="AK1" i="7"/>
  <c r="AI5" i="7"/>
  <c r="AJ3" i="7"/>
  <c r="U5" i="7"/>
  <c r="R5" i="7"/>
  <c r="O5" i="7"/>
  <c r="L5" i="7"/>
  <c r="N5" i="7"/>
  <c r="AQ3" i="7" l="1"/>
  <c r="AM3" i="7"/>
  <c r="V3" i="7"/>
  <c r="M105" i="7"/>
  <c r="AS3" i="7"/>
  <c r="AT3" i="7"/>
  <c r="AP3" i="7"/>
  <c r="AN3" i="7"/>
  <c r="AK3" i="7"/>
  <c r="T3" i="7"/>
  <c r="M3" i="7"/>
  <c r="S3" i="7"/>
  <c r="Q3" i="7"/>
  <c r="W3" i="7"/>
  <c r="P3" i="7"/>
  <c r="N3" i="7"/>
  <c r="V205" i="19" l="1"/>
  <c r="U205" i="19"/>
  <c r="V204" i="19"/>
  <c r="U204" i="19"/>
  <c r="V203" i="19"/>
  <c r="U203" i="19"/>
  <c r="V202" i="19"/>
  <c r="U202" i="19"/>
  <c r="V201" i="19"/>
  <c r="U201" i="19"/>
  <c r="V200" i="19"/>
  <c r="U200" i="19"/>
  <c r="V199" i="19"/>
  <c r="U199" i="19"/>
  <c r="V198" i="19"/>
  <c r="U198" i="19"/>
  <c r="V197" i="19"/>
  <c r="U197" i="19"/>
  <c r="V196" i="19"/>
  <c r="U196" i="19"/>
  <c r="V195" i="19"/>
  <c r="U195" i="19"/>
  <c r="V194" i="19"/>
  <c r="U194" i="19"/>
  <c r="V193" i="19"/>
  <c r="U193" i="19"/>
  <c r="V192" i="19"/>
  <c r="U192" i="19"/>
  <c r="V191" i="19"/>
  <c r="U191" i="19"/>
  <c r="V190" i="19"/>
  <c r="U190" i="19"/>
  <c r="V189" i="19"/>
  <c r="U189" i="19"/>
  <c r="V188" i="19"/>
  <c r="U188" i="19"/>
  <c r="V187" i="19"/>
  <c r="U187" i="19"/>
  <c r="V186" i="19"/>
  <c r="U186" i="19"/>
  <c r="V185" i="19"/>
  <c r="U185" i="19"/>
  <c r="V184" i="19"/>
  <c r="U184" i="19"/>
  <c r="V183" i="19"/>
  <c r="U183" i="19"/>
  <c r="V182" i="19"/>
  <c r="U182" i="19"/>
  <c r="V181" i="19"/>
  <c r="U181" i="19"/>
  <c r="V180" i="19"/>
  <c r="U180" i="19"/>
  <c r="V179" i="19"/>
  <c r="U179" i="19"/>
  <c r="V178" i="19"/>
  <c r="U178" i="19"/>
  <c r="V177" i="19"/>
  <c r="U177" i="19"/>
  <c r="V176" i="19"/>
  <c r="U176" i="19"/>
  <c r="V175" i="19"/>
  <c r="U175" i="19"/>
  <c r="V174" i="19"/>
  <c r="U174" i="19"/>
  <c r="V173" i="19"/>
  <c r="U173" i="19"/>
  <c r="V172" i="19"/>
  <c r="U172" i="19"/>
  <c r="V171" i="19"/>
  <c r="U171" i="19"/>
  <c r="V170" i="19"/>
  <c r="U170" i="19"/>
  <c r="V169" i="19"/>
  <c r="U169" i="19"/>
  <c r="V168" i="19"/>
  <c r="U168" i="19"/>
  <c r="V167" i="19"/>
  <c r="U167" i="19"/>
  <c r="V166" i="19"/>
  <c r="U166" i="19"/>
  <c r="V165" i="19"/>
  <c r="U165" i="19"/>
  <c r="V164" i="19"/>
  <c r="U164" i="19"/>
  <c r="V163" i="19"/>
  <c r="U163" i="19"/>
  <c r="V162" i="19"/>
  <c r="U162" i="19"/>
  <c r="V161" i="19"/>
  <c r="U161" i="19"/>
  <c r="V160" i="19"/>
  <c r="U160" i="19"/>
  <c r="V159" i="19"/>
  <c r="U159" i="19"/>
  <c r="V158" i="19"/>
  <c r="U158" i="19"/>
  <c r="V157" i="19"/>
  <c r="U157" i="19"/>
  <c r="V156" i="19"/>
  <c r="U156" i="19"/>
  <c r="V155" i="19"/>
  <c r="U155" i="19"/>
  <c r="V154" i="19"/>
  <c r="U154" i="19"/>
  <c r="V153" i="19"/>
  <c r="U153" i="19"/>
  <c r="V152" i="19"/>
  <c r="U152" i="19"/>
  <c r="V151" i="19"/>
  <c r="U151" i="19"/>
  <c r="V150" i="19"/>
  <c r="U150" i="19"/>
  <c r="V149" i="19"/>
  <c r="U149" i="19"/>
  <c r="V148" i="19"/>
  <c r="U148" i="19"/>
  <c r="V147" i="19"/>
  <c r="U147" i="19"/>
  <c r="V146" i="19"/>
  <c r="U146" i="19"/>
  <c r="V145" i="19"/>
  <c r="U145" i="19"/>
  <c r="V144" i="19"/>
  <c r="U144" i="19"/>
  <c r="V143" i="19"/>
  <c r="U143" i="19"/>
  <c r="V142" i="19"/>
  <c r="U142" i="19"/>
  <c r="V141" i="19"/>
  <c r="U141" i="19"/>
  <c r="V140" i="19"/>
  <c r="U140" i="19"/>
  <c r="V139" i="19"/>
  <c r="U139" i="19"/>
  <c r="V138" i="19"/>
  <c r="U138" i="19"/>
  <c r="V137" i="19"/>
  <c r="U137" i="19"/>
  <c r="V136" i="19"/>
  <c r="U136" i="19"/>
  <c r="V135" i="19"/>
  <c r="U135" i="19"/>
  <c r="V134" i="19"/>
  <c r="U134" i="19"/>
  <c r="V133" i="19"/>
  <c r="U133" i="19"/>
  <c r="V132" i="19"/>
  <c r="U132" i="19"/>
  <c r="V131" i="19"/>
  <c r="U131" i="19"/>
  <c r="V130" i="19"/>
  <c r="U130" i="19"/>
  <c r="V129" i="19"/>
  <c r="U129" i="19"/>
  <c r="V128" i="19"/>
  <c r="U128" i="19"/>
  <c r="V127" i="19"/>
  <c r="U127" i="19"/>
  <c r="V126" i="19"/>
  <c r="U126" i="19"/>
  <c r="V125" i="19"/>
  <c r="U125" i="19"/>
  <c r="V124" i="19"/>
  <c r="U124" i="19"/>
  <c r="V123" i="19"/>
  <c r="U123" i="19"/>
  <c r="V122" i="19"/>
  <c r="U122" i="19"/>
  <c r="V121" i="19"/>
  <c r="U121" i="19"/>
  <c r="V120" i="19"/>
  <c r="U120" i="19"/>
  <c r="V119" i="19"/>
  <c r="U119" i="19"/>
  <c r="V118" i="19"/>
  <c r="U118" i="19"/>
  <c r="V117" i="19"/>
  <c r="U117" i="19"/>
  <c r="V116" i="19"/>
  <c r="U116" i="19"/>
  <c r="V115" i="19"/>
  <c r="U115" i="19"/>
  <c r="V114" i="19"/>
  <c r="U114" i="19"/>
  <c r="V113" i="19"/>
  <c r="U113" i="19"/>
  <c r="V112" i="19"/>
  <c r="U112" i="19"/>
  <c r="V111" i="19"/>
  <c r="U111" i="19"/>
  <c r="V110" i="19"/>
  <c r="U110" i="19"/>
  <c r="V109" i="19"/>
  <c r="U109" i="19"/>
  <c r="V108" i="19"/>
  <c r="U108" i="19"/>
  <c r="V107" i="19"/>
  <c r="U107" i="19"/>
  <c r="V106" i="19"/>
  <c r="U106" i="19"/>
  <c r="V105" i="19"/>
  <c r="U105" i="19"/>
  <c r="V104" i="19"/>
  <c r="U104" i="19"/>
  <c r="V103" i="19"/>
  <c r="U103" i="19"/>
  <c r="V102" i="19"/>
  <c r="U102" i="19"/>
  <c r="V101" i="19"/>
  <c r="U101" i="19"/>
  <c r="V100" i="19"/>
  <c r="U100" i="19"/>
  <c r="V99" i="19"/>
  <c r="U99" i="19"/>
  <c r="V98" i="19"/>
  <c r="U98" i="19"/>
  <c r="V97" i="19"/>
  <c r="U97" i="19"/>
  <c r="V96" i="19"/>
  <c r="U96" i="19"/>
  <c r="V95" i="19"/>
  <c r="U95" i="19"/>
  <c r="V94" i="19"/>
  <c r="U94" i="19"/>
  <c r="V93" i="19"/>
  <c r="U93" i="19"/>
  <c r="V92" i="19"/>
  <c r="U92" i="19"/>
  <c r="V91" i="19"/>
  <c r="U91" i="19"/>
  <c r="V90" i="19"/>
  <c r="U90" i="19"/>
  <c r="V89" i="19"/>
  <c r="U89" i="19"/>
  <c r="V88" i="19"/>
  <c r="U88" i="19"/>
  <c r="V87" i="19"/>
  <c r="U87" i="19"/>
  <c r="V86" i="19"/>
  <c r="U86" i="19"/>
  <c r="V85" i="19"/>
  <c r="U85" i="19"/>
  <c r="V84" i="19"/>
  <c r="U84" i="19"/>
  <c r="V83" i="19"/>
  <c r="U83" i="19"/>
  <c r="V82" i="19"/>
  <c r="U82" i="19"/>
  <c r="V81" i="19"/>
  <c r="U81" i="19"/>
  <c r="V80" i="19"/>
  <c r="U80" i="19"/>
  <c r="V79" i="19"/>
  <c r="U79" i="19"/>
  <c r="V78" i="19"/>
  <c r="U78" i="19"/>
  <c r="V77" i="19"/>
  <c r="U77" i="19"/>
  <c r="V76" i="19"/>
  <c r="U76" i="19"/>
  <c r="V75" i="19"/>
  <c r="U75" i="19"/>
  <c r="V74" i="19"/>
  <c r="U74" i="19"/>
  <c r="V73" i="19"/>
  <c r="U73" i="19"/>
  <c r="V72" i="19"/>
  <c r="U72" i="19"/>
  <c r="V71" i="19"/>
  <c r="U71" i="19"/>
  <c r="V70" i="19"/>
  <c r="U70" i="19"/>
  <c r="V69" i="19"/>
  <c r="U69" i="19"/>
  <c r="V68" i="19"/>
  <c r="U68" i="19"/>
  <c r="V67" i="19"/>
  <c r="U67" i="19"/>
  <c r="V66" i="19"/>
  <c r="U66" i="19"/>
  <c r="V65" i="19"/>
  <c r="U65" i="19"/>
  <c r="V64" i="19"/>
  <c r="U64" i="19"/>
  <c r="V63" i="19"/>
  <c r="U63" i="19"/>
  <c r="V62" i="19"/>
  <c r="U62" i="19"/>
  <c r="V61" i="19"/>
  <c r="U61" i="19"/>
  <c r="V60" i="19"/>
  <c r="U60" i="19"/>
  <c r="V59" i="19"/>
  <c r="U59" i="19"/>
  <c r="V58" i="19"/>
  <c r="U58" i="19"/>
  <c r="V57" i="19"/>
  <c r="U57" i="19"/>
  <c r="V56" i="19"/>
  <c r="U56" i="19"/>
  <c r="V55" i="19"/>
  <c r="U55" i="19"/>
  <c r="V54" i="19"/>
  <c r="U54" i="19"/>
  <c r="V53" i="19"/>
  <c r="U53" i="19"/>
  <c r="V52" i="19"/>
  <c r="U52" i="19"/>
  <c r="V51" i="19"/>
  <c r="U51" i="19"/>
  <c r="V50" i="19"/>
  <c r="U50" i="19"/>
  <c r="V49" i="19"/>
  <c r="U49" i="19"/>
  <c r="V48" i="19"/>
  <c r="U48" i="19"/>
  <c r="V47" i="19"/>
  <c r="U47" i="19"/>
  <c r="V46" i="19"/>
  <c r="U46" i="19"/>
  <c r="V45" i="19"/>
  <c r="U45" i="19"/>
  <c r="V44" i="19"/>
  <c r="U44" i="19"/>
  <c r="V43" i="19"/>
  <c r="U43" i="19"/>
  <c r="V42" i="19"/>
  <c r="U42" i="19"/>
  <c r="V41" i="19"/>
  <c r="U41" i="19"/>
  <c r="V40" i="19"/>
  <c r="U40" i="19"/>
  <c r="V39" i="19"/>
  <c r="U39" i="19"/>
  <c r="V38" i="19"/>
  <c r="U38" i="19"/>
  <c r="V37" i="19"/>
  <c r="U37" i="19"/>
  <c r="V36" i="19"/>
  <c r="U36" i="19"/>
  <c r="V35" i="19"/>
  <c r="U35" i="19"/>
  <c r="V34" i="19"/>
  <c r="U34" i="19"/>
  <c r="V33" i="19"/>
  <c r="U33" i="19"/>
  <c r="V32" i="19"/>
  <c r="U32" i="19"/>
  <c r="V31" i="19"/>
  <c r="U31" i="19"/>
  <c r="V30" i="19"/>
  <c r="U30" i="19"/>
  <c r="V29" i="19"/>
  <c r="U29" i="19"/>
  <c r="V28" i="19"/>
  <c r="U28" i="19"/>
  <c r="V27" i="19"/>
  <c r="U27" i="19"/>
  <c r="V26" i="19"/>
  <c r="U26" i="19"/>
  <c r="V25" i="19"/>
  <c r="U25" i="19"/>
  <c r="V24" i="19"/>
  <c r="U24" i="19"/>
  <c r="V23" i="19"/>
  <c r="U23" i="19"/>
  <c r="V22" i="19"/>
  <c r="U22" i="19"/>
  <c r="V21" i="19"/>
  <c r="U21" i="19"/>
  <c r="V20" i="19"/>
  <c r="U20" i="19"/>
  <c r="V19" i="19"/>
  <c r="U19" i="19"/>
  <c r="V18" i="19"/>
  <c r="U18" i="19"/>
  <c r="V17" i="19"/>
  <c r="U17" i="19"/>
  <c r="V16" i="19"/>
  <c r="U16" i="19"/>
  <c r="V15" i="19"/>
  <c r="U15" i="19"/>
  <c r="V14" i="19"/>
  <c r="U14" i="19"/>
  <c r="V13" i="19"/>
  <c r="U13" i="19"/>
  <c r="V12" i="19"/>
  <c r="U12" i="19"/>
  <c r="V11" i="19"/>
  <c r="U11" i="19"/>
  <c r="V10" i="19"/>
  <c r="U10" i="19"/>
  <c r="V9" i="19"/>
  <c r="U9" i="19"/>
  <c r="V8" i="19"/>
  <c r="U8" i="19"/>
  <c r="V7" i="19"/>
  <c r="U7" i="19"/>
  <c r="V6" i="19"/>
  <c r="U6" i="19"/>
  <c r="V5" i="19"/>
  <c r="U5" i="19"/>
  <c r="V3" i="19"/>
  <c r="U3" i="19"/>
  <c r="T205" i="19"/>
  <c r="S205" i="19"/>
  <c r="R205" i="19"/>
  <c r="Q205" i="19"/>
  <c r="P205" i="19"/>
  <c r="T204" i="19"/>
  <c r="S204" i="19"/>
  <c r="R204" i="19"/>
  <c r="Q204" i="19"/>
  <c r="P204" i="19"/>
  <c r="T203" i="19"/>
  <c r="S203" i="19"/>
  <c r="R203" i="19"/>
  <c r="Q203" i="19"/>
  <c r="P203" i="19"/>
  <c r="T202" i="19"/>
  <c r="S202" i="19"/>
  <c r="R202" i="19"/>
  <c r="Q202" i="19"/>
  <c r="P202" i="19"/>
  <c r="T201" i="19"/>
  <c r="S201" i="19"/>
  <c r="R201" i="19"/>
  <c r="Q201" i="19"/>
  <c r="P201" i="19"/>
  <c r="T200" i="19"/>
  <c r="S200" i="19"/>
  <c r="R200" i="19"/>
  <c r="Q200" i="19"/>
  <c r="P200" i="19"/>
  <c r="T199" i="19"/>
  <c r="S199" i="19"/>
  <c r="R199" i="19"/>
  <c r="Q199" i="19"/>
  <c r="P199" i="19"/>
  <c r="T198" i="19"/>
  <c r="S198" i="19"/>
  <c r="R198" i="19"/>
  <c r="Q198" i="19"/>
  <c r="P198" i="19"/>
  <c r="T197" i="19"/>
  <c r="S197" i="19"/>
  <c r="R197" i="19"/>
  <c r="Q197" i="19"/>
  <c r="P197" i="19"/>
  <c r="T196" i="19"/>
  <c r="S196" i="19"/>
  <c r="R196" i="19"/>
  <c r="Q196" i="19"/>
  <c r="P196" i="19"/>
  <c r="T195" i="19"/>
  <c r="S195" i="19"/>
  <c r="R195" i="19"/>
  <c r="Q195" i="19"/>
  <c r="P195" i="19"/>
  <c r="T194" i="19"/>
  <c r="S194" i="19"/>
  <c r="R194" i="19"/>
  <c r="Q194" i="19"/>
  <c r="P194" i="19"/>
  <c r="T193" i="19"/>
  <c r="S193" i="19"/>
  <c r="R193" i="19"/>
  <c r="Q193" i="19"/>
  <c r="P193" i="19"/>
  <c r="T192" i="19"/>
  <c r="S192" i="19"/>
  <c r="R192" i="19"/>
  <c r="Q192" i="19"/>
  <c r="P192" i="19"/>
  <c r="T191" i="19"/>
  <c r="S191" i="19"/>
  <c r="R191" i="19"/>
  <c r="Q191" i="19"/>
  <c r="P191" i="19"/>
  <c r="T190" i="19"/>
  <c r="S190" i="19"/>
  <c r="R190" i="19"/>
  <c r="Q190" i="19"/>
  <c r="P190" i="19"/>
  <c r="T189" i="19"/>
  <c r="S189" i="19"/>
  <c r="R189" i="19"/>
  <c r="Q189" i="19"/>
  <c r="P189" i="19"/>
  <c r="T188" i="19"/>
  <c r="S188" i="19"/>
  <c r="R188" i="19"/>
  <c r="Q188" i="19"/>
  <c r="P188" i="19"/>
  <c r="T187" i="19"/>
  <c r="S187" i="19"/>
  <c r="R187" i="19"/>
  <c r="Q187" i="19"/>
  <c r="P187" i="19"/>
  <c r="T186" i="19"/>
  <c r="S186" i="19"/>
  <c r="R186" i="19"/>
  <c r="Q186" i="19"/>
  <c r="P186" i="19"/>
  <c r="T185" i="19"/>
  <c r="S185" i="19"/>
  <c r="R185" i="19"/>
  <c r="Q185" i="19"/>
  <c r="P185" i="19"/>
  <c r="T184" i="19"/>
  <c r="S184" i="19"/>
  <c r="R184" i="19"/>
  <c r="Q184" i="19"/>
  <c r="P184" i="19"/>
  <c r="T183" i="19"/>
  <c r="S183" i="19"/>
  <c r="R183" i="19"/>
  <c r="Q183" i="19"/>
  <c r="P183" i="19"/>
  <c r="T182" i="19"/>
  <c r="S182" i="19"/>
  <c r="R182" i="19"/>
  <c r="Q182" i="19"/>
  <c r="P182" i="19"/>
  <c r="T181" i="19"/>
  <c r="S181" i="19"/>
  <c r="R181" i="19"/>
  <c r="Q181" i="19"/>
  <c r="P181" i="19"/>
  <c r="T180" i="19"/>
  <c r="S180" i="19"/>
  <c r="R180" i="19"/>
  <c r="Q180" i="19"/>
  <c r="P180" i="19"/>
  <c r="T179" i="19"/>
  <c r="S179" i="19"/>
  <c r="R179" i="19"/>
  <c r="Q179" i="19"/>
  <c r="P179" i="19"/>
  <c r="T178" i="19"/>
  <c r="S178" i="19"/>
  <c r="R178" i="19"/>
  <c r="Q178" i="19"/>
  <c r="P178" i="19"/>
  <c r="T177" i="19"/>
  <c r="S177" i="19"/>
  <c r="R177" i="19"/>
  <c r="Q177" i="19"/>
  <c r="P177" i="19"/>
  <c r="T176" i="19"/>
  <c r="S176" i="19"/>
  <c r="R176" i="19"/>
  <c r="Q176" i="19"/>
  <c r="P176" i="19"/>
  <c r="T175" i="19"/>
  <c r="S175" i="19"/>
  <c r="R175" i="19"/>
  <c r="Q175" i="19"/>
  <c r="P175" i="19"/>
  <c r="T174" i="19"/>
  <c r="S174" i="19"/>
  <c r="R174" i="19"/>
  <c r="Q174" i="19"/>
  <c r="P174" i="19"/>
  <c r="T173" i="19"/>
  <c r="S173" i="19"/>
  <c r="R173" i="19"/>
  <c r="Q173" i="19"/>
  <c r="P173" i="19"/>
  <c r="T172" i="19"/>
  <c r="S172" i="19"/>
  <c r="R172" i="19"/>
  <c r="Q172" i="19"/>
  <c r="P172" i="19"/>
  <c r="T171" i="19"/>
  <c r="S171" i="19"/>
  <c r="R171" i="19"/>
  <c r="Q171" i="19"/>
  <c r="P171" i="19"/>
  <c r="T170" i="19"/>
  <c r="S170" i="19"/>
  <c r="R170" i="19"/>
  <c r="Q170" i="19"/>
  <c r="P170" i="19"/>
  <c r="T169" i="19"/>
  <c r="S169" i="19"/>
  <c r="R169" i="19"/>
  <c r="Q169" i="19"/>
  <c r="P169" i="19"/>
  <c r="T168" i="19"/>
  <c r="S168" i="19"/>
  <c r="R168" i="19"/>
  <c r="Q168" i="19"/>
  <c r="P168" i="19"/>
  <c r="T167" i="19"/>
  <c r="S167" i="19"/>
  <c r="R167" i="19"/>
  <c r="Q167" i="19"/>
  <c r="P167" i="19"/>
  <c r="T166" i="19"/>
  <c r="S166" i="19"/>
  <c r="R166" i="19"/>
  <c r="Q166" i="19"/>
  <c r="P166" i="19"/>
  <c r="T165" i="19"/>
  <c r="S165" i="19"/>
  <c r="R165" i="19"/>
  <c r="Q165" i="19"/>
  <c r="P165" i="19"/>
  <c r="T164" i="19"/>
  <c r="S164" i="19"/>
  <c r="R164" i="19"/>
  <c r="Q164" i="19"/>
  <c r="P164" i="19"/>
  <c r="T163" i="19"/>
  <c r="S163" i="19"/>
  <c r="R163" i="19"/>
  <c r="Q163" i="19"/>
  <c r="P163" i="19"/>
  <c r="T162" i="19"/>
  <c r="S162" i="19"/>
  <c r="R162" i="19"/>
  <c r="Q162" i="19"/>
  <c r="P162" i="19"/>
  <c r="T161" i="19"/>
  <c r="S161" i="19"/>
  <c r="R161" i="19"/>
  <c r="Q161" i="19"/>
  <c r="P161" i="19"/>
  <c r="T160" i="19"/>
  <c r="S160" i="19"/>
  <c r="R160" i="19"/>
  <c r="Q160" i="19"/>
  <c r="P160" i="19"/>
  <c r="T159" i="19"/>
  <c r="S159" i="19"/>
  <c r="R159" i="19"/>
  <c r="Q159" i="19"/>
  <c r="P159" i="19"/>
  <c r="T158" i="19"/>
  <c r="S158" i="19"/>
  <c r="R158" i="19"/>
  <c r="Q158" i="19"/>
  <c r="P158" i="19"/>
  <c r="T157" i="19"/>
  <c r="S157" i="19"/>
  <c r="R157" i="19"/>
  <c r="Q157" i="19"/>
  <c r="P157" i="19"/>
  <c r="T156" i="19"/>
  <c r="S156" i="19"/>
  <c r="R156" i="19"/>
  <c r="Q156" i="19"/>
  <c r="P156" i="19"/>
  <c r="T155" i="19"/>
  <c r="S155" i="19"/>
  <c r="R155" i="19"/>
  <c r="Q155" i="19"/>
  <c r="P155" i="19"/>
  <c r="T154" i="19"/>
  <c r="S154" i="19"/>
  <c r="R154" i="19"/>
  <c r="Q154" i="19"/>
  <c r="P154" i="19"/>
  <c r="T153" i="19"/>
  <c r="S153" i="19"/>
  <c r="R153" i="19"/>
  <c r="Q153" i="19"/>
  <c r="P153" i="19"/>
  <c r="T152" i="19"/>
  <c r="S152" i="19"/>
  <c r="R152" i="19"/>
  <c r="Q152" i="19"/>
  <c r="P152" i="19"/>
  <c r="T151" i="19"/>
  <c r="S151" i="19"/>
  <c r="R151" i="19"/>
  <c r="Q151" i="19"/>
  <c r="P151" i="19"/>
  <c r="T150" i="19"/>
  <c r="S150" i="19"/>
  <c r="R150" i="19"/>
  <c r="Q150" i="19"/>
  <c r="P150" i="19"/>
  <c r="T149" i="19"/>
  <c r="S149" i="19"/>
  <c r="R149" i="19"/>
  <c r="Q149" i="19"/>
  <c r="P149" i="19"/>
  <c r="T148" i="19"/>
  <c r="S148" i="19"/>
  <c r="R148" i="19"/>
  <c r="Q148" i="19"/>
  <c r="P148" i="19"/>
  <c r="T147" i="19"/>
  <c r="S147" i="19"/>
  <c r="R147" i="19"/>
  <c r="Q147" i="19"/>
  <c r="P147" i="19"/>
  <c r="T146" i="19"/>
  <c r="S146" i="19"/>
  <c r="R146" i="19"/>
  <c r="Q146" i="19"/>
  <c r="P146" i="19"/>
  <c r="T145" i="19"/>
  <c r="S145" i="19"/>
  <c r="R145" i="19"/>
  <c r="Q145" i="19"/>
  <c r="P145" i="19"/>
  <c r="T144" i="19"/>
  <c r="S144" i="19"/>
  <c r="R144" i="19"/>
  <c r="Q144" i="19"/>
  <c r="P144" i="19"/>
  <c r="T143" i="19"/>
  <c r="S143" i="19"/>
  <c r="R143" i="19"/>
  <c r="Q143" i="19"/>
  <c r="P143" i="19"/>
  <c r="T142" i="19"/>
  <c r="S142" i="19"/>
  <c r="R142" i="19"/>
  <c r="Q142" i="19"/>
  <c r="P142" i="19"/>
  <c r="T141" i="19"/>
  <c r="S141" i="19"/>
  <c r="R141" i="19"/>
  <c r="Q141" i="19"/>
  <c r="P141" i="19"/>
  <c r="T140" i="19"/>
  <c r="S140" i="19"/>
  <c r="R140" i="19"/>
  <c r="Q140" i="19"/>
  <c r="P140" i="19"/>
  <c r="T139" i="19"/>
  <c r="S139" i="19"/>
  <c r="R139" i="19"/>
  <c r="Q139" i="19"/>
  <c r="P139" i="19"/>
  <c r="T138" i="19"/>
  <c r="S138" i="19"/>
  <c r="R138" i="19"/>
  <c r="Q138" i="19"/>
  <c r="P138" i="19"/>
  <c r="T137" i="19"/>
  <c r="S137" i="19"/>
  <c r="R137" i="19"/>
  <c r="Q137" i="19"/>
  <c r="P137" i="19"/>
  <c r="T136" i="19"/>
  <c r="S136" i="19"/>
  <c r="R136" i="19"/>
  <c r="Q136" i="19"/>
  <c r="P136" i="19"/>
  <c r="T135" i="19"/>
  <c r="S135" i="19"/>
  <c r="R135" i="19"/>
  <c r="Q135" i="19"/>
  <c r="P135" i="19"/>
  <c r="T134" i="19"/>
  <c r="S134" i="19"/>
  <c r="R134" i="19"/>
  <c r="Q134" i="19"/>
  <c r="P134" i="19"/>
  <c r="T133" i="19"/>
  <c r="S133" i="19"/>
  <c r="R133" i="19"/>
  <c r="Q133" i="19"/>
  <c r="P133" i="19"/>
  <c r="T132" i="19"/>
  <c r="S132" i="19"/>
  <c r="R132" i="19"/>
  <c r="Q132" i="19"/>
  <c r="P132" i="19"/>
  <c r="T131" i="19"/>
  <c r="S131" i="19"/>
  <c r="R131" i="19"/>
  <c r="Q131" i="19"/>
  <c r="P131" i="19"/>
  <c r="T130" i="19"/>
  <c r="S130" i="19"/>
  <c r="R130" i="19"/>
  <c r="Q130" i="19"/>
  <c r="P130" i="19"/>
  <c r="T129" i="19"/>
  <c r="S129" i="19"/>
  <c r="R129" i="19"/>
  <c r="Q129" i="19"/>
  <c r="P129" i="19"/>
  <c r="T128" i="19"/>
  <c r="S128" i="19"/>
  <c r="R128" i="19"/>
  <c r="Q128" i="19"/>
  <c r="P128" i="19"/>
  <c r="T127" i="19"/>
  <c r="S127" i="19"/>
  <c r="R127" i="19"/>
  <c r="Q127" i="19"/>
  <c r="P127" i="19"/>
  <c r="T126" i="19"/>
  <c r="S126" i="19"/>
  <c r="R126" i="19"/>
  <c r="Q126" i="19"/>
  <c r="P126" i="19"/>
  <c r="T125" i="19"/>
  <c r="S125" i="19"/>
  <c r="R125" i="19"/>
  <c r="Q125" i="19"/>
  <c r="P125" i="19"/>
  <c r="T124" i="19"/>
  <c r="S124" i="19"/>
  <c r="R124" i="19"/>
  <c r="Q124" i="19"/>
  <c r="P124" i="19"/>
  <c r="T123" i="19"/>
  <c r="S123" i="19"/>
  <c r="R123" i="19"/>
  <c r="Q123" i="19"/>
  <c r="P123" i="19"/>
  <c r="T122" i="19"/>
  <c r="S122" i="19"/>
  <c r="R122" i="19"/>
  <c r="Q122" i="19"/>
  <c r="P122" i="19"/>
  <c r="T121" i="19"/>
  <c r="S121" i="19"/>
  <c r="R121" i="19"/>
  <c r="Q121" i="19"/>
  <c r="P121" i="19"/>
  <c r="T120" i="19"/>
  <c r="S120" i="19"/>
  <c r="R120" i="19"/>
  <c r="Q120" i="19"/>
  <c r="P120" i="19"/>
  <c r="T119" i="19"/>
  <c r="S119" i="19"/>
  <c r="R119" i="19"/>
  <c r="Q119" i="19"/>
  <c r="P119" i="19"/>
  <c r="T118" i="19"/>
  <c r="S118" i="19"/>
  <c r="R118" i="19"/>
  <c r="Q118" i="19"/>
  <c r="P118" i="19"/>
  <c r="T117" i="19"/>
  <c r="S117" i="19"/>
  <c r="R117" i="19"/>
  <c r="Q117" i="19"/>
  <c r="P117" i="19"/>
  <c r="T116" i="19"/>
  <c r="S116" i="19"/>
  <c r="R116" i="19"/>
  <c r="Q116" i="19"/>
  <c r="P116" i="19"/>
  <c r="T115" i="19"/>
  <c r="S115" i="19"/>
  <c r="R115" i="19"/>
  <c r="Q115" i="19"/>
  <c r="P115" i="19"/>
  <c r="T114" i="19"/>
  <c r="S114" i="19"/>
  <c r="R114" i="19"/>
  <c r="Q114" i="19"/>
  <c r="P114" i="19"/>
  <c r="T113" i="19"/>
  <c r="S113" i="19"/>
  <c r="R113" i="19"/>
  <c r="Q113" i="19"/>
  <c r="P113" i="19"/>
  <c r="T112" i="19"/>
  <c r="S112" i="19"/>
  <c r="R112" i="19"/>
  <c r="Q112" i="19"/>
  <c r="P112" i="19"/>
  <c r="T111" i="19"/>
  <c r="S111" i="19"/>
  <c r="R111" i="19"/>
  <c r="Q111" i="19"/>
  <c r="P111" i="19"/>
  <c r="T110" i="19"/>
  <c r="S110" i="19"/>
  <c r="R110" i="19"/>
  <c r="Q110" i="19"/>
  <c r="P110" i="19"/>
  <c r="T109" i="19"/>
  <c r="S109" i="19"/>
  <c r="R109" i="19"/>
  <c r="Q109" i="19"/>
  <c r="P109" i="19"/>
  <c r="T108" i="19"/>
  <c r="S108" i="19"/>
  <c r="R108" i="19"/>
  <c r="Q108" i="19"/>
  <c r="P108" i="19"/>
  <c r="T107" i="19"/>
  <c r="S107" i="19"/>
  <c r="R107" i="19"/>
  <c r="Q107" i="19"/>
  <c r="P107" i="19"/>
  <c r="T106" i="19"/>
  <c r="S106" i="19"/>
  <c r="R106" i="19"/>
  <c r="Q106" i="19"/>
  <c r="P106" i="19"/>
  <c r="T105" i="19"/>
  <c r="S105" i="19"/>
  <c r="R105" i="19"/>
  <c r="Q105" i="19"/>
  <c r="P105" i="19"/>
  <c r="T104" i="19"/>
  <c r="S104" i="19"/>
  <c r="R104" i="19"/>
  <c r="Q104" i="19"/>
  <c r="P104" i="19"/>
  <c r="T103" i="19"/>
  <c r="S103" i="19"/>
  <c r="R103" i="19"/>
  <c r="Q103" i="19"/>
  <c r="P103" i="19"/>
  <c r="T102" i="19"/>
  <c r="S102" i="19"/>
  <c r="R102" i="19"/>
  <c r="Q102" i="19"/>
  <c r="P102" i="19"/>
  <c r="T101" i="19"/>
  <c r="S101" i="19"/>
  <c r="R101" i="19"/>
  <c r="Q101" i="19"/>
  <c r="P101" i="19"/>
  <c r="T100" i="19"/>
  <c r="S100" i="19"/>
  <c r="R100" i="19"/>
  <c r="Q100" i="19"/>
  <c r="P100" i="19"/>
  <c r="T99" i="19"/>
  <c r="S99" i="19"/>
  <c r="R99" i="19"/>
  <c r="Q99" i="19"/>
  <c r="P99" i="19"/>
  <c r="T98" i="19"/>
  <c r="S98" i="19"/>
  <c r="R98" i="19"/>
  <c r="Q98" i="19"/>
  <c r="P98" i="19"/>
  <c r="T97" i="19"/>
  <c r="S97" i="19"/>
  <c r="R97" i="19"/>
  <c r="Q97" i="19"/>
  <c r="P97" i="19"/>
  <c r="T96" i="19"/>
  <c r="S96" i="19"/>
  <c r="R96" i="19"/>
  <c r="Q96" i="19"/>
  <c r="P96" i="19"/>
  <c r="T95" i="19"/>
  <c r="S95" i="19"/>
  <c r="R95" i="19"/>
  <c r="Q95" i="19"/>
  <c r="P95" i="19"/>
  <c r="T94" i="19"/>
  <c r="S94" i="19"/>
  <c r="R94" i="19"/>
  <c r="Q94" i="19"/>
  <c r="P94" i="19"/>
  <c r="T93" i="19"/>
  <c r="S93" i="19"/>
  <c r="R93" i="19"/>
  <c r="Q93" i="19"/>
  <c r="P93" i="19"/>
  <c r="T92" i="19"/>
  <c r="S92" i="19"/>
  <c r="R92" i="19"/>
  <c r="Q92" i="19"/>
  <c r="P92" i="19"/>
  <c r="T91" i="19"/>
  <c r="S91" i="19"/>
  <c r="R91" i="19"/>
  <c r="Q91" i="19"/>
  <c r="P91" i="19"/>
  <c r="T90" i="19"/>
  <c r="S90" i="19"/>
  <c r="R90" i="19"/>
  <c r="Q90" i="19"/>
  <c r="P90" i="19"/>
  <c r="T89" i="19"/>
  <c r="S89" i="19"/>
  <c r="R89" i="19"/>
  <c r="Q89" i="19"/>
  <c r="P89" i="19"/>
  <c r="T88" i="19"/>
  <c r="S88" i="19"/>
  <c r="R88" i="19"/>
  <c r="Q88" i="19"/>
  <c r="P88" i="19"/>
  <c r="T87" i="19"/>
  <c r="S87" i="19"/>
  <c r="R87" i="19"/>
  <c r="Q87" i="19"/>
  <c r="P87" i="19"/>
  <c r="T86" i="19"/>
  <c r="S86" i="19"/>
  <c r="R86" i="19"/>
  <c r="Q86" i="19"/>
  <c r="P86" i="19"/>
  <c r="T85" i="19"/>
  <c r="S85" i="19"/>
  <c r="R85" i="19"/>
  <c r="Q85" i="19"/>
  <c r="P85" i="19"/>
  <c r="T84" i="19"/>
  <c r="S84" i="19"/>
  <c r="R84" i="19"/>
  <c r="Q84" i="19"/>
  <c r="P84" i="19"/>
  <c r="T83" i="19"/>
  <c r="S83" i="19"/>
  <c r="R83" i="19"/>
  <c r="Q83" i="19"/>
  <c r="P83" i="19"/>
  <c r="T82" i="19"/>
  <c r="S82" i="19"/>
  <c r="R82" i="19"/>
  <c r="Q82" i="19"/>
  <c r="P82" i="19"/>
  <c r="T81" i="19"/>
  <c r="S81" i="19"/>
  <c r="R81" i="19"/>
  <c r="Q81" i="19"/>
  <c r="P81" i="19"/>
  <c r="T80" i="19"/>
  <c r="S80" i="19"/>
  <c r="R80" i="19"/>
  <c r="Q80" i="19"/>
  <c r="P80" i="19"/>
  <c r="T79" i="19"/>
  <c r="S79" i="19"/>
  <c r="R79" i="19"/>
  <c r="Q79" i="19"/>
  <c r="P79" i="19"/>
  <c r="T78" i="19"/>
  <c r="S78" i="19"/>
  <c r="R78" i="19"/>
  <c r="Q78" i="19"/>
  <c r="P78" i="19"/>
  <c r="T77" i="19"/>
  <c r="S77" i="19"/>
  <c r="R77" i="19"/>
  <c r="Q77" i="19"/>
  <c r="P77" i="19"/>
  <c r="T76" i="19"/>
  <c r="S76" i="19"/>
  <c r="R76" i="19"/>
  <c r="Q76" i="19"/>
  <c r="P76" i="19"/>
  <c r="T75" i="19"/>
  <c r="S75" i="19"/>
  <c r="R75" i="19"/>
  <c r="Q75" i="19"/>
  <c r="P75" i="19"/>
  <c r="T74" i="19"/>
  <c r="S74" i="19"/>
  <c r="R74" i="19"/>
  <c r="Q74" i="19"/>
  <c r="P74" i="19"/>
  <c r="T73" i="19"/>
  <c r="S73" i="19"/>
  <c r="R73" i="19"/>
  <c r="Q73" i="19"/>
  <c r="P73" i="19"/>
  <c r="T72" i="19"/>
  <c r="S72" i="19"/>
  <c r="R72" i="19"/>
  <c r="Q72" i="19"/>
  <c r="P72" i="19"/>
  <c r="T71" i="19"/>
  <c r="S71" i="19"/>
  <c r="R71" i="19"/>
  <c r="Q71" i="19"/>
  <c r="P71" i="19"/>
  <c r="T70" i="19"/>
  <c r="S70" i="19"/>
  <c r="R70" i="19"/>
  <c r="Q70" i="19"/>
  <c r="P70" i="19"/>
  <c r="T69" i="19"/>
  <c r="S69" i="19"/>
  <c r="R69" i="19"/>
  <c r="Q69" i="19"/>
  <c r="P69" i="19"/>
  <c r="T68" i="19"/>
  <c r="S68" i="19"/>
  <c r="R68" i="19"/>
  <c r="Q68" i="19"/>
  <c r="P68" i="19"/>
  <c r="T67" i="19"/>
  <c r="S67" i="19"/>
  <c r="R67" i="19"/>
  <c r="Q67" i="19"/>
  <c r="P67" i="19"/>
  <c r="T66" i="19"/>
  <c r="S66" i="19"/>
  <c r="R66" i="19"/>
  <c r="Q66" i="19"/>
  <c r="P66" i="19"/>
  <c r="T65" i="19"/>
  <c r="S65" i="19"/>
  <c r="R65" i="19"/>
  <c r="Q65" i="19"/>
  <c r="P65" i="19"/>
  <c r="T64" i="19"/>
  <c r="S64" i="19"/>
  <c r="R64" i="19"/>
  <c r="Q64" i="19"/>
  <c r="P64" i="19"/>
  <c r="T63" i="19"/>
  <c r="S63" i="19"/>
  <c r="R63" i="19"/>
  <c r="Q63" i="19"/>
  <c r="P63" i="19"/>
  <c r="T62" i="19"/>
  <c r="S62" i="19"/>
  <c r="R62" i="19"/>
  <c r="Q62" i="19"/>
  <c r="P62" i="19"/>
  <c r="T61" i="19"/>
  <c r="S61" i="19"/>
  <c r="R61" i="19"/>
  <c r="Q61" i="19"/>
  <c r="P61" i="19"/>
  <c r="T60" i="19"/>
  <c r="S60" i="19"/>
  <c r="R60" i="19"/>
  <c r="Q60" i="19"/>
  <c r="P60" i="19"/>
  <c r="T59" i="19"/>
  <c r="S59" i="19"/>
  <c r="R59" i="19"/>
  <c r="Q59" i="19"/>
  <c r="P59" i="19"/>
  <c r="T58" i="19"/>
  <c r="S58" i="19"/>
  <c r="R58" i="19"/>
  <c r="Q58" i="19"/>
  <c r="P58" i="19"/>
  <c r="T57" i="19"/>
  <c r="S57" i="19"/>
  <c r="R57" i="19"/>
  <c r="Q57" i="19"/>
  <c r="P57" i="19"/>
  <c r="T56" i="19"/>
  <c r="S56" i="19"/>
  <c r="R56" i="19"/>
  <c r="Q56" i="19"/>
  <c r="P56" i="19"/>
  <c r="T55" i="19"/>
  <c r="S55" i="19"/>
  <c r="R55" i="19"/>
  <c r="Q55" i="19"/>
  <c r="P55" i="19"/>
  <c r="T54" i="19"/>
  <c r="S54" i="19"/>
  <c r="R54" i="19"/>
  <c r="Q54" i="19"/>
  <c r="P54" i="19"/>
  <c r="T53" i="19"/>
  <c r="S53" i="19"/>
  <c r="R53" i="19"/>
  <c r="Q53" i="19"/>
  <c r="P53" i="19"/>
  <c r="T52" i="19"/>
  <c r="S52" i="19"/>
  <c r="R52" i="19"/>
  <c r="Q52" i="19"/>
  <c r="P52" i="19"/>
  <c r="T51" i="19"/>
  <c r="S51" i="19"/>
  <c r="R51" i="19"/>
  <c r="Q51" i="19"/>
  <c r="P51" i="19"/>
  <c r="T50" i="19"/>
  <c r="S50" i="19"/>
  <c r="R50" i="19"/>
  <c r="Q50" i="19"/>
  <c r="P50" i="19"/>
  <c r="T49" i="19"/>
  <c r="S49" i="19"/>
  <c r="R49" i="19"/>
  <c r="Q49" i="19"/>
  <c r="P49" i="19"/>
  <c r="T48" i="19"/>
  <c r="S48" i="19"/>
  <c r="R48" i="19"/>
  <c r="Q48" i="19"/>
  <c r="P48" i="19"/>
  <c r="T47" i="19"/>
  <c r="S47" i="19"/>
  <c r="R47" i="19"/>
  <c r="Q47" i="19"/>
  <c r="P47" i="19"/>
  <c r="T46" i="19"/>
  <c r="S46" i="19"/>
  <c r="R46" i="19"/>
  <c r="Q46" i="19"/>
  <c r="P46" i="19"/>
  <c r="T45" i="19"/>
  <c r="S45" i="19"/>
  <c r="R45" i="19"/>
  <c r="Q45" i="19"/>
  <c r="P45" i="19"/>
  <c r="T44" i="19"/>
  <c r="S44" i="19"/>
  <c r="R44" i="19"/>
  <c r="Q44" i="19"/>
  <c r="P44" i="19"/>
  <c r="T43" i="19"/>
  <c r="S43" i="19"/>
  <c r="R43" i="19"/>
  <c r="Q43" i="19"/>
  <c r="P43" i="19"/>
  <c r="T42" i="19"/>
  <c r="S42" i="19"/>
  <c r="R42" i="19"/>
  <c r="Q42" i="19"/>
  <c r="P42" i="19"/>
  <c r="T41" i="19"/>
  <c r="S41" i="19"/>
  <c r="R41" i="19"/>
  <c r="Q41" i="19"/>
  <c r="P41" i="19"/>
  <c r="T40" i="19"/>
  <c r="S40" i="19"/>
  <c r="R40" i="19"/>
  <c r="Q40" i="19"/>
  <c r="P40" i="19"/>
  <c r="T39" i="19"/>
  <c r="S39" i="19"/>
  <c r="R39" i="19"/>
  <c r="Q39" i="19"/>
  <c r="P39" i="19"/>
  <c r="T38" i="19"/>
  <c r="S38" i="19"/>
  <c r="R38" i="19"/>
  <c r="Q38" i="19"/>
  <c r="P38" i="19"/>
  <c r="T37" i="19"/>
  <c r="S37" i="19"/>
  <c r="R37" i="19"/>
  <c r="Q37" i="19"/>
  <c r="P37" i="19"/>
  <c r="T36" i="19"/>
  <c r="S36" i="19"/>
  <c r="R36" i="19"/>
  <c r="Q36" i="19"/>
  <c r="P36" i="19"/>
  <c r="T35" i="19"/>
  <c r="S35" i="19"/>
  <c r="R35" i="19"/>
  <c r="Q35" i="19"/>
  <c r="P35" i="19"/>
  <c r="T34" i="19"/>
  <c r="S34" i="19"/>
  <c r="R34" i="19"/>
  <c r="Q34" i="19"/>
  <c r="P34" i="19"/>
  <c r="T33" i="19"/>
  <c r="S33" i="19"/>
  <c r="R33" i="19"/>
  <c r="Q33" i="19"/>
  <c r="P33" i="19"/>
  <c r="T32" i="19"/>
  <c r="S32" i="19"/>
  <c r="R32" i="19"/>
  <c r="Q32" i="19"/>
  <c r="P32" i="19"/>
  <c r="T31" i="19"/>
  <c r="S31" i="19"/>
  <c r="R31" i="19"/>
  <c r="Q31" i="19"/>
  <c r="P31" i="19"/>
  <c r="T30" i="19"/>
  <c r="S30" i="19"/>
  <c r="R30" i="19"/>
  <c r="Q30" i="19"/>
  <c r="P30" i="19"/>
  <c r="T29" i="19"/>
  <c r="S29" i="19"/>
  <c r="R29" i="19"/>
  <c r="Q29" i="19"/>
  <c r="P29" i="19"/>
  <c r="T28" i="19"/>
  <c r="S28" i="19"/>
  <c r="R28" i="19"/>
  <c r="Q28" i="19"/>
  <c r="P28" i="19"/>
  <c r="T27" i="19"/>
  <c r="S27" i="19"/>
  <c r="R27" i="19"/>
  <c r="Q27" i="19"/>
  <c r="P27" i="19"/>
  <c r="T26" i="19"/>
  <c r="S26" i="19"/>
  <c r="R26" i="19"/>
  <c r="Q26" i="19"/>
  <c r="P26" i="19"/>
  <c r="T25" i="19"/>
  <c r="S25" i="19"/>
  <c r="R25" i="19"/>
  <c r="Q25" i="19"/>
  <c r="P25" i="19"/>
  <c r="T24" i="19"/>
  <c r="S24" i="19"/>
  <c r="R24" i="19"/>
  <c r="Q24" i="19"/>
  <c r="P24" i="19"/>
  <c r="T23" i="19"/>
  <c r="S23" i="19"/>
  <c r="R23" i="19"/>
  <c r="Q23" i="19"/>
  <c r="P23" i="19"/>
  <c r="T22" i="19"/>
  <c r="S22" i="19"/>
  <c r="R22" i="19"/>
  <c r="Q22" i="19"/>
  <c r="P22" i="19"/>
  <c r="T21" i="19"/>
  <c r="S21" i="19"/>
  <c r="R21" i="19"/>
  <c r="Q21" i="19"/>
  <c r="P21" i="19"/>
  <c r="T20" i="19"/>
  <c r="S20" i="19"/>
  <c r="R20" i="19"/>
  <c r="Q20" i="19"/>
  <c r="P20" i="19"/>
  <c r="T19" i="19"/>
  <c r="S19" i="19"/>
  <c r="R19" i="19"/>
  <c r="Q19" i="19"/>
  <c r="P19" i="19"/>
  <c r="T18" i="19"/>
  <c r="S18" i="19"/>
  <c r="R18" i="19"/>
  <c r="Q18" i="19"/>
  <c r="P18" i="19"/>
  <c r="T17" i="19"/>
  <c r="S17" i="19"/>
  <c r="R17" i="19"/>
  <c r="Q17" i="19"/>
  <c r="P17" i="19"/>
  <c r="T16" i="19"/>
  <c r="S16" i="19"/>
  <c r="R16" i="19"/>
  <c r="Q16" i="19"/>
  <c r="P16" i="19"/>
  <c r="T15" i="19"/>
  <c r="S15" i="19"/>
  <c r="R15" i="19"/>
  <c r="Q15" i="19"/>
  <c r="P15" i="19"/>
  <c r="T14" i="19"/>
  <c r="S14" i="19"/>
  <c r="R14" i="19"/>
  <c r="Q14" i="19"/>
  <c r="P14" i="19"/>
  <c r="T13" i="19"/>
  <c r="S13" i="19"/>
  <c r="R13" i="19"/>
  <c r="Q13" i="19"/>
  <c r="P13" i="19"/>
  <c r="T12" i="19"/>
  <c r="S12" i="19"/>
  <c r="R12" i="19"/>
  <c r="Q12" i="19"/>
  <c r="P12" i="19"/>
  <c r="T11" i="19"/>
  <c r="S11" i="19"/>
  <c r="R11" i="19"/>
  <c r="Q11" i="19"/>
  <c r="P11" i="19"/>
  <c r="T10" i="19"/>
  <c r="S10" i="19"/>
  <c r="R10" i="19"/>
  <c r="Q10" i="19"/>
  <c r="P10" i="19"/>
  <c r="T9" i="19"/>
  <c r="S9" i="19"/>
  <c r="R9" i="19"/>
  <c r="Q9" i="19"/>
  <c r="P9" i="19"/>
  <c r="T8" i="19"/>
  <c r="S8" i="19"/>
  <c r="R8" i="19"/>
  <c r="Q8" i="19"/>
  <c r="P8" i="19"/>
  <c r="T7" i="19"/>
  <c r="S7" i="19"/>
  <c r="R7" i="19"/>
  <c r="Q7" i="19"/>
  <c r="P7" i="19"/>
  <c r="T6" i="19"/>
  <c r="S6" i="19"/>
  <c r="R6" i="19"/>
  <c r="Q6" i="19"/>
  <c r="P6" i="19"/>
  <c r="T5" i="19"/>
  <c r="S5" i="19"/>
  <c r="R5" i="19"/>
  <c r="Q5" i="19"/>
  <c r="P5" i="19"/>
  <c r="T3" i="19"/>
  <c r="S3" i="19"/>
  <c r="R3" i="19"/>
  <c r="Q3" i="19"/>
  <c r="K205" i="19"/>
  <c r="J205" i="19"/>
  <c r="I205" i="19"/>
  <c r="H205" i="19"/>
  <c r="G205" i="19"/>
  <c r="F205" i="19"/>
  <c r="K204" i="19"/>
  <c r="J204" i="19"/>
  <c r="I204" i="19"/>
  <c r="H204" i="19"/>
  <c r="G204" i="19"/>
  <c r="F204" i="19"/>
  <c r="K203" i="19"/>
  <c r="J203" i="19"/>
  <c r="I203" i="19"/>
  <c r="H203" i="19"/>
  <c r="G203" i="19"/>
  <c r="F203" i="19"/>
  <c r="K202" i="19"/>
  <c r="J202" i="19"/>
  <c r="I202" i="19"/>
  <c r="H202" i="19"/>
  <c r="G202" i="19"/>
  <c r="F202" i="19"/>
  <c r="K201" i="19"/>
  <c r="J201" i="19"/>
  <c r="I201" i="19"/>
  <c r="H201" i="19"/>
  <c r="G201" i="19"/>
  <c r="F201" i="19"/>
  <c r="K200" i="19"/>
  <c r="J200" i="19"/>
  <c r="I200" i="19"/>
  <c r="H200" i="19"/>
  <c r="G200" i="19"/>
  <c r="F200" i="19"/>
  <c r="K199" i="19"/>
  <c r="J199" i="19"/>
  <c r="I199" i="19"/>
  <c r="H199" i="19"/>
  <c r="G199" i="19"/>
  <c r="F199" i="19"/>
  <c r="K198" i="19"/>
  <c r="J198" i="19"/>
  <c r="I198" i="19"/>
  <c r="H198" i="19"/>
  <c r="G198" i="19"/>
  <c r="F198" i="19"/>
  <c r="K197" i="19"/>
  <c r="J197" i="19"/>
  <c r="I197" i="19"/>
  <c r="H197" i="19"/>
  <c r="G197" i="19"/>
  <c r="F197" i="19"/>
  <c r="K196" i="19"/>
  <c r="J196" i="19"/>
  <c r="I196" i="19"/>
  <c r="H196" i="19"/>
  <c r="G196" i="19"/>
  <c r="F196" i="19"/>
  <c r="K195" i="19"/>
  <c r="J195" i="19"/>
  <c r="I195" i="19"/>
  <c r="H195" i="19"/>
  <c r="G195" i="19"/>
  <c r="F195" i="19"/>
  <c r="K194" i="19"/>
  <c r="J194" i="19"/>
  <c r="I194" i="19"/>
  <c r="H194" i="19"/>
  <c r="G194" i="19"/>
  <c r="F194" i="19"/>
  <c r="K193" i="19"/>
  <c r="J193" i="19"/>
  <c r="I193" i="19"/>
  <c r="H193" i="19"/>
  <c r="G193" i="19"/>
  <c r="F193" i="19"/>
  <c r="K192" i="19"/>
  <c r="J192" i="19"/>
  <c r="I192" i="19"/>
  <c r="H192" i="19"/>
  <c r="G192" i="19"/>
  <c r="F192" i="19"/>
  <c r="K191" i="19"/>
  <c r="J191" i="19"/>
  <c r="I191" i="19"/>
  <c r="H191" i="19"/>
  <c r="G191" i="19"/>
  <c r="F191" i="19"/>
  <c r="K190" i="19"/>
  <c r="J190" i="19"/>
  <c r="I190" i="19"/>
  <c r="H190" i="19"/>
  <c r="G190" i="19"/>
  <c r="F190" i="19"/>
  <c r="K189" i="19"/>
  <c r="J189" i="19"/>
  <c r="I189" i="19"/>
  <c r="H189" i="19"/>
  <c r="G189" i="19"/>
  <c r="F189" i="19"/>
  <c r="K188" i="19"/>
  <c r="J188" i="19"/>
  <c r="I188" i="19"/>
  <c r="H188" i="19"/>
  <c r="G188" i="19"/>
  <c r="F188" i="19"/>
  <c r="K187" i="19"/>
  <c r="J187" i="19"/>
  <c r="I187" i="19"/>
  <c r="H187" i="19"/>
  <c r="G187" i="19"/>
  <c r="F187" i="19"/>
  <c r="K186" i="19"/>
  <c r="J186" i="19"/>
  <c r="I186" i="19"/>
  <c r="H186" i="19"/>
  <c r="G186" i="19"/>
  <c r="F186" i="19"/>
  <c r="K185" i="19"/>
  <c r="J185" i="19"/>
  <c r="I185" i="19"/>
  <c r="H185" i="19"/>
  <c r="G185" i="19"/>
  <c r="F185" i="19"/>
  <c r="K184" i="19"/>
  <c r="J184" i="19"/>
  <c r="I184" i="19"/>
  <c r="H184" i="19"/>
  <c r="G184" i="19"/>
  <c r="F184" i="19"/>
  <c r="K183" i="19"/>
  <c r="J183" i="19"/>
  <c r="I183" i="19"/>
  <c r="H183" i="19"/>
  <c r="G183" i="19"/>
  <c r="F183" i="19"/>
  <c r="K182" i="19"/>
  <c r="J182" i="19"/>
  <c r="I182" i="19"/>
  <c r="H182" i="19"/>
  <c r="G182" i="19"/>
  <c r="F182" i="19"/>
  <c r="K181" i="19"/>
  <c r="J181" i="19"/>
  <c r="I181" i="19"/>
  <c r="H181" i="19"/>
  <c r="G181" i="19"/>
  <c r="F181" i="19"/>
  <c r="K180" i="19"/>
  <c r="J180" i="19"/>
  <c r="I180" i="19"/>
  <c r="H180" i="19"/>
  <c r="G180" i="19"/>
  <c r="F180" i="19"/>
  <c r="K179" i="19"/>
  <c r="J179" i="19"/>
  <c r="I179" i="19"/>
  <c r="H179" i="19"/>
  <c r="G179" i="19"/>
  <c r="F179" i="19"/>
  <c r="K178" i="19"/>
  <c r="J178" i="19"/>
  <c r="I178" i="19"/>
  <c r="H178" i="19"/>
  <c r="G178" i="19"/>
  <c r="F178" i="19"/>
  <c r="K177" i="19"/>
  <c r="J177" i="19"/>
  <c r="I177" i="19"/>
  <c r="H177" i="19"/>
  <c r="G177" i="19"/>
  <c r="F177" i="19"/>
  <c r="K176" i="19"/>
  <c r="J176" i="19"/>
  <c r="I176" i="19"/>
  <c r="H176" i="19"/>
  <c r="G176" i="19"/>
  <c r="F176" i="19"/>
  <c r="K175" i="19"/>
  <c r="J175" i="19"/>
  <c r="I175" i="19"/>
  <c r="H175" i="19"/>
  <c r="G175" i="19"/>
  <c r="F175" i="19"/>
  <c r="K174" i="19"/>
  <c r="J174" i="19"/>
  <c r="I174" i="19"/>
  <c r="H174" i="19"/>
  <c r="G174" i="19"/>
  <c r="F174" i="19"/>
  <c r="K173" i="19"/>
  <c r="J173" i="19"/>
  <c r="I173" i="19"/>
  <c r="H173" i="19"/>
  <c r="G173" i="19"/>
  <c r="F173" i="19"/>
  <c r="K172" i="19"/>
  <c r="J172" i="19"/>
  <c r="I172" i="19"/>
  <c r="H172" i="19"/>
  <c r="G172" i="19"/>
  <c r="F172" i="19"/>
  <c r="K171" i="19"/>
  <c r="J171" i="19"/>
  <c r="I171" i="19"/>
  <c r="H171" i="19"/>
  <c r="G171" i="19"/>
  <c r="F171" i="19"/>
  <c r="K170" i="19"/>
  <c r="J170" i="19"/>
  <c r="I170" i="19"/>
  <c r="H170" i="19"/>
  <c r="G170" i="19"/>
  <c r="F170" i="19"/>
  <c r="K169" i="19"/>
  <c r="J169" i="19"/>
  <c r="I169" i="19"/>
  <c r="H169" i="19"/>
  <c r="G169" i="19"/>
  <c r="F169" i="19"/>
  <c r="K168" i="19"/>
  <c r="J168" i="19"/>
  <c r="I168" i="19"/>
  <c r="H168" i="19"/>
  <c r="G168" i="19"/>
  <c r="F168" i="19"/>
  <c r="K167" i="19"/>
  <c r="J167" i="19"/>
  <c r="I167" i="19"/>
  <c r="H167" i="19"/>
  <c r="G167" i="19"/>
  <c r="F167" i="19"/>
  <c r="K166" i="19"/>
  <c r="J166" i="19"/>
  <c r="I166" i="19"/>
  <c r="H166" i="19"/>
  <c r="G166" i="19"/>
  <c r="F166" i="19"/>
  <c r="K165" i="19"/>
  <c r="J165" i="19"/>
  <c r="I165" i="19"/>
  <c r="H165" i="19"/>
  <c r="G165" i="19"/>
  <c r="F165" i="19"/>
  <c r="K164" i="19"/>
  <c r="J164" i="19"/>
  <c r="I164" i="19"/>
  <c r="H164" i="19"/>
  <c r="G164" i="19"/>
  <c r="F164" i="19"/>
  <c r="K163" i="19"/>
  <c r="J163" i="19"/>
  <c r="I163" i="19"/>
  <c r="H163" i="19"/>
  <c r="G163" i="19"/>
  <c r="F163" i="19"/>
  <c r="K162" i="19"/>
  <c r="J162" i="19"/>
  <c r="I162" i="19"/>
  <c r="H162" i="19"/>
  <c r="G162" i="19"/>
  <c r="F162" i="19"/>
  <c r="K161" i="19"/>
  <c r="J161" i="19"/>
  <c r="I161" i="19"/>
  <c r="H161" i="19"/>
  <c r="G161" i="19"/>
  <c r="F161" i="19"/>
  <c r="K160" i="19"/>
  <c r="J160" i="19"/>
  <c r="I160" i="19"/>
  <c r="H160" i="19"/>
  <c r="G160" i="19"/>
  <c r="F160" i="19"/>
  <c r="K159" i="19"/>
  <c r="J159" i="19"/>
  <c r="I159" i="19"/>
  <c r="H159" i="19"/>
  <c r="G159" i="19"/>
  <c r="F159" i="19"/>
  <c r="K158" i="19"/>
  <c r="J158" i="19"/>
  <c r="I158" i="19"/>
  <c r="H158" i="19"/>
  <c r="G158" i="19"/>
  <c r="F158" i="19"/>
  <c r="K157" i="19"/>
  <c r="J157" i="19"/>
  <c r="I157" i="19"/>
  <c r="H157" i="19"/>
  <c r="G157" i="19"/>
  <c r="F157" i="19"/>
  <c r="K156" i="19"/>
  <c r="J156" i="19"/>
  <c r="I156" i="19"/>
  <c r="H156" i="19"/>
  <c r="G156" i="19"/>
  <c r="F156" i="19"/>
  <c r="K155" i="19"/>
  <c r="J155" i="19"/>
  <c r="I155" i="19"/>
  <c r="H155" i="19"/>
  <c r="G155" i="19"/>
  <c r="F155" i="19"/>
  <c r="K154" i="19"/>
  <c r="J154" i="19"/>
  <c r="I154" i="19"/>
  <c r="H154" i="19"/>
  <c r="G154" i="19"/>
  <c r="F154" i="19"/>
  <c r="K153" i="19"/>
  <c r="J153" i="19"/>
  <c r="I153" i="19"/>
  <c r="H153" i="19"/>
  <c r="G153" i="19"/>
  <c r="F153" i="19"/>
  <c r="K152" i="19"/>
  <c r="J152" i="19"/>
  <c r="I152" i="19"/>
  <c r="H152" i="19"/>
  <c r="G152" i="19"/>
  <c r="F152" i="19"/>
  <c r="K151" i="19"/>
  <c r="J151" i="19"/>
  <c r="I151" i="19"/>
  <c r="H151" i="19"/>
  <c r="G151" i="19"/>
  <c r="F151" i="19"/>
  <c r="K150" i="19"/>
  <c r="J150" i="19"/>
  <c r="I150" i="19"/>
  <c r="H150" i="19"/>
  <c r="G150" i="19"/>
  <c r="F150" i="19"/>
  <c r="K149" i="19"/>
  <c r="J149" i="19"/>
  <c r="I149" i="19"/>
  <c r="H149" i="19"/>
  <c r="G149" i="19"/>
  <c r="F149" i="19"/>
  <c r="K148" i="19"/>
  <c r="J148" i="19"/>
  <c r="I148" i="19"/>
  <c r="H148" i="19"/>
  <c r="G148" i="19"/>
  <c r="F148" i="19"/>
  <c r="K147" i="19"/>
  <c r="J147" i="19"/>
  <c r="I147" i="19"/>
  <c r="H147" i="19"/>
  <c r="G147" i="19"/>
  <c r="F147" i="19"/>
  <c r="K146" i="19"/>
  <c r="J146" i="19"/>
  <c r="I146" i="19"/>
  <c r="H146" i="19"/>
  <c r="G146" i="19"/>
  <c r="F146" i="19"/>
  <c r="K145" i="19"/>
  <c r="J145" i="19"/>
  <c r="I145" i="19"/>
  <c r="H145" i="19"/>
  <c r="G145" i="19"/>
  <c r="F145" i="19"/>
  <c r="K144" i="19"/>
  <c r="J144" i="19"/>
  <c r="I144" i="19"/>
  <c r="H144" i="19"/>
  <c r="G144" i="19"/>
  <c r="F144" i="19"/>
  <c r="K143" i="19"/>
  <c r="J143" i="19"/>
  <c r="I143" i="19"/>
  <c r="H143" i="19"/>
  <c r="G143" i="19"/>
  <c r="F143" i="19"/>
  <c r="K142" i="19"/>
  <c r="J142" i="19"/>
  <c r="I142" i="19"/>
  <c r="H142" i="19"/>
  <c r="G142" i="19"/>
  <c r="F142" i="19"/>
  <c r="K141" i="19"/>
  <c r="J141" i="19"/>
  <c r="I141" i="19"/>
  <c r="H141" i="19"/>
  <c r="G141" i="19"/>
  <c r="F141" i="19"/>
  <c r="K140" i="19"/>
  <c r="J140" i="19"/>
  <c r="I140" i="19"/>
  <c r="H140" i="19"/>
  <c r="G140" i="19"/>
  <c r="F140" i="19"/>
  <c r="K139" i="19"/>
  <c r="J139" i="19"/>
  <c r="I139" i="19"/>
  <c r="H139" i="19"/>
  <c r="G139" i="19"/>
  <c r="F139" i="19"/>
  <c r="K138" i="19"/>
  <c r="J138" i="19"/>
  <c r="I138" i="19"/>
  <c r="H138" i="19"/>
  <c r="G138" i="19"/>
  <c r="F138" i="19"/>
  <c r="K137" i="19"/>
  <c r="J137" i="19"/>
  <c r="I137" i="19"/>
  <c r="H137" i="19"/>
  <c r="G137" i="19"/>
  <c r="F137" i="19"/>
  <c r="K136" i="19"/>
  <c r="J136" i="19"/>
  <c r="I136" i="19"/>
  <c r="H136" i="19"/>
  <c r="G136" i="19"/>
  <c r="F136" i="19"/>
  <c r="K135" i="19"/>
  <c r="J135" i="19"/>
  <c r="I135" i="19"/>
  <c r="H135" i="19"/>
  <c r="G135" i="19"/>
  <c r="F135" i="19"/>
  <c r="K134" i="19"/>
  <c r="J134" i="19"/>
  <c r="I134" i="19"/>
  <c r="H134" i="19"/>
  <c r="G134" i="19"/>
  <c r="F134" i="19"/>
  <c r="K133" i="19"/>
  <c r="J133" i="19"/>
  <c r="I133" i="19"/>
  <c r="H133" i="19"/>
  <c r="G133" i="19"/>
  <c r="F133" i="19"/>
  <c r="K132" i="19"/>
  <c r="J132" i="19"/>
  <c r="I132" i="19"/>
  <c r="H132" i="19"/>
  <c r="G132" i="19"/>
  <c r="F132" i="19"/>
  <c r="K131" i="19"/>
  <c r="J131" i="19"/>
  <c r="I131" i="19"/>
  <c r="H131" i="19"/>
  <c r="G131" i="19"/>
  <c r="F131" i="19"/>
  <c r="K130" i="19"/>
  <c r="J130" i="19"/>
  <c r="I130" i="19"/>
  <c r="H130" i="19"/>
  <c r="G130" i="19"/>
  <c r="F130" i="19"/>
  <c r="K129" i="19"/>
  <c r="J129" i="19"/>
  <c r="I129" i="19"/>
  <c r="H129" i="19"/>
  <c r="G129" i="19"/>
  <c r="F129" i="19"/>
  <c r="K128" i="19"/>
  <c r="J128" i="19"/>
  <c r="I128" i="19"/>
  <c r="H128" i="19"/>
  <c r="G128" i="19"/>
  <c r="F128" i="19"/>
  <c r="K127" i="19"/>
  <c r="J127" i="19"/>
  <c r="I127" i="19"/>
  <c r="H127" i="19"/>
  <c r="G127" i="19"/>
  <c r="F127" i="19"/>
  <c r="K126" i="19"/>
  <c r="J126" i="19"/>
  <c r="I126" i="19"/>
  <c r="H126" i="19"/>
  <c r="G126" i="19"/>
  <c r="F126" i="19"/>
  <c r="K125" i="19"/>
  <c r="J125" i="19"/>
  <c r="I125" i="19"/>
  <c r="H125" i="19"/>
  <c r="G125" i="19"/>
  <c r="F125" i="19"/>
  <c r="K124" i="19"/>
  <c r="J124" i="19"/>
  <c r="I124" i="19"/>
  <c r="H124" i="19"/>
  <c r="G124" i="19"/>
  <c r="F124" i="19"/>
  <c r="K123" i="19"/>
  <c r="J123" i="19"/>
  <c r="I123" i="19"/>
  <c r="H123" i="19"/>
  <c r="G123" i="19"/>
  <c r="F123" i="19"/>
  <c r="K122" i="19"/>
  <c r="J122" i="19"/>
  <c r="I122" i="19"/>
  <c r="H122" i="19"/>
  <c r="G122" i="19"/>
  <c r="F122" i="19"/>
  <c r="K121" i="19"/>
  <c r="J121" i="19"/>
  <c r="I121" i="19"/>
  <c r="H121" i="19"/>
  <c r="G121" i="19"/>
  <c r="F121" i="19"/>
  <c r="K120" i="19"/>
  <c r="J120" i="19"/>
  <c r="I120" i="19"/>
  <c r="H120" i="19"/>
  <c r="G120" i="19"/>
  <c r="F120" i="19"/>
  <c r="K119" i="19"/>
  <c r="J119" i="19"/>
  <c r="I119" i="19"/>
  <c r="H119" i="19"/>
  <c r="G119" i="19"/>
  <c r="F119" i="19"/>
  <c r="K118" i="19"/>
  <c r="J118" i="19"/>
  <c r="I118" i="19"/>
  <c r="H118" i="19"/>
  <c r="G118" i="19"/>
  <c r="F118" i="19"/>
  <c r="K117" i="19"/>
  <c r="J117" i="19"/>
  <c r="I117" i="19"/>
  <c r="H117" i="19"/>
  <c r="G117" i="19"/>
  <c r="F117" i="19"/>
  <c r="K116" i="19"/>
  <c r="J116" i="19"/>
  <c r="I116" i="19"/>
  <c r="H116" i="19"/>
  <c r="G116" i="19"/>
  <c r="F116" i="19"/>
  <c r="K115" i="19"/>
  <c r="J115" i="19"/>
  <c r="I115" i="19"/>
  <c r="H115" i="19"/>
  <c r="G115" i="19"/>
  <c r="F115" i="19"/>
  <c r="K114" i="19"/>
  <c r="J114" i="19"/>
  <c r="I114" i="19"/>
  <c r="H114" i="19"/>
  <c r="G114" i="19"/>
  <c r="F114" i="19"/>
  <c r="K113" i="19"/>
  <c r="J113" i="19"/>
  <c r="I113" i="19"/>
  <c r="H113" i="19"/>
  <c r="G113" i="19"/>
  <c r="F113" i="19"/>
  <c r="K112" i="19"/>
  <c r="J112" i="19"/>
  <c r="I112" i="19"/>
  <c r="H112" i="19"/>
  <c r="G112" i="19"/>
  <c r="F112" i="19"/>
  <c r="K111" i="19"/>
  <c r="J111" i="19"/>
  <c r="I111" i="19"/>
  <c r="H111" i="19"/>
  <c r="G111" i="19"/>
  <c r="F111" i="19"/>
  <c r="K110" i="19"/>
  <c r="J110" i="19"/>
  <c r="I110" i="19"/>
  <c r="H110" i="19"/>
  <c r="G110" i="19"/>
  <c r="F110" i="19"/>
  <c r="K109" i="19"/>
  <c r="J109" i="19"/>
  <c r="I109" i="19"/>
  <c r="H109" i="19"/>
  <c r="G109" i="19"/>
  <c r="F109" i="19"/>
  <c r="K108" i="19"/>
  <c r="J108" i="19"/>
  <c r="I108" i="19"/>
  <c r="H108" i="19"/>
  <c r="G108" i="19"/>
  <c r="F108" i="19"/>
  <c r="K107" i="19"/>
  <c r="J107" i="19"/>
  <c r="I107" i="19"/>
  <c r="H107" i="19"/>
  <c r="G107" i="19"/>
  <c r="F107" i="19"/>
  <c r="K106" i="19"/>
  <c r="J106" i="19"/>
  <c r="I106" i="19"/>
  <c r="H106" i="19"/>
  <c r="G106" i="19"/>
  <c r="F106" i="19"/>
  <c r="K105" i="19"/>
  <c r="J105" i="19"/>
  <c r="I105" i="19"/>
  <c r="H105" i="19"/>
  <c r="G105" i="19"/>
  <c r="F105" i="19"/>
  <c r="K104" i="19"/>
  <c r="J104" i="19"/>
  <c r="I104" i="19"/>
  <c r="H104" i="19"/>
  <c r="G104" i="19"/>
  <c r="F104" i="19"/>
  <c r="K103" i="19"/>
  <c r="J103" i="19"/>
  <c r="I103" i="19"/>
  <c r="H103" i="19"/>
  <c r="G103" i="19"/>
  <c r="F103" i="19"/>
  <c r="K102" i="19"/>
  <c r="J102" i="19"/>
  <c r="I102" i="19"/>
  <c r="H102" i="19"/>
  <c r="G102" i="19"/>
  <c r="F102" i="19"/>
  <c r="K101" i="19"/>
  <c r="J101" i="19"/>
  <c r="I101" i="19"/>
  <c r="H101" i="19"/>
  <c r="G101" i="19"/>
  <c r="F101" i="19"/>
  <c r="K100" i="19"/>
  <c r="J100" i="19"/>
  <c r="I100" i="19"/>
  <c r="H100" i="19"/>
  <c r="G100" i="19"/>
  <c r="F100" i="19"/>
  <c r="K99" i="19"/>
  <c r="J99" i="19"/>
  <c r="I99" i="19"/>
  <c r="H99" i="19"/>
  <c r="G99" i="19"/>
  <c r="F99" i="19"/>
  <c r="K98" i="19"/>
  <c r="J98" i="19"/>
  <c r="I98" i="19"/>
  <c r="H98" i="19"/>
  <c r="G98" i="19"/>
  <c r="F98" i="19"/>
  <c r="K97" i="19"/>
  <c r="J97" i="19"/>
  <c r="I97" i="19"/>
  <c r="H97" i="19"/>
  <c r="G97" i="19"/>
  <c r="F97" i="19"/>
  <c r="K96" i="19"/>
  <c r="J96" i="19"/>
  <c r="I96" i="19"/>
  <c r="H96" i="19"/>
  <c r="G96" i="19"/>
  <c r="F96" i="19"/>
  <c r="K95" i="19"/>
  <c r="J95" i="19"/>
  <c r="I95" i="19"/>
  <c r="H95" i="19"/>
  <c r="G95" i="19"/>
  <c r="F95" i="19"/>
  <c r="K94" i="19"/>
  <c r="J94" i="19"/>
  <c r="I94" i="19"/>
  <c r="H94" i="19"/>
  <c r="G94" i="19"/>
  <c r="F94" i="19"/>
  <c r="K93" i="19"/>
  <c r="J93" i="19"/>
  <c r="I93" i="19"/>
  <c r="H93" i="19"/>
  <c r="G93" i="19"/>
  <c r="F93" i="19"/>
  <c r="K92" i="19"/>
  <c r="J92" i="19"/>
  <c r="I92" i="19"/>
  <c r="H92" i="19"/>
  <c r="G92" i="19"/>
  <c r="F92" i="19"/>
  <c r="K91" i="19"/>
  <c r="J91" i="19"/>
  <c r="I91" i="19"/>
  <c r="H91" i="19"/>
  <c r="G91" i="19"/>
  <c r="F91" i="19"/>
  <c r="K90" i="19"/>
  <c r="J90" i="19"/>
  <c r="I90" i="19"/>
  <c r="H90" i="19"/>
  <c r="G90" i="19"/>
  <c r="F90" i="19"/>
  <c r="K89" i="19"/>
  <c r="J89" i="19"/>
  <c r="I89" i="19"/>
  <c r="H89" i="19"/>
  <c r="G89" i="19"/>
  <c r="F89" i="19"/>
  <c r="K88" i="19"/>
  <c r="J88" i="19"/>
  <c r="I88" i="19"/>
  <c r="H88" i="19"/>
  <c r="G88" i="19"/>
  <c r="F88" i="19"/>
  <c r="K87" i="19"/>
  <c r="J87" i="19"/>
  <c r="I87" i="19"/>
  <c r="H87" i="19"/>
  <c r="G87" i="19"/>
  <c r="F87" i="19"/>
  <c r="K86" i="19"/>
  <c r="J86" i="19"/>
  <c r="I86" i="19"/>
  <c r="H86" i="19"/>
  <c r="G86" i="19"/>
  <c r="F86" i="19"/>
  <c r="K85" i="19"/>
  <c r="J85" i="19"/>
  <c r="I85" i="19"/>
  <c r="H85" i="19"/>
  <c r="G85" i="19"/>
  <c r="F85" i="19"/>
  <c r="K84" i="19"/>
  <c r="J84" i="19"/>
  <c r="I84" i="19"/>
  <c r="H84" i="19"/>
  <c r="G84" i="19"/>
  <c r="F84" i="19"/>
  <c r="K83" i="19"/>
  <c r="J83" i="19"/>
  <c r="I83" i="19"/>
  <c r="H83" i="19"/>
  <c r="G83" i="19"/>
  <c r="F83" i="19"/>
  <c r="K82" i="19"/>
  <c r="J82" i="19"/>
  <c r="I82" i="19"/>
  <c r="H82" i="19"/>
  <c r="G82" i="19"/>
  <c r="F82" i="19"/>
  <c r="K81" i="19"/>
  <c r="J81" i="19"/>
  <c r="I81" i="19"/>
  <c r="H81" i="19"/>
  <c r="G81" i="19"/>
  <c r="F81" i="19"/>
  <c r="K80" i="19"/>
  <c r="J80" i="19"/>
  <c r="I80" i="19"/>
  <c r="H80" i="19"/>
  <c r="G80" i="19"/>
  <c r="F80" i="19"/>
  <c r="K79" i="19"/>
  <c r="J79" i="19"/>
  <c r="I79" i="19"/>
  <c r="H79" i="19"/>
  <c r="G79" i="19"/>
  <c r="F79" i="19"/>
  <c r="K78" i="19"/>
  <c r="J78" i="19"/>
  <c r="I78" i="19"/>
  <c r="H78" i="19"/>
  <c r="G78" i="19"/>
  <c r="F78" i="19"/>
  <c r="K77" i="19"/>
  <c r="J77" i="19"/>
  <c r="I77" i="19"/>
  <c r="H77" i="19"/>
  <c r="G77" i="19"/>
  <c r="F77" i="19"/>
  <c r="K76" i="19"/>
  <c r="J76" i="19"/>
  <c r="I76" i="19"/>
  <c r="H76" i="19"/>
  <c r="G76" i="19"/>
  <c r="F76" i="19"/>
  <c r="K75" i="19"/>
  <c r="J75" i="19"/>
  <c r="I75" i="19"/>
  <c r="H75" i="19"/>
  <c r="G75" i="19"/>
  <c r="F75" i="19"/>
  <c r="K74" i="19"/>
  <c r="J74" i="19"/>
  <c r="I74" i="19"/>
  <c r="H74" i="19"/>
  <c r="G74" i="19"/>
  <c r="F74" i="19"/>
  <c r="K73" i="19"/>
  <c r="J73" i="19"/>
  <c r="I73" i="19"/>
  <c r="H73" i="19"/>
  <c r="G73" i="19"/>
  <c r="F73" i="19"/>
  <c r="K72" i="19"/>
  <c r="J72" i="19"/>
  <c r="I72" i="19"/>
  <c r="H72" i="19"/>
  <c r="G72" i="19"/>
  <c r="F72" i="19"/>
  <c r="K71" i="19"/>
  <c r="J71" i="19"/>
  <c r="I71" i="19"/>
  <c r="H71" i="19"/>
  <c r="G71" i="19"/>
  <c r="F71" i="19"/>
  <c r="K70" i="19"/>
  <c r="J70" i="19"/>
  <c r="I70" i="19"/>
  <c r="H70" i="19"/>
  <c r="G70" i="19"/>
  <c r="F70" i="19"/>
  <c r="K69" i="19"/>
  <c r="J69" i="19"/>
  <c r="I69" i="19"/>
  <c r="H69" i="19"/>
  <c r="G69" i="19"/>
  <c r="F69" i="19"/>
  <c r="K68" i="19"/>
  <c r="J68" i="19"/>
  <c r="I68" i="19"/>
  <c r="H68" i="19"/>
  <c r="G68" i="19"/>
  <c r="F68" i="19"/>
  <c r="K67" i="19"/>
  <c r="J67" i="19"/>
  <c r="I67" i="19"/>
  <c r="H67" i="19"/>
  <c r="G67" i="19"/>
  <c r="F67" i="19"/>
  <c r="K66" i="19"/>
  <c r="J66" i="19"/>
  <c r="I66" i="19"/>
  <c r="H66" i="19"/>
  <c r="G66" i="19"/>
  <c r="F66" i="19"/>
  <c r="K65" i="19"/>
  <c r="J65" i="19"/>
  <c r="I65" i="19"/>
  <c r="H65" i="19"/>
  <c r="G65" i="19"/>
  <c r="F65" i="19"/>
  <c r="K64" i="19"/>
  <c r="J64" i="19"/>
  <c r="I64" i="19"/>
  <c r="H64" i="19"/>
  <c r="G64" i="19"/>
  <c r="F64" i="19"/>
  <c r="K63" i="19"/>
  <c r="J63" i="19"/>
  <c r="I63" i="19"/>
  <c r="H63" i="19"/>
  <c r="G63" i="19"/>
  <c r="F63" i="19"/>
  <c r="K62" i="19"/>
  <c r="J62" i="19"/>
  <c r="I62" i="19"/>
  <c r="H62" i="19"/>
  <c r="G62" i="19"/>
  <c r="F62" i="19"/>
  <c r="K61" i="19"/>
  <c r="J61" i="19"/>
  <c r="I61" i="19"/>
  <c r="H61" i="19"/>
  <c r="G61" i="19"/>
  <c r="F61" i="19"/>
  <c r="K60" i="19"/>
  <c r="J60" i="19"/>
  <c r="I60" i="19"/>
  <c r="H60" i="19"/>
  <c r="G60" i="19"/>
  <c r="F60" i="19"/>
  <c r="K59" i="19"/>
  <c r="J59" i="19"/>
  <c r="I59" i="19"/>
  <c r="H59" i="19"/>
  <c r="G59" i="19"/>
  <c r="F59" i="19"/>
  <c r="K58" i="19"/>
  <c r="J58" i="19"/>
  <c r="I58" i="19"/>
  <c r="H58" i="19"/>
  <c r="G58" i="19"/>
  <c r="F58" i="19"/>
  <c r="K57" i="19"/>
  <c r="J57" i="19"/>
  <c r="I57" i="19"/>
  <c r="H57" i="19"/>
  <c r="G57" i="19"/>
  <c r="F57" i="19"/>
  <c r="K56" i="19"/>
  <c r="J56" i="19"/>
  <c r="I56" i="19"/>
  <c r="H56" i="19"/>
  <c r="G56" i="19"/>
  <c r="F56" i="19"/>
  <c r="K55" i="19"/>
  <c r="J55" i="19"/>
  <c r="I55" i="19"/>
  <c r="H55" i="19"/>
  <c r="G55" i="19"/>
  <c r="F55" i="19"/>
  <c r="K54" i="19"/>
  <c r="J54" i="19"/>
  <c r="I54" i="19"/>
  <c r="H54" i="19"/>
  <c r="G54" i="19"/>
  <c r="F54" i="19"/>
  <c r="K53" i="19"/>
  <c r="J53" i="19"/>
  <c r="I53" i="19"/>
  <c r="H53" i="19"/>
  <c r="G53" i="19"/>
  <c r="F53" i="19"/>
  <c r="K52" i="19"/>
  <c r="J52" i="19"/>
  <c r="I52" i="19"/>
  <c r="H52" i="19"/>
  <c r="G52" i="19"/>
  <c r="F52" i="19"/>
  <c r="K51" i="19"/>
  <c r="J51" i="19"/>
  <c r="I51" i="19"/>
  <c r="H51" i="19"/>
  <c r="G51" i="19"/>
  <c r="F51" i="19"/>
  <c r="K50" i="19"/>
  <c r="J50" i="19"/>
  <c r="I50" i="19"/>
  <c r="H50" i="19"/>
  <c r="G50" i="19"/>
  <c r="F50" i="19"/>
  <c r="K49" i="19"/>
  <c r="J49" i="19"/>
  <c r="I49" i="19"/>
  <c r="H49" i="19"/>
  <c r="G49" i="19"/>
  <c r="F49" i="19"/>
  <c r="K48" i="19"/>
  <c r="J48" i="19"/>
  <c r="I48" i="19"/>
  <c r="H48" i="19"/>
  <c r="G48" i="19"/>
  <c r="F48" i="19"/>
  <c r="K47" i="19"/>
  <c r="J47" i="19"/>
  <c r="I47" i="19"/>
  <c r="H47" i="19"/>
  <c r="G47" i="19"/>
  <c r="F47" i="19"/>
  <c r="K46" i="19"/>
  <c r="J46" i="19"/>
  <c r="I46" i="19"/>
  <c r="H46" i="19"/>
  <c r="G46" i="19"/>
  <c r="F46" i="19"/>
  <c r="K45" i="19"/>
  <c r="J45" i="19"/>
  <c r="I45" i="19"/>
  <c r="H45" i="19"/>
  <c r="G45" i="19"/>
  <c r="F45" i="19"/>
  <c r="K44" i="19"/>
  <c r="J44" i="19"/>
  <c r="I44" i="19"/>
  <c r="H44" i="19"/>
  <c r="G44" i="19"/>
  <c r="F44" i="19"/>
  <c r="K43" i="19"/>
  <c r="J43" i="19"/>
  <c r="I43" i="19"/>
  <c r="H43" i="19"/>
  <c r="G43" i="19"/>
  <c r="F43" i="19"/>
  <c r="K42" i="19"/>
  <c r="J42" i="19"/>
  <c r="I42" i="19"/>
  <c r="H42" i="19"/>
  <c r="G42" i="19"/>
  <c r="F42" i="19"/>
  <c r="K41" i="19"/>
  <c r="J41" i="19"/>
  <c r="I41" i="19"/>
  <c r="H41" i="19"/>
  <c r="G41" i="19"/>
  <c r="F41" i="19"/>
  <c r="K40" i="19"/>
  <c r="J40" i="19"/>
  <c r="I40" i="19"/>
  <c r="H40" i="19"/>
  <c r="G40" i="19"/>
  <c r="F40" i="19"/>
  <c r="K39" i="19"/>
  <c r="J39" i="19"/>
  <c r="I39" i="19"/>
  <c r="H39" i="19"/>
  <c r="G39" i="19"/>
  <c r="F39" i="19"/>
  <c r="K38" i="19"/>
  <c r="J38" i="19"/>
  <c r="I38" i="19"/>
  <c r="H38" i="19"/>
  <c r="G38" i="19"/>
  <c r="F38" i="19"/>
  <c r="K37" i="19"/>
  <c r="J37" i="19"/>
  <c r="I37" i="19"/>
  <c r="H37" i="19"/>
  <c r="G37" i="19"/>
  <c r="F37" i="19"/>
  <c r="K36" i="19"/>
  <c r="J36" i="19"/>
  <c r="I36" i="19"/>
  <c r="H36" i="19"/>
  <c r="G36" i="19"/>
  <c r="F36" i="19"/>
  <c r="K35" i="19"/>
  <c r="J35" i="19"/>
  <c r="I35" i="19"/>
  <c r="H35" i="19"/>
  <c r="G35" i="19"/>
  <c r="F35" i="19"/>
  <c r="K34" i="19"/>
  <c r="J34" i="19"/>
  <c r="I34" i="19"/>
  <c r="H34" i="19"/>
  <c r="G34" i="19"/>
  <c r="F34" i="19"/>
  <c r="K33" i="19"/>
  <c r="J33" i="19"/>
  <c r="I33" i="19"/>
  <c r="H33" i="19"/>
  <c r="G33" i="19"/>
  <c r="F33" i="19"/>
  <c r="K32" i="19"/>
  <c r="J32" i="19"/>
  <c r="I32" i="19"/>
  <c r="H32" i="19"/>
  <c r="G32" i="19"/>
  <c r="F32" i="19"/>
  <c r="K31" i="19"/>
  <c r="J31" i="19"/>
  <c r="I31" i="19"/>
  <c r="H31" i="19"/>
  <c r="G31" i="19"/>
  <c r="F31" i="19"/>
  <c r="K30" i="19"/>
  <c r="J30" i="19"/>
  <c r="I30" i="19"/>
  <c r="H30" i="19"/>
  <c r="G30" i="19"/>
  <c r="F30" i="19"/>
  <c r="K29" i="19"/>
  <c r="J29" i="19"/>
  <c r="I29" i="19"/>
  <c r="H29" i="19"/>
  <c r="G29" i="19"/>
  <c r="F29" i="19"/>
  <c r="K28" i="19"/>
  <c r="J28" i="19"/>
  <c r="I28" i="19"/>
  <c r="H28" i="19"/>
  <c r="G28" i="19"/>
  <c r="F28" i="19"/>
  <c r="K27" i="19"/>
  <c r="J27" i="19"/>
  <c r="I27" i="19"/>
  <c r="H27" i="19"/>
  <c r="G27" i="19"/>
  <c r="F27" i="19"/>
  <c r="K26" i="19"/>
  <c r="J26" i="19"/>
  <c r="I26" i="19"/>
  <c r="H26" i="19"/>
  <c r="G26" i="19"/>
  <c r="F26" i="19"/>
  <c r="K25" i="19"/>
  <c r="J25" i="19"/>
  <c r="I25" i="19"/>
  <c r="H25" i="19"/>
  <c r="G25" i="19"/>
  <c r="F25" i="19"/>
  <c r="K24" i="19"/>
  <c r="J24" i="19"/>
  <c r="I24" i="19"/>
  <c r="H24" i="19"/>
  <c r="G24" i="19"/>
  <c r="F24" i="19"/>
  <c r="K23" i="19"/>
  <c r="J23" i="19"/>
  <c r="I23" i="19"/>
  <c r="H23" i="19"/>
  <c r="G23" i="19"/>
  <c r="F23" i="19"/>
  <c r="K22" i="19"/>
  <c r="J22" i="19"/>
  <c r="I22" i="19"/>
  <c r="H22" i="19"/>
  <c r="G22" i="19"/>
  <c r="F22" i="19"/>
  <c r="K21" i="19"/>
  <c r="J21" i="19"/>
  <c r="I21" i="19"/>
  <c r="H21" i="19"/>
  <c r="G21" i="19"/>
  <c r="F21" i="19"/>
  <c r="K20" i="19"/>
  <c r="J20" i="19"/>
  <c r="I20" i="19"/>
  <c r="H20" i="19"/>
  <c r="G20" i="19"/>
  <c r="F20" i="19"/>
  <c r="K19" i="19"/>
  <c r="J19" i="19"/>
  <c r="I19" i="19"/>
  <c r="H19" i="19"/>
  <c r="G19" i="19"/>
  <c r="F19" i="19"/>
  <c r="K18" i="19"/>
  <c r="J18" i="19"/>
  <c r="I18" i="19"/>
  <c r="H18" i="19"/>
  <c r="G18" i="19"/>
  <c r="F18" i="19"/>
  <c r="K17" i="19"/>
  <c r="J17" i="19"/>
  <c r="I17" i="19"/>
  <c r="H17" i="19"/>
  <c r="G17" i="19"/>
  <c r="F17" i="19"/>
  <c r="K16" i="19"/>
  <c r="J16" i="19"/>
  <c r="I16" i="19"/>
  <c r="H16" i="19"/>
  <c r="G16" i="19"/>
  <c r="F16" i="19"/>
  <c r="K15" i="19"/>
  <c r="J15" i="19"/>
  <c r="I15" i="19"/>
  <c r="H15" i="19"/>
  <c r="G15" i="19"/>
  <c r="F15" i="19"/>
  <c r="K14" i="19"/>
  <c r="J14" i="19"/>
  <c r="I14" i="19"/>
  <c r="H14" i="19"/>
  <c r="G14" i="19"/>
  <c r="F14" i="19"/>
  <c r="K13" i="19"/>
  <c r="J13" i="19"/>
  <c r="I13" i="19"/>
  <c r="H13" i="19"/>
  <c r="G13" i="19"/>
  <c r="F13" i="19"/>
  <c r="K12" i="19"/>
  <c r="J12" i="19"/>
  <c r="I12" i="19"/>
  <c r="H12" i="19"/>
  <c r="G12" i="19"/>
  <c r="F12" i="19"/>
  <c r="K11" i="19"/>
  <c r="J11" i="19"/>
  <c r="I11" i="19"/>
  <c r="H11" i="19"/>
  <c r="G11" i="19"/>
  <c r="F11" i="19"/>
  <c r="K10" i="19"/>
  <c r="J10" i="19"/>
  <c r="I10" i="19"/>
  <c r="H10" i="19"/>
  <c r="G10" i="19"/>
  <c r="F10" i="19"/>
  <c r="K9" i="19"/>
  <c r="J9" i="19"/>
  <c r="I9" i="19"/>
  <c r="H9" i="19"/>
  <c r="G9" i="19"/>
  <c r="F9" i="19"/>
  <c r="K8" i="19"/>
  <c r="J8" i="19"/>
  <c r="I8" i="19"/>
  <c r="H8" i="19"/>
  <c r="G8" i="19"/>
  <c r="F8" i="19"/>
  <c r="K7" i="19"/>
  <c r="J7" i="19"/>
  <c r="I7" i="19"/>
  <c r="H7" i="19"/>
  <c r="G7" i="19"/>
  <c r="F7" i="19"/>
  <c r="K6" i="19"/>
  <c r="J6" i="19"/>
  <c r="I6" i="19"/>
  <c r="H6" i="19"/>
  <c r="G6" i="19"/>
  <c r="F6" i="19"/>
  <c r="K5" i="19"/>
  <c r="J5" i="19"/>
  <c r="I5" i="19"/>
  <c r="H5" i="19"/>
  <c r="G5" i="19"/>
  <c r="K3" i="19"/>
  <c r="J3" i="19"/>
  <c r="I3" i="19"/>
  <c r="H3" i="19"/>
  <c r="G3" i="19"/>
  <c r="F5" i="19"/>
  <c r="F3" i="19"/>
  <c r="E205" i="19"/>
  <c r="E204" i="19"/>
  <c r="E203" i="19"/>
  <c r="E202" i="19"/>
  <c r="E201" i="19"/>
  <c r="E200" i="19"/>
  <c r="E199" i="19"/>
  <c r="E198" i="19"/>
  <c r="E197" i="19"/>
  <c r="E196" i="19"/>
  <c r="E195" i="19"/>
  <c r="E194" i="19"/>
  <c r="E193" i="19"/>
  <c r="E192" i="19"/>
  <c r="E191" i="19"/>
  <c r="E190" i="19"/>
  <c r="E189" i="19"/>
  <c r="E188" i="19"/>
  <c r="E187" i="19"/>
  <c r="E186" i="19"/>
  <c r="E185" i="19"/>
  <c r="E184" i="19"/>
  <c r="E183" i="19"/>
  <c r="E182" i="19"/>
  <c r="E181" i="19"/>
  <c r="E180" i="19"/>
  <c r="E179" i="19"/>
  <c r="E178" i="19"/>
  <c r="E177" i="19"/>
  <c r="E176" i="19"/>
  <c r="E175" i="19"/>
  <c r="E174" i="19"/>
  <c r="E173" i="19"/>
  <c r="E172" i="19"/>
  <c r="E171" i="19"/>
  <c r="E170" i="19"/>
  <c r="E169" i="19"/>
  <c r="E168" i="19"/>
  <c r="E167" i="19"/>
  <c r="E166" i="19"/>
  <c r="E165" i="19"/>
  <c r="E164" i="19"/>
  <c r="E163" i="19"/>
  <c r="E162" i="19"/>
  <c r="E161" i="19"/>
  <c r="E160" i="19"/>
  <c r="E159" i="19"/>
  <c r="E158" i="19"/>
  <c r="E157" i="19"/>
  <c r="E156" i="19"/>
  <c r="E155" i="19"/>
  <c r="E154" i="19"/>
  <c r="E153" i="19"/>
  <c r="E152" i="19"/>
  <c r="E151" i="19"/>
  <c r="E150" i="19"/>
  <c r="E149" i="19"/>
  <c r="E148" i="19"/>
  <c r="E147" i="19"/>
  <c r="E146" i="19"/>
  <c r="E145" i="19"/>
  <c r="E144" i="19"/>
  <c r="E143" i="19"/>
  <c r="E142" i="19"/>
  <c r="E141" i="19"/>
  <c r="E140" i="19"/>
  <c r="E139" i="19"/>
  <c r="E138" i="19"/>
  <c r="E137" i="19"/>
  <c r="E136" i="19"/>
  <c r="E135" i="19"/>
  <c r="E134" i="19"/>
  <c r="E133" i="19"/>
  <c r="E132" i="19"/>
  <c r="E131" i="19"/>
  <c r="E130" i="19"/>
  <c r="E129" i="19"/>
  <c r="E128" i="19"/>
  <c r="E127" i="19"/>
  <c r="E126" i="19"/>
  <c r="E125" i="19"/>
  <c r="E124" i="19"/>
  <c r="E123" i="19"/>
  <c r="E122" i="19"/>
  <c r="E121" i="19"/>
  <c r="E120" i="19"/>
  <c r="E119" i="19"/>
  <c r="E118" i="19"/>
  <c r="E117" i="19"/>
  <c r="E116" i="19"/>
  <c r="E115" i="19"/>
  <c r="E114" i="19"/>
  <c r="E113" i="19"/>
  <c r="E112" i="19"/>
  <c r="E111" i="19"/>
  <c r="E110" i="19"/>
  <c r="E109" i="19"/>
  <c r="E108" i="19"/>
  <c r="E107" i="19"/>
  <c r="E106" i="19"/>
  <c r="E105" i="19"/>
  <c r="E104" i="19"/>
  <c r="E103" i="19"/>
  <c r="E102" i="19"/>
  <c r="E101" i="19"/>
  <c r="E100" i="19"/>
  <c r="E99" i="19"/>
  <c r="E98" i="19"/>
  <c r="E97" i="19"/>
  <c r="E96" i="19"/>
  <c r="E95" i="19"/>
  <c r="E94" i="19"/>
  <c r="E93" i="19"/>
  <c r="E92" i="19"/>
  <c r="E91" i="19"/>
  <c r="E90" i="19"/>
  <c r="E89" i="19"/>
  <c r="E88" i="19"/>
  <c r="E87" i="19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5" i="19"/>
  <c r="J1" i="4"/>
  <c r="V51" i="17" l="1"/>
  <c r="V50" i="17"/>
  <c r="V49" i="17"/>
  <c r="V48" i="17"/>
  <c r="V47" i="17"/>
  <c r="V46" i="17"/>
  <c r="V45" i="17"/>
  <c r="V44" i="17"/>
  <c r="V43" i="17"/>
  <c r="V42" i="17"/>
  <c r="V41" i="17"/>
  <c r="V40" i="17"/>
  <c r="V39" i="17"/>
  <c r="V38" i="17"/>
  <c r="V37" i="17"/>
  <c r="V36" i="17"/>
  <c r="V35" i="17"/>
  <c r="V34" i="17"/>
  <c r="V33" i="17"/>
  <c r="V32" i="17"/>
  <c r="V31" i="17"/>
  <c r="V30" i="17"/>
  <c r="V29" i="17"/>
  <c r="V28" i="17"/>
  <c r="V27" i="17"/>
  <c r="V26" i="17"/>
  <c r="V25" i="17"/>
  <c r="V24" i="17"/>
  <c r="V23" i="17"/>
  <c r="V22" i="17"/>
  <c r="V21" i="17"/>
  <c r="V20" i="17"/>
  <c r="V19" i="17"/>
  <c r="V18" i="17"/>
  <c r="V17" i="17"/>
  <c r="V16" i="17"/>
  <c r="V15" i="17"/>
  <c r="V14" i="17"/>
  <c r="V13" i="17"/>
  <c r="V12" i="17"/>
  <c r="V11" i="17"/>
  <c r="V10" i="17"/>
  <c r="V9" i="17"/>
  <c r="V8" i="17"/>
  <c r="V7" i="17"/>
  <c r="V6" i="17"/>
  <c r="V5" i="17"/>
  <c r="V4" i="17"/>
  <c r="V3" i="17"/>
  <c r="H3" i="14"/>
  <c r="I3" i="14"/>
  <c r="J3" i="14"/>
  <c r="L3" i="14"/>
  <c r="M3" i="14"/>
  <c r="N3" i="14"/>
  <c r="P3" i="14"/>
  <c r="Q3" i="14"/>
  <c r="R3" i="14"/>
  <c r="T3" i="14"/>
  <c r="U3" i="14"/>
  <c r="H4" i="14"/>
  <c r="I4" i="14"/>
  <c r="J4" i="14"/>
  <c r="L4" i="14"/>
  <c r="M4" i="14"/>
  <c r="N4" i="14"/>
  <c r="P4" i="14"/>
  <c r="Q4" i="14"/>
  <c r="R4" i="14"/>
  <c r="T4" i="14"/>
  <c r="U4" i="14"/>
  <c r="H5" i="14"/>
  <c r="I5" i="14"/>
  <c r="J5" i="14"/>
  <c r="L5" i="14"/>
  <c r="M5" i="14"/>
  <c r="N5" i="14"/>
  <c r="P5" i="14"/>
  <c r="Q5" i="14"/>
  <c r="R5" i="14"/>
  <c r="T5" i="14"/>
  <c r="U5" i="14"/>
  <c r="H6" i="14"/>
  <c r="I6" i="14"/>
  <c r="J6" i="14"/>
  <c r="L6" i="14"/>
  <c r="M6" i="14"/>
  <c r="N6" i="14"/>
  <c r="P6" i="14"/>
  <c r="Q6" i="14"/>
  <c r="R6" i="14"/>
  <c r="T6" i="14"/>
  <c r="U6" i="14"/>
  <c r="H7" i="14"/>
  <c r="I7" i="14"/>
  <c r="J7" i="14"/>
  <c r="L7" i="14"/>
  <c r="M7" i="14"/>
  <c r="N7" i="14"/>
  <c r="P7" i="14"/>
  <c r="Q7" i="14"/>
  <c r="R7" i="14"/>
  <c r="T7" i="14"/>
  <c r="U7" i="14"/>
  <c r="H8" i="14"/>
  <c r="I8" i="14"/>
  <c r="J8" i="14"/>
  <c r="L8" i="14"/>
  <c r="M8" i="14"/>
  <c r="N8" i="14"/>
  <c r="P8" i="14"/>
  <c r="Q8" i="14"/>
  <c r="R8" i="14"/>
  <c r="T8" i="14"/>
  <c r="U8" i="14"/>
  <c r="H9" i="14"/>
  <c r="I9" i="14"/>
  <c r="J9" i="14"/>
  <c r="L9" i="14"/>
  <c r="M9" i="14"/>
  <c r="N9" i="14"/>
  <c r="P9" i="14"/>
  <c r="Q9" i="14"/>
  <c r="R9" i="14"/>
  <c r="T9" i="14"/>
  <c r="U9" i="14"/>
  <c r="H10" i="14"/>
  <c r="I10" i="14"/>
  <c r="J10" i="14"/>
  <c r="L10" i="14"/>
  <c r="M10" i="14"/>
  <c r="N10" i="14"/>
  <c r="P10" i="14"/>
  <c r="Q10" i="14"/>
  <c r="R10" i="14"/>
  <c r="T10" i="14"/>
  <c r="U10" i="14"/>
  <c r="H11" i="14"/>
  <c r="I11" i="14"/>
  <c r="J11" i="14"/>
  <c r="L11" i="14"/>
  <c r="M11" i="14"/>
  <c r="N11" i="14"/>
  <c r="P11" i="14"/>
  <c r="Q11" i="14"/>
  <c r="R11" i="14"/>
  <c r="T11" i="14"/>
  <c r="U11" i="14"/>
  <c r="H12" i="14"/>
  <c r="I12" i="14"/>
  <c r="J12" i="14"/>
  <c r="L12" i="14"/>
  <c r="M12" i="14"/>
  <c r="N12" i="14"/>
  <c r="P12" i="14"/>
  <c r="Q12" i="14"/>
  <c r="R12" i="14"/>
  <c r="T12" i="14"/>
  <c r="U12" i="14"/>
  <c r="H13" i="14"/>
  <c r="I13" i="14"/>
  <c r="J13" i="14"/>
  <c r="L13" i="14"/>
  <c r="M13" i="14"/>
  <c r="N13" i="14"/>
  <c r="P13" i="14"/>
  <c r="Q13" i="14"/>
  <c r="R13" i="14"/>
  <c r="T13" i="14"/>
  <c r="U13" i="14"/>
  <c r="H14" i="14"/>
  <c r="I14" i="14"/>
  <c r="J14" i="14"/>
  <c r="L14" i="14"/>
  <c r="M14" i="14"/>
  <c r="N14" i="14"/>
  <c r="P14" i="14"/>
  <c r="Q14" i="14"/>
  <c r="R14" i="14"/>
  <c r="T14" i="14"/>
  <c r="U14" i="14"/>
  <c r="H15" i="14"/>
  <c r="I15" i="14"/>
  <c r="J15" i="14"/>
  <c r="L15" i="14"/>
  <c r="M15" i="14"/>
  <c r="N15" i="14"/>
  <c r="P15" i="14"/>
  <c r="Q15" i="14"/>
  <c r="R15" i="14"/>
  <c r="T15" i="14"/>
  <c r="U15" i="14"/>
  <c r="H16" i="14"/>
  <c r="I16" i="14"/>
  <c r="J16" i="14"/>
  <c r="L16" i="14"/>
  <c r="M16" i="14"/>
  <c r="N16" i="14"/>
  <c r="P16" i="14"/>
  <c r="Q16" i="14"/>
  <c r="R16" i="14"/>
  <c r="T16" i="14"/>
  <c r="U16" i="14"/>
  <c r="H17" i="14"/>
  <c r="I17" i="14"/>
  <c r="J17" i="14"/>
  <c r="L17" i="14"/>
  <c r="M17" i="14"/>
  <c r="N17" i="14"/>
  <c r="P17" i="14"/>
  <c r="Q17" i="14"/>
  <c r="R17" i="14"/>
  <c r="T17" i="14"/>
  <c r="U17" i="14"/>
  <c r="H18" i="14"/>
  <c r="I18" i="14"/>
  <c r="J18" i="14"/>
  <c r="L18" i="14"/>
  <c r="M18" i="14"/>
  <c r="N18" i="14"/>
  <c r="P18" i="14"/>
  <c r="Q18" i="14"/>
  <c r="R18" i="14"/>
  <c r="T18" i="14"/>
  <c r="U18" i="14"/>
  <c r="H19" i="14"/>
  <c r="I19" i="14"/>
  <c r="J19" i="14"/>
  <c r="L19" i="14"/>
  <c r="M19" i="14"/>
  <c r="N19" i="14"/>
  <c r="P19" i="14"/>
  <c r="Q19" i="14"/>
  <c r="R19" i="14"/>
  <c r="T19" i="14"/>
  <c r="U19" i="14"/>
  <c r="H20" i="14"/>
  <c r="I20" i="14"/>
  <c r="J20" i="14"/>
  <c r="L20" i="14"/>
  <c r="M20" i="14"/>
  <c r="N20" i="14"/>
  <c r="P20" i="14"/>
  <c r="Q20" i="14"/>
  <c r="R20" i="14"/>
  <c r="T20" i="14"/>
  <c r="U20" i="14"/>
  <c r="H21" i="14"/>
  <c r="I21" i="14"/>
  <c r="J21" i="14"/>
  <c r="L21" i="14"/>
  <c r="M21" i="14"/>
  <c r="N21" i="14"/>
  <c r="P21" i="14"/>
  <c r="Q21" i="14"/>
  <c r="R21" i="14"/>
  <c r="T21" i="14"/>
  <c r="U21" i="14"/>
  <c r="H22" i="14"/>
  <c r="I22" i="14"/>
  <c r="J22" i="14"/>
  <c r="L22" i="14"/>
  <c r="M22" i="14"/>
  <c r="N22" i="14"/>
  <c r="P22" i="14"/>
  <c r="Q22" i="14"/>
  <c r="R22" i="14"/>
  <c r="T22" i="14"/>
  <c r="U22" i="14"/>
  <c r="H23" i="14"/>
  <c r="I23" i="14"/>
  <c r="J23" i="14"/>
  <c r="L23" i="14"/>
  <c r="M23" i="14"/>
  <c r="N23" i="14"/>
  <c r="P23" i="14"/>
  <c r="Q23" i="14"/>
  <c r="R23" i="14"/>
  <c r="T23" i="14"/>
  <c r="U23" i="14"/>
  <c r="H24" i="14"/>
  <c r="I24" i="14"/>
  <c r="J24" i="14"/>
  <c r="L24" i="14"/>
  <c r="M24" i="14"/>
  <c r="N24" i="14"/>
  <c r="P24" i="14"/>
  <c r="Q24" i="14"/>
  <c r="R24" i="14"/>
  <c r="T24" i="14"/>
  <c r="U24" i="14"/>
  <c r="H25" i="14"/>
  <c r="I25" i="14"/>
  <c r="J25" i="14"/>
  <c r="L25" i="14"/>
  <c r="M25" i="14"/>
  <c r="N25" i="14"/>
  <c r="P25" i="14"/>
  <c r="Q25" i="14"/>
  <c r="R25" i="14"/>
  <c r="T25" i="14"/>
  <c r="U25" i="14"/>
  <c r="H26" i="14"/>
  <c r="I26" i="14"/>
  <c r="J26" i="14"/>
  <c r="L26" i="14"/>
  <c r="M26" i="14"/>
  <c r="N26" i="14"/>
  <c r="P26" i="14"/>
  <c r="Q26" i="14"/>
  <c r="R26" i="14"/>
  <c r="T26" i="14"/>
  <c r="U26" i="14"/>
  <c r="H27" i="14"/>
  <c r="I27" i="14"/>
  <c r="J27" i="14"/>
  <c r="L27" i="14"/>
  <c r="M27" i="14"/>
  <c r="N27" i="14"/>
  <c r="P27" i="14"/>
  <c r="Q27" i="14"/>
  <c r="R27" i="14"/>
  <c r="T27" i="14"/>
  <c r="U27" i="14"/>
  <c r="H28" i="14"/>
  <c r="I28" i="14"/>
  <c r="J28" i="14"/>
  <c r="L28" i="14"/>
  <c r="M28" i="14"/>
  <c r="N28" i="14"/>
  <c r="P28" i="14"/>
  <c r="Q28" i="14"/>
  <c r="R28" i="14"/>
  <c r="T28" i="14"/>
  <c r="U28" i="14"/>
  <c r="H29" i="14"/>
  <c r="I29" i="14"/>
  <c r="J29" i="14"/>
  <c r="L29" i="14"/>
  <c r="M29" i="14"/>
  <c r="N29" i="14"/>
  <c r="P29" i="14"/>
  <c r="Q29" i="14"/>
  <c r="R29" i="14"/>
  <c r="T29" i="14"/>
  <c r="U29" i="14"/>
  <c r="H30" i="14"/>
  <c r="I30" i="14"/>
  <c r="J30" i="14"/>
  <c r="L30" i="14"/>
  <c r="M30" i="14"/>
  <c r="N30" i="14"/>
  <c r="P30" i="14"/>
  <c r="Q30" i="14"/>
  <c r="R30" i="14"/>
  <c r="T30" i="14"/>
  <c r="U30" i="14"/>
  <c r="H31" i="14"/>
  <c r="I31" i="14"/>
  <c r="J31" i="14"/>
  <c r="L31" i="14"/>
  <c r="M31" i="14"/>
  <c r="N31" i="14"/>
  <c r="P31" i="14"/>
  <c r="Q31" i="14"/>
  <c r="R31" i="14"/>
  <c r="T31" i="14"/>
  <c r="U31" i="14"/>
  <c r="H32" i="14"/>
  <c r="I32" i="14"/>
  <c r="J32" i="14"/>
  <c r="L32" i="14"/>
  <c r="M32" i="14"/>
  <c r="N32" i="14"/>
  <c r="P32" i="14"/>
  <c r="Q32" i="14"/>
  <c r="R32" i="14"/>
  <c r="T32" i="14"/>
  <c r="U32" i="14"/>
  <c r="H33" i="14"/>
  <c r="I33" i="14"/>
  <c r="J33" i="14"/>
  <c r="L33" i="14"/>
  <c r="M33" i="14"/>
  <c r="N33" i="14"/>
  <c r="P33" i="14"/>
  <c r="Q33" i="14"/>
  <c r="R33" i="14"/>
  <c r="T33" i="14"/>
  <c r="U33" i="14"/>
  <c r="H34" i="14"/>
  <c r="I34" i="14"/>
  <c r="J34" i="14"/>
  <c r="L34" i="14"/>
  <c r="M34" i="14"/>
  <c r="N34" i="14"/>
  <c r="P34" i="14"/>
  <c r="Q34" i="14"/>
  <c r="R34" i="14"/>
  <c r="T34" i="14"/>
  <c r="U34" i="14"/>
  <c r="H35" i="14"/>
  <c r="I35" i="14"/>
  <c r="J35" i="14"/>
  <c r="L35" i="14"/>
  <c r="M35" i="14"/>
  <c r="N35" i="14"/>
  <c r="P35" i="14"/>
  <c r="Q35" i="14"/>
  <c r="R35" i="14"/>
  <c r="T35" i="14"/>
  <c r="U35" i="14"/>
  <c r="H36" i="14"/>
  <c r="I36" i="14"/>
  <c r="J36" i="14"/>
  <c r="L36" i="14"/>
  <c r="M36" i="14"/>
  <c r="N36" i="14"/>
  <c r="P36" i="14"/>
  <c r="Q36" i="14"/>
  <c r="R36" i="14"/>
  <c r="T36" i="14"/>
  <c r="U36" i="14"/>
  <c r="H37" i="14"/>
  <c r="I37" i="14"/>
  <c r="J37" i="14"/>
  <c r="L37" i="14"/>
  <c r="M37" i="14"/>
  <c r="N37" i="14"/>
  <c r="P37" i="14"/>
  <c r="Q37" i="14"/>
  <c r="R37" i="14"/>
  <c r="T37" i="14"/>
  <c r="U37" i="14"/>
  <c r="H38" i="14"/>
  <c r="I38" i="14"/>
  <c r="J38" i="14"/>
  <c r="L38" i="14"/>
  <c r="M38" i="14"/>
  <c r="N38" i="14"/>
  <c r="P38" i="14"/>
  <c r="Q38" i="14"/>
  <c r="R38" i="14"/>
  <c r="T38" i="14"/>
  <c r="U38" i="14"/>
  <c r="H39" i="14"/>
  <c r="I39" i="14"/>
  <c r="J39" i="14"/>
  <c r="L39" i="14"/>
  <c r="M39" i="14"/>
  <c r="N39" i="14"/>
  <c r="P39" i="14"/>
  <c r="Q39" i="14"/>
  <c r="R39" i="14"/>
  <c r="T39" i="14"/>
  <c r="U39" i="14"/>
  <c r="H40" i="14"/>
  <c r="I40" i="14"/>
  <c r="J40" i="14"/>
  <c r="L40" i="14"/>
  <c r="M40" i="14"/>
  <c r="N40" i="14"/>
  <c r="P40" i="14"/>
  <c r="Q40" i="14"/>
  <c r="R40" i="14"/>
  <c r="T40" i="14"/>
  <c r="U40" i="14"/>
  <c r="H41" i="14"/>
  <c r="I41" i="14"/>
  <c r="J41" i="14"/>
  <c r="L41" i="14"/>
  <c r="M41" i="14"/>
  <c r="N41" i="14"/>
  <c r="P41" i="14"/>
  <c r="Q41" i="14"/>
  <c r="R41" i="14"/>
  <c r="T41" i="14"/>
  <c r="U41" i="14"/>
  <c r="H42" i="14"/>
  <c r="I42" i="14"/>
  <c r="J42" i="14"/>
  <c r="L42" i="14"/>
  <c r="M42" i="14"/>
  <c r="N42" i="14"/>
  <c r="P42" i="14"/>
  <c r="Q42" i="14"/>
  <c r="R42" i="14"/>
  <c r="T42" i="14"/>
  <c r="U42" i="14"/>
  <c r="H43" i="14"/>
  <c r="I43" i="14"/>
  <c r="J43" i="14"/>
  <c r="L43" i="14"/>
  <c r="M43" i="14"/>
  <c r="N43" i="14"/>
  <c r="P43" i="14"/>
  <c r="Q43" i="14"/>
  <c r="R43" i="14"/>
  <c r="T43" i="14"/>
  <c r="U43" i="14"/>
  <c r="H44" i="14"/>
  <c r="I44" i="14"/>
  <c r="J44" i="14"/>
  <c r="L44" i="14"/>
  <c r="M44" i="14"/>
  <c r="N44" i="14"/>
  <c r="P44" i="14"/>
  <c r="Q44" i="14"/>
  <c r="R44" i="14"/>
  <c r="T44" i="14"/>
  <c r="U44" i="14"/>
  <c r="H45" i="14"/>
  <c r="I45" i="14"/>
  <c r="J45" i="14"/>
  <c r="L45" i="14"/>
  <c r="M45" i="14"/>
  <c r="N45" i="14"/>
  <c r="P45" i="14"/>
  <c r="Q45" i="14"/>
  <c r="R45" i="14"/>
  <c r="T45" i="14"/>
  <c r="U45" i="14"/>
  <c r="H46" i="14"/>
  <c r="I46" i="14"/>
  <c r="J46" i="14"/>
  <c r="L46" i="14"/>
  <c r="M46" i="14"/>
  <c r="N46" i="14"/>
  <c r="P46" i="14"/>
  <c r="Q46" i="14"/>
  <c r="R46" i="14"/>
  <c r="T46" i="14"/>
  <c r="U46" i="14"/>
  <c r="H47" i="14"/>
  <c r="I47" i="14"/>
  <c r="J47" i="14"/>
  <c r="L47" i="14"/>
  <c r="M47" i="14"/>
  <c r="N47" i="14"/>
  <c r="P47" i="14"/>
  <c r="Q47" i="14"/>
  <c r="R47" i="14"/>
  <c r="T47" i="14"/>
  <c r="U47" i="14"/>
  <c r="H48" i="14"/>
  <c r="I48" i="14"/>
  <c r="J48" i="14"/>
  <c r="L48" i="14"/>
  <c r="M48" i="14"/>
  <c r="N48" i="14"/>
  <c r="P48" i="14"/>
  <c r="Q48" i="14"/>
  <c r="R48" i="14"/>
  <c r="T48" i="14"/>
  <c r="U48" i="14"/>
  <c r="H49" i="14"/>
  <c r="I49" i="14"/>
  <c r="J49" i="14"/>
  <c r="L49" i="14"/>
  <c r="M49" i="14"/>
  <c r="N49" i="14"/>
  <c r="P49" i="14"/>
  <c r="Q49" i="14"/>
  <c r="R49" i="14"/>
  <c r="T49" i="14"/>
  <c r="U49" i="14"/>
  <c r="H50" i="14"/>
  <c r="I50" i="14"/>
  <c r="J50" i="14"/>
  <c r="L50" i="14"/>
  <c r="M50" i="14"/>
  <c r="N50" i="14"/>
  <c r="P50" i="14"/>
  <c r="Q50" i="14"/>
  <c r="R50" i="14"/>
  <c r="T50" i="14"/>
  <c r="U50" i="14"/>
  <c r="H51" i="14"/>
  <c r="I51" i="14"/>
  <c r="J51" i="14"/>
  <c r="L51" i="14"/>
  <c r="M51" i="14"/>
  <c r="N51" i="14"/>
  <c r="P51" i="14"/>
  <c r="Q51" i="14"/>
  <c r="R51" i="14"/>
  <c r="T51" i="14"/>
  <c r="U51" i="14"/>
  <c r="O577" i="23"/>
  <c r="N577" i="23"/>
  <c r="G577" i="23"/>
  <c r="F577" i="23"/>
  <c r="O576" i="23"/>
  <c r="N576" i="23"/>
  <c r="G576" i="23"/>
  <c r="F576" i="23"/>
  <c r="O575" i="23"/>
  <c r="N575" i="23"/>
  <c r="G575" i="23"/>
  <c r="F575" i="23"/>
  <c r="O574" i="23"/>
  <c r="N574" i="23"/>
  <c r="G574" i="23"/>
  <c r="F574" i="23"/>
  <c r="O573" i="23"/>
  <c r="N573" i="23"/>
  <c r="G573" i="23"/>
  <c r="F573" i="23"/>
  <c r="O572" i="23"/>
  <c r="N572" i="23"/>
  <c r="G572" i="23"/>
  <c r="F572" i="23"/>
  <c r="O571" i="23"/>
  <c r="N571" i="23"/>
  <c r="G571" i="23"/>
  <c r="F571" i="23"/>
  <c r="O570" i="23"/>
  <c r="N570" i="23"/>
  <c r="G570" i="23"/>
  <c r="F570" i="23"/>
  <c r="O569" i="23"/>
  <c r="N569" i="23"/>
  <c r="G569" i="23"/>
  <c r="F569" i="23"/>
  <c r="O568" i="23"/>
  <c r="N568" i="23"/>
  <c r="G568" i="23"/>
  <c r="F568" i="23"/>
  <c r="O567" i="23"/>
  <c r="N567" i="23"/>
  <c r="G567" i="23"/>
  <c r="F567" i="23"/>
  <c r="O566" i="23"/>
  <c r="N566" i="23"/>
  <c r="G566" i="23"/>
  <c r="F566" i="23"/>
  <c r="O565" i="23"/>
  <c r="N565" i="23"/>
  <c r="G565" i="23"/>
  <c r="F565" i="23"/>
  <c r="O564" i="23"/>
  <c r="N564" i="23"/>
  <c r="G564" i="23"/>
  <c r="F564" i="23"/>
  <c r="O563" i="23"/>
  <c r="N563" i="23"/>
  <c r="G563" i="23"/>
  <c r="F563" i="23"/>
  <c r="O562" i="23"/>
  <c r="N562" i="23"/>
  <c r="G562" i="23"/>
  <c r="F562" i="23"/>
  <c r="O561" i="23"/>
  <c r="N561" i="23"/>
  <c r="G561" i="23"/>
  <c r="F561" i="23"/>
  <c r="O560" i="23"/>
  <c r="N560" i="23"/>
  <c r="G560" i="23"/>
  <c r="F560" i="23"/>
  <c r="O559" i="23"/>
  <c r="N559" i="23"/>
  <c r="G559" i="23"/>
  <c r="F559" i="23"/>
  <c r="O558" i="23"/>
  <c r="G558" i="23"/>
  <c r="O553" i="23"/>
  <c r="N553" i="23"/>
  <c r="G553" i="23"/>
  <c r="F553" i="23"/>
  <c r="O552" i="23"/>
  <c r="N552" i="23"/>
  <c r="G552" i="23"/>
  <c r="F552" i="23"/>
  <c r="O551" i="23"/>
  <c r="N551" i="23"/>
  <c r="G551" i="23"/>
  <c r="F551" i="23"/>
  <c r="O550" i="23"/>
  <c r="N550" i="23"/>
  <c r="G550" i="23"/>
  <c r="F550" i="23"/>
  <c r="O549" i="23"/>
  <c r="N549" i="23"/>
  <c r="G549" i="23"/>
  <c r="F549" i="23"/>
  <c r="O548" i="23"/>
  <c r="N548" i="23"/>
  <c r="G548" i="23"/>
  <c r="F548" i="23"/>
  <c r="O547" i="23"/>
  <c r="N547" i="23"/>
  <c r="G547" i="23"/>
  <c r="F547" i="23"/>
  <c r="O546" i="23"/>
  <c r="N546" i="23"/>
  <c r="G546" i="23"/>
  <c r="F546" i="23"/>
  <c r="O545" i="23"/>
  <c r="N545" i="23"/>
  <c r="G545" i="23"/>
  <c r="F545" i="23"/>
  <c r="O544" i="23"/>
  <c r="N544" i="23"/>
  <c r="G544" i="23"/>
  <c r="F544" i="23"/>
  <c r="O543" i="23"/>
  <c r="N543" i="23"/>
  <c r="G543" i="23"/>
  <c r="F543" i="23"/>
  <c r="O542" i="23"/>
  <c r="N542" i="23"/>
  <c r="G542" i="23"/>
  <c r="F542" i="23"/>
  <c r="O541" i="23"/>
  <c r="N541" i="23"/>
  <c r="G541" i="23"/>
  <c r="F541" i="23"/>
  <c r="O540" i="23"/>
  <c r="N540" i="23"/>
  <c r="G540" i="23"/>
  <c r="F540" i="23"/>
  <c r="O539" i="23"/>
  <c r="N539" i="23"/>
  <c r="G539" i="23"/>
  <c r="F539" i="23"/>
  <c r="O538" i="23"/>
  <c r="N538" i="23"/>
  <c r="G538" i="23"/>
  <c r="F538" i="23"/>
  <c r="O537" i="23"/>
  <c r="N537" i="23"/>
  <c r="G537" i="23"/>
  <c r="F537" i="23"/>
  <c r="O536" i="23"/>
  <c r="N536" i="23"/>
  <c r="G536" i="23"/>
  <c r="F536" i="23"/>
  <c r="O535" i="23"/>
  <c r="N535" i="23"/>
  <c r="G535" i="23"/>
  <c r="F535" i="23"/>
  <c r="O534" i="23"/>
  <c r="G534" i="23"/>
  <c r="O529" i="23"/>
  <c r="N529" i="23"/>
  <c r="G529" i="23"/>
  <c r="F529" i="23"/>
  <c r="O528" i="23"/>
  <c r="N528" i="23"/>
  <c r="G528" i="23"/>
  <c r="F528" i="23"/>
  <c r="O527" i="23"/>
  <c r="N527" i="23"/>
  <c r="G527" i="23"/>
  <c r="F527" i="23"/>
  <c r="O526" i="23"/>
  <c r="N526" i="23"/>
  <c r="G526" i="23"/>
  <c r="F526" i="23"/>
  <c r="O525" i="23"/>
  <c r="N525" i="23"/>
  <c r="G525" i="23"/>
  <c r="F525" i="23"/>
  <c r="O524" i="23"/>
  <c r="N524" i="23"/>
  <c r="G524" i="23"/>
  <c r="F524" i="23"/>
  <c r="O523" i="23"/>
  <c r="N523" i="23"/>
  <c r="G523" i="23"/>
  <c r="F523" i="23"/>
  <c r="O522" i="23"/>
  <c r="N522" i="23"/>
  <c r="G522" i="23"/>
  <c r="F522" i="23"/>
  <c r="O521" i="23"/>
  <c r="N521" i="23"/>
  <c r="G521" i="23"/>
  <c r="F521" i="23"/>
  <c r="O520" i="23"/>
  <c r="N520" i="23"/>
  <c r="G520" i="23"/>
  <c r="F520" i="23"/>
  <c r="O519" i="23"/>
  <c r="N519" i="23"/>
  <c r="G519" i="23"/>
  <c r="F519" i="23"/>
  <c r="O518" i="23"/>
  <c r="N518" i="23"/>
  <c r="G518" i="23"/>
  <c r="F518" i="23"/>
  <c r="O517" i="23"/>
  <c r="N517" i="23"/>
  <c r="G517" i="23"/>
  <c r="F517" i="23"/>
  <c r="O516" i="23"/>
  <c r="N516" i="23"/>
  <c r="G516" i="23"/>
  <c r="F516" i="23"/>
  <c r="O515" i="23"/>
  <c r="N515" i="23"/>
  <c r="G515" i="23"/>
  <c r="F515" i="23"/>
  <c r="O514" i="23"/>
  <c r="N514" i="23"/>
  <c r="G514" i="23"/>
  <c r="F514" i="23"/>
  <c r="O513" i="23"/>
  <c r="N513" i="23"/>
  <c r="G513" i="23"/>
  <c r="F513" i="23"/>
  <c r="O512" i="23"/>
  <c r="N512" i="23"/>
  <c r="G512" i="23"/>
  <c r="F512" i="23"/>
  <c r="O511" i="23"/>
  <c r="N511" i="23"/>
  <c r="G511" i="23"/>
  <c r="F511" i="23"/>
  <c r="O510" i="23"/>
  <c r="G510" i="23"/>
  <c r="O505" i="23"/>
  <c r="N505" i="23"/>
  <c r="G505" i="23"/>
  <c r="F505" i="23"/>
  <c r="O504" i="23"/>
  <c r="N504" i="23"/>
  <c r="G504" i="23"/>
  <c r="F504" i="23"/>
  <c r="O503" i="23"/>
  <c r="N503" i="23"/>
  <c r="G503" i="23"/>
  <c r="F503" i="23"/>
  <c r="O502" i="23"/>
  <c r="N502" i="23"/>
  <c r="G502" i="23"/>
  <c r="F502" i="23"/>
  <c r="O501" i="23"/>
  <c r="N501" i="23"/>
  <c r="G501" i="23"/>
  <c r="F501" i="23"/>
  <c r="O500" i="23"/>
  <c r="N500" i="23"/>
  <c r="G500" i="23"/>
  <c r="F500" i="23"/>
  <c r="O499" i="23"/>
  <c r="N499" i="23"/>
  <c r="G499" i="23"/>
  <c r="F499" i="23"/>
  <c r="O498" i="23"/>
  <c r="N498" i="23"/>
  <c r="G498" i="23"/>
  <c r="F498" i="23"/>
  <c r="O497" i="23"/>
  <c r="N497" i="23"/>
  <c r="G497" i="23"/>
  <c r="F497" i="23"/>
  <c r="O496" i="23"/>
  <c r="N496" i="23"/>
  <c r="G496" i="23"/>
  <c r="F496" i="23"/>
  <c r="O495" i="23"/>
  <c r="N495" i="23"/>
  <c r="G495" i="23"/>
  <c r="F495" i="23"/>
  <c r="O494" i="23"/>
  <c r="N494" i="23"/>
  <c r="G494" i="23"/>
  <c r="F494" i="23"/>
  <c r="O493" i="23"/>
  <c r="N493" i="23"/>
  <c r="G493" i="23"/>
  <c r="F493" i="23"/>
  <c r="O492" i="23"/>
  <c r="N492" i="23"/>
  <c r="G492" i="23"/>
  <c r="F492" i="23"/>
  <c r="O491" i="23"/>
  <c r="N491" i="23"/>
  <c r="G491" i="23"/>
  <c r="F491" i="23"/>
  <c r="O490" i="23"/>
  <c r="N490" i="23"/>
  <c r="G490" i="23"/>
  <c r="F490" i="23"/>
  <c r="O489" i="23"/>
  <c r="N489" i="23"/>
  <c r="G489" i="23"/>
  <c r="F489" i="23"/>
  <c r="O488" i="23"/>
  <c r="N488" i="23"/>
  <c r="G488" i="23"/>
  <c r="F488" i="23"/>
  <c r="O487" i="23"/>
  <c r="N487" i="23"/>
  <c r="G487" i="23"/>
  <c r="F487" i="23"/>
  <c r="O486" i="23"/>
  <c r="G486" i="23"/>
  <c r="O481" i="23"/>
  <c r="N481" i="23"/>
  <c r="G481" i="23"/>
  <c r="F481" i="23"/>
  <c r="O480" i="23"/>
  <c r="N480" i="23"/>
  <c r="G480" i="23"/>
  <c r="F480" i="23"/>
  <c r="O479" i="23"/>
  <c r="N479" i="23"/>
  <c r="G479" i="23"/>
  <c r="F479" i="23"/>
  <c r="O478" i="23"/>
  <c r="N478" i="23"/>
  <c r="G478" i="23"/>
  <c r="F478" i="23"/>
  <c r="O477" i="23"/>
  <c r="N477" i="23"/>
  <c r="G477" i="23"/>
  <c r="F477" i="23"/>
  <c r="O476" i="23"/>
  <c r="N476" i="23"/>
  <c r="G476" i="23"/>
  <c r="F476" i="23"/>
  <c r="O475" i="23"/>
  <c r="N475" i="23"/>
  <c r="G475" i="23"/>
  <c r="F475" i="23"/>
  <c r="O474" i="23"/>
  <c r="N474" i="23"/>
  <c r="G474" i="23"/>
  <c r="F474" i="23"/>
  <c r="O473" i="23"/>
  <c r="N473" i="23"/>
  <c r="G473" i="23"/>
  <c r="F473" i="23"/>
  <c r="O472" i="23"/>
  <c r="N472" i="23"/>
  <c r="G472" i="23"/>
  <c r="F472" i="23"/>
  <c r="O471" i="23"/>
  <c r="N471" i="23"/>
  <c r="G471" i="23"/>
  <c r="F471" i="23"/>
  <c r="O470" i="23"/>
  <c r="N470" i="23"/>
  <c r="G470" i="23"/>
  <c r="F470" i="23"/>
  <c r="O469" i="23"/>
  <c r="N469" i="23"/>
  <c r="G469" i="23"/>
  <c r="F469" i="23"/>
  <c r="O468" i="23"/>
  <c r="N468" i="23"/>
  <c r="G468" i="23"/>
  <c r="F468" i="23"/>
  <c r="O467" i="23"/>
  <c r="N467" i="23"/>
  <c r="G467" i="23"/>
  <c r="F467" i="23"/>
  <c r="O466" i="23"/>
  <c r="N466" i="23"/>
  <c r="G466" i="23"/>
  <c r="F466" i="23"/>
  <c r="O465" i="23"/>
  <c r="N465" i="23"/>
  <c r="G465" i="23"/>
  <c r="F465" i="23"/>
  <c r="O464" i="23"/>
  <c r="N464" i="23"/>
  <c r="G464" i="23"/>
  <c r="F464" i="23"/>
  <c r="O463" i="23"/>
  <c r="N463" i="23"/>
  <c r="G463" i="23"/>
  <c r="F463" i="23"/>
  <c r="O462" i="23"/>
  <c r="G462" i="23"/>
  <c r="O457" i="23"/>
  <c r="N457" i="23"/>
  <c r="G457" i="23"/>
  <c r="F457" i="23"/>
  <c r="O456" i="23"/>
  <c r="N456" i="23"/>
  <c r="G456" i="23"/>
  <c r="F456" i="23"/>
  <c r="O455" i="23"/>
  <c r="N455" i="23"/>
  <c r="G455" i="23"/>
  <c r="F455" i="23"/>
  <c r="O454" i="23"/>
  <c r="N454" i="23"/>
  <c r="G454" i="23"/>
  <c r="F454" i="23"/>
  <c r="O453" i="23"/>
  <c r="N453" i="23"/>
  <c r="G453" i="23"/>
  <c r="F453" i="23"/>
  <c r="O452" i="23"/>
  <c r="N452" i="23"/>
  <c r="G452" i="23"/>
  <c r="F452" i="23"/>
  <c r="O451" i="23"/>
  <c r="N451" i="23"/>
  <c r="G451" i="23"/>
  <c r="F451" i="23"/>
  <c r="O450" i="23"/>
  <c r="N450" i="23"/>
  <c r="G450" i="23"/>
  <c r="F450" i="23"/>
  <c r="O449" i="23"/>
  <c r="N449" i="23"/>
  <c r="G449" i="23"/>
  <c r="F449" i="23"/>
  <c r="O448" i="23"/>
  <c r="N448" i="23"/>
  <c r="G448" i="23"/>
  <c r="F448" i="23"/>
  <c r="O447" i="23"/>
  <c r="N447" i="23"/>
  <c r="G447" i="23"/>
  <c r="F447" i="23"/>
  <c r="O446" i="23"/>
  <c r="N446" i="23"/>
  <c r="G446" i="23"/>
  <c r="F446" i="23"/>
  <c r="O445" i="23"/>
  <c r="N445" i="23"/>
  <c r="G445" i="23"/>
  <c r="F445" i="23"/>
  <c r="O444" i="23"/>
  <c r="N444" i="23"/>
  <c r="G444" i="23"/>
  <c r="F444" i="23"/>
  <c r="O443" i="23"/>
  <c r="N443" i="23"/>
  <c r="G443" i="23"/>
  <c r="F443" i="23"/>
  <c r="O442" i="23"/>
  <c r="N442" i="23"/>
  <c r="G442" i="23"/>
  <c r="F442" i="23"/>
  <c r="O441" i="23"/>
  <c r="N441" i="23"/>
  <c r="G441" i="23"/>
  <c r="F441" i="23"/>
  <c r="O440" i="23"/>
  <c r="N440" i="23"/>
  <c r="G440" i="23"/>
  <c r="F440" i="23"/>
  <c r="O439" i="23"/>
  <c r="N439" i="23"/>
  <c r="G439" i="23"/>
  <c r="F439" i="23"/>
  <c r="O438" i="23"/>
  <c r="G438" i="23"/>
  <c r="O433" i="23"/>
  <c r="N433" i="23"/>
  <c r="G433" i="23"/>
  <c r="F433" i="23"/>
  <c r="O432" i="23"/>
  <c r="N432" i="23"/>
  <c r="G432" i="23"/>
  <c r="F432" i="23"/>
  <c r="O431" i="23"/>
  <c r="N431" i="23"/>
  <c r="G431" i="23"/>
  <c r="F431" i="23"/>
  <c r="O430" i="23"/>
  <c r="N430" i="23"/>
  <c r="G430" i="23"/>
  <c r="F430" i="23"/>
  <c r="O429" i="23"/>
  <c r="N429" i="23"/>
  <c r="G429" i="23"/>
  <c r="F429" i="23"/>
  <c r="O428" i="23"/>
  <c r="N428" i="23"/>
  <c r="G428" i="23"/>
  <c r="F428" i="23"/>
  <c r="O427" i="23"/>
  <c r="N427" i="23"/>
  <c r="G427" i="23"/>
  <c r="F427" i="23"/>
  <c r="O426" i="23"/>
  <c r="N426" i="23"/>
  <c r="G426" i="23"/>
  <c r="F426" i="23"/>
  <c r="O425" i="23"/>
  <c r="N425" i="23"/>
  <c r="G425" i="23"/>
  <c r="F425" i="23"/>
  <c r="O424" i="23"/>
  <c r="N424" i="23"/>
  <c r="G424" i="23"/>
  <c r="F424" i="23"/>
  <c r="O423" i="23"/>
  <c r="N423" i="23"/>
  <c r="G423" i="23"/>
  <c r="F423" i="23"/>
  <c r="O422" i="23"/>
  <c r="N422" i="23"/>
  <c r="G422" i="23"/>
  <c r="F422" i="23"/>
  <c r="O421" i="23"/>
  <c r="N421" i="23"/>
  <c r="G421" i="23"/>
  <c r="F421" i="23"/>
  <c r="O420" i="23"/>
  <c r="N420" i="23"/>
  <c r="G420" i="23"/>
  <c r="F420" i="23"/>
  <c r="O419" i="23"/>
  <c r="N419" i="23"/>
  <c r="G419" i="23"/>
  <c r="F419" i="23"/>
  <c r="O418" i="23"/>
  <c r="N418" i="23"/>
  <c r="G418" i="23"/>
  <c r="F418" i="23"/>
  <c r="O417" i="23"/>
  <c r="N417" i="23"/>
  <c r="G417" i="23"/>
  <c r="F417" i="23"/>
  <c r="O416" i="23"/>
  <c r="N416" i="23"/>
  <c r="G416" i="23"/>
  <c r="F416" i="23"/>
  <c r="O415" i="23"/>
  <c r="N415" i="23"/>
  <c r="G415" i="23"/>
  <c r="F415" i="23"/>
  <c r="O414" i="23"/>
  <c r="G414" i="23"/>
  <c r="O409" i="23"/>
  <c r="N409" i="23"/>
  <c r="G409" i="23"/>
  <c r="F409" i="23"/>
  <c r="O408" i="23"/>
  <c r="N408" i="23"/>
  <c r="G408" i="23"/>
  <c r="F408" i="23"/>
  <c r="O407" i="23"/>
  <c r="N407" i="23"/>
  <c r="G407" i="23"/>
  <c r="F407" i="23"/>
  <c r="O406" i="23"/>
  <c r="N406" i="23"/>
  <c r="G406" i="23"/>
  <c r="F406" i="23"/>
  <c r="O405" i="23"/>
  <c r="N405" i="23"/>
  <c r="G405" i="23"/>
  <c r="F405" i="23"/>
  <c r="O404" i="23"/>
  <c r="N404" i="23"/>
  <c r="G404" i="23"/>
  <c r="F404" i="23"/>
  <c r="O403" i="23"/>
  <c r="N403" i="23"/>
  <c r="G403" i="23"/>
  <c r="F403" i="23"/>
  <c r="O402" i="23"/>
  <c r="N402" i="23"/>
  <c r="G402" i="23"/>
  <c r="F402" i="23"/>
  <c r="O401" i="23"/>
  <c r="N401" i="23"/>
  <c r="G401" i="23"/>
  <c r="F401" i="23"/>
  <c r="O400" i="23"/>
  <c r="N400" i="23"/>
  <c r="G400" i="23"/>
  <c r="F400" i="23"/>
  <c r="O399" i="23"/>
  <c r="N399" i="23"/>
  <c r="G399" i="23"/>
  <c r="F399" i="23"/>
  <c r="O398" i="23"/>
  <c r="N398" i="23"/>
  <c r="G398" i="23"/>
  <c r="F398" i="23"/>
  <c r="O397" i="23"/>
  <c r="N397" i="23"/>
  <c r="G397" i="23"/>
  <c r="F397" i="23"/>
  <c r="O396" i="23"/>
  <c r="N396" i="23"/>
  <c r="G396" i="23"/>
  <c r="F396" i="23"/>
  <c r="O395" i="23"/>
  <c r="N395" i="23"/>
  <c r="G395" i="23"/>
  <c r="F395" i="23"/>
  <c r="O394" i="23"/>
  <c r="N394" i="23"/>
  <c r="G394" i="23"/>
  <c r="F394" i="23"/>
  <c r="O393" i="23"/>
  <c r="N393" i="23"/>
  <c r="G393" i="23"/>
  <c r="F393" i="23"/>
  <c r="O392" i="23"/>
  <c r="N392" i="23"/>
  <c r="G392" i="23"/>
  <c r="F392" i="23"/>
  <c r="O391" i="23"/>
  <c r="N391" i="23"/>
  <c r="G391" i="23"/>
  <c r="F391" i="23"/>
  <c r="O390" i="23"/>
  <c r="G390" i="23"/>
  <c r="O385" i="23"/>
  <c r="N385" i="23"/>
  <c r="G385" i="23"/>
  <c r="F385" i="23"/>
  <c r="O384" i="23"/>
  <c r="N384" i="23"/>
  <c r="G384" i="23"/>
  <c r="F384" i="23"/>
  <c r="O383" i="23"/>
  <c r="N383" i="23"/>
  <c r="G383" i="23"/>
  <c r="F383" i="23"/>
  <c r="O382" i="23"/>
  <c r="N382" i="23"/>
  <c r="G382" i="23"/>
  <c r="F382" i="23"/>
  <c r="O381" i="23"/>
  <c r="N381" i="23"/>
  <c r="G381" i="23"/>
  <c r="F381" i="23"/>
  <c r="O380" i="23"/>
  <c r="N380" i="23"/>
  <c r="G380" i="23"/>
  <c r="F380" i="23"/>
  <c r="O379" i="23"/>
  <c r="N379" i="23"/>
  <c r="G379" i="23"/>
  <c r="F379" i="23"/>
  <c r="O378" i="23"/>
  <c r="N378" i="23"/>
  <c r="G378" i="23"/>
  <c r="F378" i="23"/>
  <c r="O377" i="23"/>
  <c r="N377" i="23"/>
  <c r="G377" i="23"/>
  <c r="F377" i="23"/>
  <c r="O376" i="23"/>
  <c r="N376" i="23"/>
  <c r="G376" i="23"/>
  <c r="F376" i="23"/>
  <c r="O375" i="23"/>
  <c r="N375" i="23"/>
  <c r="G375" i="23"/>
  <c r="F375" i="23"/>
  <c r="O374" i="23"/>
  <c r="N374" i="23"/>
  <c r="G374" i="23"/>
  <c r="F374" i="23"/>
  <c r="O373" i="23"/>
  <c r="N373" i="23"/>
  <c r="G373" i="23"/>
  <c r="F373" i="23"/>
  <c r="O372" i="23"/>
  <c r="N372" i="23"/>
  <c r="G372" i="23"/>
  <c r="F372" i="23"/>
  <c r="O371" i="23"/>
  <c r="N371" i="23"/>
  <c r="G371" i="23"/>
  <c r="F371" i="23"/>
  <c r="O370" i="23"/>
  <c r="N370" i="23"/>
  <c r="G370" i="23"/>
  <c r="F370" i="23"/>
  <c r="O369" i="23"/>
  <c r="N369" i="23"/>
  <c r="G369" i="23"/>
  <c r="F369" i="23"/>
  <c r="O368" i="23"/>
  <c r="N368" i="23"/>
  <c r="G368" i="23"/>
  <c r="F368" i="23"/>
  <c r="O367" i="23"/>
  <c r="N367" i="23"/>
  <c r="G367" i="23"/>
  <c r="F367" i="23"/>
  <c r="O366" i="23"/>
  <c r="G366" i="23"/>
  <c r="O361" i="23"/>
  <c r="N361" i="23"/>
  <c r="G361" i="23"/>
  <c r="F361" i="23"/>
  <c r="O360" i="23"/>
  <c r="N360" i="23"/>
  <c r="G360" i="23"/>
  <c r="F360" i="23"/>
  <c r="O359" i="23"/>
  <c r="N359" i="23"/>
  <c r="G359" i="23"/>
  <c r="F359" i="23"/>
  <c r="O358" i="23"/>
  <c r="N358" i="23"/>
  <c r="G358" i="23"/>
  <c r="F358" i="23"/>
  <c r="O357" i="23"/>
  <c r="N357" i="23"/>
  <c r="G357" i="23"/>
  <c r="F357" i="23"/>
  <c r="O356" i="23"/>
  <c r="N356" i="23"/>
  <c r="G356" i="23"/>
  <c r="F356" i="23"/>
  <c r="O355" i="23"/>
  <c r="N355" i="23"/>
  <c r="G355" i="23"/>
  <c r="F355" i="23"/>
  <c r="O354" i="23"/>
  <c r="N354" i="23"/>
  <c r="G354" i="23"/>
  <c r="F354" i="23"/>
  <c r="O353" i="23"/>
  <c r="N353" i="23"/>
  <c r="G353" i="23"/>
  <c r="F353" i="23"/>
  <c r="O352" i="23"/>
  <c r="N352" i="23"/>
  <c r="G352" i="23"/>
  <c r="F352" i="23"/>
  <c r="O351" i="23"/>
  <c r="N351" i="23"/>
  <c r="G351" i="23"/>
  <c r="F351" i="23"/>
  <c r="O350" i="23"/>
  <c r="N350" i="23"/>
  <c r="G350" i="23"/>
  <c r="F350" i="23"/>
  <c r="O349" i="23"/>
  <c r="N349" i="23"/>
  <c r="G349" i="23"/>
  <c r="F349" i="23"/>
  <c r="O348" i="23"/>
  <c r="N348" i="23"/>
  <c r="G348" i="23"/>
  <c r="F348" i="23"/>
  <c r="O347" i="23"/>
  <c r="N347" i="23"/>
  <c r="G347" i="23"/>
  <c r="F347" i="23"/>
  <c r="O346" i="23"/>
  <c r="N346" i="23"/>
  <c r="G346" i="23"/>
  <c r="F346" i="23"/>
  <c r="O345" i="23"/>
  <c r="N345" i="23"/>
  <c r="G345" i="23"/>
  <c r="F345" i="23"/>
  <c r="O344" i="23"/>
  <c r="N344" i="23"/>
  <c r="G344" i="23"/>
  <c r="F344" i="23"/>
  <c r="O343" i="23"/>
  <c r="N343" i="23"/>
  <c r="G343" i="23"/>
  <c r="F343" i="23"/>
  <c r="O342" i="23"/>
  <c r="G342" i="23"/>
  <c r="O337" i="23"/>
  <c r="N337" i="23"/>
  <c r="G337" i="23"/>
  <c r="F337" i="23"/>
  <c r="O336" i="23"/>
  <c r="N336" i="23"/>
  <c r="G336" i="23"/>
  <c r="F336" i="23"/>
  <c r="O335" i="23"/>
  <c r="N335" i="23"/>
  <c r="G335" i="23"/>
  <c r="F335" i="23"/>
  <c r="O334" i="23"/>
  <c r="N334" i="23"/>
  <c r="G334" i="23"/>
  <c r="F334" i="23"/>
  <c r="O333" i="23"/>
  <c r="N333" i="23"/>
  <c r="G333" i="23"/>
  <c r="F333" i="23"/>
  <c r="O332" i="23"/>
  <c r="N332" i="23"/>
  <c r="G332" i="23"/>
  <c r="F332" i="23"/>
  <c r="O331" i="23"/>
  <c r="N331" i="23"/>
  <c r="G331" i="23"/>
  <c r="F331" i="23"/>
  <c r="O330" i="23"/>
  <c r="N330" i="23"/>
  <c r="G330" i="23"/>
  <c r="F330" i="23"/>
  <c r="O329" i="23"/>
  <c r="N329" i="23"/>
  <c r="G329" i="23"/>
  <c r="F329" i="23"/>
  <c r="O328" i="23"/>
  <c r="N328" i="23"/>
  <c r="G328" i="23"/>
  <c r="F328" i="23"/>
  <c r="O327" i="23"/>
  <c r="N327" i="23"/>
  <c r="G327" i="23"/>
  <c r="F327" i="23"/>
  <c r="O326" i="23"/>
  <c r="N326" i="23"/>
  <c r="G326" i="23"/>
  <c r="F326" i="23"/>
  <c r="O325" i="23"/>
  <c r="N325" i="23"/>
  <c r="G325" i="23"/>
  <c r="F325" i="23"/>
  <c r="O324" i="23"/>
  <c r="N324" i="23"/>
  <c r="G324" i="23"/>
  <c r="F324" i="23"/>
  <c r="O323" i="23"/>
  <c r="N323" i="23"/>
  <c r="G323" i="23"/>
  <c r="F323" i="23"/>
  <c r="O322" i="23"/>
  <c r="N322" i="23"/>
  <c r="G322" i="23"/>
  <c r="F322" i="23"/>
  <c r="O321" i="23"/>
  <c r="N321" i="23"/>
  <c r="G321" i="23"/>
  <c r="F321" i="23"/>
  <c r="O320" i="23"/>
  <c r="N320" i="23"/>
  <c r="G320" i="23"/>
  <c r="F320" i="23"/>
  <c r="O319" i="23"/>
  <c r="N319" i="23"/>
  <c r="G319" i="23"/>
  <c r="F319" i="23"/>
  <c r="O318" i="23"/>
  <c r="G318" i="23"/>
  <c r="O313" i="23"/>
  <c r="N313" i="23"/>
  <c r="G313" i="23"/>
  <c r="F313" i="23"/>
  <c r="O312" i="23"/>
  <c r="N312" i="23"/>
  <c r="G312" i="23"/>
  <c r="F312" i="23"/>
  <c r="O311" i="23"/>
  <c r="N311" i="23"/>
  <c r="G311" i="23"/>
  <c r="F311" i="23"/>
  <c r="O310" i="23"/>
  <c r="N310" i="23"/>
  <c r="G310" i="23"/>
  <c r="F310" i="23"/>
  <c r="O309" i="23"/>
  <c r="N309" i="23"/>
  <c r="G309" i="23"/>
  <c r="F309" i="23"/>
  <c r="O308" i="23"/>
  <c r="N308" i="23"/>
  <c r="G308" i="23"/>
  <c r="F308" i="23"/>
  <c r="O307" i="23"/>
  <c r="N307" i="23"/>
  <c r="G307" i="23"/>
  <c r="F307" i="23"/>
  <c r="O306" i="23"/>
  <c r="N306" i="23"/>
  <c r="G306" i="23"/>
  <c r="F306" i="23"/>
  <c r="O305" i="23"/>
  <c r="N305" i="23"/>
  <c r="G305" i="23"/>
  <c r="F305" i="23"/>
  <c r="O304" i="23"/>
  <c r="N304" i="23"/>
  <c r="G304" i="23"/>
  <c r="F304" i="23"/>
  <c r="O303" i="23"/>
  <c r="N303" i="23"/>
  <c r="G303" i="23"/>
  <c r="F303" i="23"/>
  <c r="O302" i="23"/>
  <c r="N302" i="23"/>
  <c r="G302" i="23"/>
  <c r="F302" i="23"/>
  <c r="O301" i="23"/>
  <c r="N301" i="23"/>
  <c r="G301" i="23"/>
  <c r="F301" i="23"/>
  <c r="O300" i="23"/>
  <c r="N300" i="23"/>
  <c r="G300" i="23"/>
  <c r="F300" i="23"/>
  <c r="O299" i="23"/>
  <c r="N299" i="23"/>
  <c r="G299" i="23"/>
  <c r="F299" i="23"/>
  <c r="O298" i="23"/>
  <c r="N298" i="23"/>
  <c r="G298" i="23"/>
  <c r="F298" i="23"/>
  <c r="O297" i="23"/>
  <c r="N297" i="23"/>
  <c r="G297" i="23"/>
  <c r="F297" i="23"/>
  <c r="O296" i="23"/>
  <c r="N296" i="23"/>
  <c r="G296" i="23"/>
  <c r="F296" i="23"/>
  <c r="O295" i="23"/>
  <c r="N295" i="23"/>
  <c r="G295" i="23"/>
  <c r="F295" i="23"/>
  <c r="O294" i="23"/>
  <c r="G294" i="23"/>
  <c r="O289" i="23"/>
  <c r="N289" i="23"/>
  <c r="G289" i="23"/>
  <c r="F289" i="23"/>
  <c r="O288" i="23"/>
  <c r="N288" i="23"/>
  <c r="G288" i="23"/>
  <c r="F288" i="23"/>
  <c r="O287" i="23"/>
  <c r="N287" i="23"/>
  <c r="G287" i="23"/>
  <c r="F287" i="23"/>
  <c r="O286" i="23"/>
  <c r="N286" i="23"/>
  <c r="G286" i="23"/>
  <c r="F286" i="23"/>
  <c r="O285" i="23"/>
  <c r="N285" i="23"/>
  <c r="G285" i="23"/>
  <c r="F285" i="23"/>
  <c r="O284" i="23"/>
  <c r="N284" i="23"/>
  <c r="G284" i="23"/>
  <c r="F284" i="23"/>
  <c r="O283" i="23"/>
  <c r="N283" i="23"/>
  <c r="G283" i="23"/>
  <c r="F283" i="23"/>
  <c r="O282" i="23"/>
  <c r="N282" i="23"/>
  <c r="G282" i="23"/>
  <c r="F282" i="23"/>
  <c r="O281" i="23"/>
  <c r="N281" i="23"/>
  <c r="G281" i="23"/>
  <c r="F281" i="23"/>
  <c r="O280" i="23"/>
  <c r="N280" i="23"/>
  <c r="G280" i="23"/>
  <c r="F280" i="23"/>
  <c r="O279" i="23"/>
  <c r="N279" i="23"/>
  <c r="G279" i="23"/>
  <c r="F279" i="23"/>
  <c r="O278" i="23"/>
  <c r="N278" i="23"/>
  <c r="G278" i="23"/>
  <c r="F278" i="23"/>
  <c r="O277" i="23"/>
  <c r="N277" i="23"/>
  <c r="G277" i="23"/>
  <c r="F277" i="23"/>
  <c r="O276" i="23"/>
  <c r="N276" i="23"/>
  <c r="G276" i="23"/>
  <c r="F276" i="23"/>
  <c r="O275" i="23"/>
  <c r="N275" i="23"/>
  <c r="G275" i="23"/>
  <c r="F275" i="23"/>
  <c r="O274" i="23"/>
  <c r="N274" i="23"/>
  <c r="G274" i="23"/>
  <c r="F274" i="23"/>
  <c r="O273" i="23"/>
  <c r="N273" i="23"/>
  <c r="G273" i="23"/>
  <c r="F273" i="23"/>
  <c r="O272" i="23"/>
  <c r="N272" i="23"/>
  <c r="G272" i="23"/>
  <c r="F272" i="23"/>
  <c r="O271" i="23"/>
  <c r="N271" i="23"/>
  <c r="G271" i="23"/>
  <c r="F271" i="23"/>
  <c r="O270" i="23"/>
  <c r="G270" i="23"/>
  <c r="O265" i="23"/>
  <c r="N265" i="23"/>
  <c r="G265" i="23"/>
  <c r="F265" i="23"/>
  <c r="O264" i="23"/>
  <c r="N264" i="23"/>
  <c r="G264" i="23"/>
  <c r="F264" i="23"/>
  <c r="O263" i="23"/>
  <c r="N263" i="23"/>
  <c r="G263" i="23"/>
  <c r="F263" i="23"/>
  <c r="O262" i="23"/>
  <c r="N262" i="23"/>
  <c r="G262" i="23"/>
  <c r="F262" i="23"/>
  <c r="O261" i="23"/>
  <c r="N261" i="23"/>
  <c r="G261" i="23"/>
  <c r="F261" i="23"/>
  <c r="O260" i="23"/>
  <c r="N260" i="23"/>
  <c r="G260" i="23"/>
  <c r="F260" i="23"/>
  <c r="O259" i="23"/>
  <c r="N259" i="23"/>
  <c r="G259" i="23"/>
  <c r="F259" i="23"/>
  <c r="O258" i="23"/>
  <c r="N258" i="23"/>
  <c r="G258" i="23"/>
  <c r="F258" i="23"/>
  <c r="O257" i="23"/>
  <c r="N257" i="23"/>
  <c r="G257" i="23"/>
  <c r="F257" i="23"/>
  <c r="O256" i="23"/>
  <c r="N256" i="23"/>
  <c r="G256" i="23"/>
  <c r="F256" i="23"/>
  <c r="O255" i="23"/>
  <c r="N255" i="23"/>
  <c r="G255" i="23"/>
  <c r="F255" i="23"/>
  <c r="O254" i="23"/>
  <c r="N254" i="23"/>
  <c r="G254" i="23"/>
  <c r="F254" i="23"/>
  <c r="O253" i="23"/>
  <c r="N253" i="23"/>
  <c r="G253" i="23"/>
  <c r="F253" i="23"/>
  <c r="O252" i="23"/>
  <c r="N252" i="23"/>
  <c r="G252" i="23"/>
  <c r="F252" i="23"/>
  <c r="O251" i="23"/>
  <c r="N251" i="23"/>
  <c r="G251" i="23"/>
  <c r="F251" i="23"/>
  <c r="O250" i="23"/>
  <c r="N250" i="23"/>
  <c r="G250" i="23"/>
  <c r="F250" i="23"/>
  <c r="O249" i="23"/>
  <c r="N249" i="23"/>
  <c r="G249" i="23"/>
  <c r="F249" i="23"/>
  <c r="O248" i="23"/>
  <c r="N248" i="23"/>
  <c r="G248" i="23"/>
  <c r="F248" i="23"/>
  <c r="O247" i="23"/>
  <c r="N247" i="23"/>
  <c r="G247" i="23"/>
  <c r="F247" i="23"/>
  <c r="O246" i="23"/>
  <c r="G246" i="23"/>
  <c r="O241" i="23"/>
  <c r="N241" i="23"/>
  <c r="G241" i="23"/>
  <c r="F241" i="23"/>
  <c r="O240" i="23"/>
  <c r="N240" i="23"/>
  <c r="G240" i="23"/>
  <c r="F240" i="23"/>
  <c r="O239" i="23"/>
  <c r="N239" i="23"/>
  <c r="G239" i="23"/>
  <c r="F239" i="23"/>
  <c r="O238" i="23"/>
  <c r="N238" i="23"/>
  <c r="G238" i="23"/>
  <c r="F238" i="23"/>
  <c r="O237" i="23"/>
  <c r="N237" i="23"/>
  <c r="G237" i="23"/>
  <c r="F237" i="23"/>
  <c r="O236" i="23"/>
  <c r="N236" i="23"/>
  <c r="G236" i="23"/>
  <c r="F236" i="23"/>
  <c r="O235" i="23"/>
  <c r="N235" i="23"/>
  <c r="G235" i="23"/>
  <c r="F235" i="23"/>
  <c r="O234" i="23"/>
  <c r="N234" i="23"/>
  <c r="G234" i="23"/>
  <c r="F234" i="23"/>
  <c r="O233" i="23"/>
  <c r="N233" i="23"/>
  <c r="G233" i="23"/>
  <c r="F233" i="23"/>
  <c r="O232" i="23"/>
  <c r="N232" i="23"/>
  <c r="G232" i="23"/>
  <c r="F232" i="23"/>
  <c r="O231" i="23"/>
  <c r="N231" i="23"/>
  <c r="G231" i="23"/>
  <c r="F231" i="23"/>
  <c r="O230" i="23"/>
  <c r="N230" i="23"/>
  <c r="G230" i="23"/>
  <c r="F230" i="23"/>
  <c r="O229" i="23"/>
  <c r="N229" i="23"/>
  <c r="G229" i="23"/>
  <c r="F229" i="23"/>
  <c r="O228" i="23"/>
  <c r="N228" i="23"/>
  <c r="G228" i="23"/>
  <c r="F228" i="23"/>
  <c r="O227" i="23"/>
  <c r="N227" i="23"/>
  <c r="G227" i="23"/>
  <c r="F227" i="23"/>
  <c r="O226" i="23"/>
  <c r="N226" i="23"/>
  <c r="G226" i="23"/>
  <c r="F226" i="23"/>
  <c r="O225" i="23"/>
  <c r="N225" i="23"/>
  <c r="G225" i="23"/>
  <c r="F225" i="23"/>
  <c r="O224" i="23"/>
  <c r="N224" i="23"/>
  <c r="G224" i="23"/>
  <c r="F224" i="23"/>
  <c r="O223" i="23"/>
  <c r="N223" i="23"/>
  <c r="G223" i="23"/>
  <c r="F223" i="23"/>
  <c r="O222" i="23"/>
  <c r="G222" i="23"/>
  <c r="O217" i="23"/>
  <c r="N217" i="23"/>
  <c r="G217" i="23"/>
  <c r="F217" i="23"/>
  <c r="O216" i="23"/>
  <c r="N216" i="23"/>
  <c r="G216" i="23"/>
  <c r="F216" i="23"/>
  <c r="O215" i="23"/>
  <c r="N215" i="23"/>
  <c r="G215" i="23"/>
  <c r="F215" i="23"/>
  <c r="O214" i="23"/>
  <c r="N214" i="23"/>
  <c r="G214" i="23"/>
  <c r="F214" i="23"/>
  <c r="O213" i="23"/>
  <c r="N213" i="23"/>
  <c r="G213" i="23"/>
  <c r="F213" i="23"/>
  <c r="O212" i="23"/>
  <c r="N212" i="23"/>
  <c r="G212" i="23"/>
  <c r="F212" i="23"/>
  <c r="O211" i="23"/>
  <c r="N211" i="23"/>
  <c r="G211" i="23"/>
  <c r="F211" i="23"/>
  <c r="O210" i="23"/>
  <c r="N210" i="23"/>
  <c r="G210" i="23"/>
  <c r="F210" i="23"/>
  <c r="O209" i="23"/>
  <c r="N209" i="23"/>
  <c r="G209" i="23"/>
  <c r="F209" i="23"/>
  <c r="O208" i="23"/>
  <c r="N208" i="23"/>
  <c r="G208" i="23"/>
  <c r="F208" i="23"/>
  <c r="O207" i="23"/>
  <c r="N207" i="23"/>
  <c r="G207" i="23"/>
  <c r="F207" i="23"/>
  <c r="O206" i="23"/>
  <c r="N206" i="23"/>
  <c r="G206" i="23"/>
  <c r="F206" i="23"/>
  <c r="O205" i="23"/>
  <c r="N205" i="23"/>
  <c r="G205" i="23"/>
  <c r="F205" i="23"/>
  <c r="O204" i="23"/>
  <c r="N204" i="23"/>
  <c r="G204" i="23"/>
  <c r="F204" i="23"/>
  <c r="O203" i="23"/>
  <c r="N203" i="23"/>
  <c r="G203" i="23"/>
  <c r="F203" i="23"/>
  <c r="O202" i="23"/>
  <c r="N202" i="23"/>
  <c r="G202" i="23"/>
  <c r="F202" i="23"/>
  <c r="O201" i="23"/>
  <c r="N201" i="23"/>
  <c r="G201" i="23"/>
  <c r="F201" i="23"/>
  <c r="O200" i="23"/>
  <c r="N200" i="23"/>
  <c r="G200" i="23"/>
  <c r="F200" i="23"/>
  <c r="O199" i="23"/>
  <c r="N199" i="23"/>
  <c r="G199" i="23"/>
  <c r="F199" i="23"/>
  <c r="O198" i="23"/>
  <c r="G198" i="23"/>
  <c r="O193" i="23"/>
  <c r="N193" i="23"/>
  <c r="G193" i="23"/>
  <c r="F193" i="23"/>
  <c r="O192" i="23"/>
  <c r="N192" i="23"/>
  <c r="G192" i="23"/>
  <c r="F192" i="23"/>
  <c r="O191" i="23"/>
  <c r="N191" i="23"/>
  <c r="G191" i="23"/>
  <c r="F191" i="23"/>
  <c r="O190" i="23"/>
  <c r="N190" i="23"/>
  <c r="G190" i="23"/>
  <c r="F190" i="23"/>
  <c r="O189" i="23"/>
  <c r="N189" i="23"/>
  <c r="G189" i="23"/>
  <c r="F189" i="23"/>
  <c r="O188" i="23"/>
  <c r="N188" i="23"/>
  <c r="G188" i="23"/>
  <c r="F188" i="23"/>
  <c r="O187" i="23"/>
  <c r="N187" i="23"/>
  <c r="G187" i="23"/>
  <c r="F187" i="23"/>
  <c r="O186" i="23"/>
  <c r="N186" i="23"/>
  <c r="G186" i="23"/>
  <c r="F186" i="23"/>
  <c r="O185" i="23"/>
  <c r="N185" i="23"/>
  <c r="G185" i="23"/>
  <c r="F185" i="23"/>
  <c r="O184" i="23"/>
  <c r="N184" i="23"/>
  <c r="G184" i="23"/>
  <c r="F184" i="23"/>
  <c r="O183" i="23"/>
  <c r="N183" i="23"/>
  <c r="G183" i="23"/>
  <c r="F183" i="23"/>
  <c r="O182" i="23"/>
  <c r="N182" i="23"/>
  <c r="G182" i="23"/>
  <c r="F182" i="23"/>
  <c r="O181" i="23"/>
  <c r="N181" i="23"/>
  <c r="G181" i="23"/>
  <c r="F181" i="23"/>
  <c r="O180" i="23"/>
  <c r="N180" i="23"/>
  <c r="G180" i="23"/>
  <c r="F180" i="23"/>
  <c r="O179" i="23"/>
  <c r="N179" i="23"/>
  <c r="G179" i="23"/>
  <c r="F179" i="23"/>
  <c r="O178" i="23"/>
  <c r="N178" i="23"/>
  <c r="G178" i="23"/>
  <c r="F178" i="23"/>
  <c r="O177" i="23"/>
  <c r="N177" i="23"/>
  <c r="G177" i="23"/>
  <c r="F177" i="23"/>
  <c r="O176" i="23"/>
  <c r="N176" i="23"/>
  <c r="G176" i="23"/>
  <c r="F176" i="23"/>
  <c r="O175" i="23"/>
  <c r="N175" i="23"/>
  <c r="G175" i="23"/>
  <c r="F175" i="23"/>
  <c r="O174" i="23"/>
  <c r="G174" i="23"/>
  <c r="O169" i="23"/>
  <c r="N169" i="23"/>
  <c r="G169" i="23"/>
  <c r="F169" i="23"/>
  <c r="O168" i="23"/>
  <c r="N168" i="23"/>
  <c r="G168" i="23"/>
  <c r="F168" i="23"/>
  <c r="O167" i="23"/>
  <c r="N167" i="23"/>
  <c r="G167" i="23"/>
  <c r="F167" i="23"/>
  <c r="O166" i="23"/>
  <c r="N166" i="23"/>
  <c r="G166" i="23"/>
  <c r="F166" i="23"/>
  <c r="O165" i="23"/>
  <c r="N165" i="23"/>
  <c r="G165" i="23"/>
  <c r="F165" i="23"/>
  <c r="O164" i="23"/>
  <c r="N164" i="23"/>
  <c r="G164" i="23"/>
  <c r="F164" i="23"/>
  <c r="O163" i="23"/>
  <c r="N163" i="23"/>
  <c r="G163" i="23"/>
  <c r="F163" i="23"/>
  <c r="O162" i="23"/>
  <c r="N162" i="23"/>
  <c r="G162" i="23"/>
  <c r="F162" i="23"/>
  <c r="O161" i="23"/>
  <c r="N161" i="23"/>
  <c r="G161" i="23"/>
  <c r="F161" i="23"/>
  <c r="O160" i="23"/>
  <c r="N160" i="23"/>
  <c r="G160" i="23"/>
  <c r="F160" i="23"/>
  <c r="O159" i="23"/>
  <c r="N159" i="23"/>
  <c r="G159" i="23"/>
  <c r="F159" i="23"/>
  <c r="O158" i="23"/>
  <c r="N158" i="23"/>
  <c r="G158" i="23"/>
  <c r="F158" i="23"/>
  <c r="O157" i="23"/>
  <c r="N157" i="23"/>
  <c r="G157" i="23"/>
  <c r="F157" i="23"/>
  <c r="O156" i="23"/>
  <c r="N156" i="23"/>
  <c r="G156" i="23"/>
  <c r="F156" i="23"/>
  <c r="O155" i="23"/>
  <c r="N155" i="23"/>
  <c r="G155" i="23"/>
  <c r="F155" i="23"/>
  <c r="O154" i="23"/>
  <c r="N154" i="23"/>
  <c r="G154" i="23"/>
  <c r="F154" i="23"/>
  <c r="O153" i="23"/>
  <c r="N153" i="23"/>
  <c r="G153" i="23"/>
  <c r="F153" i="23"/>
  <c r="O152" i="23"/>
  <c r="N152" i="23"/>
  <c r="G152" i="23"/>
  <c r="F152" i="23"/>
  <c r="O151" i="23"/>
  <c r="N151" i="23"/>
  <c r="G151" i="23"/>
  <c r="F151" i="23"/>
  <c r="O150" i="23"/>
  <c r="G150" i="23"/>
  <c r="O145" i="23"/>
  <c r="N145" i="23"/>
  <c r="G145" i="23"/>
  <c r="F145" i="23"/>
  <c r="O144" i="23"/>
  <c r="N144" i="23"/>
  <c r="G144" i="23"/>
  <c r="F144" i="23"/>
  <c r="O143" i="23"/>
  <c r="N143" i="23"/>
  <c r="G143" i="23"/>
  <c r="F143" i="23"/>
  <c r="O142" i="23"/>
  <c r="N142" i="23"/>
  <c r="G142" i="23"/>
  <c r="F142" i="23"/>
  <c r="O141" i="23"/>
  <c r="N141" i="23"/>
  <c r="G141" i="23"/>
  <c r="F141" i="23"/>
  <c r="O140" i="23"/>
  <c r="N140" i="23"/>
  <c r="G140" i="23"/>
  <c r="F140" i="23"/>
  <c r="O139" i="23"/>
  <c r="N139" i="23"/>
  <c r="G139" i="23"/>
  <c r="F139" i="23"/>
  <c r="O138" i="23"/>
  <c r="N138" i="23"/>
  <c r="G138" i="23"/>
  <c r="F138" i="23"/>
  <c r="O137" i="23"/>
  <c r="N137" i="23"/>
  <c r="G137" i="23"/>
  <c r="F137" i="23"/>
  <c r="O136" i="23"/>
  <c r="N136" i="23"/>
  <c r="G136" i="23"/>
  <c r="F136" i="23"/>
  <c r="O135" i="23"/>
  <c r="N135" i="23"/>
  <c r="G135" i="23"/>
  <c r="F135" i="23"/>
  <c r="O134" i="23"/>
  <c r="N134" i="23"/>
  <c r="G134" i="23"/>
  <c r="F134" i="23"/>
  <c r="O133" i="23"/>
  <c r="N133" i="23"/>
  <c r="G133" i="23"/>
  <c r="F133" i="23"/>
  <c r="O132" i="23"/>
  <c r="N132" i="23"/>
  <c r="G132" i="23"/>
  <c r="F132" i="23"/>
  <c r="O131" i="23"/>
  <c r="N131" i="23"/>
  <c r="G131" i="23"/>
  <c r="F131" i="23"/>
  <c r="O130" i="23"/>
  <c r="N130" i="23"/>
  <c r="G130" i="23"/>
  <c r="F130" i="23"/>
  <c r="O129" i="23"/>
  <c r="N129" i="23"/>
  <c r="G129" i="23"/>
  <c r="F129" i="23"/>
  <c r="O128" i="23"/>
  <c r="N128" i="23"/>
  <c r="G128" i="23"/>
  <c r="F128" i="23"/>
  <c r="O127" i="23"/>
  <c r="N127" i="23"/>
  <c r="G127" i="23"/>
  <c r="F127" i="23"/>
  <c r="O126" i="23"/>
  <c r="G126" i="23"/>
  <c r="O121" i="23"/>
  <c r="N121" i="23"/>
  <c r="G121" i="23"/>
  <c r="F121" i="23"/>
  <c r="O120" i="23"/>
  <c r="N120" i="23"/>
  <c r="G120" i="23"/>
  <c r="F120" i="23"/>
  <c r="O119" i="23"/>
  <c r="N119" i="23"/>
  <c r="G119" i="23"/>
  <c r="F119" i="23"/>
  <c r="O118" i="23"/>
  <c r="N118" i="23"/>
  <c r="G118" i="23"/>
  <c r="F118" i="23"/>
  <c r="O117" i="23"/>
  <c r="N117" i="23"/>
  <c r="G117" i="23"/>
  <c r="F117" i="23"/>
  <c r="O116" i="23"/>
  <c r="N116" i="23"/>
  <c r="G116" i="23"/>
  <c r="F116" i="23"/>
  <c r="O115" i="23"/>
  <c r="N115" i="23"/>
  <c r="G115" i="23"/>
  <c r="F115" i="23"/>
  <c r="O114" i="23"/>
  <c r="N114" i="23"/>
  <c r="G114" i="23"/>
  <c r="F114" i="23"/>
  <c r="O113" i="23"/>
  <c r="N113" i="23"/>
  <c r="G113" i="23"/>
  <c r="F113" i="23"/>
  <c r="O112" i="23"/>
  <c r="N112" i="23"/>
  <c r="G112" i="23"/>
  <c r="F112" i="23"/>
  <c r="O111" i="23"/>
  <c r="N111" i="23"/>
  <c r="G111" i="23"/>
  <c r="F111" i="23"/>
  <c r="O110" i="23"/>
  <c r="N110" i="23"/>
  <c r="G110" i="23"/>
  <c r="F110" i="23"/>
  <c r="O109" i="23"/>
  <c r="N109" i="23"/>
  <c r="G109" i="23"/>
  <c r="F109" i="23"/>
  <c r="O108" i="23"/>
  <c r="N108" i="23"/>
  <c r="G108" i="23"/>
  <c r="F108" i="23"/>
  <c r="O107" i="23"/>
  <c r="N107" i="23"/>
  <c r="G107" i="23"/>
  <c r="F107" i="23"/>
  <c r="O106" i="23"/>
  <c r="N106" i="23"/>
  <c r="G106" i="23"/>
  <c r="F106" i="23"/>
  <c r="O105" i="23"/>
  <c r="N105" i="23"/>
  <c r="G105" i="23"/>
  <c r="F105" i="23"/>
  <c r="O104" i="23"/>
  <c r="N104" i="23"/>
  <c r="G104" i="23"/>
  <c r="F104" i="23"/>
  <c r="O103" i="23"/>
  <c r="N103" i="23"/>
  <c r="G103" i="23"/>
  <c r="F103" i="23"/>
  <c r="O102" i="23"/>
  <c r="G102" i="23"/>
  <c r="O97" i="23"/>
  <c r="N97" i="23"/>
  <c r="G97" i="23"/>
  <c r="F97" i="23"/>
  <c r="O96" i="23"/>
  <c r="N96" i="23"/>
  <c r="G96" i="23"/>
  <c r="F96" i="23"/>
  <c r="O95" i="23"/>
  <c r="N95" i="23"/>
  <c r="G95" i="23"/>
  <c r="F95" i="23"/>
  <c r="O94" i="23"/>
  <c r="N94" i="23"/>
  <c r="G94" i="23"/>
  <c r="F94" i="23"/>
  <c r="O93" i="23"/>
  <c r="N93" i="23"/>
  <c r="G93" i="23"/>
  <c r="F93" i="23"/>
  <c r="O92" i="23"/>
  <c r="N92" i="23"/>
  <c r="G92" i="23"/>
  <c r="F92" i="23"/>
  <c r="O91" i="23"/>
  <c r="N91" i="23"/>
  <c r="G91" i="23"/>
  <c r="F91" i="23"/>
  <c r="O90" i="23"/>
  <c r="N90" i="23"/>
  <c r="G90" i="23"/>
  <c r="F90" i="23"/>
  <c r="O89" i="23"/>
  <c r="N89" i="23"/>
  <c r="G89" i="23"/>
  <c r="F89" i="23"/>
  <c r="O88" i="23"/>
  <c r="N88" i="23"/>
  <c r="G88" i="23"/>
  <c r="F88" i="23"/>
  <c r="O87" i="23"/>
  <c r="N87" i="23"/>
  <c r="G87" i="23"/>
  <c r="F87" i="23"/>
  <c r="O86" i="23"/>
  <c r="N86" i="23"/>
  <c r="G86" i="23"/>
  <c r="F86" i="23"/>
  <c r="O85" i="23"/>
  <c r="N85" i="23"/>
  <c r="G85" i="23"/>
  <c r="F85" i="23"/>
  <c r="O84" i="23"/>
  <c r="N84" i="23"/>
  <c r="G84" i="23"/>
  <c r="F84" i="23"/>
  <c r="O83" i="23"/>
  <c r="N83" i="23"/>
  <c r="G83" i="23"/>
  <c r="F83" i="23"/>
  <c r="O82" i="23"/>
  <c r="N82" i="23"/>
  <c r="G82" i="23"/>
  <c r="F82" i="23"/>
  <c r="O81" i="23"/>
  <c r="N81" i="23"/>
  <c r="G81" i="23"/>
  <c r="F81" i="23"/>
  <c r="O80" i="23"/>
  <c r="N80" i="23"/>
  <c r="G80" i="23"/>
  <c r="F80" i="23"/>
  <c r="O79" i="23"/>
  <c r="N79" i="23"/>
  <c r="G79" i="23"/>
  <c r="F79" i="23"/>
  <c r="O78" i="23"/>
  <c r="G78" i="23"/>
  <c r="O73" i="23"/>
  <c r="N73" i="23"/>
  <c r="G73" i="23"/>
  <c r="F73" i="23"/>
  <c r="O72" i="23"/>
  <c r="N72" i="23"/>
  <c r="G72" i="23"/>
  <c r="F72" i="23"/>
  <c r="O71" i="23"/>
  <c r="N71" i="23"/>
  <c r="G71" i="23"/>
  <c r="F71" i="23"/>
  <c r="O70" i="23"/>
  <c r="N70" i="23"/>
  <c r="G70" i="23"/>
  <c r="F70" i="23"/>
  <c r="O69" i="23"/>
  <c r="N69" i="23"/>
  <c r="G69" i="23"/>
  <c r="F69" i="23"/>
  <c r="O68" i="23"/>
  <c r="N68" i="23"/>
  <c r="G68" i="23"/>
  <c r="F68" i="23"/>
  <c r="O67" i="23"/>
  <c r="N67" i="23"/>
  <c r="G67" i="23"/>
  <c r="F67" i="23"/>
  <c r="O66" i="23"/>
  <c r="N66" i="23"/>
  <c r="G66" i="23"/>
  <c r="F66" i="23"/>
  <c r="O65" i="23"/>
  <c r="N65" i="23"/>
  <c r="G65" i="23"/>
  <c r="F65" i="23"/>
  <c r="O64" i="23"/>
  <c r="N64" i="23"/>
  <c r="G64" i="23"/>
  <c r="F64" i="23"/>
  <c r="O63" i="23"/>
  <c r="N63" i="23"/>
  <c r="G63" i="23"/>
  <c r="F63" i="23"/>
  <c r="O62" i="23"/>
  <c r="N62" i="23"/>
  <c r="G62" i="23"/>
  <c r="F62" i="23"/>
  <c r="O61" i="23"/>
  <c r="N61" i="23"/>
  <c r="G61" i="23"/>
  <c r="F61" i="23"/>
  <c r="O60" i="23"/>
  <c r="N60" i="23"/>
  <c r="G60" i="23"/>
  <c r="F60" i="23"/>
  <c r="O59" i="23"/>
  <c r="N59" i="23"/>
  <c r="G59" i="23"/>
  <c r="F59" i="23"/>
  <c r="O58" i="23"/>
  <c r="N58" i="23"/>
  <c r="G58" i="23"/>
  <c r="F58" i="23"/>
  <c r="O57" i="23"/>
  <c r="N57" i="23"/>
  <c r="G57" i="23"/>
  <c r="F57" i="23"/>
  <c r="O56" i="23"/>
  <c r="N56" i="23"/>
  <c r="G56" i="23"/>
  <c r="F56" i="23"/>
  <c r="O55" i="23"/>
  <c r="N55" i="23"/>
  <c r="G55" i="23"/>
  <c r="F55" i="23"/>
  <c r="O54" i="23"/>
  <c r="G54" i="23"/>
  <c r="O49" i="23"/>
  <c r="N49" i="23"/>
  <c r="G49" i="23"/>
  <c r="F49" i="23"/>
  <c r="O48" i="23"/>
  <c r="N48" i="23"/>
  <c r="G48" i="23"/>
  <c r="F48" i="23"/>
  <c r="O47" i="23"/>
  <c r="N47" i="23"/>
  <c r="G47" i="23"/>
  <c r="F47" i="23"/>
  <c r="O46" i="23"/>
  <c r="N46" i="23"/>
  <c r="G46" i="23"/>
  <c r="F46" i="23"/>
  <c r="O45" i="23"/>
  <c r="N45" i="23"/>
  <c r="G45" i="23"/>
  <c r="F45" i="23"/>
  <c r="O44" i="23"/>
  <c r="N44" i="23"/>
  <c r="G44" i="23"/>
  <c r="F44" i="23"/>
  <c r="O43" i="23"/>
  <c r="N43" i="23"/>
  <c r="G43" i="23"/>
  <c r="F43" i="23"/>
  <c r="O42" i="23"/>
  <c r="N42" i="23"/>
  <c r="G42" i="23"/>
  <c r="F42" i="23"/>
  <c r="O41" i="23"/>
  <c r="N41" i="23"/>
  <c r="G41" i="23"/>
  <c r="F41" i="23"/>
  <c r="O40" i="23"/>
  <c r="N40" i="23"/>
  <c r="G40" i="23"/>
  <c r="F40" i="23"/>
  <c r="O39" i="23"/>
  <c r="N39" i="23"/>
  <c r="G39" i="23"/>
  <c r="F39" i="23"/>
  <c r="O38" i="23"/>
  <c r="N38" i="23"/>
  <c r="G38" i="23"/>
  <c r="F38" i="23"/>
  <c r="O37" i="23"/>
  <c r="N37" i="23"/>
  <c r="G37" i="23"/>
  <c r="F37" i="23"/>
  <c r="O36" i="23"/>
  <c r="N36" i="23"/>
  <c r="G36" i="23"/>
  <c r="F36" i="23"/>
  <c r="O35" i="23"/>
  <c r="N35" i="23"/>
  <c r="G35" i="23"/>
  <c r="F35" i="23"/>
  <c r="O34" i="23"/>
  <c r="N34" i="23"/>
  <c r="G34" i="23"/>
  <c r="F34" i="23"/>
  <c r="O33" i="23"/>
  <c r="N33" i="23"/>
  <c r="G33" i="23"/>
  <c r="F33" i="23"/>
  <c r="O32" i="23"/>
  <c r="N32" i="23"/>
  <c r="G32" i="23"/>
  <c r="F32" i="23"/>
  <c r="O31" i="23"/>
  <c r="N31" i="23"/>
  <c r="G31" i="23"/>
  <c r="F31" i="23"/>
  <c r="O30" i="23"/>
  <c r="G30" i="23"/>
  <c r="O25" i="23"/>
  <c r="N25" i="23"/>
  <c r="G25" i="23"/>
  <c r="F25" i="23"/>
  <c r="O24" i="23"/>
  <c r="N24" i="23"/>
  <c r="G24" i="23"/>
  <c r="F24" i="23"/>
  <c r="O23" i="23"/>
  <c r="N23" i="23"/>
  <c r="G23" i="23"/>
  <c r="F23" i="23"/>
  <c r="O22" i="23"/>
  <c r="N22" i="23"/>
  <c r="G22" i="23"/>
  <c r="F22" i="23"/>
  <c r="O21" i="23"/>
  <c r="N21" i="23"/>
  <c r="G21" i="23"/>
  <c r="F21" i="23"/>
  <c r="O20" i="23"/>
  <c r="N20" i="23"/>
  <c r="G20" i="23"/>
  <c r="F20" i="23"/>
  <c r="O19" i="23"/>
  <c r="N19" i="23"/>
  <c r="G19" i="23"/>
  <c r="F19" i="23"/>
  <c r="O18" i="23"/>
  <c r="N18" i="23"/>
  <c r="G18" i="23"/>
  <c r="F18" i="23"/>
  <c r="O17" i="23"/>
  <c r="N17" i="23"/>
  <c r="G17" i="23"/>
  <c r="F17" i="23"/>
  <c r="O16" i="23"/>
  <c r="N16" i="23"/>
  <c r="G16" i="23"/>
  <c r="F16" i="23"/>
  <c r="O15" i="23"/>
  <c r="N15" i="23"/>
  <c r="G15" i="23"/>
  <c r="F15" i="23"/>
  <c r="O14" i="23"/>
  <c r="N14" i="23"/>
  <c r="G14" i="23"/>
  <c r="F14" i="23"/>
  <c r="O13" i="23"/>
  <c r="N13" i="23"/>
  <c r="G13" i="23"/>
  <c r="F13" i="23"/>
  <c r="O12" i="23"/>
  <c r="N12" i="23"/>
  <c r="G12" i="23"/>
  <c r="F12" i="23"/>
  <c r="O11" i="23"/>
  <c r="N11" i="23"/>
  <c r="G11" i="23"/>
  <c r="F11" i="23"/>
  <c r="O10" i="23"/>
  <c r="N10" i="23"/>
  <c r="G10" i="23"/>
  <c r="F10" i="23"/>
  <c r="O9" i="23"/>
  <c r="N9" i="23"/>
  <c r="G9" i="23"/>
  <c r="F9" i="23"/>
  <c r="O8" i="23"/>
  <c r="N8" i="23"/>
  <c r="G8" i="23"/>
  <c r="F8" i="23"/>
  <c r="O7" i="23"/>
  <c r="N7" i="23"/>
  <c r="G7" i="23"/>
  <c r="F7" i="23"/>
  <c r="O6" i="23"/>
  <c r="G6" i="23"/>
  <c r="O577" i="21"/>
  <c r="N577" i="21"/>
  <c r="O576" i="21"/>
  <c r="N576" i="21"/>
  <c r="O575" i="21"/>
  <c r="N575" i="21"/>
  <c r="O574" i="21"/>
  <c r="N574" i="21"/>
  <c r="O573" i="21"/>
  <c r="N573" i="21"/>
  <c r="O572" i="21"/>
  <c r="N572" i="21"/>
  <c r="O571" i="21"/>
  <c r="N571" i="21"/>
  <c r="O570" i="21"/>
  <c r="N570" i="21"/>
  <c r="O569" i="21"/>
  <c r="N569" i="21"/>
  <c r="O568" i="21"/>
  <c r="N568" i="21"/>
  <c r="O567" i="21"/>
  <c r="N567" i="21"/>
  <c r="O566" i="21"/>
  <c r="N566" i="21"/>
  <c r="O565" i="21"/>
  <c r="N565" i="21"/>
  <c r="O564" i="21"/>
  <c r="N564" i="21"/>
  <c r="O563" i="21"/>
  <c r="N563" i="21"/>
  <c r="O562" i="21"/>
  <c r="N562" i="21"/>
  <c r="O561" i="21"/>
  <c r="N561" i="21"/>
  <c r="O560" i="21"/>
  <c r="N560" i="21"/>
  <c r="O559" i="21"/>
  <c r="N559" i="21"/>
  <c r="O558" i="21"/>
  <c r="O553" i="21"/>
  <c r="N553" i="21"/>
  <c r="O552" i="21"/>
  <c r="N552" i="21"/>
  <c r="O551" i="21"/>
  <c r="N551" i="21"/>
  <c r="O550" i="21"/>
  <c r="N550" i="21"/>
  <c r="O549" i="21"/>
  <c r="N549" i="21"/>
  <c r="O548" i="21"/>
  <c r="N548" i="21"/>
  <c r="O547" i="21"/>
  <c r="N547" i="21"/>
  <c r="O546" i="21"/>
  <c r="N546" i="21"/>
  <c r="O545" i="21"/>
  <c r="N545" i="21"/>
  <c r="O544" i="21"/>
  <c r="N544" i="21"/>
  <c r="O543" i="21"/>
  <c r="N543" i="21"/>
  <c r="O542" i="21"/>
  <c r="N542" i="21"/>
  <c r="O541" i="21"/>
  <c r="N541" i="21"/>
  <c r="O540" i="21"/>
  <c r="N540" i="21"/>
  <c r="O539" i="21"/>
  <c r="N539" i="21"/>
  <c r="O538" i="21"/>
  <c r="N538" i="21"/>
  <c r="O537" i="21"/>
  <c r="N537" i="21"/>
  <c r="O536" i="21"/>
  <c r="N536" i="21"/>
  <c r="O535" i="21"/>
  <c r="N535" i="21"/>
  <c r="O534" i="21"/>
  <c r="O529" i="21"/>
  <c r="N529" i="21"/>
  <c r="O528" i="21"/>
  <c r="N528" i="21"/>
  <c r="O527" i="21"/>
  <c r="N527" i="21"/>
  <c r="O526" i="21"/>
  <c r="N526" i="21"/>
  <c r="O525" i="21"/>
  <c r="N525" i="21"/>
  <c r="O524" i="21"/>
  <c r="N524" i="21"/>
  <c r="O523" i="21"/>
  <c r="N523" i="21"/>
  <c r="O522" i="21"/>
  <c r="N522" i="21"/>
  <c r="O521" i="21"/>
  <c r="N521" i="21"/>
  <c r="O520" i="21"/>
  <c r="N520" i="21"/>
  <c r="O519" i="21"/>
  <c r="N519" i="21"/>
  <c r="O518" i="21"/>
  <c r="N518" i="21"/>
  <c r="O517" i="21"/>
  <c r="N517" i="21"/>
  <c r="O516" i="21"/>
  <c r="N516" i="21"/>
  <c r="O515" i="21"/>
  <c r="N515" i="21"/>
  <c r="O514" i="21"/>
  <c r="N514" i="21"/>
  <c r="O513" i="21"/>
  <c r="N513" i="21"/>
  <c r="O512" i="21"/>
  <c r="N512" i="21"/>
  <c r="O511" i="21"/>
  <c r="N511" i="21"/>
  <c r="O510" i="21"/>
  <c r="O505" i="21"/>
  <c r="N505" i="21"/>
  <c r="O504" i="21"/>
  <c r="N504" i="21"/>
  <c r="O503" i="21"/>
  <c r="N503" i="21"/>
  <c r="O502" i="21"/>
  <c r="N502" i="21"/>
  <c r="O501" i="21"/>
  <c r="N501" i="21"/>
  <c r="O500" i="21"/>
  <c r="N500" i="21"/>
  <c r="O499" i="21"/>
  <c r="N499" i="21"/>
  <c r="O498" i="21"/>
  <c r="N498" i="21"/>
  <c r="O497" i="21"/>
  <c r="N497" i="21"/>
  <c r="O496" i="21"/>
  <c r="N496" i="21"/>
  <c r="O495" i="21"/>
  <c r="N495" i="21"/>
  <c r="O494" i="21"/>
  <c r="N494" i="21"/>
  <c r="O493" i="21"/>
  <c r="N493" i="21"/>
  <c r="O492" i="21"/>
  <c r="N492" i="21"/>
  <c r="O491" i="21"/>
  <c r="N491" i="21"/>
  <c r="O490" i="21"/>
  <c r="N490" i="21"/>
  <c r="O489" i="21"/>
  <c r="N489" i="21"/>
  <c r="O488" i="21"/>
  <c r="N488" i="21"/>
  <c r="O487" i="21"/>
  <c r="N487" i="21"/>
  <c r="O486" i="21"/>
  <c r="O481" i="21"/>
  <c r="N481" i="21"/>
  <c r="O480" i="21"/>
  <c r="N480" i="21"/>
  <c r="O479" i="21"/>
  <c r="N479" i="21"/>
  <c r="O478" i="21"/>
  <c r="N478" i="21"/>
  <c r="O477" i="21"/>
  <c r="N477" i="21"/>
  <c r="O476" i="21"/>
  <c r="N476" i="21"/>
  <c r="O475" i="21"/>
  <c r="N475" i="21"/>
  <c r="O474" i="21"/>
  <c r="N474" i="21"/>
  <c r="O473" i="21"/>
  <c r="N473" i="21"/>
  <c r="O472" i="21"/>
  <c r="N472" i="21"/>
  <c r="O471" i="21"/>
  <c r="N471" i="21"/>
  <c r="O470" i="21"/>
  <c r="N470" i="21"/>
  <c r="O469" i="21"/>
  <c r="N469" i="21"/>
  <c r="O468" i="21"/>
  <c r="N468" i="21"/>
  <c r="O467" i="21"/>
  <c r="N467" i="21"/>
  <c r="O466" i="21"/>
  <c r="N466" i="21"/>
  <c r="O465" i="21"/>
  <c r="N465" i="21"/>
  <c r="O464" i="21"/>
  <c r="N464" i="21"/>
  <c r="O463" i="21"/>
  <c r="N463" i="21"/>
  <c r="O462" i="21"/>
  <c r="O457" i="21"/>
  <c r="N457" i="21"/>
  <c r="O456" i="21"/>
  <c r="N456" i="21"/>
  <c r="O455" i="21"/>
  <c r="N455" i="21"/>
  <c r="O454" i="21"/>
  <c r="N454" i="21"/>
  <c r="O453" i="21"/>
  <c r="N453" i="21"/>
  <c r="O452" i="21"/>
  <c r="N452" i="21"/>
  <c r="O451" i="21"/>
  <c r="N451" i="21"/>
  <c r="O450" i="21"/>
  <c r="N450" i="21"/>
  <c r="O449" i="21"/>
  <c r="N449" i="21"/>
  <c r="O448" i="21"/>
  <c r="N448" i="21"/>
  <c r="O447" i="21"/>
  <c r="N447" i="21"/>
  <c r="O446" i="21"/>
  <c r="N446" i="21"/>
  <c r="O445" i="21"/>
  <c r="N445" i="21"/>
  <c r="O444" i="21"/>
  <c r="N444" i="21"/>
  <c r="O443" i="21"/>
  <c r="N443" i="21"/>
  <c r="O442" i="21"/>
  <c r="N442" i="21"/>
  <c r="O441" i="21"/>
  <c r="N441" i="21"/>
  <c r="O440" i="21"/>
  <c r="N440" i="21"/>
  <c r="O439" i="21"/>
  <c r="N439" i="21"/>
  <c r="O438" i="21"/>
  <c r="O433" i="21"/>
  <c r="N433" i="21"/>
  <c r="O432" i="21"/>
  <c r="N432" i="21"/>
  <c r="O431" i="21"/>
  <c r="N431" i="21"/>
  <c r="O430" i="21"/>
  <c r="N430" i="21"/>
  <c r="O429" i="21"/>
  <c r="N429" i="21"/>
  <c r="O428" i="21"/>
  <c r="N428" i="21"/>
  <c r="O427" i="21"/>
  <c r="N427" i="21"/>
  <c r="O426" i="21"/>
  <c r="N426" i="21"/>
  <c r="O425" i="21"/>
  <c r="N425" i="21"/>
  <c r="O424" i="21"/>
  <c r="N424" i="21"/>
  <c r="O423" i="21"/>
  <c r="N423" i="21"/>
  <c r="O422" i="21"/>
  <c r="N422" i="21"/>
  <c r="O421" i="21"/>
  <c r="N421" i="21"/>
  <c r="O420" i="21"/>
  <c r="N420" i="21"/>
  <c r="O419" i="21"/>
  <c r="N419" i="21"/>
  <c r="O418" i="21"/>
  <c r="N418" i="21"/>
  <c r="O417" i="21"/>
  <c r="N417" i="21"/>
  <c r="O416" i="21"/>
  <c r="N416" i="21"/>
  <c r="O415" i="21"/>
  <c r="N415" i="21"/>
  <c r="O414" i="21"/>
  <c r="O409" i="21"/>
  <c r="N409" i="21"/>
  <c r="O408" i="21"/>
  <c r="N408" i="21"/>
  <c r="O407" i="21"/>
  <c r="N407" i="21"/>
  <c r="O406" i="21"/>
  <c r="N406" i="21"/>
  <c r="O405" i="21"/>
  <c r="N405" i="21"/>
  <c r="O404" i="21"/>
  <c r="N404" i="21"/>
  <c r="O403" i="21"/>
  <c r="N403" i="21"/>
  <c r="O402" i="21"/>
  <c r="N402" i="21"/>
  <c r="O401" i="21"/>
  <c r="N401" i="21"/>
  <c r="O400" i="21"/>
  <c r="N400" i="21"/>
  <c r="O399" i="21"/>
  <c r="N399" i="21"/>
  <c r="O398" i="21"/>
  <c r="N398" i="21"/>
  <c r="O397" i="21"/>
  <c r="N397" i="21"/>
  <c r="O396" i="21"/>
  <c r="N396" i="21"/>
  <c r="O395" i="21"/>
  <c r="N395" i="21"/>
  <c r="O394" i="21"/>
  <c r="N394" i="21"/>
  <c r="O393" i="21"/>
  <c r="N393" i="21"/>
  <c r="O392" i="21"/>
  <c r="N392" i="21"/>
  <c r="O391" i="21"/>
  <c r="N391" i="21"/>
  <c r="O390" i="21"/>
  <c r="O385" i="21"/>
  <c r="N385" i="21"/>
  <c r="O384" i="21"/>
  <c r="N384" i="21"/>
  <c r="O383" i="21"/>
  <c r="N383" i="21"/>
  <c r="O382" i="21"/>
  <c r="N382" i="21"/>
  <c r="O381" i="21"/>
  <c r="N381" i="21"/>
  <c r="O380" i="21"/>
  <c r="N380" i="21"/>
  <c r="O379" i="21"/>
  <c r="N379" i="21"/>
  <c r="O378" i="21"/>
  <c r="N378" i="21"/>
  <c r="O377" i="21"/>
  <c r="N377" i="21"/>
  <c r="O376" i="21"/>
  <c r="N376" i="21"/>
  <c r="O375" i="21"/>
  <c r="N375" i="21"/>
  <c r="O374" i="21"/>
  <c r="N374" i="21"/>
  <c r="O373" i="21"/>
  <c r="N373" i="21"/>
  <c r="O372" i="21"/>
  <c r="N372" i="21"/>
  <c r="O371" i="21"/>
  <c r="N371" i="21"/>
  <c r="O370" i="21"/>
  <c r="N370" i="21"/>
  <c r="O369" i="21"/>
  <c r="N369" i="21"/>
  <c r="O368" i="21"/>
  <c r="N368" i="21"/>
  <c r="O367" i="21"/>
  <c r="N367" i="21"/>
  <c r="O366" i="21"/>
  <c r="O361" i="21"/>
  <c r="N361" i="21"/>
  <c r="O360" i="21"/>
  <c r="N360" i="21"/>
  <c r="O359" i="21"/>
  <c r="N359" i="21"/>
  <c r="O358" i="21"/>
  <c r="N358" i="21"/>
  <c r="O357" i="21"/>
  <c r="N357" i="21"/>
  <c r="O356" i="21"/>
  <c r="N356" i="21"/>
  <c r="O355" i="21"/>
  <c r="N355" i="21"/>
  <c r="O354" i="21"/>
  <c r="N354" i="21"/>
  <c r="O353" i="21"/>
  <c r="N353" i="21"/>
  <c r="O352" i="21"/>
  <c r="N352" i="21"/>
  <c r="O351" i="21"/>
  <c r="N351" i="21"/>
  <c r="O350" i="21"/>
  <c r="N350" i="21"/>
  <c r="O349" i="21"/>
  <c r="N349" i="21"/>
  <c r="O348" i="21"/>
  <c r="N348" i="21"/>
  <c r="O347" i="21"/>
  <c r="N347" i="21"/>
  <c r="O346" i="21"/>
  <c r="N346" i="21"/>
  <c r="O345" i="21"/>
  <c r="N345" i="21"/>
  <c r="O344" i="21"/>
  <c r="N344" i="21"/>
  <c r="O343" i="21"/>
  <c r="N343" i="21"/>
  <c r="O342" i="21"/>
  <c r="O337" i="21"/>
  <c r="N337" i="21"/>
  <c r="O336" i="21"/>
  <c r="N336" i="21"/>
  <c r="O335" i="21"/>
  <c r="N335" i="21"/>
  <c r="O334" i="21"/>
  <c r="N334" i="21"/>
  <c r="O333" i="21"/>
  <c r="N333" i="21"/>
  <c r="O332" i="21"/>
  <c r="N332" i="21"/>
  <c r="O331" i="21"/>
  <c r="N331" i="21"/>
  <c r="O330" i="21"/>
  <c r="N330" i="21"/>
  <c r="O329" i="21"/>
  <c r="N329" i="21"/>
  <c r="O328" i="21"/>
  <c r="N328" i="21"/>
  <c r="O327" i="21"/>
  <c r="N327" i="21"/>
  <c r="O326" i="21"/>
  <c r="N326" i="21"/>
  <c r="O325" i="21"/>
  <c r="N325" i="21"/>
  <c r="O324" i="21"/>
  <c r="N324" i="21"/>
  <c r="O323" i="21"/>
  <c r="N323" i="21"/>
  <c r="O322" i="21"/>
  <c r="N322" i="21"/>
  <c r="O321" i="21"/>
  <c r="N321" i="21"/>
  <c r="O320" i="21"/>
  <c r="N320" i="21"/>
  <c r="O319" i="21"/>
  <c r="N319" i="21"/>
  <c r="O318" i="21"/>
  <c r="O313" i="21"/>
  <c r="N313" i="21"/>
  <c r="O312" i="21"/>
  <c r="N312" i="21"/>
  <c r="O311" i="21"/>
  <c r="N311" i="21"/>
  <c r="O310" i="21"/>
  <c r="N310" i="21"/>
  <c r="O309" i="21"/>
  <c r="N309" i="21"/>
  <c r="O308" i="21"/>
  <c r="N308" i="21"/>
  <c r="O307" i="21"/>
  <c r="N307" i="21"/>
  <c r="O306" i="21"/>
  <c r="N306" i="21"/>
  <c r="O305" i="21"/>
  <c r="N305" i="21"/>
  <c r="O304" i="21"/>
  <c r="N304" i="21"/>
  <c r="O303" i="21"/>
  <c r="N303" i="21"/>
  <c r="O302" i="21"/>
  <c r="N302" i="21"/>
  <c r="O301" i="21"/>
  <c r="N301" i="21"/>
  <c r="O300" i="21"/>
  <c r="N300" i="21"/>
  <c r="O299" i="21"/>
  <c r="N299" i="21"/>
  <c r="O298" i="21"/>
  <c r="N298" i="21"/>
  <c r="O297" i="21"/>
  <c r="N297" i="21"/>
  <c r="O296" i="21"/>
  <c r="N296" i="21"/>
  <c r="O295" i="21"/>
  <c r="N295" i="21"/>
  <c r="O294" i="21"/>
  <c r="O289" i="21"/>
  <c r="N289" i="21"/>
  <c r="O288" i="21"/>
  <c r="N288" i="21"/>
  <c r="O287" i="21"/>
  <c r="N287" i="21"/>
  <c r="O286" i="21"/>
  <c r="N286" i="21"/>
  <c r="O285" i="21"/>
  <c r="N285" i="21"/>
  <c r="O284" i="21"/>
  <c r="N284" i="21"/>
  <c r="O283" i="21"/>
  <c r="N283" i="21"/>
  <c r="O282" i="21"/>
  <c r="N282" i="21"/>
  <c r="O281" i="21"/>
  <c r="N281" i="21"/>
  <c r="O280" i="21"/>
  <c r="N280" i="21"/>
  <c r="O279" i="21"/>
  <c r="N279" i="21"/>
  <c r="O278" i="21"/>
  <c r="N278" i="21"/>
  <c r="O277" i="21"/>
  <c r="N277" i="21"/>
  <c r="O276" i="21"/>
  <c r="N276" i="21"/>
  <c r="O275" i="21"/>
  <c r="N275" i="21"/>
  <c r="O274" i="21"/>
  <c r="N274" i="21"/>
  <c r="O273" i="21"/>
  <c r="N273" i="21"/>
  <c r="O272" i="21"/>
  <c r="N272" i="21"/>
  <c r="O271" i="21"/>
  <c r="N271" i="21"/>
  <c r="O270" i="21"/>
  <c r="O265" i="21"/>
  <c r="N265" i="21"/>
  <c r="O264" i="21"/>
  <c r="N264" i="21"/>
  <c r="O263" i="21"/>
  <c r="N263" i="21"/>
  <c r="O262" i="21"/>
  <c r="N262" i="21"/>
  <c r="O261" i="21"/>
  <c r="N261" i="21"/>
  <c r="O260" i="21"/>
  <c r="N260" i="21"/>
  <c r="O259" i="21"/>
  <c r="N259" i="21"/>
  <c r="O258" i="21"/>
  <c r="N258" i="21"/>
  <c r="O257" i="21"/>
  <c r="N257" i="21"/>
  <c r="O256" i="21"/>
  <c r="N256" i="21"/>
  <c r="O255" i="21"/>
  <c r="N255" i="21"/>
  <c r="O254" i="21"/>
  <c r="N254" i="21"/>
  <c r="O253" i="21"/>
  <c r="N253" i="21"/>
  <c r="O252" i="21"/>
  <c r="N252" i="21"/>
  <c r="O251" i="21"/>
  <c r="N251" i="21"/>
  <c r="O250" i="21"/>
  <c r="N250" i="21"/>
  <c r="O249" i="21"/>
  <c r="N249" i="21"/>
  <c r="O248" i="21"/>
  <c r="N248" i="21"/>
  <c r="O247" i="21"/>
  <c r="N247" i="21"/>
  <c r="O246" i="21"/>
  <c r="O241" i="21"/>
  <c r="N241" i="21"/>
  <c r="O240" i="21"/>
  <c r="N240" i="21"/>
  <c r="O239" i="21"/>
  <c r="N239" i="21"/>
  <c r="O238" i="21"/>
  <c r="N238" i="21"/>
  <c r="O237" i="21"/>
  <c r="N237" i="21"/>
  <c r="O236" i="21"/>
  <c r="N236" i="21"/>
  <c r="O235" i="21"/>
  <c r="N235" i="21"/>
  <c r="O234" i="21"/>
  <c r="N234" i="21"/>
  <c r="O233" i="21"/>
  <c r="N233" i="21"/>
  <c r="O232" i="21"/>
  <c r="N232" i="21"/>
  <c r="O231" i="21"/>
  <c r="N231" i="21"/>
  <c r="O230" i="21"/>
  <c r="N230" i="21"/>
  <c r="O229" i="21"/>
  <c r="N229" i="21"/>
  <c r="O228" i="21"/>
  <c r="N228" i="21"/>
  <c r="O227" i="21"/>
  <c r="N227" i="21"/>
  <c r="O226" i="21"/>
  <c r="N226" i="21"/>
  <c r="O225" i="21"/>
  <c r="N225" i="21"/>
  <c r="O224" i="21"/>
  <c r="N224" i="21"/>
  <c r="O223" i="21"/>
  <c r="N223" i="21"/>
  <c r="O222" i="21"/>
  <c r="O217" i="21"/>
  <c r="N217" i="21"/>
  <c r="O216" i="21"/>
  <c r="N216" i="21"/>
  <c r="O215" i="21"/>
  <c r="N215" i="21"/>
  <c r="O214" i="21"/>
  <c r="N214" i="21"/>
  <c r="O213" i="21"/>
  <c r="N213" i="21"/>
  <c r="O212" i="21"/>
  <c r="N212" i="21"/>
  <c r="O211" i="21"/>
  <c r="N211" i="21"/>
  <c r="O210" i="21"/>
  <c r="N210" i="21"/>
  <c r="O209" i="21"/>
  <c r="N209" i="21"/>
  <c r="O208" i="21"/>
  <c r="N208" i="21"/>
  <c r="O207" i="21"/>
  <c r="N207" i="21"/>
  <c r="O206" i="21"/>
  <c r="N206" i="21"/>
  <c r="O205" i="21"/>
  <c r="N205" i="21"/>
  <c r="O204" i="21"/>
  <c r="N204" i="21"/>
  <c r="O203" i="21"/>
  <c r="N203" i="21"/>
  <c r="O202" i="21"/>
  <c r="N202" i="21"/>
  <c r="O201" i="21"/>
  <c r="N201" i="21"/>
  <c r="O200" i="21"/>
  <c r="N200" i="21"/>
  <c r="O199" i="21"/>
  <c r="N199" i="21"/>
  <c r="O198" i="21"/>
  <c r="O193" i="21"/>
  <c r="N193" i="21"/>
  <c r="O192" i="21"/>
  <c r="N192" i="21"/>
  <c r="O191" i="21"/>
  <c r="N191" i="21"/>
  <c r="O190" i="21"/>
  <c r="N190" i="21"/>
  <c r="O189" i="21"/>
  <c r="N189" i="21"/>
  <c r="O188" i="21"/>
  <c r="N188" i="21"/>
  <c r="O187" i="21"/>
  <c r="N187" i="21"/>
  <c r="O186" i="21"/>
  <c r="N186" i="21"/>
  <c r="O185" i="21"/>
  <c r="N185" i="21"/>
  <c r="O184" i="21"/>
  <c r="N184" i="21"/>
  <c r="O183" i="21"/>
  <c r="N183" i="21"/>
  <c r="O182" i="21"/>
  <c r="N182" i="21"/>
  <c r="O181" i="21"/>
  <c r="N181" i="21"/>
  <c r="O180" i="21"/>
  <c r="N180" i="21"/>
  <c r="O179" i="21"/>
  <c r="N179" i="21"/>
  <c r="O178" i="21"/>
  <c r="N178" i="21"/>
  <c r="O177" i="21"/>
  <c r="N177" i="21"/>
  <c r="O176" i="21"/>
  <c r="N176" i="21"/>
  <c r="O175" i="21"/>
  <c r="N175" i="21"/>
  <c r="O174" i="21"/>
  <c r="O169" i="21"/>
  <c r="N169" i="21"/>
  <c r="O168" i="21"/>
  <c r="N168" i="21"/>
  <c r="O167" i="21"/>
  <c r="N167" i="21"/>
  <c r="O166" i="21"/>
  <c r="N166" i="21"/>
  <c r="O165" i="21"/>
  <c r="N165" i="21"/>
  <c r="O164" i="21"/>
  <c r="N164" i="21"/>
  <c r="O163" i="21"/>
  <c r="N163" i="21"/>
  <c r="O162" i="21"/>
  <c r="N162" i="21"/>
  <c r="O161" i="21"/>
  <c r="N161" i="21"/>
  <c r="O160" i="21"/>
  <c r="N160" i="21"/>
  <c r="O159" i="21"/>
  <c r="N159" i="21"/>
  <c r="O158" i="21"/>
  <c r="N158" i="21"/>
  <c r="O157" i="21"/>
  <c r="N157" i="21"/>
  <c r="O156" i="21"/>
  <c r="N156" i="21"/>
  <c r="O155" i="21"/>
  <c r="N155" i="21"/>
  <c r="O154" i="21"/>
  <c r="N154" i="21"/>
  <c r="O153" i="21"/>
  <c r="N153" i="21"/>
  <c r="O152" i="21"/>
  <c r="N152" i="21"/>
  <c r="O151" i="21"/>
  <c r="N151" i="21"/>
  <c r="O150" i="21"/>
  <c r="O145" i="21"/>
  <c r="N145" i="21"/>
  <c r="O144" i="21"/>
  <c r="N144" i="21"/>
  <c r="O143" i="21"/>
  <c r="N143" i="21"/>
  <c r="O142" i="21"/>
  <c r="N142" i="21"/>
  <c r="O141" i="21"/>
  <c r="N141" i="21"/>
  <c r="O140" i="21"/>
  <c r="N140" i="21"/>
  <c r="O139" i="21"/>
  <c r="N139" i="21"/>
  <c r="O138" i="21"/>
  <c r="N138" i="21"/>
  <c r="O137" i="21"/>
  <c r="N137" i="21"/>
  <c r="O136" i="21"/>
  <c r="N136" i="21"/>
  <c r="O135" i="21"/>
  <c r="N135" i="21"/>
  <c r="O134" i="21"/>
  <c r="N134" i="21"/>
  <c r="O133" i="21"/>
  <c r="N133" i="21"/>
  <c r="O132" i="21"/>
  <c r="N132" i="21"/>
  <c r="O131" i="21"/>
  <c r="N131" i="21"/>
  <c r="O130" i="21"/>
  <c r="N130" i="21"/>
  <c r="O129" i="21"/>
  <c r="N129" i="21"/>
  <c r="O128" i="21"/>
  <c r="N128" i="21"/>
  <c r="O127" i="21"/>
  <c r="N127" i="21"/>
  <c r="O126" i="21"/>
  <c r="O121" i="21"/>
  <c r="N121" i="21"/>
  <c r="O120" i="21"/>
  <c r="N120" i="21"/>
  <c r="O119" i="21"/>
  <c r="N119" i="21"/>
  <c r="O118" i="21"/>
  <c r="N118" i="21"/>
  <c r="O117" i="21"/>
  <c r="N117" i="21"/>
  <c r="O116" i="21"/>
  <c r="N116" i="21"/>
  <c r="O115" i="21"/>
  <c r="N115" i="21"/>
  <c r="O114" i="21"/>
  <c r="N114" i="21"/>
  <c r="O113" i="21"/>
  <c r="N113" i="21"/>
  <c r="O112" i="21"/>
  <c r="N112" i="21"/>
  <c r="O111" i="21"/>
  <c r="N111" i="21"/>
  <c r="O110" i="21"/>
  <c r="N110" i="21"/>
  <c r="O109" i="21"/>
  <c r="N109" i="21"/>
  <c r="O108" i="21"/>
  <c r="N108" i="21"/>
  <c r="O107" i="21"/>
  <c r="N107" i="21"/>
  <c r="O106" i="21"/>
  <c r="N106" i="21"/>
  <c r="O105" i="21"/>
  <c r="N105" i="21"/>
  <c r="O104" i="21"/>
  <c r="N104" i="21"/>
  <c r="O103" i="21"/>
  <c r="N103" i="21"/>
  <c r="O102" i="21"/>
  <c r="O97" i="21"/>
  <c r="N97" i="21"/>
  <c r="O96" i="21"/>
  <c r="N96" i="21"/>
  <c r="O95" i="21"/>
  <c r="N95" i="21"/>
  <c r="O94" i="21"/>
  <c r="N94" i="21"/>
  <c r="O93" i="21"/>
  <c r="N93" i="21"/>
  <c r="O92" i="21"/>
  <c r="N92" i="21"/>
  <c r="O91" i="21"/>
  <c r="N91" i="21"/>
  <c r="O90" i="21"/>
  <c r="N90" i="21"/>
  <c r="O89" i="21"/>
  <c r="N89" i="21"/>
  <c r="O88" i="21"/>
  <c r="N88" i="21"/>
  <c r="O87" i="21"/>
  <c r="N87" i="21"/>
  <c r="O86" i="21"/>
  <c r="N86" i="21"/>
  <c r="O85" i="21"/>
  <c r="N85" i="21"/>
  <c r="O84" i="21"/>
  <c r="N84" i="21"/>
  <c r="O83" i="21"/>
  <c r="N83" i="21"/>
  <c r="O82" i="21"/>
  <c r="N82" i="21"/>
  <c r="O81" i="21"/>
  <c r="N81" i="21"/>
  <c r="O80" i="21"/>
  <c r="N80" i="21"/>
  <c r="O79" i="21"/>
  <c r="N79" i="21"/>
  <c r="O78" i="21"/>
  <c r="O73" i="21"/>
  <c r="N73" i="21"/>
  <c r="O72" i="21"/>
  <c r="N72" i="21"/>
  <c r="O71" i="21"/>
  <c r="N71" i="21"/>
  <c r="O70" i="21"/>
  <c r="N70" i="21"/>
  <c r="O69" i="21"/>
  <c r="N69" i="21"/>
  <c r="O68" i="21"/>
  <c r="N68" i="21"/>
  <c r="O67" i="21"/>
  <c r="N67" i="21"/>
  <c r="O66" i="21"/>
  <c r="N66" i="21"/>
  <c r="O65" i="21"/>
  <c r="N65" i="21"/>
  <c r="O64" i="21"/>
  <c r="N64" i="21"/>
  <c r="O63" i="21"/>
  <c r="N63" i="21"/>
  <c r="O62" i="21"/>
  <c r="N62" i="21"/>
  <c r="O61" i="21"/>
  <c r="N61" i="21"/>
  <c r="O60" i="21"/>
  <c r="N60" i="21"/>
  <c r="O59" i="21"/>
  <c r="N59" i="21"/>
  <c r="O58" i="21"/>
  <c r="N58" i="21"/>
  <c r="O57" i="21"/>
  <c r="N57" i="21"/>
  <c r="O56" i="21"/>
  <c r="N56" i="21"/>
  <c r="O55" i="21"/>
  <c r="N55" i="21"/>
  <c r="O54" i="21"/>
  <c r="O49" i="21"/>
  <c r="N49" i="21"/>
  <c r="O48" i="21"/>
  <c r="N48" i="21"/>
  <c r="O47" i="21"/>
  <c r="N47" i="21"/>
  <c r="O46" i="21"/>
  <c r="N46" i="21"/>
  <c r="O45" i="21"/>
  <c r="N45" i="21"/>
  <c r="O44" i="21"/>
  <c r="N44" i="21"/>
  <c r="O43" i="21"/>
  <c r="N43" i="21"/>
  <c r="O42" i="21"/>
  <c r="N42" i="21"/>
  <c r="O41" i="21"/>
  <c r="N41" i="21"/>
  <c r="O40" i="21"/>
  <c r="N40" i="21"/>
  <c r="O39" i="21"/>
  <c r="N39" i="21"/>
  <c r="O38" i="21"/>
  <c r="N38" i="21"/>
  <c r="O37" i="21"/>
  <c r="N37" i="21"/>
  <c r="O36" i="21"/>
  <c r="N36" i="21"/>
  <c r="O35" i="21"/>
  <c r="N35" i="21"/>
  <c r="O34" i="21"/>
  <c r="N34" i="21"/>
  <c r="O33" i="21"/>
  <c r="N33" i="21"/>
  <c r="O32" i="21"/>
  <c r="N32" i="21"/>
  <c r="O31" i="21"/>
  <c r="N31" i="21"/>
  <c r="O30" i="21"/>
  <c r="O25" i="21"/>
  <c r="N25" i="21"/>
  <c r="O24" i="21"/>
  <c r="N24" i="21"/>
  <c r="O23" i="21"/>
  <c r="N23" i="21"/>
  <c r="O22" i="21"/>
  <c r="N22" i="21"/>
  <c r="O21" i="21"/>
  <c r="N21" i="21"/>
  <c r="O20" i="21"/>
  <c r="N20" i="21"/>
  <c r="O19" i="21"/>
  <c r="N19" i="21"/>
  <c r="O18" i="21"/>
  <c r="N18" i="21"/>
  <c r="O17" i="21"/>
  <c r="N17" i="21"/>
  <c r="O16" i="21"/>
  <c r="N16" i="21"/>
  <c r="O15" i="21"/>
  <c r="N15" i="21"/>
  <c r="O14" i="21"/>
  <c r="N14" i="21"/>
  <c r="O13" i="21"/>
  <c r="N13" i="21"/>
  <c r="O12" i="21"/>
  <c r="N12" i="21"/>
  <c r="O11" i="21"/>
  <c r="N11" i="21"/>
  <c r="O10" i="21"/>
  <c r="N10" i="21"/>
  <c r="O9" i="21"/>
  <c r="N9" i="21"/>
  <c r="O8" i="21"/>
  <c r="N8" i="21"/>
  <c r="O7" i="21"/>
  <c r="N7" i="21"/>
  <c r="O6" i="21"/>
  <c r="F577" i="21"/>
  <c r="F576" i="21"/>
  <c r="F575" i="21"/>
  <c r="F574" i="21"/>
  <c r="F573" i="21"/>
  <c r="F572" i="21"/>
  <c r="F571" i="21"/>
  <c r="F570" i="21"/>
  <c r="F569" i="21"/>
  <c r="F568" i="21"/>
  <c r="F567" i="21"/>
  <c r="F566" i="21"/>
  <c r="F565" i="21"/>
  <c r="F564" i="21"/>
  <c r="F563" i="21"/>
  <c r="F562" i="21"/>
  <c r="F561" i="21"/>
  <c r="F560" i="21"/>
  <c r="F559" i="21"/>
  <c r="F553" i="21"/>
  <c r="F552" i="21"/>
  <c r="F551" i="21"/>
  <c r="F550" i="21"/>
  <c r="F549" i="21"/>
  <c r="F548" i="21"/>
  <c r="F547" i="21"/>
  <c r="F546" i="21"/>
  <c r="F545" i="21"/>
  <c r="F544" i="21"/>
  <c r="F543" i="21"/>
  <c r="F542" i="21"/>
  <c r="F541" i="21"/>
  <c r="F540" i="21"/>
  <c r="F539" i="21"/>
  <c r="F538" i="21"/>
  <c r="F537" i="21"/>
  <c r="F536" i="21"/>
  <c r="F535" i="21"/>
  <c r="F529" i="21"/>
  <c r="F528" i="21"/>
  <c r="F527" i="21"/>
  <c r="F526" i="21"/>
  <c r="F525" i="21"/>
  <c r="F524" i="21"/>
  <c r="F523" i="21"/>
  <c r="F522" i="21"/>
  <c r="F521" i="21"/>
  <c r="F520" i="21"/>
  <c r="F519" i="21"/>
  <c r="F518" i="21"/>
  <c r="F517" i="21"/>
  <c r="F516" i="21"/>
  <c r="F515" i="21"/>
  <c r="F514" i="21"/>
  <c r="F513" i="21"/>
  <c r="F512" i="21"/>
  <c r="F511" i="21"/>
  <c r="F505" i="21"/>
  <c r="F504" i="21"/>
  <c r="F503" i="21"/>
  <c r="F502" i="21"/>
  <c r="F501" i="21"/>
  <c r="F500" i="21"/>
  <c r="F499" i="21"/>
  <c r="F498" i="21"/>
  <c r="F497" i="21"/>
  <c r="F496" i="21"/>
  <c r="F495" i="21"/>
  <c r="F494" i="21"/>
  <c r="F493" i="21"/>
  <c r="F492" i="21"/>
  <c r="F491" i="21"/>
  <c r="F490" i="21"/>
  <c r="F489" i="21"/>
  <c r="F488" i="21"/>
  <c r="F487" i="21"/>
  <c r="F481" i="21"/>
  <c r="F480" i="21"/>
  <c r="F479" i="21"/>
  <c r="F478" i="21"/>
  <c r="F477" i="21"/>
  <c r="F476" i="21"/>
  <c r="F475" i="21"/>
  <c r="F474" i="21"/>
  <c r="F473" i="21"/>
  <c r="F472" i="21"/>
  <c r="F471" i="21"/>
  <c r="F470" i="21"/>
  <c r="F469" i="21"/>
  <c r="F468" i="21"/>
  <c r="F467" i="21"/>
  <c r="F466" i="21"/>
  <c r="F465" i="21"/>
  <c r="F464" i="21"/>
  <c r="F463" i="21"/>
  <c r="F457" i="21"/>
  <c r="F456" i="21"/>
  <c r="F455" i="21"/>
  <c r="F454" i="21"/>
  <c r="F453" i="21"/>
  <c r="F452" i="21"/>
  <c r="F451" i="21"/>
  <c r="F450" i="21"/>
  <c r="F449" i="21"/>
  <c r="F448" i="21"/>
  <c r="F447" i="21"/>
  <c r="F446" i="21"/>
  <c r="F445" i="21"/>
  <c r="F444" i="21"/>
  <c r="F443" i="21"/>
  <c r="F442" i="21"/>
  <c r="F441" i="21"/>
  <c r="F440" i="21"/>
  <c r="F439" i="21"/>
  <c r="F433" i="21"/>
  <c r="F432" i="21"/>
  <c r="F431" i="21"/>
  <c r="F430" i="21"/>
  <c r="F429" i="21"/>
  <c r="F428" i="21"/>
  <c r="F427" i="21"/>
  <c r="F426" i="21"/>
  <c r="F425" i="21"/>
  <c r="F424" i="21"/>
  <c r="F423" i="21"/>
  <c r="F422" i="21"/>
  <c r="F421" i="21"/>
  <c r="F420" i="21"/>
  <c r="F419" i="21"/>
  <c r="F418" i="21"/>
  <c r="F417" i="21"/>
  <c r="F416" i="21"/>
  <c r="F415" i="21"/>
  <c r="F409" i="21"/>
  <c r="F408" i="21"/>
  <c r="F407" i="21"/>
  <c r="F406" i="21"/>
  <c r="F405" i="21"/>
  <c r="F404" i="21"/>
  <c r="F403" i="21"/>
  <c r="F402" i="21"/>
  <c r="F401" i="21"/>
  <c r="F400" i="21"/>
  <c r="F399" i="21"/>
  <c r="F398" i="21"/>
  <c r="F397" i="21"/>
  <c r="F396" i="21"/>
  <c r="F395" i="21"/>
  <c r="F394" i="21"/>
  <c r="F393" i="21"/>
  <c r="F392" i="21"/>
  <c r="F391" i="21"/>
  <c r="F385" i="21"/>
  <c r="F384" i="21"/>
  <c r="F383" i="21"/>
  <c r="F382" i="21"/>
  <c r="F381" i="21"/>
  <c r="F380" i="21"/>
  <c r="F379" i="21"/>
  <c r="F378" i="21"/>
  <c r="F377" i="21"/>
  <c r="F376" i="21"/>
  <c r="F375" i="21"/>
  <c r="F374" i="21"/>
  <c r="F373" i="21"/>
  <c r="F372" i="21"/>
  <c r="F371" i="21"/>
  <c r="F370" i="21"/>
  <c r="F369" i="21"/>
  <c r="F368" i="21"/>
  <c r="F367" i="21"/>
  <c r="F361" i="21"/>
  <c r="F360" i="21"/>
  <c r="F359" i="21"/>
  <c r="F358" i="21"/>
  <c r="F357" i="21"/>
  <c r="F356" i="21"/>
  <c r="F355" i="21"/>
  <c r="F354" i="21"/>
  <c r="F353" i="21"/>
  <c r="F352" i="21"/>
  <c r="F351" i="21"/>
  <c r="F350" i="21"/>
  <c r="F349" i="21"/>
  <c r="F348" i="21"/>
  <c r="F347" i="21"/>
  <c r="F346" i="21"/>
  <c r="F345" i="21"/>
  <c r="F344" i="21"/>
  <c r="F343" i="21"/>
  <c r="F337" i="21"/>
  <c r="F336" i="21"/>
  <c r="F335" i="21"/>
  <c r="F334" i="21"/>
  <c r="F333" i="21"/>
  <c r="F332" i="21"/>
  <c r="F331" i="21"/>
  <c r="F330" i="21"/>
  <c r="F329" i="21"/>
  <c r="F328" i="21"/>
  <c r="F327" i="21"/>
  <c r="F326" i="21"/>
  <c r="F325" i="21"/>
  <c r="F324" i="21"/>
  <c r="F323" i="21"/>
  <c r="F322" i="21"/>
  <c r="F321" i="21"/>
  <c r="F320" i="21"/>
  <c r="F319" i="21"/>
  <c r="F313" i="21"/>
  <c r="F312" i="21"/>
  <c r="F311" i="21"/>
  <c r="F310" i="21"/>
  <c r="F309" i="21"/>
  <c r="F308" i="21"/>
  <c r="F307" i="21"/>
  <c r="F306" i="21"/>
  <c r="F305" i="21"/>
  <c r="F304" i="21"/>
  <c r="F303" i="21"/>
  <c r="F302" i="21"/>
  <c r="F301" i="21"/>
  <c r="F300" i="21"/>
  <c r="F299" i="21"/>
  <c r="F298" i="21"/>
  <c r="F297" i="21"/>
  <c r="F296" i="21"/>
  <c r="F295" i="21"/>
  <c r="F289" i="21"/>
  <c r="F288" i="21"/>
  <c r="F287" i="21"/>
  <c r="F286" i="21"/>
  <c r="F285" i="21"/>
  <c r="F284" i="21"/>
  <c r="F283" i="21"/>
  <c r="F282" i="21"/>
  <c r="F281" i="21"/>
  <c r="F280" i="21"/>
  <c r="F279" i="21"/>
  <c r="F278" i="21"/>
  <c r="F277" i="21"/>
  <c r="F276" i="21"/>
  <c r="F275" i="21"/>
  <c r="F274" i="21"/>
  <c r="F273" i="21"/>
  <c r="F272" i="21"/>
  <c r="F271" i="21"/>
  <c r="F265" i="21"/>
  <c r="F264" i="21"/>
  <c r="F263" i="21"/>
  <c r="F262" i="21"/>
  <c r="F261" i="21"/>
  <c r="F260" i="21"/>
  <c r="F259" i="21"/>
  <c r="F258" i="21"/>
  <c r="F257" i="21"/>
  <c r="F256" i="21"/>
  <c r="F255" i="21"/>
  <c r="F254" i="21"/>
  <c r="F253" i="21"/>
  <c r="F252" i="21"/>
  <c r="F251" i="21"/>
  <c r="F250" i="21"/>
  <c r="F249" i="21"/>
  <c r="F248" i="21"/>
  <c r="F247" i="21"/>
  <c r="F241" i="21"/>
  <c r="F240" i="21"/>
  <c r="F239" i="21"/>
  <c r="F238" i="21"/>
  <c r="F237" i="21"/>
  <c r="F236" i="21"/>
  <c r="F235" i="21"/>
  <c r="F234" i="21"/>
  <c r="F233" i="21"/>
  <c r="F232" i="21"/>
  <c r="F231" i="21"/>
  <c r="F230" i="21"/>
  <c r="F229" i="21"/>
  <c r="F228" i="21"/>
  <c r="F227" i="21"/>
  <c r="F226" i="21"/>
  <c r="F225" i="21"/>
  <c r="F224" i="21"/>
  <c r="F223" i="21"/>
  <c r="F217" i="21"/>
  <c r="F216" i="21"/>
  <c r="F215" i="21"/>
  <c r="F214" i="21"/>
  <c r="F213" i="21"/>
  <c r="F212" i="21"/>
  <c r="F211" i="21"/>
  <c r="F210" i="21"/>
  <c r="F209" i="21"/>
  <c r="F208" i="21"/>
  <c r="F207" i="21"/>
  <c r="F206" i="21"/>
  <c r="F205" i="21"/>
  <c r="F204" i="21"/>
  <c r="F203" i="21"/>
  <c r="F202" i="21"/>
  <c r="F201" i="21"/>
  <c r="F200" i="21"/>
  <c r="F199" i="21"/>
  <c r="F193" i="21"/>
  <c r="F192" i="21"/>
  <c r="F191" i="21"/>
  <c r="F190" i="21"/>
  <c r="F189" i="21"/>
  <c r="F188" i="21"/>
  <c r="F187" i="21"/>
  <c r="F186" i="21"/>
  <c r="F185" i="21"/>
  <c r="F184" i="21"/>
  <c r="F183" i="21"/>
  <c r="F182" i="21"/>
  <c r="F181" i="21"/>
  <c r="F180" i="21"/>
  <c r="F179" i="21"/>
  <c r="F178" i="21"/>
  <c r="F177" i="21"/>
  <c r="F176" i="21"/>
  <c r="F175" i="21"/>
  <c r="F169" i="21"/>
  <c r="F168" i="21"/>
  <c r="F167" i="21"/>
  <c r="F166" i="21"/>
  <c r="F165" i="21"/>
  <c r="F164" i="21"/>
  <c r="F163" i="21"/>
  <c r="F162" i="21"/>
  <c r="F161" i="21"/>
  <c r="F160" i="21"/>
  <c r="F159" i="21"/>
  <c r="F158" i="21"/>
  <c r="F157" i="21"/>
  <c r="F156" i="21"/>
  <c r="F155" i="21"/>
  <c r="F154" i="21"/>
  <c r="F153" i="21"/>
  <c r="F152" i="21"/>
  <c r="F151" i="21"/>
  <c r="F145" i="21"/>
  <c r="F144" i="21"/>
  <c r="F143" i="21"/>
  <c r="F142" i="21"/>
  <c r="F141" i="21"/>
  <c r="F140" i="21"/>
  <c r="F139" i="21"/>
  <c r="F138" i="21"/>
  <c r="F137" i="21"/>
  <c r="F136" i="21"/>
  <c r="F135" i="21"/>
  <c r="F134" i="21"/>
  <c r="F133" i="21"/>
  <c r="F132" i="21"/>
  <c r="F131" i="21"/>
  <c r="F130" i="21"/>
  <c r="F129" i="21"/>
  <c r="F128" i="21"/>
  <c r="F127" i="21"/>
  <c r="F121" i="21"/>
  <c r="F120" i="21"/>
  <c r="F119" i="21"/>
  <c r="F118" i="21"/>
  <c r="F117" i="21"/>
  <c r="F116" i="21"/>
  <c r="F115" i="21"/>
  <c r="F114" i="21"/>
  <c r="F113" i="21"/>
  <c r="F112" i="21"/>
  <c r="F111" i="21"/>
  <c r="F110" i="21"/>
  <c r="F109" i="21"/>
  <c r="F108" i="21"/>
  <c r="F107" i="21"/>
  <c r="F106" i="21"/>
  <c r="F105" i="21"/>
  <c r="F104" i="21"/>
  <c r="F103" i="21"/>
  <c r="F97" i="21"/>
  <c r="F96" i="21"/>
  <c r="F95" i="21"/>
  <c r="F94" i="21"/>
  <c r="F93" i="21"/>
  <c r="F92" i="21"/>
  <c r="F91" i="21"/>
  <c r="F90" i="21"/>
  <c r="F89" i="21"/>
  <c r="F88" i="21"/>
  <c r="F87" i="21"/>
  <c r="F86" i="21"/>
  <c r="F85" i="21"/>
  <c r="F84" i="21"/>
  <c r="F83" i="21"/>
  <c r="F82" i="21"/>
  <c r="F81" i="21"/>
  <c r="F80" i="21"/>
  <c r="F79" i="21"/>
  <c r="F73" i="21"/>
  <c r="F72" i="21"/>
  <c r="F71" i="21"/>
  <c r="F70" i="21"/>
  <c r="F69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49" i="21"/>
  <c r="F48" i="21"/>
  <c r="F47" i="21"/>
  <c r="F46" i="21"/>
  <c r="F45" i="21"/>
  <c r="F44" i="21"/>
  <c r="F43" i="21"/>
  <c r="F42" i="21"/>
  <c r="F41" i="21"/>
  <c r="F40" i="21"/>
  <c r="F39" i="21"/>
  <c r="F38" i="21"/>
  <c r="F37" i="21"/>
  <c r="F36" i="21"/>
  <c r="F35" i="21"/>
  <c r="F34" i="21"/>
  <c r="F33" i="21"/>
  <c r="F32" i="21"/>
  <c r="F31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G577" i="21"/>
  <c r="G576" i="21"/>
  <c r="G575" i="21"/>
  <c r="G574" i="21"/>
  <c r="G573" i="21"/>
  <c r="G572" i="21"/>
  <c r="G571" i="21"/>
  <c r="G570" i="21"/>
  <c r="G569" i="21"/>
  <c r="G568" i="21"/>
  <c r="G567" i="21"/>
  <c r="G566" i="21"/>
  <c r="G565" i="21"/>
  <c r="G564" i="21"/>
  <c r="G563" i="21"/>
  <c r="G562" i="21"/>
  <c r="G561" i="21"/>
  <c r="G560" i="21"/>
  <c r="G559" i="21"/>
  <c r="G558" i="21"/>
  <c r="G553" i="21"/>
  <c r="G552" i="21"/>
  <c r="G551" i="21"/>
  <c r="G550" i="21"/>
  <c r="G549" i="21"/>
  <c r="G548" i="21"/>
  <c r="G547" i="21"/>
  <c r="G546" i="21"/>
  <c r="G545" i="21"/>
  <c r="G544" i="21"/>
  <c r="G543" i="21"/>
  <c r="G542" i="21"/>
  <c r="G541" i="21"/>
  <c r="G540" i="21"/>
  <c r="G539" i="21"/>
  <c r="G538" i="21"/>
  <c r="G537" i="21"/>
  <c r="G536" i="21"/>
  <c r="G535" i="21"/>
  <c r="G534" i="21"/>
  <c r="G529" i="21"/>
  <c r="G528" i="21"/>
  <c r="G527" i="21"/>
  <c r="G526" i="21"/>
  <c r="G525" i="21"/>
  <c r="G524" i="21"/>
  <c r="G523" i="21"/>
  <c r="G522" i="21"/>
  <c r="G521" i="21"/>
  <c r="G520" i="21"/>
  <c r="G519" i="21"/>
  <c r="G518" i="21"/>
  <c r="G517" i="21"/>
  <c r="G516" i="21"/>
  <c r="G515" i="21"/>
  <c r="G514" i="21"/>
  <c r="G513" i="21"/>
  <c r="G512" i="21"/>
  <c r="G511" i="21"/>
  <c r="G510" i="21"/>
  <c r="G505" i="21"/>
  <c r="G504" i="21"/>
  <c r="G503" i="21"/>
  <c r="G502" i="21"/>
  <c r="G501" i="21"/>
  <c r="G500" i="21"/>
  <c r="G499" i="21"/>
  <c r="G498" i="21"/>
  <c r="G497" i="21"/>
  <c r="G496" i="21"/>
  <c r="G495" i="21"/>
  <c r="G494" i="21"/>
  <c r="G493" i="21"/>
  <c r="G492" i="21"/>
  <c r="G491" i="21"/>
  <c r="G490" i="21"/>
  <c r="G489" i="21"/>
  <c r="G488" i="21"/>
  <c r="G487" i="21"/>
  <c r="G486" i="21"/>
  <c r="G481" i="21"/>
  <c r="G480" i="21"/>
  <c r="G479" i="21"/>
  <c r="G478" i="21"/>
  <c r="G477" i="21"/>
  <c r="G476" i="21"/>
  <c r="G475" i="21"/>
  <c r="G474" i="21"/>
  <c r="G473" i="21"/>
  <c r="G472" i="21"/>
  <c r="G471" i="21"/>
  <c r="G470" i="21"/>
  <c r="G469" i="21"/>
  <c r="G468" i="21"/>
  <c r="G467" i="21"/>
  <c r="G466" i="21"/>
  <c r="G465" i="21"/>
  <c r="G464" i="21"/>
  <c r="G463" i="21"/>
  <c r="G462" i="21"/>
  <c r="G457" i="21"/>
  <c r="G456" i="21"/>
  <c r="G455" i="21"/>
  <c r="G454" i="21"/>
  <c r="G453" i="21"/>
  <c r="G452" i="21"/>
  <c r="G451" i="21"/>
  <c r="G450" i="21"/>
  <c r="G449" i="21"/>
  <c r="G448" i="21"/>
  <c r="G447" i="21"/>
  <c r="G446" i="21"/>
  <c r="G445" i="21"/>
  <c r="G444" i="21"/>
  <c r="G443" i="21"/>
  <c r="G442" i="21"/>
  <c r="G441" i="21"/>
  <c r="G440" i="21"/>
  <c r="G439" i="21"/>
  <c r="G438" i="21"/>
  <c r="G433" i="21"/>
  <c r="G432" i="21"/>
  <c r="G431" i="21"/>
  <c r="G430" i="21"/>
  <c r="G429" i="21"/>
  <c r="G428" i="21"/>
  <c r="G427" i="21"/>
  <c r="G426" i="21"/>
  <c r="G425" i="21"/>
  <c r="G424" i="21"/>
  <c r="G423" i="21"/>
  <c r="G422" i="21"/>
  <c r="G421" i="21"/>
  <c r="G420" i="21"/>
  <c r="G419" i="21"/>
  <c r="G418" i="21"/>
  <c r="G417" i="21"/>
  <c r="G416" i="21"/>
  <c r="G415" i="21"/>
  <c r="G414" i="21"/>
  <c r="G409" i="21"/>
  <c r="G408" i="21"/>
  <c r="G407" i="21"/>
  <c r="G406" i="21"/>
  <c r="G405" i="21"/>
  <c r="G404" i="21"/>
  <c r="G403" i="21"/>
  <c r="G402" i="21"/>
  <c r="G401" i="21"/>
  <c r="G400" i="21"/>
  <c r="G399" i="21"/>
  <c r="G398" i="21"/>
  <c r="G397" i="21"/>
  <c r="G396" i="21"/>
  <c r="G395" i="21"/>
  <c r="G394" i="21"/>
  <c r="G393" i="21"/>
  <c r="G392" i="21"/>
  <c r="G391" i="21"/>
  <c r="G390" i="21"/>
  <c r="G385" i="21"/>
  <c r="G384" i="21"/>
  <c r="G383" i="21"/>
  <c r="G382" i="21"/>
  <c r="G381" i="21"/>
  <c r="G380" i="21"/>
  <c r="G379" i="21"/>
  <c r="G378" i="21"/>
  <c r="G377" i="21"/>
  <c r="G376" i="21"/>
  <c r="G375" i="21"/>
  <c r="G374" i="21"/>
  <c r="G373" i="21"/>
  <c r="G372" i="21"/>
  <c r="G371" i="21"/>
  <c r="G370" i="21"/>
  <c r="G369" i="21"/>
  <c r="G368" i="21"/>
  <c r="G367" i="21"/>
  <c r="G366" i="21"/>
  <c r="G361" i="21"/>
  <c r="G360" i="21"/>
  <c r="G359" i="21"/>
  <c r="G358" i="21"/>
  <c r="G357" i="21"/>
  <c r="G356" i="21"/>
  <c r="G355" i="21"/>
  <c r="G354" i="21"/>
  <c r="G353" i="21"/>
  <c r="G352" i="21"/>
  <c r="G351" i="21"/>
  <c r="G350" i="21"/>
  <c r="G349" i="21"/>
  <c r="G348" i="21"/>
  <c r="G347" i="21"/>
  <c r="G346" i="21"/>
  <c r="G345" i="21"/>
  <c r="G344" i="21"/>
  <c r="G343" i="21"/>
  <c r="G342" i="21"/>
  <c r="G337" i="21"/>
  <c r="G336" i="21"/>
  <c r="G335" i="21"/>
  <c r="G334" i="21"/>
  <c r="G333" i="21"/>
  <c r="G332" i="21"/>
  <c r="G331" i="21"/>
  <c r="G330" i="21"/>
  <c r="G329" i="21"/>
  <c r="G328" i="21"/>
  <c r="G327" i="21"/>
  <c r="G326" i="21"/>
  <c r="G325" i="21"/>
  <c r="G324" i="21"/>
  <c r="G323" i="21"/>
  <c r="G322" i="21"/>
  <c r="G321" i="21"/>
  <c r="G320" i="21"/>
  <c r="G319" i="21"/>
  <c r="G318" i="21"/>
  <c r="G313" i="21"/>
  <c r="G312" i="21"/>
  <c r="G311" i="21"/>
  <c r="G310" i="21"/>
  <c r="G309" i="21"/>
  <c r="G308" i="21"/>
  <c r="G307" i="21"/>
  <c r="G306" i="21"/>
  <c r="G305" i="21"/>
  <c r="G304" i="21"/>
  <c r="G303" i="21"/>
  <c r="G302" i="21"/>
  <c r="G301" i="21"/>
  <c r="G300" i="21"/>
  <c r="G299" i="21"/>
  <c r="G298" i="21"/>
  <c r="G297" i="21"/>
  <c r="G296" i="21"/>
  <c r="G295" i="21"/>
  <c r="G294" i="21"/>
  <c r="G289" i="21"/>
  <c r="G288" i="21"/>
  <c r="G287" i="21"/>
  <c r="G286" i="21"/>
  <c r="G285" i="21"/>
  <c r="G284" i="21"/>
  <c r="G283" i="21"/>
  <c r="G282" i="21"/>
  <c r="G281" i="21"/>
  <c r="G280" i="21"/>
  <c r="G279" i="21"/>
  <c r="G278" i="21"/>
  <c r="G277" i="21"/>
  <c r="G276" i="21"/>
  <c r="G275" i="21"/>
  <c r="G274" i="21"/>
  <c r="G273" i="21"/>
  <c r="G272" i="21"/>
  <c r="G271" i="21"/>
  <c r="G270" i="21"/>
  <c r="G265" i="21"/>
  <c r="G264" i="21"/>
  <c r="G263" i="21"/>
  <c r="G262" i="21"/>
  <c r="G261" i="21"/>
  <c r="G260" i="21"/>
  <c r="G259" i="21"/>
  <c r="G258" i="21"/>
  <c r="G257" i="21"/>
  <c r="G256" i="21"/>
  <c r="G255" i="21"/>
  <c r="G254" i="21"/>
  <c r="G253" i="21"/>
  <c r="G252" i="21"/>
  <c r="G251" i="21"/>
  <c r="G250" i="21"/>
  <c r="G249" i="21"/>
  <c r="G248" i="21"/>
  <c r="G247" i="21"/>
  <c r="G246" i="21"/>
  <c r="G241" i="21"/>
  <c r="G240" i="21"/>
  <c r="G239" i="21"/>
  <c r="G238" i="21"/>
  <c r="G237" i="21"/>
  <c r="G236" i="21"/>
  <c r="G235" i="21"/>
  <c r="G234" i="21"/>
  <c r="G233" i="21"/>
  <c r="G232" i="21"/>
  <c r="G231" i="21"/>
  <c r="G230" i="21"/>
  <c r="G229" i="21"/>
  <c r="G228" i="21"/>
  <c r="G227" i="21"/>
  <c r="G226" i="21"/>
  <c r="G225" i="21"/>
  <c r="G224" i="21"/>
  <c r="G223" i="21"/>
  <c r="G222" i="21"/>
  <c r="G217" i="21"/>
  <c r="G216" i="21"/>
  <c r="G215" i="21"/>
  <c r="G214" i="21"/>
  <c r="G213" i="21"/>
  <c r="G212" i="21"/>
  <c r="G211" i="21"/>
  <c r="G210" i="21"/>
  <c r="G209" i="21"/>
  <c r="G208" i="21"/>
  <c r="G207" i="21"/>
  <c r="G206" i="21"/>
  <c r="G205" i="21"/>
  <c r="G204" i="21"/>
  <c r="G203" i="21"/>
  <c r="G202" i="21"/>
  <c r="G201" i="21"/>
  <c r="G200" i="21"/>
  <c r="G199" i="21"/>
  <c r="G198" i="21"/>
  <c r="G193" i="21"/>
  <c r="G192" i="21"/>
  <c r="G191" i="21"/>
  <c r="G190" i="21"/>
  <c r="G189" i="21"/>
  <c r="G188" i="21"/>
  <c r="G187" i="21"/>
  <c r="G186" i="21"/>
  <c r="G185" i="21"/>
  <c r="G184" i="21"/>
  <c r="G183" i="21"/>
  <c r="G182" i="21"/>
  <c r="G181" i="21"/>
  <c r="G180" i="21"/>
  <c r="G179" i="21"/>
  <c r="G178" i="21"/>
  <c r="G177" i="21"/>
  <c r="G176" i="21"/>
  <c r="G175" i="21"/>
  <c r="G174" i="21"/>
  <c r="G169" i="21"/>
  <c r="G168" i="21"/>
  <c r="G167" i="21"/>
  <c r="G166" i="21"/>
  <c r="G165" i="21"/>
  <c r="G164" i="21"/>
  <c r="G163" i="21"/>
  <c r="G162" i="21"/>
  <c r="G161" i="21"/>
  <c r="G160" i="21"/>
  <c r="G159" i="21"/>
  <c r="G158" i="21"/>
  <c r="G157" i="21"/>
  <c r="G156" i="21"/>
  <c r="G155" i="21"/>
  <c r="G154" i="21"/>
  <c r="G153" i="21"/>
  <c r="G152" i="21"/>
  <c r="G151" i="21"/>
  <c r="G150" i="21"/>
  <c r="G145" i="21"/>
  <c r="G144" i="21"/>
  <c r="G143" i="21"/>
  <c r="G142" i="21"/>
  <c r="G141" i="21"/>
  <c r="G140" i="21"/>
  <c r="G139" i="21"/>
  <c r="G138" i="21"/>
  <c r="G137" i="21"/>
  <c r="G136" i="21"/>
  <c r="G135" i="21"/>
  <c r="G134" i="21"/>
  <c r="G133" i="21"/>
  <c r="G132" i="21"/>
  <c r="G131" i="21"/>
  <c r="G130" i="21"/>
  <c r="G129" i="21"/>
  <c r="G128" i="21"/>
  <c r="G127" i="21"/>
  <c r="G126" i="21"/>
  <c r="G121" i="21"/>
  <c r="G120" i="21"/>
  <c r="G119" i="21"/>
  <c r="G118" i="21"/>
  <c r="G117" i="21"/>
  <c r="G116" i="21"/>
  <c r="G115" i="21"/>
  <c r="G114" i="21"/>
  <c r="G113" i="21"/>
  <c r="G112" i="21"/>
  <c r="G111" i="21"/>
  <c r="G110" i="21"/>
  <c r="G109" i="21"/>
  <c r="G108" i="21"/>
  <c r="G107" i="21"/>
  <c r="G106" i="21"/>
  <c r="G105" i="21"/>
  <c r="G104" i="21"/>
  <c r="G103" i="21"/>
  <c r="G102" i="21"/>
  <c r="G97" i="21"/>
  <c r="G96" i="21"/>
  <c r="G95" i="21"/>
  <c r="G94" i="21"/>
  <c r="G93" i="21"/>
  <c r="G92" i="21"/>
  <c r="G91" i="21"/>
  <c r="G90" i="21"/>
  <c r="G89" i="21"/>
  <c r="G88" i="21"/>
  <c r="G87" i="21"/>
  <c r="G86" i="21"/>
  <c r="G85" i="21"/>
  <c r="G84" i="21"/>
  <c r="G83" i="21"/>
  <c r="G82" i="21"/>
  <c r="G81" i="21"/>
  <c r="G80" i="21"/>
  <c r="G79" i="21"/>
  <c r="G78" i="21"/>
  <c r="G73" i="21"/>
  <c r="G72" i="21"/>
  <c r="G71" i="21"/>
  <c r="G70" i="21"/>
  <c r="G69" i="21"/>
  <c r="G68" i="21"/>
  <c r="G67" i="21"/>
  <c r="G66" i="21"/>
  <c r="G65" i="21"/>
  <c r="G64" i="21"/>
  <c r="G63" i="21"/>
  <c r="G62" i="21"/>
  <c r="G61" i="21"/>
  <c r="G60" i="21"/>
  <c r="G59" i="21"/>
  <c r="G58" i="21"/>
  <c r="G57" i="21"/>
  <c r="G56" i="21"/>
  <c r="G55" i="21"/>
  <c r="G54" i="21"/>
  <c r="G49" i="21"/>
  <c r="G48" i="21"/>
  <c r="G47" i="21"/>
  <c r="G46" i="21"/>
  <c r="G45" i="21"/>
  <c r="G44" i="21"/>
  <c r="G43" i="21"/>
  <c r="G42" i="21"/>
  <c r="G41" i="21"/>
  <c r="G40" i="21"/>
  <c r="G39" i="21"/>
  <c r="G38" i="21"/>
  <c r="G37" i="21"/>
  <c r="G36" i="21"/>
  <c r="G35" i="21"/>
  <c r="G34" i="21"/>
  <c r="G33" i="21"/>
  <c r="G32" i="21"/>
  <c r="G31" i="21"/>
  <c r="G30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/>
  <c r="G6" i="21"/>
  <c r="O121" i="22"/>
  <c r="N121" i="22"/>
  <c r="G121" i="22"/>
  <c r="F121" i="22"/>
  <c r="O120" i="22"/>
  <c r="N120" i="22"/>
  <c r="G120" i="22"/>
  <c r="F120" i="22"/>
  <c r="O119" i="22"/>
  <c r="N119" i="22"/>
  <c r="G119" i="22"/>
  <c r="F119" i="22"/>
  <c r="O118" i="22"/>
  <c r="N118" i="22"/>
  <c r="G118" i="22"/>
  <c r="F118" i="22"/>
  <c r="O117" i="22"/>
  <c r="N117" i="22"/>
  <c r="G117" i="22"/>
  <c r="F117" i="22"/>
  <c r="O116" i="22"/>
  <c r="N116" i="22"/>
  <c r="G116" i="22"/>
  <c r="F116" i="22"/>
  <c r="O115" i="22"/>
  <c r="N115" i="22"/>
  <c r="G115" i="22"/>
  <c r="F115" i="22"/>
  <c r="O114" i="22"/>
  <c r="N114" i="22"/>
  <c r="G114" i="22"/>
  <c r="F114" i="22"/>
  <c r="O113" i="22"/>
  <c r="N113" i="22"/>
  <c r="G113" i="22"/>
  <c r="F113" i="22"/>
  <c r="O112" i="22"/>
  <c r="N112" i="22"/>
  <c r="G112" i="22"/>
  <c r="F112" i="22"/>
  <c r="O111" i="22"/>
  <c r="N111" i="22"/>
  <c r="G111" i="22"/>
  <c r="F111" i="22"/>
  <c r="O110" i="22"/>
  <c r="N110" i="22"/>
  <c r="G110" i="22"/>
  <c r="F110" i="22"/>
  <c r="O109" i="22"/>
  <c r="N109" i="22"/>
  <c r="G109" i="22"/>
  <c r="F109" i="22"/>
  <c r="O108" i="22"/>
  <c r="N108" i="22"/>
  <c r="G108" i="22"/>
  <c r="F108" i="22"/>
  <c r="O107" i="22"/>
  <c r="N107" i="22"/>
  <c r="G107" i="22"/>
  <c r="F107" i="22"/>
  <c r="O106" i="22"/>
  <c r="N106" i="22"/>
  <c r="G106" i="22"/>
  <c r="F106" i="22"/>
  <c r="O105" i="22"/>
  <c r="N105" i="22"/>
  <c r="G105" i="22"/>
  <c r="F105" i="22"/>
  <c r="O104" i="22"/>
  <c r="N104" i="22"/>
  <c r="G104" i="22"/>
  <c r="F104" i="22"/>
  <c r="O103" i="22"/>
  <c r="N103" i="22"/>
  <c r="G103" i="22"/>
  <c r="F103" i="22"/>
  <c r="O102" i="22"/>
  <c r="G102" i="22"/>
  <c r="O97" i="22"/>
  <c r="N97" i="22"/>
  <c r="G97" i="22"/>
  <c r="F97" i="22"/>
  <c r="O96" i="22"/>
  <c r="N96" i="22"/>
  <c r="G96" i="22"/>
  <c r="F96" i="22"/>
  <c r="O95" i="22"/>
  <c r="N95" i="22"/>
  <c r="G95" i="22"/>
  <c r="F95" i="22"/>
  <c r="O94" i="22"/>
  <c r="N94" i="22"/>
  <c r="G94" i="22"/>
  <c r="F94" i="22"/>
  <c r="O93" i="22"/>
  <c r="N93" i="22"/>
  <c r="G93" i="22"/>
  <c r="F93" i="22"/>
  <c r="O92" i="22"/>
  <c r="N92" i="22"/>
  <c r="G92" i="22"/>
  <c r="F92" i="22"/>
  <c r="O91" i="22"/>
  <c r="N91" i="22"/>
  <c r="G91" i="22"/>
  <c r="F91" i="22"/>
  <c r="O90" i="22"/>
  <c r="N90" i="22"/>
  <c r="G90" i="22"/>
  <c r="F90" i="22"/>
  <c r="O89" i="22"/>
  <c r="N89" i="22"/>
  <c r="G89" i="22"/>
  <c r="F89" i="22"/>
  <c r="O88" i="22"/>
  <c r="N88" i="22"/>
  <c r="G88" i="22"/>
  <c r="F88" i="22"/>
  <c r="O87" i="22"/>
  <c r="N87" i="22"/>
  <c r="G87" i="22"/>
  <c r="F87" i="22"/>
  <c r="O86" i="22"/>
  <c r="N86" i="22"/>
  <c r="G86" i="22"/>
  <c r="F86" i="22"/>
  <c r="O85" i="22"/>
  <c r="N85" i="22"/>
  <c r="G85" i="22"/>
  <c r="F85" i="22"/>
  <c r="O84" i="22"/>
  <c r="N84" i="22"/>
  <c r="G84" i="22"/>
  <c r="F84" i="22"/>
  <c r="O83" i="22"/>
  <c r="N83" i="22"/>
  <c r="G83" i="22"/>
  <c r="F83" i="22"/>
  <c r="O82" i="22"/>
  <c r="N82" i="22"/>
  <c r="G82" i="22"/>
  <c r="F82" i="22"/>
  <c r="O81" i="22"/>
  <c r="N81" i="22"/>
  <c r="G81" i="22"/>
  <c r="F81" i="22"/>
  <c r="O80" i="22"/>
  <c r="N80" i="22"/>
  <c r="G80" i="22"/>
  <c r="F80" i="22"/>
  <c r="O79" i="22"/>
  <c r="N79" i="22"/>
  <c r="G79" i="22"/>
  <c r="F79" i="22"/>
  <c r="O78" i="22"/>
  <c r="G78" i="22"/>
  <c r="O55" i="22"/>
  <c r="P55" i="22" s="1"/>
  <c r="AG196" i="18" s="1"/>
  <c r="N55" i="22"/>
  <c r="G55" i="22"/>
  <c r="F55" i="22"/>
  <c r="O54" i="22"/>
  <c r="G54" i="22"/>
  <c r="O49" i="22"/>
  <c r="N49" i="22"/>
  <c r="G49" i="22"/>
  <c r="F49" i="22"/>
  <c r="O48" i="22"/>
  <c r="N48" i="22"/>
  <c r="G48" i="22"/>
  <c r="F48" i="22"/>
  <c r="O47" i="22"/>
  <c r="N47" i="22"/>
  <c r="G47" i="22"/>
  <c r="F47" i="22"/>
  <c r="O46" i="22"/>
  <c r="N46" i="22"/>
  <c r="G46" i="22"/>
  <c r="F46" i="22"/>
  <c r="O45" i="22"/>
  <c r="N45" i="22"/>
  <c r="G45" i="22"/>
  <c r="F45" i="22"/>
  <c r="O44" i="22"/>
  <c r="N44" i="22"/>
  <c r="G44" i="22"/>
  <c r="F44" i="22"/>
  <c r="O43" i="22"/>
  <c r="N43" i="22"/>
  <c r="G43" i="22"/>
  <c r="F43" i="22"/>
  <c r="O42" i="22"/>
  <c r="N42" i="22"/>
  <c r="G42" i="22"/>
  <c r="F42" i="22"/>
  <c r="O41" i="22"/>
  <c r="N41" i="22"/>
  <c r="G41" i="22"/>
  <c r="F41" i="22"/>
  <c r="O40" i="22"/>
  <c r="N40" i="22"/>
  <c r="G40" i="22"/>
  <c r="F40" i="22"/>
  <c r="O39" i="22"/>
  <c r="N39" i="22"/>
  <c r="G39" i="22"/>
  <c r="F39" i="22"/>
  <c r="O38" i="22"/>
  <c r="N38" i="22"/>
  <c r="G38" i="22"/>
  <c r="F38" i="22"/>
  <c r="O37" i="22"/>
  <c r="N37" i="22"/>
  <c r="G37" i="22"/>
  <c r="F37" i="22"/>
  <c r="O36" i="22"/>
  <c r="N36" i="22"/>
  <c r="G36" i="22"/>
  <c r="F36" i="22"/>
  <c r="O35" i="22"/>
  <c r="N35" i="22"/>
  <c r="G35" i="22"/>
  <c r="F35" i="22"/>
  <c r="O34" i="22"/>
  <c r="N34" i="22"/>
  <c r="G34" i="22"/>
  <c r="F34" i="22"/>
  <c r="O33" i="22"/>
  <c r="N33" i="22"/>
  <c r="G33" i="22"/>
  <c r="F33" i="22"/>
  <c r="O32" i="22"/>
  <c r="N32" i="22"/>
  <c r="G32" i="22"/>
  <c r="F32" i="22"/>
  <c r="O31" i="22"/>
  <c r="N31" i="22"/>
  <c r="G31" i="22"/>
  <c r="F31" i="22"/>
  <c r="O30" i="22"/>
  <c r="G30" i="22"/>
  <c r="O25" i="22"/>
  <c r="N25" i="22"/>
  <c r="G25" i="22"/>
  <c r="F25" i="22"/>
  <c r="O24" i="22"/>
  <c r="N24" i="22"/>
  <c r="G24" i="22"/>
  <c r="F24" i="22"/>
  <c r="O23" i="22"/>
  <c r="N23" i="22"/>
  <c r="G23" i="22"/>
  <c r="F23" i="22"/>
  <c r="O22" i="22"/>
  <c r="N22" i="22"/>
  <c r="G22" i="22"/>
  <c r="F22" i="22"/>
  <c r="O21" i="22"/>
  <c r="N21" i="22"/>
  <c r="G21" i="22"/>
  <c r="F21" i="22"/>
  <c r="O20" i="22"/>
  <c r="N20" i="22"/>
  <c r="G20" i="22"/>
  <c r="F20" i="22"/>
  <c r="O19" i="22"/>
  <c r="N19" i="22"/>
  <c r="G19" i="22"/>
  <c r="F19" i="22"/>
  <c r="O18" i="22"/>
  <c r="N18" i="22"/>
  <c r="G18" i="22"/>
  <c r="F18" i="22"/>
  <c r="O17" i="22"/>
  <c r="N17" i="22"/>
  <c r="G17" i="22"/>
  <c r="F17" i="22"/>
  <c r="O16" i="22"/>
  <c r="N16" i="22"/>
  <c r="G16" i="22"/>
  <c r="F16" i="22"/>
  <c r="O15" i="22"/>
  <c r="N15" i="22"/>
  <c r="G15" i="22"/>
  <c r="F15" i="22"/>
  <c r="O14" i="22"/>
  <c r="N14" i="22"/>
  <c r="G14" i="22"/>
  <c r="F14" i="22"/>
  <c r="O13" i="22"/>
  <c r="N13" i="22"/>
  <c r="G13" i="22"/>
  <c r="F13" i="22"/>
  <c r="O12" i="22"/>
  <c r="N12" i="22"/>
  <c r="G12" i="22"/>
  <c r="F12" i="22"/>
  <c r="O11" i="22"/>
  <c r="N11" i="22"/>
  <c r="G11" i="22"/>
  <c r="F11" i="22"/>
  <c r="O10" i="22"/>
  <c r="N10" i="22"/>
  <c r="G10" i="22"/>
  <c r="F10" i="22"/>
  <c r="O9" i="22"/>
  <c r="N9" i="22"/>
  <c r="G9" i="22"/>
  <c r="F9" i="22"/>
  <c r="O8" i="22"/>
  <c r="N8" i="22"/>
  <c r="G8" i="22"/>
  <c r="F8" i="22"/>
  <c r="O7" i="22"/>
  <c r="N7" i="22"/>
  <c r="G7" i="22"/>
  <c r="F7" i="22"/>
  <c r="O6" i="22"/>
  <c r="G6" i="22"/>
  <c r="O102" i="20"/>
  <c r="O78" i="20"/>
  <c r="O54" i="20"/>
  <c r="O30" i="20"/>
  <c r="O6" i="20"/>
  <c r="G102" i="20"/>
  <c r="G78" i="20"/>
  <c r="G54" i="20"/>
  <c r="G30" i="20"/>
  <c r="G6" i="20"/>
  <c r="P1" i="16"/>
  <c r="H1" i="16"/>
  <c r="P1" i="15"/>
  <c r="H1" i="15"/>
  <c r="AH1" i="7"/>
  <c r="AG1" i="7"/>
  <c r="K1" i="7"/>
  <c r="J1" i="7"/>
  <c r="T1" i="6"/>
  <c r="R1" i="6"/>
  <c r="P1" i="6"/>
  <c r="N1" i="6"/>
  <c r="J1" i="6"/>
  <c r="H1" i="6"/>
  <c r="F1" i="6"/>
  <c r="D1" i="6"/>
  <c r="T1" i="4"/>
  <c r="R1" i="4"/>
  <c r="P1" i="4"/>
  <c r="N1" i="4"/>
  <c r="H1" i="4"/>
  <c r="F1" i="4"/>
  <c r="D1" i="4"/>
  <c r="T1" i="8"/>
  <c r="S1" i="8"/>
  <c r="J1" i="8"/>
  <c r="I1" i="8"/>
  <c r="O121" i="20"/>
  <c r="N121" i="20"/>
  <c r="O120" i="20"/>
  <c r="N120" i="20"/>
  <c r="O119" i="20"/>
  <c r="N119" i="20"/>
  <c r="O118" i="20"/>
  <c r="N118" i="20"/>
  <c r="O117" i="20"/>
  <c r="N117" i="20"/>
  <c r="O116" i="20"/>
  <c r="N116" i="20"/>
  <c r="O115" i="20"/>
  <c r="N115" i="20"/>
  <c r="O114" i="20"/>
  <c r="N114" i="20"/>
  <c r="O113" i="20"/>
  <c r="N113" i="20"/>
  <c r="O112" i="20"/>
  <c r="N112" i="20"/>
  <c r="O111" i="20"/>
  <c r="N111" i="20"/>
  <c r="O110" i="20"/>
  <c r="N110" i="20"/>
  <c r="O109" i="20"/>
  <c r="N109" i="20"/>
  <c r="O108" i="20"/>
  <c r="N108" i="20"/>
  <c r="O107" i="20"/>
  <c r="N107" i="20"/>
  <c r="O106" i="20"/>
  <c r="N106" i="20"/>
  <c r="O105" i="20"/>
  <c r="N105" i="20"/>
  <c r="O104" i="20"/>
  <c r="N104" i="20"/>
  <c r="O103" i="20"/>
  <c r="N103" i="20"/>
  <c r="O97" i="20"/>
  <c r="N97" i="20"/>
  <c r="O96" i="20"/>
  <c r="N96" i="20"/>
  <c r="O95" i="20"/>
  <c r="N95" i="20"/>
  <c r="O94" i="20"/>
  <c r="N94" i="20"/>
  <c r="O93" i="20"/>
  <c r="N93" i="20"/>
  <c r="O92" i="20"/>
  <c r="N92" i="20"/>
  <c r="O91" i="20"/>
  <c r="N91" i="20"/>
  <c r="O90" i="20"/>
  <c r="N90" i="20"/>
  <c r="O89" i="20"/>
  <c r="N89" i="20"/>
  <c r="O88" i="20"/>
  <c r="N88" i="20"/>
  <c r="O87" i="20"/>
  <c r="N87" i="20"/>
  <c r="O86" i="20"/>
  <c r="N86" i="20"/>
  <c r="O85" i="20"/>
  <c r="N85" i="20"/>
  <c r="O84" i="20"/>
  <c r="N84" i="20"/>
  <c r="O83" i="20"/>
  <c r="N83" i="20"/>
  <c r="O82" i="20"/>
  <c r="N82" i="20"/>
  <c r="O81" i="20"/>
  <c r="N81" i="20"/>
  <c r="O80" i="20"/>
  <c r="N80" i="20"/>
  <c r="O79" i="20"/>
  <c r="N79" i="20"/>
  <c r="O55" i="20"/>
  <c r="P55" i="20" s="1"/>
  <c r="N55" i="20"/>
  <c r="O49" i="20"/>
  <c r="N49" i="20"/>
  <c r="O48" i="20"/>
  <c r="N48" i="20"/>
  <c r="O47" i="20"/>
  <c r="N47" i="20"/>
  <c r="O46" i="20"/>
  <c r="N46" i="20"/>
  <c r="O45" i="20"/>
  <c r="N45" i="20"/>
  <c r="O44" i="20"/>
  <c r="N44" i="20"/>
  <c r="O43" i="20"/>
  <c r="N43" i="20"/>
  <c r="O42" i="20"/>
  <c r="N42" i="20"/>
  <c r="O41" i="20"/>
  <c r="N41" i="20"/>
  <c r="O40" i="20"/>
  <c r="N40" i="20"/>
  <c r="O39" i="20"/>
  <c r="N39" i="20"/>
  <c r="O38" i="20"/>
  <c r="N38" i="20"/>
  <c r="O37" i="20"/>
  <c r="N37" i="20"/>
  <c r="O36" i="20"/>
  <c r="N36" i="20"/>
  <c r="O35" i="20"/>
  <c r="N35" i="20"/>
  <c r="O34" i="20"/>
  <c r="N34" i="20"/>
  <c r="O33" i="20"/>
  <c r="N33" i="20"/>
  <c r="O32" i="20"/>
  <c r="N32" i="20"/>
  <c r="O31" i="20"/>
  <c r="N31" i="20"/>
  <c r="O25" i="20"/>
  <c r="N25" i="20"/>
  <c r="O24" i="20"/>
  <c r="N24" i="20"/>
  <c r="O23" i="20"/>
  <c r="N23" i="20"/>
  <c r="O22" i="20"/>
  <c r="N22" i="20"/>
  <c r="O21" i="20"/>
  <c r="N21" i="20"/>
  <c r="O20" i="20"/>
  <c r="N20" i="20"/>
  <c r="O19" i="20"/>
  <c r="N19" i="20"/>
  <c r="O18" i="20"/>
  <c r="N18" i="20"/>
  <c r="O17" i="20"/>
  <c r="N17" i="20"/>
  <c r="O16" i="20"/>
  <c r="N16" i="20"/>
  <c r="O15" i="20"/>
  <c r="N15" i="20"/>
  <c r="O14" i="20"/>
  <c r="N14" i="20"/>
  <c r="O13" i="20"/>
  <c r="N13" i="20"/>
  <c r="O12" i="20"/>
  <c r="N12" i="20"/>
  <c r="O11" i="20"/>
  <c r="N11" i="20"/>
  <c r="O10" i="20"/>
  <c r="N10" i="20"/>
  <c r="O9" i="20"/>
  <c r="N9" i="20"/>
  <c r="O8" i="20"/>
  <c r="N8" i="20"/>
  <c r="O7" i="20"/>
  <c r="P7" i="20" s="1"/>
  <c r="N7" i="20"/>
  <c r="G121" i="20"/>
  <c r="F121" i="20"/>
  <c r="G120" i="20"/>
  <c r="F120" i="20"/>
  <c r="G119" i="20"/>
  <c r="F119" i="20"/>
  <c r="G118" i="20"/>
  <c r="F118" i="20"/>
  <c r="G117" i="20"/>
  <c r="F117" i="20"/>
  <c r="G116" i="20"/>
  <c r="F116" i="20"/>
  <c r="G115" i="20"/>
  <c r="F115" i="20"/>
  <c r="G114" i="20"/>
  <c r="F114" i="20"/>
  <c r="G113" i="20"/>
  <c r="F113" i="20"/>
  <c r="G112" i="20"/>
  <c r="F112" i="20"/>
  <c r="G111" i="20"/>
  <c r="F111" i="20"/>
  <c r="G110" i="20"/>
  <c r="F110" i="20"/>
  <c r="G109" i="20"/>
  <c r="F109" i="20"/>
  <c r="G108" i="20"/>
  <c r="F108" i="20"/>
  <c r="G107" i="20"/>
  <c r="F107" i="20"/>
  <c r="G106" i="20"/>
  <c r="F106" i="20"/>
  <c r="G105" i="20"/>
  <c r="F105" i="20"/>
  <c r="G104" i="20"/>
  <c r="F104" i="20"/>
  <c r="G103" i="20"/>
  <c r="F103" i="20"/>
  <c r="G97" i="20"/>
  <c r="F97" i="20"/>
  <c r="G96" i="20"/>
  <c r="F96" i="20"/>
  <c r="G95" i="20"/>
  <c r="F95" i="20"/>
  <c r="G94" i="20"/>
  <c r="F94" i="20"/>
  <c r="G93" i="20"/>
  <c r="F93" i="20"/>
  <c r="G92" i="20"/>
  <c r="F92" i="20"/>
  <c r="G91" i="20"/>
  <c r="F91" i="20"/>
  <c r="G90" i="20"/>
  <c r="F90" i="20"/>
  <c r="G89" i="20"/>
  <c r="F89" i="20"/>
  <c r="G88" i="20"/>
  <c r="F88" i="20"/>
  <c r="G87" i="20"/>
  <c r="F87" i="20"/>
  <c r="G86" i="20"/>
  <c r="F86" i="20"/>
  <c r="G85" i="20"/>
  <c r="F85" i="20"/>
  <c r="G84" i="20"/>
  <c r="F84" i="20"/>
  <c r="G83" i="20"/>
  <c r="F83" i="20"/>
  <c r="G82" i="20"/>
  <c r="F82" i="20"/>
  <c r="G81" i="20"/>
  <c r="F81" i="20"/>
  <c r="G80" i="20"/>
  <c r="F80" i="20"/>
  <c r="G79" i="20"/>
  <c r="F79" i="20"/>
  <c r="G55" i="20"/>
  <c r="H55" i="20" s="1"/>
  <c r="F55" i="20"/>
  <c r="G49" i="20"/>
  <c r="F49" i="20"/>
  <c r="G48" i="20"/>
  <c r="F48" i="20"/>
  <c r="G47" i="20"/>
  <c r="F47" i="20"/>
  <c r="G46" i="20"/>
  <c r="F46" i="20"/>
  <c r="G45" i="20"/>
  <c r="F45" i="20"/>
  <c r="G44" i="20"/>
  <c r="F44" i="20"/>
  <c r="G43" i="20"/>
  <c r="F43" i="20"/>
  <c r="G42" i="20"/>
  <c r="F42" i="20"/>
  <c r="G41" i="20"/>
  <c r="F41" i="20"/>
  <c r="G40" i="20"/>
  <c r="F40" i="20"/>
  <c r="G39" i="20"/>
  <c r="F39" i="20"/>
  <c r="G38" i="20"/>
  <c r="F38" i="20"/>
  <c r="G37" i="20"/>
  <c r="F37" i="20"/>
  <c r="G36" i="20"/>
  <c r="F36" i="20"/>
  <c r="G35" i="20"/>
  <c r="F35" i="20"/>
  <c r="G34" i="20"/>
  <c r="F34" i="20"/>
  <c r="G33" i="20"/>
  <c r="F33" i="20"/>
  <c r="G32" i="20"/>
  <c r="F32" i="20"/>
  <c r="G31" i="20"/>
  <c r="F31" i="20"/>
  <c r="G25" i="20"/>
  <c r="F25" i="20"/>
  <c r="G24" i="20"/>
  <c r="F24" i="20"/>
  <c r="G23" i="20"/>
  <c r="F23" i="20"/>
  <c r="G22" i="20"/>
  <c r="F22" i="20"/>
  <c r="G21" i="20"/>
  <c r="F21" i="20"/>
  <c r="G20" i="20"/>
  <c r="F20" i="20"/>
  <c r="G19" i="20"/>
  <c r="F19" i="20"/>
  <c r="G18" i="20"/>
  <c r="F18" i="20"/>
  <c r="G17" i="20"/>
  <c r="F17" i="20"/>
  <c r="G16" i="20"/>
  <c r="F16" i="20"/>
  <c r="G15" i="20"/>
  <c r="F15" i="20"/>
  <c r="G14" i="20"/>
  <c r="F14" i="20"/>
  <c r="G13" i="20"/>
  <c r="F13" i="20"/>
  <c r="G12" i="20"/>
  <c r="F12" i="20"/>
  <c r="G11" i="20"/>
  <c r="F11" i="20"/>
  <c r="G10" i="20"/>
  <c r="F10" i="20"/>
  <c r="G9" i="20"/>
  <c r="F9" i="20"/>
  <c r="G8" i="20"/>
  <c r="F8" i="20"/>
  <c r="G7" i="20"/>
  <c r="F7" i="20"/>
  <c r="P103" i="16"/>
  <c r="O103" i="16" s="1"/>
  <c r="N103" i="16"/>
  <c r="H103" i="16"/>
  <c r="G103" i="16" s="1"/>
  <c r="F103" i="16"/>
  <c r="P102" i="16"/>
  <c r="O102" i="16" s="1"/>
  <c r="N102" i="16"/>
  <c r="H102" i="16"/>
  <c r="G102" i="16" s="1"/>
  <c r="F102" i="16"/>
  <c r="P101" i="16"/>
  <c r="O101" i="16" s="1"/>
  <c r="N101" i="16"/>
  <c r="H101" i="16"/>
  <c r="G101" i="16" s="1"/>
  <c r="F101" i="16"/>
  <c r="P100" i="16"/>
  <c r="O100" i="16" s="1"/>
  <c r="N100" i="16"/>
  <c r="H100" i="16"/>
  <c r="G100" i="16" s="1"/>
  <c r="F100" i="16"/>
  <c r="P99" i="16"/>
  <c r="O99" i="16" s="1"/>
  <c r="N99" i="16"/>
  <c r="H99" i="16"/>
  <c r="G99" i="16" s="1"/>
  <c r="F99" i="16"/>
  <c r="P98" i="16"/>
  <c r="O98" i="16" s="1"/>
  <c r="N98" i="16"/>
  <c r="H98" i="16"/>
  <c r="G98" i="16" s="1"/>
  <c r="F98" i="16"/>
  <c r="P97" i="16"/>
  <c r="O97" i="16" s="1"/>
  <c r="N97" i="16"/>
  <c r="H97" i="16"/>
  <c r="G97" i="16" s="1"/>
  <c r="F97" i="16"/>
  <c r="P96" i="16"/>
  <c r="O96" i="16" s="1"/>
  <c r="N96" i="16"/>
  <c r="H96" i="16"/>
  <c r="G96" i="16" s="1"/>
  <c r="F96" i="16"/>
  <c r="P95" i="16"/>
  <c r="O95" i="16" s="1"/>
  <c r="N95" i="16"/>
  <c r="H95" i="16"/>
  <c r="G95" i="16" s="1"/>
  <c r="F95" i="16"/>
  <c r="P94" i="16"/>
  <c r="O94" i="16" s="1"/>
  <c r="N94" i="16"/>
  <c r="H94" i="16"/>
  <c r="G94" i="16" s="1"/>
  <c r="F94" i="16"/>
  <c r="P93" i="16"/>
  <c r="O93" i="16" s="1"/>
  <c r="N93" i="16"/>
  <c r="H93" i="16"/>
  <c r="G93" i="16" s="1"/>
  <c r="F93" i="16"/>
  <c r="P92" i="16"/>
  <c r="O92" i="16" s="1"/>
  <c r="N92" i="16"/>
  <c r="H92" i="16"/>
  <c r="G92" i="16" s="1"/>
  <c r="F92" i="16"/>
  <c r="P91" i="16"/>
  <c r="O91" i="16" s="1"/>
  <c r="N91" i="16"/>
  <c r="H91" i="16"/>
  <c r="G91" i="16" s="1"/>
  <c r="F91" i="16"/>
  <c r="P90" i="16"/>
  <c r="O90" i="16" s="1"/>
  <c r="N90" i="16"/>
  <c r="H90" i="16"/>
  <c r="G90" i="16" s="1"/>
  <c r="F90" i="16"/>
  <c r="P89" i="16"/>
  <c r="O89" i="16" s="1"/>
  <c r="N89" i="16"/>
  <c r="H89" i="16"/>
  <c r="G89" i="16" s="1"/>
  <c r="F89" i="16"/>
  <c r="P88" i="16"/>
  <c r="O88" i="16" s="1"/>
  <c r="N88" i="16"/>
  <c r="H88" i="16"/>
  <c r="G88" i="16" s="1"/>
  <c r="F88" i="16"/>
  <c r="P87" i="16"/>
  <c r="O87" i="16" s="1"/>
  <c r="N87" i="16"/>
  <c r="H87" i="16"/>
  <c r="G87" i="16" s="1"/>
  <c r="F87" i="16"/>
  <c r="P86" i="16"/>
  <c r="O86" i="16" s="1"/>
  <c r="N86" i="16"/>
  <c r="H86" i="16"/>
  <c r="G86" i="16" s="1"/>
  <c r="F86" i="16"/>
  <c r="P85" i="16"/>
  <c r="O85" i="16" s="1"/>
  <c r="N85" i="16"/>
  <c r="H85" i="16"/>
  <c r="G85" i="16" s="1"/>
  <c r="F85" i="16"/>
  <c r="P84" i="16"/>
  <c r="O84" i="16" s="1"/>
  <c r="N84" i="16"/>
  <c r="H84" i="16"/>
  <c r="G84" i="16" s="1"/>
  <c r="F84" i="16"/>
  <c r="P83" i="16"/>
  <c r="O83" i="16" s="1"/>
  <c r="N83" i="16"/>
  <c r="H83" i="16"/>
  <c r="G83" i="16" s="1"/>
  <c r="F83" i="16"/>
  <c r="P82" i="16"/>
  <c r="O82" i="16" s="1"/>
  <c r="N82" i="16"/>
  <c r="H82" i="16"/>
  <c r="G82" i="16" s="1"/>
  <c r="F82" i="16"/>
  <c r="P81" i="16"/>
  <c r="O81" i="16" s="1"/>
  <c r="N81" i="16"/>
  <c r="H81" i="16"/>
  <c r="G81" i="16" s="1"/>
  <c r="F81" i="16"/>
  <c r="P80" i="16"/>
  <c r="O80" i="16" s="1"/>
  <c r="N80" i="16"/>
  <c r="H80" i="16"/>
  <c r="G80" i="16" s="1"/>
  <c r="F80" i="16"/>
  <c r="P79" i="16"/>
  <c r="O79" i="16" s="1"/>
  <c r="N79" i="16"/>
  <c r="H79" i="16"/>
  <c r="G79" i="16" s="1"/>
  <c r="F79" i="16"/>
  <c r="P78" i="16"/>
  <c r="O78" i="16" s="1"/>
  <c r="N78" i="16"/>
  <c r="H78" i="16"/>
  <c r="G78" i="16" s="1"/>
  <c r="F78" i="16"/>
  <c r="P77" i="16"/>
  <c r="O77" i="16" s="1"/>
  <c r="N77" i="16"/>
  <c r="H77" i="16"/>
  <c r="G77" i="16" s="1"/>
  <c r="F77" i="16"/>
  <c r="P76" i="16"/>
  <c r="O76" i="16" s="1"/>
  <c r="N76" i="16"/>
  <c r="H76" i="16"/>
  <c r="G76" i="16" s="1"/>
  <c r="F76" i="16"/>
  <c r="P75" i="16"/>
  <c r="O75" i="16" s="1"/>
  <c r="N75" i="16"/>
  <c r="H75" i="16"/>
  <c r="G75" i="16" s="1"/>
  <c r="F75" i="16"/>
  <c r="P74" i="16"/>
  <c r="O74" i="16" s="1"/>
  <c r="N74" i="16"/>
  <c r="H74" i="16"/>
  <c r="G74" i="16" s="1"/>
  <c r="F74" i="16"/>
  <c r="P73" i="16"/>
  <c r="O73" i="16" s="1"/>
  <c r="N73" i="16"/>
  <c r="H73" i="16"/>
  <c r="G73" i="16" s="1"/>
  <c r="F73" i="16"/>
  <c r="P72" i="16"/>
  <c r="O72" i="16" s="1"/>
  <c r="N72" i="16"/>
  <c r="H72" i="16"/>
  <c r="G72" i="16" s="1"/>
  <c r="F72" i="16"/>
  <c r="P71" i="16"/>
  <c r="O71" i="16" s="1"/>
  <c r="N71" i="16"/>
  <c r="H71" i="16"/>
  <c r="G71" i="16" s="1"/>
  <c r="F71" i="16"/>
  <c r="P70" i="16"/>
  <c r="O70" i="16" s="1"/>
  <c r="N70" i="16"/>
  <c r="H70" i="16"/>
  <c r="G70" i="16" s="1"/>
  <c r="F70" i="16"/>
  <c r="P69" i="16"/>
  <c r="O69" i="16" s="1"/>
  <c r="N69" i="16"/>
  <c r="H69" i="16"/>
  <c r="G69" i="16" s="1"/>
  <c r="F69" i="16"/>
  <c r="P68" i="16"/>
  <c r="O68" i="16" s="1"/>
  <c r="N68" i="16"/>
  <c r="H68" i="16"/>
  <c r="G68" i="16" s="1"/>
  <c r="F68" i="16"/>
  <c r="P67" i="16"/>
  <c r="O67" i="16" s="1"/>
  <c r="N67" i="16"/>
  <c r="H67" i="16"/>
  <c r="G67" i="16" s="1"/>
  <c r="F67" i="16"/>
  <c r="P66" i="16"/>
  <c r="O66" i="16" s="1"/>
  <c r="N66" i="16"/>
  <c r="H66" i="16"/>
  <c r="G66" i="16" s="1"/>
  <c r="F66" i="16"/>
  <c r="P65" i="16"/>
  <c r="O65" i="16" s="1"/>
  <c r="N65" i="16"/>
  <c r="H65" i="16"/>
  <c r="G65" i="16" s="1"/>
  <c r="F65" i="16"/>
  <c r="P64" i="16"/>
  <c r="O64" i="16" s="1"/>
  <c r="N64" i="16"/>
  <c r="H64" i="16"/>
  <c r="G64" i="16" s="1"/>
  <c r="F64" i="16"/>
  <c r="P63" i="16"/>
  <c r="O63" i="16" s="1"/>
  <c r="N63" i="16"/>
  <c r="H63" i="16"/>
  <c r="G63" i="16" s="1"/>
  <c r="F63" i="16"/>
  <c r="P62" i="16"/>
  <c r="O62" i="16" s="1"/>
  <c r="N62" i="16"/>
  <c r="H62" i="16"/>
  <c r="G62" i="16" s="1"/>
  <c r="F62" i="16"/>
  <c r="P61" i="16"/>
  <c r="O61" i="16" s="1"/>
  <c r="N61" i="16"/>
  <c r="H61" i="16"/>
  <c r="G61" i="16" s="1"/>
  <c r="F61" i="16"/>
  <c r="P60" i="16"/>
  <c r="O60" i="16" s="1"/>
  <c r="N60" i="16"/>
  <c r="H60" i="16"/>
  <c r="G60" i="16" s="1"/>
  <c r="F60" i="16"/>
  <c r="P59" i="16"/>
  <c r="O59" i="16" s="1"/>
  <c r="N59" i="16"/>
  <c r="H59" i="16"/>
  <c r="G59" i="16" s="1"/>
  <c r="F59" i="16"/>
  <c r="P58" i="16"/>
  <c r="O58" i="16" s="1"/>
  <c r="N58" i="16"/>
  <c r="H58" i="16"/>
  <c r="G58" i="16" s="1"/>
  <c r="F58" i="16"/>
  <c r="P57" i="16"/>
  <c r="O57" i="16" s="1"/>
  <c r="N57" i="16"/>
  <c r="H57" i="16"/>
  <c r="G57" i="16" s="1"/>
  <c r="F57" i="16"/>
  <c r="P56" i="16"/>
  <c r="O56" i="16" s="1"/>
  <c r="N56" i="16"/>
  <c r="H56" i="16"/>
  <c r="G56" i="16" s="1"/>
  <c r="F56" i="16"/>
  <c r="P55" i="16"/>
  <c r="O55" i="16" s="1"/>
  <c r="N55" i="16"/>
  <c r="H55" i="16"/>
  <c r="G55" i="16" s="1"/>
  <c r="F55" i="16"/>
  <c r="P54" i="16"/>
  <c r="O54" i="16" s="1"/>
  <c r="N54" i="16"/>
  <c r="H54" i="16"/>
  <c r="G54" i="16" s="1"/>
  <c r="F54" i="16"/>
  <c r="P53" i="16"/>
  <c r="O53" i="16" s="1"/>
  <c r="N53" i="16"/>
  <c r="H53" i="16"/>
  <c r="G53" i="16" s="1"/>
  <c r="F53" i="16"/>
  <c r="P52" i="16"/>
  <c r="O52" i="16" s="1"/>
  <c r="N52" i="16"/>
  <c r="H52" i="16"/>
  <c r="G52" i="16" s="1"/>
  <c r="F52" i="16"/>
  <c r="P51" i="16"/>
  <c r="O51" i="16" s="1"/>
  <c r="N51" i="16"/>
  <c r="H51" i="16"/>
  <c r="G51" i="16" s="1"/>
  <c r="F51" i="16"/>
  <c r="P50" i="16"/>
  <c r="O50" i="16" s="1"/>
  <c r="N50" i="16"/>
  <c r="H50" i="16"/>
  <c r="G50" i="16" s="1"/>
  <c r="F50" i="16"/>
  <c r="P49" i="16"/>
  <c r="O49" i="16" s="1"/>
  <c r="N49" i="16"/>
  <c r="H49" i="16"/>
  <c r="G49" i="16" s="1"/>
  <c r="F49" i="16"/>
  <c r="P48" i="16"/>
  <c r="O48" i="16" s="1"/>
  <c r="N48" i="16"/>
  <c r="H48" i="16"/>
  <c r="G48" i="16" s="1"/>
  <c r="F48" i="16"/>
  <c r="P47" i="16"/>
  <c r="O47" i="16" s="1"/>
  <c r="N47" i="16"/>
  <c r="H47" i="16"/>
  <c r="G47" i="16" s="1"/>
  <c r="F47" i="16"/>
  <c r="P46" i="16"/>
  <c r="O46" i="16" s="1"/>
  <c r="N46" i="16"/>
  <c r="H46" i="16"/>
  <c r="G46" i="16" s="1"/>
  <c r="F46" i="16"/>
  <c r="P45" i="16"/>
  <c r="O45" i="16" s="1"/>
  <c r="N45" i="16"/>
  <c r="H45" i="16"/>
  <c r="G45" i="16" s="1"/>
  <c r="F45" i="16"/>
  <c r="P44" i="16"/>
  <c r="O44" i="16" s="1"/>
  <c r="N44" i="16"/>
  <c r="H44" i="16"/>
  <c r="G44" i="16" s="1"/>
  <c r="F44" i="16"/>
  <c r="P43" i="16"/>
  <c r="O43" i="16" s="1"/>
  <c r="N43" i="16"/>
  <c r="H43" i="16"/>
  <c r="G43" i="16" s="1"/>
  <c r="F43" i="16"/>
  <c r="P42" i="16"/>
  <c r="O42" i="16" s="1"/>
  <c r="N42" i="16"/>
  <c r="H42" i="16"/>
  <c r="G42" i="16" s="1"/>
  <c r="F42" i="16"/>
  <c r="P41" i="16"/>
  <c r="O41" i="16" s="1"/>
  <c r="N41" i="16"/>
  <c r="H41" i="16"/>
  <c r="G41" i="16" s="1"/>
  <c r="F41" i="16"/>
  <c r="P40" i="16"/>
  <c r="O40" i="16" s="1"/>
  <c r="N40" i="16"/>
  <c r="H40" i="16"/>
  <c r="G40" i="16" s="1"/>
  <c r="F40" i="16"/>
  <c r="P39" i="16"/>
  <c r="O39" i="16" s="1"/>
  <c r="N39" i="16"/>
  <c r="H39" i="16"/>
  <c r="G39" i="16" s="1"/>
  <c r="F39" i="16"/>
  <c r="P38" i="16"/>
  <c r="O38" i="16" s="1"/>
  <c r="N38" i="16"/>
  <c r="H38" i="16"/>
  <c r="G38" i="16" s="1"/>
  <c r="F38" i="16"/>
  <c r="P37" i="16"/>
  <c r="O37" i="16" s="1"/>
  <c r="N37" i="16"/>
  <c r="H37" i="16"/>
  <c r="G37" i="16" s="1"/>
  <c r="F37" i="16"/>
  <c r="P36" i="16"/>
  <c r="O36" i="16" s="1"/>
  <c r="N36" i="16"/>
  <c r="H36" i="16"/>
  <c r="G36" i="16" s="1"/>
  <c r="F36" i="16"/>
  <c r="P35" i="16"/>
  <c r="O35" i="16" s="1"/>
  <c r="N35" i="16"/>
  <c r="H35" i="16"/>
  <c r="G35" i="16" s="1"/>
  <c r="F35" i="16"/>
  <c r="P34" i="16"/>
  <c r="O34" i="16" s="1"/>
  <c r="N34" i="16"/>
  <c r="H34" i="16"/>
  <c r="G34" i="16" s="1"/>
  <c r="F34" i="16"/>
  <c r="P33" i="16"/>
  <c r="O33" i="16" s="1"/>
  <c r="N33" i="16"/>
  <c r="H33" i="16"/>
  <c r="G33" i="16" s="1"/>
  <c r="F33" i="16"/>
  <c r="P32" i="16"/>
  <c r="O32" i="16" s="1"/>
  <c r="N32" i="16"/>
  <c r="H32" i="16"/>
  <c r="G32" i="16" s="1"/>
  <c r="F32" i="16"/>
  <c r="P31" i="16"/>
  <c r="O31" i="16" s="1"/>
  <c r="N31" i="16"/>
  <c r="H31" i="16"/>
  <c r="G31" i="16" s="1"/>
  <c r="F31" i="16"/>
  <c r="P30" i="16"/>
  <c r="O30" i="16" s="1"/>
  <c r="N30" i="16"/>
  <c r="H30" i="16"/>
  <c r="G30" i="16" s="1"/>
  <c r="F30" i="16"/>
  <c r="P29" i="16"/>
  <c r="O29" i="16" s="1"/>
  <c r="N29" i="16"/>
  <c r="H29" i="16"/>
  <c r="G29" i="16" s="1"/>
  <c r="F29" i="16"/>
  <c r="P28" i="16"/>
  <c r="O28" i="16" s="1"/>
  <c r="N28" i="16"/>
  <c r="H28" i="16"/>
  <c r="G28" i="16" s="1"/>
  <c r="F28" i="16"/>
  <c r="P27" i="16"/>
  <c r="O27" i="16" s="1"/>
  <c r="N27" i="16"/>
  <c r="H27" i="16"/>
  <c r="G27" i="16" s="1"/>
  <c r="F27" i="16"/>
  <c r="P26" i="16"/>
  <c r="O26" i="16" s="1"/>
  <c r="N26" i="16"/>
  <c r="H26" i="16"/>
  <c r="G26" i="16" s="1"/>
  <c r="F26" i="16"/>
  <c r="P25" i="16"/>
  <c r="O25" i="16" s="1"/>
  <c r="N25" i="16"/>
  <c r="H25" i="16"/>
  <c r="G25" i="16" s="1"/>
  <c r="F25" i="16"/>
  <c r="P24" i="16"/>
  <c r="O24" i="16" s="1"/>
  <c r="N24" i="16"/>
  <c r="H24" i="16"/>
  <c r="G24" i="16" s="1"/>
  <c r="F24" i="16"/>
  <c r="P23" i="16"/>
  <c r="O23" i="16" s="1"/>
  <c r="N23" i="16"/>
  <c r="H23" i="16"/>
  <c r="G23" i="16" s="1"/>
  <c r="F23" i="16"/>
  <c r="P22" i="16"/>
  <c r="O22" i="16" s="1"/>
  <c r="N22" i="16"/>
  <c r="H22" i="16"/>
  <c r="G22" i="16" s="1"/>
  <c r="F22" i="16"/>
  <c r="P21" i="16"/>
  <c r="O21" i="16" s="1"/>
  <c r="N21" i="16"/>
  <c r="H21" i="16"/>
  <c r="G21" i="16" s="1"/>
  <c r="F21" i="16"/>
  <c r="P20" i="16"/>
  <c r="O20" i="16" s="1"/>
  <c r="N20" i="16"/>
  <c r="H20" i="16"/>
  <c r="G20" i="16" s="1"/>
  <c r="F20" i="16"/>
  <c r="P19" i="16"/>
  <c r="O19" i="16" s="1"/>
  <c r="N19" i="16"/>
  <c r="H19" i="16"/>
  <c r="G19" i="16" s="1"/>
  <c r="F19" i="16"/>
  <c r="P18" i="16"/>
  <c r="O18" i="16" s="1"/>
  <c r="N18" i="16"/>
  <c r="H18" i="16"/>
  <c r="G18" i="16" s="1"/>
  <c r="F18" i="16"/>
  <c r="P17" i="16"/>
  <c r="O17" i="16" s="1"/>
  <c r="N17" i="16"/>
  <c r="H17" i="16"/>
  <c r="G17" i="16" s="1"/>
  <c r="F17" i="16"/>
  <c r="P16" i="16"/>
  <c r="O16" i="16" s="1"/>
  <c r="N16" i="16"/>
  <c r="H16" i="16"/>
  <c r="G16" i="16" s="1"/>
  <c r="F16" i="16"/>
  <c r="P15" i="16"/>
  <c r="O15" i="16" s="1"/>
  <c r="N15" i="16"/>
  <c r="H15" i="16"/>
  <c r="G15" i="16" s="1"/>
  <c r="F15" i="16"/>
  <c r="P14" i="16"/>
  <c r="O14" i="16" s="1"/>
  <c r="N14" i="16"/>
  <c r="H14" i="16"/>
  <c r="G14" i="16" s="1"/>
  <c r="F14" i="16"/>
  <c r="P13" i="16"/>
  <c r="O13" i="16" s="1"/>
  <c r="N13" i="16"/>
  <c r="H13" i="16"/>
  <c r="G13" i="16" s="1"/>
  <c r="F13" i="16"/>
  <c r="P12" i="16"/>
  <c r="O12" i="16" s="1"/>
  <c r="N12" i="16"/>
  <c r="H12" i="16"/>
  <c r="G12" i="16" s="1"/>
  <c r="F12" i="16"/>
  <c r="P11" i="16"/>
  <c r="O11" i="16" s="1"/>
  <c r="N11" i="16"/>
  <c r="H11" i="16"/>
  <c r="G11" i="16" s="1"/>
  <c r="F11" i="16"/>
  <c r="P10" i="16"/>
  <c r="O10" i="16" s="1"/>
  <c r="N10" i="16"/>
  <c r="H10" i="16"/>
  <c r="G10" i="16" s="1"/>
  <c r="F10" i="16"/>
  <c r="P9" i="16"/>
  <c r="O9" i="16" s="1"/>
  <c r="N9" i="16"/>
  <c r="H9" i="16"/>
  <c r="G9" i="16" s="1"/>
  <c r="F9" i="16"/>
  <c r="P8" i="16"/>
  <c r="O8" i="16" s="1"/>
  <c r="N8" i="16"/>
  <c r="H8" i="16"/>
  <c r="G8" i="16" s="1"/>
  <c r="F8" i="16"/>
  <c r="P7" i="16"/>
  <c r="O7" i="16" s="1"/>
  <c r="N7" i="16"/>
  <c r="H7" i="16"/>
  <c r="G7" i="16" s="1"/>
  <c r="F7" i="16"/>
  <c r="P6" i="16"/>
  <c r="O6" i="16" s="1"/>
  <c r="N6" i="16"/>
  <c r="H6" i="16"/>
  <c r="G6" i="16" s="1"/>
  <c r="F6" i="16"/>
  <c r="P5" i="16"/>
  <c r="O5" i="16" s="1"/>
  <c r="N5" i="16"/>
  <c r="H5" i="16"/>
  <c r="G5" i="16" s="1"/>
  <c r="F5" i="16"/>
  <c r="P103" i="15"/>
  <c r="O103" i="15" s="1"/>
  <c r="N103" i="15"/>
  <c r="P102" i="15"/>
  <c r="O102" i="15" s="1"/>
  <c r="N102" i="15"/>
  <c r="P101" i="15"/>
  <c r="O101" i="15" s="1"/>
  <c r="N101" i="15"/>
  <c r="P100" i="15"/>
  <c r="O100" i="15" s="1"/>
  <c r="N100" i="15"/>
  <c r="P99" i="15"/>
  <c r="O99" i="15" s="1"/>
  <c r="N99" i="15"/>
  <c r="P98" i="15"/>
  <c r="O98" i="15" s="1"/>
  <c r="N98" i="15"/>
  <c r="P97" i="15"/>
  <c r="O97" i="15" s="1"/>
  <c r="N97" i="15"/>
  <c r="P96" i="15"/>
  <c r="O96" i="15" s="1"/>
  <c r="N96" i="15"/>
  <c r="P95" i="15"/>
  <c r="O95" i="15" s="1"/>
  <c r="N95" i="15"/>
  <c r="P94" i="15"/>
  <c r="O94" i="15" s="1"/>
  <c r="N94" i="15"/>
  <c r="P93" i="15"/>
  <c r="O93" i="15" s="1"/>
  <c r="N93" i="15"/>
  <c r="P92" i="15"/>
  <c r="O92" i="15" s="1"/>
  <c r="N92" i="15"/>
  <c r="P91" i="15"/>
  <c r="O91" i="15" s="1"/>
  <c r="N91" i="15"/>
  <c r="P90" i="15"/>
  <c r="O90" i="15" s="1"/>
  <c r="N90" i="15"/>
  <c r="P89" i="15"/>
  <c r="O89" i="15" s="1"/>
  <c r="N89" i="15"/>
  <c r="P88" i="15"/>
  <c r="O88" i="15" s="1"/>
  <c r="N88" i="15"/>
  <c r="P87" i="15"/>
  <c r="O87" i="15" s="1"/>
  <c r="N87" i="15"/>
  <c r="P86" i="15"/>
  <c r="O86" i="15" s="1"/>
  <c r="N86" i="15"/>
  <c r="P85" i="15"/>
  <c r="O85" i="15" s="1"/>
  <c r="N85" i="15"/>
  <c r="P84" i="15"/>
  <c r="O84" i="15" s="1"/>
  <c r="N84" i="15"/>
  <c r="P83" i="15"/>
  <c r="O83" i="15" s="1"/>
  <c r="N83" i="15"/>
  <c r="P82" i="15"/>
  <c r="O82" i="15" s="1"/>
  <c r="N82" i="15"/>
  <c r="P81" i="15"/>
  <c r="O81" i="15" s="1"/>
  <c r="N81" i="15"/>
  <c r="P80" i="15"/>
  <c r="O80" i="15" s="1"/>
  <c r="N80" i="15"/>
  <c r="P79" i="15"/>
  <c r="O79" i="15" s="1"/>
  <c r="N79" i="15"/>
  <c r="P78" i="15"/>
  <c r="O78" i="15" s="1"/>
  <c r="N78" i="15"/>
  <c r="P77" i="15"/>
  <c r="O77" i="15" s="1"/>
  <c r="N77" i="15"/>
  <c r="P76" i="15"/>
  <c r="O76" i="15" s="1"/>
  <c r="N76" i="15"/>
  <c r="P75" i="15"/>
  <c r="O75" i="15" s="1"/>
  <c r="N75" i="15"/>
  <c r="P74" i="15"/>
  <c r="O74" i="15" s="1"/>
  <c r="N74" i="15"/>
  <c r="P73" i="15"/>
  <c r="O73" i="15" s="1"/>
  <c r="N73" i="15"/>
  <c r="P72" i="15"/>
  <c r="O72" i="15" s="1"/>
  <c r="N72" i="15"/>
  <c r="P71" i="15"/>
  <c r="O71" i="15" s="1"/>
  <c r="N71" i="15"/>
  <c r="P70" i="15"/>
  <c r="O70" i="15" s="1"/>
  <c r="N70" i="15"/>
  <c r="P69" i="15"/>
  <c r="O69" i="15" s="1"/>
  <c r="N69" i="15"/>
  <c r="P68" i="15"/>
  <c r="O68" i="15" s="1"/>
  <c r="N68" i="15"/>
  <c r="P67" i="15"/>
  <c r="O67" i="15" s="1"/>
  <c r="N67" i="15"/>
  <c r="P66" i="15"/>
  <c r="O66" i="15" s="1"/>
  <c r="N66" i="15"/>
  <c r="P65" i="15"/>
  <c r="O65" i="15" s="1"/>
  <c r="N65" i="15"/>
  <c r="P64" i="15"/>
  <c r="O64" i="15" s="1"/>
  <c r="N64" i="15"/>
  <c r="P63" i="15"/>
  <c r="O63" i="15" s="1"/>
  <c r="N63" i="15"/>
  <c r="P62" i="15"/>
  <c r="O62" i="15" s="1"/>
  <c r="N62" i="15"/>
  <c r="P61" i="15"/>
  <c r="O61" i="15" s="1"/>
  <c r="N61" i="15"/>
  <c r="P60" i="15"/>
  <c r="O60" i="15" s="1"/>
  <c r="N60" i="15"/>
  <c r="P59" i="15"/>
  <c r="O59" i="15" s="1"/>
  <c r="N59" i="15"/>
  <c r="P58" i="15"/>
  <c r="O58" i="15" s="1"/>
  <c r="N58" i="15"/>
  <c r="P57" i="15"/>
  <c r="O57" i="15" s="1"/>
  <c r="N57" i="15"/>
  <c r="P56" i="15"/>
  <c r="O56" i="15" s="1"/>
  <c r="N56" i="15"/>
  <c r="P55" i="15"/>
  <c r="O55" i="15" s="1"/>
  <c r="N55" i="15"/>
  <c r="P54" i="15"/>
  <c r="O54" i="15" s="1"/>
  <c r="N54" i="15"/>
  <c r="P53" i="15"/>
  <c r="O53" i="15" s="1"/>
  <c r="N53" i="15"/>
  <c r="P52" i="15"/>
  <c r="O52" i="15" s="1"/>
  <c r="N52" i="15"/>
  <c r="P51" i="15"/>
  <c r="O51" i="15" s="1"/>
  <c r="N51" i="15"/>
  <c r="P50" i="15"/>
  <c r="O50" i="15" s="1"/>
  <c r="N50" i="15"/>
  <c r="P49" i="15"/>
  <c r="O49" i="15" s="1"/>
  <c r="N49" i="15"/>
  <c r="P48" i="15"/>
  <c r="O48" i="15" s="1"/>
  <c r="N48" i="15"/>
  <c r="P47" i="15"/>
  <c r="O47" i="15" s="1"/>
  <c r="N47" i="15"/>
  <c r="P46" i="15"/>
  <c r="O46" i="15" s="1"/>
  <c r="N46" i="15"/>
  <c r="P45" i="15"/>
  <c r="O45" i="15" s="1"/>
  <c r="N45" i="15"/>
  <c r="P44" i="15"/>
  <c r="O44" i="15" s="1"/>
  <c r="N44" i="15"/>
  <c r="P43" i="15"/>
  <c r="O43" i="15" s="1"/>
  <c r="N43" i="15"/>
  <c r="P42" i="15"/>
  <c r="O42" i="15" s="1"/>
  <c r="N42" i="15"/>
  <c r="P41" i="15"/>
  <c r="O41" i="15" s="1"/>
  <c r="N41" i="15"/>
  <c r="P40" i="15"/>
  <c r="O40" i="15" s="1"/>
  <c r="N40" i="15"/>
  <c r="P39" i="15"/>
  <c r="O39" i="15" s="1"/>
  <c r="N39" i="15"/>
  <c r="P38" i="15"/>
  <c r="O38" i="15" s="1"/>
  <c r="N38" i="15"/>
  <c r="P37" i="15"/>
  <c r="O37" i="15" s="1"/>
  <c r="N37" i="15"/>
  <c r="P36" i="15"/>
  <c r="O36" i="15" s="1"/>
  <c r="N36" i="15"/>
  <c r="P35" i="15"/>
  <c r="O35" i="15" s="1"/>
  <c r="N35" i="15"/>
  <c r="P34" i="15"/>
  <c r="O34" i="15" s="1"/>
  <c r="N34" i="15"/>
  <c r="P33" i="15"/>
  <c r="O33" i="15" s="1"/>
  <c r="N33" i="15"/>
  <c r="P32" i="15"/>
  <c r="O32" i="15" s="1"/>
  <c r="N32" i="15"/>
  <c r="P31" i="15"/>
  <c r="O31" i="15" s="1"/>
  <c r="N31" i="15"/>
  <c r="P30" i="15"/>
  <c r="O30" i="15" s="1"/>
  <c r="N30" i="15"/>
  <c r="P29" i="15"/>
  <c r="O29" i="15" s="1"/>
  <c r="N29" i="15"/>
  <c r="P28" i="15"/>
  <c r="O28" i="15" s="1"/>
  <c r="N28" i="15"/>
  <c r="P27" i="15"/>
  <c r="O27" i="15" s="1"/>
  <c r="N27" i="15"/>
  <c r="P26" i="15"/>
  <c r="O26" i="15" s="1"/>
  <c r="N26" i="15"/>
  <c r="P25" i="15"/>
  <c r="O25" i="15" s="1"/>
  <c r="N25" i="15"/>
  <c r="P24" i="15"/>
  <c r="O24" i="15" s="1"/>
  <c r="N24" i="15"/>
  <c r="P23" i="15"/>
  <c r="O23" i="15" s="1"/>
  <c r="N23" i="15"/>
  <c r="P22" i="15"/>
  <c r="O22" i="15" s="1"/>
  <c r="N22" i="15"/>
  <c r="P21" i="15"/>
  <c r="O21" i="15" s="1"/>
  <c r="N21" i="15"/>
  <c r="P20" i="15"/>
  <c r="O20" i="15" s="1"/>
  <c r="N20" i="15"/>
  <c r="P19" i="15"/>
  <c r="O19" i="15" s="1"/>
  <c r="N19" i="15"/>
  <c r="P18" i="15"/>
  <c r="O18" i="15" s="1"/>
  <c r="N18" i="15"/>
  <c r="P17" i="15"/>
  <c r="O17" i="15" s="1"/>
  <c r="N17" i="15"/>
  <c r="P16" i="15"/>
  <c r="O16" i="15" s="1"/>
  <c r="N16" i="15"/>
  <c r="P15" i="15"/>
  <c r="O15" i="15" s="1"/>
  <c r="N15" i="15"/>
  <c r="P14" i="15"/>
  <c r="O14" i="15" s="1"/>
  <c r="N14" i="15"/>
  <c r="P13" i="15"/>
  <c r="O13" i="15" s="1"/>
  <c r="N13" i="15"/>
  <c r="P12" i="15"/>
  <c r="O12" i="15" s="1"/>
  <c r="N12" i="15"/>
  <c r="P11" i="15"/>
  <c r="O11" i="15" s="1"/>
  <c r="N11" i="15"/>
  <c r="P10" i="15"/>
  <c r="O10" i="15" s="1"/>
  <c r="N10" i="15"/>
  <c r="P9" i="15"/>
  <c r="O9" i="15" s="1"/>
  <c r="N9" i="15"/>
  <c r="P8" i="15"/>
  <c r="O8" i="15" s="1"/>
  <c r="N8" i="15"/>
  <c r="P7" i="15"/>
  <c r="O7" i="15" s="1"/>
  <c r="N7" i="15"/>
  <c r="P6" i="15"/>
  <c r="O6" i="15" s="1"/>
  <c r="N6" i="15"/>
  <c r="P5" i="15"/>
  <c r="O5" i="15" s="1"/>
  <c r="N5" i="15"/>
  <c r="H103" i="15"/>
  <c r="G103" i="15" s="1"/>
  <c r="F103" i="15"/>
  <c r="H102" i="15"/>
  <c r="G102" i="15" s="1"/>
  <c r="F102" i="15"/>
  <c r="H101" i="15"/>
  <c r="G101" i="15" s="1"/>
  <c r="F101" i="15"/>
  <c r="H100" i="15"/>
  <c r="G100" i="15" s="1"/>
  <c r="F100" i="15"/>
  <c r="H99" i="15"/>
  <c r="G99" i="15" s="1"/>
  <c r="F99" i="15"/>
  <c r="H98" i="15"/>
  <c r="G98" i="15" s="1"/>
  <c r="F98" i="15"/>
  <c r="H97" i="15"/>
  <c r="G97" i="15" s="1"/>
  <c r="F97" i="15"/>
  <c r="H96" i="15"/>
  <c r="G96" i="15" s="1"/>
  <c r="F96" i="15"/>
  <c r="H95" i="15"/>
  <c r="G95" i="15" s="1"/>
  <c r="F95" i="15"/>
  <c r="H94" i="15"/>
  <c r="G94" i="15" s="1"/>
  <c r="F94" i="15"/>
  <c r="H93" i="15"/>
  <c r="G93" i="15" s="1"/>
  <c r="F93" i="15"/>
  <c r="H92" i="15"/>
  <c r="G92" i="15" s="1"/>
  <c r="F92" i="15"/>
  <c r="H91" i="15"/>
  <c r="G91" i="15" s="1"/>
  <c r="F91" i="15"/>
  <c r="H90" i="15"/>
  <c r="G90" i="15" s="1"/>
  <c r="F90" i="15"/>
  <c r="H89" i="15"/>
  <c r="G89" i="15" s="1"/>
  <c r="F89" i="15"/>
  <c r="H88" i="15"/>
  <c r="G88" i="15" s="1"/>
  <c r="F88" i="15"/>
  <c r="H87" i="15"/>
  <c r="G87" i="15" s="1"/>
  <c r="F87" i="15"/>
  <c r="H86" i="15"/>
  <c r="G86" i="15" s="1"/>
  <c r="F86" i="15"/>
  <c r="H85" i="15"/>
  <c r="G85" i="15" s="1"/>
  <c r="F85" i="15"/>
  <c r="H84" i="15"/>
  <c r="G84" i="15" s="1"/>
  <c r="F84" i="15"/>
  <c r="H83" i="15"/>
  <c r="G83" i="15" s="1"/>
  <c r="F83" i="15"/>
  <c r="H82" i="15"/>
  <c r="G82" i="15" s="1"/>
  <c r="F82" i="15"/>
  <c r="H81" i="15"/>
  <c r="G81" i="15" s="1"/>
  <c r="F81" i="15"/>
  <c r="H80" i="15"/>
  <c r="G80" i="15" s="1"/>
  <c r="F80" i="15"/>
  <c r="H79" i="15"/>
  <c r="G79" i="15" s="1"/>
  <c r="F79" i="15"/>
  <c r="H78" i="15"/>
  <c r="G78" i="15" s="1"/>
  <c r="F78" i="15"/>
  <c r="H77" i="15"/>
  <c r="G77" i="15" s="1"/>
  <c r="F77" i="15"/>
  <c r="H76" i="15"/>
  <c r="G76" i="15" s="1"/>
  <c r="F76" i="15"/>
  <c r="H75" i="15"/>
  <c r="G75" i="15" s="1"/>
  <c r="F75" i="15"/>
  <c r="H74" i="15"/>
  <c r="G74" i="15" s="1"/>
  <c r="F74" i="15"/>
  <c r="H73" i="15"/>
  <c r="G73" i="15" s="1"/>
  <c r="F73" i="15"/>
  <c r="H72" i="15"/>
  <c r="G72" i="15" s="1"/>
  <c r="F72" i="15"/>
  <c r="H71" i="15"/>
  <c r="G71" i="15" s="1"/>
  <c r="F71" i="15"/>
  <c r="H70" i="15"/>
  <c r="G70" i="15" s="1"/>
  <c r="F70" i="15"/>
  <c r="H69" i="15"/>
  <c r="G69" i="15" s="1"/>
  <c r="F69" i="15"/>
  <c r="H68" i="15"/>
  <c r="G68" i="15" s="1"/>
  <c r="F68" i="15"/>
  <c r="H67" i="15"/>
  <c r="G67" i="15" s="1"/>
  <c r="F67" i="15"/>
  <c r="H66" i="15"/>
  <c r="G66" i="15" s="1"/>
  <c r="F66" i="15"/>
  <c r="H65" i="15"/>
  <c r="G65" i="15" s="1"/>
  <c r="F65" i="15"/>
  <c r="H64" i="15"/>
  <c r="G64" i="15" s="1"/>
  <c r="F64" i="15"/>
  <c r="H63" i="15"/>
  <c r="G63" i="15" s="1"/>
  <c r="F63" i="15"/>
  <c r="H62" i="15"/>
  <c r="G62" i="15" s="1"/>
  <c r="F62" i="15"/>
  <c r="H61" i="15"/>
  <c r="G61" i="15" s="1"/>
  <c r="F61" i="15"/>
  <c r="H60" i="15"/>
  <c r="G60" i="15" s="1"/>
  <c r="F60" i="15"/>
  <c r="H59" i="15"/>
  <c r="G59" i="15" s="1"/>
  <c r="F59" i="15"/>
  <c r="H58" i="15"/>
  <c r="G58" i="15" s="1"/>
  <c r="F58" i="15"/>
  <c r="H57" i="15"/>
  <c r="G57" i="15" s="1"/>
  <c r="F57" i="15"/>
  <c r="H56" i="15"/>
  <c r="G56" i="15" s="1"/>
  <c r="F56" i="15"/>
  <c r="H55" i="15"/>
  <c r="G55" i="15" s="1"/>
  <c r="F55" i="15"/>
  <c r="H54" i="15"/>
  <c r="G54" i="15" s="1"/>
  <c r="F54" i="15"/>
  <c r="H53" i="15"/>
  <c r="G53" i="15" s="1"/>
  <c r="F53" i="15"/>
  <c r="H52" i="15"/>
  <c r="G52" i="15" s="1"/>
  <c r="F52" i="15"/>
  <c r="H51" i="15"/>
  <c r="G51" i="15" s="1"/>
  <c r="F51" i="15"/>
  <c r="H50" i="15"/>
  <c r="G50" i="15" s="1"/>
  <c r="F50" i="15"/>
  <c r="H49" i="15"/>
  <c r="G49" i="15" s="1"/>
  <c r="F49" i="15"/>
  <c r="H48" i="15"/>
  <c r="G48" i="15" s="1"/>
  <c r="F48" i="15"/>
  <c r="H47" i="15"/>
  <c r="G47" i="15" s="1"/>
  <c r="F47" i="15"/>
  <c r="H46" i="15"/>
  <c r="G46" i="15" s="1"/>
  <c r="F46" i="15"/>
  <c r="H45" i="15"/>
  <c r="G45" i="15" s="1"/>
  <c r="F45" i="15"/>
  <c r="H44" i="15"/>
  <c r="G44" i="15" s="1"/>
  <c r="F44" i="15"/>
  <c r="H43" i="15"/>
  <c r="G43" i="15" s="1"/>
  <c r="F43" i="15"/>
  <c r="H42" i="15"/>
  <c r="G42" i="15" s="1"/>
  <c r="F42" i="15"/>
  <c r="H41" i="15"/>
  <c r="G41" i="15" s="1"/>
  <c r="F41" i="15"/>
  <c r="H40" i="15"/>
  <c r="G40" i="15" s="1"/>
  <c r="F40" i="15"/>
  <c r="H39" i="15"/>
  <c r="G39" i="15" s="1"/>
  <c r="F39" i="15"/>
  <c r="H38" i="15"/>
  <c r="G38" i="15" s="1"/>
  <c r="F38" i="15"/>
  <c r="H37" i="15"/>
  <c r="G37" i="15" s="1"/>
  <c r="F37" i="15"/>
  <c r="H36" i="15"/>
  <c r="G36" i="15" s="1"/>
  <c r="F36" i="15"/>
  <c r="H35" i="15"/>
  <c r="G35" i="15" s="1"/>
  <c r="F35" i="15"/>
  <c r="H34" i="15"/>
  <c r="G34" i="15" s="1"/>
  <c r="F34" i="15"/>
  <c r="H33" i="15"/>
  <c r="G33" i="15" s="1"/>
  <c r="F33" i="15"/>
  <c r="H32" i="15"/>
  <c r="G32" i="15" s="1"/>
  <c r="F32" i="15"/>
  <c r="H31" i="15"/>
  <c r="G31" i="15" s="1"/>
  <c r="F31" i="15"/>
  <c r="H30" i="15"/>
  <c r="G30" i="15" s="1"/>
  <c r="F30" i="15"/>
  <c r="H29" i="15"/>
  <c r="G29" i="15" s="1"/>
  <c r="F29" i="15"/>
  <c r="H28" i="15"/>
  <c r="G28" i="15" s="1"/>
  <c r="F28" i="15"/>
  <c r="H27" i="15"/>
  <c r="G27" i="15" s="1"/>
  <c r="F27" i="15"/>
  <c r="H26" i="15"/>
  <c r="G26" i="15" s="1"/>
  <c r="F26" i="15"/>
  <c r="H25" i="15"/>
  <c r="G25" i="15" s="1"/>
  <c r="F25" i="15"/>
  <c r="H24" i="15"/>
  <c r="G24" i="15" s="1"/>
  <c r="F24" i="15"/>
  <c r="H23" i="15"/>
  <c r="G23" i="15" s="1"/>
  <c r="F23" i="15"/>
  <c r="H22" i="15"/>
  <c r="G22" i="15" s="1"/>
  <c r="F22" i="15"/>
  <c r="H21" i="15"/>
  <c r="G21" i="15" s="1"/>
  <c r="F21" i="15"/>
  <c r="H20" i="15"/>
  <c r="G20" i="15" s="1"/>
  <c r="F20" i="15"/>
  <c r="H19" i="15"/>
  <c r="G19" i="15" s="1"/>
  <c r="F19" i="15"/>
  <c r="H18" i="15"/>
  <c r="G18" i="15" s="1"/>
  <c r="F18" i="15"/>
  <c r="H17" i="15"/>
  <c r="G17" i="15" s="1"/>
  <c r="F17" i="15"/>
  <c r="H16" i="15"/>
  <c r="G16" i="15" s="1"/>
  <c r="F16" i="15"/>
  <c r="H15" i="15"/>
  <c r="G15" i="15" s="1"/>
  <c r="F15" i="15"/>
  <c r="H14" i="15"/>
  <c r="G14" i="15" s="1"/>
  <c r="F14" i="15"/>
  <c r="H13" i="15"/>
  <c r="G13" i="15" s="1"/>
  <c r="F13" i="15"/>
  <c r="H12" i="15"/>
  <c r="G12" i="15" s="1"/>
  <c r="F12" i="15"/>
  <c r="H11" i="15"/>
  <c r="G11" i="15" s="1"/>
  <c r="F11" i="15"/>
  <c r="H10" i="15"/>
  <c r="G10" i="15" s="1"/>
  <c r="F10" i="15"/>
  <c r="H9" i="15"/>
  <c r="G9" i="15" s="1"/>
  <c r="F9" i="15"/>
  <c r="H8" i="15"/>
  <c r="G8" i="15" s="1"/>
  <c r="F8" i="15"/>
  <c r="H7" i="15"/>
  <c r="G7" i="15" s="1"/>
  <c r="F7" i="15"/>
  <c r="H6" i="15"/>
  <c r="G6" i="15" s="1"/>
  <c r="F6" i="15"/>
  <c r="H5" i="15"/>
  <c r="G5" i="15" s="1"/>
  <c r="F5" i="15"/>
  <c r="AH103" i="7"/>
  <c r="AG103" i="7"/>
  <c r="AF103" i="7"/>
  <c r="AH102" i="7"/>
  <c r="AG102" i="7"/>
  <c r="AF102" i="7"/>
  <c r="AH101" i="7"/>
  <c r="AG101" i="7"/>
  <c r="AF101" i="7"/>
  <c r="AH100" i="7"/>
  <c r="AG100" i="7"/>
  <c r="AF100" i="7"/>
  <c r="AH99" i="7"/>
  <c r="AG99" i="7"/>
  <c r="AF99" i="7"/>
  <c r="AH98" i="7"/>
  <c r="AG98" i="7"/>
  <c r="AF98" i="7"/>
  <c r="AH97" i="7"/>
  <c r="AG97" i="7"/>
  <c r="AF97" i="7"/>
  <c r="AH96" i="7"/>
  <c r="AG96" i="7"/>
  <c r="AF96" i="7"/>
  <c r="AH95" i="7"/>
  <c r="AG95" i="7"/>
  <c r="AF95" i="7"/>
  <c r="AH94" i="7"/>
  <c r="AG94" i="7"/>
  <c r="AF94" i="7"/>
  <c r="AH93" i="7"/>
  <c r="AG93" i="7"/>
  <c r="AF93" i="7"/>
  <c r="AH92" i="7"/>
  <c r="AG92" i="7"/>
  <c r="AF92" i="7"/>
  <c r="AH91" i="7"/>
  <c r="AG91" i="7"/>
  <c r="AF91" i="7"/>
  <c r="AH90" i="7"/>
  <c r="AG90" i="7"/>
  <c r="AF90" i="7"/>
  <c r="AH89" i="7"/>
  <c r="AG89" i="7"/>
  <c r="AF89" i="7"/>
  <c r="AH88" i="7"/>
  <c r="AG88" i="7"/>
  <c r="AF88" i="7"/>
  <c r="AH87" i="7"/>
  <c r="AG87" i="7"/>
  <c r="AF87" i="7"/>
  <c r="AH86" i="7"/>
  <c r="AG86" i="7"/>
  <c r="AF86" i="7"/>
  <c r="AH85" i="7"/>
  <c r="AG85" i="7"/>
  <c r="AF85" i="7"/>
  <c r="AH84" i="7"/>
  <c r="AG84" i="7"/>
  <c r="AF84" i="7"/>
  <c r="AH83" i="7"/>
  <c r="AG83" i="7"/>
  <c r="AF83" i="7"/>
  <c r="AH82" i="7"/>
  <c r="AG82" i="7"/>
  <c r="AF82" i="7"/>
  <c r="AH81" i="7"/>
  <c r="AG81" i="7"/>
  <c r="AF81" i="7"/>
  <c r="AH80" i="7"/>
  <c r="AG80" i="7"/>
  <c r="AF80" i="7"/>
  <c r="AH79" i="7"/>
  <c r="AG79" i="7"/>
  <c r="AF79" i="7"/>
  <c r="AH78" i="7"/>
  <c r="AG78" i="7"/>
  <c r="AF78" i="7"/>
  <c r="AH77" i="7"/>
  <c r="AG77" i="7"/>
  <c r="AF77" i="7"/>
  <c r="AH76" i="7"/>
  <c r="AG76" i="7"/>
  <c r="AF76" i="7"/>
  <c r="AH75" i="7"/>
  <c r="AG75" i="7"/>
  <c r="AF75" i="7"/>
  <c r="AH74" i="7"/>
  <c r="AG74" i="7"/>
  <c r="AF74" i="7"/>
  <c r="AH73" i="7"/>
  <c r="AG73" i="7"/>
  <c r="AF73" i="7"/>
  <c r="AH72" i="7"/>
  <c r="AG72" i="7"/>
  <c r="AF72" i="7"/>
  <c r="AH71" i="7"/>
  <c r="AG71" i="7"/>
  <c r="AF71" i="7"/>
  <c r="AH70" i="7"/>
  <c r="AG70" i="7"/>
  <c r="AF70" i="7"/>
  <c r="AH69" i="7"/>
  <c r="AG69" i="7"/>
  <c r="AF69" i="7"/>
  <c r="AH68" i="7"/>
  <c r="AG68" i="7"/>
  <c r="AF68" i="7"/>
  <c r="AH67" i="7"/>
  <c r="AG67" i="7"/>
  <c r="AF67" i="7"/>
  <c r="AH66" i="7"/>
  <c r="AG66" i="7"/>
  <c r="AF66" i="7"/>
  <c r="AH65" i="7"/>
  <c r="AG65" i="7"/>
  <c r="AF65" i="7"/>
  <c r="AH64" i="7"/>
  <c r="AG64" i="7"/>
  <c r="AF64" i="7"/>
  <c r="AH63" i="7"/>
  <c r="AG63" i="7"/>
  <c r="AF63" i="7"/>
  <c r="AH62" i="7"/>
  <c r="AG62" i="7"/>
  <c r="AF62" i="7"/>
  <c r="AH61" i="7"/>
  <c r="AG61" i="7"/>
  <c r="AF61" i="7"/>
  <c r="AH60" i="7"/>
  <c r="AG60" i="7"/>
  <c r="AF60" i="7"/>
  <c r="AH59" i="7"/>
  <c r="AG59" i="7"/>
  <c r="AF59" i="7"/>
  <c r="AH58" i="7"/>
  <c r="AG58" i="7"/>
  <c r="AF58" i="7"/>
  <c r="AH57" i="7"/>
  <c r="AG57" i="7"/>
  <c r="AF57" i="7"/>
  <c r="AH56" i="7"/>
  <c r="AG56" i="7"/>
  <c r="AF56" i="7"/>
  <c r="AH55" i="7"/>
  <c r="AG55" i="7"/>
  <c r="AF55" i="7"/>
  <c r="AH54" i="7"/>
  <c r="AG54" i="7"/>
  <c r="AF54" i="7"/>
  <c r="AH53" i="7"/>
  <c r="AG53" i="7"/>
  <c r="AF53" i="7"/>
  <c r="AH52" i="7"/>
  <c r="AG52" i="7"/>
  <c r="AF52" i="7"/>
  <c r="AH51" i="7"/>
  <c r="AG51" i="7"/>
  <c r="AF51" i="7"/>
  <c r="AH50" i="7"/>
  <c r="AG50" i="7"/>
  <c r="AF50" i="7"/>
  <c r="AH49" i="7"/>
  <c r="AG49" i="7"/>
  <c r="AF49" i="7"/>
  <c r="AH48" i="7"/>
  <c r="AG48" i="7"/>
  <c r="AF48" i="7"/>
  <c r="AH47" i="7"/>
  <c r="AG47" i="7"/>
  <c r="AF47" i="7"/>
  <c r="AH46" i="7"/>
  <c r="AG46" i="7"/>
  <c r="AF46" i="7"/>
  <c r="AH45" i="7"/>
  <c r="AG45" i="7"/>
  <c r="AF45" i="7"/>
  <c r="AH44" i="7"/>
  <c r="AG44" i="7"/>
  <c r="AF44" i="7"/>
  <c r="AH43" i="7"/>
  <c r="AG43" i="7"/>
  <c r="AF43" i="7"/>
  <c r="AH42" i="7"/>
  <c r="AG42" i="7"/>
  <c r="AF42" i="7"/>
  <c r="AH41" i="7"/>
  <c r="AG41" i="7"/>
  <c r="AF41" i="7"/>
  <c r="AH40" i="7"/>
  <c r="AG40" i="7"/>
  <c r="AF40" i="7"/>
  <c r="AH39" i="7"/>
  <c r="AG39" i="7"/>
  <c r="AF39" i="7"/>
  <c r="AH38" i="7"/>
  <c r="AG38" i="7"/>
  <c r="AF38" i="7"/>
  <c r="AH37" i="7"/>
  <c r="AG37" i="7"/>
  <c r="AF37" i="7"/>
  <c r="AH36" i="7"/>
  <c r="AG36" i="7"/>
  <c r="AF36" i="7"/>
  <c r="AH35" i="7"/>
  <c r="AG35" i="7"/>
  <c r="AF35" i="7"/>
  <c r="AH34" i="7"/>
  <c r="AG34" i="7"/>
  <c r="AF34" i="7"/>
  <c r="AH33" i="7"/>
  <c r="AG33" i="7"/>
  <c r="AF33" i="7"/>
  <c r="AH32" i="7"/>
  <c r="AG32" i="7"/>
  <c r="AF32" i="7"/>
  <c r="AH31" i="7"/>
  <c r="AG31" i="7"/>
  <c r="AF31" i="7"/>
  <c r="AH30" i="7"/>
  <c r="AG30" i="7"/>
  <c r="AF30" i="7"/>
  <c r="AH29" i="7"/>
  <c r="AG29" i="7"/>
  <c r="AF29" i="7"/>
  <c r="AH28" i="7"/>
  <c r="AG28" i="7"/>
  <c r="AF28" i="7"/>
  <c r="AH27" i="7"/>
  <c r="AG27" i="7"/>
  <c r="AF27" i="7"/>
  <c r="AH26" i="7"/>
  <c r="AG26" i="7"/>
  <c r="AF26" i="7"/>
  <c r="AH25" i="7"/>
  <c r="AG25" i="7"/>
  <c r="AF25" i="7"/>
  <c r="AH24" i="7"/>
  <c r="AG24" i="7"/>
  <c r="AF24" i="7"/>
  <c r="AH23" i="7"/>
  <c r="AG23" i="7"/>
  <c r="AF23" i="7"/>
  <c r="AH22" i="7"/>
  <c r="AG22" i="7"/>
  <c r="AF22" i="7"/>
  <c r="AH21" i="7"/>
  <c r="AG21" i="7"/>
  <c r="AF21" i="7"/>
  <c r="AH20" i="7"/>
  <c r="AG20" i="7"/>
  <c r="AF20" i="7"/>
  <c r="AH19" i="7"/>
  <c r="AG19" i="7"/>
  <c r="AF19" i="7"/>
  <c r="AH18" i="7"/>
  <c r="AG18" i="7"/>
  <c r="AF18" i="7"/>
  <c r="AH17" i="7"/>
  <c r="AG17" i="7"/>
  <c r="AF17" i="7"/>
  <c r="AH16" i="7"/>
  <c r="AG16" i="7"/>
  <c r="AF16" i="7"/>
  <c r="AH15" i="7"/>
  <c r="AG15" i="7"/>
  <c r="AF15" i="7"/>
  <c r="AH14" i="7"/>
  <c r="AG14" i="7"/>
  <c r="AF14" i="7"/>
  <c r="AH13" i="7"/>
  <c r="AG13" i="7"/>
  <c r="AF13" i="7"/>
  <c r="AH12" i="7"/>
  <c r="AG12" i="7"/>
  <c r="AF12" i="7"/>
  <c r="AH11" i="7"/>
  <c r="AG11" i="7"/>
  <c r="AF11" i="7"/>
  <c r="AH10" i="7"/>
  <c r="AG10" i="7"/>
  <c r="AF10" i="7"/>
  <c r="AH9" i="7"/>
  <c r="AG9" i="7"/>
  <c r="AF9" i="7"/>
  <c r="AH8" i="7"/>
  <c r="AG8" i="7"/>
  <c r="AF8" i="7"/>
  <c r="AH7" i="7"/>
  <c r="AG7" i="7"/>
  <c r="AF7" i="7"/>
  <c r="AH6" i="7"/>
  <c r="AG6" i="7"/>
  <c r="AF6" i="7"/>
  <c r="AH5" i="7"/>
  <c r="AG5" i="7"/>
  <c r="AF5" i="7"/>
  <c r="K103" i="7"/>
  <c r="J103" i="7"/>
  <c r="I103" i="7"/>
  <c r="K102" i="7"/>
  <c r="J102" i="7"/>
  <c r="I102" i="7"/>
  <c r="K101" i="7"/>
  <c r="J101" i="7"/>
  <c r="I101" i="7"/>
  <c r="K100" i="7"/>
  <c r="J100" i="7"/>
  <c r="I100" i="7"/>
  <c r="K99" i="7"/>
  <c r="J99" i="7"/>
  <c r="I99" i="7"/>
  <c r="K98" i="7"/>
  <c r="J98" i="7"/>
  <c r="I98" i="7"/>
  <c r="K97" i="7"/>
  <c r="J97" i="7"/>
  <c r="I97" i="7"/>
  <c r="K96" i="7"/>
  <c r="J96" i="7"/>
  <c r="I96" i="7"/>
  <c r="K95" i="7"/>
  <c r="J95" i="7"/>
  <c r="I95" i="7"/>
  <c r="K94" i="7"/>
  <c r="J94" i="7"/>
  <c r="I94" i="7"/>
  <c r="K93" i="7"/>
  <c r="J93" i="7"/>
  <c r="I93" i="7"/>
  <c r="K92" i="7"/>
  <c r="J92" i="7"/>
  <c r="I92" i="7"/>
  <c r="K91" i="7"/>
  <c r="J91" i="7"/>
  <c r="I91" i="7"/>
  <c r="K90" i="7"/>
  <c r="J90" i="7"/>
  <c r="I90" i="7"/>
  <c r="K89" i="7"/>
  <c r="J89" i="7"/>
  <c r="I89" i="7"/>
  <c r="K88" i="7"/>
  <c r="J88" i="7"/>
  <c r="I88" i="7"/>
  <c r="K87" i="7"/>
  <c r="J87" i="7"/>
  <c r="I87" i="7"/>
  <c r="K86" i="7"/>
  <c r="J86" i="7"/>
  <c r="I86" i="7"/>
  <c r="K85" i="7"/>
  <c r="J85" i="7"/>
  <c r="I85" i="7"/>
  <c r="K84" i="7"/>
  <c r="J84" i="7"/>
  <c r="I84" i="7"/>
  <c r="K83" i="7"/>
  <c r="J83" i="7"/>
  <c r="I83" i="7"/>
  <c r="K82" i="7"/>
  <c r="J82" i="7"/>
  <c r="I82" i="7"/>
  <c r="K81" i="7"/>
  <c r="J81" i="7"/>
  <c r="I81" i="7"/>
  <c r="K80" i="7"/>
  <c r="J80" i="7"/>
  <c r="I80" i="7"/>
  <c r="K79" i="7"/>
  <c r="J79" i="7"/>
  <c r="I79" i="7"/>
  <c r="K78" i="7"/>
  <c r="J78" i="7"/>
  <c r="I78" i="7"/>
  <c r="K77" i="7"/>
  <c r="J77" i="7"/>
  <c r="I77" i="7"/>
  <c r="K76" i="7"/>
  <c r="J76" i="7"/>
  <c r="I76" i="7"/>
  <c r="K75" i="7"/>
  <c r="J75" i="7"/>
  <c r="I75" i="7"/>
  <c r="K74" i="7"/>
  <c r="J74" i="7"/>
  <c r="I74" i="7"/>
  <c r="K73" i="7"/>
  <c r="J73" i="7"/>
  <c r="I73" i="7"/>
  <c r="K72" i="7"/>
  <c r="J72" i="7"/>
  <c r="I72" i="7"/>
  <c r="K71" i="7"/>
  <c r="J71" i="7"/>
  <c r="I71" i="7"/>
  <c r="K70" i="7"/>
  <c r="J70" i="7"/>
  <c r="I70" i="7"/>
  <c r="K69" i="7"/>
  <c r="J69" i="7"/>
  <c r="I69" i="7"/>
  <c r="K68" i="7"/>
  <c r="J68" i="7"/>
  <c r="I68" i="7"/>
  <c r="K67" i="7"/>
  <c r="J67" i="7"/>
  <c r="I67" i="7"/>
  <c r="K66" i="7"/>
  <c r="J66" i="7"/>
  <c r="I66" i="7"/>
  <c r="K65" i="7"/>
  <c r="J65" i="7"/>
  <c r="I65" i="7"/>
  <c r="K64" i="7"/>
  <c r="J64" i="7"/>
  <c r="I64" i="7"/>
  <c r="K63" i="7"/>
  <c r="J63" i="7"/>
  <c r="I63" i="7"/>
  <c r="K62" i="7"/>
  <c r="J62" i="7"/>
  <c r="I62" i="7"/>
  <c r="K61" i="7"/>
  <c r="J61" i="7"/>
  <c r="I61" i="7"/>
  <c r="K60" i="7"/>
  <c r="J60" i="7"/>
  <c r="I60" i="7"/>
  <c r="K59" i="7"/>
  <c r="J59" i="7"/>
  <c r="I59" i="7"/>
  <c r="K58" i="7"/>
  <c r="J58" i="7"/>
  <c r="I58" i="7"/>
  <c r="K57" i="7"/>
  <c r="J57" i="7"/>
  <c r="I57" i="7"/>
  <c r="K56" i="7"/>
  <c r="J56" i="7"/>
  <c r="I56" i="7"/>
  <c r="K55" i="7"/>
  <c r="J55" i="7"/>
  <c r="I55" i="7"/>
  <c r="K54" i="7"/>
  <c r="J54" i="7"/>
  <c r="I54" i="7"/>
  <c r="K53" i="7"/>
  <c r="J53" i="7"/>
  <c r="I53" i="7"/>
  <c r="K52" i="7"/>
  <c r="J52" i="7"/>
  <c r="I52" i="7"/>
  <c r="K51" i="7"/>
  <c r="J51" i="7"/>
  <c r="I51" i="7"/>
  <c r="K50" i="7"/>
  <c r="J50" i="7"/>
  <c r="I50" i="7"/>
  <c r="K49" i="7"/>
  <c r="J49" i="7"/>
  <c r="I49" i="7"/>
  <c r="K48" i="7"/>
  <c r="J48" i="7"/>
  <c r="I48" i="7"/>
  <c r="K47" i="7"/>
  <c r="J47" i="7"/>
  <c r="I47" i="7"/>
  <c r="K46" i="7"/>
  <c r="J46" i="7"/>
  <c r="I46" i="7"/>
  <c r="K45" i="7"/>
  <c r="J45" i="7"/>
  <c r="I45" i="7"/>
  <c r="K44" i="7"/>
  <c r="J44" i="7"/>
  <c r="I44" i="7"/>
  <c r="K43" i="7"/>
  <c r="J43" i="7"/>
  <c r="I43" i="7"/>
  <c r="K42" i="7"/>
  <c r="J42" i="7"/>
  <c r="I42" i="7"/>
  <c r="K41" i="7"/>
  <c r="J41" i="7"/>
  <c r="I41" i="7"/>
  <c r="K40" i="7"/>
  <c r="J40" i="7"/>
  <c r="I40" i="7"/>
  <c r="K39" i="7"/>
  <c r="J39" i="7"/>
  <c r="I39" i="7"/>
  <c r="K38" i="7"/>
  <c r="J38" i="7"/>
  <c r="I38" i="7"/>
  <c r="K37" i="7"/>
  <c r="J37" i="7"/>
  <c r="I37" i="7"/>
  <c r="K36" i="7"/>
  <c r="J36" i="7"/>
  <c r="I36" i="7"/>
  <c r="K35" i="7"/>
  <c r="J35" i="7"/>
  <c r="I35" i="7"/>
  <c r="K34" i="7"/>
  <c r="J34" i="7"/>
  <c r="I34" i="7"/>
  <c r="K33" i="7"/>
  <c r="J33" i="7"/>
  <c r="I33" i="7"/>
  <c r="K32" i="7"/>
  <c r="J32" i="7"/>
  <c r="I32" i="7"/>
  <c r="K31" i="7"/>
  <c r="J31" i="7"/>
  <c r="I31" i="7"/>
  <c r="K30" i="7"/>
  <c r="J30" i="7"/>
  <c r="I30" i="7"/>
  <c r="K29" i="7"/>
  <c r="J29" i="7"/>
  <c r="I29" i="7"/>
  <c r="K28" i="7"/>
  <c r="J28" i="7"/>
  <c r="I28" i="7"/>
  <c r="K27" i="7"/>
  <c r="J27" i="7"/>
  <c r="I27" i="7"/>
  <c r="K26" i="7"/>
  <c r="J26" i="7"/>
  <c r="I26" i="7"/>
  <c r="K25" i="7"/>
  <c r="J25" i="7"/>
  <c r="I25" i="7"/>
  <c r="K24" i="7"/>
  <c r="J24" i="7"/>
  <c r="I24" i="7"/>
  <c r="K23" i="7"/>
  <c r="J23" i="7"/>
  <c r="I23" i="7"/>
  <c r="K22" i="7"/>
  <c r="J22" i="7"/>
  <c r="I22" i="7"/>
  <c r="K21" i="7"/>
  <c r="J21" i="7"/>
  <c r="I21" i="7"/>
  <c r="K20" i="7"/>
  <c r="J20" i="7"/>
  <c r="I20" i="7"/>
  <c r="K19" i="7"/>
  <c r="J19" i="7"/>
  <c r="I19" i="7"/>
  <c r="K18" i="7"/>
  <c r="J18" i="7"/>
  <c r="I18" i="7"/>
  <c r="K17" i="7"/>
  <c r="J17" i="7"/>
  <c r="I17" i="7"/>
  <c r="K16" i="7"/>
  <c r="J16" i="7"/>
  <c r="I16" i="7"/>
  <c r="K15" i="7"/>
  <c r="J15" i="7"/>
  <c r="I15" i="7"/>
  <c r="K14" i="7"/>
  <c r="J14" i="7"/>
  <c r="I14" i="7"/>
  <c r="K13" i="7"/>
  <c r="J13" i="7"/>
  <c r="I13" i="7"/>
  <c r="K12" i="7"/>
  <c r="J12" i="7"/>
  <c r="I12" i="7"/>
  <c r="K11" i="7"/>
  <c r="J11" i="7"/>
  <c r="I11" i="7"/>
  <c r="K10" i="7"/>
  <c r="J10" i="7"/>
  <c r="I10" i="7"/>
  <c r="K9" i="7"/>
  <c r="J9" i="7"/>
  <c r="I9" i="7"/>
  <c r="K8" i="7"/>
  <c r="J8" i="7"/>
  <c r="I8" i="7"/>
  <c r="K7" i="7"/>
  <c r="J7" i="7"/>
  <c r="I7" i="7"/>
  <c r="K6" i="7"/>
  <c r="J6" i="7"/>
  <c r="I6" i="7"/>
  <c r="K5" i="7"/>
  <c r="J5" i="7"/>
  <c r="I5" i="7"/>
  <c r="V51" i="14"/>
  <c r="V50" i="14"/>
  <c r="V49" i="14"/>
  <c r="V48" i="14"/>
  <c r="V47" i="14"/>
  <c r="V46" i="14"/>
  <c r="V45" i="14"/>
  <c r="V44" i="14"/>
  <c r="V43" i="14"/>
  <c r="V42" i="14"/>
  <c r="V41" i="14"/>
  <c r="V40" i="14"/>
  <c r="V39" i="14"/>
  <c r="V38" i="14"/>
  <c r="V37" i="14"/>
  <c r="V36" i="14"/>
  <c r="V35" i="14"/>
  <c r="V34" i="14"/>
  <c r="V33" i="14"/>
  <c r="V32" i="14"/>
  <c r="V31" i="14"/>
  <c r="V30" i="14"/>
  <c r="V29" i="14"/>
  <c r="V28" i="14"/>
  <c r="V27" i="14"/>
  <c r="V26" i="14"/>
  <c r="V25" i="14"/>
  <c r="V24" i="14"/>
  <c r="V23" i="14"/>
  <c r="V22" i="14"/>
  <c r="V21" i="14"/>
  <c r="V20" i="14"/>
  <c r="V19" i="14"/>
  <c r="V18" i="14"/>
  <c r="V17" i="14"/>
  <c r="V16" i="14"/>
  <c r="V15" i="14"/>
  <c r="V14" i="14"/>
  <c r="V13" i="14"/>
  <c r="V12" i="14"/>
  <c r="V11" i="14"/>
  <c r="V10" i="14"/>
  <c r="V9" i="14"/>
  <c r="V8" i="14"/>
  <c r="V7" i="14"/>
  <c r="V6" i="14"/>
  <c r="V5" i="14"/>
  <c r="V4" i="14"/>
  <c r="V3" i="14"/>
  <c r="U51" i="17"/>
  <c r="T51" i="17"/>
  <c r="R51" i="17"/>
  <c r="Q51" i="17"/>
  <c r="P51" i="17"/>
  <c r="U50" i="17"/>
  <c r="T50" i="17"/>
  <c r="R50" i="17"/>
  <c r="Q50" i="17"/>
  <c r="P50" i="17"/>
  <c r="U49" i="17"/>
  <c r="T49" i="17"/>
  <c r="R49" i="17"/>
  <c r="Q49" i="17"/>
  <c r="P49" i="17"/>
  <c r="U48" i="17"/>
  <c r="T48" i="17"/>
  <c r="R48" i="17"/>
  <c r="Q48" i="17"/>
  <c r="P48" i="17"/>
  <c r="U47" i="17"/>
  <c r="T47" i="17"/>
  <c r="R47" i="17"/>
  <c r="Q47" i="17"/>
  <c r="P47" i="17"/>
  <c r="U46" i="17"/>
  <c r="T46" i="17"/>
  <c r="R46" i="17"/>
  <c r="Q46" i="17"/>
  <c r="P46" i="17"/>
  <c r="U45" i="17"/>
  <c r="T45" i="17"/>
  <c r="R45" i="17"/>
  <c r="Q45" i="17"/>
  <c r="P45" i="17"/>
  <c r="U44" i="17"/>
  <c r="T44" i="17"/>
  <c r="R44" i="17"/>
  <c r="Q44" i="17"/>
  <c r="P44" i="17"/>
  <c r="U43" i="17"/>
  <c r="T43" i="17"/>
  <c r="R43" i="17"/>
  <c r="Q43" i="17"/>
  <c r="P43" i="17"/>
  <c r="U42" i="17"/>
  <c r="T42" i="17"/>
  <c r="R42" i="17"/>
  <c r="Q42" i="17"/>
  <c r="P42" i="17"/>
  <c r="U41" i="17"/>
  <c r="T41" i="17"/>
  <c r="R41" i="17"/>
  <c r="Q41" i="17"/>
  <c r="P41" i="17"/>
  <c r="U40" i="17"/>
  <c r="T40" i="17"/>
  <c r="R40" i="17"/>
  <c r="Q40" i="17"/>
  <c r="P40" i="17"/>
  <c r="U39" i="17"/>
  <c r="T39" i="17"/>
  <c r="R39" i="17"/>
  <c r="Q39" i="17"/>
  <c r="P39" i="17"/>
  <c r="U38" i="17"/>
  <c r="T38" i="17"/>
  <c r="R38" i="17"/>
  <c r="Q38" i="17"/>
  <c r="P38" i="17"/>
  <c r="U37" i="17"/>
  <c r="T37" i="17"/>
  <c r="R37" i="17"/>
  <c r="Q37" i="17"/>
  <c r="P37" i="17"/>
  <c r="U36" i="17"/>
  <c r="T36" i="17"/>
  <c r="R36" i="17"/>
  <c r="Q36" i="17"/>
  <c r="P36" i="17"/>
  <c r="U35" i="17"/>
  <c r="T35" i="17"/>
  <c r="R35" i="17"/>
  <c r="Q35" i="17"/>
  <c r="P35" i="17"/>
  <c r="U34" i="17"/>
  <c r="T34" i="17"/>
  <c r="R34" i="17"/>
  <c r="Q34" i="17"/>
  <c r="P34" i="17"/>
  <c r="U33" i="17"/>
  <c r="T33" i="17"/>
  <c r="R33" i="17"/>
  <c r="Q33" i="17"/>
  <c r="P33" i="17"/>
  <c r="U32" i="17"/>
  <c r="T32" i="17"/>
  <c r="R32" i="17"/>
  <c r="Q32" i="17"/>
  <c r="P32" i="17"/>
  <c r="U31" i="17"/>
  <c r="T31" i="17"/>
  <c r="R31" i="17"/>
  <c r="Q31" i="17"/>
  <c r="P31" i="17"/>
  <c r="U30" i="17"/>
  <c r="T30" i="17"/>
  <c r="R30" i="17"/>
  <c r="Q30" i="17"/>
  <c r="P30" i="17"/>
  <c r="U29" i="17"/>
  <c r="T29" i="17"/>
  <c r="R29" i="17"/>
  <c r="Q29" i="17"/>
  <c r="P29" i="17"/>
  <c r="U28" i="17"/>
  <c r="T28" i="17"/>
  <c r="R28" i="17"/>
  <c r="Q28" i="17"/>
  <c r="P28" i="17"/>
  <c r="U27" i="17"/>
  <c r="T27" i="17"/>
  <c r="R27" i="17"/>
  <c r="Q27" i="17"/>
  <c r="P27" i="17"/>
  <c r="U26" i="17"/>
  <c r="T26" i="17"/>
  <c r="R26" i="17"/>
  <c r="Q26" i="17"/>
  <c r="P26" i="17"/>
  <c r="U25" i="17"/>
  <c r="T25" i="17"/>
  <c r="R25" i="17"/>
  <c r="Q25" i="17"/>
  <c r="P25" i="17"/>
  <c r="U24" i="17"/>
  <c r="T24" i="17"/>
  <c r="R24" i="17"/>
  <c r="Q24" i="17"/>
  <c r="P24" i="17"/>
  <c r="U23" i="17"/>
  <c r="T23" i="17"/>
  <c r="R23" i="17"/>
  <c r="Q23" i="17"/>
  <c r="P23" i="17"/>
  <c r="U22" i="17"/>
  <c r="T22" i="17"/>
  <c r="R22" i="17"/>
  <c r="Q22" i="17"/>
  <c r="P22" i="17"/>
  <c r="U21" i="17"/>
  <c r="T21" i="17"/>
  <c r="R21" i="17"/>
  <c r="Q21" i="17"/>
  <c r="P21" i="17"/>
  <c r="U20" i="17"/>
  <c r="T20" i="17"/>
  <c r="R20" i="17"/>
  <c r="Q20" i="17"/>
  <c r="P20" i="17"/>
  <c r="U19" i="17"/>
  <c r="T19" i="17"/>
  <c r="R19" i="17"/>
  <c r="Q19" i="17"/>
  <c r="P19" i="17"/>
  <c r="U18" i="17"/>
  <c r="T18" i="17"/>
  <c r="R18" i="17"/>
  <c r="Q18" i="17"/>
  <c r="P18" i="17"/>
  <c r="U17" i="17"/>
  <c r="T17" i="17"/>
  <c r="R17" i="17"/>
  <c r="Q17" i="17"/>
  <c r="P17" i="17"/>
  <c r="U16" i="17"/>
  <c r="T16" i="17"/>
  <c r="R16" i="17"/>
  <c r="Q16" i="17"/>
  <c r="P16" i="17"/>
  <c r="U15" i="17"/>
  <c r="T15" i="17"/>
  <c r="R15" i="17"/>
  <c r="Q15" i="17"/>
  <c r="P15" i="17"/>
  <c r="U14" i="17"/>
  <c r="T14" i="17"/>
  <c r="R14" i="17"/>
  <c r="Q14" i="17"/>
  <c r="P14" i="17"/>
  <c r="U13" i="17"/>
  <c r="T13" i="17"/>
  <c r="R13" i="17"/>
  <c r="Q13" i="17"/>
  <c r="P13" i="17"/>
  <c r="U12" i="17"/>
  <c r="T12" i="17"/>
  <c r="R12" i="17"/>
  <c r="Q12" i="17"/>
  <c r="P12" i="17"/>
  <c r="U11" i="17"/>
  <c r="T11" i="17"/>
  <c r="R11" i="17"/>
  <c r="Q11" i="17"/>
  <c r="P11" i="17"/>
  <c r="U10" i="17"/>
  <c r="T10" i="17"/>
  <c r="R10" i="17"/>
  <c r="Q10" i="17"/>
  <c r="P10" i="17"/>
  <c r="U9" i="17"/>
  <c r="T9" i="17"/>
  <c r="R9" i="17"/>
  <c r="Q9" i="17"/>
  <c r="P9" i="17"/>
  <c r="U8" i="17"/>
  <c r="T8" i="17"/>
  <c r="R8" i="17"/>
  <c r="Q8" i="17"/>
  <c r="P8" i="17"/>
  <c r="U7" i="17"/>
  <c r="T7" i="17"/>
  <c r="R7" i="17"/>
  <c r="Q7" i="17"/>
  <c r="P7" i="17"/>
  <c r="U6" i="17"/>
  <c r="T6" i="17"/>
  <c r="R6" i="17"/>
  <c r="Q6" i="17"/>
  <c r="P6" i="17"/>
  <c r="U5" i="17"/>
  <c r="T5" i="17"/>
  <c r="R5" i="17"/>
  <c r="Q5" i="17"/>
  <c r="P5" i="17"/>
  <c r="U4" i="17"/>
  <c r="T4" i="17"/>
  <c r="R4" i="17"/>
  <c r="Q4" i="17"/>
  <c r="P4" i="17"/>
  <c r="U3" i="17"/>
  <c r="T3" i="17"/>
  <c r="R3" i="17"/>
  <c r="Q3" i="17"/>
  <c r="P3" i="17"/>
  <c r="N51" i="17"/>
  <c r="N50" i="17"/>
  <c r="N49" i="17"/>
  <c r="N48" i="17"/>
  <c r="N47" i="17"/>
  <c r="N46" i="17"/>
  <c r="N45" i="17"/>
  <c r="N44" i="17"/>
  <c r="N43" i="17"/>
  <c r="N42" i="17"/>
  <c r="N41" i="17"/>
  <c r="N40" i="17"/>
  <c r="N39" i="17"/>
  <c r="N38" i="17"/>
  <c r="N37" i="17"/>
  <c r="N36" i="17"/>
  <c r="N35" i="17"/>
  <c r="N34" i="17"/>
  <c r="N33" i="17"/>
  <c r="N32" i="17"/>
  <c r="N31" i="17"/>
  <c r="N30" i="17"/>
  <c r="N29" i="17"/>
  <c r="N28" i="17"/>
  <c r="N27" i="17"/>
  <c r="N26" i="17"/>
  <c r="N25" i="17"/>
  <c r="N24" i="17"/>
  <c r="N23" i="17"/>
  <c r="N22" i="17"/>
  <c r="N21" i="17"/>
  <c r="N20" i="17"/>
  <c r="N19" i="17"/>
  <c r="N18" i="17"/>
  <c r="N17" i="17"/>
  <c r="N16" i="17"/>
  <c r="N15" i="17"/>
  <c r="N14" i="17"/>
  <c r="N13" i="17"/>
  <c r="N12" i="17"/>
  <c r="N11" i="17"/>
  <c r="N10" i="17"/>
  <c r="N9" i="17"/>
  <c r="N8" i="17"/>
  <c r="N7" i="17"/>
  <c r="N6" i="17"/>
  <c r="N5" i="17"/>
  <c r="N4" i="17"/>
  <c r="N3" i="17"/>
  <c r="M51" i="17"/>
  <c r="M50" i="17"/>
  <c r="M49" i="17"/>
  <c r="M48" i="17"/>
  <c r="M47" i="17"/>
  <c r="M46" i="17"/>
  <c r="M45" i="17"/>
  <c r="M44" i="17"/>
  <c r="M43" i="17"/>
  <c r="M42" i="17"/>
  <c r="M41" i="17"/>
  <c r="M40" i="17"/>
  <c r="M39" i="17"/>
  <c r="M38" i="17"/>
  <c r="M37" i="17"/>
  <c r="M36" i="17"/>
  <c r="M35" i="17"/>
  <c r="M34" i="17"/>
  <c r="M33" i="17"/>
  <c r="M32" i="17"/>
  <c r="M31" i="17"/>
  <c r="M30" i="17"/>
  <c r="M29" i="17"/>
  <c r="M28" i="17"/>
  <c r="M27" i="17"/>
  <c r="M26" i="17"/>
  <c r="M25" i="17"/>
  <c r="M24" i="17"/>
  <c r="M23" i="17"/>
  <c r="M22" i="17"/>
  <c r="M21" i="17"/>
  <c r="M20" i="17"/>
  <c r="M19" i="17"/>
  <c r="M18" i="17"/>
  <c r="M17" i="17"/>
  <c r="M16" i="17"/>
  <c r="M15" i="17"/>
  <c r="M14" i="17"/>
  <c r="M13" i="17"/>
  <c r="M12" i="17"/>
  <c r="M11" i="17"/>
  <c r="M10" i="17"/>
  <c r="M9" i="17"/>
  <c r="M8" i="17"/>
  <c r="M7" i="17"/>
  <c r="M6" i="17"/>
  <c r="M5" i="17"/>
  <c r="M4" i="17"/>
  <c r="M3" i="17"/>
  <c r="L51" i="17"/>
  <c r="L50" i="17"/>
  <c r="L49" i="17"/>
  <c r="L48" i="17"/>
  <c r="L47" i="17"/>
  <c r="L46" i="17"/>
  <c r="L45" i="17"/>
  <c r="L44" i="17"/>
  <c r="L43" i="17"/>
  <c r="L42" i="17"/>
  <c r="L41" i="17"/>
  <c r="L40" i="17"/>
  <c r="L39" i="17"/>
  <c r="L38" i="17"/>
  <c r="L37" i="17"/>
  <c r="L36" i="17"/>
  <c r="L35" i="17"/>
  <c r="L34" i="17"/>
  <c r="L33" i="17"/>
  <c r="L32" i="17"/>
  <c r="L31" i="17"/>
  <c r="L30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L9" i="17"/>
  <c r="L8" i="17"/>
  <c r="L7" i="17"/>
  <c r="L6" i="17"/>
  <c r="L5" i="17"/>
  <c r="L4" i="17"/>
  <c r="L3" i="17"/>
  <c r="J51" i="17"/>
  <c r="J50" i="17"/>
  <c r="J49" i="17"/>
  <c r="J48" i="17"/>
  <c r="J47" i="17"/>
  <c r="J46" i="17"/>
  <c r="J45" i="17"/>
  <c r="J44" i="17"/>
  <c r="J43" i="17"/>
  <c r="J42" i="17"/>
  <c r="J41" i="17"/>
  <c r="J40" i="17"/>
  <c r="J39" i="17"/>
  <c r="J38" i="17"/>
  <c r="J37" i="17"/>
  <c r="J36" i="17"/>
  <c r="J35" i="17"/>
  <c r="J34" i="17"/>
  <c r="J33" i="17"/>
  <c r="J32" i="17"/>
  <c r="J31" i="17"/>
  <c r="J30" i="17"/>
  <c r="J29" i="17"/>
  <c r="J28" i="17"/>
  <c r="J27" i="17"/>
  <c r="J26" i="17"/>
  <c r="J25" i="17"/>
  <c r="J24" i="17"/>
  <c r="J23" i="17"/>
  <c r="J22" i="17"/>
  <c r="J21" i="17"/>
  <c r="J20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J3" i="17"/>
  <c r="I51" i="17"/>
  <c r="I50" i="17"/>
  <c r="I49" i="17"/>
  <c r="I48" i="17"/>
  <c r="I47" i="17"/>
  <c r="I46" i="17"/>
  <c r="I45" i="17"/>
  <c r="I44" i="17"/>
  <c r="I43" i="17"/>
  <c r="I42" i="17"/>
  <c r="I41" i="17"/>
  <c r="I40" i="17"/>
  <c r="I39" i="17"/>
  <c r="I38" i="17"/>
  <c r="I37" i="17"/>
  <c r="I36" i="17"/>
  <c r="I35" i="17"/>
  <c r="I34" i="17"/>
  <c r="I33" i="17"/>
  <c r="I32" i="17"/>
  <c r="I31" i="17"/>
  <c r="I30" i="17"/>
  <c r="I29" i="17"/>
  <c r="I28" i="17"/>
  <c r="I27" i="17"/>
  <c r="I26" i="17"/>
  <c r="I25" i="17"/>
  <c r="I24" i="17"/>
  <c r="I23" i="17"/>
  <c r="I22" i="17"/>
  <c r="I21" i="17"/>
  <c r="I20" i="17"/>
  <c r="I19" i="17"/>
  <c r="I18" i="17"/>
  <c r="I17" i="17"/>
  <c r="I16" i="17"/>
  <c r="I15" i="17"/>
  <c r="I14" i="17"/>
  <c r="I13" i="17"/>
  <c r="I12" i="17"/>
  <c r="I11" i="17"/>
  <c r="I10" i="17"/>
  <c r="I9" i="17"/>
  <c r="I8" i="17"/>
  <c r="I7" i="17"/>
  <c r="I6" i="17"/>
  <c r="I5" i="17"/>
  <c r="I4" i="17"/>
  <c r="I3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T205" i="4"/>
  <c r="R205" i="4"/>
  <c r="P205" i="4"/>
  <c r="N205" i="4"/>
  <c r="L205" i="4"/>
  <c r="T204" i="4"/>
  <c r="R204" i="4"/>
  <c r="P204" i="4"/>
  <c r="N204" i="4"/>
  <c r="L204" i="4"/>
  <c r="T203" i="4"/>
  <c r="R203" i="4"/>
  <c r="P203" i="4"/>
  <c r="N203" i="4"/>
  <c r="L203" i="4"/>
  <c r="T202" i="4"/>
  <c r="R202" i="4"/>
  <c r="P202" i="4"/>
  <c r="N202" i="4"/>
  <c r="L202" i="4"/>
  <c r="T201" i="4"/>
  <c r="R201" i="4"/>
  <c r="P201" i="4"/>
  <c r="N201" i="4"/>
  <c r="L201" i="4"/>
  <c r="T200" i="4"/>
  <c r="R200" i="4"/>
  <c r="P200" i="4"/>
  <c r="N200" i="4"/>
  <c r="L200" i="4"/>
  <c r="T199" i="4"/>
  <c r="R199" i="4"/>
  <c r="P199" i="4"/>
  <c r="N199" i="4"/>
  <c r="L199" i="4"/>
  <c r="T198" i="4"/>
  <c r="R198" i="4"/>
  <c r="P198" i="4"/>
  <c r="N198" i="4"/>
  <c r="L198" i="4"/>
  <c r="T197" i="4"/>
  <c r="R197" i="4"/>
  <c r="P197" i="4"/>
  <c r="N197" i="4"/>
  <c r="L197" i="4"/>
  <c r="T196" i="4"/>
  <c r="R196" i="4"/>
  <c r="P196" i="4"/>
  <c r="N196" i="4"/>
  <c r="L196" i="4"/>
  <c r="T195" i="4"/>
  <c r="R195" i="4"/>
  <c r="P195" i="4"/>
  <c r="N195" i="4"/>
  <c r="L195" i="4"/>
  <c r="T194" i="4"/>
  <c r="R194" i="4"/>
  <c r="P194" i="4"/>
  <c r="N194" i="4"/>
  <c r="L194" i="4"/>
  <c r="T193" i="4"/>
  <c r="R193" i="4"/>
  <c r="P193" i="4"/>
  <c r="N193" i="4"/>
  <c r="L193" i="4"/>
  <c r="T192" i="4"/>
  <c r="R192" i="4"/>
  <c r="P192" i="4"/>
  <c r="N192" i="4"/>
  <c r="L192" i="4"/>
  <c r="T191" i="4"/>
  <c r="R191" i="4"/>
  <c r="P191" i="4"/>
  <c r="N191" i="4"/>
  <c r="L191" i="4"/>
  <c r="T190" i="4"/>
  <c r="R190" i="4"/>
  <c r="P190" i="4"/>
  <c r="N190" i="4"/>
  <c r="L190" i="4"/>
  <c r="T189" i="4"/>
  <c r="R189" i="4"/>
  <c r="P189" i="4"/>
  <c r="N189" i="4"/>
  <c r="L189" i="4"/>
  <c r="T188" i="4"/>
  <c r="R188" i="4"/>
  <c r="P188" i="4"/>
  <c r="N188" i="4"/>
  <c r="L188" i="4"/>
  <c r="T187" i="4"/>
  <c r="R187" i="4"/>
  <c r="P187" i="4"/>
  <c r="N187" i="4"/>
  <c r="L187" i="4"/>
  <c r="T186" i="4"/>
  <c r="R186" i="4"/>
  <c r="P186" i="4"/>
  <c r="N186" i="4"/>
  <c r="L186" i="4"/>
  <c r="T185" i="4"/>
  <c r="R185" i="4"/>
  <c r="P185" i="4"/>
  <c r="N185" i="4"/>
  <c r="L185" i="4"/>
  <c r="T184" i="4"/>
  <c r="R184" i="4"/>
  <c r="P184" i="4"/>
  <c r="N184" i="4"/>
  <c r="L184" i="4"/>
  <c r="T183" i="4"/>
  <c r="R183" i="4"/>
  <c r="P183" i="4"/>
  <c r="N183" i="4"/>
  <c r="L183" i="4"/>
  <c r="T182" i="4"/>
  <c r="R182" i="4"/>
  <c r="P182" i="4"/>
  <c r="N182" i="4"/>
  <c r="L182" i="4"/>
  <c r="T181" i="4"/>
  <c r="R181" i="4"/>
  <c r="P181" i="4"/>
  <c r="N181" i="4"/>
  <c r="L181" i="4"/>
  <c r="T180" i="4"/>
  <c r="R180" i="4"/>
  <c r="P180" i="4"/>
  <c r="N180" i="4"/>
  <c r="L180" i="4"/>
  <c r="T179" i="4"/>
  <c r="R179" i="4"/>
  <c r="P179" i="4"/>
  <c r="N179" i="4"/>
  <c r="L179" i="4"/>
  <c r="T178" i="4"/>
  <c r="R178" i="4"/>
  <c r="P178" i="4"/>
  <c r="N178" i="4"/>
  <c r="L178" i="4"/>
  <c r="T177" i="4"/>
  <c r="R177" i="4"/>
  <c r="P177" i="4"/>
  <c r="N177" i="4"/>
  <c r="L177" i="4"/>
  <c r="T176" i="4"/>
  <c r="R176" i="4"/>
  <c r="P176" i="4"/>
  <c r="N176" i="4"/>
  <c r="L176" i="4"/>
  <c r="T175" i="4"/>
  <c r="R175" i="4"/>
  <c r="P175" i="4"/>
  <c r="N175" i="4"/>
  <c r="L175" i="4"/>
  <c r="T174" i="4"/>
  <c r="R174" i="4"/>
  <c r="P174" i="4"/>
  <c r="N174" i="4"/>
  <c r="L174" i="4"/>
  <c r="T173" i="4"/>
  <c r="R173" i="4"/>
  <c r="P173" i="4"/>
  <c r="N173" i="4"/>
  <c r="L173" i="4"/>
  <c r="T172" i="4"/>
  <c r="R172" i="4"/>
  <c r="P172" i="4"/>
  <c r="N172" i="4"/>
  <c r="L172" i="4"/>
  <c r="T171" i="4"/>
  <c r="R171" i="4"/>
  <c r="P171" i="4"/>
  <c r="N171" i="4"/>
  <c r="L171" i="4"/>
  <c r="T170" i="4"/>
  <c r="R170" i="4"/>
  <c r="P170" i="4"/>
  <c r="N170" i="4"/>
  <c r="L170" i="4"/>
  <c r="T169" i="4"/>
  <c r="R169" i="4"/>
  <c r="P169" i="4"/>
  <c r="N169" i="4"/>
  <c r="L169" i="4"/>
  <c r="T168" i="4"/>
  <c r="R168" i="4"/>
  <c r="P168" i="4"/>
  <c r="N168" i="4"/>
  <c r="L168" i="4"/>
  <c r="T167" i="4"/>
  <c r="R167" i="4"/>
  <c r="P167" i="4"/>
  <c r="N167" i="4"/>
  <c r="L167" i="4"/>
  <c r="T166" i="4"/>
  <c r="R166" i="4"/>
  <c r="P166" i="4"/>
  <c r="N166" i="4"/>
  <c r="L166" i="4"/>
  <c r="T165" i="4"/>
  <c r="R165" i="4"/>
  <c r="P165" i="4"/>
  <c r="N165" i="4"/>
  <c r="L165" i="4"/>
  <c r="T164" i="4"/>
  <c r="R164" i="4"/>
  <c r="P164" i="4"/>
  <c r="N164" i="4"/>
  <c r="L164" i="4"/>
  <c r="T163" i="4"/>
  <c r="R163" i="4"/>
  <c r="P163" i="4"/>
  <c r="N163" i="4"/>
  <c r="L163" i="4"/>
  <c r="T162" i="4"/>
  <c r="R162" i="4"/>
  <c r="P162" i="4"/>
  <c r="N162" i="4"/>
  <c r="L162" i="4"/>
  <c r="T161" i="4"/>
  <c r="R161" i="4"/>
  <c r="P161" i="4"/>
  <c r="N161" i="4"/>
  <c r="L161" i="4"/>
  <c r="T160" i="4"/>
  <c r="R160" i="4"/>
  <c r="P160" i="4"/>
  <c r="N160" i="4"/>
  <c r="L160" i="4"/>
  <c r="T159" i="4"/>
  <c r="R159" i="4"/>
  <c r="P159" i="4"/>
  <c r="N159" i="4"/>
  <c r="L159" i="4"/>
  <c r="T158" i="4"/>
  <c r="R158" i="4"/>
  <c r="P158" i="4"/>
  <c r="N158" i="4"/>
  <c r="L158" i="4"/>
  <c r="T157" i="4"/>
  <c r="R157" i="4"/>
  <c r="P157" i="4"/>
  <c r="N157" i="4"/>
  <c r="L157" i="4"/>
  <c r="T156" i="4"/>
  <c r="R156" i="4"/>
  <c r="P156" i="4"/>
  <c r="N156" i="4"/>
  <c r="L156" i="4"/>
  <c r="T155" i="4"/>
  <c r="R155" i="4"/>
  <c r="P155" i="4"/>
  <c r="N155" i="4"/>
  <c r="L155" i="4"/>
  <c r="T154" i="4"/>
  <c r="R154" i="4"/>
  <c r="P154" i="4"/>
  <c r="N154" i="4"/>
  <c r="L154" i="4"/>
  <c r="T153" i="4"/>
  <c r="R153" i="4"/>
  <c r="P153" i="4"/>
  <c r="N153" i="4"/>
  <c r="L153" i="4"/>
  <c r="T152" i="4"/>
  <c r="R152" i="4"/>
  <c r="P152" i="4"/>
  <c r="N152" i="4"/>
  <c r="L152" i="4"/>
  <c r="T151" i="4"/>
  <c r="R151" i="4"/>
  <c r="P151" i="4"/>
  <c r="N151" i="4"/>
  <c r="L151" i="4"/>
  <c r="T150" i="4"/>
  <c r="R150" i="4"/>
  <c r="P150" i="4"/>
  <c r="N150" i="4"/>
  <c r="L150" i="4"/>
  <c r="T149" i="4"/>
  <c r="R149" i="4"/>
  <c r="P149" i="4"/>
  <c r="N149" i="4"/>
  <c r="L149" i="4"/>
  <c r="T148" i="4"/>
  <c r="R148" i="4"/>
  <c r="P148" i="4"/>
  <c r="N148" i="4"/>
  <c r="L148" i="4"/>
  <c r="T147" i="4"/>
  <c r="R147" i="4"/>
  <c r="P147" i="4"/>
  <c r="N147" i="4"/>
  <c r="L147" i="4"/>
  <c r="T146" i="4"/>
  <c r="R146" i="4"/>
  <c r="P146" i="4"/>
  <c r="N146" i="4"/>
  <c r="L146" i="4"/>
  <c r="T145" i="4"/>
  <c r="R145" i="4"/>
  <c r="P145" i="4"/>
  <c r="N145" i="4"/>
  <c r="L145" i="4"/>
  <c r="T144" i="4"/>
  <c r="R144" i="4"/>
  <c r="P144" i="4"/>
  <c r="N144" i="4"/>
  <c r="L144" i="4"/>
  <c r="T143" i="4"/>
  <c r="R143" i="4"/>
  <c r="P143" i="4"/>
  <c r="N143" i="4"/>
  <c r="L143" i="4"/>
  <c r="T142" i="4"/>
  <c r="R142" i="4"/>
  <c r="P142" i="4"/>
  <c r="N142" i="4"/>
  <c r="L142" i="4"/>
  <c r="T141" i="4"/>
  <c r="R141" i="4"/>
  <c r="P141" i="4"/>
  <c r="N141" i="4"/>
  <c r="L141" i="4"/>
  <c r="T140" i="4"/>
  <c r="R140" i="4"/>
  <c r="P140" i="4"/>
  <c r="N140" i="4"/>
  <c r="L140" i="4"/>
  <c r="T139" i="4"/>
  <c r="R139" i="4"/>
  <c r="P139" i="4"/>
  <c r="N139" i="4"/>
  <c r="L139" i="4"/>
  <c r="T138" i="4"/>
  <c r="R138" i="4"/>
  <c r="P138" i="4"/>
  <c r="N138" i="4"/>
  <c r="L138" i="4"/>
  <c r="T137" i="4"/>
  <c r="R137" i="4"/>
  <c r="P137" i="4"/>
  <c r="N137" i="4"/>
  <c r="L137" i="4"/>
  <c r="T136" i="4"/>
  <c r="R136" i="4"/>
  <c r="P136" i="4"/>
  <c r="N136" i="4"/>
  <c r="L136" i="4"/>
  <c r="T135" i="4"/>
  <c r="R135" i="4"/>
  <c r="P135" i="4"/>
  <c r="N135" i="4"/>
  <c r="L135" i="4"/>
  <c r="T134" i="4"/>
  <c r="R134" i="4"/>
  <c r="P134" i="4"/>
  <c r="N134" i="4"/>
  <c r="L134" i="4"/>
  <c r="T133" i="4"/>
  <c r="R133" i="4"/>
  <c r="P133" i="4"/>
  <c r="N133" i="4"/>
  <c r="L133" i="4"/>
  <c r="T132" i="4"/>
  <c r="R132" i="4"/>
  <c r="P132" i="4"/>
  <c r="N132" i="4"/>
  <c r="L132" i="4"/>
  <c r="T131" i="4"/>
  <c r="R131" i="4"/>
  <c r="P131" i="4"/>
  <c r="N131" i="4"/>
  <c r="L131" i="4"/>
  <c r="T130" i="4"/>
  <c r="R130" i="4"/>
  <c r="P130" i="4"/>
  <c r="N130" i="4"/>
  <c r="L130" i="4"/>
  <c r="T129" i="4"/>
  <c r="R129" i="4"/>
  <c r="P129" i="4"/>
  <c r="N129" i="4"/>
  <c r="L129" i="4"/>
  <c r="T128" i="4"/>
  <c r="R128" i="4"/>
  <c r="P128" i="4"/>
  <c r="N128" i="4"/>
  <c r="L128" i="4"/>
  <c r="T127" i="4"/>
  <c r="R127" i="4"/>
  <c r="P127" i="4"/>
  <c r="N127" i="4"/>
  <c r="L127" i="4"/>
  <c r="T126" i="4"/>
  <c r="R126" i="4"/>
  <c r="P126" i="4"/>
  <c r="N126" i="4"/>
  <c r="L126" i="4"/>
  <c r="T125" i="4"/>
  <c r="R125" i="4"/>
  <c r="P125" i="4"/>
  <c r="N125" i="4"/>
  <c r="L125" i="4"/>
  <c r="T124" i="4"/>
  <c r="R124" i="4"/>
  <c r="P124" i="4"/>
  <c r="N124" i="4"/>
  <c r="L124" i="4"/>
  <c r="T123" i="4"/>
  <c r="R123" i="4"/>
  <c r="P123" i="4"/>
  <c r="N123" i="4"/>
  <c r="L123" i="4"/>
  <c r="T122" i="4"/>
  <c r="R122" i="4"/>
  <c r="P122" i="4"/>
  <c r="N122" i="4"/>
  <c r="L122" i="4"/>
  <c r="T121" i="4"/>
  <c r="R121" i="4"/>
  <c r="P121" i="4"/>
  <c r="N121" i="4"/>
  <c r="L121" i="4"/>
  <c r="T120" i="4"/>
  <c r="R120" i="4"/>
  <c r="P120" i="4"/>
  <c r="N120" i="4"/>
  <c r="L120" i="4"/>
  <c r="T119" i="4"/>
  <c r="R119" i="4"/>
  <c r="P119" i="4"/>
  <c r="N119" i="4"/>
  <c r="L119" i="4"/>
  <c r="T118" i="4"/>
  <c r="R118" i="4"/>
  <c r="P118" i="4"/>
  <c r="N118" i="4"/>
  <c r="L118" i="4"/>
  <c r="T117" i="4"/>
  <c r="R117" i="4"/>
  <c r="P117" i="4"/>
  <c r="N117" i="4"/>
  <c r="L117" i="4"/>
  <c r="T116" i="4"/>
  <c r="R116" i="4"/>
  <c r="P116" i="4"/>
  <c r="N116" i="4"/>
  <c r="L116" i="4"/>
  <c r="T115" i="4"/>
  <c r="R115" i="4"/>
  <c r="P115" i="4"/>
  <c r="N115" i="4"/>
  <c r="L115" i="4"/>
  <c r="T114" i="4"/>
  <c r="R114" i="4"/>
  <c r="P114" i="4"/>
  <c r="N114" i="4"/>
  <c r="L114" i="4"/>
  <c r="T113" i="4"/>
  <c r="R113" i="4"/>
  <c r="P113" i="4"/>
  <c r="N113" i="4"/>
  <c r="L113" i="4"/>
  <c r="T112" i="4"/>
  <c r="R112" i="4"/>
  <c r="P112" i="4"/>
  <c r="N112" i="4"/>
  <c r="L112" i="4"/>
  <c r="T111" i="4"/>
  <c r="R111" i="4"/>
  <c r="P111" i="4"/>
  <c r="N111" i="4"/>
  <c r="L111" i="4"/>
  <c r="T110" i="4"/>
  <c r="R110" i="4"/>
  <c r="P110" i="4"/>
  <c r="N110" i="4"/>
  <c r="L110" i="4"/>
  <c r="T109" i="4"/>
  <c r="R109" i="4"/>
  <c r="P109" i="4"/>
  <c r="N109" i="4"/>
  <c r="L109" i="4"/>
  <c r="T108" i="4"/>
  <c r="R108" i="4"/>
  <c r="P108" i="4"/>
  <c r="N108" i="4"/>
  <c r="L108" i="4"/>
  <c r="T107" i="4"/>
  <c r="R107" i="4"/>
  <c r="P107" i="4"/>
  <c r="N107" i="4"/>
  <c r="L107" i="4"/>
  <c r="T106" i="4"/>
  <c r="R106" i="4"/>
  <c r="P106" i="4"/>
  <c r="N106" i="4"/>
  <c r="L106" i="4"/>
  <c r="T105" i="4"/>
  <c r="R105" i="4"/>
  <c r="P105" i="4"/>
  <c r="N105" i="4"/>
  <c r="L105" i="4"/>
  <c r="T104" i="4"/>
  <c r="R104" i="4"/>
  <c r="P104" i="4"/>
  <c r="N104" i="4"/>
  <c r="L104" i="4"/>
  <c r="T103" i="4"/>
  <c r="R103" i="4"/>
  <c r="P103" i="4"/>
  <c r="N103" i="4"/>
  <c r="L103" i="4"/>
  <c r="T102" i="4"/>
  <c r="R102" i="4"/>
  <c r="P102" i="4"/>
  <c r="N102" i="4"/>
  <c r="L102" i="4"/>
  <c r="T101" i="4"/>
  <c r="R101" i="4"/>
  <c r="P101" i="4"/>
  <c r="N101" i="4"/>
  <c r="L101" i="4"/>
  <c r="T100" i="4"/>
  <c r="R100" i="4"/>
  <c r="P100" i="4"/>
  <c r="N100" i="4"/>
  <c r="L100" i="4"/>
  <c r="T99" i="4"/>
  <c r="R99" i="4"/>
  <c r="P99" i="4"/>
  <c r="N99" i="4"/>
  <c r="L99" i="4"/>
  <c r="T98" i="4"/>
  <c r="R98" i="4"/>
  <c r="P98" i="4"/>
  <c r="N98" i="4"/>
  <c r="L98" i="4"/>
  <c r="T97" i="4"/>
  <c r="R97" i="4"/>
  <c r="P97" i="4"/>
  <c r="N97" i="4"/>
  <c r="L97" i="4"/>
  <c r="T96" i="4"/>
  <c r="R96" i="4"/>
  <c r="P96" i="4"/>
  <c r="N96" i="4"/>
  <c r="L96" i="4"/>
  <c r="T95" i="4"/>
  <c r="R95" i="4"/>
  <c r="P95" i="4"/>
  <c r="N95" i="4"/>
  <c r="L95" i="4"/>
  <c r="T94" i="4"/>
  <c r="R94" i="4"/>
  <c r="P94" i="4"/>
  <c r="N94" i="4"/>
  <c r="L94" i="4"/>
  <c r="T93" i="4"/>
  <c r="R93" i="4"/>
  <c r="P93" i="4"/>
  <c r="N93" i="4"/>
  <c r="L93" i="4"/>
  <c r="T92" i="4"/>
  <c r="R92" i="4"/>
  <c r="P92" i="4"/>
  <c r="N92" i="4"/>
  <c r="L92" i="4"/>
  <c r="T91" i="4"/>
  <c r="R91" i="4"/>
  <c r="P91" i="4"/>
  <c r="N91" i="4"/>
  <c r="L91" i="4"/>
  <c r="T90" i="4"/>
  <c r="R90" i="4"/>
  <c r="P90" i="4"/>
  <c r="N90" i="4"/>
  <c r="L90" i="4"/>
  <c r="T89" i="4"/>
  <c r="R89" i="4"/>
  <c r="P89" i="4"/>
  <c r="N89" i="4"/>
  <c r="L89" i="4"/>
  <c r="T88" i="4"/>
  <c r="R88" i="4"/>
  <c r="P88" i="4"/>
  <c r="N88" i="4"/>
  <c r="L88" i="4"/>
  <c r="T87" i="4"/>
  <c r="R87" i="4"/>
  <c r="P87" i="4"/>
  <c r="N87" i="4"/>
  <c r="L87" i="4"/>
  <c r="T86" i="4"/>
  <c r="R86" i="4"/>
  <c r="P86" i="4"/>
  <c r="N86" i="4"/>
  <c r="L86" i="4"/>
  <c r="T85" i="4"/>
  <c r="R85" i="4"/>
  <c r="P85" i="4"/>
  <c r="N85" i="4"/>
  <c r="L85" i="4"/>
  <c r="T84" i="4"/>
  <c r="R84" i="4"/>
  <c r="P84" i="4"/>
  <c r="N84" i="4"/>
  <c r="L84" i="4"/>
  <c r="T83" i="4"/>
  <c r="R83" i="4"/>
  <c r="P83" i="4"/>
  <c r="N83" i="4"/>
  <c r="L83" i="4"/>
  <c r="T82" i="4"/>
  <c r="R82" i="4"/>
  <c r="P82" i="4"/>
  <c r="N82" i="4"/>
  <c r="L82" i="4"/>
  <c r="T81" i="4"/>
  <c r="R81" i="4"/>
  <c r="P81" i="4"/>
  <c r="N81" i="4"/>
  <c r="L81" i="4"/>
  <c r="T80" i="4"/>
  <c r="R80" i="4"/>
  <c r="P80" i="4"/>
  <c r="N80" i="4"/>
  <c r="L80" i="4"/>
  <c r="T79" i="4"/>
  <c r="R79" i="4"/>
  <c r="P79" i="4"/>
  <c r="N79" i="4"/>
  <c r="L79" i="4"/>
  <c r="T78" i="4"/>
  <c r="R78" i="4"/>
  <c r="P78" i="4"/>
  <c r="N78" i="4"/>
  <c r="L78" i="4"/>
  <c r="T77" i="4"/>
  <c r="R77" i="4"/>
  <c r="P77" i="4"/>
  <c r="N77" i="4"/>
  <c r="L77" i="4"/>
  <c r="T76" i="4"/>
  <c r="R76" i="4"/>
  <c r="P76" i="4"/>
  <c r="N76" i="4"/>
  <c r="L76" i="4"/>
  <c r="T75" i="4"/>
  <c r="R75" i="4"/>
  <c r="P75" i="4"/>
  <c r="N75" i="4"/>
  <c r="L75" i="4"/>
  <c r="T74" i="4"/>
  <c r="R74" i="4"/>
  <c r="P74" i="4"/>
  <c r="N74" i="4"/>
  <c r="L74" i="4"/>
  <c r="T73" i="4"/>
  <c r="R73" i="4"/>
  <c r="P73" i="4"/>
  <c r="N73" i="4"/>
  <c r="L73" i="4"/>
  <c r="T72" i="4"/>
  <c r="R72" i="4"/>
  <c r="P72" i="4"/>
  <c r="N72" i="4"/>
  <c r="L72" i="4"/>
  <c r="T71" i="4"/>
  <c r="R71" i="4"/>
  <c r="P71" i="4"/>
  <c r="N71" i="4"/>
  <c r="L71" i="4"/>
  <c r="T70" i="4"/>
  <c r="R70" i="4"/>
  <c r="P70" i="4"/>
  <c r="N70" i="4"/>
  <c r="L70" i="4"/>
  <c r="T69" i="4"/>
  <c r="R69" i="4"/>
  <c r="P69" i="4"/>
  <c r="N69" i="4"/>
  <c r="L69" i="4"/>
  <c r="T68" i="4"/>
  <c r="R68" i="4"/>
  <c r="P68" i="4"/>
  <c r="N68" i="4"/>
  <c r="L68" i="4"/>
  <c r="T67" i="4"/>
  <c r="R67" i="4"/>
  <c r="P67" i="4"/>
  <c r="N67" i="4"/>
  <c r="L67" i="4"/>
  <c r="T66" i="4"/>
  <c r="R66" i="4"/>
  <c r="P66" i="4"/>
  <c r="N66" i="4"/>
  <c r="L66" i="4"/>
  <c r="T65" i="4"/>
  <c r="R65" i="4"/>
  <c r="P65" i="4"/>
  <c r="N65" i="4"/>
  <c r="L65" i="4"/>
  <c r="T64" i="4"/>
  <c r="R64" i="4"/>
  <c r="P64" i="4"/>
  <c r="N64" i="4"/>
  <c r="L64" i="4"/>
  <c r="T63" i="4"/>
  <c r="R63" i="4"/>
  <c r="P63" i="4"/>
  <c r="N63" i="4"/>
  <c r="L63" i="4"/>
  <c r="T62" i="4"/>
  <c r="R62" i="4"/>
  <c r="P62" i="4"/>
  <c r="N62" i="4"/>
  <c r="L62" i="4"/>
  <c r="T61" i="4"/>
  <c r="R61" i="4"/>
  <c r="P61" i="4"/>
  <c r="N61" i="4"/>
  <c r="L61" i="4"/>
  <c r="T60" i="4"/>
  <c r="R60" i="4"/>
  <c r="P60" i="4"/>
  <c r="N60" i="4"/>
  <c r="L60" i="4"/>
  <c r="T59" i="4"/>
  <c r="R59" i="4"/>
  <c r="P59" i="4"/>
  <c r="N59" i="4"/>
  <c r="L59" i="4"/>
  <c r="T58" i="4"/>
  <c r="R58" i="4"/>
  <c r="P58" i="4"/>
  <c r="N58" i="4"/>
  <c r="L58" i="4"/>
  <c r="T57" i="4"/>
  <c r="R57" i="4"/>
  <c r="P57" i="4"/>
  <c r="N57" i="4"/>
  <c r="L57" i="4"/>
  <c r="T56" i="4"/>
  <c r="R56" i="4"/>
  <c r="P56" i="4"/>
  <c r="N56" i="4"/>
  <c r="L56" i="4"/>
  <c r="T55" i="4"/>
  <c r="R55" i="4"/>
  <c r="P55" i="4"/>
  <c r="N55" i="4"/>
  <c r="L55" i="4"/>
  <c r="T54" i="4"/>
  <c r="R54" i="4"/>
  <c r="P54" i="4"/>
  <c r="N54" i="4"/>
  <c r="L54" i="4"/>
  <c r="T53" i="4"/>
  <c r="R53" i="4"/>
  <c r="P53" i="4"/>
  <c r="N53" i="4"/>
  <c r="L53" i="4"/>
  <c r="T52" i="4"/>
  <c r="R52" i="4"/>
  <c r="P52" i="4"/>
  <c r="N52" i="4"/>
  <c r="L52" i="4"/>
  <c r="T51" i="4"/>
  <c r="R51" i="4"/>
  <c r="P51" i="4"/>
  <c r="N51" i="4"/>
  <c r="L51" i="4"/>
  <c r="T50" i="4"/>
  <c r="R50" i="4"/>
  <c r="P50" i="4"/>
  <c r="N50" i="4"/>
  <c r="L50" i="4"/>
  <c r="T49" i="4"/>
  <c r="R49" i="4"/>
  <c r="P49" i="4"/>
  <c r="N49" i="4"/>
  <c r="L49" i="4"/>
  <c r="T48" i="4"/>
  <c r="R48" i="4"/>
  <c r="P48" i="4"/>
  <c r="N48" i="4"/>
  <c r="L48" i="4"/>
  <c r="T47" i="4"/>
  <c r="R47" i="4"/>
  <c r="P47" i="4"/>
  <c r="N47" i="4"/>
  <c r="L47" i="4"/>
  <c r="T46" i="4"/>
  <c r="R46" i="4"/>
  <c r="P46" i="4"/>
  <c r="N46" i="4"/>
  <c r="L46" i="4"/>
  <c r="T45" i="4"/>
  <c r="R45" i="4"/>
  <c r="P45" i="4"/>
  <c r="N45" i="4"/>
  <c r="L45" i="4"/>
  <c r="T44" i="4"/>
  <c r="R44" i="4"/>
  <c r="P44" i="4"/>
  <c r="N44" i="4"/>
  <c r="L44" i="4"/>
  <c r="T43" i="4"/>
  <c r="R43" i="4"/>
  <c r="P43" i="4"/>
  <c r="N43" i="4"/>
  <c r="L43" i="4"/>
  <c r="T42" i="4"/>
  <c r="R42" i="4"/>
  <c r="P42" i="4"/>
  <c r="N42" i="4"/>
  <c r="L42" i="4"/>
  <c r="T41" i="4"/>
  <c r="R41" i="4"/>
  <c r="P41" i="4"/>
  <c r="N41" i="4"/>
  <c r="L41" i="4"/>
  <c r="T40" i="4"/>
  <c r="R40" i="4"/>
  <c r="P40" i="4"/>
  <c r="N40" i="4"/>
  <c r="L40" i="4"/>
  <c r="T39" i="4"/>
  <c r="R39" i="4"/>
  <c r="P39" i="4"/>
  <c r="N39" i="4"/>
  <c r="L39" i="4"/>
  <c r="T38" i="4"/>
  <c r="R38" i="4"/>
  <c r="P38" i="4"/>
  <c r="N38" i="4"/>
  <c r="L38" i="4"/>
  <c r="T37" i="4"/>
  <c r="R37" i="4"/>
  <c r="P37" i="4"/>
  <c r="N37" i="4"/>
  <c r="L37" i="4"/>
  <c r="T36" i="4"/>
  <c r="R36" i="4"/>
  <c r="P36" i="4"/>
  <c r="N36" i="4"/>
  <c r="L36" i="4"/>
  <c r="T35" i="4"/>
  <c r="R35" i="4"/>
  <c r="P35" i="4"/>
  <c r="N35" i="4"/>
  <c r="L35" i="4"/>
  <c r="T34" i="4"/>
  <c r="R34" i="4"/>
  <c r="P34" i="4"/>
  <c r="N34" i="4"/>
  <c r="L34" i="4"/>
  <c r="T33" i="4"/>
  <c r="R33" i="4"/>
  <c r="P33" i="4"/>
  <c r="N33" i="4"/>
  <c r="L33" i="4"/>
  <c r="T32" i="4"/>
  <c r="R32" i="4"/>
  <c r="P32" i="4"/>
  <c r="N32" i="4"/>
  <c r="L32" i="4"/>
  <c r="T31" i="4"/>
  <c r="R31" i="4"/>
  <c r="P31" i="4"/>
  <c r="N31" i="4"/>
  <c r="L31" i="4"/>
  <c r="T30" i="4"/>
  <c r="R30" i="4"/>
  <c r="P30" i="4"/>
  <c r="N30" i="4"/>
  <c r="L30" i="4"/>
  <c r="T29" i="4"/>
  <c r="R29" i="4"/>
  <c r="P29" i="4"/>
  <c r="N29" i="4"/>
  <c r="L29" i="4"/>
  <c r="T28" i="4"/>
  <c r="R28" i="4"/>
  <c r="P28" i="4"/>
  <c r="N28" i="4"/>
  <c r="L28" i="4"/>
  <c r="T27" i="4"/>
  <c r="R27" i="4"/>
  <c r="P27" i="4"/>
  <c r="N27" i="4"/>
  <c r="L27" i="4"/>
  <c r="T26" i="4"/>
  <c r="R26" i="4"/>
  <c r="P26" i="4"/>
  <c r="N26" i="4"/>
  <c r="L26" i="4"/>
  <c r="T25" i="4"/>
  <c r="R25" i="4"/>
  <c r="P25" i="4"/>
  <c r="N25" i="4"/>
  <c r="L25" i="4"/>
  <c r="T24" i="4"/>
  <c r="R24" i="4"/>
  <c r="P24" i="4"/>
  <c r="N24" i="4"/>
  <c r="L24" i="4"/>
  <c r="T23" i="4"/>
  <c r="R23" i="4"/>
  <c r="P23" i="4"/>
  <c r="N23" i="4"/>
  <c r="L23" i="4"/>
  <c r="T22" i="4"/>
  <c r="R22" i="4"/>
  <c r="P22" i="4"/>
  <c r="N22" i="4"/>
  <c r="L22" i="4"/>
  <c r="T21" i="4"/>
  <c r="R21" i="4"/>
  <c r="P21" i="4"/>
  <c r="N21" i="4"/>
  <c r="L21" i="4"/>
  <c r="T20" i="4"/>
  <c r="R20" i="4"/>
  <c r="P20" i="4"/>
  <c r="N20" i="4"/>
  <c r="L20" i="4"/>
  <c r="T19" i="4"/>
  <c r="R19" i="4"/>
  <c r="P19" i="4"/>
  <c r="N19" i="4"/>
  <c r="L19" i="4"/>
  <c r="T18" i="4"/>
  <c r="R18" i="4"/>
  <c r="P18" i="4"/>
  <c r="N18" i="4"/>
  <c r="L18" i="4"/>
  <c r="T17" i="4"/>
  <c r="R17" i="4"/>
  <c r="P17" i="4"/>
  <c r="N17" i="4"/>
  <c r="L17" i="4"/>
  <c r="T16" i="4"/>
  <c r="R16" i="4"/>
  <c r="P16" i="4"/>
  <c r="N16" i="4"/>
  <c r="L16" i="4"/>
  <c r="T15" i="4"/>
  <c r="R15" i="4"/>
  <c r="P15" i="4"/>
  <c r="N15" i="4"/>
  <c r="L15" i="4"/>
  <c r="T14" i="4"/>
  <c r="R14" i="4"/>
  <c r="P14" i="4"/>
  <c r="N14" i="4"/>
  <c r="L14" i="4"/>
  <c r="T13" i="4"/>
  <c r="R13" i="4"/>
  <c r="P13" i="4"/>
  <c r="N13" i="4"/>
  <c r="L13" i="4"/>
  <c r="T12" i="4"/>
  <c r="R12" i="4"/>
  <c r="P12" i="4"/>
  <c r="N12" i="4"/>
  <c r="L12" i="4"/>
  <c r="T11" i="4"/>
  <c r="R11" i="4"/>
  <c r="P11" i="4"/>
  <c r="N11" i="4"/>
  <c r="L11" i="4"/>
  <c r="T10" i="4"/>
  <c r="R10" i="4"/>
  <c r="P10" i="4"/>
  <c r="N10" i="4"/>
  <c r="L10" i="4"/>
  <c r="T9" i="4"/>
  <c r="R9" i="4"/>
  <c r="P9" i="4"/>
  <c r="N9" i="4"/>
  <c r="L9" i="4"/>
  <c r="T8" i="4"/>
  <c r="R8" i="4"/>
  <c r="P8" i="4"/>
  <c r="N8" i="4"/>
  <c r="L8" i="4"/>
  <c r="T7" i="4"/>
  <c r="R7" i="4"/>
  <c r="P7" i="4"/>
  <c r="N7" i="4"/>
  <c r="L7" i="4"/>
  <c r="T6" i="4"/>
  <c r="R6" i="4"/>
  <c r="P6" i="4"/>
  <c r="N6" i="4"/>
  <c r="L6" i="4"/>
  <c r="T5" i="4"/>
  <c r="R5" i="4"/>
  <c r="P5" i="4"/>
  <c r="N5" i="4"/>
  <c r="L5" i="4"/>
  <c r="J205" i="4"/>
  <c r="H205" i="4"/>
  <c r="F205" i="4"/>
  <c r="D205" i="4"/>
  <c r="B205" i="4"/>
  <c r="J204" i="4"/>
  <c r="H204" i="4"/>
  <c r="F204" i="4"/>
  <c r="D204" i="4"/>
  <c r="B204" i="4"/>
  <c r="J203" i="4"/>
  <c r="H203" i="4"/>
  <c r="F203" i="4"/>
  <c r="D203" i="4"/>
  <c r="B203" i="4"/>
  <c r="J202" i="4"/>
  <c r="H202" i="4"/>
  <c r="F202" i="4"/>
  <c r="D202" i="4"/>
  <c r="B202" i="4"/>
  <c r="J201" i="4"/>
  <c r="H201" i="4"/>
  <c r="F201" i="4"/>
  <c r="D201" i="4"/>
  <c r="B201" i="4"/>
  <c r="J200" i="4"/>
  <c r="H200" i="4"/>
  <c r="F200" i="4"/>
  <c r="D200" i="4"/>
  <c r="B200" i="4"/>
  <c r="J199" i="4"/>
  <c r="H199" i="4"/>
  <c r="F199" i="4"/>
  <c r="D199" i="4"/>
  <c r="B199" i="4"/>
  <c r="J198" i="4"/>
  <c r="H198" i="4"/>
  <c r="F198" i="4"/>
  <c r="D198" i="4"/>
  <c r="B198" i="4"/>
  <c r="J197" i="4"/>
  <c r="H197" i="4"/>
  <c r="F197" i="4"/>
  <c r="D197" i="4"/>
  <c r="B197" i="4"/>
  <c r="J196" i="4"/>
  <c r="H196" i="4"/>
  <c r="F196" i="4"/>
  <c r="D196" i="4"/>
  <c r="B196" i="4"/>
  <c r="J195" i="4"/>
  <c r="H195" i="4"/>
  <c r="F195" i="4"/>
  <c r="D195" i="4"/>
  <c r="B195" i="4"/>
  <c r="J194" i="4"/>
  <c r="H194" i="4"/>
  <c r="F194" i="4"/>
  <c r="D194" i="4"/>
  <c r="B194" i="4"/>
  <c r="J193" i="4"/>
  <c r="H193" i="4"/>
  <c r="F193" i="4"/>
  <c r="D193" i="4"/>
  <c r="B193" i="4"/>
  <c r="J192" i="4"/>
  <c r="H192" i="4"/>
  <c r="F192" i="4"/>
  <c r="D192" i="4"/>
  <c r="B192" i="4"/>
  <c r="J191" i="4"/>
  <c r="H191" i="4"/>
  <c r="F191" i="4"/>
  <c r="D191" i="4"/>
  <c r="B191" i="4"/>
  <c r="J190" i="4"/>
  <c r="H190" i="4"/>
  <c r="F190" i="4"/>
  <c r="D190" i="4"/>
  <c r="B190" i="4"/>
  <c r="J189" i="4"/>
  <c r="H189" i="4"/>
  <c r="F189" i="4"/>
  <c r="D189" i="4"/>
  <c r="B189" i="4"/>
  <c r="J188" i="4"/>
  <c r="H188" i="4"/>
  <c r="F188" i="4"/>
  <c r="D188" i="4"/>
  <c r="B188" i="4"/>
  <c r="J187" i="4"/>
  <c r="H187" i="4"/>
  <c r="F187" i="4"/>
  <c r="D187" i="4"/>
  <c r="B187" i="4"/>
  <c r="J186" i="4"/>
  <c r="H186" i="4"/>
  <c r="F186" i="4"/>
  <c r="D186" i="4"/>
  <c r="B186" i="4"/>
  <c r="J185" i="4"/>
  <c r="H185" i="4"/>
  <c r="F185" i="4"/>
  <c r="D185" i="4"/>
  <c r="B185" i="4"/>
  <c r="J184" i="4"/>
  <c r="H184" i="4"/>
  <c r="F184" i="4"/>
  <c r="D184" i="4"/>
  <c r="B184" i="4"/>
  <c r="J183" i="4"/>
  <c r="H183" i="4"/>
  <c r="F183" i="4"/>
  <c r="D183" i="4"/>
  <c r="B183" i="4"/>
  <c r="J182" i="4"/>
  <c r="H182" i="4"/>
  <c r="F182" i="4"/>
  <c r="D182" i="4"/>
  <c r="B182" i="4"/>
  <c r="J181" i="4"/>
  <c r="H181" i="4"/>
  <c r="F181" i="4"/>
  <c r="D181" i="4"/>
  <c r="B181" i="4"/>
  <c r="J180" i="4"/>
  <c r="H180" i="4"/>
  <c r="F180" i="4"/>
  <c r="D180" i="4"/>
  <c r="B180" i="4"/>
  <c r="J179" i="4"/>
  <c r="H179" i="4"/>
  <c r="F179" i="4"/>
  <c r="D179" i="4"/>
  <c r="B179" i="4"/>
  <c r="J178" i="4"/>
  <c r="H178" i="4"/>
  <c r="F178" i="4"/>
  <c r="D178" i="4"/>
  <c r="B178" i="4"/>
  <c r="J177" i="4"/>
  <c r="H177" i="4"/>
  <c r="F177" i="4"/>
  <c r="D177" i="4"/>
  <c r="B177" i="4"/>
  <c r="J176" i="4"/>
  <c r="H176" i="4"/>
  <c r="F176" i="4"/>
  <c r="D176" i="4"/>
  <c r="B176" i="4"/>
  <c r="J175" i="4"/>
  <c r="H175" i="4"/>
  <c r="F175" i="4"/>
  <c r="D175" i="4"/>
  <c r="B175" i="4"/>
  <c r="J174" i="4"/>
  <c r="H174" i="4"/>
  <c r="F174" i="4"/>
  <c r="D174" i="4"/>
  <c r="B174" i="4"/>
  <c r="J173" i="4"/>
  <c r="H173" i="4"/>
  <c r="F173" i="4"/>
  <c r="D173" i="4"/>
  <c r="B173" i="4"/>
  <c r="J172" i="4"/>
  <c r="H172" i="4"/>
  <c r="F172" i="4"/>
  <c r="D172" i="4"/>
  <c r="B172" i="4"/>
  <c r="J171" i="4"/>
  <c r="H171" i="4"/>
  <c r="F171" i="4"/>
  <c r="D171" i="4"/>
  <c r="B171" i="4"/>
  <c r="J170" i="4"/>
  <c r="H170" i="4"/>
  <c r="F170" i="4"/>
  <c r="D170" i="4"/>
  <c r="B170" i="4"/>
  <c r="J169" i="4"/>
  <c r="H169" i="4"/>
  <c r="F169" i="4"/>
  <c r="D169" i="4"/>
  <c r="B169" i="4"/>
  <c r="J168" i="4"/>
  <c r="H168" i="4"/>
  <c r="F168" i="4"/>
  <c r="D168" i="4"/>
  <c r="B168" i="4"/>
  <c r="J167" i="4"/>
  <c r="H167" i="4"/>
  <c r="F167" i="4"/>
  <c r="D167" i="4"/>
  <c r="B167" i="4"/>
  <c r="J166" i="4"/>
  <c r="H166" i="4"/>
  <c r="F166" i="4"/>
  <c r="D166" i="4"/>
  <c r="B166" i="4"/>
  <c r="J165" i="4"/>
  <c r="H165" i="4"/>
  <c r="F165" i="4"/>
  <c r="D165" i="4"/>
  <c r="B165" i="4"/>
  <c r="J164" i="4"/>
  <c r="H164" i="4"/>
  <c r="F164" i="4"/>
  <c r="D164" i="4"/>
  <c r="B164" i="4"/>
  <c r="J163" i="4"/>
  <c r="H163" i="4"/>
  <c r="F163" i="4"/>
  <c r="D163" i="4"/>
  <c r="B163" i="4"/>
  <c r="J162" i="4"/>
  <c r="H162" i="4"/>
  <c r="F162" i="4"/>
  <c r="D162" i="4"/>
  <c r="B162" i="4"/>
  <c r="J161" i="4"/>
  <c r="H161" i="4"/>
  <c r="F161" i="4"/>
  <c r="D161" i="4"/>
  <c r="B161" i="4"/>
  <c r="J160" i="4"/>
  <c r="H160" i="4"/>
  <c r="F160" i="4"/>
  <c r="D160" i="4"/>
  <c r="B160" i="4"/>
  <c r="J159" i="4"/>
  <c r="H159" i="4"/>
  <c r="F159" i="4"/>
  <c r="D159" i="4"/>
  <c r="B159" i="4"/>
  <c r="J158" i="4"/>
  <c r="H158" i="4"/>
  <c r="F158" i="4"/>
  <c r="D158" i="4"/>
  <c r="B158" i="4"/>
  <c r="J157" i="4"/>
  <c r="H157" i="4"/>
  <c r="F157" i="4"/>
  <c r="D157" i="4"/>
  <c r="B157" i="4"/>
  <c r="J156" i="4"/>
  <c r="H156" i="4"/>
  <c r="F156" i="4"/>
  <c r="D156" i="4"/>
  <c r="B156" i="4"/>
  <c r="J155" i="4"/>
  <c r="H155" i="4"/>
  <c r="F155" i="4"/>
  <c r="D155" i="4"/>
  <c r="B155" i="4"/>
  <c r="J154" i="4"/>
  <c r="H154" i="4"/>
  <c r="F154" i="4"/>
  <c r="D154" i="4"/>
  <c r="B154" i="4"/>
  <c r="J153" i="4"/>
  <c r="H153" i="4"/>
  <c r="F153" i="4"/>
  <c r="D153" i="4"/>
  <c r="B153" i="4"/>
  <c r="J152" i="4"/>
  <c r="H152" i="4"/>
  <c r="F152" i="4"/>
  <c r="D152" i="4"/>
  <c r="B152" i="4"/>
  <c r="J151" i="4"/>
  <c r="H151" i="4"/>
  <c r="F151" i="4"/>
  <c r="D151" i="4"/>
  <c r="B151" i="4"/>
  <c r="J150" i="4"/>
  <c r="H150" i="4"/>
  <c r="F150" i="4"/>
  <c r="D150" i="4"/>
  <c r="B150" i="4"/>
  <c r="J149" i="4"/>
  <c r="H149" i="4"/>
  <c r="F149" i="4"/>
  <c r="D149" i="4"/>
  <c r="B149" i="4"/>
  <c r="J148" i="4"/>
  <c r="H148" i="4"/>
  <c r="F148" i="4"/>
  <c r="D148" i="4"/>
  <c r="B148" i="4"/>
  <c r="J147" i="4"/>
  <c r="H147" i="4"/>
  <c r="F147" i="4"/>
  <c r="D147" i="4"/>
  <c r="B147" i="4"/>
  <c r="J146" i="4"/>
  <c r="H146" i="4"/>
  <c r="F146" i="4"/>
  <c r="D146" i="4"/>
  <c r="B146" i="4"/>
  <c r="J145" i="4"/>
  <c r="H145" i="4"/>
  <c r="F145" i="4"/>
  <c r="D145" i="4"/>
  <c r="B145" i="4"/>
  <c r="J144" i="4"/>
  <c r="H144" i="4"/>
  <c r="F144" i="4"/>
  <c r="D144" i="4"/>
  <c r="B144" i="4"/>
  <c r="J143" i="4"/>
  <c r="H143" i="4"/>
  <c r="F143" i="4"/>
  <c r="D143" i="4"/>
  <c r="B143" i="4"/>
  <c r="J142" i="4"/>
  <c r="H142" i="4"/>
  <c r="F142" i="4"/>
  <c r="D142" i="4"/>
  <c r="B142" i="4"/>
  <c r="J141" i="4"/>
  <c r="H141" i="4"/>
  <c r="F141" i="4"/>
  <c r="D141" i="4"/>
  <c r="B141" i="4"/>
  <c r="J140" i="4"/>
  <c r="H140" i="4"/>
  <c r="F140" i="4"/>
  <c r="D140" i="4"/>
  <c r="B140" i="4"/>
  <c r="J139" i="4"/>
  <c r="H139" i="4"/>
  <c r="F139" i="4"/>
  <c r="D139" i="4"/>
  <c r="B139" i="4"/>
  <c r="J138" i="4"/>
  <c r="H138" i="4"/>
  <c r="F138" i="4"/>
  <c r="D138" i="4"/>
  <c r="B138" i="4"/>
  <c r="J137" i="4"/>
  <c r="H137" i="4"/>
  <c r="F137" i="4"/>
  <c r="D137" i="4"/>
  <c r="B137" i="4"/>
  <c r="J136" i="4"/>
  <c r="H136" i="4"/>
  <c r="F136" i="4"/>
  <c r="D136" i="4"/>
  <c r="B136" i="4"/>
  <c r="J135" i="4"/>
  <c r="H135" i="4"/>
  <c r="F135" i="4"/>
  <c r="D135" i="4"/>
  <c r="B135" i="4"/>
  <c r="J134" i="4"/>
  <c r="H134" i="4"/>
  <c r="F134" i="4"/>
  <c r="D134" i="4"/>
  <c r="B134" i="4"/>
  <c r="J133" i="4"/>
  <c r="H133" i="4"/>
  <c r="F133" i="4"/>
  <c r="D133" i="4"/>
  <c r="B133" i="4"/>
  <c r="J132" i="4"/>
  <c r="H132" i="4"/>
  <c r="F132" i="4"/>
  <c r="D132" i="4"/>
  <c r="B132" i="4"/>
  <c r="J131" i="4"/>
  <c r="H131" i="4"/>
  <c r="F131" i="4"/>
  <c r="D131" i="4"/>
  <c r="B131" i="4"/>
  <c r="J130" i="4"/>
  <c r="H130" i="4"/>
  <c r="F130" i="4"/>
  <c r="D130" i="4"/>
  <c r="B130" i="4"/>
  <c r="J129" i="4"/>
  <c r="H129" i="4"/>
  <c r="F129" i="4"/>
  <c r="D129" i="4"/>
  <c r="B129" i="4"/>
  <c r="J128" i="4"/>
  <c r="H128" i="4"/>
  <c r="F128" i="4"/>
  <c r="D128" i="4"/>
  <c r="B128" i="4"/>
  <c r="J127" i="4"/>
  <c r="H127" i="4"/>
  <c r="F127" i="4"/>
  <c r="D127" i="4"/>
  <c r="B127" i="4"/>
  <c r="J126" i="4"/>
  <c r="H126" i="4"/>
  <c r="F126" i="4"/>
  <c r="D126" i="4"/>
  <c r="B126" i="4"/>
  <c r="J125" i="4"/>
  <c r="H125" i="4"/>
  <c r="F125" i="4"/>
  <c r="D125" i="4"/>
  <c r="B125" i="4"/>
  <c r="J124" i="4"/>
  <c r="H124" i="4"/>
  <c r="F124" i="4"/>
  <c r="D124" i="4"/>
  <c r="B124" i="4"/>
  <c r="J123" i="4"/>
  <c r="H123" i="4"/>
  <c r="F123" i="4"/>
  <c r="D123" i="4"/>
  <c r="B123" i="4"/>
  <c r="J122" i="4"/>
  <c r="H122" i="4"/>
  <c r="F122" i="4"/>
  <c r="D122" i="4"/>
  <c r="B122" i="4"/>
  <c r="J121" i="4"/>
  <c r="H121" i="4"/>
  <c r="F121" i="4"/>
  <c r="D121" i="4"/>
  <c r="B121" i="4"/>
  <c r="J120" i="4"/>
  <c r="H120" i="4"/>
  <c r="F120" i="4"/>
  <c r="D120" i="4"/>
  <c r="B120" i="4"/>
  <c r="J119" i="4"/>
  <c r="H119" i="4"/>
  <c r="F119" i="4"/>
  <c r="D119" i="4"/>
  <c r="B119" i="4"/>
  <c r="J118" i="4"/>
  <c r="H118" i="4"/>
  <c r="F118" i="4"/>
  <c r="D118" i="4"/>
  <c r="B118" i="4"/>
  <c r="J117" i="4"/>
  <c r="H117" i="4"/>
  <c r="F117" i="4"/>
  <c r="D117" i="4"/>
  <c r="B117" i="4"/>
  <c r="J116" i="4"/>
  <c r="H116" i="4"/>
  <c r="F116" i="4"/>
  <c r="D116" i="4"/>
  <c r="B116" i="4"/>
  <c r="J115" i="4"/>
  <c r="H115" i="4"/>
  <c r="F115" i="4"/>
  <c r="D115" i="4"/>
  <c r="B115" i="4"/>
  <c r="J114" i="4"/>
  <c r="H114" i="4"/>
  <c r="F114" i="4"/>
  <c r="D114" i="4"/>
  <c r="B114" i="4"/>
  <c r="J113" i="4"/>
  <c r="H113" i="4"/>
  <c r="F113" i="4"/>
  <c r="D113" i="4"/>
  <c r="B113" i="4"/>
  <c r="J112" i="4"/>
  <c r="H112" i="4"/>
  <c r="F112" i="4"/>
  <c r="D112" i="4"/>
  <c r="B112" i="4"/>
  <c r="J111" i="4"/>
  <c r="H111" i="4"/>
  <c r="F111" i="4"/>
  <c r="D111" i="4"/>
  <c r="B111" i="4"/>
  <c r="J110" i="4"/>
  <c r="H110" i="4"/>
  <c r="F110" i="4"/>
  <c r="D110" i="4"/>
  <c r="B110" i="4"/>
  <c r="J109" i="4"/>
  <c r="H109" i="4"/>
  <c r="F109" i="4"/>
  <c r="D109" i="4"/>
  <c r="B109" i="4"/>
  <c r="J108" i="4"/>
  <c r="H108" i="4"/>
  <c r="F108" i="4"/>
  <c r="D108" i="4"/>
  <c r="B108" i="4"/>
  <c r="J107" i="4"/>
  <c r="H107" i="4"/>
  <c r="F107" i="4"/>
  <c r="D107" i="4"/>
  <c r="B107" i="4"/>
  <c r="J106" i="4"/>
  <c r="H106" i="4"/>
  <c r="F106" i="4"/>
  <c r="D106" i="4"/>
  <c r="B106" i="4"/>
  <c r="J105" i="4"/>
  <c r="H105" i="4"/>
  <c r="F105" i="4"/>
  <c r="D105" i="4"/>
  <c r="B105" i="4"/>
  <c r="J104" i="4"/>
  <c r="H104" i="4"/>
  <c r="F104" i="4"/>
  <c r="D104" i="4"/>
  <c r="B104" i="4"/>
  <c r="J103" i="4"/>
  <c r="H103" i="4"/>
  <c r="F103" i="4"/>
  <c r="D103" i="4"/>
  <c r="B103" i="4"/>
  <c r="J102" i="4"/>
  <c r="H102" i="4"/>
  <c r="F102" i="4"/>
  <c r="D102" i="4"/>
  <c r="B102" i="4"/>
  <c r="J101" i="4"/>
  <c r="H101" i="4"/>
  <c r="F101" i="4"/>
  <c r="D101" i="4"/>
  <c r="B101" i="4"/>
  <c r="J100" i="4"/>
  <c r="H100" i="4"/>
  <c r="F100" i="4"/>
  <c r="D100" i="4"/>
  <c r="B100" i="4"/>
  <c r="J99" i="4"/>
  <c r="H99" i="4"/>
  <c r="F99" i="4"/>
  <c r="D99" i="4"/>
  <c r="B99" i="4"/>
  <c r="J98" i="4"/>
  <c r="H98" i="4"/>
  <c r="F98" i="4"/>
  <c r="D98" i="4"/>
  <c r="B98" i="4"/>
  <c r="J97" i="4"/>
  <c r="H97" i="4"/>
  <c r="F97" i="4"/>
  <c r="D97" i="4"/>
  <c r="B97" i="4"/>
  <c r="J96" i="4"/>
  <c r="H96" i="4"/>
  <c r="F96" i="4"/>
  <c r="D96" i="4"/>
  <c r="B96" i="4"/>
  <c r="J95" i="4"/>
  <c r="H95" i="4"/>
  <c r="F95" i="4"/>
  <c r="D95" i="4"/>
  <c r="B95" i="4"/>
  <c r="J94" i="4"/>
  <c r="H94" i="4"/>
  <c r="F94" i="4"/>
  <c r="D94" i="4"/>
  <c r="B94" i="4"/>
  <c r="J93" i="4"/>
  <c r="H93" i="4"/>
  <c r="F93" i="4"/>
  <c r="D93" i="4"/>
  <c r="B93" i="4"/>
  <c r="J92" i="4"/>
  <c r="H92" i="4"/>
  <c r="F92" i="4"/>
  <c r="D92" i="4"/>
  <c r="B92" i="4"/>
  <c r="J91" i="4"/>
  <c r="H91" i="4"/>
  <c r="F91" i="4"/>
  <c r="D91" i="4"/>
  <c r="B91" i="4"/>
  <c r="J90" i="4"/>
  <c r="H90" i="4"/>
  <c r="F90" i="4"/>
  <c r="D90" i="4"/>
  <c r="B90" i="4"/>
  <c r="J89" i="4"/>
  <c r="H89" i="4"/>
  <c r="F89" i="4"/>
  <c r="D89" i="4"/>
  <c r="B89" i="4"/>
  <c r="J88" i="4"/>
  <c r="H88" i="4"/>
  <c r="F88" i="4"/>
  <c r="D88" i="4"/>
  <c r="B88" i="4"/>
  <c r="J87" i="4"/>
  <c r="H87" i="4"/>
  <c r="F87" i="4"/>
  <c r="D87" i="4"/>
  <c r="B87" i="4"/>
  <c r="J86" i="4"/>
  <c r="H86" i="4"/>
  <c r="F86" i="4"/>
  <c r="D86" i="4"/>
  <c r="B86" i="4"/>
  <c r="J85" i="4"/>
  <c r="H85" i="4"/>
  <c r="F85" i="4"/>
  <c r="D85" i="4"/>
  <c r="B85" i="4"/>
  <c r="J84" i="4"/>
  <c r="H84" i="4"/>
  <c r="F84" i="4"/>
  <c r="D84" i="4"/>
  <c r="B84" i="4"/>
  <c r="J83" i="4"/>
  <c r="H83" i="4"/>
  <c r="F83" i="4"/>
  <c r="D83" i="4"/>
  <c r="B83" i="4"/>
  <c r="J82" i="4"/>
  <c r="H82" i="4"/>
  <c r="F82" i="4"/>
  <c r="D82" i="4"/>
  <c r="B82" i="4"/>
  <c r="J81" i="4"/>
  <c r="H81" i="4"/>
  <c r="F81" i="4"/>
  <c r="D81" i="4"/>
  <c r="B81" i="4"/>
  <c r="J80" i="4"/>
  <c r="H80" i="4"/>
  <c r="F80" i="4"/>
  <c r="D80" i="4"/>
  <c r="B80" i="4"/>
  <c r="J79" i="4"/>
  <c r="H79" i="4"/>
  <c r="F79" i="4"/>
  <c r="D79" i="4"/>
  <c r="B79" i="4"/>
  <c r="J78" i="4"/>
  <c r="H78" i="4"/>
  <c r="F78" i="4"/>
  <c r="D78" i="4"/>
  <c r="B78" i="4"/>
  <c r="J77" i="4"/>
  <c r="H77" i="4"/>
  <c r="F77" i="4"/>
  <c r="D77" i="4"/>
  <c r="B77" i="4"/>
  <c r="J76" i="4"/>
  <c r="H76" i="4"/>
  <c r="F76" i="4"/>
  <c r="D76" i="4"/>
  <c r="B76" i="4"/>
  <c r="J75" i="4"/>
  <c r="H75" i="4"/>
  <c r="F75" i="4"/>
  <c r="D75" i="4"/>
  <c r="B75" i="4"/>
  <c r="J74" i="4"/>
  <c r="H74" i="4"/>
  <c r="F74" i="4"/>
  <c r="D74" i="4"/>
  <c r="B74" i="4"/>
  <c r="J73" i="4"/>
  <c r="H73" i="4"/>
  <c r="F73" i="4"/>
  <c r="D73" i="4"/>
  <c r="B73" i="4"/>
  <c r="J72" i="4"/>
  <c r="H72" i="4"/>
  <c r="F72" i="4"/>
  <c r="D72" i="4"/>
  <c r="B72" i="4"/>
  <c r="J71" i="4"/>
  <c r="H71" i="4"/>
  <c r="F71" i="4"/>
  <c r="D71" i="4"/>
  <c r="B71" i="4"/>
  <c r="J70" i="4"/>
  <c r="H70" i="4"/>
  <c r="F70" i="4"/>
  <c r="D70" i="4"/>
  <c r="B70" i="4"/>
  <c r="J69" i="4"/>
  <c r="H69" i="4"/>
  <c r="F69" i="4"/>
  <c r="D69" i="4"/>
  <c r="B69" i="4"/>
  <c r="J68" i="4"/>
  <c r="H68" i="4"/>
  <c r="F68" i="4"/>
  <c r="D68" i="4"/>
  <c r="B68" i="4"/>
  <c r="J67" i="4"/>
  <c r="H67" i="4"/>
  <c r="F67" i="4"/>
  <c r="D67" i="4"/>
  <c r="B67" i="4"/>
  <c r="J66" i="4"/>
  <c r="H66" i="4"/>
  <c r="F66" i="4"/>
  <c r="D66" i="4"/>
  <c r="B66" i="4"/>
  <c r="J65" i="4"/>
  <c r="H65" i="4"/>
  <c r="F65" i="4"/>
  <c r="D65" i="4"/>
  <c r="B65" i="4"/>
  <c r="J64" i="4"/>
  <c r="H64" i="4"/>
  <c r="F64" i="4"/>
  <c r="D64" i="4"/>
  <c r="B64" i="4"/>
  <c r="J63" i="4"/>
  <c r="H63" i="4"/>
  <c r="F63" i="4"/>
  <c r="D63" i="4"/>
  <c r="B63" i="4"/>
  <c r="J62" i="4"/>
  <c r="H62" i="4"/>
  <c r="F62" i="4"/>
  <c r="D62" i="4"/>
  <c r="B62" i="4"/>
  <c r="J61" i="4"/>
  <c r="H61" i="4"/>
  <c r="F61" i="4"/>
  <c r="D61" i="4"/>
  <c r="B61" i="4"/>
  <c r="J60" i="4"/>
  <c r="H60" i="4"/>
  <c r="F60" i="4"/>
  <c r="D60" i="4"/>
  <c r="B60" i="4"/>
  <c r="J59" i="4"/>
  <c r="H59" i="4"/>
  <c r="F59" i="4"/>
  <c r="D59" i="4"/>
  <c r="B59" i="4"/>
  <c r="J58" i="4"/>
  <c r="H58" i="4"/>
  <c r="F58" i="4"/>
  <c r="D58" i="4"/>
  <c r="B58" i="4"/>
  <c r="J57" i="4"/>
  <c r="H57" i="4"/>
  <c r="F57" i="4"/>
  <c r="D57" i="4"/>
  <c r="B57" i="4"/>
  <c r="J56" i="4"/>
  <c r="H56" i="4"/>
  <c r="F56" i="4"/>
  <c r="D56" i="4"/>
  <c r="B56" i="4"/>
  <c r="J55" i="4"/>
  <c r="H55" i="4"/>
  <c r="F55" i="4"/>
  <c r="D55" i="4"/>
  <c r="B55" i="4"/>
  <c r="J54" i="4"/>
  <c r="H54" i="4"/>
  <c r="F54" i="4"/>
  <c r="D54" i="4"/>
  <c r="B54" i="4"/>
  <c r="J53" i="4"/>
  <c r="H53" i="4"/>
  <c r="F53" i="4"/>
  <c r="D53" i="4"/>
  <c r="B53" i="4"/>
  <c r="J52" i="4"/>
  <c r="H52" i="4"/>
  <c r="F52" i="4"/>
  <c r="D52" i="4"/>
  <c r="B52" i="4"/>
  <c r="J51" i="4"/>
  <c r="H51" i="4"/>
  <c r="F51" i="4"/>
  <c r="D51" i="4"/>
  <c r="B51" i="4"/>
  <c r="J50" i="4"/>
  <c r="H50" i="4"/>
  <c r="F50" i="4"/>
  <c r="D50" i="4"/>
  <c r="B50" i="4"/>
  <c r="J49" i="4"/>
  <c r="H49" i="4"/>
  <c r="F49" i="4"/>
  <c r="D49" i="4"/>
  <c r="B49" i="4"/>
  <c r="J48" i="4"/>
  <c r="H48" i="4"/>
  <c r="F48" i="4"/>
  <c r="D48" i="4"/>
  <c r="B48" i="4"/>
  <c r="J47" i="4"/>
  <c r="H47" i="4"/>
  <c r="F47" i="4"/>
  <c r="D47" i="4"/>
  <c r="B47" i="4"/>
  <c r="J46" i="4"/>
  <c r="H46" i="4"/>
  <c r="F46" i="4"/>
  <c r="D46" i="4"/>
  <c r="B46" i="4"/>
  <c r="J45" i="4"/>
  <c r="H45" i="4"/>
  <c r="F45" i="4"/>
  <c r="D45" i="4"/>
  <c r="B45" i="4"/>
  <c r="J44" i="4"/>
  <c r="H44" i="4"/>
  <c r="F44" i="4"/>
  <c r="D44" i="4"/>
  <c r="B44" i="4"/>
  <c r="J43" i="4"/>
  <c r="H43" i="4"/>
  <c r="F43" i="4"/>
  <c r="D43" i="4"/>
  <c r="B43" i="4"/>
  <c r="J42" i="4"/>
  <c r="H42" i="4"/>
  <c r="F42" i="4"/>
  <c r="D42" i="4"/>
  <c r="B42" i="4"/>
  <c r="J41" i="4"/>
  <c r="H41" i="4"/>
  <c r="F41" i="4"/>
  <c r="D41" i="4"/>
  <c r="B41" i="4"/>
  <c r="J40" i="4"/>
  <c r="H40" i="4"/>
  <c r="F40" i="4"/>
  <c r="D40" i="4"/>
  <c r="B40" i="4"/>
  <c r="J39" i="4"/>
  <c r="H39" i="4"/>
  <c r="F39" i="4"/>
  <c r="D39" i="4"/>
  <c r="B39" i="4"/>
  <c r="J38" i="4"/>
  <c r="H38" i="4"/>
  <c r="F38" i="4"/>
  <c r="D38" i="4"/>
  <c r="B38" i="4"/>
  <c r="J37" i="4"/>
  <c r="H37" i="4"/>
  <c r="F37" i="4"/>
  <c r="D37" i="4"/>
  <c r="B37" i="4"/>
  <c r="J36" i="4"/>
  <c r="H36" i="4"/>
  <c r="F36" i="4"/>
  <c r="D36" i="4"/>
  <c r="B36" i="4"/>
  <c r="J35" i="4"/>
  <c r="H35" i="4"/>
  <c r="F35" i="4"/>
  <c r="D35" i="4"/>
  <c r="B35" i="4"/>
  <c r="J34" i="4"/>
  <c r="H34" i="4"/>
  <c r="F34" i="4"/>
  <c r="D34" i="4"/>
  <c r="B34" i="4"/>
  <c r="J33" i="4"/>
  <c r="H33" i="4"/>
  <c r="F33" i="4"/>
  <c r="D33" i="4"/>
  <c r="B33" i="4"/>
  <c r="J32" i="4"/>
  <c r="H32" i="4"/>
  <c r="F32" i="4"/>
  <c r="D32" i="4"/>
  <c r="B32" i="4"/>
  <c r="J31" i="4"/>
  <c r="H31" i="4"/>
  <c r="F31" i="4"/>
  <c r="D31" i="4"/>
  <c r="B31" i="4"/>
  <c r="J30" i="4"/>
  <c r="H30" i="4"/>
  <c r="F30" i="4"/>
  <c r="D30" i="4"/>
  <c r="B30" i="4"/>
  <c r="J29" i="4"/>
  <c r="H29" i="4"/>
  <c r="F29" i="4"/>
  <c r="D29" i="4"/>
  <c r="B29" i="4"/>
  <c r="J28" i="4"/>
  <c r="H28" i="4"/>
  <c r="F28" i="4"/>
  <c r="D28" i="4"/>
  <c r="B28" i="4"/>
  <c r="J27" i="4"/>
  <c r="H27" i="4"/>
  <c r="F27" i="4"/>
  <c r="D27" i="4"/>
  <c r="B27" i="4"/>
  <c r="J26" i="4"/>
  <c r="H26" i="4"/>
  <c r="F26" i="4"/>
  <c r="D26" i="4"/>
  <c r="B26" i="4"/>
  <c r="J25" i="4"/>
  <c r="H25" i="4"/>
  <c r="F25" i="4"/>
  <c r="D25" i="4"/>
  <c r="B25" i="4"/>
  <c r="J24" i="4"/>
  <c r="H24" i="4"/>
  <c r="F24" i="4"/>
  <c r="D24" i="4"/>
  <c r="B24" i="4"/>
  <c r="J23" i="4"/>
  <c r="H23" i="4"/>
  <c r="F23" i="4"/>
  <c r="D23" i="4"/>
  <c r="B23" i="4"/>
  <c r="J22" i="4"/>
  <c r="H22" i="4"/>
  <c r="F22" i="4"/>
  <c r="D22" i="4"/>
  <c r="B22" i="4"/>
  <c r="J21" i="4"/>
  <c r="H21" i="4"/>
  <c r="F21" i="4"/>
  <c r="D21" i="4"/>
  <c r="B21" i="4"/>
  <c r="J20" i="4"/>
  <c r="H20" i="4"/>
  <c r="F20" i="4"/>
  <c r="D20" i="4"/>
  <c r="B20" i="4"/>
  <c r="J19" i="4"/>
  <c r="H19" i="4"/>
  <c r="F19" i="4"/>
  <c r="D19" i="4"/>
  <c r="B19" i="4"/>
  <c r="J18" i="4"/>
  <c r="H18" i="4"/>
  <c r="F18" i="4"/>
  <c r="D18" i="4"/>
  <c r="B18" i="4"/>
  <c r="J17" i="4"/>
  <c r="H17" i="4"/>
  <c r="F17" i="4"/>
  <c r="D17" i="4"/>
  <c r="B17" i="4"/>
  <c r="J16" i="4"/>
  <c r="H16" i="4"/>
  <c r="F16" i="4"/>
  <c r="D16" i="4"/>
  <c r="B16" i="4"/>
  <c r="J15" i="4"/>
  <c r="H15" i="4"/>
  <c r="F15" i="4"/>
  <c r="D15" i="4"/>
  <c r="B15" i="4"/>
  <c r="J14" i="4"/>
  <c r="H14" i="4"/>
  <c r="F14" i="4"/>
  <c r="D14" i="4"/>
  <c r="B14" i="4"/>
  <c r="J13" i="4"/>
  <c r="H13" i="4"/>
  <c r="F13" i="4"/>
  <c r="D13" i="4"/>
  <c r="B13" i="4"/>
  <c r="J12" i="4"/>
  <c r="H12" i="4"/>
  <c r="F12" i="4"/>
  <c r="D12" i="4"/>
  <c r="B12" i="4"/>
  <c r="J11" i="4"/>
  <c r="H11" i="4"/>
  <c r="F11" i="4"/>
  <c r="D11" i="4"/>
  <c r="B11" i="4"/>
  <c r="J10" i="4"/>
  <c r="H10" i="4"/>
  <c r="F10" i="4"/>
  <c r="D10" i="4"/>
  <c r="B10" i="4"/>
  <c r="J9" i="4"/>
  <c r="H9" i="4"/>
  <c r="F9" i="4"/>
  <c r="D9" i="4"/>
  <c r="B9" i="4"/>
  <c r="J8" i="4"/>
  <c r="H8" i="4"/>
  <c r="F8" i="4"/>
  <c r="D8" i="4"/>
  <c r="B8" i="4"/>
  <c r="J7" i="4"/>
  <c r="H7" i="4"/>
  <c r="F7" i="4"/>
  <c r="D7" i="4"/>
  <c r="B7" i="4"/>
  <c r="J6" i="4"/>
  <c r="H6" i="4"/>
  <c r="F6" i="4"/>
  <c r="D6" i="4"/>
  <c r="B6" i="4"/>
  <c r="J5" i="4"/>
  <c r="H5" i="4"/>
  <c r="F5" i="4"/>
  <c r="D5" i="4"/>
  <c r="B5" i="4"/>
  <c r="R204" i="8"/>
  <c r="R203" i="8"/>
  <c r="R202" i="8"/>
  <c r="R201" i="8"/>
  <c r="R200" i="8"/>
  <c r="R199" i="8"/>
  <c r="R198" i="8"/>
  <c r="R197" i="8"/>
  <c r="R196" i="8"/>
  <c r="R195" i="8"/>
  <c r="R194" i="8"/>
  <c r="R193" i="8"/>
  <c r="R192" i="8"/>
  <c r="R191" i="8"/>
  <c r="R190" i="8"/>
  <c r="R189" i="8"/>
  <c r="R188" i="8"/>
  <c r="R187" i="8"/>
  <c r="R186" i="8"/>
  <c r="R185" i="8"/>
  <c r="R184" i="8"/>
  <c r="R183" i="8"/>
  <c r="R182" i="8"/>
  <c r="R181" i="8"/>
  <c r="R180" i="8"/>
  <c r="R179" i="8"/>
  <c r="R178" i="8"/>
  <c r="R177" i="8"/>
  <c r="R176" i="8"/>
  <c r="R175" i="8"/>
  <c r="R174" i="8"/>
  <c r="R173" i="8"/>
  <c r="R172" i="8"/>
  <c r="R171" i="8"/>
  <c r="R170" i="8"/>
  <c r="R169" i="8"/>
  <c r="R168" i="8"/>
  <c r="R167" i="8"/>
  <c r="R166" i="8"/>
  <c r="R165" i="8"/>
  <c r="R164" i="8"/>
  <c r="R163" i="8"/>
  <c r="R162" i="8"/>
  <c r="R161" i="8"/>
  <c r="R160" i="8"/>
  <c r="R159" i="8"/>
  <c r="R158" i="8"/>
  <c r="R157" i="8"/>
  <c r="R156" i="8"/>
  <c r="R155" i="8"/>
  <c r="R154" i="8"/>
  <c r="R153" i="8"/>
  <c r="R152" i="8"/>
  <c r="R151" i="8"/>
  <c r="R150" i="8"/>
  <c r="R149" i="8"/>
  <c r="R148" i="8"/>
  <c r="R147" i="8"/>
  <c r="R146" i="8"/>
  <c r="R145" i="8"/>
  <c r="R144" i="8"/>
  <c r="R143" i="8"/>
  <c r="R142" i="8"/>
  <c r="R141" i="8"/>
  <c r="R140" i="8"/>
  <c r="R139" i="8"/>
  <c r="R138" i="8"/>
  <c r="R137" i="8"/>
  <c r="R136" i="8"/>
  <c r="R135" i="8"/>
  <c r="R134" i="8"/>
  <c r="R133" i="8"/>
  <c r="R132" i="8"/>
  <c r="R131" i="8"/>
  <c r="R130" i="8"/>
  <c r="R129" i="8"/>
  <c r="R128" i="8"/>
  <c r="R127" i="8"/>
  <c r="R126" i="8"/>
  <c r="R125" i="8"/>
  <c r="R124" i="8"/>
  <c r="R123" i="8"/>
  <c r="R122" i="8"/>
  <c r="R121" i="8"/>
  <c r="R120" i="8"/>
  <c r="R119" i="8"/>
  <c r="R118" i="8"/>
  <c r="R117" i="8"/>
  <c r="R116" i="8"/>
  <c r="R115" i="8"/>
  <c r="R114" i="8"/>
  <c r="R113" i="8"/>
  <c r="R112" i="8"/>
  <c r="R111" i="8"/>
  <c r="R110" i="8"/>
  <c r="R109" i="8"/>
  <c r="R108" i="8"/>
  <c r="R107" i="8"/>
  <c r="R106" i="8"/>
  <c r="R105" i="8"/>
  <c r="R104" i="8"/>
  <c r="R103" i="8"/>
  <c r="R102" i="8"/>
  <c r="R101" i="8"/>
  <c r="R100" i="8"/>
  <c r="R99" i="8"/>
  <c r="R98" i="8"/>
  <c r="R97" i="8"/>
  <c r="R96" i="8"/>
  <c r="R95" i="8"/>
  <c r="R94" i="8"/>
  <c r="R93" i="8"/>
  <c r="R92" i="8"/>
  <c r="R91" i="8"/>
  <c r="R90" i="8"/>
  <c r="R89" i="8"/>
  <c r="R88" i="8"/>
  <c r="R87" i="8"/>
  <c r="R86" i="8"/>
  <c r="R85" i="8"/>
  <c r="R84" i="8"/>
  <c r="R83" i="8"/>
  <c r="R82" i="8"/>
  <c r="R81" i="8"/>
  <c r="R80" i="8"/>
  <c r="R79" i="8"/>
  <c r="R78" i="8"/>
  <c r="R77" i="8"/>
  <c r="R76" i="8"/>
  <c r="R75" i="8"/>
  <c r="R74" i="8"/>
  <c r="R73" i="8"/>
  <c r="R72" i="8"/>
  <c r="R71" i="8"/>
  <c r="R70" i="8"/>
  <c r="R69" i="8"/>
  <c r="R68" i="8"/>
  <c r="R67" i="8"/>
  <c r="R66" i="8"/>
  <c r="R65" i="8"/>
  <c r="R64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21" i="8"/>
  <c r="R20" i="8"/>
  <c r="R19" i="8"/>
  <c r="R18" i="8"/>
  <c r="R17" i="8"/>
  <c r="R16" i="8"/>
  <c r="R15" i="8"/>
  <c r="R14" i="8"/>
  <c r="R13" i="8"/>
  <c r="R12" i="8"/>
  <c r="R11" i="8"/>
  <c r="R10" i="8"/>
  <c r="R9" i="8"/>
  <c r="R8" i="8"/>
  <c r="R7" i="8"/>
  <c r="R6" i="8"/>
  <c r="R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R4" i="8"/>
  <c r="P3" i="4" l="1"/>
  <c r="H7" i="22"/>
  <c r="H79" i="22"/>
  <c r="H103" i="22"/>
  <c r="Y198" i="18" s="1"/>
  <c r="H79" i="23"/>
  <c r="AD175" i="18" s="1"/>
  <c r="H175" i="23"/>
  <c r="H271" i="23"/>
  <c r="H367" i="23"/>
  <c r="H559" i="23"/>
  <c r="P7" i="22"/>
  <c r="AG194" i="18" s="1"/>
  <c r="P31" i="22"/>
  <c r="AG195" i="18" s="1"/>
  <c r="P7" i="23"/>
  <c r="P103" i="23"/>
  <c r="P199" i="23"/>
  <c r="P295" i="23"/>
  <c r="P391" i="23"/>
  <c r="AJ178" i="18" s="1"/>
  <c r="P487" i="23"/>
  <c r="AI179" i="18" s="1"/>
  <c r="T3" i="4"/>
  <c r="F3" i="4"/>
  <c r="R3" i="4"/>
  <c r="D3" i="4"/>
  <c r="H3" i="4"/>
  <c r="J3" i="4"/>
  <c r="N3" i="4"/>
  <c r="P79" i="23"/>
  <c r="P175" i="23"/>
  <c r="P271" i="23"/>
  <c r="P367" i="23"/>
  <c r="AI178" i="18" s="1"/>
  <c r="H463" i="23"/>
  <c r="Z198" i="18" s="1"/>
  <c r="H7" i="23"/>
  <c r="H103" i="23"/>
  <c r="H199" i="23"/>
  <c r="AD176" i="18" s="1"/>
  <c r="H295" i="23"/>
  <c r="AC177" i="18" s="1"/>
  <c r="H391" i="23"/>
  <c r="AB178" i="18" s="1"/>
  <c r="H487" i="23"/>
  <c r="AA179" i="18" s="1"/>
  <c r="H55" i="22"/>
  <c r="Y196" i="18" s="1"/>
  <c r="B196" i="18" s="1"/>
  <c r="H31" i="22"/>
  <c r="Y176" i="18" s="1"/>
  <c r="P103" i="21"/>
  <c r="AH166" i="18" s="1"/>
  <c r="P295" i="21"/>
  <c r="P487" i="21"/>
  <c r="AI169" i="18" s="1"/>
  <c r="P79" i="21"/>
  <c r="AL165" i="18" s="1"/>
  <c r="P271" i="21"/>
  <c r="P463" i="21"/>
  <c r="H31" i="21"/>
  <c r="H127" i="21"/>
  <c r="H175" i="21"/>
  <c r="AC166" i="18" s="1"/>
  <c r="H223" i="21"/>
  <c r="Z167" i="18" s="1"/>
  <c r="H271" i="21"/>
  <c r="AB167" i="18" s="1"/>
  <c r="H319" i="21"/>
  <c r="AD167" i="18" s="1"/>
  <c r="H367" i="21"/>
  <c r="H415" i="21"/>
  <c r="H463" i="21"/>
  <c r="H511" i="21"/>
  <c r="AB169" i="18" s="1"/>
  <c r="H559" i="21"/>
  <c r="P103" i="20"/>
  <c r="AG169" i="18" s="1"/>
  <c r="P31" i="20"/>
  <c r="P79" i="20"/>
  <c r="AG168" i="18" s="1"/>
  <c r="H103" i="20"/>
  <c r="H79" i="20"/>
  <c r="Y168" i="18" s="1"/>
  <c r="O3" i="16"/>
  <c r="AH176" i="18" s="1"/>
  <c r="G3" i="16"/>
  <c r="P151" i="23"/>
  <c r="AJ176" i="18" s="1"/>
  <c r="P463" i="23"/>
  <c r="AH198" i="18" s="1"/>
  <c r="P559" i="23"/>
  <c r="AL179" i="18" s="1"/>
  <c r="P55" i="23"/>
  <c r="AK175" i="18" s="1"/>
  <c r="P247" i="23"/>
  <c r="AI177" i="18" s="1"/>
  <c r="P343" i="23"/>
  <c r="AH197" i="18" s="1"/>
  <c r="P439" i="23"/>
  <c r="AL178" i="18" s="1"/>
  <c r="P535" i="23"/>
  <c r="P31" i="23"/>
  <c r="P127" i="23"/>
  <c r="P223" i="23"/>
  <c r="AH177" i="18" s="1"/>
  <c r="P319" i="23"/>
  <c r="AL177" i="18" s="1"/>
  <c r="P415" i="23"/>
  <c r="AK178" i="18" s="1"/>
  <c r="P511" i="23"/>
  <c r="AJ179" i="18" s="1"/>
  <c r="H55" i="23"/>
  <c r="H151" i="23"/>
  <c r="AB176" i="18" s="1"/>
  <c r="H247" i="23"/>
  <c r="AA177" i="18" s="1"/>
  <c r="H343" i="23"/>
  <c r="Z197" i="18" s="1"/>
  <c r="C197" i="18" s="1"/>
  <c r="H439" i="23"/>
  <c r="AD178" i="18" s="1"/>
  <c r="H535" i="23"/>
  <c r="AC179" i="18" s="1"/>
  <c r="H223" i="23"/>
  <c r="Z177" i="18" s="1"/>
  <c r="H319" i="23"/>
  <c r="AD177" i="18" s="1"/>
  <c r="H511" i="23"/>
  <c r="AB179" i="18" s="1"/>
  <c r="H31" i="23"/>
  <c r="AB175" i="18" s="1"/>
  <c r="H127" i="23"/>
  <c r="AA176" i="18" s="1"/>
  <c r="H415" i="23"/>
  <c r="AC178" i="18" s="1"/>
  <c r="P103" i="22"/>
  <c r="AG198" i="18" s="1"/>
  <c r="P79" i="22"/>
  <c r="AG197" i="18" s="1"/>
  <c r="Y194" i="18"/>
  <c r="Y197" i="18"/>
  <c r="P151" i="21"/>
  <c r="AJ166" i="18" s="1"/>
  <c r="P343" i="21"/>
  <c r="AH168" i="18" s="1"/>
  <c r="P535" i="21"/>
  <c r="AK169" i="18" s="1"/>
  <c r="P127" i="21"/>
  <c r="P319" i="21"/>
  <c r="AL167" i="18" s="1"/>
  <c r="P511" i="21"/>
  <c r="AJ169" i="18" s="1"/>
  <c r="P7" i="21"/>
  <c r="P199" i="21"/>
  <c r="AL166" i="18" s="1"/>
  <c r="P391" i="21"/>
  <c r="AJ168" i="18" s="1"/>
  <c r="P55" i="21"/>
  <c r="AK165" i="18" s="1"/>
  <c r="P247" i="21"/>
  <c r="AI167" i="18" s="1"/>
  <c r="P439" i="21"/>
  <c r="AL168" i="18" s="1"/>
  <c r="P31" i="21"/>
  <c r="AJ165" i="18" s="1"/>
  <c r="P223" i="21"/>
  <c r="AH167" i="18" s="1"/>
  <c r="P415" i="21"/>
  <c r="AK168" i="18" s="1"/>
  <c r="P175" i="21"/>
  <c r="AK166" i="18" s="1"/>
  <c r="P367" i="21"/>
  <c r="AI168" i="18" s="1"/>
  <c r="P559" i="21"/>
  <c r="AL169" i="18" s="1"/>
  <c r="H7" i="21"/>
  <c r="AA165" i="18" s="1"/>
  <c r="H55" i="21"/>
  <c r="AC165" i="18" s="1"/>
  <c r="H199" i="21"/>
  <c r="AD166" i="18" s="1"/>
  <c r="H295" i="21"/>
  <c r="AC167" i="18" s="1"/>
  <c r="H343" i="21"/>
  <c r="Z168" i="18" s="1"/>
  <c r="H439" i="21"/>
  <c r="AD168" i="18" s="1"/>
  <c r="H487" i="21"/>
  <c r="AA169" i="18" s="1"/>
  <c r="H79" i="21"/>
  <c r="AD165" i="18" s="1"/>
  <c r="H103" i="21"/>
  <c r="Z166" i="18" s="1"/>
  <c r="H151" i="21"/>
  <c r="AB166" i="18" s="1"/>
  <c r="H247" i="21"/>
  <c r="AA167" i="18" s="1"/>
  <c r="H391" i="21"/>
  <c r="H535" i="21"/>
  <c r="AC169" i="18" s="1"/>
  <c r="AG105" i="7"/>
  <c r="AC175" i="18"/>
  <c r="AG177" i="18"/>
  <c r="Y177" i="18"/>
  <c r="AK167" i="18"/>
  <c r="AG167" i="18"/>
  <c r="Y167" i="18"/>
  <c r="Y169" i="18"/>
  <c r="J105" i="7"/>
  <c r="AJ167" i="18"/>
  <c r="AH169" i="18"/>
  <c r="AH178" i="18"/>
  <c r="AK179" i="18"/>
  <c r="AK176" i="18"/>
  <c r="AL175" i="18"/>
  <c r="AJ177" i="18"/>
  <c r="AI175" i="18"/>
  <c r="AC176" i="18"/>
  <c r="AL176" i="18"/>
  <c r="AB177" i="18"/>
  <c r="AK177" i="18"/>
  <c r="AA178" i="18"/>
  <c r="AD179" i="18"/>
  <c r="AA175" i="18"/>
  <c r="AJ175" i="18"/>
  <c r="AI176" i="18"/>
  <c r="AI165" i="18"/>
  <c r="AB168" i="18"/>
  <c r="AB165" i="18"/>
  <c r="AA168" i="18"/>
  <c r="AC168" i="18"/>
  <c r="Z169" i="18"/>
  <c r="AD169" i="18"/>
  <c r="Y175" i="18"/>
  <c r="Y179" i="18"/>
  <c r="AG165" i="18"/>
  <c r="H31" i="20"/>
  <c r="Y166" i="18" s="1"/>
  <c r="H7" i="20"/>
  <c r="Y165" i="18" s="1"/>
  <c r="AG166" i="18"/>
  <c r="O3" i="15"/>
  <c r="AI166" i="18" s="1"/>
  <c r="T103" i="6"/>
  <c r="T102" i="6"/>
  <c r="T101" i="6"/>
  <c r="T100" i="6"/>
  <c r="T99" i="6"/>
  <c r="T98" i="6"/>
  <c r="T97" i="6"/>
  <c r="T96" i="6"/>
  <c r="T95" i="6"/>
  <c r="T94" i="6"/>
  <c r="T93" i="6"/>
  <c r="T92" i="6"/>
  <c r="T91" i="6"/>
  <c r="T90" i="6"/>
  <c r="T89" i="6"/>
  <c r="T88" i="6"/>
  <c r="T87" i="6"/>
  <c r="T86" i="6"/>
  <c r="T85" i="6"/>
  <c r="T84" i="6"/>
  <c r="T83" i="6"/>
  <c r="T82" i="6"/>
  <c r="T81" i="6"/>
  <c r="T80" i="6"/>
  <c r="T79" i="6"/>
  <c r="T78" i="6"/>
  <c r="T77" i="6"/>
  <c r="T76" i="6"/>
  <c r="T75" i="6"/>
  <c r="T74" i="6"/>
  <c r="T73" i="6"/>
  <c r="T72" i="6"/>
  <c r="T71" i="6"/>
  <c r="T70" i="6"/>
  <c r="T69" i="6"/>
  <c r="T68" i="6"/>
  <c r="T67" i="6"/>
  <c r="T66" i="6"/>
  <c r="T65" i="6"/>
  <c r="T64" i="6"/>
  <c r="T63" i="6"/>
  <c r="T62" i="6"/>
  <c r="T61" i="6"/>
  <c r="T60" i="6"/>
  <c r="T59" i="6"/>
  <c r="T58" i="6"/>
  <c r="T57" i="6"/>
  <c r="T56" i="6"/>
  <c r="T55" i="6"/>
  <c r="T54" i="6"/>
  <c r="T53" i="6"/>
  <c r="T52" i="6"/>
  <c r="T51" i="6"/>
  <c r="T50" i="6"/>
  <c r="T49" i="6"/>
  <c r="T48" i="6"/>
  <c r="T47" i="6"/>
  <c r="T46" i="6"/>
  <c r="T45" i="6"/>
  <c r="T44" i="6"/>
  <c r="T43" i="6"/>
  <c r="T42" i="6"/>
  <c r="T41" i="6"/>
  <c r="T40" i="6"/>
  <c r="T39" i="6"/>
  <c r="T38" i="6"/>
  <c r="T37" i="6"/>
  <c r="T36" i="6"/>
  <c r="T35" i="6"/>
  <c r="T34" i="6"/>
  <c r="T33" i="6"/>
  <c r="T32" i="6"/>
  <c r="T31" i="6"/>
  <c r="T30" i="6"/>
  <c r="T29" i="6"/>
  <c r="T28" i="6"/>
  <c r="T27" i="6"/>
  <c r="T26" i="6"/>
  <c r="T25" i="6"/>
  <c r="T24" i="6"/>
  <c r="T23" i="6"/>
  <c r="T22" i="6"/>
  <c r="T21" i="6"/>
  <c r="T20" i="6"/>
  <c r="T19" i="6"/>
  <c r="T18" i="6"/>
  <c r="T17" i="6"/>
  <c r="T16" i="6"/>
  <c r="T15" i="6"/>
  <c r="T14" i="6"/>
  <c r="T13" i="6"/>
  <c r="T12" i="6"/>
  <c r="T11" i="6"/>
  <c r="T10" i="6"/>
  <c r="T9" i="6"/>
  <c r="T8" i="6"/>
  <c r="T7" i="6"/>
  <c r="T6" i="6"/>
  <c r="T5" i="6"/>
  <c r="T4" i="6"/>
  <c r="R103" i="6"/>
  <c r="R102" i="6"/>
  <c r="R101" i="6"/>
  <c r="R100" i="6"/>
  <c r="R99" i="6"/>
  <c r="R98" i="6"/>
  <c r="R97" i="6"/>
  <c r="R96" i="6"/>
  <c r="R95" i="6"/>
  <c r="R94" i="6"/>
  <c r="R93" i="6"/>
  <c r="R92" i="6"/>
  <c r="R91" i="6"/>
  <c r="R90" i="6"/>
  <c r="R89" i="6"/>
  <c r="R88" i="6"/>
  <c r="R87" i="6"/>
  <c r="R86" i="6"/>
  <c r="R85" i="6"/>
  <c r="R84" i="6"/>
  <c r="R83" i="6"/>
  <c r="R82" i="6"/>
  <c r="R81" i="6"/>
  <c r="R80" i="6"/>
  <c r="R79" i="6"/>
  <c r="R78" i="6"/>
  <c r="R77" i="6"/>
  <c r="R76" i="6"/>
  <c r="R75" i="6"/>
  <c r="R74" i="6"/>
  <c r="R73" i="6"/>
  <c r="R72" i="6"/>
  <c r="R71" i="6"/>
  <c r="R70" i="6"/>
  <c r="R69" i="6"/>
  <c r="R68" i="6"/>
  <c r="R67" i="6"/>
  <c r="R66" i="6"/>
  <c r="R65" i="6"/>
  <c r="R64" i="6"/>
  <c r="R63" i="6"/>
  <c r="R62" i="6"/>
  <c r="R61" i="6"/>
  <c r="R60" i="6"/>
  <c r="R59" i="6"/>
  <c r="R58" i="6"/>
  <c r="R57" i="6"/>
  <c r="R56" i="6"/>
  <c r="R55" i="6"/>
  <c r="R54" i="6"/>
  <c r="R53" i="6"/>
  <c r="R52" i="6"/>
  <c r="R51" i="6"/>
  <c r="R50" i="6"/>
  <c r="R49" i="6"/>
  <c r="R48" i="6"/>
  <c r="R47" i="6"/>
  <c r="R46" i="6"/>
  <c r="R45" i="6"/>
  <c r="R44" i="6"/>
  <c r="R43" i="6"/>
  <c r="R42" i="6"/>
  <c r="R41" i="6"/>
  <c r="R40" i="6"/>
  <c r="R39" i="6"/>
  <c r="R38" i="6"/>
  <c r="R37" i="6"/>
  <c r="R36" i="6"/>
  <c r="R35" i="6"/>
  <c r="R34" i="6"/>
  <c r="R33" i="6"/>
  <c r="R32" i="6"/>
  <c r="R31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S14" i="6" s="1"/>
  <c r="R13" i="6"/>
  <c r="R12" i="6"/>
  <c r="R11" i="6"/>
  <c r="R10" i="6"/>
  <c r="R9" i="6"/>
  <c r="R8" i="6"/>
  <c r="R7" i="6"/>
  <c r="R6" i="6"/>
  <c r="R5" i="6"/>
  <c r="R4" i="6"/>
  <c r="P103" i="6"/>
  <c r="P102" i="6"/>
  <c r="P101" i="6"/>
  <c r="P100" i="6"/>
  <c r="P99" i="6"/>
  <c r="P98" i="6"/>
  <c r="P97" i="6"/>
  <c r="P96" i="6"/>
  <c r="P95" i="6"/>
  <c r="P94" i="6"/>
  <c r="P93" i="6"/>
  <c r="P92" i="6"/>
  <c r="P91" i="6"/>
  <c r="P90" i="6"/>
  <c r="P89" i="6"/>
  <c r="P88" i="6"/>
  <c r="P87" i="6"/>
  <c r="P86" i="6"/>
  <c r="P85" i="6"/>
  <c r="P84" i="6"/>
  <c r="P83" i="6"/>
  <c r="P82" i="6"/>
  <c r="P81" i="6"/>
  <c r="P80" i="6"/>
  <c r="P79" i="6"/>
  <c r="P78" i="6"/>
  <c r="P77" i="6"/>
  <c r="P76" i="6"/>
  <c r="P75" i="6"/>
  <c r="P74" i="6"/>
  <c r="P73" i="6"/>
  <c r="P72" i="6"/>
  <c r="P71" i="6"/>
  <c r="P70" i="6"/>
  <c r="P69" i="6"/>
  <c r="P68" i="6"/>
  <c r="P67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O17" i="6" s="1"/>
  <c r="N16" i="6"/>
  <c r="N15" i="6"/>
  <c r="N14" i="6"/>
  <c r="N13" i="6"/>
  <c r="N12" i="6"/>
  <c r="N11" i="6"/>
  <c r="N10" i="6"/>
  <c r="N9" i="6"/>
  <c r="N8" i="6"/>
  <c r="N7" i="6"/>
  <c r="N6" i="6"/>
  <c r="N5" i="6"/>
  <c r="N4" i="6"/>
  <c r="T3" i="6"/>
  <c r="R3" i="6"/>
  <c r="P3" i="6"/>
  <c r="N3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I19" i="6" s="1"/>
  <c r="H18" i="6"/>
  <c r="H17" i="6"/>
  <c r="H16" i="6"/>
  <c r="H15" i="6"/>
  <c r="H14" i="6"/>
  <c r="H13" i="6"/>
  <c r="H12" i="6"/>
  <c r="H11" i="6"/>
  <c r="I11" i="6" s="1"/>
  <c r="H10" i="6"/>
  <c r="H9" i="6"/>
  <c r="H8" i="6"/>
  <c r="H7" i="6"/>
  <c r="H6" i="6"/>
  <c r="H5" i="6"/>
  <c r="H4" i="6"/>
  <c r="H3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E17" i="6" s="1"/>
  <c r="D16" i="6"/>
  <c r="D15" i="6"/>
  <c r="D14" i="6"/>
  <c r="D13" i="6"/>
  <c r="D12" i="6"/>
  <c r="D11" i="6"/>
  <c r="D10" i="6"/>
  <c r="D9" i="6"/>
  <c r="E9" i="6" s="1"/>
  <c r="D8" i="6"/>
  <c r="D7" i="6"/>
  <c r="D6" i="6"/>
  <c r="D5" i="6"/>
  <c r="D4" i="6"/>
  <c r="D3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T204" i="8"/>
  <c r="S204" i="8"/>
  <c r="T203" i="8"/>
  <c r="S203" i="8"/>
  <c r="T202" i="8"/>
  <c r="S202" i="8"/>
  <c r="T201" i="8"/>
  <c r="S201" i="8"/>
  <c r="T200" i="8"/>
  <c r="S200" i="8"/>
  <c r="T199" i="8"/>
  <c r="S199" i="8"/>
  <c r="T198" i="8"/>
  <c r="S198" i="8"/>
  <c r="T197" i="8"/>
  <c r="S197" i="8"/>
  <c r="T196" i="8"/>
  <c r="S196" i="8"/>
  <c r="T195" i="8"/>
  <c r="S195" i="8"/>
  <c r="T194" i="8"/>
  <c r="S194" i="8"/>
  <c r="T193" i="8"/>
  <c r="S193" i="8"/>
  <c r="T192" i="8"/>
  <c r="S192" i="8"/>
  <c r="T191" i="8"/>
  <c r="S191" i="8"/>
  <c r="T190" i="8"/>
  <c r="S190" i="8"/>
  <c r="T189" i="8"/>
  <c r="S189" i="8"/>
  <c r="T188" i="8"/>
  <c r="S188" i="8"/>
  <c r="T187" i="8"/>
  <c r="S187" i="8"/>
  <c r="T186" i="8"/>
  <c r="S186" i="8"/>
  <c r="T185" i="8"/>
  <c r="S185" i="8"/>
  <c r="T184" i="8"/>
  <c r="S184" i="8"/>
  <c r="T183" i="8"/>
  <c r="S183" i="8"/>
  <c r="T182" i="8"/>
  <c r="S182" i="8"/>
  <c r="T181" i="8"/>
  <c r="S181" i="8"/>
  <c r="T180" i="8"/>
  <c r="S180" i="8"/>
  <c r="T179" i="8"/>
  <c r="S179" i="8"/>
  <c r="T178" i="8"/>
  <c r="S178" i="8"/>
  <c r="T177" i="8"/>
  <c r="S177" i="8"/>
  <c r="T176" i="8"/>
  <c r="S176" i="8"/>
  <c r="T175" i="8"/>
  <c r="S175" i="8"/>
  <c r="T174" i="8"/>
  <c r="S174" i="8"/>
  <c r="T173" i="8"/>
  <c r="S173" i="8"/>
  <c r="T172" i="8"/>
  <c r="S172" i="8"/>
  <c r="T171" i="8"/>
  <c r="S171" i="8"/>
  <c r="T170" i="8"/>
  <c r="S170" i="8"/>
  <c r="T169" i="8"/>
  <c r="S169" i="8"/>
  <c r="T168" i="8"/>
  <c r="S168" i="8"/>
  <c r="T167" i="8"/>
  <c r="S167" i="8"/>
  <c r="T166" i="8"/>
  <c r="S166" i="8"/>
  <c r="T165" i="8"/>
  <c r="S165" i="8"/>
  <c r="T164" i="8"/>
  <c r="S164" i="8"/>
  <c r="T163" i="8"/>
  <c r="S163" i="8"/>
  <c r="T162" i="8"/>
  <c r="S162" i="8"/>
  <c r="T161" i="8"/>
  <c r="S161" i="8"/>
  <c r="T160" i="8"/>
  <c r="S160" i="8"/>
  <c r="T159" i="8"/>
  <c r="S159" i="8"/>
  <c r="T158" i="8"/>
  <c r="S158" i="8"/>
  <c r="T157" i="8"/>
  <c r="S157" i="8"/>
  <c r="T156" i="8"/>
  <c r="S156" i="8"/>
  <c r="T155" i="8"/>
  <c r="S155" i="8"/>
  <c r="T154" i="8"/>
  <c r="S154" i="8"/>
  <c r="T153" i="8"/>
  <c r="S153" i="8"/>
  <c r="T152" i="8"/>
  <c r="S152" i="8"/>
  <c r="T151" i="8"/>
  <c r="S151" i="8"/>
  <c r="T150" i="8"/>
  <c r="S150" i="8"/>
  <c r="T149" i="8"/>
  <c r="S149" i="8"/>
  <c r="T148" i="8"/>
  <c r="S148" i="8"/>
  <c r="T147" i="8"/>
  <c r="S147" i="8"/>
  <c r="T146" i="8"/>
  <c r="S146" i="8"/>
  <c r="T145" i="8"/>
  <c r="S145" i="8"/>
  <c r="T144" i="8"/>
  <c r="S144" i="8"/>
  <c r="T143" i="8"/>
  <c r="S143" i="8"/>
  <c r="T142" i="8"/>
  <c r="S142" i="8"/>
  <c r="T141" i="8"/>
  <c r="S141" i="8"/>
  <c r="T140" i="8"/>
  <c r="S140" i="8"/>
  <c r="T139" i="8"/>
  <c r="S139" i="8"/>
  <c r="T138" i="8"/>
  <c r="S138" i="8"/>
  <c r="T137" i="8"/>
  <c r="S137" i="8"/>
  <c r="T136" i="8"/>
  <c r="S136" i="8"/>
  <c r="T135" i="8"/>
  <c r="S135" i="8"/>
  <c r="T134" i="8"/>
  <c r="S134" i="8"/>
  <c r="T133" i="8"/>
  <c r="S133" i="8"/>
  <c r="T132" i="8"/>
  <c r="S132" i="8"/>
  <c r="T131" i="8"/>
  <c r="S131" i="8"/>
  <c r="T130" i="8"/>
  <c r="S130" i="8"/>
  <c r="T129" i="8"/>
  <c r="S129" i="8"/>
  <c r="T128" i="8"/>
  <c r="S128" i="8"/>
  <c r="T127" i="8"/>
  <c r="S127" i="8"/>
  <c r="T126" i="8"/>
  <c r="S126" i="8"/>
  <c r="T125" i="8"/>
  <c r="S125" i="8"/>
  <c r="T124" i="8"/>
  <c r="S124" i="8"/>
  <c r="T123" i="8"/>
  <c r="S123" i="8"/>
  <c r="T122" i="8"/>
  <c r="S122" i="8"/>
  <c r="T121" i="8"/>
  <c r="S121" i="8"/>
  <c r="T120" i="8"/>
  <c r="S120" i="8"/>
  <c r="T119" i="8"/>
  <c r="S119" i="8"/>
  <c r="T118" i="8"/>
  <c r="S118" i="8"/>
  <c r="T117" i="8"/>
  <c r="S117" i="8"/>
  <c r="T116" i="8"/>
  <c r="S116" i="8"/>
  <c r="T115" i="8"/>
  <c r="S115" i="8"/>
  <c r="T114" i="8"/>
  <c r="S114" i="8"/>
  <c r="T113" i="8"/>
  <c r="S113" i="8"/>
  <c r="T112" i="8"/>
  <c r="S112" i="8"/>
  <c r="T111" i="8"/>
  <c r="S111" i="8"/>
  <c r="T110" i="8"/>
  <c r="S110" i="8"/>
  <c r="T109" i="8"/>
  <c r="S109" i="8"/>
  <c r="T108" i="8"/>
  <c r="S108" i="8"/>
  <c r="T107" i="8"/>
  <c r="S107" i="8"/>
  <c r="T106" i="8"/>
  <c r="S106" i="8"/>
  <c r="T105" i="8"/>
  <c r="S105" i="8"/>
  <c r="T104" i="8"/>
  <c r="S104" i="8"/>
  <c r="T103" i="8"/>
  <c r="S103" i="8"/>
  <c r="T102" i="8"/>
  <c r="S102" i="8"/>
  <c r="T101" i="8"/>
  <c r="S101" i="8"/>
  <c r="T100" i="8"/>
  <c r="S100" i="8"/>
  <c r="T99" i="8"/>
  <c r="S99" i="8"/>
  <c r="T98" i="8"/>
  <c r="S98" i="8"/>
  <c r="T97" i="8"/>
  <c r="S97" i="8"/>
  <c r="T96" i="8"/>
  <c r="S96" i="8"/>
  <c r="T95" i="8"/>
  <c r="S95" i="8"/>
  <c r="T94" i="8"/>
  <c r="S94" i="8"/>
  <c r="T93" i="8"/>
  <c r="S93" i="8"/>
  <c r="T92" i="8"/>
  <c r="S92" i="8"/>
  <c r="T91" i="8"/>
  <c r="S91" i="8"/>
  <c r="T90" i="8"/>
  <c r="S90" i="8"/>
  <c r="T89" i="8"/>
  <c r="S89" i="8"/>
  <c r="T88" i="8"/>
  <c r="S88" i="8"/>
  <c r="T87" i="8"/>
  <c r="S87" i="8"/>
  <c r="T86" i="8"/>
  <c r="S86" i="8"/>
  <c r="T85" i="8"/>
  <c r="S85" i="8"/>
  <c r="T84" i="8"/>
  <c r="S84" i="8"/>
  <c r="T83" i="8"/>
  <c r="S83" i="8"/>
  <c r="T82" i="8"/>
  <c r="S82" i="8"/>
  <c r="T81" i="8"/>
  <c r="S81" i="8"/>
  <c r="T80" i="8"/>
  <c r="S80" i="8"/>
  <c r="T79" i="8"/>
  <c r="S79" i="8"/>
  <c r="T78" i="8"/>
  <c r="S78" i="8"/>
  <c r="T77" i="8"/>
  <c r="S77" i="8"/>
  <c r="T76" i="8"/>
  <c r="S76" i="8"/>
  <c r="T75" i="8"/>
  <c r="S75" i="8"/>
  <c r="T74" i="8"/>
  <c r="S74" i="8"/>
  <c r="T73" i="8"/>
  <c r="S73" i="8"/>
  <c r="T72" i="8"/>
  <c r="S72" i="8"/>
  <c r="T71" i="8"/>
  <c r="S71" i="8"/>
  <c r="T70" i="8"/>
  <c r="S70" i="8"/>
  <c r="T69" i="8"/>
  <c r="S69" i="8"/>
  <c r="T68" i="8"/>
  <c r="S68" i="8"/>
  <c r="T67" i="8"/>
  <c r="S67" i="8"/>
  <c r="T66" i="8"/>
  <c r="S66" i="8"/>
  <c r="T65" i="8"/>
  <c r="S65" i="8"/>
  <c r="T64" i="8"/>
  <c r="S64" i="8"/>
  <c r="T63" i="8"/>
  <c r="S63" i="8"/>
  <c r="T62" i="8"/>
  <c r="S62" i="8"/>
  <c r="T61" i="8"/>
  <c r="S61" i="8"/>
  <c r="T60" i="8"/>
  <c r="S60" i="8"/>
  <c r="T59" i="8"/>
  <c r="S59" i="8"/>
  <c r="T58" i="8"/>
  <c r="S58" i="8"/>
  <c r="T57" i="8"/>
  <c r="S57" i="8"/>
  <c r="T56" i="8"/>
  <c r="S56" i="8"/>
  <c r="T55" i="8"/>
  <c r="S55" i="8"/>
  <c r="T54" i="8"/>
  <c r="S54" i="8"/>
  <c r="T53" i="8"/>
  <c r="S53" i="8"/>
  <c r="T52" i="8"/>
  <c r="S52" i="8"/>
  <c r="T51" i="8"/>
  <c r="S51" i="8"/>
  <c r="T50" i="8"/>
  <c r="S50" i="8"/>
  <c r="T49" i="8"/>
  <c r="S49" i="8"/>
  <c r="T48" i="8"/>
  <c r="S48" i="8"/>
  <c r="T47" i="8"/>
  <c r="S47" i="8"/>
  <c r="T46" i="8"/>
  <c r="S46" i="8"/>
  <c r="T45" i="8"/>
  <c r="S45" i="8"/>
  <c r="T44" i="8"/>
  <c r="S44" i="8"/>
  <c r="T43" i="8"/>
  <c r="S43" i="8"/>
  <c r="T42" i="8"/>
  <c r="S42" i="8"/>
  <c r="T41" i="8"/>
  <c r="S41" i="8"/>
  <c r="T40" i="8"/>
  <c r="S40" i="8"/>
  <c r="T39" i="8"/>
  <c r="S39" i="8"/>
  <c r="T38" i="8"/>
  <c r="S38" i="8"/>
  <c r="T37" i="8"/>
  <c r="S37" i="8"/>
  <c r="T36" i="8"/>
  <c r="S36" i="8"/>
  <c r="T35" i="8"/>
  <c r="S35" i="8"/>
  <c r="T34" i="8"/>
  <c r="S34" i="8"/>
  <c r="T33" i="8"/>
  <c r="S33" i="8"/>
  <c r="T32" i="8"/>
  <c r="S32" i="8"/>
  <c r="T31" i="8"/>
  <c r="S31" i="8"/>
  <c r="T30" i="8"/>
  <c r="S30" i="8"/>
  <c r="T29" i="8"/>
  <c r="S29" i="8"/>
  <c r="T28" i="8"/>
  <c r="S28" i="8"/>
  <c r="T27" i="8"/>
  <c r="S27" i="8"/>
  <c r="T26" i="8"/>
  <c r="S26" i="8"/>
  <c r="T25" i="8"/>
  <c r="S25" i="8"/>
  <c r="T24" i="8"/>
  <c r="S24" i="8"/>
  <c r="T23" i="8"/>
  <c r="S23" i="8"/>
  <c r="T22" i="8"/>
  <c r="S22" i="8"/>
  <c r="T21" i="8"/>
  <c r="S21" i="8"/>
  <c r="T20" i="8"/>
  <c r="S20" i="8"/>
  <c r="T19" i="8"/>
  <c r="S19" i="8"/>
  <c r="T18" i="8"/>
  <c r="S18" i="8"/>
  <c r="T17" i="8"/>
  <c r="S17" i="8"/>
  <c r="T16" i="8"/>
  <c r="S16" i="8"/>
  <c r="T15" i="8"/>
  <c r="S15" i="8"/>
  <c r="T14" i="8"/>
  <c r="S14" i="8"/>
  <c r="T13" i="8"/>
  <c r="S13" i="8"/>
  <c r="T12" i="8"/>
  <c r="S12" i="8"/>
  <c r="T11" i="8"/>
  <c r="S11" i="8"/>
  <c r="T10" i="8"/>
  <c r="S10" i="8"/>
  <c r="T9" i="8"/>
  <c r="S9" i="8"/>
  <c r="T8" i="8"/>
  <c r="S8" i="8"/>
  <c r="T7" i="8"/>
  <c r="S7" i="8"/>
  <c r="T6" i="8"/>
  <c r="S6" i="8"/>
  <c r="T5" i="8"/>
  <c r="S5" i="8"/>
  <c r="T4" i="8"/>
  <c r="S4" i="8"/>
  <c r="J204" i="8"/>
  <c r="J203" i="8"/>
  <c r="J202" i="8"/>
  <c r="J201" i="8"/>
  <c r="J200" i="8"/>
  <c r="J199" i="8"/>
  <c r="J198" i="8"/>
  <c r="J197" i="8"/>
  <c r="J196" i="8"/>
  <c r="J195" i="8"/>
  <c r="J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I204" i="8"/>
  <c r="I203" i="8"/>
  <c r="I202" i="8"/>
  <c r="I201" i="8"/>
  <c r="I200" i="8"/>
  <c r="I199" i="8"/>
  <c r="I198" i="8"/>
  <c r="I197" i="8"/>
  <c r="I196" i="8"/>
  <c r="I195" i="8"/>
  <c r="I194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H4" i="8"/>
  <c r="B194" i="18" l="1"/>
  <c r="O9" i="6"/>
  <c r="C198" i="18"/>
  <c r="AG175" i="18"/>
  <c r="AG176" i="18"/>
  <c r="Z179" i="18"/>
  <c r="B197" i="18"/>
  <c r="AG178" i="18"/>
  <c r="D179" i="18"/>
  <c r="AG179" i="18"/>
  <c r="B179" i="18" s="1"/>
  <c r="B198" i="18"/>
  <c r="Y195" i="18"/>
  <c r="B195" i="18" s="1"/>
  <c r="AH195" i="18"/>
  <c r="G179" i="18"/>
  <c r="AH179" i="18"/>
  <c r="G178" i="18"/>
  <c r="Z178" i="18"/>
  <c r="C178" i="18" s="1"/>
  <c r="F179" i="18"/>
  <c r="Y178" i="18"/>
  <c r="Z195" i="18"/>
  <c r="Z176" i="18"/>
  <c r="C176" i="18" s="1"/>
  <c r="G177" i="18"/>
  <c r="F175" i="18"/>
  <c r="B177" i="18"/>
  <c r="C169" i="18"/>
  <c r="B167" i="18"/>
  <c r="O6" i="6"/>
  <c r="O14" i="6"/>
  <c r="O22" i="6"/>
  <c r="O30" i="6"/>
  <c r="O38" i="6"/>
  <c r="O46" i="6"/>
  <c r="O54" i="6"/>
  <c r="O62" i="6"/>
  <c r="O70" i="6"/>
  <c r="O78" i="6"/>
  <c r="O86" i="6"/>
  <c r="O94" i="6"/>
  <c r="O102" i="6"/>
  <c r="O7" i="6"/>
  <c r="O15" i="6"/>
  <c r="O23" i="6"/>
  <c r="O31" i="6"/>
  <c r="O39" i="6"/>
  <c r="O47" i="6"/>
  <c r="O55" i="6"/>
  <c r="O63" i="6"/>
  <c r="O71" i="6"/>
  <c r="O79" i="6"/>
  <c r="O87" i="6"/>
  <c r="O95" i="6"/>
  <c r="O103" i="6"/>
  <c r="O3" i="6"/>
  <c r="O8" i="6"/>
  <c r="O16" i="6"/>
  <c r="O24" i="6"/>
  <c r="O32" i="6"/>
  <c r="O40" i="6"/>
  <c r="O48" i="6"/>
  <c r="O56" i="6"/>
  <c r="O64" i="6"/>
  <c r="O72" i="6"/>
  <c r="O80" i="6"/>
  <c r="O88" i="6"/>
  <c r="O96" i="6"/>
  <c r="O4" i="6"/>
  <c r="O12" i="6"/>
  <c r="O20" i="6"/>
  <c r="O28" i="6"/>
  <c r="O36" i="6"/>
  <c r="O44" i="6"/>
  <c r="O52" i="6"/>
  <c r="O60" i="6"/>
  <c r="O68" i="6"/>
  <c r="S22" i="6"/>
  <c r="S46" i="6"/>
  <c r="S70" i="6"/>
  <c r="S94" i="6"/>
  <c r="S8" i="6"/>
  <c r="S24" i="6"/>
  <c r="S32" i="6"/>
  <c r="S48" i="6"/>
  <c r="S56" i="6"/>
  <c r="S64" i="6"/>
  <c r="S72" i="6"/>
  <c r="S88" i="6"/>
  <c r="S96" i="6"/>
  <c r="O25" i="6"/>
  <c r="O33" i="6"/>
  <c r="O41" i="6"/>
  <c r="O49" i="6"/>
  <c r="O57" i="6"/>
  <c r="O65" i="6"/>
  <c r="O73" i="6"/>
  <c r="O81" i="6"/>
  <c r="O89" i="6"/>
  <c r="O97" i="6"/>
  <c r="S9" i="6"/>
  <c r="S17" i="6"/>
  <c r="S25" i="6"/>
  <c r="S33" i="6"/>
  <c r="S41" i="6"/>
  <c r="S49" i="6"/>
  <c r="S57" i="6"/>
  <c r="S73" i="6"/>
  <c r="S81" i="6"/>
  <c r="S89" i="6"/>
  <c r="S97" i="6"/>
  <c r="S3" i="6"/>
  <c r="O10" i="6"/>
  <c r="O18" i="6"/>
  <c r="O26" i="6"/>
  <c r="O34" i="6"/>
  <c r="O42" i="6"/>
  <c r="O50" i="6"/>
  <c r="O58" i="6"/>
  <c r="O66" i="6"/>
  <c r="O74" i="6"/>
  <c r="O82" i="6"/>
  <c r="O90" i="6"/>
  <c r="O98" i="6"/>
  <c r="S10" i="6"/>
  <c r="S18" i="6"/>
  <c r="S26" i="6"/>
  <c r="S34" i="6"/>
  <c r="S42" i="6"/>
  <c r="S50" i="6"/>
  <c r="S58" i="6"/>
  <c r="S66" i="6"/>
  <c r="S74" i="6"/>
  <c r="S82" i="6"/>
  <c r="S90" i="6"/>
  <c r="S98" i="6"/>
  <c r="S54" i="6"/>
  <c r="S7" i="6"/>
  <c r="S23" i="6"/>
  <c r="S31" i="6"/>
  <c r="S47" i="6"/>
  <c r="S55" i="6"/>
  <c r="S63" i="6"/>
  <c r="S71" i="6"/>
  <c r="S79" i="6"/>
  <c r="S95" i="6"/>
  <c r="S103" i="6"/>
  <c r="S16" i="6"/>
  <c r="S40" i="6"/>
  <c r="S80" i="6"/>
  <c r="S65" i="6"/>
  <c r="O11" i="6"/>
  <c r="O19" i="6"/>
  <c r="O27" i="6"/>
  <c r="O35" i="6"/>
  <c r="O43" i="6"/>
  <c r="O51" i="6"/>
  <c r="O59" i="6"/>
  <c r="O67" i="6"/>
  <c r="O75" i="6"/>
  <c r="O83" i="6"/>
  <c r="O91" i="6"/>
  <c r="O99" i="6"/>
  <c r="S11" i="6"/>
  <c r="S19" i="6"/>
  <c r="S27" i="6"/>
  <c r="S35" i="6"/>
  <c r="S43" i="6"/>
  <c r="S51" i="6"/>
  <c r="S59" i="6"/>
  <c r="S67" i="6"/>
  <c r="S75" i="6"/>
  <c r="S83" i="6"/>
  <c r="S91" i="6"/>
  <c r="S99" i="6"/>
  <c r="S30" i="6"/>
  <c r="S62" i="6"/>
  <c r="S86" i="6"/>
  <c r="S15" i="6"/>
  <c r="S39" i="6"/>
  <c r="S87" i="6"/>
  <c r="S6" i="6"/>
  <c r="S38" i="6"/>
  <c r="S78" i="6"/>
  <c r="S102" i="6"/>
  <c r="O76" i="6"/>
  <c r="O84" i="6"/>
  <c r="O92" i="6"/>
  <c r="O100" i="6"/>
  <c r="S4" i="6"/>
  <c r="S12" i="6"/>
  <c r="S20" i="6"/>
  <c r="S28" i="6"/>
  <c r="S36" i="6"/>
  <c r="S44" i="6"/>
  <c r="S52" i="6"/>
  <c r="S60" i="6"/>
  <c r="S68" i="6"/>
  <c r="S76" i="6"/>
  <c r="S84" i="6"/>
  <c r="S92" i="6"/>
  <c r="S100" i="6"/>
  <c r="O5" i="6"/>
  <c r="O13" i="6"/>
  <c r="O21" i="6"/>
  <c r="O29" i="6"/>
  <c r="O37" i="6"/>
  <c r="O45" i="6"/>
  <c r="O53" i="6"/>
  <c r="O61" i="6"/>
  <c r="O69" i="6"/>
  <c r="O77" i="6"/>
  <c r="O85" i="6"/>
  <c r="O93" i="6"/>
  <c r="O101" i="6"/>
  <c r="S5" i="6"/>
  <c r="S13" i="6"/>
  <c r="S21" i="6"/>
  <c r="S29" i="6"/>
  <c r="S37" i="6"/>
  <c r="S45" i="6"/>
  <c r="S53" i="6"/>
  <c r="S61" i="6"/>
  <c r="S69" i="6"/>
  <c r="S77" i="6"/>
  <c r="S85" i="6"/>
  <c r="S93" i="6"/>
  <c r="S101" i="6"/>
  <c r="G175" i="18"/>
  <c r="D178" i="18"/>
  <c r="E175" i="18"/>
  <c r="F178" i="18"/>
  <c r="E167" i="18"/>
  <c r="G165" i="18"/>
  <c r="I27" i="6"/>
  <c r="E25" i="6"/>
  <c r="E33" i="6"/>
  <c r="E41" i="6"/>
  <c r="E49" i="6"/>
  <c r="E57" i="6"/>
  <c r="E65" i="6"/>
  <c r="E73" i="6"/>
  <c r="E81" i="6"/>
  <c r="E89" i="6"/>
  <c r="E97" i="6"/>
  <c r="I7" i="6"/>
  <c r="I15" i="6"/>
  <c r="I23" i="6"/>
  <c r="I31" i="6"/>
  <c r="I39" i="6"/>
  <c r="I47" i="6"/>
  <c r="I55" i="6"/>
  <c r="I63" i="6"/>
  <c r="I71" i="6"/>
  <c r="I79" i="6"/>
  <c r="I87" i="6"/>
  <c r="I95" i="6"/>
  <c r="I103" i="6"/>
  <c r="E10" i="6"/>
  <c r="E18" i="6"/>
  <c r="E26" i="6"/>
  <c r="E34" i="6"/>
  <c r="E42" i="6"/>
  <c r="E50" i="6"/>
  <c r="E58" i="6"/>
  <c r="E66" i="6"/>
  <c r="E74" i="6"/>
  <c r="E82" i="6"/>
  <c r="E90" i="6"/>
  <c r="E98" i="6"/>
  <c r="I8" i="6"/>
  <c r="I16" i="6"/>
  <c r="I24" i="6"/>
  <c r="I32" i="6"/>
  <c r="I40" i="6"/>
  <c r="I48" i="6"/>
  <c r="I56" i="6"/>
  <c r="I64" i="6"/>
  <c r="I72" i="6"/>
  <c r="I80" i="6"/>
  <c r="I88" i="6"/>
  <c r="I96" i="6"/>
  <c r="E3" i="6"/>
  <c r="E11" i="6"/>
  <c r="E19" i="6"/>
  <c r="E27" i="6"/>
  <c r="E35" i="6"/>
  <c r="E43" i="6"/>
  <c r="E51" i="6"/>
  <c r="E59" i="6"/>
  <c r="E67" i="6"/>
  <c r="E75" i="6"/>
  <c r="E83" i="6"/>
  <c r="E91" i="6"/>
  <c r="E99" i="6"/>
  <c r="I9" i="6"/>
  <c r="I17" i="6"/>
  <c r="I25" i="6"/>
  <c r="I33" i="6"/>
  <c r="I41" i="6"/>
  <c r="I49" i="6"/>
  <c r="I57" i="6"/>
  <c r="I65" i="6"/>
  <c r="I73" i="6"/>
  <c r="I81" i="6"/>
  <c r="I89" i="6"/>
  <c r="I97" i="6"/>
  <c r="E4" i="6"/>
  <c r="E12" i="6"/>
  <c r="E20" i="6"/>
  <c r="E28" i="6"/>
  <c r="E36" i="6"/>
  <c r="E44" i="6"/>
  <c r="E52" i="6"/>
  <c r="E60" i="6"/>
  <c r="E68" i="6"/>
  <c r="E76" i="6"/>
  <c r="E84" i="6"/>
  <c r="E92" i="6"/>
  <c r="E100" i="6"/>
  <c r="I10" i="6"/>
  <c r="I18" i="6"/>
  <c r="I26" i="6"/>
  <c r="I34" i="6"/>
  <c r="I42" i="6"/>
  <c r="I50" i="6"/>
  <c r="I58" i="6"/>
  <c r="I66" i="6"/>
  <c r="I74" i="6"/>
  <c r="I82" i="6"/>
  <c r="I90" i="6"/>
  <c r="I98" i="6"/>
  <c r="E5" i="6"/>
  <c r="E13" i="6"/>
  <c r="E21" i="6"/>
  <c r="E29" i="6"/>
  <c r="E37" i="6"/>
  <c r="E45" i="6"/>
  <c r="E53" i="6"/>
  <c r="E61" i="6"/>
  <c r="E69" i="6"/>
  <c r="E77" i="6"/>
  <c r="E85" i="6"/>
  <c r="E93" i="6"/>
  <c r="E101" i="6"/>
  <c r="I3" i="6"/>
  <c r="I35" i="6"/>
  <c r="I43" i="6"/>
  <c r="I51" i="6"/>
  <c r="I59" i="6"/>
  <c r="I67" i="6"/>
  <c r="I75" i="6"/>
  <c r="I83" i="6"/>
  <c r="I91" i="6"/>
  <c r="I99" i="6"/>
  <c r="E6" i="6"/>
  <c r="E14" i="6"/>
  <c r="E22" i="6"/>
  <c r="E30" i="6"/>
  <c r="E38" i="6"/>
  <c r="E46" i="6"/>
  <c r="E54" i="6"/>
  <c r="E62" i="6"/>
  <c r="E70" i="6"/>
  <c r="E78" i="6"/>
  <c r="E86" i="6"/>
  <c r="E94" i="6"/>
  <c r="E102" i="6"/>
  <c r="I4" i="6"/>
  <c r="I12" i="6"/>
  <c r="I20" i="6"/>
  <c r="I28" i="6"/>
  <c r="I36" i="6"/>
  <c r="I44" i="6"/>
  <c r="I52" i="6"/>
  <c r="I60" i="6"/>
  <c r="I68" i="6"/>
  <c r="I76" i="6"/>
  <c r="I84" i="6"/>
  <c r="I92" i="6"/>
  <c r="I100" i="6"/>
  <c r="E7" i="6"/>
  <c r="E15" i="6"/>
  <c r="E23" i="6"/>
  <c r="E31" i="6"/>
  <c r="E39" i="6"/>
  <c r="E47" i="6"/>
  <c r="E55" i="6"/>
  <c r="E63" i="6"/>
  <c r="E71" i="6"/>
  <c r="E79" i="6"/>
  <c r="E87" i="6"/>
  <c r="E95" i="6"/>
  <c r="E103" i="6"/>
  <c r="I5" i="6"/>
  <c r="I13" i="6"/>
  <c r="I21" i="6"/>
  <c r="I29" i="6"/>
  <c r="I37" i="6"/>
  <c r="I45" i="6"/>
  <c r="I53" i="6"/>
  <c r="I61" i="6"/>
  <c r="I69" i="6"/>
  <c r="I77" i="6"/>
  <c r="I85" i="6"/>
  <c r="I93" i="6"/>
  <c r="I101" i="6"/>
  <c r="E8" i="6"/>
  <c r="E16" i="6"/>
  <c r="E24" i="6"/>
  <c r="E32" i="6"/>
  <c r="E40" i="6"/>
  <c r="E48" i="6"/>
  <c r="E56" i="6"/>
  <c r="E64" i="6"/>
  <c r="E72" i="6"/>
  <c r="E80" i="6"/>
  <c r="E88" i="6"/>
  <c r="E96" i="6"/>
  <c r="I6" i="6"/>
  <c r="I14" i="6"/>
  <c r="I22" i="6"/>
  <c r="I30" i="6"/>
  <c r="I38" i="6"/>
  <c r="I46" i="6"/>
  <c r="I54" i="6"/>
  <c r="I62" i="6"/>
  <c r="I70" i="6"/>
  <c r="I78" i="6"/>
  <c r="I86" i="6"/>
  <c r="I94" i="6"/>
  <c r="I102" i="6"/>
  <c r="C177" i="18"/>
  <c r="B176" i="18"/>
  <c r="D176" i="18"/>
  <c r="E179" i="18"/>
  <c r="D177" i="18"/>
  <c r="E176" i="18"/>
  <c r="G167" i="18"/>
  <c r="C166" i="18"/>
  <c r="F165" i="18"/>
  <c r="D167" i="18"/>
  <c r="G176" i="18"/>
  <c r="F176" i="18"/>
  <c r="F167" i="18"/>
  <c r="E177" i="18"/>
  <c r="E178" i="18"/>
  <c r="D175" i="18"/>
  <c r="F177" i="18"/>
  <c r="E169" i="18"/>
  <c r="F169" i="18"/>
  <c r="E168" i="18"/>
  <c r="D169" i="18"/>
  <c r="C168" i="18"/>
  <c r="D168" i="18"/>
  <c r="B168" i="18"/>
  <c r="C167" i="18"/>
  <c r="G169" i="18"/>
  <c r="F166" i="18"/>
  <c r="G166" i="18"/>
  <c r="E166" i="18"/>
  <c r="G168" i="18"/>
  <c r="F168" i="18"/>
  <c r="E165" i="18"/>
  <c r="D165" i="18"/>
  <c r="B169" i="18"/>
  <c r="B175" i="18"/>
  <c r="B165" i="18"/>
  <c r="B166" i="18"/>
  <c r="B178" i="18" l="1"/>
  <c r="C195" i="18"/>
  <c r="C179" i="18"/>
  <c r="AH3" i="7"/>
  <c r="AG3" i="7"/>
  <c r="K3" i="7"/>
  <c r="J3" i="7"/>
  <c r="S3" i="8" l="1"/>
  <c r="I3" i="8"/>
  <c r="AF3" i="4" l="1"/>
  <c r="AD3" i="4"/>
  <c r="AB3" i="4"/>
  <c r="Z3" i="4"/>
  <c r="G3" i="15" l="1"/>
  <c r="AA166" i="18" s="1"/>
  <c r="D166" i="18" s="1"/>
  <c r="N7" i="26"/>
  <c r="N6" i="26" s="1"/>
  <c r="K7" i="26"/>
  <c r="K6" i="26" s="1"/>
  <c r="F7" i="26"/>
  <c r="F6" i="26" s="1"/>
  <c r="O7" i="26"/>
  <c r="O6" i="26" s="1"/>
  <c r="P7" i="26"/>
  <c r="P6" i="26" s="1"/>
  <c r="L7" i="26"/>
  <c r="L6" i="26" s="1"/>
  <c r="M7" i="26"/>
  <c r="M6" i="26" s="1"/>
  <c r="D7" i="26"/>
  <c r="D6" i="26" s="1"/>
  <c r="H7" i="26"/>
  <c r="H6" i="26" s="1"/>
  <c r="E7" i="26"/>
  <c r="E6" i="26" s="1"/>
  <c r="I7" i="26"/>
  <c r="I6" i="26" s="1"/>
  <c r="G7" i="26"/>
  <c r="G6" i="2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mp Diff_2-3_21" type="6" refreshedVersion="3" background="1" saveData="1">
    <textPr codePage="437" sourceFile="S:\Agilent Network Analyzer\Measured Parameters\Power Divider\Tapered PDs\3-Way\6.58 inch\Compensated\20 R\Amp Diff_2-3_2.prn" space="1" comma="1" consecutive="1">
      <textFields count="2">
        <textField/>
        <textField/>
      </textFields>
    </textPr>
  </connection>
  <connection id="2" xr16:uid="{00000000-0015-0000-FFFF-FFFF01000000}" name="Amp Diff_2-31" type="6" refreshedVersion="3" background="1" saveData="1">
    <textPr codePage="437" sourceFile="S:\Agilent Network Analyzer\Measured Parameters\Power Divider\Tapered PDs\3-Way\6.58 inch\Compensated\20 R\Amp Diff_2-3.prn" space="1" comma="1" consecutive="1">
      <textFields count="2">
        <textField/>
        <textField/>
      </textFields>
    </textPr>
  </connection>
  <connection id="3" xr16:uid="{00000000-0015-0000-FFFF-FFFF02000000}" name="Amp Diff_2-41" type="6" refreshedVersion="3" background="1" saveData="1">
    <textPr codePage="437" sourceFile="S:\Agilent Network Analyzer\Measured Parameters\Power Divider\Tapered PDs\3-Way\6.58 inch\Compensated\20 R\Amp Diff_2-4.prn" space="1" comma="1" consecutive="1">
      <textFields count="2">
        <textField/>
        <textField/>
      </textFields>
    </textPr>
  </connection>
  <connection id="4" xr16:uid="{00000000-0015-0000-FFFF-FFFF03000000}" name="Common RL1" type="6" refreshedVersion="3" background="1" saveData="1">
    <textPr codePage="437" sourceFile="S:\Agilent Network Analyzer\Measured Parameters\Power Divider\Tapered PDs\3-Way\6.58 inch\Compensated\20 R\Common RL.prn" space="1" comma="1" consecutive="1">
      <textFields count="2">
        <textField/>
        <textField/>
      </textFields>
    </textPr>
  </connection>
  <connection id="5" xr16:uid="{00000000-0015-0000-FFFF-FFFF04000000}" name="IL_1-4_21" type="6" refreshedVersion="3" background="1" saveData="1">
    <textPr codePage="437" sourceFile="S:\Agilent Network Analyzer\Measured Parameters\Power Divider\Tapered PDs\3-Way\6.58 inch\Compensated\20 R\IL_1-4_2.prn" space="1" comma="1" consecutive="1">
      <textFields count="2">
        <textField/>
        <textField/>
      </textFields>
    </textPr>
  </connection>
  <connection id="6" xr16:uid="{00000000-0015-0000-FFFF-FFFF05000000}" name="IL_1-41" type="6" refreshedVersion="3" background="1" saveData="1">
    <textPr codePage="437" sourceFile="S:\Agilent Network Analyzer\Measured Parameters\Power Divider\Tapered PDs\3-Way\6.58 inch\Compensated\20 R\IL_1-4.prn" space="1" comma="1" consecutive="1">
      <textFields count="2">
        <textField/>
        <textField/>
      </textFields>
    </textPr>
  </connection>
  <connection id="7" xr16:uid="{00000000-0015-0000-FFFF-FFFF06000000}" name="Iso_2-3_21" type="6" refreshedVersion="3" background="1" saveData="1">
    <textPr codePage="437" sourceFile="S:\Agilent Network Analyzer\Measured Parameters\Power Divider\Tapered PDs\3-Way\6.58 inch\Compensated\20 R\Iso_2-3_2.prn" space="1" comma="1" consecutive="1">
      <textFields count="2">
        <textField/>
        <textField/>
      </textFields>
    </textPr>
  </connection>
  <connection id="8" xr16:uid="{00000000-0015-0000-FFFF-FFFF07000000}" name="Iso_2-31" type="6" refreshedVersion="3" background="1" saveData="1">
    <textPr codePage="437" sourceFile="S:\Agilent Network Analyzer\Measured Parameters\Power Divider\Tapered PDs\3-Way\6.58 inch\Compensated\20 R\Iso_2-3.prn" space="1" comma="1" consecutive="1">
      <textFields count="2">
        <textField/>
        <textField/>
      </textFields>
    </textPr>
  </connection>
  <connection id="9" xr16:uid="{00000000-0015-0000-FFFF-FFFF08000000}" name="Iso_2-4_21" type="6" refreshedVersion="3" background="1" saveData="1">
    <textPr codePage="437" sourceFile="S:\Agilent Network Analyzer\Measured Parameters\Power Divider\Tapered PDs\3-Way\6.58 inch\Compensated\20 R\Iso_2-4_2.prn" space="1" comma="1" consecutive="1">
      <textFields count="2">
        <textField/>
        <textField/>
      </textFields>
    </textPr>
  </connection>
  <connection id="10" xr16:uid="{00000000-0015-0000-FFFF-FFFF09000000}" name="Iso_2-41" type="6" refreshedVersion="3" background="1" saveData="1">
    <textPr codePage="437" sourceFile="S:\Agilent Network Analyzer\Measured Parameters\Power Divider\Tapered PDs\3-Way\6.58 inch\Compensated\20 R\Iso_2-4.prn" space="1" comma="1" consecutive="1">
      <textFields count="2">
        <textField/>
        <textField/>
      </textFields>
    </textPr>
  </connection>
  <connection id="11" xr16:uid="{00000000-0015-0000-FFFF-FFFF0A000000}" name="MT3H-0113_ConversionLoss_and_Isolation_A_+20dBm" type="6" refreshedVersion="6" background="1" saveData="1">
    <textPr codePage="437" sourceFile="S:\Agilent Network Analyzer\Mixers-Catalog\MT3\MT3H-0113_Datasheetfiles\MT3H-0113_ConversionLoss_and_Isolation_A_+20dBm.csv" tab="0" comma="1">
      <textFields count="4">
        <textField/>
        <textField/>
        <textField/>
        <textField/>
      </textFields>
    </textPr>
  </connection>
  <connection id="12" xr16:uid="{00000000-0015-0000-FFFF-FFFF0B000000}" name="MT3H-0113_ConversionLoss_and_Isolation_B" type="6" refreshedVersion="6" background="1" saveData="1">
    <textPr codePage="437" sourceFile="S:\Agilent Network Analyzer\Mixers-Catalog\MT3\MT3H-0113_Datasheetfiles\MT3H-0113_ConversionLoss_and_Isolation_B.csv" tab="0" comma="1">
      <textFields count="4">
        <textField/>
        <textField/>
        <textField/>
        <textField/>
      </textFields>
    </textPr>
  </connection>
  <connection id="13" xr16:uid="{00000000-0015-0000-FFFF-FFFF0C000000}" name="MT3H-0113H Basic A" type="6" refreshedVersion="6" background="1" saveData="1">
    <textPr codePage="437" sourceFile="S:\Agilent Network Analyzer\Mixers-Catalog\MT3\MT3H-0113H-6179 Gen2\Data Sheet Files\MT3H-0113H Basic A.csv" comma="1">
      <textFields count="4">
        <textField/>
        <textField/>
        <textField/>
        <textField/>
      </textFields>
    </textPr>
  </connection>
  <connection id="14" xr16:uid="{00000000-0015-0000-FFFF-FFFF0D000000}" name="MT3H-0113H Basic B" type="6" refreshedVersion="6" background="1" saveData="1">
    <textPr codePage="437" sourceFile="S:\Agilent Network Analyzer\Mixers-Catalog\MT3\MT3H-0113H-6179 Gen2\Data Sheet Files\MT3H-0113H Basic B.csv" comma="1">
      <textFields count="4">
        <textField/>
        <textField/>
        <textField/>
        <textField/>
      </textFields>
    </textPr>
  </connection>
  <connection id="15" xr16:uid="{00000000-0015-0000-FFFF-FFFF0E000000}" name="MT3H-0113H IP3 vs LO A" type="6" refreshedVersion="6" background="1" saveData="1">
    <textPr codePage="437" sourceFile="S:\Agilent Network Analyzer\Mixers-Catalog\MT3\MT3H-0113H-6179 Gen2\IP3\MT3H-0113H IP3 vs LO A.csv" comma="1">
      <textFields count="6">
        <textField/>
        <textField/>
        <textField/>
        <textField/>
        <textField/>
        <textField/>
      </textFields>
    </textPr>
  </connection>
  <connection id="16" xr16:uid="{00000000-0015-0000-FFFF-FFFF0F000000}" name="MT3H-0113H IP3 vs LO B" type="6" refreshedVersion="6" background="1" saveData="1">
    <textPr codePage="437" sourceFile="S:\Agilent Network Analyzer\Mixers-Catalog\MT3\MT3H-0113H-6179 Gen2\IP3\MT3H-0113H IP3 vs LO B.csv" comma="1">
      <textFields count="4">
        <textField/>
        <textField/>
        <textField/>
        <textField/>
      </textFields>
    </textPr>
  </connection>
  <connection id="17" xr16:uid="{00000000-0015-0000-FFFF-FFFF10000000}" name="Output 3 RL1" type="6" refreshedVersion="3" background="1" saveData="1">
    <textPr codePage="437" sourceFile="S:\Agilent Network Analyzer\Measured Parameters\Power Divider\Tapered PDs\3-Way\6.58 inch\Compensated\20 R\Output 3 RL.prn" space="1" comma="1" consecutive="1">
      <textFields count="2">
        <textField/>
        <textField/>
      </textFields>
    </textPr>
  </connection>
  <connection id="18" xr16:uid="{00000000-0015-0000-FFFF-FFFF11000000}" name="Output 4 RL1" type="6" refreshedVersion="3" background="1" saveData="1">
    <textPr codePage="437" sourceFile="S:\Agilent Network Analyzer\Measured Parameters\Power Divider\Tapered PDs\3-Way\6.58 inch\Compensated\20 R\Output 4 RL.prn" space="1" comma="1" consecutive="1">
      <textFields count="2">
        <textField/>
        <textField/>
      </textFields>
    </textPr>
  </connection>
  <connection id="19" xr16:uid="{00000000-0015-0000-FFFF-FFFF12000000}" name="Phase Diff_2-3" type="6" refreshedVersion="3" background="1">
    <textPr codePage="437" sourceFile="S:\Agilent Network Analyzer\Measured Parameters\Power Divider\Tapered PDs\3-Way\6.58 inch\Compensated\20 R\Phase Diff_2-3.prn">
      <textFields>
        <textField/>
      </textFields>
    </textPr>
  </connection>
  <connection id="20" xr16:uid="{00000000-0015-0000-FFFF-FFFF13000000}" name="Phase Diff_2-3_21" type="6" refreshedVersion="3" background="1" saveData="1">
    <textPr codePage="437" sourceFile="S:\Agilent Network Analyzer\Measured Parameters\Power Divider\Tapered PDs\3-Way\6.58 inch\Compensated\20 R\Phase Diff_2-3_2.prn" space="1" comma="1" consecutive="1">
      <textFields count="2">
        <textField/>
        <textField/>
      </textFields>
    </textPr>
  </connection>
  <connection id="21" xr16:uid="{00000000-0015-0000-FFFF-FFFF14000000}" name="Phase Diff_2-311" type="6" refreshedVersion="3" background="1" saveData="1">
    <textPr codePage="437" sourceFile="S:\Agilent Network Analyzer\Measured Parameters\Power Divider\Tapered PDs\3-Way\6.58 inch\Compensated\20 R\Phase Diff_2-3.prn" space="1" comma="1" consecutive="1">
      <textFields count="2">
        <textField/>
        <textField/>
      </textFields>
    </textPr>
  </connection>
  <connection id="22" xr16:uid="{00000000-0015-0000-FFFF-FFFF15000000}" name="Phase Diff_2-41" type="6" refreshedVersion="3" background="1" saveData="1">
    <textPr codePage="437" sourceFile="S:\Agilent Network Analyzer\Measured Parameters\Power Divider\Tapered PDs\3-Way\6.58 inch\Compensated\20 R\Phase Diff_2-4.prn" space="1" comma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<sst xmlns="http://schemas.openxmlformats.org/spreadsheetml/2006/main" count="3595" uniqueCount="403">
  <si>
    <t>LO - GHz</t>
  </si>
  <si>
    <t>RF (GHz)</t>
  </si>
  <si>
    <t>RF Frequency</t>
  </si>
  <si>
    <t>2xLO to IF</t>
  </si>
  <si>
    <t>2xLO to RF</t>
  </si>
  <si>
    <t>3xLO to IF</t>
  </si>
  <si>
    <t>3xLO to RF</t>
  </si>
  <si>
    <t>4xLO to IF</t>
  </si>
  <si>
    <t>4xLO to RF</t>
  </si>
  <si>
    <t>5xLO to IF</t>
  </si>
  <si>
    <t>5xLO to RF</t>
  </si>
  <si>
    <t>IF (GHz)</t>
  </si>
  <si>
    <t>Average=&gt;</t>
  </si>
  <si>
    <t>Average =&gt;</t>
  </si>
  <si>
    <t>B Data</t>
  </si>
  <si>
    <t>A Data</t>
  </si>
  <si>
    <t>A Configuration</t>
  </si>
  <si>
    <t>B Configuration</t>
  </si>
  <si>
    <t>A LO-IF Ampl</t>
  </si>
  <si>
    <t>A LO-RF Amp</t>
  </si>
  <si>
    <t>B LO-RF Amp</t>
  </si>
  <si>
    <t>B LO-IF Amp</t>
  </si>
  <si>
    <t>BEGIN CH2_DATA</t>
  </si>
  <si>
    <t>Freq(Hz)</t>
  </si>
  <si>
    <t>Calculated number in red is for -10 dBm</t>
  </si>
  <si>
    <t>END</t>
  </si>
  <si>
    <t>BEGIN CH3_DATA</t>
  </si>
  <si>
    <t>BEGIN CH4_DATA</t>
  </si>
  <si>
    <t>BEGIN CH5_DATA</t>
  </si>
  <si>
    <t>BEGIN CH6_DATA</t>
  </si>
  <si>
    <t>1Ix0L dBc Log Mag(dB)</t>
  </si>
  <si>
    <t>2Ix0L dBc Log Mag(dB)</t>
  </si>
  <si>
    <t>3Ix0L dBc Log Mag(dB)</t>
  </si>
  <si>
    <t>4Ix0L dBc Log Mag(dB)</t>
  </si>
  <si>
    <t>5Ix0L dBc Log Mag(dB)</t>
  </si>
  <si>
    <t>1Rx2L dBc Log Mag(dB)</t>
  </si>
  <si>
    <t>1Rx3L dBc Log Mag(dB)</t>
  </si>
  <si>
    <t>1Rx4L dBc Log Mag(dB)</t>
  </si>
  <si>
    <t>1Rx5L dBc Log Mag(dB)</t>
  </si>
  <si>
    <t>2Rx1L dBc Log Mag(dB)</t>
  </si>
  <si>
    <t>BEGIN CH7_DATA</t>
  </si>
  <si>
    <t>2Rx2L dBc Log Mag(dB)</t>
  </si>
  <si>
    <t>BEGIN CH8_DATA</t>
  </si>
  <si>
    <t>2Rx3L dBc Log Mag(dB)</t>
  </si>
  <si>
    <t>BEGIN CH9_DATA</t>
  </si>
  <si>
    <t>2Rx4L dBc Log Mag(dB)</t>
  </si>
  <si>
    <t>BEGIN CH10_DATA</t>
  </si>
  <si>
    <t>2Rx5L dBc Log Mag(dB)</t>
  </si>
  <si>
    <t>BEGIN CH11_DATA</t>
  </si>
  <si>
    <t>3Rx1L dBc Log Mag(dB)</t>
  </si>
  <si>
    <t>BEGIN CH12_DATA</t>
  </si>
  <si>
    <t>3Rx2L dBc Log Mag(dB)</t>
  </si>
  <si>
    <t>BEGIN CH13_DATA</t>
  </si>
  <si>
    <t>3Rx3L dBc Log Mag(dB)</t>
  </si>
  <si>
    <t>BEGIN CH14_DATA</t>
  </si>
  <si>
    <t>3Rx4L dBc Log Mag(dB)</t>
  </si>
  <si>
    <t>BEGIN CH15_DATA</t>
  </si>
  <si>
    <t>3Rx5L dBc Log Mag(dB)</t>
  </si>
  <si>
    <t>BEGIN CH16_DATA</t>
  </si>
  <si>
    <t>4Rx1L dBc Log Mag(dB)</t>
  </si>
  <si>
    <t>BEGIN CH17_DATA</t>
  </si>
  <si>
    <t>4Rx2L dBc Log Mag(dB)</t>
  </si>
  <si>
    <t>BEGIN CH18_DATA</t>
  </si>
  <si>
    <t>4Rx3L dBc Log Mag(dB)</t>
  </si>
  <si>
    <t>BEGIN CH19_DATA</t>
  </si>
  <si>
    <t>4Rx4L dBc Log Mag(dB)</t>
  </si>
  <si>
    <t>BEGIN CH20_DATA</t>
  </si>
  <si>
    <t>4Rx5L dBc Log Mag(dB)</t>
  </si>
  <si>
    <t>BEGIN CH21_DATA</t>
  </si>
  <si>
    <t>BEGIN CH22_DATA</t>
  </si>
  <si>
    <t>5Rx2L dBc Log Mag(dB)</t>
  </si>
  <si>
    <t>BEGIN CH23_DATA</t>
  </si>
  <si>
    <t>5Rx3L dBc Log Mag(dB)</t>
  </si>
  <si>
    <t>BEGIN CH24_DATA</t>
  </si>
  <si>
    <t>5Rx4L dBc Log Mag(dB)</t>
  </si>
  <si>
    <t>BEGIN CH25_DATA</t>
  </si>
  <si>
    <t>5Rx5L dBc Log Mag(dB)</t>
  </si>
  <si>
    <t>1Ix2L dBc Log Mag(dB)</t>
  </si>
  <si>
    <t>1Ix3L dBc Log Mag(dB)</t>
  </si>
  <si>
    <t>1Ix4L dBc Log Mag(dB)</t>
  </si>
  <si>
    <t>1Ix5L dBc Log Mag(dB)</t>
  </si>
  <si>
    <t>2Ix1L dBc Log Mag(dB)</t>
  </si>
  <si>
    <t>2Ix2L dBc Log Mag(dB)</t>
  </si>
  <si>
    <t>2Ix3L dBc Log Mag(dB)</t>
  </si>
  <si>
    <t>2Ix4L dBc Log Mag(dB)</t>
  </si>
  <si>
    <t>2Ix5L dBc Log Mag(dB)</t>
  </si>
  <si>
    <t>3Ix1L dBc Log Mag(dB)</t>
  </si>
  <si>
    <t>3Ix2L dBc Log Mag(dB)</t>
  </si>
  <si>
    <t>3Ix3L dBc Log Mag(dB)</t>
  </si>
  <si>
    <t>3Ix4L dBc Log Mag(dB)</t>
  </si>
  <si>
    <t>3Ix5L dBc Log Mag(dB)</t>
  </si>
  <si>
    <t>4Ix1L dBc Log Mag(dB)</t>
  </si>
  <si>
    <t>4Ix2L dBc Log Mag(dB)</t>
  </si>
  <si>
    <t>4Ix3L dBc Log Mag(dB)</t>
  </si>
  <si>
    <t>4Ix4L dBc Log Mag(dB)</t>
  </si>
  <si>
    <t>4Ix5L dBc Log Mag(dB)</t>
  </si>
  <si>
    <t>5Ix1L dBc Log Mag(dB)</t>
  </si>
  <si>
    <t>5Ix2L dBc Log Mag(dB)</t>
  </si>
  <si>
    <t>5Ix3L dBc Log Mag(dB)</t>
  </si>
  <si>
    <t>5Ix4L dBc Log Mag(dB)</t>
  </si>
  <si>
    <t>5Ix5L dBc Log Mag(dB)</t>
  </si>
  <si>
    <t>!CSV A.01.01</t>
  </si>
  <si>
    <t>!Agilent Technologies</t>
  </si>
  <si>
    <t>N5242A</t>
  </si>
  <si>
    <t>SG48420104</t>
  </si>
  <si>
    <t>!Date: Monday</t>
  </si>
  <si>
    <t>!Source: Standard</t>
  </si>
  <si>
    <t>BEGIN CH1_DATA</t>
  </si>
  <si>
    <t>Conv. Loss Log Mag(dB)</t>
  </si>
  <si>
    <t>RF Return Loss Log Mag(dB)</t>
  </si>
  <si>
    <t>LO Return Loss Log Mag(dB)</t>
  </si>
  <si>
    <t>LO-RF Isolation Log Mag(dB)</t>
  </si>
  <si>
    <t>LO-IF Isolation Log Mag(dB)</t>
  </si>
  <si>
    <t>RF-IF Isolation Log Mag(dB)</t>
  </si>
  <si>
    <t>Calculated</t>
  </si>
  <si>
    <t>A Data -----&gt;</t>
  </si>
  <si>
    <t>B Data -----&gt;</t>
  </si>
  <si>
    <t>B Data ----&gt;</t>
  </si>
  <si>
    <t>Amplified Data ----&gt;</t>
  </si>
  <si>
    <t>PwrMain Log Mag(dBm)</t>
  </si>
  <si>
    <t>Pwr3 Log Mag(dBm)</t>
  </si>
  <si>
    <t>A Data ----&gt;</t>
  </si>
  <si>
    <t xml:space="preserve"> -10 dBm Calculated</t>
  </si>
  <si>
    <t>1Rx1L C.L. Log Mag(dB)</t>
  </si>
  <si>
    <t>2Rx2L Log Mag(dB)</t>
  </si>
  <si>
    <t>Values copied</t>
  </si>
  <si>
    <t>1Ix1L C.L. Log Mag(dB)</t>
  </si>
  <si>
    <t>2Ix1L Log Mag(dB)</t>
  </si>
  <si>
    <t>1Ix0L Log Mag(dB)</t>
  </si>
  <si>
    <t>2Ix0L Log Mag(dB)</t>
  </si>
  <si>
    <t>3Ix0L Log Mag(dB)</t>
  </si>
  <si>
    <t>4Ix0L Log Mag(dB)</t>
  </si>
  <si>
    <t>5Ix0L Log Mag(dB)</t>
  </si>
  <si>
    <t>1Rx2L Log Mag(dB)</t>
  </si>
  <si>
    <t>1Rx3L Log Mag(dB)</t>
  </si>
  <si>
    <t>1Rx4L Log Mag(dB)</t>
  </si>
  <si>
    <t>1Rx5L Log Mag(dB)</t>
  </si>
  <si>
    <t>2Rx1L Log Mag(dB)</t>
  </si>
  <si>
    <t>2Rx3L Log Mag(dB)</t>
  </si>
  <si>
    <t>2Rx4L Log Mag(dB)</t>
  </si>
  <si>
    <t>2Rx5L Log Mag(dB)</t>
  </si>
  <si>
    <t>3Rx1L Log Mag(dB)</t>
  </si>
  <si>
    <t>3Rx2L Log Mag(dB)</t>
  </si>
  <si>
    <t>3Rx3L Log Mag(dB)</t>
  </si>
  <si>
    <t>3Rx4L Log Mag(dB)</t>
  </si>
  <si>
    <t>3Rx5L Log Mag(dB)</t>
  </si>
  <si>
    <t>4Rx1L Log Mag(dB)</t>
  </si>
  <si>
    <t>4Rx2L Log Mag(dB)</t>
  </si>
  <si>
    <t>4Rx3L Log Mag(dB)</t>
  </si>
  <si>
    <t>4Rx4L Log Mag(dB)</t>
  </si>
  <si>
    <t>4Rx5L Log Mag(dB)</t>
  </si>
  <si>
    <t>5Rx1L Log Mag(dB)</t>
  </si>
  <si>
    <t>5Rx2L Log Mag(dB)</t>
  </si>
  <si>
    <t>5Rx3L Log Mag(dB)</t>
  </si>
  <si>
    <t>5Rx4L Log Mag(dB)</t>
  </si>
  <si>
    <t>5Rx5L Log Mag(dB)</t>
  </si>
  <si>
    <t>1Ix2L Log Mag(dB)</t>
  </si>
  <si>
    <t>1Ix3L Log Mag(dB)</t>
  </si>
  <si>
    <t>1Ix4L Log Mag(dB)</t>
  </si>
  <si>
    <t>1Ix5L Log Mag(dB)</t>
  </si>
  <si>
    <t>2Ix2L Log Mag(dB)</t>
  </si>
  <si>
    <t>2Ix3L Log Mag(dB)</t>
  </si>
  <si>
    <t>2Ix4L Log Mag(dB)</t>
  </si>
  <si>
    <t>2Ix5L Log Mag(dB)</t>
  </si>
  <si>
    <t>3Ix1L Log Mag(dB)</t>
  </si>
  <si>
    <t>3Ix2L Log Mag(dB)</t>
  </si>
  <si>
    <t>3Ix3L Log Mag(dB)</t>
  </si>
  <si>
    <t>3Ix4L Log Mag(dB)</t>
  </si>
  <si>
    <t>3Ix5L Log Mag(dB)</t>
  </si>
  <si>
    <t>4Ix1L Log Mag(dB)</t>
  </si>
  <si>
    <t>4Ix2L Log Mag(dB)</t>
  </si>
  <si>
    <t>4Ix3L Log Mag(dB)</t>
  </si>
  <si>
    <t>4Ix4L Log Mag(dB)</t>
  </si>
  <si>
    <t>4Ix5L Log Mag(dB)</t>
  </si>
  <si>
    <t>5Ix1L Log Mag(dB)</t>
  </si>
  <si>
    <t>5Ix2L Log Mag(dB)</t>
  </si>
  <si>
    <t>5Ix3L Log Mag(dB)</t>
  </si>
  <si>
    <t>5Ix4L Log Mag(dB)</t>
  </si>
  <si>
    <t>5Ix5L Log Mag(dB)</t>
  </si>
  <si>
    <t>LO Output GHz</t>
  </si>
  <si>
    <t>-10 dBm RF Input</t>
  </si>
  <si>
    <t>0xLO</t>
  </si>
  <si>
    <t>1xLO</t>
  </si>
  <si>
    <t>2xLO</t>
  </si>
  <si>
    <t>3xLO</t>
  </si>
  <si>
    <t>4xLO</t>
  </si>
  <si>
    <t>5xLO</t>
  </si>
  <si>
    <t>1xRF</t>
  </si>
  <si>
    <t>Reference</t>
  </si>
  <si>
    <t>2xRF</t>
  </si>
  <si>
    <t>3xRF</t>
  </si>
  <si>
    <t>4xRF</t>
  </si>
  <si>
    <t>5xRF</t>
  </si>
  <si>
    <t>1xIF</t>
  </si>
  <si>
    <t>2xIF</t>
  </si>
  <si>
    <t>3xIF</t>
  </si>
  <si>
    <t>4xIF</t>
  </si>
  <si>
    <t>5xIF</t>
  </si>
  <si>
    <t xml:space="preserve"> -10 dBm IF Input</t>
  </si>
  <si>
    <t>B Data LO-IF ----&gt;</t>
  </si>
  <si>
    <t>B Data LO-RF ----&gt;</t>
  </si>
  <si>
    <t>A Data LO-IF ----&gt;</t>
  </si>
  <si>
    <t>A Data LO-RF ----&gt;</t>
  </si>
  <si>
    <t>RF Freq - GHz</t>
  </si>
  <si>
    <t>from</t>
  </si>
  <si>
    <t>CL &amp;Data Tab</t>
  </si>
  <si>
    <t>Amplified Data not</t>
  </si>
  <si>
    <t>taken for this model</t>
  </si>
  <si>
    <t>Data is used</t>
  </si>
  <si>
    <t>two tabs</t>
  </si>
  <si>
    <t>for this tab</t>
  </si>
  <si>
    <t>and the</t>
  </si>
  <si>
    <t>following</t>
  </si>
  <si>
    <t>A.09.90.19</t>
  </si>
  <si>
    <t>!Agilent N5242A: A.09.90.19</t>
  </si>
  <si>
    <t>+18 dBm</t>
  </si>
  <si>
    <t>+ dBm</t>
  </si>
  <si>
    <t>!Date: Friday</t>
  </si>
  <si>
    <t>5Rx1L dBc Log Mag(dB)</t>
  </si>
  <si>
    <t>1LO-IF/RF Isolation Log Mag(dB)</t>
  </si>
  <si>
    <t>2LO-IF/RF Isolation Log Mag(dB)</t>
  </si>
  <si>
    <t>3LO-IF/RF Isolation Log Mag(dB)</t>
  </si>
  <si>
    <t>4LO-IF/RF Isolation Log Mag(dB)</t>
  </si>
  <si>
    <t>5LO-IF/RF Isolation - N/A Log Mag(dB)</t>
  </si>
  <si>
    <t>Pin (dBm)</t>
  </si>
  <si>
    <t>Power(dBm)</t>
  </si>
  <si>
    <t>A SqW Data -----&gt;</t>
  </si>
  <si>
    <t>B SqW Data -----&gt;</t>
  </si>
  <si>
    <t>A Configuration - Sine</t>
  </si>
  <si>
    <t>A Configuration - Square</t>
  </si>
  <si>
    <t>B Configuration - Square</t>
  </si>
  <si>
    <t>B Configuration - Sine</t>
  </si>
  <si>
    <t>Reference (dBm)</t>
  </si>
  <si>
    <t>LO (dBm)</t>
  </si>
  <si>
    <t>Output P1dB</t>
  </si>
  <si>
    <t>Input P1dB</t>
  </si>
  <si>
    <t>+18 dB Amp</t>
  </si>
  <si>
    <t>+1 dBm</t>
  </si>
  <si>
    <t>2Rx2L NO LO Cable Log Mag(dB)</t>
  </si>
  <si>
    <t>2Ix1L NO LO Cable Log Mag(dB)</t>
  </si>
  <si>
    <t>SqW Data ---&gt;</t>
  </si>
  <si>
    <t>Configuration A - Square Wave</t>
  </si>
  <si>
    <t>Configuration A - Sine Wave</t>
  </si>
  <si>
    <t xml:space="preserve"> Configuration B - Sine Wave</t>
  </si>
  <si>
    <t>Configuration B - Square Wave</t>
  </si>
  <si>
    <t>IF CL-HSLO Log Mag(dB)</t>
  </si>
  <si>
    <t>IF RL-HSLO Log Mag(dB)</t>
  </si>
  <si>
    <t>IF CL-LSLO Log Mag(dB)</t>
  </si>
  <si>
    <t>IF RL-LSLO Log Mag(dB)</t>
  </si>
  <si>
    <t>CL 6-dB Pad on IF Log Mag(dB)</t>
  </si>
  <si>
    <t>!CW Freq: 5000000000 Hz</t>
  </si>
  <si>
    <t>-5 dBm Data</t>
  </si>
  <si>
    <t>1Rx0L Log Mag(dB)</t>
  </si>
  <si>
    <t>1Rx0L dBc Log Mag(dB)</t>
  </si>
  <si>
    <t>2Rx0L Log Mag(dB)</t>
  </si>
  <si>
    <t>2Rx0L dBc Log Mag(dB)</t>
  </si>
  <si>
    <t>3Rx0L Log Mag(dB)</t>
  </si>
  <si>
    <t>3Rx0L dBc Log Mag(dB)</t>
  </si>
  <si>
    <t>4Rx0L Log Mag(dB)</t>
  </si>
  <si>
    <t>4Rx0L dBc Log Mag(dB)</t>
  </si>
  <si>
    <t>5Rx0L Log Mag(dB)</t>
  </si>
  <si>
    <t>N/A Log Mag(dB)</t>
  </si>
  <si>
    <t>-5RF1-2 5RF3 7RF4 9RF5</t>
  </si>
  <si>
    <t>A (B) Configuration Downconversion Sine</t>
  </si>
  <si>
    <t>A (B) Configuration Upconversion Square</t>
  </si>
  <si>
    <t>A Configuration Downconversion Sine</t>
  </si>
  <si>
    <t xml:space="preserve">A Configuration Upconversion Sine </t>
  </si>
  <si>
    <t>B Configuration Downconversion Sine</t>
  </si>
  <si>
    <t>B Configuration Upconversion Sine</t>
  </si>
  <si>
    <t>A Configuration Downconversion Square</t>
  </si>
  <si>
    <t>A Configuration Upconversion Square</t>
  </si>
  <si>
    <t>B Configuration Upconversion Square</t>
  </si>
  <si>
    <t>B Configuration Downconversion Square</t>
  </si>
  <si>
    <t>A (B) Configuration Downconversion Square</t>
  </si>
  <si>
    <t>A (B) Configuration Upconversion Sine</t>
  </si>
  <si>
    <t xml:space="preserve"> March 31</t>
  </si>
  <si>
    <t>IIP3 +15 dBm Log Mag(dBm)</t>
  </si>
  <si>
    <t>OIP3 +15dBm Log Mag(dBm)</t>
  </si>
  <si>
    <t>+15dBm</t>
  </si>
  <si>
    <t>P1dB +15dBm LO Log Mag(dB)</t>
  </si>
  <si>
    <t>+15 dBm</t>
  </si>
  <si>
    <t>+12 dBm</t>
  </si>
  <si>
    <t>+dBm</t>
  </si>
  <si>
    <t xml:space="preserve"> April 03</t>
  </si>
  <si>
    <t>-5RF1-2 0RF3 5RF4-5</t>
  </si>
  <si>
    <t>-5IF1-2 0IF3 5IF4-5</t>
  </si>
  <si>
    <t>CL +15dBm LO Log Mag(dB)</t>
  </si>
  <si>
    <t>CL +13dBm LO Log Mag(dB)</t>
  </si>
  <si>
    <t>CL +11dBm LO Log Mag(dB)</t>
  </si>
  <si>
    <t>CL +9dBm LO Log Mag(dB)</t>
  </si>
  <si>
    <t>CL +7dBm LO Log Mag(dB)</t>
  </si>
  <si>
    <t xml:space="preserve"> 2017 09:31:58</t>
  </si>
  <si>
    <t xml:space="preserve"> 2017 09:33:18</t>
  </si>
  <si>
    <t xml:space="preserve"> 2017 15:53:01</t>
  </si>
  <si>
    <t xml:space="preserve"> 2017 15:54:01</t>
  </si>
  <si>
    <t xml:space="preserve"> 2017 10:19:38</t>
  </si>
  <si>
    <t>IIP3 +13 dBm Log Mag(dBm)</t>
  </si>
  <si>
    <t>OIP3 +13dBm Log Mag(dBm)</t>
  </si>
  <si>
    <t>IIP3 +11 dBm Log Mag(dBm)</t>
  </si>
  <si>
    <t>OIP3 +11dBm Log Mag(dBm)</t>
  </si>
  <si>
    <t>IIP3 +9 dBm Log Mag(dBm)</t>
  </si>
  <si>
    <t>OIP3 +9dBm Log Mag(dBm)</t>
  </si>
  <si>
    <t>IIP3 +7 dBm Log Mag(dBm)</t>
  </si>
  <si>
    <t>OIP3 +7dBm Log Mag(dBm)</t>
  </si>
  <si>
    <t>IIP3 +5 dBm Log Mag(dBm)</t>
  </si>
  <si>
    <t>OIP3 +5dBm Log Mag(dBm)</t>
  </si>
  <si>
    <t>+13dBm</t>
  </si>
  <si>
    <t>+11dBm</t>
  </si>
  <si>
    <t>+9dBm</t>
  </si>
  <si>
    <t>+7dBm</t>
  </si>
  <si>
    <t xml:space="preserve"> 2017 10:29:31</t>
  </si>
  <si>
    <t>P1dB +17dBm LO Log Mag(dB)</t>
  </si>
  <si>
    <t>P1dB +13dBm LO Log Mag(dB)</t>
  </si>
  <si>
    <t>P1dB +11dBm Log Mag(dB)</t>
  </si>
  <si>
    <t>P1dB +9dBm Log Mag(dB)</t>
  </si>
  <si>
    <t>P1dB +7dBm LO Log Mag(dB)</t>
  </si>
  <si>
    <t>P1dB +5dBm LO Log Mag(dB)</t>
  </si>
  <si>
    <t>P1dB +12dBm Log Mag(dB)</t>
  </si>
  <si>
    <t>P1dB +6dBm LO Log Mag(dB)</t>
  </si>
  <si>
    <t>P1dB +18dBm LO Log Mag(dB)</t>
  </si>
  <si>
    <t>+17 dBm</t>
  </si>
  <si>
    <t>+13 dBm</t>
  </si>
  <si>
    <t>+11 dBm</t>
  </si>
  <si>
    <t>9 dBm</t>
  </si>
  <si>
    <t>+7 dBm</t>
  </si>
  <si>
    <t>+9 dBm</t>
  </si>
  <si>
    <t>+6 dBm</t>
  </si>
  <si>
    <t xml:space="preserve"> 2017 11:31:25</t>
  </si>
  <si>
    <t xml:space="preserve"> 2017 11:32:36</t>
  </si>
  <si>
    <t xml:space="preserve"> 2017 09:48:06</t>
  </si>
  <si>
    <t xml:space="preserve"> 2017 09:48:58</t>
  </si>
  <si>
    <t xml:space="preserve"> 2017 11:54:33</t>
  </si>
  <si>
    <t xml:space="preserve"> 2017 11:55:30</t>
  </si>
  <si>
    <t xml:space="preserve"> 2017 09:53:24</t>
  </si>
  <si>
    <t xml:space="preserve"> 2017 09:52:18</t>
  </si>
  <si>
    <t xml:space="preserve"> 2017 10:06:56</t>
  </si>
  <si>
    <t xml:space="preserve"> 2017 10:07:39</t>
  </si>
  <si>
    <t xml:space="preserve"> 2017 10:04:09</t>
  </si>
  <si>
    <t xml:space="preserve"> 2017 10:05:03</t>
  </si>
  <si>
    <t xml:space="preserve"> 2017 14:44:47</t>
  </si>
  <si>
    <t xml:space="preserve"> 2017 14:46:50</t>
  </si>
  <si>
    <t xml:space="preserve"> 2017 08:07:55</t>
  </si>
  <si>
    <t xml:space="preserve"> 2017 08:09:16</t>
  </si>
  <si>
    <t xml:space="preserve"> 2017 15:12:53</t>
  </si>
  <si>
    <t xml:space="preserve"> 2017 15:14:43</t>
  </si>
  <si>
    <t xml:space="preserve"> 2017 10:09:48</t>
  </si>
  <si>
    <t xml:space="preserve"> 2017 10:11:09</t>
  </si>
  <si>
    <t xml:space="preserve"> 2017 15:32:15</t>
  </si>
  <si>
    <t xml:space="preserve"> 2017 15:34:59</t>
  </si>
  <si>
    <t xml:space="preserve"> 2017 08:22:05</t>
  </si>
  <si>
    <t xml:space="preserve"> 2017 08:23:25</t>
  </si>
  <si>
    <t xml:space="preserve"> January 04</t>
  </si>
  <si>
    <t xml:space="preserve"> 2019 16:38:15</t>
  </si>
  <si>
    <t>IIP3 +17 dBm Log Mag(dBm)</t>
  </si>
  <si>
    <t>IIP3 +14 dBm Log Mag(dBm)</t>
  </si>
  <si>
    <t>IIP3 +8 dBm Log Mag(dBm)</t>
  </si>
  <si>
    <t>+17dBm</t>
  </si>
  <si>
    <t>+14dBm</t>
  </si>
  <si>
    <t xml:space="preserve"> January 07</t>
  </si>
  <si>
    <t xml:space="preserve"> 2019 11:04:11</t>
  </si>
  <si>
    <t>Sheet names must be spelled correctly</t>
  </si>
  <si>
    <t xml:space="preserve">Axis column labels can be upper or lowercased. </t>
  </si>
  <si>
    <t>Number of lines must be indicated</t>
  </si>
  <si>
    <t>Conversion Loss</t>
  </si>
  <si>
    <t>Input IP3</t>
  </si>
  <si>
    <t>LO to RF Isolation</t>
  </si>
  <si>
    <t>Lines</t>
  </si>
  <si>
    <t>Label</t>
  </si>
  <si>
    <t>Sheet</t>
  </si>
  <si>
    <t>X axis</t>
  </si>
  <si>
    <t>Cell Min</t>
  </si>
  <si>
    <t>Cell Max</t>
  </si>
  <si>
    <t>Y axis</t>
  </si>
  <si>
    <t>Config A</t>
  </si>
  <si>
    <t>CL &amp; Data</t>
  </si>
  <si>
    <t>H</t>
  </si>
  <si>
    <t>I</t>
  </si>
  <si>
    <t>IP3</t>
  </si>
  <si>
    <t>J</t>
  </si>
  <si>
    <t>Isolations</t>
  </si>
  <si>
    <t>B</t>
  </si>
  <si>
    <t>F</t>
  </si>
  <si>
    <t>Config B</t>
  </si>
  <si>
    <t>S</t>
  </si>
  <si>
    <t>P</t>
  </si>
  <si>
    <t>LO to IF Isolation</t>
  </si>
  <si>
    <t>RF to IF Isolation</t>
  </si>
  <si>
    <t>IF Response</t>
  </si>
  <si>
    <t>R</t>
  </si>
  <si>
    <t>E</t>
  </si>
  <si>
    <t>O</t>
  </si>
  <si>
    <t>Conversion Loss vs. LO Power</t>
  </si>
  <si>
    <t>Input IP3 vs. LO Power</t>
  </si>
  <si>
    <t>A Configuration Downconversion</t>
  </si>
  <si>
    <t>CLvsLO</t>
  </si>
  <si>
    <t>G</t>
  </si>
  <si>
    <t>L</t>
  </si>
  <si>
    <t>M</t>
  </si>
  <si>
    <t>AG</t>
  </si>
  <si>
    <t>T</t>
  </si>
  <si>
    <t>U</t>
  </si>
  <si>
    <t>V</t>
  </si>
  <si>
    <t>Avoid using '-' in sheet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</si>
</sst>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11"/>
      <color rgb="FFFF0000"/>
      <name val="Calibri"/>
      <family val="2"/>
      <scheme val="minor"/>
    </font>
    <font>
      <b/>
      <sz val="11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NumberFormat="1"/>
    <xf numFmtId="0" fontId="0" fillId="0" borderId="0" xfId="0" applyNumberFormat="1" applyFill="1"/>
    <xf numFmtId="0" fontId="0" fillId="0" borderId="0" xfId="0" applyFill="1"/>
    <xf numFmtId="0" fontId="0" fillId="2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4" borderId="0" xfId="0" applyFill="1"/>
    <xf numFmtId="0" fontId="1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3" fillId="0" borderId="0" xfId="0" applyFont="1" applyAlignment="1">
      <alignment horizontal="center"/>
    </xf>
    <xf numFmtId="0" fontId="3" fillId="4" borderId="0" xfId="0" applyFont="1" applyFill="1"/>
    <xf numFmtId="0" fontId="3" fillId="0" borderId="0" xfId="0" applyFont="1"/>
    <xf numFmtId="164" fontId="3" fillId="3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3" borderId="0" xfId="0" applyFill="1" applyAlignment="1"/>
    <xf numFmtId="164" fontId="0" fillId="3" borderId="0" xfId="0" applyNumberFormat="1" applyFill="1" applyAlignment="1"/>
    <xf numFmtId="0" fontId="3" fillId="2" borderId="0" xfId="0" applyNumberFormat="1" applyFont="1" applyFill="1"/>
    <xf numFmtId="0" fontId="5" fillId="0" borderId="0" xfId="0" applyFont="1" applyFill="1"/>
    <xf numFmtId="0" fontId="4" fillId="2" borderId="0" xfId="0" applyNumberFormat="1" applyFont="1" applyFill="1"/>
    <xf numFmtId="0" fontId="1" fillId="2" borderId="0" xfId="0" applyNumberFormat="1" applyFont="1" applyFill="1"/>
    <xf numFmtId="2" fontId="0" fillId="0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ill="1"/>
    <xf numFmtId="2" fontId="3" fillId="0" borderId="0" xfId="0" applyNumberFormat="1" applyFont="1" applyFill="1" applyAlignment="1">
      <alignment horizontal="center"/>
    </xf>
    <xf numFmtId="2" fontId="5" fillId="3" borderId="0" xfId="0" applyNumberFormat="1" applyFont="1" applyFill="1" applyAlignment="1">
      <alignment horizontal="center"/>
    </xf>
    <xf numFmtId="0" fontId="0" fillId="0" borderId="0" xfId="0" applyAlignment="1">
      <alignment horizontal="right"/>
    </xf>
    <xf numFmtId="0" fontId="6" fillId="0" borderId="0" xfId="0" applyFont="1" applyFill="1"/>
    <xf numFmtId="0" fontId="6" fillId="2" borderId="0" xfId="0" applyNumberFormat="1" applyFont="1" applyFill="1"/>
    <xf numFmtId="0" fontId="6" fillId="2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165" fontId="7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" fontId="1" fillId="3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right"/>
    </xf>
    <xf numFmtId="0" fontId="0" fillId="3" borderId="0" xfId="0" applyFill="1"/>
    <xf numFmtId="0" fontId="5" fillId="0" borderId="0" xfId="0" applyFont="1" applyAlignment="1">
      <alignment horizontal="center"/>
    </xf>
    <xf numFmtId="0" fontId="0" fillId="0" borderId="0" xfId="0" applyAlignment="1"/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2" fontId="0" fillId="3" borderId="0" xfId="0" applyNumberFormat="1" applyFill="1" applyAlignment="1"/>
    <xf numFmtId="2" fontId="0" fillId="3" borderId="0" xfId="0" applyNumberFormat="1" applyFill="1" applyAlignment="1">
      <alignment horizontal="left"/>
    </xf>
    <xf numFmtId="2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0" fillId="2" borderId="0" xfId="0" applyNumberFormat="1" applyFill="1" applyAlignment="1">
      <alignment horizontal="center"/>
    </xf>
    <xf numFmtId="2" fontId="3" fillId="5" borderId="0" xfId="0" applyNumberFormat="1" applyFont="1" applyFill="1" applyAlignment="1">
      <alignment horizontal="right"/>
    </xf>
    <xf numFmtId="2" fontId="1" fillId="5" borderId="0" xfId="0" applyNumberFormat="1" applyFont="1" applyFill="1" applyAlignment="1">
      <alignment horizontal="center"/>
    </xf>
    <xf numFmtId="2" fontId="1" fillId="3" borderId="0" xfId="0" applyNumberFormat="1" applyFont="1" applyFill="1" applyAlignment="1">
      <alignment horizontal="right"/>
    </xf>
    <xf numFmtId="2" fontId="10" fillId="5" borderId="0" xfId="0" applyNumberFormat="1" applyFont="1" applyFill="1" applyAlignment="1">
      <alignment horizontal="right"/>
    </xf>
    <xf numFmtId="1" fontId="3" fillId="2" borderId="0" xfId="0" applyNumberFormat="1" applyFont="1" applyFill="1" applyAlignment="1">
      <alignment horizontal="center"/>
    </xf>
    <xf numFmtId="1" fontId="0" fillId="2" borderId="0" xfId="0" applyNumberFormat="1" applyFill="1"/>
    <xf numFmtId="1" fontId="8" fillId="2" borderId="1" xfId="0" applyNumberFormat="1" applyFont="1" applyFill="1" applyBorder="1" applyAlignment="1">
      <alignment horizontal="center" vertical="center" wrapText="1"/>
    </xf>
    <xf numFmtId="1" fontId="9" fillId="2" borderId="2" xfId="0" applyNumberFormat="1" applyFont="1" applyFill="1" applyBorder="1" applyAlignment="1">
      <alignment horizontal="center" vertical="center" wrapText="1"/>
    </xf>
    <xf numFmtId="1" fontId="9" fillId="2" borderId="3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1" fontId="9" fillId="2" borderId="5" xfId="0" applyNumberFormat="1" applyFont="1" applyFill="1" applyBorder="1" applyAlignment="1">
      <alignment horizontal="center" vertical="center" wrapText="1"/>
    </xf>
    <xf numFmtId="1" fontId="9" fillId="2" borderId="6" xfId="0" applyNumberFormat="1" applyFont="1" applyFill="1" applyBorder="1" applyAlignment="1">
      <alignment horizontal="center" vertical="center" wrapText="1"/>
    </xf>
    <xf numFmtId="1" fontId="9" fillId="2" borderId="7" xfId="0" applyNumberFormat="1" applyFont="1" applyFill="1" applyBorder="1" applyAlignment="1">
      <alignment horizontal="center" vertical="center" wrapText="1"/>
    </xf>
    <xf numFmtId="1" fontId="9" fillId="2" borderId="8" xfId="0" applyNumberFormat="1" applyFont="1" applyFill="1" applyBorder="1" applyAlignment="1">
      <alignment horizontal="center" vertical="center" wrapText="1"/>
    </xf>
    <xf numFmtId="1" fontId="9" fillId="2" borderId="9" xfId="0" applyNumberFormat="1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 wrapText="1"/>
    </xf>
    <xf numFmtId="1" fontId="9" fillId="0" borderId="2" xfId="0" applyNumberFormat="1" applyFont="1" applyFill="1" applyBorder="1" applyAlignment="1">
      <alignment horizontal="center" vertical="center" wrapText="1"/>
    </xf>
    <xf numFmtId="1" fontId="9" fillId="0" borderId="3" xfId="0" applyNumberFormat="1" applyFont="1" applyFill="1" applyBorder="1" applyAlignment="1">
      <alignment horizontal="center" vertical="center" wrapText="1"/>
    </xf>
    <xf numFmtId="1" fontId="9" fillId="0" borderId="4" xfId="0" applyNumberFormat="1" applyFont="1" applyFill="1" applyBorder="1" applyAlignment="1">
      <alignment horizontal="center" vertical="center" wrapText="1"/>
    </xf>
    <xf numFmtId="2" fontId="9" fillId="0" borderId="5" xfId="0" applyNumberFormat="1" applyFont="1" applyFill="1" applyBorder="1" applyAlignment="1">
      <alignment horizontal="center" vertical="center" wrapText="1"/>
    </xf>
    <xf numFmtId="1" fontId="9" fillId="0" borderId="5" xfId="0" applyNumberFormat="1" applyFont="1" applyFill="1" applyBorder="1" applyAlignment="1">
      <alignment horizontal="center" vertical="center" wrapText="1"/>
    </xf>
    <xf numFmtId="1" fontId="9" fillId="0" borderId="7" xfId="0" applyNumberFormat="1" applyFont="1" applyFill="1" applyBorder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0" fillId="0" borderId="0" xfId="0" quotePrefix="1" applyFill="1" applyAlignment="1">
      <alignment horizontal="center"/>
    </xf>
    <xf numFmtId="0" fontId="11" fillId="0" borderId="0" xfId="0" applyFont="1"/>
    <xf numFmtId="0" fontId="1" fillId="3" borderId="0" xfId="0" applyFont="1" applyFill="1" applyAlignment="1"/>
    <xf numFmtId="0" fontId="1" fillId="3" borderId="0" xfId="0" applyFont="1" applyFill="1"/>
    <xf numFmtId="0" fontId="1" fillId="0" borderId="0" xfId="0" applyFont="1"/>
    <xf numFmtId="0" fontId="0" fillId="3" borderId="0" xfId="0" quotePrefix="1" applyFill="1"/>
    <xf numFmtId="0" fontId="0" fillId="0" borderId="0" xfId="0" applyAlignment="1">
      <alignment horizontal="center"/>
    </xf>
    <xf numFmtId="0" fontId="0" fillId="6" borderId="0" xfId="0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/>
    <xf numFmtId="0" fontId="3" fillId="0" borderId="0" xfId="0" quotePrefix="1" applyFont="1" applyAlignment="1">
      <alignment horizontal="center"/>
    </xf>
    <xf numFmtId="0" fontId="0" fillId="0" borderId="0" xfId="0" applyAlignment="1">
      <alignment horizontal="center"/>
    </xf>
    <xf numFmtId="0" fontId="0" fillId="7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1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/>
    </xf>
    <xf numFmtId="1" fontId="8" fillId="0" borderId="1" xfId="0" applyNumberFormat="1" applyFont="1" applyBorder="1" applyAlignment="1">
      <alignment horizontal="center" vertical="center" wrapText="1"/>
    </xf>
    <xf numFmtId="1" fontId="9" fillId="0" borderId="2" xfId="0" applyNumberFormat="1" applyFont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 wrapText="1"/>
    </xf>
    <xf numFmtId="1" fontId="9" fillId="0" borderId="4" xfId="0" applyNumberFormat="1" applyFont="1" applyBorder="1" applyAlignment="1">
      <alignment horizontal="center" vertical="center" wrapText="1"/>
    </xf>
    <xf numFmtId="1" fontId="9" fillId="0" borderId="5" xfId="0" applyNumberFormat="1" applyFont="1" applyBorder="1" applyAlignment="1">
      <alignment horizontal="center" vertical="center" wrapText="1"/>
    </xf>
    <xf numFmtId="1" fontId="9" fillId="0" borderId="6" xfId="0" applyNumberFormat="1" applyFont="1" applyBorder="1" applyAlignment="1">
      <alignment horizontal="center" vertical="center" wrapText="1"/>
    </xf>
    <xf numFmtId="0" fontId="0" fillId="0" borderId="0" xfId="0" quotePrefix="1"/>
    <xf numFmtId="1" fontId="9" fillId="0" borderId="7" xfId="0" applyNumberFormat="1" applyFont="1" applyBorder="1" applyAlignment="1">
      <alignment horizontal="center" vertical="center" wrapText="1"/>
    </xf>
    <xf numFmtId="1" fontId="9" fillId="0" borderId="8" xfId="0" applyNumberFormat="1" applyFont="1" applyBorder="1" applyAlignment="1">
      <alignment horizontal="center" vertical="center" wrapText="1"/>
    </xf>
    <xf numFmtId="1" fontId="9" fillId="0" borderId="9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Conversion Loss: 1 GHz IF, Highside LO (dB)</a:t>
            </a:r>
            <a:r>
              <a:rPr lang="en-US" sz="1000" baseline="30000"/>
              <a:t>1-4</a:t>
            </a:r>
          </a:p>
        </c:rich>
      </c:tx>
      <c:layout>
        <c:manualLayout>
          <c:xMode val="edge"/>
          <c:yMode val="edge"/>
          <c:x val="0.2568377050875274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05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 &amp; Data'!$H$4:$H$204</c:f>
              <c:numCache>
                <c:formatCode>General</c:formatCode>
                <c:ptCount val="201"/>
                <c:pt idx="0">
                  <c:v>1</c:v>
                </c:pt>
                <c:pt idx="1">
                  <c:v>1.06</c:v>
                </c:pt>
                <c:pt idx="2">
                  <c:v>1.1200000000000001</c:v>
                </c:pt>
                <c:pt idx="3">
                  <c:v>1.18</c:v>
                </c:pt>
                <c:pt idx="4">
                  <c:v>1.24</c:v>
                </c:pt>
                <c:pt idx="5">
                  <c:v>1.3</c:v>
                </c:pt>
                <c:pt idx="6">
                  <c:v>1.36</c:v>
                </c:pt>
                <c:pt idx="7">
                  <c:v>1.42</c:v>
                </c:pt>
                <c:pt idx="8">
                  <c:v>1.48</c:v>
                </c:pt>
                <c:pt idx="9">
                  <c:v>1.54</c:v>
                </c:pt>
                <c:pt idx="10">
                  <c:v>1.6</c:v>
                </c:pt>
                <c:pt idx="11">
                  <c:v>1.66</c:v>
                </c:pt>
                <c:pt idx="12">
                  <c:v>1.72</c:v>
                </c:pt>
                <c:pt idx="13">
                  <c:v>1.78</c:v>
                </c:pt>
                <c:pt idx="14">
                  <c:v>1.84</c:v>
                </c:pt>
                <c:pt idx="15">
                  <c:v>1.9</c:v>
                </c:pt>
                <c:pt idx="16">
                  <c:v>1.96</c:v>
                </c:pt>
                <c:pt idx="17">
                  <c:v>2.02</c:v>
                </c:pt>
                <c:pt idx="18">
                  <c:v>2.08</c:v>
                </c:pt>
                <c:pt idx="19">
                  <c:v>2.14</c:v>
                </c:pt>
                <c:pt idx="20">
                  <c:v>2.2000000000000002</c:v>
                </c:pt>
                <c:pt idx="21">
                  <c:v>2.2599999999999998</c:v>
                </c:pt>
                <c:pt idx="22">
                  <c:v>2.3199999999999998</c:v>
                </c:pt>
                <c:pt idx="23">
                  <c:v>2.38</c:v>
                </c:pt>
                <c:pt idx="24">
                  <c:v>2.44</c:v>
                </c:pt>
                <c:pt idx="25">
                  <c:v>2.5</c:v>
                </c:pt>
                <c:pt idx="26">
                  <c:v>2.56</c:v>
                </c:pt>
                <c:pt idx="27">
                  <c:v>2.62</c:v>
                </c:pt>
                <c:pt idx="28">
                  <c:v>2.68</c:v>
                </c:pt>
                <c:pt idx="29">
                  <c:v>2.74</c:v>
                </c:pt>
                <c:pt idx="30">
                  <c:v>2.8</c:v>
                </c:pt>
                <c:pt idx="31">
                  <c:v>2.86</c:v>
                </c:pt>
                <c:pt idx="32">
                  <c:v>2.92</c:v>
                </c:pt>
                <c:pt idx="33">
                  <c:v>2.98</c:v>
                </c:pt>
                <c:pt idx="34">
                  <c:v>3.04</c:v>
                </c:pt>
                <c:pt idx="35">
                  <c:v>3.1</c:v>
                </c:pt>
                <c:pt idx="36">
                  <c:v>3.16</c:v>
                </c:pt>
                <c:pt idx="37">
                  <c:v>3.22</c:v>
                </c:pt>
                <c:pt idx="38">
                  <c:v>3.28</c:v>
                </c:pt>
                <c:pt idx="39">
                  <c:v>3.34</c:v>
                </c:pt>
                <c:pt idx="40">
                  <c:v>3.4</c:v>
                </c:pt>
                <c:pt idx="41">
                  <c:v>3.46</c:v>
                </c:pt>
                <c:pt idx="42">
                  <c:v>3.52</c:v>
                </c:pt>
                <c:pt idx="43">
                  <c:v>3.58</c:v>
                </c:pt>
                <c:pt idx="44">
                  <c:v>3.64</c:v>
                </c:pt>
                <c:pt idx="45">
                  <c:v>3.7</c:v>
                </c:pt>
                <c:pt idx="46">
                  <c:v>3.76</c:v>
                </c:pt>
                <c:pt idx="47">
                  <c:v>3.82</c:v>
                </c:pt>
                <c:pt idx="48">
                  <c:v>3.88</c:v>
                </c:pt>
                <c:pt idx="49">
                  <c:v>3.94</c:v>
                </c:pt>
                <c:pt idx="50">
                  <c:v>4</c:v>
                </c:pt>
                <c:pt idx="51">
                  <c:v>4.0599999999999996</c:v>
                </c:pt>
                <c:pt idx="52">
                  <c:v>4.12</c:v>
                </c:pt>
                <c:pt idx="53">
                  <c:v>4.18</c:v>
                </c:pt>
                <c:pt idx="54">
                  <c:v>4.24</c:v>
                </c:pt>
                <c:pt idx="55">
                  <c:v>4.3</c:v>
                </c:pt>
                <c:pt idx="56">
                  <c:v>4.3600000000000003</c:v>
                </c:pt>
                <c:pt idx="57">
                  <c:v>4.42</c:v>
                </c:pt>
                <c:pt idx="58">
                  <c:v>4.4800000000000004</c:v>
                </c:pt>
                <c:pt idx="59">
                  <c:v>4.54</c:v>
                </c:pt>
                <c:pt idx="60">
                  <c:v>4.5999999999999996</c:v>
                </c:pt>
                <c:pt idx="61">
                  <c:v>4.66</c:v>
                </c:pt>
                <c:pt idx="62">
                  <c:v>4.72</c:v>
                </c:pt>
                <c:pt idx="63">
                  <c:v>4.78</c:v>
                </c:pt>
                <c:pt idx="64">
                  <c:v>4.84</c:v>
                </c:pt>
                <c:pt idx="65">
                  <c:v>4.9000000000000004</c:v>
                </c:pt>
                <c:pt idx="66">
                  <c:v>4.96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5.14</c:v>
                </c:pt>
                <c:pt idx="70">
                  <c:v>5.2</c:v>
                </c:pt>
                <c:pt idx="71">
                  <c:v>5.26</c:v>
                </c:pt>
                <c:pt idx="72">
                  <c:v>5.32</c:v>
                </c:pt>
                <c:pt idx="73">
                  <c:v>5.38</c:v>
                </c:pt>
                <c:pt idx="74">
                  <c:v>5.44</c:v>
                </c:pt>
                <c:pt idx="75">
                  <c:v>5.5</c:v>
                </c:pt>
                <c:pt idx="76">
                  <c:v>5.56</c:v>
                </c:pt>
                <c:pt idx="77">
                  <c:v>5.62</c:v>
                </c:pt>
                <c:pt idx="78">
                  <c:v>5.68</c:v>
                </c:pt>
                <c:pt idx="79">
                  <c:v>5.74</c:v>
                </c:pt>
                <c:pt idx="80">
                  <c:v>5.8</c:v>
                </c:pt>
                <c:pt idx="81">
                  <c:v>5.86</c:v>
                </c:pt>
                <c:pt idx="82">
                  <c:v>5.92</c:v>
                </c:pt>
                <c:pt idx="83">
                  <c:v>5.98</c:v>
                </c:pt>
                <c:pt idx="84">
                  <c:v>6.04</c:v>
                </c:pt>
                <c:pt idx="85">
                  <c:v>6.1</c:v>
                </c:pt>
                <c:pt idx="86">
                  <c:v>6.16</c:v>
                </c:pt>
                <c:pt idx="87">
                  <c:v>6.22</c:v>
                </c:pt>
                <c:pt idx="88">
                  <c:v>6.28</c:v>
                </c:pt>
                <c:pt idx="89">
                  <c:v>6.34</c:v>
                </c:pt>
                <c:pt idx="90">
                  <c:v>6.4</c:v>
                </c:pt>
                <c:pt idx="91">
                  <c:v>6.46</c:v>
                </c:pt>
                <c:pt idx="92">
                  <c:v>6.52</c:v>
                </c:pt>
                <c:pt idx="93">
                  <c:v>6.58</c:v>
                </c:pt>
                <c:pt idx="94">
                  <c:v>6.64</c:v>
                </c:pt>
                <c:pt idx="95">
                  <c:v>6.7</c:v>
                </c:pt>
                <c:pt idx="96">
                  <c:v>6.76</c:v>
                </c:pt>
                <c:pt idx="97">
                  <c:v>6.82</c:v>
                </c:pt>
                <c:pt idx="98">
                  <c:v>6.88</c:v>
                </c:pt>
                <c:pt idx="99">
                  <c:v>6.94</c:v>
                </c:pt>
                <c:pt idx="100">
                  <c:v>7</c:v>
                </c:pt>
                <c:pt idx="101">
                  <c:v>7.06</c:v>
                </c:pt>
                <c:pt idx="102">
                  <c:v>7.12</c:v>
                </c:pt>
                <c:pt idx="103">
                  <c:v>7.18</c:v>
                </c:pt>
                <c:pt idx="104">
                  <c:v>7.24</c:v>
                </c:pt>
                <c:pt idx="105">
                  <c:v>7.3</c:v>
                </c:pt>
                <c:pt idx="106">
                  <c:v>7.36</c:v>
                </c:pt>
                <c:pt idx="107">
                  <c:v>7.42</c:v>
                </c:pt>
                <c:pt idx="108">
                  <c:v>7.48</c:v>
                </c:pt>
                <c:pt idx="109">
                  <c:v>7.54</c:v>
                </c:pt>
                <c:pt idx="110">
                  <c:v>7.6</c:v>
                </c:pt>
                <c:pt idx="111">
                  <c:v>7.66</c:v>
                </c:pt>
                <c:pt idx="112">
                  <c:v>7.72</c:v>
                </c:pt>
                <c:pt idx="113">
                  <c:v>7.78</c:v>
                </c:pt>
                <c:pt idx="114">
                  <c:v>7.84</c:v>
                </c:pt>
                <c:pt idx="115">
                  <c:v>7.9</c:v>
                </c:pt>
                <c:pt idx="116">
                  <c:v>7.96</c:v>
                </c:pt>
                <c:pt idx="117">
                  <c:v>8.02</c:v>
                </c:pt>
                <c:pt idx="118">
                  <c:v>8.08</c:v>
                </c:pt>
                <c:pt idx="119">
                  <c:v>8.14</c:v>
                </c:pt>
                <c:pt idx="120">
                  <c:v>8.1999999999999993</c:v>
                </c:pt>
                <c:pt idx="121">
                  <c:v>8.26</c:v>
                </c:pt>
                <c:pt idx="122">
                  <c:v>8.32</c:v>
                </c:pt>
                <c:pt idx="123">
                  <c:v>8.3800000000000008</c:v>
                </c:pt>
                <c:pt idx="124">
                  <c:v>8.44</c:v>
                </c:pt>
                <c:pt idx="125">
                  <c:v>8.5</c:v>
                </c:pt>
                <c:pt idx="126">
                  <c:v>8.56</c:v>
                </c:pt>
                <c:pt idx="127">
                  <c:v>8.6199999999999992</c:v>
                </c:pt>
                <c:pt idx="128">
                  <c:v>8.68</c:v>
                </c:pt>
                <c:pt idx="129">
                  <c:v>8.74</c:v>
                </c:pt>
                <c:pt idx="130">
                  <c:v>8.8000000000000007</c:v>
                </c:pt>
                <c:pt idx="131">
                  <c:v>8.86</c:v>
                </c:pt>
                <c:pt idx="132">
                  <c:v>8.92</c:v>
                </c:pt>
                <c:pt idx="133">
                  <c:v>8.98</c:v>
                </c:pt>
                <c:pt idx="134">
                  <c:v>9.0399999999999991</c:v>
                </c:pt>
                <c:pt idx="135">
                  <c:v>9.1</c:v>
                </c:pt>
                <c:pt idx="136">
                  <c:v>9.16</c:v>
                </c:pt>
                <c:pt idx="137">
                  <c:v>9.2200000000000006</c:v>
                </c:pt>
                <c:pt idx="138">
                  <c:v>9.2799999999999994</c:v>
                </c:pt>
                <c:pt idx="139">
                  <c:v>9.34</c:v>
                </c:pt>
                <c:pt idx="140">
                  <c:v>9.4</c:v>
                </c:pt>
                <c:pt idx="141">
                  <c:v>9.4600000000000009</c:v>
                </c:pt>
                <c:pt idx="142">
                  <c:v>9.52</c:v>
                </c:pt>
                <c:pt idx="143">
                  <c:v>9.58</c:v>
                </c:pt>
                <c:pt idx="144">
                  <c:v>9.64</c:v>
                </c:pt>
                <c:pt idx="145">
                  <c:v>9.6999999999999993</c:v>
                </c:pt>
                <c:pt idx="146">
                  <c:v>9.76</c:v>
                </c:pt>
                <c:pt idx="147">
                  <c:v>9.82</c:v>
                </c:pt>
                <c:pt idx="148">
                  <c:v>9.8800000000000008</c:v>
                </c:pt>
                <c:pt idx="149">
                  <c:v>9.94</c:v>
                </c:pt>
                <c:pt idx="150">
                  <c:v>10</c:v>
                </c:pt>
                <c:pt idx="151">
                  <c:v>10.06</c:v>
                </c:pt>
                <c:pt idx="152">
                  <c:v>10.119999999999999</c:v>
                </c:pt>
                <c:pt idx="153">
                  <c:v>10.18</c:v>
                </c:pt>
                <c:pt idx="154">
                  <c:v>10.24</c:v>
                </c:pt>
                <c:pt idx="155">
                  <c:v>10.3</c:v>
                </c:pt>
                <c:pt idx="156">
                  <c:v>10.36</c:v>
                </c:pt>
                <c:pt idx="157">
                  <c:v>10.42</c:v>
                </c:pt>
                <c:pt idx="158">
                  <c:v>10.48</c:v>
                </c:pt>
                <c:pt idx="159">
                  <c:v>10.54</c:v>
                </c:pt>
                <c:pt idx="160">
                  <c:v>10.6</c:v>
                </c:pt>
                <c:pt idx="161">
                  <c:v>10.66</c:v>
                </c:pt>
                <c:pt idx="162">
                  <c:v>10.72</c:v>
                </c:pt>
                <c:pt idx="163">
                  <c:v>10.78</c:v>
                </c:pt>
                <c:pt idx="164">
                  <c:v>10.84</c:v>
                </c:pt>
                <c:pt idx="165">
                  <c:v>10.9</c:v>
                </c:pt>
                <c:pt idx="166">
                  <c:v>10.96</c:v>
                </c:pt>
                <c:pt idx="167">
                  <c:v>11.02</c:v>
                </c:pt>
                <c:pt idx="168">
                  <c:v>11.08</c:v>
                </c:pt>
                <c:pt idx="169">
                  <c:v>11.14</c:v>
                </c:pt>
                <c:pt idx="170">
                  <c:v>11.2</c:v>
                </c:pt>
                <c:pt idx="171">
                  <c:v>11.26</c:v>
                </c:pt>
                <c:pt idx="172">
                  <c:v>11.32</c:v>
                </c:pt>
                <c:pt idx="173">
                  <c:v>11.38</c:v>
                </c:pt>
                <c:pt idx="174">
                  <c:v>11.44</c:v>
                </c:pt>
                <c:pt idx="175">
                  <c:v>11.5</c:v>
                </c:pt>
                <c:pt idx="176">
                  <c:v>11.56</c:v>
                </c:pt>
                <c:pt idx="177">
                  <c:v>11.62</c:v>
                </c:pt>
                <c:pt idx="178">
                  <c:v>11.68</c:v>
                </c:pt>
                <c:pt idx="179">
                  <c:v>11.74</c:v>
                </c:pt>
                <c:pt idx="180">
                  <c:v>11.8</c:v>
                </c:pt>
                <c:pt idx="181">
                  <c:v>11.86</c:v>
                </c:pt>
                <c:pt idx="182">
                  <c:v>11.92</c:v>
                </c:pt>
                <c:pt idx="183">
                  <c:v>11.98</c:v>
                </c:pt>
                <c:pt idx="184">
                  <c:v>12.04</c:v>
                </c:pt>
                <c:pt idx="185">
                  <c:v>12.1</c:v>
                </c:pt>
                <c:pt idx="186">
                  <c:v>12.16</c:v>
                </c:pt>
                <c:pt idx="187">
                  <c:v>12.22</c:v>
                </c:pt>
                <c:pt idx="188">
                  <c:v>12.28</c:v>
                </c:pt>
                <c:pt idx="189">
                  <c:v>12.34</c:v>
                </c:pt>
                <c:pt idx="190">
                  <c:v>12.4</c:v>
                </c:pt>
                <c:pt idx="191">
                  <c:v>12.46</c:v>
                </c:pt>
                <c:pt idx="192">
                  <c:v>12.52</c:v>
                </c:pt>
                <c:pt idx="193">
                  <c:v>12.58</c:v>
                </c:pt>
                <c:pt idx="194">
                  <c:v>12.64</c:v>
                </c:pt>
                <c:pt idx="195">
                  <c:v>12.7</c:v>
                </c:pt>
                <c:pt idx="196">
                  <c:v>12.76</c:v>
                </c:pt>
                <c:pt idx="197">
                  <c:v>12.82</c:v>
                </c:pt>
                <c:pt idx="198">
                  <c:v>12.88</c:v>
                </c:pt>
                <c:pt idx="199">
                  <c:v>12.94</c:v>
                </c:pt>
                <c:pt idx="200">
                  <c:v>13</c:v>
                </c:pt>
              </c:numCache>
            </c:numRef>
          </c:xVal>
          <c:yVal>
            <c:numRef>
              <c:f>'CL &amp; Data'!$I$4:$I$204</c:f>
              <c:numCache>
                <c:formatCode>General</c:formatCode>
                <c:ptCount val="201"/>
                <c:pt idx="0">
                  <c:v>-10.442221999999999</c:v>
                </c:pt>
                <c:pt idx="1">
                  <c:v>-10.191132</c:v>
                </c:pt>
                <c:pt idx="2">
                  <c:v>-9.9001198000000006</c:v>
                </c:pt>
                <c:pt idx="3">
                  <c:v>-9.5751656999999994</c:v>
                </c:pt>
                <c:pt idx="4">
                  <c:v>-9.1611899999999995</c:v>
                </c:pt>
                <c:pt idx="5">
                  <c:v>-8.8360710000000005</c:v>
                </c:pt>
                <c:pt idx="6">
                  <c:v>-8.6195211</c:v>
                </c:pt>
                <c:pt idx="7">
                  <c:v>-8.3612871000000002</c:v>
                </c:pt>
                <c:pt idx="8">
                  <c:v>-8.1180573000000003</c:v>
                </c:pt>
                <c:pt idx="9">
                  <c:v>-7.8685650999999996</c:v>
                </c:pt>
                <c:pt idx="10">
                  <c:v>-7.7764234999999999</c:v>
                </c:pt>
                <c:pt idx="11">
                  <c:v>-7.5801702000000004</c:v>
                </c:pt>
                <c:pt idx="12">
                  <c:v>-7.4903765</c:v>
                </c:pt>
                <c:pt idx="13">
                  <c:v>-7.3760557000000002</c:v>
                </c:pt>
                <c:pt idx="14">
                  <c:v>-7.3448910999999999</c:v>
                </c:pt>
                <c:pt idx="15">
                  <c:v>-7.2375711999999996</c:v>
                </c:pt>
                <c:pt idx="16">
                  <c:v>-7.2042384000000004</c:v>
                </c:pt>
                <c:pt idx="17">
                  <c:v>-7.1497735999999996</c:v>
                </c:pt>
                <c:pt idx="18">
                  <c:v>-7.1229420000000001</c:v>
                </c:pt>
                <c:pt idx="19">
                  <c:v>-7.1056352</c:v>
                </c:pt>
                <c:pt idx="20">
                  <c:v>-7.0972581000000003</c:v>
                </c:pt>
                <c:pt idx="21">
                  <c:v>-7.0704745999999998</c:v>
                </c:pt>
                <c:pt idx="22">
                  <c:v>-7.0462666</c:v>
                </c:pt>
                <c:pt idx="23">
                  <c:v>-7.0571012</c:v>
                </c:pt>
                <c:pt idx="24">
                  <c:v>-7.0558648000000002</c:v>
                </c:pt>
                <c:pt idx="25">
                  <c:v>-7.0630708000000002</c:v>
                </c:pt>
                <c:pt idx="26">
                  <c:v>-7.0801115000000001</c:v>
                </c:pt>
                <c:pt idx="27">
                  <c:v>-7.1299038000000001</c:v>
                </c:pt>
                <c:pt idx="28">
                  <c:v>-7.1354670999999996</c:v>
                </c:pt>
                <c:pt idx="29">
                  <c:v>-7.1792254</c:v>
                </c:pt>
                <c:pt idx="30">
                  <c:v>-7.1740807999999996</c:v>
                </c:pt>
                <c:pt idx="31">
                  <c:v>-7.2060260999999999</c:v>
                </c:pt>
                <c:pt idx="32">
                  <c:v>-7.1984447999999999</c:v>
                </c:pt>
                <c:pt idx="33">
                  <c:v>-7.2172612999999997</c:v>
                </c:pt>
                <c:pt idx="34">
                  <c:v>-7.2046127000000002</c:v>
                </c:pt>
                <c:pt idx="35">
                  <c:v>-7.2220325000000001</c:v>
                </c:pt>
                <c:pt idx="36">
                  <c:v>-7.2353449000000003</c:v>
                </c:pt>
                <c:pt idx="37">
                  <c:v>-7.2545323000000002</c:v>
                </c:pt>
                <c:pt idx="38">
                  <c:v>-7.2944765</c:v>
                </c:pt>
                <c:pt idx="39">
                  <c:v>-7.3117675999999996</c:v>
                </c:pt>
                <c:pt idx="40">
                  <c:v>-7.3671540999999996</c:v>
                </c:pt>
                <c:pt idx="41">
                  <c:v>-7.3751774000000001</c:v>
                </c:pt>
                <c:pt idx="42">
                  <c:v>-7.4196600999999998</c:v>
                </c:pt>
                <c:pt idx="43">
                  <c:v>-7.4258251</c:v>
                </c:pt>
                <c:pt idx="44">
                  <c:v>-7.4745363999999999</c:v>
                </c:pt>
                <c:pt idx="45">
                  <c:v>-7.4901942999999997</c:v>
                </c:pt>
                <c:pt idx="46">
                  <c:v>-7.5594615999999997</c:v>
                </c:pt>
                <c:pt idx="47">
                  <c:v>-7.5858382999999998</c:v>
                </c:pt>
                <c:pt idx="48">
                  <c:v>-7.6380391000000003</c:v>
                </c:pt>
                <c:pt idx="49">
                  <c:v>-7.6789183999999997</c:v>
                </c:pt>
                <c:pt idx="50">
                  <c:v>-7.7276764</c:v>
                </c:pt>
                <c:pt idx="51">
                  <c:v>-7.7616548999999999</c:v>
                </c:pt>
                <c:pt idx="52">
                  <c:v>-7.8052649000000001</c:v>
                </c:pt>
                <c:pt idx="53">
                  <c:v>-7.8459348999999996</c:v>
                </c:pt>
                <c:pt idx="54">
                  <c:v>-7.8898950000000001</c:v>
                </c:pt>
                <c:pt idx="55">
                  <c:v>-7.9189825000000003</c:v>
                </c:pt>
                <c:pt idx="56">
                  <c:v>-7.9425210999999996</c:v>
                </c:pt>
                <c:pt idx="57">
                  <c:v>-7.9416003000000002</c:v>
                </c:pt>
                <c:pt idx="58">
                  <c:v>-7.9333377</c:v>
                </c:pt>
                <c:pt idx="59">
                  <c:v>-7.9076795999999998</c:v>
                </c:pt>
                <c:pt idx="60">
                  <c:v>-7.8740053000000003</c:v>
                </c:pt>
                <c:pt idx="61">
                  <c:v>-7.8167042999999996</c:v>
                </c:pt>
                <c:pt idx="62">
                  <c:v>-7.7722486999999996</c:v>
                </c:pt>
                <c:pt idx="63">
                  <c:v>-7.7254062000000001</c:v>
                </c:pt>
                <c:pt idx="64">
                  <c:v>-7.6683339999999998</c:v>
                </c:pt>
                <c:pt idx="65">
                  <c:v>-7.6340060000000003</c:v>
                </c:pt>
                <c:pt idx="66">
                  <c:v>-7.6201615</c:v>
                </c:pt>
                <c:pt idx="67">
                  <c:v>-7.6156930999999997</c:v>
                </c:pt>
                <c:pt idx="68">
                  <c:v>-7.6357508000000003</c:v>
                </c:pt>
                <c:pt idx="69">
                  <c:v>-7.6720648000000002</c:v>
                </c:pt>
                <c:pt idx="70">
                  <c:v>-7.7029123000000004</c:v>
                </c:pt>
                <c:pt idx="71">
                  <c:v>-7.7412027999999999</c:v>
                </c:pt>
                <c:pt idx="72">
                  <c:v>-7.7954420999999998</c:v>
                </c:pt>
                <c:pt idx="73">
                  <c:v>-7.8038410999999996</c:v>
                </c:pt>
                <c:pt idx="74">
                  <c:v>-7.8116988999999997</c:v>
                </c:pt>
                <c:pt idx="75">
                  <c:v>-7.8087463000000001</c:v>
                </c:pt>
                <c:pt idx="76">
                  <c:v>-7.8048339000000002</c:v>
                </c:pt>
                <c:pt idx="77">
                  <c:v>-7.7595286000000003</c:v>
                </c:pt>
                <c:pt idx="78">
                  <c:v>-7.7354669999999999</c:v>
                </c:pt>
                <c:pt idx="79">
                  <c:v>-7.6919092999999998</c:v>
                </c:pt>
                <c:pt idx="80">
                  <c:v>-7.6637101000000003</c:v>
                </c:pt>
                <c:pt idx="81">
                  <c:v>-7.6086353999999998</c:v>
                </c:pt>
                <c:pt idx="82">
                  <c:v>-7.5724606999999997</c:v>
                </c:pt>
                <c:pt idx="83">
                  <c:v>-7.5258288000000002</c:v>
                </c:pt>
                <c:pt idx="84">
                  <c:v>-7.5056925000000003</c:v>
                </c:pt>
                <c:pt idx="85">
                  <c:v>-7.4818778000000004</c:v>
                </c:pt>
                <c:pt idx="86">
                  <c:v>-7.4753008000000003</c:v>
                </c:pt>
                <c:pt idx="87">
                  <c:v>-7.4590358999999999</c:v>
                </c:pt>
                <c:pt idx="88">
                  <c:v>-7.4681983000000001</c:v>
                </c:pt>
                <c:pt idx="89">
                  <c:v>-7.4747862999999999</c:v>
                </c:pt>
                <c:pt idx="90">
                  <c:v>-7.4754991999999998</c:v>
                </c:pt>
                <c:pt idx="91">
                  <c:v>-7.4900479000000004</c:v>
                </c:pt>
                <c:pt idx="92">
                  <c:v>-7.5086851000000001</c:v>
                </c:pt>
                <c:pt idx="93">
                  <c:v>-7.5350475000000001</c:v>
                </c:pt>
                <c:pt idx="94">
                  <c:v>-7.5479764999999999</c:v>
                </c:pt>
                <c:pt idx="95">
                  <c:v>-7.5791596999999999</c:v>
                </c:pt>
                <c:pt idx="96">
                  <c:v>-7.5975112999999999</c:v>
                </c:pt>
                <c:pt idx="97">
                  <c:v>-7.6276956</c:v>
                </c:pt>
                <c:pt idx="98">
                  <c:v>-7.6426349</c:v>
                </c:pt>
                <c:pt idx="99">
                  <c:v>-7.6726850999999998</c:v>
                </c:pt>
                <c:pt idx="100">
                  <c:v>-7.6850265999999996</c:v>
                </c:pt>
                <c:pt idx="101">
                  <c:v>-7.7075639000000002</c:v>
                </c:pt>
                <c:pt idx="102">
                  <c:v>-7.7311049000000001</c:v>
                </c:pt>
                <c:pt idx="103">
                  <c:v>-7.7567763000000003</c:v>
                </c:pt>
                <c:pt idx="104">
                  <c:v>-7.7706881000000001</c:v>
                </c:pt>
                <c:pt idx="105">
                  <c:v>-7.7909841999999996</c:v>
                </c:pt>
                <c:pt idx="106">
                  <c:v>-7.8177915000000002</c:v>
                </c:pt>
                <c:pt idx="107">
                  <c:v>-7.8452162999999997</c:v>
                </c:pt>
                <c:pt idx="108">
                  <c:v>-7.8675550999999997</c:v>
                </c:pt>
                <c:pt idx="109">
                  <c:v>-7.8885592999999998</c:v>
                </c:pt>
                <c:pt idx="110">
                  <c:v>-7.9142308000000003</c:v>
                </c:pt>
                <c:pt idx="111">
                  <c:v>-7.9397640000000003</c:v>
                </c:pt>
                <c:pt idx="112">
                  <c:v>-7.9525436999999997</c:v>
                </c:pt>
                <c:pt idx="113">
                  <c:v>-7.9576501999999998</c:v>
                </c:pt>
                <c:pt idx="114">
                  <c:v>-7.9799971999999997</c:v>
                </c:pt>
                <c:pt idx="115">
                  <c:v>-7.9881206000000002</c:v>
                </c:pt>
                <c:pt idx="116">
                  <c:v>-7.9719018999999998</c:v>
                </c:pt>
                <c:pt idx="117">
                  <c:v>-7.9701203999999999</c:v>
                </c:pt>
                <c:pt idx="118">
                  <c:v>-7.9752722</c:v>
                </c:pt>
                <c:pt idx="119">
                  <c:v>-7.9759973999999998</c:v>
                </c:pt>
                <c:pt idx="120">
                  <c:v>-7.9803166000000001</c:v>
                </c:pt>
                <c:pt idx="121">
                  <c:v>-7.9907769999999996</c:v>
                </c:pt>
                <c:pt idx="122">
                  <c:v>-7.9843115999999998</c:v>
                </c:pt>
                <c:pt idx="123">
                  <c:v>-7.9911079000000003</c:v>
                </c:pt>
                <c:pt idx="124">
                  <c:v>-8.0029220999999993</c:v>
                </c:pt>
                <c:pt idx="125">
                  <c:v>-8.0299672999999991</c:v>
                </c:pt>
                <c:pt idx="126">
                  <c:v>-8.0484179999999999</c:v>
                </c:pt>
                <c:pt idx="127">
                  <c:v>-8.0926560999999992</c:v>
                </c:pt>
                <c:pt idx="128">
                  <c:v>-8.1425780999999997</c:v>
                </c:pt>
                <c:pt idx="129">
                  <c:v>-8.1854191000000007</c:v>
                </c:pt>
                <c:pt idx="130">
                  <c:v>-8.2306223000000003</c:v>
                </c:pt>
                <c:pt idx="131">
                  <c:v>-8.3034762999999998</c:v>
                </c:pt>
                <c:pt idx="132">
                  <c:v>-8.3608761000000005</c:v>
                </c:pt>
                <c:pt idx="133">
                  <c:v>-8.4094353000000002</c:v>
                </c:pt>
                <c:pt idx="134">
                  <c:v>-8.4541816999999995</c:v>
                </c:pt>
                <c:pt idx="135">
                  <c:v>-8.4913883000000006</c:v>
                </c:pt>
                <c:pt idx="136">
                  <c:v>-8.5258493000000009</c:v>
                </c:pt>
                <c:pt idx="137">
                  <c:v>-8.5580491999999992</c:v>
                </c:pt>
                <c:pt idx="138">
                  <c:v>-8.5951509000000001</c:v>
                </c:pt>
                <c:pt idx="139">
                  <c:v>-8.6267537999999995</c:v>
                </c:pt>
                <c:pt idx="140">
                  <c:v>-8.6683064000000005</c:v>
                </c:pt>
                <c:pt idx="141">
                  <c:v>-8.7106171000000003</c:v>
                </c:pt>
                <c:pt idx="142">
                  <c:v>-8.7620096000000007</c:v>
                </c:pt>
                <c:pt idx="143">
                  <c:v>-8.8060750999999993</c:v>
                </c:pt>
                <c:pt idx="144">
                  <c:v>-8.8456668999999994</c:v>
                </c:pt>
                <c:pt idx="145">
                  <c:v>-8.8803453000000001</c:v>
                </c:pt>
                <c:pt idx="146">
                  <c:v>-8.9096297999999994</c:v>
                </c:pt>
                <c:pt idx="147">
                  <c:v>-8.9222441000000003</c:v>
                </c:pt>
                <c:pt idx="148">
                  <c:v>-8.9060983999999994</c:v>
                </c:pt>
                <c:pt idx="149">
                  <c:v>-8.9027948000000006</c:v>
                </c:pt>
                <c:pt idx="150">
                  <c:v>-8.8866501000000007</c:v>
                </c:pt>
                <c:pt idx="151">
                  <c:v>-8.8583821999999994</c:v>
                </c:pt>
                <c:pt idx="152">
                  <c:v>-8.8194617999999991</c:v>
                </c:pt>
                <c:pt idx="153">
                  <c:v>-8.8042479</c:v>
                </c:pt>
                <c:pt idx="154">
                  <c:v>-8.7803774000000008</c:v>
                </c:pt>
                <c:pt idx="155">
                  <c:v>-8.7453670999999993</c:v>
                </c:pt>
                <c:pt idx="156">
                  <c:v>-8.7216406000000006</c:v>
                </c:pt>
                <c:pt idx="157">
                  <c:v>-8.7102041000000003</c:v>
                </c:pt>
                <c:pt idx="158">
                  <c:v>-8.6885796000000006</c:v>
                </c:pt>
                <c:pt idx="159">
                  <c:v>-8.6732005999999995</c:v>
                </c:pt>
                <c:pt idx="160">
                  <c:v>-8.6705217000000001</c:v>
                </c:pt>
                <c:pt idx="161">
                  <c:v>-8.6467285</c:v>
                </c:pt>
                <c:pt idx="162">
                  <c:v>-8.6286200999999991</c:v>
                </c:pt>
                <c:pt idx="163">
                  <c:v>-8.6318064000000003</c:v>
                </c:pt>
                <c:pt idx="164">
                  <c:v>-8.6359776999999998</c:v>
                </c:pt>
                <c:pt idx="165">
                  <c:v>-8.6253004000000004</c:v>
                </c:pt>
                <c:pt idx="166">
                  <c:v>-8.6407708999999997</c:v>
                </c:pt>
                <c:pt idx="167">
                  <c:v>-8.6658077000000002</c:v>
                </c:pt>
                <c:pt idx="168">
                  <c:v>-8.6790075000000009</c:v>
                </c:pt>
                <c:pt idx="169">
                  <c:v>-8.6845484000000006</c:v>
                </c:pt>
                <c:pt idx="170">
                  <c:v>-8.7121514999999992</c:v>
                </c:pt>
                <c:pt idx="171">
                  <c:v>-8.7432832999999999</c:v>
                </c:pt>
                <c:pt idx="172">
                  <c:v>-8.7655811000000003</c:v>
                </c:pt>
                <c:pt idx="173">
                  <c:v>-8.7886734000000004</c:v>
                </c:pt>
                <c:pt idx="174">
                  <c:v>-8.8132199999999994</c:v>
                </c:pt>
                <c:pt idx="175">
                  <c:v>-8.8415756000000005</c:v>
                </c:pt>
                <c:pt idx="176">
                  <c:v>-8.8744163999999994</c:v>
                </c:pt>
                <c:pt idx="177">
                  <c:v>-8.9136819999999997</c:v>
                </c:pt>
                <c:pt idx="178">
                  <c:v>-8.9505157000000004</c:v>
                </c:pt>
                <c:pt idx="179">
                  <c:v>-8.9967545999999992</c:v>
                </c:pt>
                <c:pt idx="180">
                  <c:v>-9.0565003999999991</c:v>
                </c:pt>
                <c:pt idx="181">
                  <c:v>-9.1047534999999993</c:v>
                </c:pt>
                <c:pt idx="182">
                  <c:v>-9.1490431000000001</c:v>
                </c:pt>
                <c:pt idx="183">
                  <c:v>-9.1968516999999999</c:v>
                </c:pt>
                <c:pt idx="184">
                  <c:v>-9.2567883000000002</c:v>
                </c:pt>
                <c:pt idx="185">
                  <c:v>-9.3110064999999995</c:v>
                </c:pt>
                <c:pt idx="186">
                  <c:v>-9.3592396000000004</c:v>
                </c:pt>
                <c:pt idx="187">
                  <c:v>-9.4082793999999996</c:v>
                </c:pt>
                <c:pt idx="188">
                  <c:v>-9.4741181999999995</c:v>
                </c:pt>
                <c:pt idx="189">
                  <c:v>-9.5474405000000004</c:v>
                </c:pt>
                <c:pt idx="190">
                  <c:v>-9.606287</c:v>
                </c:pt>
                <c:pt idx="191">
                  <c:v>-9.6711855</c:v>
                </c:pt>
                <c:pt idx="192">
                  <c:v>-9.7521734000000002</c:v>
                </c:pt>
                <c:pt idx="193">
                  <c:v>-9.8349056000000008</c:v>
                </c:pt>
                <c:pt idx="194">
                  <c:v>-9.9007205999999996</c:v>
                </c:pt>
                <c:pt idx="195">
                  <c:v>-9.9767875999999998</c:v>
                </c:pt>
                <c:pt idx="196">
                  <c:v>-10.064957</c:v>
                </c:pt>
                <c:pt idx="197">
                  <c:v>-10.140003</c:v>
                </c:pt>
                <c:pt idx="198">
                  <c:v>-10.198653</c:v>
                </c:pt>
                <c:pt idx="199">
                  <c:v>-10.24685</c:v>
                </c:pt>
                <c:pt idx="200">
                  <c:v>-10.279878999999999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46-4C0F-B6F4-04DE9F776E96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&amp; Data'!$H$4:$H$204</c:f>
              <c:numCache>
                <c:formatCode>General</c:formatCode>
                <c:ptCount val="201"/>
                <c:pt idx="0">
                  <c:v>1</c:v>
                </c:pt>
                <c:pt idx="1">
                  <c:v>1.06</c:v>
                </c:pt>
                <c:pt idx="2">
                  <c:v>1.1200000000000001</c:v>
                </c:pt>
                <c:pt idx="3">
                  <c:v>1.18</c:v>
                </c:pt>
                <c:pt idx="4">
                  <c:v>1.24</c:v>
                </c:pt>
                <c:pt idx="5">
                  <c:v>1.3</c:v>
                </c:pt>
                <c:pt idx="6">
                  <c:v>1.36</c:v>
                </c:pt>
                <c:pt idx="7">
                  <c:v>1.42</c:v>
                </c:pt>
                <c:pt idx="8">
                  <c:v>1.48</c:v>
                </c:pt>
                <c:pt idx="9">
                  <c:v>1.54</c:v>
                </c:pt>
                <c:pt idx="10">
                  <c:v>1.6</c:v>
                </c:pt>
                <c:pt idx="11">
                  <c:v>1.66</c:v>
                </c:pt>
                <c:pt idx="12">
                  <c:v>1.72</c:v>
                </c:pt>
                <c:pt idx="13">
                  <c:v>1.78</c:v>
                </c:pt>
                <c:pt idx="14">
                  <c:v>1.84</c:v>
                </c:pt>
                <c:pt idx="15">
                  <c:v>1.9</c:v>
                </c:pt>
                <c:pt idx="16">
                  <c:v>1.96</c:v>
                </c:pt>
                <c:pt idx="17">
                  <c:v>2.02</c:v>
                </c:pt>
                <c:pt idx="18">
                  <c:v>2.08</c:v>
                </c:pt>
                <c:pt idx="19">
                  <c:v>2.14</c:v>
                </c:pt>
                <c:pt idx="20">
                  <c:v>2.2000000000000002</c:v>
                </c:pt>
                <c:pt idx="21">
                  <c:v>2.2599999999999998</c:v>
                </c:pt>
                <c:pt idx="22">
                  <c:v>2.3199999999999998</c:v>
                </c:pt>
                <c:pt idx="23">
                  <c:v>2.38</c:v>
                </c:pt>
                <c:pt idx="24">
                  <c:v>2.44</c:v>
                </c:pt>
                <c:pt idx="25">
                  <c:v>2.5</c:v>
                </c:pt>
                <c:pt idx="26">
                  <c:v>2.56</c:v>
                </c:pt>
                <c:pt idx="27">
                  <c:v>2.62</c:v>
                </c:pt>
                <c:pt idx="28">
                  <c:v>2.68</c:v>
                </c:pt>
                <c:pt idx="29">
                  <c:v>2.74</c:v>
                </c:pt>
                <c:pt idx="30">
                  <c:v>2.8</c:v>
                </c:pt>
                <c:pt idx="31">
                  <c:v>2.86</c:v>
                </c:pt>
                <c:pt idx="32">
                  <c:v>2.92</c:v>
                </c:pt>
                <c:pt idx="33">
                  <c:v>2.98</c:v>
                </c:pt>
                <c:pt idx="34">
                  <c:v>3.04</c:v>
                </c:pt>
                <c:pt idx="35">
                  <c:v>3.1</c:v>
                </c:pt>
                <c:pt idx="36">
                  <c:v>3.16</c:v>
                </c:pt>
                <c:pt idx="37">
                  <c:v>3.22</c:v>
                </c:pt>
                <c:pt idx="38">
                  <c:v>3.28</c:v>
                </c:pt>
                <c:pt idx="39">
                  <c:v>3.34</c:v>
                </c:pt>
                <c:pt idx="40">
                  <c:v>3.4</c:v>
                </c:pt>
                <c:pt idx="41">
                  <c:v>3.46</c:v>
                </c:pt>
                <c:pt idx="42">
                  <c:v>3.52</c:v>
                </c:pt>
                <c:pt idx="43">
                  <c:v>3.58</c:v>
                </c:pt>
                <c:pt idx="44">
                  <c:v>3.64</c:v>
                </c:pt>
                <c:pt idx="45">
                  <c:v>3.7</c:v>
                </c:pt>
                <c:pt idx="46">
                  <c:v>3.76</c:v>
                </c:pt>
                <c:pt idx="47">
                  <c:v>3.82</c:v>
                </c:pt>
                <c:pt idx="48">
                  <c:v>3.88</c:v>
                </c:pt>
                <c:pt idx="49">
                  <c:v>3.94</c:v>
                </c:pt>
                <c:pt idx="50">
                  <c:v>4</c:v>
                </c:pt>
                <c:pt idx="51">
                  <c:v>4.0599999999999996</c:v>
                </c:pt>
                <c:pt idx="52">
                  <c:v>4.12</c:v>
                </c:pt>
                <c:pt idx="53">
                  <c:v>4.18</c:v>
                </c:pt>
                <c:pt idx="54">
                  <c:v>4.24</c:v>
                </c:pt>
                <c:pt idx="55">
                  <c:v>4.3</c:v>
                </c:pt>
                <c:pt idx="56">
                  <c:v>4.3600000000000003</c:v>
                </c:pt>
                <c:pt idx="57">
                  <c:v>4.42</c:v>
                </c:pt>
                <c:pt idx="58">
                  <c:v>4.4800000000000004</c:v>
                </c:pt>
                <c:pt idx="59">
                  <c:v>4.54</c:v>
                </c:pt>
                <c:pt idx="60">
                  <c:v>4.5999999999999996</c:v>
                </c:pt>
                <c:pt idx="61">
                  <c:v>4.66</c:v>
                </c:pt>
                <c:pt idx="62">
                  <c:v>4.72</c:v>
                </c:pt>
                <c:pt idx="63">
                  <c:v>4.78</c:v>
                </c:pt>
                <c:pt idx="64">
                  <c:v>4.84</c:v>
                </c:pt>
                <c:pt idx="65">
                  <c:v>4.9000000000000004</c:v>
                </c:pt>
                <c:pt idx="66">
                  <c:v>4.96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5.14</c:v>
                </c:pt>
                <c:pt idx="70">
                  <c:v>5.2</c:v>
                </c:pt>
                <c:pt idx="71">
                  <c:v>5.26</c:v>
                </c:pt>
                <c:pt idx="72">
                  <c:v>5.32</c:v>
                </c:pt>
                <c:pt idx="73">
                  <c:v>5.38</c:v>
                </c:pt>
                <c:pt idx="74">
                  <c:v>5.44</c:v>
                </c:pt>
                <c:pt idx="75">
                  <c:v>5.5</c:v>
                </c:pt>
                <c:pt idx="76">
                  <c:v>5.56</c:v>
                </c:pt>
                <c:pt idx="77">
                  <c:v>5.62</c:v>
                </c:pt>
                <c:pt idx="78">
                  <c:v>5.68</c:v>
                </c:pt>
                <c:pt idx="79">
                  <c:v>5.74</c:v>
                </c:pt>
                <c:pt idx="80">
                  <c:v>5.8</c:v>
                </c:pt>
                <c:pt idx="81">
                  <c:v>5.86</c:v>
                </c:pt>
                <c:pt idx="82">
                  <c:v>5.92</c:v>
                </c:pt>
                <c:pt idx="83">
                  <c:v>5.98</c:v>
                </c:pt>
                <c:pt idx="84">
                  <c:v>6.04</c:v>
                </c:pt>
                <c:pt idx="85">
                  <c:v>6.1</c:v>
                </c:pt>
                <c:pt idx="86">
                  <c:v>6.16</c:v>
                </c:pt>
                <c:pt idx="87">
                  <c:v>6.22</c:v>
                </c:pt>
                <c:pt idx="88">
                  <c:v>6.28</c:v>
                </c:pt>
                <c:pt idx="89">
                  <c:v>6.34</c:v>
                </c:pt>
                <c:pt idx="90">
                  <c:v>6.4</c:v>
                </c:pt>
                <c:pt idx="91">
                  <c:v>6.46</c:v>
                </c:pt>
                <c:pt idx="92">
                  <c:v>6.52</c:v>
                </c:pt>
                <c:pt idx="93">
                  <c:v>6.58</c:v>
                </c:pt>
                <c:pt idx="94">
                  <c:v>6.64</c:v>
                </c:pt>
                <c:pt idx="95">
                  <c:v>6.7</c:v>
                </c:pt>
                <c:pt idx="96">
                  <c:v>6.76</c:v>
                </c:pt>
                <c:pt idx="97">
                  <c:v>6.82</c:v>
                </c:pt>
                <c:pt idx="98">
                  <c:v>6.88</c:v>
                </c:pt>
                <c:pt idx="99">
                  <c:v>6.94</c:v>
                </c:pt>
                <c:pt idx="100">
                  <c:v>7</c:v>
                </c:pt>
                <c:pt idx="101">
                  <c:v>7.06</c:v>
                </c:pt>
                <c:pt idx="102">
                  <c:v>7.12</c:v>
                </c:pt>
                <c:pt idx="103">
                  <c:v>7.18</c:v>
                </c:pt>
                <c:pt idx="104">
                  <c:v>7.24</c:v>
                </c:pt>
                <c:pt idx="105">
                  <c:v>7.3</c:v>
                </c:pt>
                <c:pt idx="106">
                  <c:v>7.36</c:v>
                </c:pt>
                <c:pt idx="107">
                  <c:v>7.42</c:v>
                </c:pt>
                <c:pt idx="108">
                  <c:v>7.48</c:v>
                </c:pt>
                <c:pt idx="109">
                  <c:v>7.54</c:v>
                </c:pt>
                <c:pt idx="110">
                  <c:v>7.6</c:v>
                </c:pt>
                <c:pt idx="111">
                  <c:v>7.66</c:v>
                </c:pt>
                <c:pt idx="112">
                  <c:v>7.72</c:v>
                </c:pt>
                <c:pt idx="113">
                  <c:v>7.78</c:v>
                </c:pt>
                <c:pt idx="114">
                  <c:v>7.84</c:v>
                </c:pt>
                <c:pt idx="115">
                  <c:v>7.9</c:v>
                </c:pt>
                <c:pt idx="116">
                  <c:v>7.96</c:v>
                </c:pt>
                <c:pt idx="117">
                  <c:v>8.02</c:v>
                </c:pt>
                <c:pt idx="118">
                  <c:v>8.08</c:v>
                </c:pt>
                <c:pt idx="119">
                  <c:v>8.14</c:v>
                </c:pt>
                <c:pt idx="120">
                  <c:v>8.1999999999999993</c:v>
                </c:pt>
                <c:pt idx="121">
                  <c:v>8.26</c:v>
                </c:pt>
                <c:pt idx="122">
                  <c:v>8.32</c:v>
                </c:pt>
                <c:pt idx="123">
                  <c:v>8.3800000000000008</c:v>
                </c:pt>
                <c:pt idx="124">
                  <c:v>8.44</c:v>
                </c:pt>
                <c:pt idx="125">
                  <c:v>8.5</c:v>
                </c:pt>
                <c:pt idx="126">
                  <c:v>8.56</c:v>
                </c:pt>
                <c:pt idx="127">
                  <c:v>8.6199999999999992</c:v>
                </c:pt>
                <c:pt idx="128">
                  <c:v>8.68</c:v>
                </c:pt>
                <c:pt idx="129">
                  <c:v>8.74</c:v>
                </c:pt>
                <c:pt idx="130">
                  <c:v>8.8000000000000007</c:v>
                </c:pt>
                <c:pt idx="131">
                  <c:v>8.86</c:v>
                </c:pt>
                <c:pt idx="132">
                  <c:v>8.92</c:v>
                </c:pt>
                <c:pt idx="133">
                  <c:v>8.98</c:v>
                </c:pt>
                <c:pt idx="134">
                  <c:v>9.0399999999999991</c:v>
                </c:pt>
                <c:pt idx="135">
                  <c:v>9.1</c:v>
                </c:pt>
                <c:pt idx="136">
                  <c:v>9.16</c:v>
                </c:pt>
                <c:pt idx="137">
                  <c:v>9.2200000000000006</c:v>
                </c:pt>
                <c:pt idx="138">
                  <c:v>9.2799999999999994</c:v>
                </c:pt>
                <c:pt idx="139">
                  <c:v>9.34</c:v>
                </c:pt>
                <c:pt idx="140">
                  <c:v>9.4</c:v>
                </c:pt>
                <c:pt idx="141">
                  <c:v>9.4600000000000009</c:v>
                </c:pt>
                <c:pt idx="142">
                  <c:v>9.52</c:v>
                </c:pt>
                <c:pt idx="143">
                  <c:v>9.58</c:v>
                </c:pt>
                <c:pt idx="144">
                  <c:v>9.64</c:v>
                </c:pt>
                <c:pt idx="145">
                  <c:v>9.6999999999999993</c:v>
                </c:pt>
                <c:pt idx="146">
                  <c:v>9.76</c:v>
                </c:pt>
                <c:pt idx="147">
                  <c:v>9.82</c:v>
                </c:pt>
                <c:pt idx="148">
                  <c:v>9.8800000000000008</c:v>
                </c:pt>
                <c:pt idx="149">
                  <c:v>9.94</c:v>
                </c:pt>
                <c:pt idx="150">
                  <c:v>10</c:v>
                </c:pt>
                <c:pt idx="151">
                  <c:v>10.06</c:v>
                </c:pt>
                <c:pt idx="152">
                  <c:v>10.119999999999999</c:v>
                </c:pt>
                <c:pt idx="153">
                  <c:v>10.18</c:v>
                </c:pt>
                <c:pt idx="154">
                  <c:v>10.24</c:v>
                </c:pt>
                <c:pt idx="155">
                  <c:v>10.3</c:v>
                </c:pt>
                <c:pt idx="156">
                  <c:v>10.36</c:v>
                </c:pt>
                <c:pt idx="157">
                  <c:v>10.42</c:v>
                </c:pt>
                <c:pt idx="158">
                  <c:v>10.48</c:v>
                </c:pt>
                <c:pt idx="159">
                  <c:v>10.54</c:v>
                </c:pt>
                <c:pt idx="160">
                  <c:v>10.6</c:v>
                </c:pt>
                <c:pt idx="161">
                  <c:v>10.66</c:v>
                </c:pt>
                <c:pt idx="162">
                  <c:v>10.72</c:v>
                </c:pt>
                <c:pt idx="163">
                  <c:v>10.78</c:v>
                </c:pt>
                <c:pt idx="164">
                  <c:v>10.84</c:v>
                </c:pt>
                <c:pt idx="165">
                  <c:v>10.9</c:v>
                </c:pt>
                <c:pt idx="166">
                  <c:v>10.96</c:v>
                </c:pt>
                <c:pt idx="167">
                  <c:v>11.02</c:v>
                </c:pt>
                <c:pt idx="168">
                  <c:v>11.08</c:v>
                </c:pt>
                <c:pt idx="169">
                  <c:v>11.14</c:v>
                </c:pt>
                <c:pt idx="170">
                  <c:v>11.2</c:v>
                </c:pt>
                <c:pt idx="171">
                  <c:v>11.26</c:v>
                </c:pt>
                <c:pt idx="172">
                  <c:v>11.32</c:v>
                </c:pt>
                <c:pt idx="173">
                  <c:v>11.38</c:v>
                </c:pt>
                <c:pt idx="174">
                  <c:v>11.44</c:v>
                </c:pt>
                <c:pt idx="175">
                  <c:v>11.5</c:v>
                </c:pt>
                <c:pt idx="176">
                  <c:v>11.56</c:v>
                </c:pt>
                <c:pt idx="177">
                  <c:v>11.62</c:v>
                </c:pt>
                <c:pt idx="178">
                  <c:v>11.68</c:v>
                </c:pt>
                <c:pt idx="179">
                  <c:v>11.74</c:v>
                </c:pt>
                <c:pt idx="180">
                  <c:v>11.8</c:v>
                </c:pt>
                <c:pt idx="181">
                  <c:v>11.86</c:v>
                </c:pt>
                <c:pt idx="182">
                  <c:v>11.92</c:v>
                </c:pt>
                <c:pt idx="183">
                  <c:v>11.98</c:v>
                </c:pt>
                <c:pt idx="184">
                  <c:v>12.04</c:v>
                </c:pt>
                <c:pt idx="185">
                  <c:v>12.1</c:v>
                </c:pt>
                <c:pt idx="186">
                  <c:v>12.16</c:v>
                </c:pt>
                <c:pt idx="187">
                  <c:v>12.22</c:v>
                </c:pt>
                <c:pt idx="188">
                  <c:v>12.28</c:v>
                </c:pt>
                <c:pt idx="189">
                  <c:v>12.34</c:v>
                </c:pt>
                <c:pt idx="190">
                  <c:v>12.4</c:v>
                </c:pt>
                <c:pt idx="191">
                  <c:v>12.46</c:v>
                </c:pt>
                <c:pt idx="192">
                  <c:v>12.52</c:v>
                </c:pt>
                <c:pt idx="193">
                  <c:v>12.58</c:v>
                </c:pt>
                <c:pt idx="194">
                  <c:v>12.64</c:v>
                </c:pt>
                <c:pt idx="195">
                  <c:v>12.7</c:v>
                </c:pt>
                <c:pt idx="196">
                  <c:v>12.76</c:v>
                </c:pt>
                <c:pt idx="197">
                  <c:v>12.82</c:v>
                </c:pt>
                <c:pt idx="198">
                  <c:v>12.88</c:v>
                </c:pt>
                <c:pt idx="199">
                  <c:v>12.94</c:v>
                </c:pt>
                <c:pt idx="200">
                  <c:v>13</c:v>
                </c:pt>
              </c:numCache>
            </c:numRef>
          </c:xVal>
          <c:yVal>
            <c:numRef>
              <c:f>'CL &amp; Data'!$S$4:$S$204</c:f>
              <c:numCache>
                <c:formatCode>General</c:formatCode>
                <c:ptCount val="201"/>
                <c:pt idx="0">
                  <c:v>-12.175530999999999</c:v>
                </c:pt>
                <c:pt idx="1">
                  <c:v>-11.899595</c:v>
                </c:pt>
                <c:pt idx="2">
                  <c:v>-11.557938</c:v>
                </c:pt>
                <c:pt idx="3">
                  <c:v>-11.193015000000001</c:v>
                </c:pt>
                <c:pt idx="4">
                  <c:v>-10.681476999999999</c:v>
                </c:pt>
                <c:pt idx="5">
                  <c:v>-10.308484</c:v>
                </c:pt>
                <c:pt idx="6">
                  <c:v>-10.01619</c:v>
                </c:pt>
                <c:pt idx="7">
                  <c:v>-9.7093924999999999</c:v>
                </c:pt>
                <c:pt idx="8">
                  <c:v>-9.3884191999999995</c:v>
                </c:pt>
                <c:pt idx="9">
                  <c:v>-9.0823716999999995</c:v>
                </c:pt>
                <c:pt idx="10">
                  <c:v>-8.9224195000000002</c:v>
                </c:pt>
                <c:pt idx="11">
                  <c:v>-8.6492948999999992</c:v>
                </c:pt>
                <c:pt idx="12">
                  <c:v>-8.4715290000000003</c:v>
                </c:pt>
                <c:pt idx="13">
                  <c:v>-8.2582854999999995</c:v>
                </c:pt>
                <c:pt idx="14">
                  <c:v>-8.1439047000000002</c:v>
                </c:pt>
                <c:pt idx="15">
                  <c:v>-7.9274386999999997</c:v>
                </c:pt>
                <c:pt idx="16">
                  <c:v>-7.8190055000000003</c:v>
                </c:pt>
                <c:pt idx="17">
                  <c:v>-7.6714339000000002</c:v>
                </c:pt>
                <c:pt idx="18">
                  <c:v>-7.5871304999999998</c:v>
                </c:pt>
                <c:pt idx="19">
                  <c:v>-7.4925255999999996</c:v>
                </c:pt>
                <c:pt idx="20">
                  <c:v>-7.4470520000000002</c:v>
                </c:pt>
                <c:pt idx="21">
                  <c:v>-7.3824943999999997</c:v>
                </c:pt>
                <c:pt idx="22">
                  <c:v>-7.3239359999999998</c:v>
                </c:pt>
                <c:pt idx="23">
                  <c:v>-7.2940611999999998</c:v>
                </c:pt>
                <c:pt idx="24">
                  <c:v>-7.2570747999999998</c:v>
                </c:pt>
                <c:pt idx="25">
                  <c:v>-7.2094727000000001</c:v>
                </c:pt>
                <c:pt idx="26">
                  <c:v>-7.1634769</c:v>
                </c:pt>
                <c:pt idx="27">
                  <c:v>-7.1547022</c:v>
                </c:pt>
                <c:pt idx="28">
                  <c:v>-7.0915108</c:v>
                </c:pt>
                <c:pt idx="29">
                  <c:v>-7.0785885000000004</c:v>
                </c:pt>
                <c:pt idx="30">
                  <c:v>-7.0189490000000001</c:v>
                </c:pt>
                <c:pt idx="31">
                  <c:v>-7.0075931999999996</c:v>
                </c:pt>
                <c:pt idx="32">
                  <c:v>-6.9787340000000002</c:v>
                </c:pt>
                <c:pt idx="33">
                  <c:v>-6.9863482000000001</c:v>
                </c:pt>
                <c:pt idx="34">
                  <c:v>-6.9800949000000001</c:v>
                </c:pt>
                <c:pt idx="35">
                  <c:v>-7.0036569000000002</c:v>
                </c:pt>
                <c:pt idx="36">
                  <c:v>-7.0207052000000001</c:v>
                </c:pt>
                <c:pt idx="37">
                  <c:v>-7.0429424999999997</c:v>
                </c:pt>
                <c:pt idx="38">
                  <c:v>-7.0832777</c:v>
                </c:pt>
                <c:pt idx="39">
                  <c:v>-7.0851030000000002</c:v>
                </c:pt>
                <c:pt idx="40">
                  <c:v>-7.1228628</c:v>
                </c:pt>
                <c:pt idx="41">
                  <c:v>-7.1213006999999999</c:v>
                </c:pt>
                <c:pt idx="42">
                  <c:v>-7.1494479000000002</c:v>
                </c:pt>
                <c:pt idx="43">
                  <c:v>-7.1425529000000001</c:v>
                </c:pt>
                <c:pt idx="44">
                  <c:v>-7.1713718999999996</c:v>
                </c:pt>
                <c:pt idx="45">
                  <c:v>-7.1730685000000003</c:v>
                </c:pt>
                <c:pt idx="46">
                  <c:v>-7.2208157000000002</c:v>
                </c:pt>
                <c:pt idx="47">
                  <c:v>-7.2364968999999997</c:v>
                </c:pt>
                <c:pt idx="48">
                  <c:v>-7.2737841999999997</c:v>
                </c:pt>
                <c:pt idx="49">
                  <c:v>-7.3006120000000001</c:v>
                </c:pt>
                <c:pt idx="50">
                  <c:v>-7.3407077999999997</c:v>
                </c:pt>
                <c:pt idx="51">
                  <c:v>-7.3745479999999999</c:v>
                </c:pt>
                <c:pt idx="52">
                  <c:v>-7.4086737999999999</c:v>
                </c:pt>
                <c:pt idx="53">
                  <c:v>-7.4489565000000004</c:v>
                </c:pt>
                <c:pt idx="54">
                  <c:v>-7.5010490000000001</c:v>
                </c:pt>
                <c:pt idx="55">
                  <c:v>-7.5487723000000004</c:v>
                </c:pt>
                <c:pt idx="56">
                  <c:v>-7.6001835</c:v>
                </c:pt>
                <c:pt idx="57">
                  <c:v>-7.6393838000000001</c:v>
                </c:pt>
                <c:pt idx="58">
                  <c:v>-7.6856647000000002</c:v>
                </c:pt>
                <c:pt idx="59">
                  <c:v>-7.7262653999999999</c:v>
                </c:pt>
                <c:pt idx="60">
                  <c:v>-7.7653278999999999</c:v>
                </c:pt>
                <c:pt idx="61">
                  <c:v>-7.7751241000000002</c:v>
                </c:pt>
                <c:pt idx="62">
                  <c:v>-7.8027557999999999</c:v>
                </c:pt>
                <c:pt idx="63">
                  <c:v>-7.8129754</c:v>
                </c:pt>
                <c:pt idx="64">
                  <c:v>-7.7987342000000002</c:v>
                </c:pt>
                <c:pt idx="65">
                  <c:v>-7.7850361000000001</c:v>
                </c:pt>
                <c:pt idx="66">
                  <c:v>-7.7745952999999997</c:v>
                </c:pt>
                <c:pt idx="67">
                  <c:v>-7.7478303999999998</c:v>
                </c:pt>
                <c:pt idx="68">
                  <c:v>-7.7318125000000002</c:v>
                </c:pt>
                <c:pt idx="69">
                  <c:v>-7.7213063000000002</c:v>
                </c:pt>
                <c:pt idx="70">
                  <c:v>-7.6911940999999997</c:v>
                </c:pt>
                <c:pt idx="71">
                  <c:v>-7.6682072000000003</c:v>
                </c:pt>
                <c:pt idx="72">
                  <c:v>-7.6689873000000004</c:v>
                </c:pt>
                <c:pt idx="73">
                  <c:v>-7.6294693999999996</c:v>
                </c:pt>
                <c:pt idx="74">
                  <c:v>-7.6005034</c:v>
                </c:pt>
                <c:pt idx="75">
                  <c:v>-7.5811396000000002</c:v>
                </c:pt>
                <c:pt idx="76">
                  <c:v>-7.5731982999999996</c:v>
                </c:pt>
                <c:pt idx="77">
                  <c:v>-7.5428882000000002</c:v>
                </c:pt>
                <c:pt idx="78">
                  <c:v>-7.5416416999999996</c:v>
                </c:pt>
                <c:pt idx="79">
                  <c:v>-7.5314063999999998</c:v>
                </c:pt>
                <c:pt idx="80">
                  <c:v>-7.5365194999999998</c:v>
                </c:pt>
                <c:pt idx="81">
                  <c:v>-7.5308104</c:v>
                </c:pt>
                <c:pt idx="82">
                  <c:v>-7.5352043999999996</c:v>
                </c:pt>
                <c:pt idx="83">
                  <c:v>-7.5286856000000002</c:v>
                </c:pt>
                <c:pt idx="84">
                  <c:v>-7.5341144</c:v>
                </c:pt>
                <c:pt idx="85">
                  <c:v>-7.5379052</c:v>
                </c:pt>
                <c:pt idx="86">
                  <c:v>-7.5354609000000004</c:v>
                </c:pt>
                <c:pt idx="87">
                  <c:v>-7.5221653000000002</c:v>
                </c:pt>
                <c:pt idx="88">
                  <c:v>-7.5214653</c:v>
                </c:pt>
                <c:pt idx="89">
                  <c:v>-7.526535</c:v>
                </c:pt>
                <c:pt idx="90">
                  <c:v>-7.5236855</c:v>
                </c:pt>
                <c:pt idx="91">
                  <c:v>-7.5397425</c:v>
                </c:pt>
                <c:pt idx="92">
                  <c:v>-7.5538778000000004</c:v>
                </c:pt>
                <c:pt idx="93">
                  <c:v>-7.5826339999999997</c:v>
                </c:pt>
                <c:pt idx="94">
                  <c:v>-7.5968399</c:v>
                </c:pt>
                <c:pt idx="95">
                  <c:v>-7.6240658999999997</c:v>
                </c:pt>
                <c:pt idx="96">
                  <c:v>-7.6332668999999997</c:v>
                </c:pt>
                <c:pt idx="97">
                  <c:v>-7.6559682000000002</c:v>
                </c:pt>
                <c:pt idx="98">
                  <c:v>-7.6635403999999996</c:v>
                </c:pt>
                <c:pt idx="99">
                  <c:v>-7.6811294999999999</c:v>
                </c:pt>
                <c:pt idx="100">
                  <c:v>-7.6793499000000001</c:v>
                </c:pt>
                <c:pt idx="101">
                  <c:v>-7.6928996999999999</c:v>
                </c:pt>
                <c:pt idx="102">
                  <c:v>-7.7053504000000004</c:v>
                </c:pt>
                <c:pt idx="103">
                  <c:v>-7.7257756999999998</c:v>
                </c:pt>
                <c:pt idx="104">
                  <c:v>-7.7359824000000001</c:v>
                </c:pt>
                <c:pt idx="105">
                  <c:v>-7.7576913999999997</c:v>
                </c:pt>
                <c:pt idx="106">
                  <c:v>-7.7811947000000004</c:v>
                </c:pt>
                <c:pt idx="107">
                  <c:v>-7.8047608999999998</c:v>
                </c:pt>
                <c:pt idx="108">
                  <c:v>-7.8175243999999999</c:v>
                </c:pt>
                <c:pt idx="109">
                  <c:v>-7.8267645999999997</c:v>
                </c:pt>
                <c:pt idx="110">
                  <c:v>-7.8350204999999997</c:v>
                </c:pt>
                <c:pt idx="111">
                  <c:v>-7.8455329000000003</c:v>
                </c:pt>
                <c:pt idx="112">
                  <c:v>-7.8500551999999999</c:v>
                </c:pt>
                <c:pt idx="113">
                  <c:v>-7.8581247000000003</c:v>
                </c:pt>
                <c:pt idx="114">
                  <c:v>-7.8840947000000003</c:v>
                </c:pt>
                <c:pt idx="115">
                  <c:v>-7.9004916999999999</c:v>
                </c:pt>
                <c:pt idx="116">
                  <c:v>-7.9175119</c:v>
                </c:pt>
                <c:pt idx="117">
                  <c:v>-7.9455662</c:v>
                </c:pt>
                <c:pt idx="118">
                  <c:v>-7.9684109999999997</c:v>
                </c:pt>
                <c:pt idx="119">
                  <c:v>-7.9943036999999997</c:v>
                </c:pt>
                <c:pt idx="120">
                  <c:v>-8.0363053999999998</c:v>
                </c:pt>
                <c:pt idx="121">
                  <c:v>-8.0757265</c:v>
                </c:pt>
                <c:pt idx="122">
                  <c:v>-8.1104678999999997</c:v>
                </c:pt>
                <c:pt idx="123">
                  <c:v>-8.1663113000000003</c:v>
                </c:pt>
                <c:pt idx="124">
                  <c:v>-8.2336998000000001</c:v>
                </c:pt>
                <c:pt idx="125">
                  <c:v>-8.3086289999999998</c:v>
                </c:pt>
                <c:pt idx="126">
                  <c:v>-8.3651104000000007</c:v>
                </c:pt>
                <c:pt idx="127">
                  <c:v>-8.4384192999999996</c:v>
                </c:pt>
                <c:pt idx="128">
                  <c:v>-8.5082903000000005</c:v>
                </c:pt>
                <c:pt idx="129">
                  <c:v>-8.5628575999999992</c:v>
                </c:pt>
                <c:pt idx="130">
                  <c:v>-8.6070442000000007</c:v>
                </c:pt>
                <c:pt idx="131">
                  <c:v>-8.6590890999999992</c:v>
                </c:pt>
                <c:pt idx="132">
                  <c:v>-8.6763104999999996</c:v>
                </c:pt>
                <c:pt idx="133">
                  <c:v>-8.6836014000000006</c:v>
                </c:pt>
                <c:pt idx="134">
                  <c:v>-8.6683053999999995</c:v>
                </c:pt>
                <c:pt idx="135">
                  <c:v>-8.6320601000000003</c:v>
                </c:pt>
                <c:pt idx="136">
                  <c:v>-8.5939302000000009</c:v>
                </c:pt>
                <c:pt idx="137">
                  <c:v>-8.5578336999999998</c:v>
                </c:pt>
                <c:pt idx="138">
                  <c:v>-8.5238247000000005</c:v>
                </c:pt>
                <c:pt idx="139">
                  <c:v>-8.4953383999999996</c:v>
                </c:pt>
                <c:pt idx="140">
                  <c:v>-8.4919586000000002</c:v>
                </c:pt>
                <c:pt idx="141">
                  <c:v>-8.5082807999999996</c:v>
                </c:pt>
                <c:pt idx="142">
                  <c:v>-8.5456962999999995</c:v>
                </c:pt>
                <c:pt idx="143">
                  <c:v>-8.5867777000000007</c:v>
                </c:pt>
                <c:pt idx="144">
                  <c:v>-8.6318874000000001</c:v>
                </c:pt>
                <c:pt idx="145">
                  <c:v>-8.6781577999999993</c:v>
                </c:pt>
                <c:pt idx="146">
                  <c:v>-8.7230501</c:v>
                </c:pt>
                <c:pt idx="147">
                  <c:v>-8.7518606000000005</c:v>
                </c:pt>
                <c:pt idx="148">
                  <c:v>-8.7584972000000008</c:v>
                </c:pt>
                <c:pt idx="149">
                  <c:v>-8.7787933000000002</c:v>
                </c:pt>
                <c:pt idx="150">
                  <c:v>-8.7946586999999994</c:v>
                </c:pt>
                <c:pt idx="151">
                  <c:v>-8.7963389999999997</c:v>
                </c:pt>
                <c:pt idx="152">
                  <c:v>-8.7934561000000002</c:v>
                </c:pt>
                <c:pt idx="153">
                  <c:v>-8.8083705999999999</c:v>
                </c:pt>
                <c:pt idx="154">
                  <c:v>-8.8102664999999991</c:v>
                </c:pt>
                <c:pt idx="155">
                  <c:v>-8.7989119999999996</c:v>
                </c:pt>
                <c:pt idx="156">
                  <c:v>-8.7953100000000006</c:v>
                </c:pt>
                <c:pt idx="157">
                  <c:v>-8.7914399999999997</c:v>
                </c:pt>
                <c:pt idx="158">
                  <c:v>-8.7728394999999999</c:v>
                </c:pt>
                <c:pt idx="159">
                  <c:v>-8.7687311000000001</c:v>
                </c:pt>
                <c:pt idx="160">
                  <c:v>-8.7681713000000006</c:v>
                </c:pt>
                <c:pt idx="161">
                  <c:v>-8.7419548000000002</c:v>
                </c:pt>
                <c:pt idx="162">
                  <c:v>-8.7299547000000004</c:v>
                </c:pt>
                <c:pt idx="163">
                  <c:v>-8.7410058999999993</c:v>
                </c:pt>
                <c:pt idx="164">
                  <c:v>-8.7478151000000004</c:v>
                </c:pt>
                <c:pt idx="165">
                  <c:v>-8.7419232999999998</c:v>
                </c:pt>
                <c:pt idx="166">
                  <c:v>-8.7661858000000006</c:v>
                </c:pt>
                <c:pt idx="167">
                  <c:v>-8.7929286999999992</c:v>
                </c:pt>
                <c:pt idx="168">
                  <c:v>-8.8076258000000003</c:v>
                </c:pt>
                <c:pt idx="169">
                  <c:v>-8.8130006999999999</c:v>
                </c:pt>
                <c:pt idx="170">
                  <c:v>-8.8357829999999993</c:v>
                </c:pt>
                <c:pt idx="171">
                  <c:v>-8.8561400999999993</c:v>
                </c:pt>
                <c:pt idx="172">
                  <c:v>-8.8715314999999997</c:v>
                </c:pt>
                <c:pt idx="173">
                  <c:v>-8.8863410999999992</c:v>
                </c:pt>
                <c:pt idx="174">
                  <c:v>-8.8959750999999994</c:v>
                </c:pt>
                <c:pt idx="175">
                  <c:v>-8.9166001999999995</c:v>
                </c:pt>
                <c:pt idx="176">
                  <c:v>-8.9443655</c:v>
                </c:pt>
                <c:pt idx="177">
                  <c:v>-8.9765128999999995</c:v>
                </c:pt>
                <c:pt idx="178">
                  <c:v>-9.0055113000000002</c:v>
                </c:pt>
                <c:pt idx="179">
                  <c:v>-9.0514106999999999</c:v>
                </c:pt>
                <c:pt idx="180">
                  <c:v>-9.0990114000000002</c:v>
                </c:pt>
                <c:pt idx="181">
                  <c:v>-9.1369361999999992</c:v>
                </c:pt>
                <c:pt idx="182">
                  <c:v>-9.1720562000000001</c:v>
                </c:pt>
                <c:pt idx="183">
                  <c:v>-9.2082949000000003</c:v>
                </c:pt>
                <c:pt idx="184">
                  <c:v>-9.2534618000000002</c:v>
                </c:pt>
                <c:pt idx="185">
                  <c:v>-9.3014889000000007</c:v>
                </c:pt>
                <c:pt idx="186">
                  <c:v>-9.3446131000000001</c:v>
                </c:pt>
                <c:pt idx="187">
                  <c:v>-9.3897209000000004</c:v>
                </c:pt>
                <c:pt idx="188">
                  <c:v>-9.4502325000000003</c:v>
                </c:pt>
                <c:pt idx="189">
                  <c:v>-9.5128907999999992</c:v>
                </c:pt>
                <c:pt idx="190">
                  <c:v>-9.5677184999999998</c:v>
                </c:pt>
                <c:pt idx="191">
                  <c:v>-9.6244259000000003</c:v>
                </c:pt>
                <c:pt idx="192">
                  <c:v>-9.6910428999999993</c:v>
                </c:pt>
                <c:pt idx="193">
                  <c:v>-9.7617864999999995</c:v>
                </c:pt>
                <c:pt idx="194">
                  <c:v>-9.8237542999999992</c:v>
                </c:pt>
                <c:pt idx="195">
                  <c:v>-9.8926849000000008</c:v>
                </c:pt>
                <c:pt idx="196">
                  <c:v>-9.9721212000000001</c:v>
                </c:pt>
                <c:pt idx="197">
                  <c:v>-10.046547</c:v>
                </c:pt>
                <c:pt idx="198">
                  <c:v>-10.110588</c:v>
                </c:pt>
                <c:pt idx="199">
                  <c:v>-10.163406</c:v>
                </c:pt>
                <c:pt idx="200">
                  <c:v>-10.198238999999999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46-4C0F-B6F4-04DE9F776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54240"/>
        <c:axId val="111356160"/>
      </c:scatterChart>
      <c:valAx>
        <c:axId val="111354240"/>
        <c:scaling>
          <c:orientation val="minMax"/>
          <c:max val="13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356160"/>
        <c:crosses val="autoZero"/>
        <c:crossBetween val="midCat"/>
        <c:majorUnit val="1"/>
      </c:valAx>
      <c:valAx>
        <c:axId val="111356160"/>
        <c:scaling>
          <c:orientation val="minMax"/>
          <c:max val="-4"/>
          <c:min val="-18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354240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527921537277303"/>
          <c:y val="0.65970706261624024"/>
          <c:w val="0.29674586190826119"/>
          <c:h val="0.12614202698993909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Return Loss (dB)</a:t>
            </a:r>
            <a:r>
              <a:rPr lang="en-US" sz="1000" baseline="30000"/>
              <a:t>1-4</a:t>
            </a:r>
            <a:endParaRPr lang="en-US" sz="1000" baseline="0"/>
          </a:p>
        </c:rich>
      </c:tx>
      <c:layout>
        <c:manualLayout>
          <c:xMode val="edge"/>
          <c:yMode val="edge"/>
          <c:x val="0.37859125855389048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7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0.01</c:v>
                </c:pt>
                <c:pt idx="1">
                  <c:v>7.4950000000000003E-2</c:v>
                </c:pt>
                <c:pt idx="2">
                  <c:v>0.1399</c:v>
                </c:pt>
                <c:pt idx="3">
                  <c:v>0.20485</c:v>
                </c:pt>
                <c:pt idx="4">
                  <c:v>0.26979999999999998</c:v>
                </c:pt>
                <c:pt idx="5">
                  <c:v>0.33474999999999999</c:v>
                </c:pt>
                <c:pt idx="6">
                  <c:v>0.3997</c:v>
                </c:pt>
                <c:pt idx="7">
                  <c:v>0.46465000000000001</c:v>
                </c:pt>
                <c:pt idx="8">
                  <c:v>0.52959999999999996</c:v>
                </c:pt>
                <c:pt idx="9">
                  <c:v>0.59455000000000002</c:v>
                </c:pt>
                <c:pt idx="10">
                  <c:v>0.65949999999999998</c:v>
                </c:pt>
                <c:pt idx="11">
                  <c:v>0.72445000000000004</c:v>
                </c:pt>
                <c:pt idx="12">
                  <c:v>0.78939999999999999</c:v>
                </c:pt>
                <c:pt idx="13">
                  <c:v>0.85435000000000005</c:v>
                </c:pt>
                <c:pt idx="14">
                  <c:v>0.91930000000000001</c:v>
                </c:pt>
                <c:pt idx="15">
                  <c:v>0.98424999999999996</c:v>
                </c:pt>
                <c:pt idx="16">
                  <c:v>1.0491999999999999</c:v>
                </c:pt>
                <c:pt idx="17">
                  <c:v>1.11415</c:v>
                </c:pt>
                <c:pt idx="18">
                  <c:v>1.1791</c:v>
                </c:pt>
                <c:pt idx="19">
                  <c:v>1.2440500000000001</c:v>
                </c:pt>
                <c:pt idx="20">
                  <c:v>1.3089999999999999</c:v>
                </c:pt>
                <c:pt idx="21">
                  <c:v>1.37395</c:v>
                </c:pt>
                <c:pt idx="22">
                  <c:v>1.4389000000000001</c:v>
                </c:pt>
                <c:pt idx="23">
                  <c:v>1.5038499999999999</c:v>
                </c:pt>
                <c:pt idx="24">
                  <c:v>1.5688</c:v>
                </c:pt>
                <c:pt idx="25">
                  <c:v>1.63375</c:v>
                </c:pt>
                <c:pt idx="26">
                  <c:v>1.6987000000000001</c:v>
                </c:pt>
                <c:pt idx="27">
                  <c:v>1.7636499999999999</c:v>
                </c:pt>
                <c:pt idx="28">
                  <c:v>1.8286</c:v>
                </c:pt>
                <c:pt idx="29">
                  <c:v>1.8935500000000001</c:v>
                </c:pt>
                <c:pt idx="30">
                  <c:v>1.9584999999999999</c:v>
                </c:pt>
                <c:pt idx="31">
                  <c:v>2.02345</c:v>
                </c:pt>
                <c:pt idx="32">
                  <c:v>2.0884</c:v>
                </c:pt>
                <c:pt idx="33">
                  <c:v>2.1533500000000001</c:v>
                </c:pt>
                <c:pt idx="34">
                  <c:v>2.2183000000000002</c:v>
                </c:pt>
                <c:pt idx="35">
                  <c:v>2.2832499999999998</c:v>
                </c:pt>
                <c:pt idx="36">
                  <c:v>2.3481999999999998</c:v>
                </c:pt>
                <c:pt idx="37">
                  <c:v>2.4131499999999999</c:v>
                </c:pt>
                <c:pt idx="38">
                  <c:v>2.4781</c:v>
                </c:pt>
                <c:pt idx="39">
                  <c:v>2.54305</c:v>
                </c:pt>
                <c:pt idx="40">
                  <c:v>2.6080000000000001</c:v>
                </c:pt>
                <c:pt idx="41">
                  <c:v>2.6729500000000002</c:v>
                </c:pt>
                <c:pt idx="42">
                  <c:v>2.7378999999999998</c:v>
                </c:pt>
                <c:pt idx="43">
                  <c:v>2.8028499999999998</c:v>
                </c:pt>
                <c:pt idx="44">
                  <c:v>2.8677999999999999</c:v>
                </c:pt>
                <c:pt idx="45">
                  <c:v>2.93275</c:v>
                </c:pt>
                <c:pt idx="46">
                  <c:v>2.9977</c:v>
                </c:pt>
                <c:pt idx="47">
                  <c:v>3.0626500000000001</c:v>
                </c:pt>
                <c:pt idx="48">
                  <c:v>3.1276000000000002</c:v>
                </c:pt>
                <c:pt idx="49">
                  <c:v>3.1925500000000002</c:v>
                </c:pt>
                <c:pt idx="50">
                  <c:v>3.2574999999999998</c:v>
                </c:pt>
                <c:pt idx="51">
                  <c:v>3.3224499999999999</c:v>
                </c:pt>
                <c:pt idx="52">
                  <c:v>3.3874</c:v>
                </c:pt>
                <c:pt idx="53">
                  <c:v>3.45235</c:v>
                </c:pt>
                <c:pt idx="54">
                  <c:v>3.5173000000000001</c:v>
                </c:pt>
                <c:pt idx="55">
                  <c:v>3.5822500000000002</c:v>
                </c:pt>
                <c:pt idx="56">
                  <c:v>3.6472000000000002</c:v>
                </c:pt>
                <c:pt idx="57">
                  <c:v>3.7121499999999998</c:v>
                </c:pt>
                <c:pt idx="58">
                  <c:v>3.7770999999999999</c:v>
                </c:pt>
                <c:pt idx="59">
                  <c:v>3.84205</c:v>
                </c:pt>
                <c:pt idx="60">
                  <c:v>3.907</c:v>
                </c:pt>
                <c:pt idx="61">
                  <c:v>3.9719500000000001</c:v>
                </c:pt>
                <c:pt idx="62">
                  <c:v>4.0369000000000002</c:v>
                </c:pt>
                <c:pt idx="63">
                  <c:v>4.1018499999999998</c:v>
                </c:pt>
                <c:pt idx="64">
                  <c:v>4.1668000000000003</c:v>
                </c:pt>
                <c:pt idx="65">
                  <c:v>4.2317499999999999</c:v>
                </c:pt>
                <c:pt idx="66">
                  <c:v>4.2967000000000004</c:v>
                </c:pt>
                <c:pt idx="67">
                  <c:v>4.36165</c:v>
                </c:pt>
                <c:pt idx="68">
                  <c:v>4.4265999999999996</c:v>
                </c:pt>
                <c:pt idx="69">
                  <c:v>4.4915500000000002</c:v>
                </c:pt>
                <c:pt idx="70">
                  <c:v>4.5564999999999998</c:v>
                </c:pt>
                <c:pt idx="71">
                  <c:v>4.6214500000000003</c:v>
                </c:pt>
                <c:pt idx="72">
                  <c:v>4.6863999999999999</c:v>
                </c:pt>
                <c:pt idx="73">
                  <c:v>4.7513500000000004</c:v>
                </c:pt>
                <c:pt idx="74">
                  <c:v>4.8163</c:v>
                </c:pt>
                <c:pt idx="75">
                  <c:v>4.8812499999999996</c:v>
                </c:pt>
                <c:pt idx="76">
                  <c:v>4.9462000000000002</c:v>
                </c:pt>
                <c:pt idx="77">
                  <c:v>5.0111499999999998</c:v>
                </c:pt>
                <c:pt idx="78">
                  <c:v>5.0761000000000003</c:v>
                </c:pt>
                <c:pt idx="79">
                  <c:v>5.1410499999999999</c:v>
                </c:pt>
                <c:pt idx="80">
                  <c:v>5.2060000000000004</c:v>
                </c:pt>
                <c:pt idx="81">
                  <c:v>5.27095</c:v>
                </c:pt>
                <c:pt idx="82">
                  <c:v>5.3358999999999996</c:v>
                </c:pt>
                <c:pt idx="83">
                  <c:v>5.4008500000000002</c:v>
                </c:pt>
                <c:pt idx="84">
                  <c:v>5.4657999999999998</c:v>
                </c:pt>
                <c:pt idx="85">
                  <c:v>5.5307500000000003</c:v>
                </c:pt>
                <c:pt idx="86">
                  <c:v>5.5956999999999999</c:v>
                </c:pt>
                <c:pt idx="87">
                  <c:v>5.6606500000000004</c:v>
                </c:pt>
                <c:pt idx="88">
                  <c:v>5.7256</c:v>
                </c:pt>
                <c:pt idx="89">
                  <c:v>5.7905499999999996</c:v>
                </c:pt>
                <c:pt idx="90">
                  <c:v>5.8555000000000001</c:v>
                </c:pt>
                <c:pt idx="91">
                  <c:v>5.9204499999999998</c:v>
                </c:pt>
                <c:pt idx="92">
                  <c:v>5.9854000000000003</c:v>
                </c:pt>
                <c:pt idx="93">
                  <c:v>6.0503499999999999</c:v>
                </c:pt>
                <c:pt idx="94">
                  <c:v>6.1153000000000004</c:v>
                </c:pt>
                <c:pt idx="95">
                  <c:v>6.18025</c:v>
                </c:pt>
                <c:pt idx="96">
                  <c:v>6.2451999999999996</c:v>
                </c:pt>
                <c:pt idx="97">
                  <c:v>6.3101500000000001</c:v>
                </c:pt>
                <c:pt idx="98">
                  <c:v>6.3750999999999998</c:v>
                </c:pt>
                <c:pt idx="99">
                  <c:v>6.4400500000000003</c:v>
                </c:pt>
                <c:pt idx="100">
                  <c:v>6.5049999999999999</c:v>
                </c:pt>
                <c:pt idx="101">
                  <c:v>6.5699500000000004</c:v>
                </c:pt>
                <c:pt idx="102">
                  <c:v>6.6349</c:v>
                </c:pt>
                <c:pt idx="103">
                  <c:v>6.6998499999999996</c:v>
                </c:pt>
                <c:pt idx="104">
                  <c:v>6.7648000000000001</c:v>
                </c:pt>
                <c:pt idx="105">
                  <c:v>6.8297499999999998</c:v>
                </c:pt>
                <c:pt idx="106">
                  <c:v>6.8947000000000003</c:v>
                </c:pt>
                <c:pt idx="107">
                  <c:v>6.9596499999999999</c:v>
                </c:pt>
                <c:pt idx="108">
                  <c:v>7.0246000000000004</c:v>
                </c:pt>
                <c:pt idx="109">
                  <c:v>7.08955</c:v>
                </c:pt>
                <c:pt idx="110">
                  <c:v>7.1544999999999996</c:v>
                </c:pt>
                <c:pt idx="111">
                  <c:v>7.2194500000000001</c:v>
                </c:pt>
                <c:pt idx="112">
                  <c:v>7.2843999999999998</c:v>
                </c:pt>
                <c:pt idx="113">
                  <c:v>7.3493500000000003</c:v>
                </c:pt>
                <c:pt idx="114">
                  <c:v>7.4142999999999999</c:v>
                </c:pt>
                <c:pt idx="115">
                  <c:v>7.4792500000000004</c:v>
                </c:pt>
                <c:pt idx="116">
                  <c:v>7.5442</c:v>
                </c:pt>
                <c:pt idx="117">
                  <c:v>7.6091499999999996</c:v>
                </c:pt>
                <c:pt idx="118">
                  <c:v>7.6741000000000001</c:v>
                </c:pt>
                <c:pt idx="119">
                  <c:v>7.7390499999999998</c:v>
                </c:pt>
                <c:pt idx="120">
                  <c:v>7.8040000000000003</c:v>
                </c:pt>
                <c:pt idx="121">
                  <c:v>7.8689499999999999</c:v>
                </c:pt>
                <c:pt idx="122">
                  <c:v>7.9339000000000004</c:v>
                </c:pt>
                <c:pt idx="123">
                  <c:v>7.99885</c:v>
                </c:pt>
                <c:pt idx="124">
                  <c:v>8.0638000000000005</c:v>
                </c:pt>
                <c:pt idx="125">
                  <c:v>8.1287500000000001</c:v>
                </c:pt>
                <c:pt idx="126">
                  <c:v>8.1936999999999998</c:v>
                </c:pt>
                <c:pt idx="127">
                  <c:v>8.2586499999999994</c:v>
                </c:pt>
                <c:pt idx="128">
                  <c:v>8.3236000000000008</c:v>
                </c:pt>
                <c:pt idx="129">
                  <c:v>8.3885500000000004</c:v>
                </c:pt>
                <c:pt idx="130">
                  <c:v>8.4535</c:v>
                </c:pt>
                <c:pt idx="131">
                  <c:v>8.5184499999999996</c:v>
                </c:pt>
                <c:pt idx="132">
                  <c:v>8.5833999999999993</c:v>
                </c:pt>
                <c:pt idx="133">
                  <c:v>8.6483500000000006</c:v>
                </c:pt>
                <c:pt idx="134">
                  <c:v>8.7133000000000003</c:v>
                </c:pt>
                <c:pt idx="135">
                  <c:v>8.7782499999999999</c:v>
                </c:pt>
                <c:pt idx="136">
                  <c:v>8.8431999999999995</c:v>
                </c:pt>
                <c:pt idx="137">
                  <c:v>8.9081499999999991</c:v>
                </c:pt>
                <c:pt idx="138">
                  <c:v>8.9731000000000005</c:v>
                </c:pt>
                <c:pt idx="139">
                  <c:v>9.0380500000000001</c:v>
                </c:pt>
                <c:pt idx="140">
                  <c:v>9.1029999999999998</c:v>
                </c:pt>
                <c:pt idx="141">
                  <c:v>9.1679499999999994</c:v>
                </c:pt>
                <c:pt idx="142">
                  <c:v>9.2329000000000008</c:v>
                </c:pt>
                <c:pt idx="143">
                  <c:v>9.2978500000000004</c:v>
                </c:pt>
                <c:pt idx="144">
                  <c:v>9.3628</c:v>
                </c:pt>
                <c:pt idx="145">
                  <c:v>9.4277499999999996</c:v>
                </c:pt>
                <c:pt idx="146">
                  <c:v>9.4926999999999992</c:v>
                </c:pt>
                <c:pt idx="147">
                  <c:v>9.5576500000000006</c:v>
                </c:pt>
                <c:pt idx="148">
                  <c:v>9.6226000000000003</c:v>
                </c:pt>
                <c:pt idx="149">
                  <c:v>9.6875499999999999</c:v>
                </c:pt>
                <c:pt idx="150">
                  <c:v>9.7524999999999995</c:v>
                </c:pt>
                <c:pt idx="151">
                  <c:v>9.8174499999999991</c:v>
                </c:pt>
                <c:pt idx="152">
                  <c:v>9.8824000000000005</c:v>
                </c:pt>
                <c:pt idx="153">
                  <c:v>9.9473500000000001</c:v>
                </c:pt>
                <c:pt idx="154">
                  <c:v>10.0123</c:v>
                </c:pt>
                <c:pt idx="155">
                  <c:v>10.077249999999999</c:v>
                </c:pt>
                <c:pt idx="156">
                  <c:v>10.142200000000001</c:v>
                </c:pt>
                <c:pt idx="157">
                  <c:v>10.20715</c:v>
                </c:pt>
                <c:pt idx="158">
                  <c:v>10.2721</c:v>
                </c:pt>
                <c:pt idx="159">
                  <c:v>10.33705</c:v>
                </c:pt>
                <c:pt idx="160">
                  <c:v>10.401999999999999</c:v>
                </c:pt>
                <c:pt idx="161">
                  <c:v>10.466950000000001</c:v>
                </c:pt>
                <c:pt idx="162">
                  <c:v>10.5319</c:v>
                </c:pt>
                <c:pt idx="163">
                  <c:v>10.59685</c:v>
                </c:pt>
                <c:pt idx="164">
                  <c:v>10.661799999999999</c:v>
                </c:pt>
                <c:pt idx="165">
                  <c:v>10.726749999999999</c:v>
                </c:pt>
                <c:pt idx="166">
                  <c:v>10.791700000000001</c:v>
                </c:pt>
                <c:pt idx="167">
                  <c:v>10.85665</c:v>
                </c:pt>
                <c:pt idx="168">
                  <c:v>10.9216</c:v>
                </c:pt>
                <c:pt idx="169">
                  <c:v>10.986549999999999</c:v>
                </c:pt>
                <c:pt idx="170">
                  <c:v>11.051500000000001</c:v>
                </c:pt>
                <c:pt idx="171">
                  <c:v>11.11645</c:v>
                </c:pt>
                <c:pt idx="172">
                  <c:v>11.1814</c:v>
                </c:pt>
                <c:pt idx="173">
                  <c:v>11.24635</c:v>
                </c:pt>
                <c:pt idx="174">
                  <c:v>11.311299999999999</c:v>
                </c:pt>
                <c:pt idx="175">
                  <c:v>11.376250000000001</c:v>
                </c:pt>
                <c:pt idx="176">
                  <c:v>11.4412</c:v>
                </c:pt>
                <c:pt idx="177">
                  <c:v>11.50615</c:v>
                </c:pt>
                <c:pt idx="178">
                  <c:v>11.571099999999999</c:v>
                </c:pt>
                <c:pt idx="179">
                  <c:v>11.636049999999999</c:v>
                </c:pt>
                <c:pt idx="180">
                  <c:v>11.701000000000001</c:v>
                </c:pt>
                <c:pt idx="181">
                  <c:v>11.76595</c:v>
                </c:pt>
                <c:pt idx="182">
                  <c:v>11.8309</c:v>
                </c:pt>
                <c:pt idx="183">
                  <c:v>11.895849999999999</c:v>
                </c:pt>
                <c:pt idx="184">
                  <c:v>11.960800000000001</c:v>
                </c:pt>
                <c:pt idx="185">
                  <c:v>12.02575</c:v>
                </c:pt>
                <c:pt idx="186">
                  <c:v>12.0907</c:v>
                </c:pt>
                <c:pt idx="187">
                  <c:v>12.15565</c:v>
                </c:pt>
                <c:pt idx="188">
                  <c:v>12.220599999999999</c:v>
                </c:pt>
                <c:pt idx="189">
                  <c:v>12.285550000000001</c:v>
                </c:pt>
                <c:pt idx="190">
                  <c:v>12.3505</c:v>
                </c:pt>
                <c:pt idx="191">
                  <c:v>12.41545</c:v>
                </c:pt>
                <c:pt idx="192">
                  <c:v>12.480399999999999</c:v>
                </c:pt>
                <c:pt idx="193">
                  <c:v>12.545349999999999</c:v>
                </c:pt>
                <c:pt idx="194">
                  <c:v>12.610300000000001</c:v>
                </c:pt>
                <c:pt idx="195">
                  <c:v>12.67525</c:v>
                </c:pt>
                <c:pt idx="196">
                  <c:v>12.7402</c:v>
                </c:pt>
                <c:pt idx="197">
                  <c:v>12.805149999999999</c:v>
                </c:pt>
                <c:pt idx="198">
                  <c:v>12.870100000000001</c:v>
                </c:pt>
                <c:pt idx="199">
                  <c:v>12.93505</c:v>
                </c:pt>
                <c:pt idx="200">
                  <c:v>13</c:v>
                </c:pt>
              </c:numCache>
            </c:numRef>
          </c:xVal>
          <c:yVal>
            <c:numRef>
              <c:f>Isolations!$D$5:$D$205</c:f>
              <c:numCache>
                <c:formatCode>General</c:formatCode>
                <c:ptCount val="201"/>
                <c:pt idx="0">
                  <c:v>-2.0737554999999999</c:v>
                </c:pt>
                <c:pt idx="1">
                  <c:v>-2.1790864000000001</c:v>
                </c:pt>
                <c:pt idx="2">
                  <c:v>-2.3324468</c:v>
                </c:pt>
                <c:pt idx="3">
                  <c:v>-2.4295179999999998</c:v>
                </c:pt>
                <c:pt idx="4">
                  <c:v>-2.5263485999999999</c:v>
                </c:pt>
                <c:pt idx="5">
                  <c:v>-2.6247460999999999</c:v>
                </c:pt>
                <c:pt idx="6">
                  <c:v>-2.7374892000000002</c:v>
                </c:pt>
                <c:pt idx="7">
                  <c:v>-2.8736424</c:v>
                </c:pt>
                <c:pt idx="8">
                  <c:v>-3.0091846000000002</c:v>
                </c:pt>
                <c:pt idx="9">
                  <c:v>-3.1692537999999999</c:v>
                </c:pt>
                <c:pt idx="10">
                  <c:v>-3.3421321000000002</c:v>
                </c:pt>
                <c:pt idx="11">
                  <c:v>-3.5457272999999998</c:v>
                </c:pt>
                <c:pt idx="12">
                  <c:v>-3.7799214999999999</c:v>
                </c:pt>
                <c:pt idx="13">
                  <c:v>-4.0636429999999999</c:v>
                </c:pt>
                <c:pt idx="14">
                  <c:v>-4.3816632999999996</c:v>
                </c:pt>
                <c:pt idx="15">
                  <c:v>-4.7341012999999998</c:v>
                </c:pt>
                <c:pt idx="16">
                  <c:v>-5.114439</c:v>
                </c:pt>
                <c:pt idx="17">
                  <c:v>-5.5080575999999999</c:v>
                </c:pt>
                <c:pt idx="18">
                  <c:v>-5.9313602000000003</c:v>
                </c:pt>
                <c:pt idx="19">
                  <c:v>-6.3570156000000004</c:v>
                </c:pt>
                <c:pt idx="20">
                  <c:v>-6.8342714000000004</c:v>
                </c:pt>
                <c:pt idx="21">
                  <c:v>-7.2936926</c:v>
                </c:pt>
                <c:pt idx="22">
                  <c:v>-7.8099917999999997</c:v>
                </c:pt>
                <c:pt idx="23">
                  <c:v>-8.2409382000000004</c:v>
                </c:pt>
                <c:pt idx="24">
                  <c:v>-8.7389202000000008</c:v>
                </c:pt>
                <c:pt idx="25">
                  <c:v>-9.2014560999999997</c:v>
                </c:pt>
                <c:pt idx="26">
                  <c:v>-9.7534828000000005</c:v>
                </c:pt>
                <c:pt idx="27">
                  <c:v>-10.310276999999999</c:v>
                </c:pt>
                <c:pt idx="28">
                  <c:v>-10.943579</c:v>
                </c:pt>
                <c:pt idx="29">
                  <c:v>-11.601423</c:v>
                </c:pt>
                <c:pt idx="30">
                  <c:v>-12.324498</c:v>
                </c:pt>
                <c:pt idx="31">
                  <c:v>-12.962497000000001</c:v>
                </c:pt>
                <c:pt idx="32">
                  <c:v>-13.728514000000001</c:v>
                </c:pt>
                <c:pt idx="33">
                  <c:v>-14.441627</c:v>
                </c:pt>
                <c:pt idx="34">
                  <c:v>-15.290868</c:v>
                </c:pt>
                <c:pt idx="35">
                  <c:v>-16.060866999999998</c:v>
                </c:pt>
                <c:pt idx="36">
                  <c:v>-16.829578000000001</c:v>
                </c:pt>
                <c:pt idx="37">
                  <c:v>-17.715153000000001</c:v>
                </c:pt>
                <c:pt idx="38">
                  <c:v>-18.81118</c:v>
                </c:pt>
                <c:pt idx="39">
                  <c:v>-19.995612999999999</c:v>
                </c:pt>
                <c:pt idx="40">
                  <c:v>-21.304306</c:v>
                </c:pt>
                <c:pt idx="41">
                  <c:v>-22.637924000000002</c:v>
                </c:pt>
                <c:pt idx="42">
                  <c:v>-24.374227999999999</c:v>
                </c:pt>
                <c:pt idx="43">
                  <c:v>-26.244246</c:v>
                </c:pt>
                <c:pt idx="44">
                  <c:v>-28.036553999999999</c:v>
                </c:pt>
                <c:pt idx="45">
                  <c:v>-30.023159</c:v>
                </c:pt>
                <c:pt idx="46">
                  <c:v>-31.274466</c:v>
                </c:pt>
                <c:pt idx="47">
                  <c:v>-32.268653999999998</c:v>
                </c:pt>
                <c:pt idx="48">
                  <c:v>-30.762833000000001</c:v>
                </c:pt>
                <c:pt idx="49">
                  <c:v>-29.217704999999999</c:v>
                </c:pt>
                <c:pt idx="50">
                  <c:v>-26.826784</c:v>
                </c:pt>
                <c:pt idx="51">
                  <c:v>-25.852609999999999</c:v>
                </c:pt>
                <c:pt idx="52">
                  <c:v>-24.29635</c:v>
                </c:pt>
                <c:pt idx="53">
                  <c:v>-23.543368999999998</c:v>
                </c:pt>
                <c:pt idx="54">
                  <c:v>-22.547004999999999</c:v>
                </c:pt>
                <c:pt idx="55">
                  <c:v>-21.990627</c:v>
                </c:pt>
                <c:pt idx="56">
                  <c:v>-20.912383999999999</c:v>
                </c:pt>
                <c:pt idx="57">
                  <c:v>-20.105893999999999</c:v>
                </c:pt>
                <c:pt idx="58">
                  <c:v>-19.322534999999998</c:v>
                </c:pt>
                <c:pt idx="59">
                  <c:v>-18.782302999999999</c:v>
                </c:pt>
                <c:pt idx="60">
                  <c:v>-18.183453</c:v>
                </c:pt>
                <c:pt idx="61">
                  <c:v>-17.683261999999999</c:v>
                </c:pt>
                <c:pt idx="62">
                  <c:v>-17.280628</c:v>
                </c:pt>
                <c:pt idx="63">
                  <c:v>-16.981909000000002</c:v>
                </c:pt>
                <c:pt idx="64">
                  <c:v>-16.777376</c:v>
                </c:pt>
                <c:pt idx="65">
                  <c:v>-16.537882</c:v>
                </c:pt>
                <c:pt idx="66">
                  <c:v>-16.412319</c:v>
                </c:pt>
                <c:pt idx="67">
                  <c:v>-16.186261999999999</c:v>
                </c:pt>
                <c:pt idx="68">
                  <c:v>-16.015844000000001</c:v>
                </c:pt>
                <c:pt idx="69">
                  <c:v>-15.734424000000001</c:v>
                </c:pt>
                <c:pt idx="70">
                  <c:v>-15.598808</c:v>
                </c:pt>
                <c:pt idx="71">
                  <c:v>-15.437785999999999</c:v>
                </c:pt>
                <c:pt idx="72">
                  <c:v>-15.375544</c:v>
                </c:pt>
                <c:pt idx="73">
                  <c:v>-15.394990999999999</c:v>
                </c:pt>
                <c:pt idx="74">
                  <c:v>-15.386604</c:v>
                </c:pt>
                <c:pt idx="75">
                  <c:v>-15.535672</c:v>
                </c:pt>
                <c:pt idx="76">
                  <c:v>-15.483986</c:v>
                </c:pt>
                <c:pt idx="77">
                  <c:v>-15.748661999999999</c:v>
                </c:pt>
                <c:pt idx="78">
                  <c:v>-15.721461</c:v>
                </c:pt>
                <c:pt idx="79">
                  <c:v>-16.001503</c:v>
                </c:pt>
                <c:pt idx="80">
                  <c:v>-15.913427</c:v>
                </c:pt>
                <c:pt idx="81">
                  <c:v>-16.120439999999999</c:v>
                </c:pt>
                <c:pt idx="82">
                  <c:v>-15.95772</c:v>
                </c:pt>
                <c:pt idx="83">
                  <c:v>-15.985353</c:v>
                </c:pt>
                <c:pt idx="84">
                  <c:v>-15.727264999999999</c:v>
                </c:pt>
                <c:pt idx="85">
                  <c:v>-15.612698</c:v>
                </c:pt>
                <c:pt idx="86">
                  <c:v>-15.454997000000001</c:v>
                </c:pt>
                <c:pt idx="87">
                  <c:v>-15.479429</c:v>
                </c:pt>
                <c:pt idx="88">
                  <c:v>-15.663311</c:v>
                </c:pt>
                <c:pt idx="89">
                  <c:v>-15.90408</c:v>
                </c:pt>
                <c:pt idx="90">
                  <c:v>-16.185244000000001</c:v>
                </c:pt>
                <c:pt idx="91">
                  <c:v>-16.347722999999998</c:v>
                </c:pt>
                <c:pt idx="92">
                  <c:v>-16.630081000000001</c:v>
                </c:pt>
                <c:pt idx="93">
                  <c:v>-16.739633999999999</c:v>
                </c:pt>
                <c:pt idx="94">
                  <c:v>-16.834890000000001</c:v>
                </c:pt>
                <c:pt idx="95">
                  <c:v>-16.68038</c:v>
                </c:pt>
                <c:pt idx="96">
                  <c:v>-16.481660999999999</c:v>
                </c:pt>
                <c:pt idx="97">
                  <c:v>-16.199652</c:v>
                </c:pt>
                <c:pt idx="98">
                  <c:v>-15.962655</c:v>
                </c:pt>
                <c:pt idx="99">
                  <c:v>-15.775397</c:v>
                </c:pt>
                <c:pt idx="100">
                  <c:v>-15.552507</c:v>
                </c:pt>
                <c:pt idx="101">
                  <c:v>-15.347892</c:v>
                </c:pt>
                <c:pt idx="102">
                  <c:v>-15.238194</c:v>
                </c:pt>
                <c:pt idx="103">
                  <c:v>-15.206788</c:v>
                </c:pt>
                <c:pt idx="104">
                  <c:v>-15.177906</c:v>
                </c:pt>
                <c:pt idx="105">
                  <c:v>-15.061809999999999</c:v>
                </c:pt>
                <c:pt idx="106">
                  <c:v>-14.965895</c:v>
                </c:pt>
                <c:pt idx="107">
                  <c:v>-14.792778999999999</c:v>
                </c:pt>
                <c:pt idx="108">
                  <c:v>-14.669022999999999</c:v>
                </c:pt>
                <c:pt idx="109">
                  <c:v>-14.383494000000001</c:v>
                </c:pt>
                <c:pt idx="110">
                  <c:v>-14.255089</c:v>
                </c:pt>
                <c:pt idx="111">
                  <c:v>-13.986756</c:v>
                </c:pt>
                <c:pt idx="112">
                  <c:v>-13.929195</c:v>
                </c:pt>
                <c:pt idx="113">
                  <c:v>-13.69383</c:v>
                </c:pt>
                <c:pt idx="114">
                  <c:v>-13.607886000000001</c:v>
                </c:pt>
                <c:pt idx="115">
                  <c:v>-13.427213</c:v>
                </c:pt>
                <c:pt idx="116">
                  <c:v>-13.325039</c:v>
                </c:pt>
                <c:pt idx="117">
                  <c:v>-13.103299</c:v>
                </c:pt>
                <c:pt idx="118">
                  <c:v>-12.908988000000001</c:v>
                </c:pt>
                <c:pt idx="119">
                  <c:v>-12.719633</c:v>
                </c:pt>
                <c:pt idx="120">
                  <c:v>-12.573278</c:v>
                </c:pt>
                <c:pt idx="121">
                  <c:v>-12.458959999999999</c:v>
                </c:pt>
                <c:pt idx="122">
                  <c:v>-12.272615999999999</c:v>
                </c:pt>
                <c:pt idx="123">
                  <c:v>-12.145785999999999</c:v>
                </c:pt>
                <c:pt idx="124">
                  <c:v>-11.912456000000001</c:v>
                </c:pt>
                <c:pt idx="125">
                  <c:v>-11.777438999999999</c:v>
                </c:pt>
                <c:pt idx="126">
                  <c:v>-11.563717</c:v>
                </c:pt>
                <c:pt idx="127">
                  <c:v>-11.408735999999999</c:v>
                </c:pt>
                <c:pt idx="128">
                  <c:v>-11.204295999999999</c:v>
                </c:pt>
                <c:pt idx="129">
                  <c:v>-11.076003</c:v>
                </c:pt>
                <c:pt idx="130">
                  <c:v>-10.922136999999999</c:v>
                </c:pt>
                <c:pt idx="131">
                  <c:v>-10.837778</c:v>
                </c:pt>
                <c:pt idx="132">
                  <c:v>-10.721508999999999</c:v>
                </c:pt>
                <c:pt idx="133">
                  <c:v>-10.685373999999999</c:v>
                </c:pt>
                <c:pt idx="134">
                  <c:v>-10.635429</c:v>
                </c:pt>
                <c:pt idx="135">
                  <c:v>-10.648092999999999</c:v>
                </c:pt>
                <c:pt idx="136">
                  <c:v>-10.74506</c:v>
                </c:pt>
                <c:pt idx="137">
                  <c:v>-10.779971</c:v>
                </c:pt>
                <c:pt idx="138">
                  <c:v>-10.885122000000001</c:v>
                </c:pt>
                <c:pt idx="139">
                  <c:v>-10.898766999999999</c:v>
                </c:pt>
                <c:pt idx="140">
                  <c:v>-11.000159999999999</c:v>
                </c:pt>
                <c:pt idx="141">
                  <c:v>-11.020339999999999</c:v>
                </c:pt>
                <c:pt idx="142">
                  <c:v>-11.074346</c:v>
                </c:pt>
                <c:pt idx="143">
                  <c:v>-11.092517000000001</c:v>
                </c:pt>
                <c:pt idx="144">
                  <c:v>-11.147729</c:v>
                </c:pt>
                <c:pt idx="145">
                  <c:v>-11.229333</c:v>
                </c:pt>
                <c:pt idx="146">
                  <c:v>-11.272333</c:v>
                </c:pt>
                <c:pt idx="147">
                  <c:v>-11.327731</c:v>
                </c:pt>
                <c:pt idx="148">
                  <c:v>-11.319627000000001</c:v>
                </c:pt>
                <c:pt idx="149">
                  <c:v>-11.386590999999999</c:v>
                </c:pt>
                <c:pt idx="150">
                  <c:v>-11.349715</c:v>
                </c:pt>
                <c:pt idx="151">
                  <c:v>-11.395963</c:v>
                </c:pt>
                <c:pt idx="152">
                  <c:v>-11.373706</c:v>
                </c:pt>
                <c:pt idx="153">
                  <c:v>-11.424422</c:v>
                </c:pt>
                <c:pt idx="154">
                  <c:v>-11.391546999999999</c:v>
                </c:pt>
                <c:pt idx="155">
                  <c:v>-11.384916</c:v>
                </c:pt>
                <c:pt idx="156">
                  <c:v>-11.376730999999999</c:v>
                </c:pt>
                <c:pt idx="157">
                  <c:v>-11.343779</c:v>
                </c:pt>
                <c:pt idx="158">
                  <c:v>-11.292827000000001</c:v>
                </c:pt>
                <c:pt idx="159">
                  <c:v>-11.200908999999999</c:v>
                </c:pt>
                <c:pt idx="160">
                  <c:v>-11.369056</c:v>
                </c:pt>
                <c:pt idx="161">
                  <c:v>-11.437253999999999</c:v>
                </c:pt>
                <c:pt idx="162">
                  <c:v>-11.722655</c:v>
                </c:pt>
                <c:pt idx="163">
                  <c:v>-11.697359000000001</c:v>
                </c:pt>
                <c:pt idx="164">
                  <c:v>-12.088407</c:v>
                </c:pt>
                <c:pt idx="165">
                  <c:v>-12.191813</c:v>
                </c:pt>
                <c:pt idx="166">
                  <c:v>-12.693352000000001</c:v>
                </c:pt>
                <c:pt idx="167">
                  <c:v>-12.829547</c:v>
                </c:pt>
                <c:pt idx="168">
                  <c:v>-13.363111999999999</c:v>
                </c:pt>
                <c:pt idx="169">
                  <c:v>-13.564538000000001</c:v>
                </c:pt>
                <c:pt idx="170">
                  <c:v>-13.931328000000001</c:v>
                </c:pt>
                <c:pt idx="171">
                  <c:v>-13.953918</c:v>
                </c:pt>
                <c:pt idx="172">
                  <c:v>-14.101323000000001</c:v>
                </c:pt>
                <c:pt idx="173">
                  <c:v>-14.091481999999999</c:v>
                </c:pt>
                <c:pt idx="174">
                  <c:v>-14.169568</c:v>
                </c:pt>
                <c:pt idx="175">
                  <c:v>-14.188751</c:v>
                </c:pt>
                <c:pt idx="176">
                  <c:v>-14.198551999999999</c:v>
                </c:pt>
                <c:pt idx="177">
                  <c:v>-14.125095999999999</c:v>
                </c:pt>
                <c:pt idx="178">
                  <c:v>-14.019598999999999</c:v>
                </c:pt>
                <c:pt idx="179">
                  <c:v>-13.892825</c:v>
                </c:pt>
                <c:pt idx="180">
                  <c:v>-13.874902000000001</c:v>
                </c:pt>
                <c:pt idx="181">
                  <c:v>-13.519691</c:v>
                </c:pt>
                <c:pt idx="182">
                  <c:v>-13.504205000000001</c:v>
                </c:pt>
                <c:pt idx="183">
                  <c:v>-12.994503</c:v>
                </c:pt>
                <c:pt idx="184">
                  <c:v>-12.974273999999999</c:v>
                </c:pt>
                <c:pt idx="185">
                  <c:v>-12.356593</c:v>
                </c:pt>
                <c:pt idx="186">
                  <c:v>-12.296685</c:v>
                </c:pt>
                <c:pt idx="187">
                  <c:v>-11.654427999999999</c:v>
                </c:pt>
                <c:pt idx="188">
                  <c:v>-11.606783999999999</c:v>
                </c:pt>
                <c:pt idx="189">
                  <c:v>-10.962573000000001</c:v>
                </c:pt>
                <c:pt idx="190">
                  <c:v>-11.004496</c:v>
                </c:pt>
                <c:pt idx="191">
                  <c:v>-10.469474999999999</c:v>
                </c:pt>
                <c:pt idx="192">
                  <c:v>-10.472723999999999</c:v>
                </c:pt>
                <c:pt idx="193">
                  <c:v>-9.9582577000000008</c:v>
                </c:pt>
                <c:pt idx="194">
                  <c:v>-9.8679705000000002</c:v>
                </c:pt>
                <c:pt idx="195">
                  <c:v>-9.5174626999999994</c:v>
                </c:pt>
                <c:pt idx="196">
                  <c:v>-9.4963160000000002</c:v>
                </c:pt>
                <c:pt idx="197">
                  <c:v>-9.2366123000000009</c:v>
                </c:pt>
                <c:pt idx="198">
                  <c:v>-9.1961393000000005</c:v>
                </c:pt>
                <c:pt idx="199">
                  <c:v>-8.9634590000000003</c:v>
                </c:pt>
                <c:pt idx="200">
                  <c:v>-8.8836451000000007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E5-4CAE-8578-981AAA3FED1B}"/>
            </c:ext>
          </c:extLst>
        </c:ser>
        <c:ser>
          <c:idx val="1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0.01</c:v>
                </c:pt>
                <c:pt idx="1">
                  <c:v>7.4950000000000003E-2</c:v>
                </c:pt>
                <c:pt idx="2">
                  <c:v>0.1399</c:v>
                </c:pt>
                <c:pt idx="3">
                  <c:v>0.20485</c:v>
                </c:pt>
                <c:pt idx="4">
                  <c:v>0.26979999999999998</c:v>
                </c:pt>
                <c:pt idx="5">
                  <c:v>0.33474999999999999</c:v>
                </c:pt>
                <c:pt idx="6">
                  <c:v>0.3997</c:v>
                </c:pt>
                <c:pt idx="7">
                  <c:v>0.46465000000000001</c:v>
                </c:pt>
                <c:pt idx="8">
                  <c:v>0.52959999999999996</c:v>
                </c:pt>
                <c:pt idx="9">
                  <c:v>0.59455000000000002</c:v>
                </c:pt>
                <c:pt idx="10">
                  <c:v>0.65949999999999998</c:v>
                </c:pt>
                <c:pt idx="11">
                  <c:v>0.72445000000000004</c:v>
                </c:pt>
                <c:pt idx="12">
                  <c:v>0.78939999999999999</c:v>
                </c:pt>
                <c:pt idx="13">
                  <c:v>0.85435000000000005</c:v>
                </c:pt>
                <c:pt idx="14">
                  <c:v>0.91930000000000001</c:v>
                </c:pt>
                <c:pt idx="15">
                  <c:v>0.98424999999999996</c:v>
                </c:pt>
                <c:pt idx="16">
                  <c:v>1.0491999999999999</c:v>
                </c:pt>
                <c:pt idx="17">
                  <c:v>1.11415</c:v>
                </c:pt>
                <c:pt idx="18">
                  <c:v>1.1791</c:v>
                </c:pt>
                <c:pt idx="19">
                  <c:v>1.2440500000000001</c:v>
                </c:pt>
                <c:pt idx="20">
                  <c:v>1.3089999999999999</c:v>
                </c:pt>
                <c:pt idx="21">
                  <c:v>1.37395</c:v>
                </c:pt>
                <c:pt idx="22">
                  <c:v>1.4389000000000001</c:v>
                </c:pt>
                <c:pt idx="23">
                  <c:v>1.5038499999999999</c:v>
                </c:pt>
                <c:pt idx="24">
                  <c:v>1.5688</c:v>
                </c:pt>
                <c:pt idx="25">
                  <c:v>1.63375</c:v>
                </c:pt>
                <c:pt idx="26">
                  <c:v>1.6987000000000001</c:v>
                </c:pt>
                <c:pt idx="27">
                  <c:v>1.7636499999999999</c:v>
                </c:pt>
                <c:pt idx="28">
                  <c:v>1.8286</c:v>
                </c:pt>
                <c:pt idx="29">
                  <c:v>1.8935500000000001</c:v>
                </c:pt>
                <c:pt idx="30">
                  <c:v>1.9584999999999999</c:v>
                </c:pt>
                <c:pt idx="31">
                  <c:v>2.02345</c:v>
                </c:pt>
                <c:pt idx="32">
                  <c:v>2.0884</c:v>
                </c:pt>
                <c:pt idx="33">
                  <c:v>2.1533500000000001</c:v>
                </c:pt>
                <c:pt idx="34">
                  <c:v>2.2183000000000002</c:v>
                </c:pt>
                <c:pt idx="35">
                  <c:v>2.2832499999999998</c:v>
                </c:pt>
                <c:pt idx="36">
                  <c:v>2.3481999999999998</c:v>
                </c:pt>
                <c:pt idx="37">
                  <c:v>2.4131499999999999</c:v>
                </c:pt>
                <c:pt idx="38">
                  <c:v>2.4781</c:v>
                </c:pt>
                <c:pt idx="39">
                  <c:v>2.54305</c:v>
                </c:pt>
                <c:pt idx="40">
                  <c:v>2.6080000000000001</c:v>
                </c:pt>
                <c:pt idx="41">
                  <c:v>2.6729500000000002</c:v>
                </c:pt>
                <c:pt idx="42">
                  <c:v>2.7378999999999998</c:v>
                </c:pt>
                <c:pt idx="43">
                  <c:v>2.8028499999999998</c:v>
                </c:pt>
                <c:pt idx="44">
                  <c:v>2.8677999999999999</c:v>
                </c:pt>
                <c:pt idx="45">
                  <c:v>2.93275</c:v>
                </c:pt>
                <c:pt idx="46">
                  <c:v>2.9977</c:v>
                </c:pt>
                <c:pt idx="47">
                  <c:v>3.0626500000000001</c:v>
                </c:pt>
                <c:pt idx="48">
                  <c:v>3.1276000000000002</c:v>
                </c:pt>
                <c:pt idx="49">
                  <c:v>3.1925500000000002</c:v>
                </c:pt>
                <c:pt idx="50">
                  <c:v>3.2574999999999998</c:v>
                </c:pt>
                <c:pt idx="51">
                  <c:v>3.3224499999999999</c:v>
                </c:pt>
                <c:pt idx="52">
                  <c:v>3.3874</c:v>
                </c:pt>
                <c:pt idx="53">
                  <c:v>3.45235</c:v>
                </c:pt>
                <c:pt idx="54">
                  <c:v>3.5173000000000001</c:v>
                </c:pt>
                <c:pt idx="55">
                  <c:v>3.5822500000000002</c:v>
                </c:pt>
                <c:pt idx="56">
                  <c:v>3.6472000000000002</c:v>
                </c:pt>
                <c:pt idx="57">
                  <c:v>3.7121499999999998</c:v>
                </c:pt>
                <c:pt idx="58">
                  <c:v>3.7770999999999999</c:v>
                </c:pt>
                <c:pt idx="59">
                  <c:v>3.84205</c:v>
                </c:pt>
                <c:pt idx="60">
                  <c:v>3.907</c:v>
                </c:pt>
                <c:pt idx="61">
                  <c:v>3.9719500000000001</c:v>
                </c:pt>
                <c:pt idx="62">
                  <c:v>4.0369000000000002</c:v>
                </c:pt>
                <c:pt idx="63">
                  <c:v>4.1018499999999998</c:v>
                </c:pt>
                <c:pt idx="64">
                  <c:v>4.1668000000000003</c:v>
                </c:pt>
                <c:pt idx="65">
                  <c:v>4.2317499999999999</c:v>
                </c:pt>
                <c:pt idx="66">
                  <c:v>4.2967000000000004</c:v>
                </c:pt>
                <c:pt idx="67">
                  <c:v>4.36165</c:v>
                </c:pt>
                <c:pt idx="68">
                  <c:v>4.4265999999999996</c:v>
                </c:pt>
                <c:pt idx="69">
                  <c:v>4.4915500000000002</c:v>
                </c:pt>
                <c:pt idx="70">
                  <c:v>4.5564999999999998</c:v>
                </c:pt>
                <c:pt idx="71">
                  <c:v>4.6214500000000003</c:v>
                </c:pt>
                <c:pt idx="72">
                  <c:v>4.6863999999999999</c:v>
                </c:pt>
                <c:pt idx="73">
                  <c:v>4.7513500000000004</c:v>
                </c:pt>
                <c:pt idx="74">
                  <c:v>4.8163</c:v>
                </c:pt>
                <c:pt idx="75">
                  <c:v>4.8812499999999996</c:v>
                </c:pt>
                <c:pt idx="76">
                  <c:v>4.9462000000000002</c:v>
                </c:pt>
                <c:pt idx="77">
                  <c:v>5.0111499999999998</c:v>
                </c:pt>
                <c:pt idx="78">
                  <c:v>5.0761000000000003</c:v>
                </c:pt>
                <c:pt idx="79">
                  <c:v>5.1410499999999999</c:v>
                </c:pt>
                <c:pt idx="80">
                  <c:v>5.2060000000000004</c:v>
                </c:pt>
                <c:pt idx="81">
                  <c:v>5.27095</c:v>
                </c:pt>
                <c:pt idx="82">
                  <c:v>5.3358999999999996</c:v>
                </c:pt>
                <c:pt idx="83">
                  <c:v>5.4008500000000002</c:v>
                </c:pt>
                <c:pt idx="84">
                  <c:v>5.4657999999999998</c:v>
                </c:pt>
                <c:pt idx="85">
                  <c:v>5.5307500000000003</c:v>
                </c:pt>
                <c:pt idx="86">
                  <c:v>5.5956999999999999</c:v>
                </c:pt>
                <c:pt idx="87">
                  <c:v>5.6606500000000004</c:v>
                </c:pt>
                <c:pt idx="88">
                  <c:v>5.7256</c:v>
                </c:pt>
                <c:pt idx="89">
                  <c:v>5.7905499999999996</c:v>
                </c:pt>
                <c:pt idx="90">
                  <c:v>5.8555000000000001</c:v>
                </c:pt>
                <c:pt idx="91">
                  <c:v>5.9204499999999998</c:v>
                </c:pt>
                <c:pt idx="92">
                  <c:v>5.9854000000000003</c:v>
                </c:pt>
                <c:pt idx="93">
                  <c:v>6.0503499999999999</c:v>
                </c:pt>
                <c:pt idx="94">
                  <c:v>6.1153000000000004</c:v>
                </c:pt>
                <c:pt idx="95">
                  <c:v>6.18025</c:v>
                </c:pt>
                <c:pt idx="96">
                  <c:v>6.2451999999999996</c:v>
                </c:pt>
                <c:pt idx="97">
                  <c:v>6.3101500000000001</c:v>
                </c:pt>
                <c:pt idx="98">
                  <c:v>6.3750999999999998</c:v>
                </c:pt>
                <c:pt idx="99">
                  <c:v>6.4400500000000003</c:v>
                </c:pt>
                <c:pt idx="100">
                  <c:v>6.5049999999999999</c:v>
                </c:pt>
                <c:pt idx="101">
                  <c:v>6.5699500000000004</c:v>
                </c:pt>
                <c:pt idx="102">
                  <c:v>6.6349</c:v>
                </c:pt>
                <c:pt idx="103">
                  <c:v>6.6998499999999996</c:v>
                </c:pt>
                <c:pt idx="104">
                  <c:v>6.7648000000000001</c:v>
                </c:pt>
                <c:pt idx="105">
                  <c:v>6.8297499999999998</c:v>
                </c:pt>
                <c:pt idx="106">
                  <c:v>6.8947000000000003</c:v>
                </c:pt>
                <c:pt idx="107">
                  <c:v>6.9596499999999999</c:v>
                </c:pt>
                <c:pt idx="108">
                  <c:v>7.0246000000000004</c:v>
                </c:pt>
                <c:pt idx="109">
                  <c:v>7.08955</c:v>
                </c:pt>
                <c:pt idx="110">
                  <c:v>7.1544999999999996</c:v>
                </c:pt>
                <c:pt idx="111">
                  <c:v>7.2194500000000001</c:v>
                </c:pt>
                <c:pt idx="112">
                  <c:v>7.2843999999999998</c:v>
                </c:pt>
                <c:pt idx="113">
                  <c:v>7.3493500000000003</c:v>
                </c:pt>
                <c:pt idx="114">
                  <c:v>7.4142999999999999</c:v>
                </c:pt>
                <c:pt idx="115">
                  <c:v>7.4792500000000004</c:v>
                </c:pt>
                <c:pt idx="116">
                  <c:v>7.5442</c:v>
                </c:pt>
                <c:pt idx="117">
                  <c:v>7.6091499999999996</c:v>
                </c:pt>
                <c:pt idx="118">
                  <c:v>7.6741000000000001</c:v>
                </c:pt>
                <c:pt idx="119">
                  <c:v>7.7390499999999998</c:v>
                </c:pt>
                <c:pt idx="120">
                  <c:v>7.8040000000000003</c:v>
                </c:pt>
                <c:pt idx="121">
                  <c:v>7.8689499999999999</c:v>
                </c:pt>
                <c:pt idx="122">
                  <c:v>7.9339000000000004</c:v>
                </c:pt>
                <c:pt idx="123">
                  <c:v>7.99885</c:v>
                </c:pt>
                <c:pt idx="124">
                  <c:v>8.0638000000000005</c:v>
                </c:pt>
                <c:pt idx="125">
                  <c:v>8.1287500000000001</c:v>
                </c:pt>
                <c:pt idx="126">
                  <c:v>8.1936999999999998</c:v>
                </c:pt>
                <c:pt idx="127">
                  <c:v>8.2586499999999994</c:v>
                </c:pt>
                <c:pt idx="128">
                  <c:v>8.3236000000000008</c:v>
                </c:pt>
                <c:pt idx="129">
                  <c:v>8.3885500000000004</c:v>
                </c:pt>
                <c:pt idx="130">
                  <c:v>8.4535</c:v>
                </c:pt>
                <c:pt idx="131">
                  <c:v>8.5184499999999996</c:v>
                </c:pt>
                <c:pt idx="132">
                  <c:v>8.5833999999999993</c:v>
                </c:pt>
                <c:pt idx="133">
                  <c:v>8.6483500000000006</c:v>
                </c:pt>
                <c:pt idx="134">
                  <c:v>8.7133000000000003</c:v>
                </c:pt>
                <c:pt idx="135">
                  <c:v>8.7782499999999999</c:v>
                </c:pt>
                <c:pt idx="136">
                  <c:v>8.8431999999999995</c:v>
                </c:pt>
                <c:pt idx="137">
                  <c:v>8.9081499999999991</c:v>
                </c:pt>
                <c:pt idx="138">
                  <c:v>8.9731000000000005</c:v>
                </c:pt>
                <c:pt idx="139">
                  <c:v>9.0380500000000001</c:v>
                </c:pt>
                <c:pt idx="140">
                  <c:v>9.1029999999999998</c:v>
                </c:pt>
                <c:pt idx="141">
                  <c:v>9.1679499999999994</c:v>
                </c:pt>
                <c:pt idx="142">
                  <c:v>9.2329000000000008</c:v>
                </c:pt>
                <c:pt idx="143">
                  <c:v>9.2978500000000004</c:v>
                </c:pt>
                <c:pt idx="144">
                  <c:v>9.3628</c:v>
                </c:pt>
                <c:pt idx="145">
                  <c:v>9.4277499999999996</c:v>
                </c:pt>
                <c:pt idx="146">
                  <c:v>9.4926999999999992</c:v>
                </c:pt>
                <c:pt idx="147">
                  <c:v>9.5576500000000006</c:v>
                </c:pt>
                <c:pt idx="148">
                  <c:v>9.6226000000000003</c:v>
                </c:pt>
                <c:pt idx="149">
                  <c:v>9.6875499999999999</c:v>
                </c:pt>
                <c:pt idx="150">
                  <c:v>9.7524999999999995</c:v>
                </c:pt>
                <c:pt idx="151">
                  <c:v>9.8174499999999991</c:v>
                </c:pt>
                <c:pt idx="152">
                  <c:v>9.8824000000000005</c:v>
                </c:pt>
                <c:pt idx="153">
                  <c:v>9.9473500000000001</c:v>
                </c:pt>
                <c:pt idx="154">
                  <c:v>10.0123</c:v>
                </c:pt>
                <c:pt idx="155">
                  <c:v>10.077249999999999</c:v>
                </c:pt>
                <c:pt idx="156">
                  <c:v>10.142200000000001</c:v>
                </c:pt>
                <c:pt idx="157">
                  <c:v>10.20715</c:v>
                </c:pt>
                <c:pt idx="158">
                  <c:v>10.2721</c:v>
                </c:pt>
                <c:pt idx="159">
                  <c:v>10.33705</c:v>
                </c:pt>
                <c:pt idx="160">
                  <c:v>10.401999999999999</c:v>
                </c:pt>
                <c:pt idx="161">
                  <c:v>10.466950000000001</c:v>
                </c:pt>
                <c:pt idx="162">
                  <c:v>10.5319</c:v>
                </c:pt>
                <c:pt idx="163">
                  <c:v>10.59685</c:v>
                </c:pt>
                <c:pt idx="164">
                  <c:v>10.661799999999999</c:v>
                </c:pt>
                <c:pt idx="165">
                  <c:v>10.726749999999999</c:v>
                </c:pt>
                <c:pt idx="166">
                  <c:v>10.791700000000001</c:v>
                </c:pt>
                <c:pt idx="167">
                  <c:v>10.85665</c:v>
                </c:pt>
                <c:pt idx="168">
                  <c:v>10.9216</c:v>
                </c:pt>
                <c:pt idx="169">
                  <c:v>10.986549999999999</c:v>
                </c:pt>
                <c:pt idx="170">
                  <c:v>11.051500000000001</c:v>
                </c:pt>
                <c:pt idx="171">
                  <c:v>11.11645</c:v>
                </c:pt>
                <c:pt idx="172">
                  <c:v>11.1814</c:v>
                </c:pt>
                <c:pt idx="173">
                  <c:v>11.24635</c:v>
                </c:pt>
                <c:pt idx="174">
                  <c:v>11.311299999999999</c:v>
                </c:pt>
                <c:pt idx="175">
                  <c:v>11.376250000000001</c:v>
                </c:pt>
                <c:pt idx="176">
                  <c:v>11.4412</c:v>
                </c:pt>
                <c:pt idx="177">
                  <c:v>11.50615</c:v>
                </c:pt>
                <c:pt idx="178">
                  <c:v>11.571099999999999</c:v>
                </c:pt>
                <c:pt idx="179">
                  <c:v>11.636049999999999</c:v>
                </c:pt>
                <c:pt idx="180">
                  <c:v>11.701000000000001</c:v>
                </c:pt>
                <c:pt idx="181">
                  <c:v>11.76595</c:v>
                </c:pt>
                <c:pt idx="182">
                  <c:v>11.8309</c:v>
                </c:pt>
                <c:pt idx="183">
                  <c:v>11.895849999999999</c:v>
                </c:pt>
                <c:pt idx="184">
                  <c:v>11.960800000000001</c:v>
                </c:pt>
                <c:pt idx="185">
                  <c:v>12.02575</c:v>
                </c:pt>
                <c:pt idx="186">
                  <c:v>12.0907</c:v>
                </c:pt>
                <c:pt idx="187">
                  <c:v>12.15565</c:v>
                </c:pt>
                <c:pt idx="188">
                  <c:v>12.220599999999999</c:v>
                </c:pt>
                <c:pt idx="189">
                  <c:v>12.285550000000001</c:v>
                </c:pt>
                <c:pt idx="190">
                  <c:v>12.3505</c:v>
                </c:pt>
                <c:pt idx="191">
                  <c:v>12.41545</c:v>
                </c:pt>
                <c:pt idx="192">
                  <c:v>12.480399999999999</c:v>
                </c:pt>
                <c:pt idx="193">
                  <c:v>12.545349999999999</c:v>
                </c:pt>
                <c:pt idx="194">
                  <c:v>12.610300000000001</c:v>
                </c:pt>
                <c:pt idx="195">
                  <c:v>12.67525</c:v>
                </c:pt>
                <c:pt idx="196">
                  <c:v>12.7402</c:v>
                </c:pt>
                <c:pt idx="197">
                  <c:v>12.805149999999999</c:v>
                </c:pt>
                <c:pt idx="198">
                  <c:v>12.870100000000001</c:v>
                </c:pt>
                <c:pt idx="199">
                  <c:v>12.93505</c:v>
                </c:pt>
                <c:pt idx="200">
                  <c:v>13</c:v>
                </c:pt>
              </c:numCache>
            </c:numRef>
          </c:xVal>
          <c:yVal>
            <c:numRef>
              <c:f>Isolations!$N$5:$N$205</c:f>
              <c:numCache>
                <c:formatCode>General</c:formatCode>
                <c:ptCount val="201"/>
                <c:pt idx="0">
                  <c:v>-2.2873032000000002</c:v>
                </c:pt>
                <c:pt idx="1">
                  <c:v>-2.3957920000000001</c:v>
                </c:pt>
                <c:pt idx="2">
                  <c:v>-2.5786728999999999</c:v>
                </c:pt>
                <c:pt idx="3">
                  <c:v>-2.7319442999999999</c:v>
                </c:pt>
                <c:pt idx="4">
                  <c:v>-2.9346564000000002</c:v>
                </c:pt>
                <c:pt idx="5">
                  <c:v>-3.1649422999999999</c:v>
                </c:pt>
                <c:pt idx="6">
                  <c:v>-3.4400716</c:v>
                </c:pt>
                <c:pt idx="7">
                  <c:v>-3.7358028999999999</c:v>
                </c:pt>
                <c:pt idx="8">
                  <c:v>-4.02318</c:v>
                </c:pt>
                <c:pt idx="9">
                  <c:v>-4.3060717999999998</c:v>
                </c:pt>
                <c:pt idx="10">
                  <c:v>-4.5975470999999999</c:v>
                </c:pt>
                <c:pt idx="11">
                  <c:v>-4.9238396</c:v>
                </c:pt>
                <c:pt idx="12">
                  <c:v>-5.3088264000000001</c:v>
                </c:pt>
                <c:pt idx="13">
                  <c:v>-5.7622223000000004</c:v>
                </c:pt>
                <c:pt idx="14">
                  <c:v>-6.2683048000000001</c:v>
                </c:pt>
                <c:pt idx="15">
                  <c:v>-6.8220739000000004</c:v>
                </c:pt>
                <c:pt idx="16">
                  <c:v>-7.4299989000000002</c:v>
                </c:pt>
                <c:pt idx="17">
                  <c:v>-8.0543098000000004</c:v>
                </c:pt>
                <c:pt idx="18">
                  <c:v>-8.6791552999999997</c:v>
                </c:pt>
                <c:pt idx="19">
                  <c:v>-9.3006992000000004</c:v>
                </c:pt>
                <c:pt idx="20">
                  <c:v>-9.9409417999999992</c:v>
                </c:pt>
                <c:pt idx="21">
                  <c:v>-10.554458</c:v>
                </c:pt>
                <c:pt idx="22">
                  <c:v>-11.225319000000001</c:v>
                </c:pt>
                <c:pt idx="23">
                  <c:v>-11.813748</c:v>
                </c:pt>
                <c:pt idx="24">
                  <c:v>-12.516640000000001</c:v>
                </c:pt>
                <c:pt idx="25">
                  <c:v>-13.181789999999999</c:v>
                </c:pt>
                <c:pt idx="26">
                  <c:v>-14.01615</c:v>
                </c:pt>
                <c:pt idx="27">
                  <c:v>-14.895013000000001</c:v>
                </c:pt>
                <c:pt idx="28">
                  <c:v>-15.950618</c:v>
                </c:pt>
                <c:pt idx="29">
                  <c:v>-17.037575</c:v>
                </c:pt>
                <c:pt idx="30">
                  <c:v>-18.342213000000001</c:v>
                </c:pt>
                <c:pt idx="31">
                  <c:v>-19.524656</c:v>
                </c:pt>
                <c:pt idx="32">
                  <c:v>-21.100988000000001</c:v>
                </c:pt>
                <c:pt idx="33">
                  <c:v>-22.453012000000001</c:v>
                </c:pt>
                <c:pt idx="34">
                  <c:v>-24.061302000000001</c:v>
                </c:pt>
                <c:pt idx="35">
                  <c:v>-25.166647000000001</c:v>
                </c:pt>
                <c:pt idx="36">
                  <c:v>-26.001930000000002</c:v>
                </c:pt>
                <c:pt idx="37">
                  <c:v>-26.137357999999999</c:v>
                </c:pt>
                <c:pt idx="38">
                  <c:v>-25.775976</c:v>
                </c:pt>
                <c:pt idx="39">
                  <c:v>-25.009439</c:v>
                </c:pt>
                <c:pt idx="40">
                  <c:v>-24.031531999999999</c:v>
                </c:pt>
                <c:pt idx="41">
                  <c:v>-23.028103000000002</c:v>
                </c:pt>
                <c:pt idx="42">
                  <c:v>-21.977135000000001</c:v>
                </c:pt>
                <c:pt idx="43">
                  <c:v>-21.109123</c:v>
                </c:pt>
                <c:pt idx="44">
                  <c:v>-20.310462999999999</c:v>
                </c:pt>
                <c:pt idx="45">
                  <c:v>-19.778095</c:v>
                </c:pt>
                <c:pt idx="46">
                  <c:v>-19.135448</c:v>
                </c:pt>
                <c:pt idx="47">
                  <c:v>-18.685482</c:v>
                </c:pt>
                <c:pt idx="48">
                  <c:v>-18.107353</c:v>
                </c:pt>
                <c:pt idx="49">
                  <c:v>-17.975939</c:v>
                </c:pt>
                <c:pt idx="50">
                  <c:v>-17.618791999999999</c:v>
                </c:pt>
                <c:pt idx="51">
                  <c:v>-17.489160999999999</c:v>
                </c:pt>
                <c:pt idx="52">
                  <c:v>-16.937253999999999</c:v>
                </c:pt>
                <c:pt idx="53">
                  <c:v>-16.690767000000001</c:v>
                </c:pt>
                <c:pt idx="54">
                  <c:v>-16.323606000000002</c:v>
                </c:pt>
                <c:pt idx="55">
                  <c:v>-16.163184999999999</c:v>
                </c:pt>
                <c:pt idx="56">
                  <c:v>-15.766031999999999</c:v>
                </c:pt>
                <c:pt idx="57">
                  <c:v>-15.57034</c:v>
                </c:pt>
                <c:pt idx="58">
                  <c:v>-15.394557000000001</c:v>
                </c:pt>
                <c:pt idx="59">
                  <c:v>-15.424918999999999</c:v>
                </c:pt>
                <c:pt idx="60">
                  <c:v>-15.376884</c:v>
                </c:pt>
                <c:pt idx="61">
                  <c:v>-15.423313</c:v>
                </c:pt>
                <c:pt idx="62">
                  <c:v>-15.482006</c:v>
                </c:pt>
                <c:pt idx="63">
                  <c:v>-15.609336000000001</c:v>
                </c:pt>
                <c:pt idx="64">
                  <c:v>-15.72514</c:v>
                </c:pt>
                <c:pt idx="65">
                  <c:v>-15.780688</c:v>
                </c:pt>
                <c:pt idx="66">
                  <c:v>-15.862285</c:v>
                </c:pt>
                <c:pt idx="67">
                  <c:v>-15.809502999999999</c:v>
                </c:pt>
                <c:pt idx="68">
                  <c:v>-15.792379</c:v>
                </c:pt>
                <c:pt idx="69">
                  <c:v>-15.643628</c:v>
                </c:pt>
                <c:pt idx="70">
                  <c:v>-15.590687000000001</c:v>
                </c:pt>
                <c:pt idx="71">
                  <c:v>-15.482006999999999</c:v>
                </c:pt>
                <c:pt idx="72">
                  <c:v>-15.425259</c:v>
                </c:pt>
                <c:pt idx="73">
                  <c:v>-15.418710000000001</c:v>
                </c:pt>
                <c:pt idx="74">
                  <c:v>-15.365166</c:v>
                </c:pt>
                <c:pt idx="75">
                  <c:v>-15.441772</c:v>
                </c:pt>
                <c:pt idx="76">
                  <c:v>-15.354886</c:v>
                </c:pt>
                <c:pt idx="77">
                  <c:v>-15.544098</c:v>
                </c:pt>
                <c:pt idx="78">
                  <c:v>-15.499188999999999</c:v>
                </c:pt>
                <c:pt idx="79">
                  <c:v>-15.709597</c:v>
                </c:pt>
                <c:pt idx="80">
                  <c:v>-15.650681000000001</c:v>
                </c:pt>
                <c:pt idx="81">
                  <c:v>-15.855701</c:v>
                </c:pt>
                <c:pt idx="82">
                  <c:v>-15.821183</c:v>
                </c:pt>
                <c:pt idx="83">
                  <c:v>-16.017410000000002</c:v>
                </c:pt>
                <c:pt idx="84">
                  <c:v>-16.042283999999999</c:v>
                </c:pt>
                <c:pt idx="85">
                  <c:v>-16.088190000000001</c:v>
                </c:pt>
                <c:pt idx="86">
                  <c:v>-16.003706000000001</c:v>
                </c:pt>
                <c:pt idx="87">
                  <c:v>-15.847849999999999</c:v>
                </c:pt>
                <c:pt idx="88">
                  <c:v>-15.785056000000001</c:v>
                </c:pt>
                <c:pt idx="89">
                  <c:v>-15.591412999999999</c:v>
                </c:pt>
                <c:pt idx="90">
                  <c:v>-15.494636</c:v>
                </c:pt>
                <c:pt idx="91">
                  <c:v>-15.229609</c:v>
                </c:pt>
                <c:pt idx="92">
                  <c:v>-15.134563999999999</c:v>
                </c:pt>
                <c:pt idx="93">
                  <c:v>-14.884176999999999</c:v>
                </c:pt>
                <c:pt idx="94">
                  <c:v>-14.771998999999999</c:v>
                </c:pt>
                <c:pt idx="95">
                  <c:v>-14.580911</c:v>
                </c:pt>
                <c:pt idx="96">
                  <c:v>-14.500387999999999</c:v>
                </c:pt>
                <c:pt idx="97">
                  <c:v>-14.412932</c:v>
                </c:pt>
                <c:pt idx="98">
                  <c:v>-14.407399</c:v>
                </c:pt>
                <c:pt idx="99">
                  <c:v>-14.456733</c:v>
                </c:pt>
                <c:pt idx="100">
                  <c:v>-14.437874000000001</c:v>
                </c:pt>
                <c:pt idx="101">
                  <c:v>-14.437284999999999</c:v>
                </c:pt>
                <c:pt idx="102">
                  <c:v>-14.450454000000001</c:v>
                </c:pt>
                <c:pt idx="103">
                  <c:v>-14.528687</c:v>
                </c:pt>
                <c:pt idx="104">
                  <c:v>-14.500033999999999</c:v>
                </c:pt>
                <c:pt idx="105">
                  <c:v>-14.399416</c:v>
                </c:pt>
                <c:pt idx="106">
                  <c:v>-14.23424</c:v>
                </c:pt>
                <c:pt idx="107">
                  <c:v>-14.057755</c:v>
                </c:pt>
                <c:pt idx="108">
                  <c:v>-13.870604999999999</c:v>
                </c:pt>
                <c:pt idx="109">
                  <c:v>-13.622769</c:v>
                </c:pt>
                <c:pt idx="110">
                  <c:v>-13.459535000000001</c:v>
                </c:pt>
                <c:pt idx="111">
                  <c:v>-13.231225999999999</c:v>
                </c:pt>
                <c:pt idx="112">
                  <c:v>-13.150411</c:v>
                </c:pt>
                <c:pt idx="113">
                  <c:v>-12.937262</c:v>
                </c:pt>
                <c:pt idx="114">
                  <c:v>-12.847531999999999</c:v>
                </c:pt>
                <c:pt idx="115">
                  <c:v>-12.668157000000001</c:v>
                </c:pt>
                <c:pt idx="116">
                  <c:v>-12.564147999999999</c:v>
                </c:pt>
                <c:pt idx="117">
                  <c:v>-12.327718000000001</c:v>
                </c:pt>
                <c:pt idx="118">
                  <c:v>-12.149697</c:v>
                </c:pt>
                <c:pt idx="119">
                  <c:v>-11.929264</c:v>
                </c:pt>
                <c:pt idx="120">
                  <c:v>-11.817354999999999</c:v>
                </c:pt>
                <c:pt idx="121">
                  <c:v>-11.678963</c:v>
                </c:pt>
                <c:pt idx="122">
                  <c:v>-11.567155</c:v>
                </c:pt>
                <c:pt idx="123">
                  <c:v>-11.430377</c:v>
                </c:pt>
                <c:pt idx="124">
                  <c:v>-11.289497000000001</c:v>
                </c:pt>
                <c:pt idx="125">
                  <c:v>-11.14626</c:v>
                </c:pt>
                <c:pt idx="126">
                  <c:v>-10.989594</c:v>
                </c:pt>
                <c:pt idx="127">
                  <c:v>-10.832182</c:v>
                </c:pt>
                <c:pt idx="128">
                  <c:v>-10.694735</c:v>
                </c:pt>
                <c:pt idx="129">
                  <c:v>-10.60172</c:v>
                </c:pt>
                <c:pt idx="130">
                  <c:v>-10.50318</c:v>
                </c:pt>
                <c:pt idx="131">
                  <c:v>-10.447466</c:v>
                </c:pt>
                <c:pt idx="132">
                  <c:v>-10.356902</c:v>
                </c:pt>
                <c:pt idx="133">
                  <c:v>-10.330088</c:v>
                </c:pt>
                <c:pt idx="134">
                  <c:v>-10.261972</c:v>
                </c:pt>
                <c:pt idx="135">
                  <c:v>-10.264238000000001</c:v>
                </c:pt>
                <c:pt idx="136">
                  <c:v>-10.285047</c:v>
                </c:pt>
                <c:pt idx="137">
                  <c:v>-10.26435</c:v>
                </c:pt>
                <c:pt idx="138">
                  <c:v>-10.247</c:v>
                </c:pt>
                <c:pt idx="139">
                  <c:v>-10.176755999999999</c:v>
                </c:pt>
                <c:pt idx="140">
                  <c:v>-10.143295999999999</c:v>
                </c:pt>
                <c:pt idx="141">
                  <c:v>-10.048603</c:v>
                </c:pt>
                <c:pt idx="142">
                  <c:v>-9.9649257999999996</c:v>
                </c:pt>
                <c:pt idx="143">
                  <c:v>-9.8797417000000003</c:v>
                </c:pt>
                <c:pt idx="144">
                  <c:v>-9.8593159000000004</c:v>
                </c:pt>
                <c:pt idx="145">
                  <c:v>-9.8738154999999992</c:v>
                </c:pt>
                <c:pt idx="146">
                  <c:v>-9.8992052000000008</c:v>
                </c:pt>
                <c:pt idx="147">
                  <c:v>-9.9476042000000007</c:v>
                </c:pt>
                <c:pt idx="148">
                  <c:v>-9.9922667000000001</c:v>
                </c:pt>
                <c:pt idx="149">
                  <c:v>-10.09226</c:v>
                </c:pt>
                <c:pt idx="150">
                  <c:v>-10.165099</c:v>
                </c:pt>
                <c:pt idx="151">
                  <c:v>-10.30659</c:v>
                </c:pt>
                <c:pt idx="152">
                  <c:v>-10.458221999999999</c:v>
                </c:pt>
                <c:pt idx="153">
                  <c:v>-10.645908</c:v>
                </c:pt>
                <c:pt idx="154">
                  <c:v>-10.846026999999999</c:v>
                </c:pt>
                <c:pt idx="155">
                  <c:v>-11.057664000000001</c:v>
                </c:pt>
                <c:pt idx="156">
                  <c:v>-11.350288000000001</c:v>
                </c:pt>
                <c:pt idx="157">
                  <c:v>-11.576052000000001</c:v>
                </c:pt>
                <c:pt idx="158">
                  <c:v>-11.837766999999999</c:v>
                </c:pt>
                <c:pt idx="159">
                  <c:v>-12.034243999999999</c:v>
                </c:pt>
                <c:pt idx="160">
                  <c:v>-12.498037999999999</c:v>
                </c:pt>
                <c:pt idx="161">
                  <c:v>-12.730577</c:v>
                </c:pt>
                <c:pt idx="162">
                  <c:v>-13.174058</c:v>
                </c:pt>
                <c:pt idx="163">
                  <c:v>-13.209065000000001</c:v>
                </c:pt>
                <c:pt idx="164">
                  <c:v>-13.69692</c:v>
                </c:pt>
                <c:pt idx="165">
                  <c:v>-13.788421</c:v>
                </c:pt>
                <c:pt idx="166">
                  <c:v>-14.296919000000001</c:v>
                </c:pt>
                <c:pt idx="167">
                  <c:v>-14.328427</c:v>
                </c:pt>
                <c:pt idx="168">
                  <c:v>-14.746795000000001</c:v>
                </c:pt>
                <c:pt idx="169">
                  <c:v>-14.689365</c:v>
                </c:pt>
                <c:pt idx="170">
                  <c:v>-14.817975000000001</c:v>
                </c:pt>
                <c:pt idx="171">
                  <c:v>-14.525119</c:v>
                </c:pt>
                <c:pt idx="172">
                  <c:v>-14.459851</c:v>
                </c:pt>
                <c:pt idx="173">
                  <c:v>-14.17329</c:v>
                </c:pt>
                <c:pt idx="174">
                  <c:v>-14.119719999999999</c:v>
                </c:pt>
                <c:pt idx="175">
                  <c:v>-13.831223</c:v>
                </c:pt>
                <c:pt idx="176">
                  <c:v>-13.744884000000001</c:v>
                </c:pt>
                <c:pt idx="177">
                  <c:v>-13.388267000000001</c:v>
                </c:pt>
                <c:pt idx="178">
                  <c:v>-13.293968</c:v>
                </c:pt>
                <c:pt idx="179">
                  <c:v>-12.955247999999999</c:v>
                </c:pt>
                <c:pt idx="180">
                  <c:v>-12.915882</c:v>
                </c:pt>
                <c:pt idx="181">
                  <c:v>-12.424429</c:v>
                </c:pt>
                <c:pt idx="182">
                  <c:v>-12.444245</c:v>
                </c:pt>
                <c:pt idx="183">
                  <c:v>-11.900995</c:v>
                </c:pt>
                <c:pt idx="184">
                  <c:v>-11.944734</c:v>
                </c:pt>
                <c:pt idx="185">
                  <c:v>-11.362729</c:v>
                </c:pt>
                <c:pt idx="186">
                  <c:v>-11.363211</c:v>
                </c:pt>
                <c:pt idx="187">
                  <c:v>-10.813323</c:v>
                </c:pt>
                <c:pt idx="188">
                  <c:v>-10.801985</c:v>
                </c:pt>
                <c:pt idx="189">
                  <c:v>-10.305137</c:v>
                </c:pt>
                <c:pt idx="190">
                  <c:v>-10.372566000000001</c:v>
                </c:pt>
                <c:pt idx="191">
                  <c:v>-9.9704037000000003</c:v>
                </c:pt>
                <c:pt idx="192">
                  <c:v>-9.9802551000000008</c:v>
                </c:pt>
                <c:pt idx="193">
                  <c:v>-9.6066503999999995</c:v>
                </c:pt>
                <c:pt idx="194">
                  <c:v>-9.5751114000000008</c:v>
                </c:pt>
                <c:pt idx="195">
                  <c:v>-9.373189</c:v>
                </c:pt>
                <c:pt idx="196">
                  <c:v>-9.3867092000000003</c:v>
                </c:pt>
                <c:pt idx="197">
                  <c:v>-9.2201166000000008</c:v>
                </c:pt>
                <c:pt idx="198">
                  <c:v>-9.2075901000000009</c:v>
                </c:pt>
                <c:pt idx="199">
                  <c:v>-9.049963</c:v>
                </c:pt>
                <c:pt idx="200">
                  <c:v>-9.0119228000000007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E5-4CAE-8578-981AAA3FE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31744"/>
        <c:axId val="113233920"/>
      </c:scatterChart>
      <c:valAx>
        <c:axId val="113231744"/>
        <c:scaling>
          <c:orientation val="minMax"/>
          <c:max val="13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9427125259124618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3233920"/>
        <c:crosses val="autoZero"/>
        <c:crossBetween val="midCat"/>
        <c:majorUnit val="1"/>
      </c:valAx>
      <c:valAx>
        <c:axId val="113233920"/>
        <c:scaling>
          <c:orientation val="minMax"/>
          <c:max val="0"/>
          <c:min val="-2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3231744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4949598265549819"/>
          <c:y val="0.12277595508894722"/>
          <c:w val="0.31219552896503627"/>
          <c:h val="0.1118788276465441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IF Return Loss (dB)</a:t>
            </a:r>
            <a:r>
              <a:rPr lang="en-US" sz="1000" baseline="30000"/>
              <a:t>1-4</a:t>
            </a:r>
            <a:endParaRPr lang="en-US" sz="1000" baseline="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2GHz IF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0.01</c:v>
                </c:pt>
                <c:pt idx="1">
                  <c:v>0.1099</c:v>
                </c:pt>
                <c:pt idx="2">
                  <c:v>0.20979999999999999</c:v>
                </c:pt>
                <c:pt idx="3">
                  <c:v>0.30969999999999998</c:v>
                </c:pt>
                <c:pt idx="4">
                  <c:v>0.40960000000000002</c:v>
                </c:pt>
                <c:pt idx="5">
                  <c:v>0.50949999999999995</c:v>
                </c:pt>
                <c:pt idx="6">
                  <c:v>0.60940000000000005</c:v>
                </c:pt>
                <c:pt idx="7">
                  <c:v>0.70930000000000004</c:v>
                </c:pt>
                <c:pt idx="8">
                  <c:v>0.80920000000000003</c:v>
                </c:pt>
                <c:pt idx="9">
                  <c:v>0.90910000000000002</c:v>
                </c:pt>
                <c:pt idx="10">
                  <c:v>1.0089999999999999</c:v>
                </c:pt>
                <c:pt idx="11">
                  <c:v>1.1089</c:v>
                </c:pt>
                <c:pt idx="12">
                  <c:v>1.2088000000000001</c:v>
                </c:pt>
                <c:pt idx="13">
                  <c:v>1.3087</c:v>
                </c:pt>
                <c:pt idx="14">
                  <c:v>1.4086000000000001</c:v>
                </c:pt>
                <c:pt idx="15">
                  <c:v>1.5085</c:v>
                </c:pt>
                <c:pt idx="16">
                  <c:v>1.6084000000000001</c:v>
                </c:pt>
                <c:pt idx="17">
                  <c:v>1.7082999999999999</c:v>
                </c:pt>
                <c:pt idx="18">
                  <c:v>1.8082</c:v>
                </c:pt>
                <c:pt idx="19">
                  <c:v>1.9080999999999999</c:v>
                </c:pt>
                <c:pt idx="20">
                  <c:v>2.008</c:v>
                </c:pt>
                <c:pt idx="21">
                  <c:v>2.1078999999999999</c:v>
                </c:pt>
                <c:pt idx="22">
                  <c:v>2.2078000000000002</c:v>
                </c:pt>
                <c:pt idx="23">
                  <c:v>2.3077000000000001</c:v>
                </c:pt>
                <c:pt idx="24">
                  <c:v>2.4076</c:v>
                </c:pt>
                <c:pt idx="25">
                  <c:v>2.5074999999999998</c:v>
                </c:pt>
                <c:pt idx="26">
                  <c:v>2.6074000000000002</c:v>
                </c:pt>
                <c:pt idx="27">
                  <c:v>2.7073</c:v>
                </c:pt>
                <c:pt idx="28">
                  <c:v>2.8071999999999999</c:v>
                </c:pt>
                <c:pt idx="29">
                  <c:v>2.9070999999999998</c:v>
                </c:pt>
                <c:pt idx="30">
                  <c:v>3.0070000000000001</c:v>
                </c:pt>
                <c:pt idx="31">
                  <c:v>3.1069</c:v>
                </c:pt>
                <c:pt idx="32">
                  <c:v>3.2067999999999999</c:v>
                </c:pt>
                <c:pt idx="33">
                  <c:v>3.3067000000000002</c:v>
                </c:pt>
                <c:pt idx="34">
                  <c:v>3.4066000000000001</c:v>
                </c:pt>
                <c:pt idx="35">
                  <c:v>3.5065</c:v>
                </c:pt>
                <c:pt idx="36">
                  <c:v>3.6063999999999998</c:v>
                </c:pt>
                <c:pt idx="37">
                  <c:v>3.7063000000000001</c:v>
                </c:pt>
                <c:pt idx="38">
                  <c:v>3.8062</c:v>
                </c:pt>
                <c:pt idx="39">
                  <c:v>3.9060999999999999</c:v>
                </c:pt>
                <c:pt idx="40">
                  <c:v>4.0060000000000002</c:v>
                </c:pt>
                <c:pt idx="41">
                  <c:v>4.1059000000000001</c:v>
                </c:pt>
                <c:pt idx="42">
                  <c:v>4.2058</c:v>
                </c:pt>
                <c:pt idx="43">
                  <c:v>4.3056999999999999</c:v>
                </c:pt>
                <c:pt idx="44">
                  <c:v>4.4055999999999997</c:v>
                </c:pt>
                <c:pt idx="45">
                  <c:v>4.5054999999999996</c:v>
                </c:pt>
                <c:pt idx="46">
                  <c:v>4.6054000000000004</c:v>
                </c:pt>
                <c:pt idx="47">
                  <c:v>4.7053000000000003</c:v>
                </c:pt>
                <c:pt idx="48">
                  <c:v>4.8052000000000001</c:v>
                </c:pt>
                <c:pt idx="49">
                  <c:v>4.9051</c:v>
                </c:pt>
                <c:pt idx="50">
                  <c:v>5.0049999999999999</c:v>
                </c:pt>
                <c:pt idx="51">
                  <c:v>5.1048999999999998</c:v>
                </c:pt>
                <c:pt idx="52">
                  <c:v>5.2047999999999996</c:v>
                </c:pt>
                <c:pt idx="53">
                  <c:v>5.3047000000000004</c:v>
                </c:pt>
                <c:pt idx="54">
                  <c:v>5.4046000000000003</c:v>
                </c:pt>
                <c:pt idx="55">
                  <c:v>5.5045000000000002</c:v>
                </c:pt>
                <c:pt idx="56">
                  <c:v>5.6044</c:v>
                </c:pt>
                <c:pt idx="57">
                  <c:v>5.7042999999999999</c:v>
                </c:pt>
                <c:pt idx="58">
                  <c:v>5.8041999999999998</c:v>
                </c:pt>
                <c:pt idx="59">
                  <c:v>5.9040999999999997</c:v>
                </c:pt>
                <c:pt idx="60">
                  <c:v>6.0039999999999996</c:v>
                </c:pt>
                <c:pt idx="61">
                  <c:v>6.1039000000000003</c:v>
                </c:pt>
                <c:pt idx="62">
                  <c:v>6.2038000000000002</c:v>
                </c:pt>
                <c:pt idx="63">
                  <c:v>6.3037000000000001</c:v>
                </c:pt>
                <c:pt idx="64">
                  <c:v>6.4036</c:v>
                </c:pt>
                <c:pt idx="65">
                  <c:v>6.5034999999999998</c:v>
                </c:pt>
                <c:pt idx="66">
                  <c:v>6.6033999999999997</c:v>
                </c:pt>
                <c:pt idx="67">
                  <c:v>6.7032999999999996</c:v>
                </c:pt>
                <c:pt idx="68">
                  <c:v>6.8032000000000004</c:v>
                </c:pt>
                <c:pt idx="69">
                  <c:v>6.9031000000000002</c:v>
                </c:pt>
                <c:pt idx="70">
                  <c:v>7.0030000000000001</c:v>
                </c:pt>
                <c:pt idx="71">
                  <c:v>7.1029</c:v>
                </c:pt>
                <c:pt idx="72">
                  <c:v>7.2027999999999999</c:v>
                </c:pt>
                <c:pt idx="73">
                  <c:v>7.3026999999999997</c:v>
                </c:pt>
                <c:pt idx="74">
                  <c:v>7.4025999999999996</c:v>
                </c:pt>
                <c:pt idx="75">
                  <c:v>7.5025000000000004</c:v>
                </c:pt>
                <c:pt idx="76">
                  <c:v>7.6024000000000003</c:v>
                </c:pt>
                <c:pt idx="77">
                  <c:v>7.7023000000000001</c:v>
                </c:pt>
                <c:pt idx="78">
                  <c:v>7.8022</c:v>
                </c:pt>
                <c:pt idx="79">
                  <c:v>7.9020999999999999</c:v>
                </c:pt>
                <c:pt idx="80">
                  <c:v>8.0020000000000007</c:v>
                </c:pt>
                <c:pt idx="81">
                  <c:v>8.1019000000000005</c:v>
                </c:pt>
                <c:pt idx="82">
                  <c:v>8.2018000000000004</c:v>
                </c:pt>
                <c:pt idx="83">
                  <c:v>8.3017000000000003</c:v>
                </c:pt>
                <c:pt idx="84">
                  <c:v>8.4016000000000002</c:v>
                </c:pt>
                <c:pt idx="85">
                  <c:v>8.5015000000000001</c:v>
                </c:pt>
                <c:pt idx="86">
                  <c:v>8.6013999999999999</c:v>
                </c:pt>
                <c:pt idx="87">
                  <c:v>8.7012999999999998</c:v>
                </c:pt>
                <c:pt idx="88">
                  <c:v>8.8011999999999997</c:v>
                </c:pt>
                <c:pt idx="89">
                  <c:v>8.9010999999999996</c:v>
                </c:pt>
                <c:pt idx="90">
                  <c:v>9.0009999999999994</c:v>
                </c:pt>
                <c:pt idx="91">
                  <c:v>9.1008999999999993</c:v>
                </c:pt>
                <c:pt idx="92">
                  <c:v>9.2007999999999992</c:v>
                </c:pt>
                <c:pt idx="93">
                  <c:v>9.3007000000000009</c:v>
                </c:pt>
                <c:pt idx="94">
                  <c:v>9.4006000000000007</c:v>
                </c:pt>
                <c:pt idx="95">
                  <c:v>9.5005000000000006</c:v>
                </c:pt>
                <c:pt idx="96">
                  <c:v>9.6004000000000005</c:v>
                </c:pt>
                <c:pt idx="97">
                  <c:v>9.7003000000000004</c:v>
                </c:pt>
                <c:pt idx="98">
                  <c:v>9.8002000000000002</c:v>
                </c:pt>
                <c:pt idx="99">
                  <c:v>9.9001000000000001</c:v>
                </c:pt>
                <c:pt idx="100">
                  <c:v>10</c:v>
                </c:pt>
              </c:numCache>
            </c:numRef>
          </c:xVal>
          <c:yVal>
            <c:numRef>
              <c:f>'IF Response'!$F$3:$F$103</c:f>
              <c:numCache>
                <c:formatCode>General</c:formatCode>
                <c:ptCount val="101"/>
                <c:pt idx="0">
                  <c:v>-0.34957269000000002</c:v>
                </c:pt>
                <c:pt idx="1">
                  <c:v>-1.3001091</c:v>
                </c:pt>
                <c:pt idx="2">
                  <c:v>-3.2177867999999998</c:v>
                </c:pt>
                <c:pt idx="3">
                  <c:v>-5.6042480000000001</c:v>
                </c:pt>
                <c:pt idx="4">
                  <c:v>-9.5244426999999998</c:v>
                </c:pt>
                <c:pt idx="5">
                  <c:v>-14.54345</c:v>
                </c:pt>
                <c:pt idx="6">
                  <c:v>-18.692045</c:v>
                </c:pt>
                <c:pt idx="7">
                  <c:v>-20.237711000000001</c:v>
                </c:pt>
                <c:pt idx="8">
                  <c:v>-19.507389</c:v>
                </c:pt>
                <c:pt idx="9">
                  <c:v>-18.448242</c:v>
                </c:pt>
                <c:pt idx="10">
                  <c:v>-17.960502999999999</c:v>
                </c:pt>
                <c:pt idx="11">
                  <c:v>-17.556163999999999</c:v>
                </c:pt>
                <c:pt idx="12">
                  <c:v>-17.658449000000001</c:v>
                </c:pt>
                <c:pt idx="13">
                  <c:v>-17.859648</c:v>
                </c:pt>
                <c:pt idx="14">
                  <c:v>-17.840616000000001</c:v>
                </c:pt>
                <c:pt idx="15">
                  <c:v>-18.129721</c:v>
                </c:pt>
                <c:pt idx="16">
                  <c:v>-17.941599</c:v>
                </c:pt>
                <c:pt idx="17">
                  <c:v>-18.190795999999999</c:v>
                </c:pt>
                <c:pt idx="18">
                  <c:v>-17.488123000000002</c:v>
                </c:pt>
                <c:pt idx="19">
                  <c:v>-17.360068999999999</c:v>
                </c:pt>
                <c:pt idx="20">
                  <c:v>-16.937885000000001</c:v>
                </c:pt>
                <c:pt idx="21">
                  <c:v>-16.948069</c:v>
                </c:pt>
                <c:pt idx="22">
                  <c:v>-16.6035</c:v>
                </c:pt>
                <c:pt idx="23">
                  <c:v>-16.382398999999999</c:v>
                </c:pt>
                <c:pt idx="24">
                  <c:v>-16.138833999999999</c:v>
                </c:pt>
                <c:pt idx="25">
                  <c:v>-16.273806</c:v>
                </c:pt>
                <c:pt idx="26">
                  <c:v>-16.193752</c:v>
                </c:pt>
                <c:pt idx="27">
                  <c:v>-16.087702</c:v>
                </c:pt>
                <c:pt idx="28">
                  <c:v>-15.390841</c:v>
                </c:pt>
                <c:pt idx="29">
                  <c:v>-14.793108</c:v>
                </c:pt>
                <c:pt idx="30">
                  <c:v>-14.323320000000001</c:v>
                </c:pt>
                <c:pt idx="31">
                  <c:v>-13.974667999999999</c:v>
                </c:pt>
                <c:pt idx="32">
                  <c:v>-13.810497</c:v>
                </c:pt>
                <c:pt idx="33">
                  <c:v>-13.500616000000001</c:v>
                </c:pt>
                <c:pt idx="34">
                  <c:v>-13.419147000000001</c:v>
                </c:pt>
                <c:pt idx="35">
                  <c:v>-13.280386</c:v>
                </c:pt>
                <c:pt idx="36">
                  <c:v>-13.384410000000001</c:v>
                </c:pt>
                <c:pt idx="37">
                  <c:v>-13.324925</c:v>
                </c:pt>
                <c:pt idx="38">
                  <c:v>-13.562061</c:v>
                </c:pt>
                <c:pt idx="39">
                  <c:v>-13.634903</c:v>
                </c:pt>
                <c:pt idx="40">
                  <c:v>-13.779152</c:v>
                </c:pt>
                <c:pt idx="41">
                  <c:v>-13.540874000000001</c:v>
                </c:pt>
                <c:pt idx="42">
                  <c:v>-13.557543000000001</c:v>
                </c:pt>
                <c:pt idx="43">
                  <c:v>-13.475797999999999</c:v>
                </c:pt>
                <c:pt idx="44">
                  <c:v>-13.629612</c:v>
                </c:pt>
                <c:pt idx="45">
                  <c:v>-13.516336000000001</c:v>
                </c:pt>
                <c:pt idx="46">
                  <c:v>-13.675084</c:v>
                </c:pt>
                <c:pt idx="47">
                  <c:v>-13.58375</c:v>
                </c:pt>
                <c:pt idx="48">
                  <c:v>-13.574346999999999</c:v>
                </c:pt>
                <c:pt idx="49">
                  <c:v>-13.384727</c:v>
                </c:pt>
                <c:pt idx="50">
                  <c:v>-13.200151</c:v>
                </c:pt>
                <c:pt idx="51">
                  <c:v>-12.938048999999999</c:v>
                </c:pt>
                <c:pt idx="52">
                  <c:v>-12.587645999999999</c:v>
                </c:pt>
                <c:pt idx="53">
                  <c:v>-12.285882000000001</c:v>
                </c:pt>
                <c:pt idx="54">
                  <c:v>-11.998524</c:v>
                </c:pt>
                <c:pt idx="55">
                  <c:v>-11.749482</c:v>
                </c:pt>
                <c:pt idx="56">
                  <c:v>-11.576268000000001</c:v>
                </c:pt>
                <c:pt idx="57">
                  <c:v>-11.380564</c:v>
                </c:pt>
                <c:pt idx="58">
                  <c:v>-11.262418</c:v>
                </c:pt>
                <c:pt idx="59">
                  <c:v>-11.123697</c:v>
                </c:pt>
                <c:pt idx="60">
                  <c:v>-10.980031</c:v>
                </c:pt>
                <c:pt idx="61">
                  <c:v>-10.859669999999999</c:v>
                </c:pt>
                <c:pt idx="62">
                  <c:v>-10.715901000000001</c:v>
                </c:pt>
                <c:pt idx="63">
                  <c:v>-10.636123</c:v>
                </c:pt>
                <c:pt idx="64">
                  <c:v>-10.446313</c:v>
                </c:pt>
                <c:pt idx="65">
                  <c:v>-10.375852</c:v>
                </c:pt>
                <c:pt idx="66">
                  <c:v>-10.241849999999999</c:v>
                </c:pt>
                <c:pt idx="67">
                  <c:v>-10.286242</c:v>
                </c:pt>
                <c:pt idx="68">
                  <c:v>-10.250811000000001</c:v>
                </c:pt>
                <c:pt idx="69">
                  <c:v>-10.329465000000001</c:v>
                </c:pt>
                <c:pt idx="70">
                  <c:v>-10.291031</c:v>
                </c:pt>
                <c:pt idx="71">
                  <c:v>-10.329637</c:v>
                </c:pt>
                <c:pt idx="72">
                  <c:v>-10.329901</c:v>
                </c:pt>
                <c:pt idx="73">
                  <c:v>-10.396772</c:v>
                </c:pt>
                <c:pt idx="74">
                  <c:v>-10.464848999999999</c:v>
                </c:pt>
                <c:pt idx="75">
                  <c:v>-10.60999</c:v>
                </c:pt>
                <c:pt idx="76">
                  <c:v>-10.837503</c:v>
                </c:pt>
                <c:pt idx="77">
                  <c:v>-11.141709000000001</c:v>
                </c:pt>
                <c:pt idx="78">
                  <c:v>-11.499715</c:v>
                </c:pt>
                <c:pt idx="79">
                  <c:v>-11.848598000000001</c:v>
                </c:pt>
                <c:pt idx="80">
                  <c:v>-12.245304000000001</c:v>
                </c:pt>
                <c:pt idx="81">
                  <c:v>-12.686665</c:v>
                </c:pt>
                <c:pt idx="82">
                  <c:v>-13.31216</c:v>
                </c:pt>
                <c:pt idx="83">
                  <c:v>-14.058179000000001</c:v>
                </c:pt>
                <c:pt idx="84">
                  <c:v>-15.109097</c:v>
                </c:pt>
                <c:pt idx="85">
                  <c:v>-16.081099999999999</c:v>
                </c:pt>
                <c:pt idx="86">
                  <c:v>-17.389236</c:v>
                </c:pt>
                <c:pt idx="87">
                  <c:v>-18.284367</c:v>
                </c:pt>
                <c:pt idx="88">
                  <c:v>-19.632133</c:v>
                </c:pt>
                <c:pt idx="89">
                  <c:v>-20.207384000000001</c:v>
                </c:pt>
                <c:pt idx="90">
                  <c:v>-21.355089</c:v>
                </c:pt>
                <c:pt idx="91">
                  <c:v>-21.1938</c:v>
                </c:pt>
                <c:pt idx="92">
                  <c:v>-21.799455999999999</c:v>
                </c:pt>
                <c:pt idx="93">
                  <c:v>-20.863458999999999</c:v>
                </c:pt>
                <c:pt idx="94">
                  <c:v>-20.750744000000001</c:v>
                </c:pt>
                <c:pt idx="95">
                  <c:v>-19.405659</c:v>
                </c:pt>
                <c:pt idx="96">
                  <c:v>-19.072144999999999</c:v>
                </c:pt>
                <c:pt idx="97">
                  <c:v>-17.960792999999999</c:v>
                </c:pt>
                <c:pt idx="98">
                  <c:v>-17.594576</c:v>
                </c:pt>
                <c:pt idx="99">
                  <c:v>-16.672291000000001</c:v>
                </c:pt>
                <c:pt idx="100">
                  <c:v>-16.344539999999999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51-4831-9320-1ED6D22C315C}"/>
            </c:ext>
          </c:extLst>
        </c:ser>
        <c:ser>
          <c:idx val="0"/>
          <c:order val="1"/>
          <c:tx>
            <c:v>2GHz IF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0.01</c:v>
                </c:pt>
                <c:pt idx="1">
                  <c:v>0.1099</c:v>
                </c:pt>
                <c:pt idx="2">
                  <c:v>0.20979999999999999</c:v>
                </c:pt>
                <c:pt idx="3">
                  <c:v>0.30969999999999998</c:v>
                </c:pt>
                <c:pt idx="4">
                  <c:v>0.40960000000000002</c:v>
                </c:pt>
                <c:pt idx="5">
                  <c:v>0.50949999999999995</c:v>
                </c:pt>
                <c:pt idx="6">
                  <c:v>0.60940000000000005</c:v>
                </c:pt>
                <c:pt idx="7">
                  <c:v>0.70930000000000004</c:v>
                </c:pt>
                <c:pt idx="8">
                  <c:v>0.80920000000000003</c:v>
                </c:pt>
                <c:pt idx="9">
                  <c:v>0.90910000000000002</c:v>
                </c:pt>
                <c:pt idx="10">
                  <c:v>1.0089999999999999</c:v>
                </c:pt>
                <c:pt idx="11">
                  <c:v>1.1089</c:v>
                </c:pt>
                <c:pt idx="12">
                  <c:v>1.2088000000000001</c:v>
                </c:pt>
                <c:pt idx="13">
                  <c:v>1.3087</c:v>
                </c:pt>
                <c:pt idx="14">
                  <c:v>1.4086000000000001</c:v>
                </c:pt>
                <c:pt idx="15">
                  <c:v>1.5085</c:v>
                </c:pt>
                <c:pt idx="16">
                  <c:v>1.6084000000000001</c:v>
                </c:pt>
                <c:pt idx="17">
                  <c:v>1.7082999999999999</c:v>
                </c:pt>
                <c:pt idx="18">
                  <c:v>1.8082</c:v>
                </c:pt>
                <c:pt idx="19">
                  <c:v>1.9080999999999999</c:v>
                </c:pt>
                <c:pt idx="20">
                  <c:v>2.008</c:v>
                </c:pt>
                <c:pt idx="21">
                  <c:v>2.1078999999999999</c:v>
                </c:pt>
                <c:pt idx="22">
                  <c:v>2.2078000000000002</c:v>
                </c:pt>
                <c:pt idx="23">
                  <c:v>2.3077000000000001</c:v>
                </c:pt>
                <c:pt idx="24">
                  <c:v>2.4076</c:v>
                </c:pt>
                <c:pt idx="25">
                  <c:v>2.5074999999999998</c:v>
                </c:pt>
                <c:pt idx="26">
                  <c:v>2.6074000000000002</c:v>
                </c:pt>
                <c:pt idx="27">
                  <c:v>2.7073</c:v>
                </c:pt>
                <c:pt idx="28">
                  <c:v>2.8071999999999999</c:v>
                </c:pt>
                <c:pt idx="29">
                  <c:v>2.9070999999999998</c:v>
                </c:pt>
                <c:pt idx="30">
                  <c:v>3.0070000000000001</c:v>
                </c:pt>
                <c:pt idx="31">
                  <c:v>3.1069</c:v>
                </c:pt>
                <c:pt idx="32">
                  <c:v>3.2067999999999999</c:v>
                </c:pt>
                <c:pt idx="33">
                  <c:v>3.3067000000000002</c:v>
                </c:pt>
                <c:pt idx="34">
                  <c:v>3.4066000000000001</c:v>
                </c:pt>
                <c:pt idx="35">
                  <c:v>3.5065</c:v>
                </c:pt>
                <c:pt idx="36">
                  <c:v>3.6063999999999998</c:v>
                </c:pt>
                <c:pt idx="37">
                  <c:v>3.7063000000000001</c:v>
                </c:pt>
                <c:pt idx="38">
                  <c:v>3.8062</c:v>
                </c:pt>
                <c:pt idx="39">
                  <c:v>3.9060999999999999</c:v>
                </c:pt>
                <c:pt idx="40">
                  <c:v>4.0060000000000002</c:v>
                </c:pt>
                <c:pt idx="41">
                  <c:v>4.1059000000000001</c:v>
                </c:pt>
                <c:pt idx="42">
                  <c:v>4.2058</c:v>
                </c:pt>
                <c:pt idx="43">
                  <c:v>4.3056999999999999</c:v>
                </c:pt>
                <c:pt idx="44">
                  <c:v>4.4055999999999997</c:v>
                </c:pt>
                <c:pt idx="45">
                  <c:v>4.5054999999999996</c:v>
                </c:pt>
                <c:pt idx="46">
                  <c:v>4.6054000000000004</c:v>
                </c:pt>
                <c:pt idx="47">
                  <c:v>4.7053000000000003</c:v>
                </c:pt>
                <c:pt idx="48">
                  <c:v>4.8052000000000001</c:v>
                </c:pt>
                <c:pt idx="49">
                  <c:v>4.9051</c:v>
                </c:pt>
                <c:pt idx="50">
                  <c:v>5.0049999999999999</c:v>
                </c:pt>
                <c:pt idx="51">
                  <c:v>5.1048999999999998</c:v>
                </c:pt>
                <c:pt idx="52">
                  <c:v>5.2047999999999996</c:v>
                </c:pt>
                <c:pt idx="53">
                  <c:v>5.3047000000000004</c:v>
                </c:pt>
                <c:pt idx="54">
                  <c:v>5.4046000000000003</c:v>
                </c:pt>
                <c:pt idx="55">
                  <c:v>5.5045000000000002</c:v>
                </c:pt>
                <c:pt idx="56">
                  <c:v>5.6044</c:v>
                </c:pt>
                <c:pt idx="57">
                  <c:v>5.7042999999999999</c:v>
                </c:pt>
                <c:pt idx="58">
                  <c:v>5.8041999999999998</c:v>
                </c:pt>
                <c:pt idx="59">
                  <c:v>5.9040999999999997</c:v>
                </c:pt>
                <c:pt idx="60">
                  <c:v>6.0039999999999996</c:v>
                </c:pt>
                <c:pt idx="61">
                  <c:v>6.1039000000000003</c:v>
                </c:pt>
                <c:pt idx="62">
                  <c:v>6.2038000000000002</c:v>
                </c:pt>
                <c:pt idx="63">
                  <c:v>6.3037000000000001</c:v>
                </c:pt>
                <c:pt idx="64">
                  <c:v>6.4036</c:v>
                </c:pt>
                <c:pt idx="65">
                  <c:v>6.5034999999999998</c:v>
                </c:pt>
                <c:pt idx="66">
                  <c:v>6.6033999999999997</c:v>
                </c:pt>
                <c:pt idx="67">
                  <c:v>6.7032999999999996</c:v>
                </c:pt>
                <c:pt idx="68">
                  <c:v>6.8032000000000004</c:v>
                </c:pt>
                <c:pt idx="69">
                  <c:v>6.9031000000000002</c:v>
                </c:pt>
                <c:pt idx="70">
                  <c:v>7.0030000000000001</c:v>
                </c:pt>
                <c:pt idx="71">
                  <c:v>7.1029</c:v>
                </c:pt>
                <c:pt idx="72">
                  <c:v>7.2027999999999999</c:v>
                </c:pt>
                <c:pt idx="73">
                  <c:v>7.3026999999999997</c:v>
                </c:pt>
                <c:pt idx="74">
                  <c:v>7.4025999999999996</c:v>
                </c:pt>
                <c:pt idx="75">
                  <c:v>7.5025000000000004</c:v>
                </c:pt>
                <c:pt idx="76">
                  <c:v>7.6024000000000003</c:v>
                </c:pt>
                <c:pt idx="77">
                  <c:v>7.7023000000000001</c:v>
                </c:pt>
                <c:pt idx="78">
                  <c:v>7.8022</c:v>
                </c:pt>
                <c:pt idx="79">
                  <c:v>7.9020999999999999</c:v>
                </c:pt>
                <c:pt idx="80">
                  <c:v>8.0020000000000007</c:v>
                </c:pt>
                <c:pt idx="81">
                  <c:v>8.1019000000000005</c:v>
                </c:pt>
                <c:pt idx="82">
                  <c:v>8.2018000000000004</c:v>
                </c:pt>
                <c:pt idx="83">
                  <c:v>8.3017000000000003</c:v>
                </c:pt>
                <c:pt idx="84">
                  <c:v>8.4016000000000002</c:v>
                </c:pt>
                <c:pt idx="85">
                  <c:v>8.5015000000000001</c:v>
                </c:pt>
                <c:pt idx="86">
                  <c:v>8.6013999999999999</c:v>
                </c:pt>
                <c:pt idx="87">
                  <c:v>8.7012999999999998</c:v>
                </c:pt>
                <c:pt idx="88">
                  <c:v>8.8011999999999997</c:v>
                </c:pt>
                <c:pt idx="89">
                  <c:v>8.9010999999999996</c:v>
                </c:pt>
                <c:pt idx="90">
                  <c:v>9.0009999999999994</c:v>
                </c:pt>
                <c:pt idx="91">
                  <c:v>9.1008999999999993</c:v>
                </c:pt>
                <c:pt idx="92">
                  <c:v>9.2007999999999992</c:v>
                </c:pt>
                <c:pt idx="93">
                  <c:v>9.3007000000000009</c:v>
                </c:pt>
                <c:pt idx="94">
                  <c:v>9.4006000000000007</c:v>
                </c:pt>
                <c:pt idx="95">
                  <c:v>9.5005000000000006</c:v>
                </c:pt>
                <c:pt idx="96">
                  <c:v>9.6004000000000005</c:v>
                </c:pt>
                <c:pt idx="97">
                  <c:v>9.7003000000000004</c:v>
                </c:pt>
                <c:pt idx="98">
                  <c:v>9.8002000000000002</c:v>
                </c:pt>
                <c:pt idx="99">
                  <c:v>9.9001000000000001</c:v>
                </c:pt>
                <c:pt idx="100">
                  <c:v>10</c:v>
                </c:pt>
              </c:numCache>
            </c:numRef>
          </c:xVal>
          <c:yVal>
            <c:numRef>
              <c:f>'IF Response'!$P$3:$P$103</c:f>
              <c:numCache>
                <c:formatCode>General</c:formatCode>
                <c:ptCount val="101"/>
                <c:pt idx="0">
                  <c:v>-0.33000006999999998</c:v>
                </c:pt>
                <c:pt idx="1">
                  <c:v>-1.2536049</c:v>
                </c:pt>
                <c:pt idx="2">
                  <c:v>-3.1341375999999999</c:v>
                </c:pt>
                <c:pt idx="3">
                  <c:v>-5.5374980000000003</c:v>
                </c:pt>
                <c:pt idx="4">
                  <c:v>-9.5523776999999992</c:v>
                </c:pt>
                <c:pt idx="5">
                  <c:v>-14.32973</c:v>
                </c:pt>
                <c:pt idx="6">
                  <c:v>-17.936181999999999</c:v>
                </c:pt>
                <c:pt idx="7">
                  <c:v>-18.755061999999999</c:v>
                </c:pt>
                <c:pt idx="8">
                  <c:v>-17.467528999999999</c:v>
                </c:pt>
                <c:pt idx="9">
                  <c:v>-16.369897999999999</c:v>
                </c:pt>
                <c:pt idx="10">
                  <c:v>-15.736998</c:v>
                </c:pt>
                <c:pt idx="11">
                  <c:v>-15.485516000000001</c:v>
                </c:pt>
                <c:pt idx="12">
                  <c:v>-15.316291</c:v>
                </c:pt>
                <c:pt idx="13">
                  <c:v>-15.493601</c:v>
                </c:pt>
                <c:pt idx="14">
                  <c:v>-15.545664</c:v>
                </c:pt>
                <c:pt idx="15">
                  <c:v>-15.849372000000001</c:v>
                </c:pt>
                <c:pt idx="16">
                  <c:v>-15.963621</c:v>
                </c:pt>
                <c:pt idx="17">
                  <c:v>-16.296692</c:v>
                </c:pt>
                <c:pt idx="18">
                  <c:v>-16.274452</c:v>
                </c:pt>
                <c:pt idx="19">
                  <c:v>-16.229990000000001</c:v>
                </c:pt>
                <c:pt idx="20">
                  <c:v>-15.863958</c:v>
                </c:pt>
                <c:pt idx="21">
                  <c:v>-15.570873000000001</c:v>
                </c:pt>
                <c:pt idx="22">
                  <c:v>-15.070354</c:v>
                </c:pt>
                <c:pt idx="23">
                  <c:v>-14.817555</c:v>
                </c:pt>
                <c:pt idx="24">
                  <c:v>-14.520080999999999</c:v>
                </c:pt>
                <c:pt idx="25">
                  <c:v>-14.679432</c:v>
                </c:pt>
                <c:pt idx="26">
                  <c:v>-14.685667</c:v>
                </c:pt>
                <c:pt idx="27">
                  <c:v>-14.74061</c:v>
                </c:pt>
                <c:pt idx="28">
                  <c:v>-14.234718000000001</c:v>
                </c:pt>
                <c:pt idx="29">
                  <c:v>-13.758977</c:v>
                </c:pt>
                <c:pt idx="30">
                  <c:v>-13.300960999999999</c:v>
                </c:pt>
                <c:pt idx="31">
                  <c:v>-13.029559000000001</c:v>
                </c:pt>
                <c:pt idx="32">
                  <c:v>-12.831754</c:v>
                </c:pt>
                <c:pt idx="33">
                  <c:v>-12.609976</c:v>
                </c:pt>
                <c:pt idx="34">
                  <c:v>-12.514091000000001</c:v>
                </c:pt>
                <c:pt idx="35">
                  <c:v>-12.373697</c:v>
                </c:pt>
                <c:pt idx="36">
                  <c:v>-12.362765</c:v>
                </c:pt>
                <c:pt idx="37">
                  <c:v>-12.260528000000001</c:v>
                </c:pt>
                <c:pt idx="38">
                  <c:v>-12.433057</c:v>
                </c:pt>
                <c:pt idx="39">
                  <c:v>-12.492566</c:v>
                </c:pt>
                <c:pt idx="40">
                  <c:v>-12.641055</c:v>
                </c:pt>
                <c:pt idx="41">
                  <c:v>-12.475603</c:v>
                </c:pt>
                <c:pt idx="42">
                  <c:v>-12.550293</c:v>
                </c:pt>
                <c:pt idx="43">
                  <c:v>-12.503466</c:v>
                </c:pt>
                <c:pt idx="44">
                  <c:v>-12.575067000000001</c:v>
                </c:pt>
                <c:pt idx="45">
                  <c:v>-12.422382000000001</c:v>
                </c:pt>
                <c:pt idx="46">
                  <c:v>-12.498158</c:v>
                </c:pt>
                <c:pt idx="47">
                  <c:v>-12.449016</c:v>
                </c:pt>
                <c:pt idx="48">
                  <c:v>-12.452835</c:v>
                </c:pt>
                <c:pt idx="49">
                  <c:v>-12.372021999999999</c:v>
                </c:pt>
                <c:pt idx="50">
                  <c:v>-12.271546000000001</c:v>
                </c:pt>
                <c:pt idx="51">
                  <c:v>-12.082309</c:v>
                </c:pt>
                <c:pt idx="52">
                  <c:v>-11.790998</c:v>
                </c:pt>
                <c:pt idx="53">
                  <c:v>-11.543393999999999</c:v>
                </c:pt>
                <c:pt idx="54">
                  <c:v>-11.287934</c:v>
                </c:pt>
                <c:pt idx="55">
                  <c:v>-11.052462</c:v>
                </c:pt>
                <c:pt idx="56">
                  <c:v>-10.862539999999999</c:v>
                </c:pt>
                <c:pt idx="57">
                  <c:v>-10.691751999999999</c:v>
                </c:pt>
                <c:pt idx="58">
                  <c:v>-10.562979</c:v>
                </c:pt>
                <c:pt idx="59">
                  <c:v>-10.44909</c:v>
                </c:pt>
                <c:pt idx="60">
                  <c:v>-10.302674</c:v>
                </c:pt>
                <c:pt idx="61">
                  <c:v>-10.172086999999999</c:v>
                </c:pt>
                <c:pt idx="62">
                  <c:v>-10.021361000000001</c:v>
                </c:pt>
                <c:pt idx="63">
                  <c:v>-9.9357451999999995</c:v>
                </c:pt>
                <c:pt idx="64">
                  <c:v>-9.7555008000000001</c:v>
                </c:pt>
                <c:pt idx="65">
                  <c:v>-9.6739435</c:v>
                </c:pt>
                <c:pt idx="66">
                  <c:v>-9.5452738000000004</c:v>
                </c:pt>
                <c:pt idx="67">
                  <c:v>-9.5920562999999994</c:v>
                </c:pt>
                <c:pt idx="68">
                  <c:v>-9.5506753999999994</c:v>
                </c:pt>
                <c:pt idx="69">
                  <c:v>-9.6512747000000001</c:v>
                </c:pt>
                <c:pt idx="70">
                  <c:v>-9.6904163000000008</c:v>
                </c:pt>
                <c:pt idx="71">
                  <c:v>-9.9105597000000003</c:v>
                </c:pt>
                <c:pt idx="72">
                  <c:v>-10.210756999999999</c:v>
                </c:pt>
                <c:pt idx="73">
                  <c:v>-10.705014</c:v>
                </c:pt>
                <c:pt idx="74">
                  <c:v>-11.268109000000001</c:v>
                </c:pt>
                <c:pt idx="75">
                  <c:v>-11.828097</c:v>
                </c:pt>
                <c:pt idx="76">
                  <c:v>-12.292783999999999</c:v>
                </c:pt>
                <c:pt idx="77">
                  <c:v>-12.514823</c:v>
                </c:pt>
                <c:pt idx="78">
                  <c:v>-12.615653</c:v>
                </c:pt>
                <c:pt idx="79">
                  <c:v>-12.495092</c:v>
                </c:pt>
                <c:pt idx="80">
                  <c:v>-12.462255000000001</c:v>
                </c:pt>
                <c:pt idx="81">
                  <c:v>-12.410018000000001</c:v>
                </c:pt>
                <c:pt idx="82">
                  <c:v>-12.616374</c:v>
                </c:pt>
                <c:pt idx="83">
                  <c:v>-12.871632999999999</c:v>
                </c:pt>
                <c:pt idx="84">
                  <c:v>-13.424524</c:v>
                </c:pt>
                <c:pt idx="85">
                  <c:v>-13.860332</c:v>
                </c:pt>
                <c:pt idx="86">
                  <c:v>-14.610633</c:v>
                </c:pt>
                <c:pt idx="87">
                  <c:v>-15.091355999999999</c:v>
                </c:pt>
                <c:pt idx="88">
                  <c:v>-15.96429</c:v>
                </c:pt>
                <c:pt idx="89">
                  <c:v>-16.425348</c:v>
                </c:pt>
                <c:pt idx="90">
                  <c:v>-17.302738000000002</c:v>
                </c:pt>
                <c:pt idx="91">
                  <c:v>-17.658297999999998</c:v>
                </c:pt>
                <c:pt idx="92">
                  <c:v>-18.573174000000002</c:v>
                </c:pt>
                <c:pt idx="93">
                  <c:v>-18.625285999999999</c:v>
                </c:pt>
                <c:pt idx="94">
                  <c:v>-18.897409</c:v>
                </c:pt>
                <c:pt idx="95">
                  <c:v>-18.158743000000001</c:v>
                </c:pt>
                <c:pt idx="96">
                  <c:v>-17.937193000000001</c:v>
                </c:pt>
                <c:pt idx="97">
                  <c:v>-17.081645999999999</c:v>
                </c:pt>
                <c:pt idx="98">
                  <c:v>-16.773720000000001</c:v>
                </c:pt>
                <c:pt idx="99">
                  <c:v>-15.969388</c:v>
                </c:pt>
                <c:pt idx="100">
                  <c:v>-15.669771000000001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51-4831-9320-1ED6D22C3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18432"/>
        <c:axId val="114420352"/>
      </c:scatterChart>
      <c:valAx>
        <c:axId val="114418432"/>
        <c:scaling>
          <c:orientation val="minMax"/>
          <c:max val="1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420352"/>
        <c:crosses val="autoZero"/>
        <c:crossBetween val="midCat"/>
        <c:majorUnit val="1"/>
      </c:valAx>
      <c:valAx>
        <c:axId val="114420352"/>
        <c:scaling>
          <c:orientation val="minMax"/>
          <c:max val="0"/>
          <c:min val="-3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418432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9767990054622112"/>
          <c:y val="0.66446900195873004"/>
          <c:w val="0.41883021891079197"/>
          <c:h val="0.13488452603288845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Output IP3: +15dBm Sine Wave LO (dBm)</a:t>
            </a:r>
            <a:r>
              <a:rPr lang="en-US" sz="1000" baseline="30000"/>
              <a:t>1-5</a:t>
            </a:r>
            <a:endParaRPr lang="en-US" sz="1000" baseline="0"/>
          </a:p>
        </c:rich>
      </c:tx>
      <c:layout>
        <c:manualLayout>
          <c:xMode val="edge"/>
          <c:yMode val="edge"/>
          <c:x val="0.29633915419539447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'IP3'!$I$5:$I$103</c:f>
              <c:numCache>
                <c:formatCode>General</c:formatCode>
                <c:ptCount val="99"/>
                <c:pt idx="0">
                  <c:v>1</c:v>
                </c:pt>
                <c:pt idx="1">
                  <c:v>1.1224489795918</c:v>
                </c:pt>
                <c:pt idx="2">
                  <c:v>1.2448979591837002</c:v>
                </c:pt>
                <c:pt idx="3">
                  <c:v>1.3673469387755</c:v>
                </c:pt>
                <c:pt idx="4">
                  <c:v>1.4897959183673</c:v>
                </c:pt>
                <c:pt idx="5">
                  <c:v>1.6122448979591999</c:v>
                </c:pt>
                <c:pt idx="6">
                  <c:v>1.7346938775510001</c:v>
                </c:pt>
                <c:pt idx="7">
                  <c:v>1.8571428571429001</c:v>
                </c:pt>
                <c:pt idx="8">
                  <c:v>1.9795918367347001</c:v>
                </c:pt>
                <c:pt idx="9">
                  <c:v>2.1020408163264999</c:v>
                </c:pt>
                <c:pt idx="10">
                  <c:v>2.2244897959183998</c:v>
                </c:pt>
                <c:pt idx="11">
                  <c:v>2.3469387755101998</c:v>
                </c:pt>
                <c:pt idx="12">
                  <c:v>2.4693877551020003</c:v>
                </c:pt>
                <c:pt idx="13">
                  <c:v>2.5918367346939002</c:v>
                </c:pt>
                <c:pt idx="14">
                  <c:v>2.7142857142856998</c:v>
                </c:pt>
                <c:pt idx="15">
                  <c:v>2.8367346938776001</c:v>
                </c:pt>
                <c:pt idx="16">
                  <c:v>2.9591836734694001</c:v>
                </c:pt>
                <c:pt idx="17">
                  <c:v>3.0816326530612002</c:v>
                </c:pt>
                <c:pt idx="18">
                  <c:v>3.2040816326531001</c:v>
                </c:pt>
                <c:pt idx="19">
                  <c:v>3.3265306122449001</c:v>
                </c:pt>
                <c:pt idx="20">
                  <c:v>3.4489795918367001</c:v>
                </c:pt>
                <c:pt idx="21">
                  <c:v>3.5714285714286</c:v>
                </c:pt>
                <c:pt idx="22">
                  <c:v>3.6938775510204001</c:v>
                </c:pt>
                <c:pt idx="23">
                  <c:v>3.8163265306121996</c:v>
                </c:pt>
                <c:pt idx="24">
                  <c:v>3.9387755102041</c:v>
                </c:pt>
                <c:pt idx="25">
                  <c:v>4.0612244897959</c:v>
                </c:pt>
                <c:pt idx="26">
                  <c:v>4.1836734693878004</c:v>
                </c:pt>
                <c:pt idx="27">
                  <c:v>4.3061224489796004</c:v>
                </c:pt>
                <c:pt idx="28">
                  <c:v>4.4285714285713995</c:v>
                </c:pt>
                <c:pt idx="29">
                  <c:v>4.5510204081632999</c:v>
                </c:pt>
                <c:pt idx="30">
                  <c:v>4.6734693877550999</c:v>
                </c:pt>
                <c:pt idx="31">
                  <c:v>4.7959183673468999</c:v>
                </c:pt>
                <c:pt idx="32">
                  <c:v>4.9183673469388003</c:v>
                </c:pt>
                <c:pt idx="33">
                  <c:v>5.0408163265305994</c:v>
                </c:pt>
                <c:pt idx="34">
                  <c:v>5.1632653061224003</c:v>
                </c:pt>
                <c:pt idx="35">
                  <c:v>5.2857142857142998</c:v>
                </c:pt>
                <c:pt idx="36">
                  <c:v>5.4081632653060998</c:v>
                </c:pt>
                <c:pt idx="37">
                  <c:v>5.5306122448980002</c:v>
                </c:pt>
                <c:pt idx="38">
                  <c:v>5.6530612244898002</c:v>
                </c:pt>
                <c:pt idx="39">
                  <c:v>5.7755102040816002</c:v>
                </c:pt>
                <c:pt idx="40">
                  <c:v>5.8979591836734997</c:v>
                </c:pt>
                <c:pt idx="41">
                  <c:v>6.0204081632652997</c:v>
                </c:pt>
                <c:pt idx="42">
                  <c:v>6.1428571428570997</c:v>
                </c:pt>
                <c:pt idx="43">
                  <c:v>6.2653061224490001</c:v>
                </c:pt>
                <c:pt idx="44">
                  <c:v>6.3877551020408001</c:v>
                </c:pt>
                <c:pt idx="45">
                  <c:v>6.5102040816326996</c:v>
                </c:pt>
                <c:pt idx="46">
                  <c:v>6.6326530612244996</c:v>
                </c:pt>
                <c:pt idx="47">
                  <c:v>6.7551020408163005</c:v>
                </c:pt>
                <c:pt idx="48">
                  <c:v>6.8775510204082</c:v>
                </c:pt>
                <c:pt idx="49">
                  <c:v>7</c:v>
                </c:pt>
                <c:pt idx="50">
                  <c:v>7.1224489795918</c:v>
                </c:pt>
                <c:pt idx="51">
                  <c:v>7.2448979591836995</c:v>
                </c:pt>
                <c:pt idx="52">
                  <c:v>7.3673469387755004</c:v>
                </c:pt>
                <c:pt idx="53">
                  <c:v>7.4897959183673004</c:v>
                </c:pt>
                <c:pt idx="54">
                  <c:v>7.6122448979591999</c:v>
                </c:pt>
                <c:pt idx="55">
                  <c:v>7.7346938775509999</c:v>
                </c:pt>
                <c:pt idx="56">
                  <c:v>7.8571428571429003</c:v>
                </c:pt>
                <c:pt idx="57">
                  <c:v>7.9795918367347003</c:v>
                </c:pt>
                <c:pt idx="58">
                  <c:v>8.1020408163265003</c:v>
                </c:pt>
                <c:pt idx="59">
                  <c:v>8.2244897959183998</c:v>
                </c:pt>
                <c:pt idx="60">
                  <c:v>8.3469387755101998</c:v>
                </c:pt>
                <c:pt idx="61">
                  <c:v>8.4693877551019998</c:v>
                </c:pt>
                <c:pt idx="62">
                  <c:v>8.5918367346938993</c:v>
                </c:pt>
                <c:pt idx="63">
                  <c:v>8.7142857142856993</c:v>
                </c:pt>
                <c:pt idx="64">
                  <c:v>8.8367346938776006</c:v>
                </c:pt>
                <c:pt idx="65">
                  <c:v>8.9591836734694006</c:v>
                </c:pt>
                <c:pt idx="66">
                  <c:v>9.0816326530611988</c:v>
                </c:pt>
                <c:pt idx="67">
                  <c:v>9.2040816326530983</c:v>
                </c:pt>
                <c:pt idx="68">
                  <c:v>9.3265306122449001</c:v>
                </c:pt>
                <c:pt idx="69">
                  <c:v>9.4489795918367001</c:v>
                </c:pt>
                <c:pt idx="70">
                  <c:v>9.5714285714285996</c:v>
                </c:pt>
                <c:pt idx="71">
                  <c:v>9.6938775510203996</c:v>
                </c:pt>
                <c:pt idx="72">
                  <c:v>9.8163265306121996</c:v>
                </c:pt>
                <c:pt idx="73">
                  <c:v>9.9387755102040991</c:v>
                </c:pt>
                <c:pt idx="74">
                  <c:v>10.061224489796</c:v>
                </c:pt>
                <c:pt idx="75">
                  <c:v>10.183673469388001</c:v>
                </c:pt>
                <c:pt idx="76">
                  <c:v>10.30612244898</c:v>
                </c:pt>
                <c:pt idx="77">
                  <c:v>10.428571428570999</c:v>
                </c:pt>
                <c:pt idx="78">
                  <c:v>10.551020408163</c:v>
                </c:pt>
                <c:pt idx="79">
                  <c:v>10.673469387754999</c:v>
                </c:pt>
                <c:pt idx="80">
                  <c:v>10.795918367346999</c:v>
                </c:pt>
                <c:pt idx="81">
                  <c:v>10.918367346938998</c:v>
                </c:pt>
                <c:pt idx="82">
                  <c:v>11.040816326531001</c:v>
                </c:pt>
                <c:pt idx="83">
                  <c:v>11.163265306122</c:v>
                </c:pt>
                <c:pt idx="84">
                  <c:v>11.285714285714</c:v>
                </c:pt>
                <c:pt idx="85">
                  <c:v>11.408163265305999</c:v>
                </c:pt>
                <c:pt idx="86">
                  <c:v>11.530612244898</c:v>
                </c:pt>
                <c:pt idx="87">
                  <c:v>11.653061224489999</c:v>
                </c:pt>
                <c:pt idx="88">
                  <c:v>11.775510204082</c:v>
                </c:pt>
                <c:pt idx="89">
                  <c:v>11.897959183673001</c:v>
                </c:pt>
                <c:pt idx="90">
                  <c:v>12.020408163265</c:v>
                </c:pt>
                <c:pt idx="91">
                  <c:v>12.142857142857</c:v>
                </c:pt>
                <c:pt idx="92">
                  <c:v>12.265306122448999</c:v>
                </c:pt>
                <c:pt idx="93">
                  <c:v>12.387755102041</c:v>
                </c:pt>
                <c:pt idx="94">
                  <c:v>12.510204081632999</c:v>
                </c:pt>
                <c:pt idx="95">
                  <c:v>12.632653061224001</c:v>
                </c:pt>
                <c:pt idx="96">
                  <c:v>12.755102040816</c:v>
                </c:pt>
                <c:pt idx="97">
                  <c:v>12.877551020408001</c:v>
                </c:pt>
                <c:pt idx="98">
                  <c:v>13</c:v>
                </c:pt>
              </c:numCache>
            </c:numRef>
          </c:xVal>
          <c:yVal>
            <c:numRef>
              <c:f>'IP3'!$K$5:$K$103</c:f>
              <c:numCache>
                <c:formatCode>General</c:formatCode>
                <c:ptCount val="99"/>
                <c:pt idx="0">
                  <c:v>10.693204</c:v>
                </c:pt>
                <c:pt idx="1">
                  <c:v>10.601005000000001</c:v>
                </c:pt>
                <c:pt idx="2">
                  <c:v>10.791598</c:v>
                </c:pt>
                <c:pt idx="3">
                  <c:v>11.595948</c:v>
                </c:pt>
                <c:pt idx="4">
                  <c:v>12.444900000000001</c:v>
                </c:pt>
                <c:pt idx="5">
                  <c:v>13.114715</c:v>
                </c:pt>
                <c:pt idx="6">
                  <c:v>13.462842999999999</c:v>
                </c:pt>
                <c:pt idx="7">
                  <c:v>13.334944</c:v>
                </c:pt>
                <c:pt idx="8">
                  <c:v>12.633193</c:v>
                </c:pt>
                <c:pt idx="9">
                  <c:v>11.805707</c:v>
                </c:pt>
                <c:pt idx="10">
                  <c:v>11.300440999999999</c:v>
                </c:pt>
                <c:pt idx="11">
                  <c:v>10.979787</c:v>
                </c:pt>
                <c:pt idx="12">
                  <c:v>10.883084</c:v>
                </c:pt>
                <c:pt idx="13">
                  <c:v>11.3055</c:v>
                </c:pt>
                <c:pt idx="14">
                  <c:v>11.863360999999999</c:v>
                </c:pt>
                <c:pt idx="15">
                  <c:v>12.076226</c:v>
                </c:pt>
                <c:pt idx="16">
                  <c:v>11.691362</c:v>
                </c:pt>
                <c:pt idx="17">
                  <c:v>11.513643</c:v>
                </c:pt>
                <c:pt idx="18">
                  <c:v>11.696869</c:v>
                </c:pt>
                <c:pt idx="19">
                  <c:v>12.02638</c:v>
                </c:pt>
                <c:pt idx="20">
                  <c:v>12.211352</c:v>
                </c:pt>
                <c:pt idx="21">
                  <c:v>12.391984000000001</c:v>
                </c:pt>
                <c:pt idx="22">
                  <c:v>12.735811</c:v>
                </c:pt>
                <c:pt idx="23">
                  <c:v>13.092885000000001</c:v>
                </c:pt>
                <c:pt idx="24">
                  <c:v>13.482483</c:v>
                </c:pt>
                <c:pt idx="25">
                  <c:v>13.238675000000001</c:v>
                </c:pt>
                <c:pt idx="26">
                  <c:v>12.563471</c:v>
                </c:pt>
                <c:pt idx="27">
                  <c:v>11.680686</c:v>
                </c:pt>
                <c:pt idx="28">
                  <c:v>11.781264</c:v>
                </c:pt>
                <c:pt idx="29">
                  <c:v>12.585589000000001</c:v>
                </c:pt>
                <c:pt idx="30">
                  <c:v>13.735500999999999</c:v>
                </c:pt>
                <c:pt idx="31">
                  <c:v>14.197748000000001</c:v>
                </c:pt>
                <c:pt idx="32">
                  <c:v>14.120558000000001</c:v>
                </c:pt>
                <c:pt idx="33">
                  <c:v>13.390553000000001</c:v>
                </c:pt>
                <c:pt idx="34">
                  <c:v>13.113780999999999</c:v>
                </c:pt>
                <c:pt idx="35">
                  <c:v>13.620913</c:v>
                </c:pt>
                <c:pt idx="36">
                  <c:v>14.6913</c:v>
                </c:pt>
                <c:pt idx="37">
                  <c:v>15.335063</c:v>
                </c:pt>
                <c:pt idx="38">
                  <c:v>15.684892</c:v>
                </c:pt>
                <c:pt idx="39">
                  <c:v>15.632160000000001</c:v>
                </c:pt>
                <c:pt idx="40">
                  <c:v>15.41225</c:v>
                </c:pt>
                <c:pt idx="41">
                  <c:v>14.626279</c:v>
                </c:pt>
                <c:pt idx="42">
                  <c:v>13.993048999999999</c:v>
                </c:pt>
                <c:pt idx="43">
                  <c:v>13.785220000000001</c:v>
                </c:pt>
                <c:pt idx="44">
                  <c:v>14.007061</c:v>
                </c:pt>
                <c:pt idx="45">
                  <c:v>14.145168999999999</c:v>
                </c:pt>
                <c:pt idx="46">
                  <c:v>14.155671</c:v>
                </c:pt>
                <c:pt idx="47">
                  <c:v>13.920586999999999</c:v>
                </c:pt>
                <c:pt idx="48">
                  <c:v>13.551584999999999</c:v>
                </c:pt>
                <c:pt idx="49">
                  <c:v>13.287741</c:v>
                </c:pt>
                <c:pt idx="50">
                  <c:v>13.453265999999999</c:v>
                </c:pt>
                <c:pt idx="51">
                  <c:v>14.180061</c:v>
                </c:pt>
                <c:pt idx="52">
                  <c:v>14.828097</c:v>
                </c:pt>
                <c:pt idx="53">
                  <c:v>15.625436000000001</c:v>
                </c:pt>
                <c:pt idx="54">
                  <c:v>16.252647</c:v>
                </c:pt>
                <c:pt idx="55">
                  <c:v>16.579104999999998</c:v>
                </c:pt>
                <c:pt idx="56">
                  <c:v>16.614477000000001</c:v>
                </c:pt>
                <c:pt idx="57">
                  <c:v>16.299735999999999</c:v>
                </c:pt>
                <c:pt idx="58">
                  <c:v>15.794689</c:v>
                </c:pt>
                <c:pt idx="59">
                  <c:v>14.973609</c:v>
                </c:pt>
                <c:pt idx="60">
                  <c:v>14.275454</c:v>
                </c:pt>
                <c:pt idx="61">
                  <c:v>13.75841</c:v>
                </c:pt>
                <c:pt idx="62">
                  <c:v>13.411144999999999</c:v>
                </c:pt>
                <c:pt idx="63">
                  <c:v>12.975439</c:v>
                </c:pt>
                <c:pt idx="64">
                  <c:v>12.818645</c:v>
                </c:pt>
                <c:pt idx="65">
                  <c:v>12.904505</c:v>
                </c:pt>
                <c:pt idx="66">
                  <c:v>12.968178</c:v>
                </c:pt>
                <c:pt idx="67">
                  <c:v>13.264583999999999</c:v>
                </c:pt>
                <c:pt idx="68">
                  <c:v>13.369147999999999</c:v>
                </c:pt>
                <c:pt idx="69">
                  <c:v>13.627952000000001</c:v>
                </c:pt>
                <c:pt idx="70">
                  <c:v>13.408915</c:v>
                </c:pt>
                <c:pt idx="71">
                  <c:v>13.349989000000001</c:v>
                </c:pt>
                <c:pt idx="72">
                  <c:v>13.178616</c:v>
                </c:pt>
                <c:pt idx="73">
                  <c:v>13.096659000000001</c:v>
                </c:pt>
                <c:pt idx="74">
                  <c:v>12.763699000000001</c:v>
                </c:pt>
                <c:pt idx="75">
                  <c:v>12.719899</c:v>
                </c:pt>
                <c:pt idx="76">
                  <c:v>12.699109999999999</c:v>
                </c:pt>
                <c:pt idx="77">
                  <c:v>12.817437999999999</c:v>
                </c:pt>
                <c:pt idx="78">
                  <c:v>12.648095</c:v>
                </c:pt>
                <c:pt idx="79">
                  <c:v>12.997794000000001</c:v>
                </c:pt>
                <c:pt idx="80">
                  <c:v>13.452858000000001</c:v>
                </c:pt>
                <c:pt idx="81">
                  <c:v>13.846446</c:v>
                </c:pt>
                <c:pt idx="82">
                  <c:v>13.85144</c:v>
                </c:pt>
                <c:pt idx="83">
                  <c:v>13.824705</c:v>
                </c:pt>
                <c:pt idx="84">
                  <c:v>13.900604</c:v>
                </c:pt>
                <c:pt idx="85">
                  <c:v>13.960445999999999</c:v>
                </c:pt>
                <c:pt idx="86">
                  <c:v>14.203189</c:v>
                </c:pt>
                <c:pt idx="87">
                  <c:v>14.224761000000001</c:v>
                </c:pt>
                <c:pt idx="88">
                  <c:v>14.120728</c:v>
                </c:pt>
                <c:pt idx="89">
                  <c:v>13.404261999999999</c:v>
                </c:pt>
                <c:pt idx="90">
                  <c:v>13.190694000000001</c:v>
                </c:pt>
                <c:pt idx="91">
                  <c:v>12.578443999999999</c:v>
                </c:pt>
                <c:pt idx="92">
                  <c:v>12.095378999999999</c:v>
                </c:pt>
                <c:pt idx="93">
                  <c:v>11.371877</c:v>
                </c:pt>
                <c:pt idx="94">
                  <c:v>11.060316</c:v>
                </c:pt>
                <c:pt idx="95">
                  <c:v>10.687765000000001</c:v>
                </c:pt>
                <c:pt idx="96">
                  <c:v>10.145041000000001</c:v>
                </c:pt>
                <c:pt idx="97">
                  <c:v>9.8781651999999998</c:v>
                </c:pt>
                <c:pt idx="98">
                  <c:v>9.8920087999999993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0B-4121-88AC-F8CF36374EB5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'IP3'!$I$5:$I$103</c:f>
              <c:numCache>
                <c:formatCode>General</c:formatCode>
                <c:ptCount val="99"/>
                <c:pt idx="0">
                  <c:v>1</c:v>
                </c:pt>
                <c:pt idx="1">
                  <c:v>1.1224489795918</c:v>
                </c:pt>
                <c:pt idx="2">
                  <c:v>1.2448979591837002</c:v>
                </c:pt>
                <c:pt idx="3">
                  <c:v>1.3673469387755</c:v>
                </c:pt>
                <c:pt idx="4">
                  <c:v>1.4897959183673</c:v>
                </c:pt>
                <c:pt idx="5">
                  <c:v>1.6122448979591999</c:v>
                </c:pt>
                <c:pt idx="6">
                  <c:v>1.7346938775510001</c:v>
                </c:pt>
                <c:pt idx="7">
                  <c:v>1.8571428571429001</c:v>
                </c:pt>
                <c:pt idx="8">
                  <c:v>1.9795918367347001</c:v>
                </c:pt>
                <c:pt idx="9">
                  <c:v>2.1020408163264999</c:v>
                </c:pt>
                <c:pt idx="10">
                  <c:v>2.2244897959183998</c:v>
                </c:pt>
                <c:pt idx="11">
                  <c:v>2.3469387755101998</c:v>
                </c:pt>
                <c:pt idx="12">
                  <c:v>2.4693877551020003</c:v>
                </c:pt>
                <c:pt idx="13">
                  <c:v>2.5918367346939002</c:v>
                </c:pt>
                <c:pt idx="14">
                  <c:v>2.7142857142856998</c:v>
                </c:pt>
                <c:pt idx="15">
                  <c:v>2.8367346938776001</c:v>
                </c:pt>
                <c:pt idx="16">
                  <c:v>2.9591836734694001</c:v>
                </c:pt>
                <c:pt idx="17">
                  <c:v>3.0816326530612002</c:v>
                </c:pt>
                <c:pt idx="18">
                  <c:v>3.2040816326531001</c:v>
                </c:pt>
                <c:pt idx="19">
                  <c:v>3.3265306122449001</c:v>
                </c:pt>
                <c:pt idx="20">
                  <c:v>3.4489795918367001</c:v>
                </c:pt>
                <c:pt idx="21">
                  <c:v>3.5714285714286</c:v>
                </c:pt>
                <c:pt idx="22">
                  <c:v>3.6938775510204001</c:v>
                </c:pt>
                <c:pt idx="23">
                  <c:v>3.8163265306121996</c:v>
                </c:pt>
                <c:pt idx="24">
                  <c:v>3.9387755102041</c:v>
                </c:pt>
                <c:pt idx="25">
                  <c:v>4.0612244897959</c:v>
                </c:pt>
                <c:pt idx="26">
                  <c:v>4.1836734693878004</c:v>
                </c:pt>
                <c:pt idx="27">
                  <c:v>4.3061224489796004</c:v>
                </c:pt>
                <c:pt idx="28">
                  <c:v>4.4285714285713995</c:v>
                </c:pt>
                <c:pt idx="29">
                  <c:v>4.5510204081632999</c:v>
                </c:pt>
                <c:pt idx="30">
                  <c:v>4.6734693877550999</c:v>
                </c:pt>
                <c:pt idx="31">
                  <c:v>4.7959183673468999</c:v>
                </c:pt>
                <c:pt idx="32">
                  <c:v>4.9183673469388003</c:v>
                </c:pt>
                <c:pt idx="33">
                  <c:v>5.0408163265305994</c:v>
                </c:pt>
                <c:pt idx="34">
                  <c:v>5.1632653061224003</c:v>
                </c:pt>
                <c:pt idx="35">
                  <c:v>5.2857142857142998</c:v>
                </c:pt>
                <c:pt idx="36">
                  <c:v>5.4081632653060998</c:v>
                </c:pt>
                <c:pt idx="37">
                  <c:v>5.5306122448980002</c:v>
                </c:pt>
                <c:pt idx="38">
                  <c:v>5.6530612244898002</c:v>
                </c:pt>
                <c:pt idx="39">
                  <c:v>5.7755102040816002</c:v>
                </c:pt>
                <c:pt idx="40">
                  <c:v>5.8979591836734997</c:v>
                </c:pt>
                <c:pt idx="41">
                  <c:v>6.0204081632652997</c:v>
                </c:pt>
                <c:pt idx="42">
                  <c:v>6.1428571428570997</c:v>
                </c:pt>
                <c:pt idx="43">
                  <c:v>6.2653061224490001</c:v>
                </c:pt>
                <c:pt idx="44">
                  <c:v>6.3877551020408001</c:v>
                </c:pt>
                <c:pt idx="45">
                  <c:v>6.5102040816326996</c:v>
                </c:pt>
                <c:pt idx="46">
                  <c:v>6.6326530612244996</c:v>
                </c:pt>
                <c:pt idx="47">
                  <c:v>6.7551020408163005</c:v>
                </c:pt>
                <c:pt idx="48">
                  <c:v>6.8775510204082</c:v>
                </c:pt>
                <c:pt idx="49">
                  <c:v>7</c:v>
                </c:pt>
                <c:pt idx="50">
                  <c:v>7.1224489795918</c:v>
                </c:pt>
                <c:pt idx="51">
                  <c:v>7.2448979591836995</c:v>
                </c:pt>
                <c:pt idx="52">
                  <c:v>7.3673469387755004</c:v>
                </c:pt>
                <c:pt idx="53">
                  <c:v>7.4897959183673004</c:v>
                </c:pt>
                <c:pt idx="54">
                  <c:v>7.6122448979591999</c:v>
                </c:pt>
                <c:pt idx="55">
                  <c:v>7.7346938775509999</c:v>
                </c:pt>
                <c:pt idx="56">
                  <c:v>7.8571428571429003</c:v>
                </c:pt>
                <c:pt idx="57">
                  <c:v>7.9795918367347003</c:v>
                </c:pt>
                <c:pt idx="58">
                  <c:v>8.1020408163265003</c:v>
                </c:pt>
                <c:pt idx="59">
                  <c:v>8.2244897959183998</c:v>
                </c:pt>
                <c:pt idx="60">
                  <c:v>8.3469387755101998</c:v>
                </c:pt>
                <c:pt idx="61">
                  <c:v>8.4693877551019998</c:v>
                </c:pt>
                <c:pt idx="62">
                  <c:v>8.5918367346938993</c:v>
                </c:pt>
                <c:pt idx="63">
                  <c:v>8.7142857142856993</c:v>
                </c:pt>
                <c:pt idx="64">
                  <c:v>8.8367346938776006</c:v>
                </c:pt>
                <c:pt idx="65">
                  <c:v>8.9591836734694006</c:v>
                </c:pt>
                <c:pt idx="66">
                  <c:v>9.0816326530611988</c:v>
                </c:pt>
                <c:pt idx="67">
                  <c:v>9.2040816326530983</c:v>
                </c:pt>
                <c:pt idx="68">
                  <c:v>9.3265306122449001</c:v>
                </c:pt>
                <c:pt idx="69">
                  <c:v>9.4489795918367001</c:v>
                </c:pt>
                <c:pt idx="70">
                  <c:v>9.5714285714285996</c:v>
                </c:pt>
                <c:pt idx="71">
                  <c:v>9.6938775510203996</c:v>
                </c:pt>
                <c:pt idx="72">
                  <c:v>9.8163265306121996</c:v>
                </c:pt>
                <c:pt idx="73">
                  <c:v>9.9387755102040991</c:v>
                </c:pt>
                <c:pt idx="74">
                  <c:v>10.061224489796</c:v>
                </c:pt>
                <c:pt idx="75">
                  <c:v>10.183673469388001</c:v>
                </c:pt>
                <c:pt idx="76">
                  <c:v>10.30612244898</c:v>
                </c:pt>
                <c:pt idx="77">
                  <c:v>10.428571428570999</c:v>
                </c:pt>
                <c:pt idx="78">
                  <c:v>10.551020408163</c:v>
                </c:pt>
                <c:pt idx="79">
                  <c:v>10.673469387754999</c:v>
                </c:pt>
                <c:pt idx="80">
                  <c:v>10.795918367346999</c:v>
                </c:pt>
                <c:pt idx="81">
                  <c:v>10.918367346938998</c:v>
                </c:pt>
                <c:pt idx="82">
                  <c:v>11.040816326531001</c:v>
                </c:pt>
                <c:pt idx="83">
                  <c:v>11.163265306122</c:v>
                </c:pt>
                <c:pt idx="84">
                  <c:v>11.285714285714</c:v>
                </c:pt>
                <c:pt idx="85">
                  <c:v>11.408163265305999</c:v>
                </c:pt>
                <c:pt idx="86">
                  <c:v>11.530612244898</c:v>
                </c:pt>
                <c:pt idx="87">
                  <c:v>11.653061224489999</c:v>
                </c:pt>
                <c:pt idx="88">
                  <c:v>11.775510204082</c:v>
                </c:pt>
                <c:pt idx="89">
                  <c:v>11.897959183673001</c:v>
                </c:pt>
                <c:pt idx="90">
                  <c:v>12.020408163265</c:v>
                </c:pt>
                <c:pt idx="91">
                  <c:v>12.142857142857</c:v>
                </c:pt>
                <c:pt idx="92">
                  <c:v>12.265306122448999</c:v>
                </c:pt>
                <c:pt idx="93">
                  <c:v>12.387755102041</c:v>
                </c:pt>
                <c:pt idx="94">
                  <c:v>12.510204081632999</c:v>
                </c:pt>
                <c:pt idx="95">
                  <c:v>12.632653061224001</c:v>
                </c:pt>
                <c:pt idx="96">
                  <c:v>12.755102040816</c:v>
                </c:pt>
                <c:pt idx="97">
                  <c:v>12.877551020408001</c:v>
                </c:pt>
                <c:pt idx="98">
                  <c:v>13</c:v>
                </c:pt>
              </c:numCache>
            </c:numRef>
          </c:xVal>
          <c:yVal>
            <c:numRef>
              <c:f>'IP3'!$AH$5:$AH$103</c:f>
              <c:numCache>
                <c:formatCode>General</c:formatCode>
                <c:ptCount val="99"/>
                <c:pt idx="0">
                  <c:v>10.05096</c:v>
                </c:pt>
                <c:pt idx="1">
                  <c:v>10.362223999999999</c:v>
                </c:pt>
                <c:pt idx="2">
                  <c:v>11.017484</c:v>
                </c:pt>
                <c:pt idx="3">
                  <c:v>11.588518000000001</c:v>
                </c:pt>
                <c:pt idx="4">
                  <c:v>11.747927000000001</c:v>
                </c:pt>
                <c:pt idx="5">
                  <c:v>12.097294</c:v>
                </c:pt>
                <c:pt idx="6">
                  <c:v>12.634524000000001</c:v>
                </c:pt>
                <c:pt idx="7">
                  <c:v>13.273096000000001</c:v>
                </c:pt>
                <c:pt idx="8">
                  <c:v>13.348623</c:v>
                </c:pt>
                <c:pt idx="9">
                  <c:v>13.117409</c:v>
                </c:pt>
                <c:pt idx="10">
                  <c:v>12.831943000000001</c:v>
                </c:pt>
                <c:pt idx="11">
                  <c:v>12.228382999999999</c:v>
                </c:pt>
                <c:pt idx="12">
                  <c:v>11.938247</c:v>
                </c:pt>
                <c:pt idx="13">
                  <c:v>11.791024</c:v>
                </c:pt>
                <c:pt idx="14">
                  <c:v>12.060165</c:v>
                </c:pt>
                <c:pt idx="15">
                  <c:v>12.155714</c:v>
                </c:pt>
                <c:pt idx="16">
                  <c:v>12.110455999999999</c:v>
                </c:pt>
                <c:pt idx="17">
                  <c:v>12.218503999999999</c:v>
                </c:pt>
                <c:pt idx="18">
                  <c:v>12.340525</c:v>
                </c:pt>
                <c:pt idx="19">
                  <c:v>12.367851</c:v>
                </c:pt>
                <c:pt idx="20">
                  <c:v>12.040893000000001</c:v>
                </c:pt>
                <c:pt idx="21">
                  <c:v>12.020844</c:v>
                </c:pt>
                <c:pt idx="22">
                  <c:v>12.375987</c:v>
                </c:pt>
                <c:pt idx="23">
                  <c:v>12.863488</c:v>
                </c:pt>
                <c:pt idx="24">
                  <c:v>13.266781</c:v>
                </c:pt>
                <c:pt idx="25">
                  <c:v>13.250071</c:v>
                </c:pt>
                <c:pt idx="26">
                  <c:v>13.088603000000001</c:v>
                </c:pt>
                <c:pt idx="27">
                  <c:v>12.745913</c:v>
                </c:pt>
                <c:pt idx="28">
                  <c:v>13.201684</c:v>
                </c:pt>
                <c:pt idx="29">
                  <c:v>13.883362</c:v>
                </c:pt>
                <c:pt idx="30">
                  <c:v>14.789490000000001</c:v>
                </c:pt>
                <c:pt idx="31">
                  <c:v>15.474843</c:v>
                </c:pt>
                <c:pt idx="32">
                  <c:v>17.028939999999999</c:v>
                </c:pt>
                <c:pt idx="33">
                  <c:v>17.035616000000001</c:v>
                </c:pt>
                <c:pt idx="34">
                  <c:v>16.516911</c:v>
                </c:pt>
                <c:pt idx="35">
                  <c:v>15.100958</c:v>
                </c:pt>
                <c:pt idx="36">
                  <c:v>14.836211</c:v>
                </c:pt>
                <c:pt idx="37">
                  <c:v>14.649543</c:v>
                </c:pt>
                <c:pt idx="38">
                  <c:v>14.739602</c:v>
                </c:pt>
                <c:pt idx="39">
                  <c:v>15.215199999999999</c:v>
                </c:pt>
                <c:pt idx="40">
                  <c:v>15.668165999999999</c:v>
                </c:pt>
                <c:pt idx="41">
                  <c:v>15.455965000000001</c:v>
                </c:pt>
                <c:pt idx="42">
                  <c:v>14.908397000000001</c:v>
                </c:pt>
                <c:pt idx="43">
                  <c:v>14.765708999999999</c:v>
                </c:pt>
                <c:pt idx="44">
                  <c:v>14.938935000000001</c:v>
                </c:pt>
                <c:pt idx="45">
                  <c:v>15.352849000000001</c:v>
                </c:pt>
                <c:pt idx="46">
                  <c:v>15.804320000000001</c:v>
                </c:pt>
                <c:pt idx="47">
                  <c:v>16.255901000000001</c:v>
                </c:pt>
                <c:pt idx="48">
                  <c:v>16.230022000000002</c:v>
                </c:pt>
                <c:pt idx="49">
                  <c:v>15.752501000000001</c:v>
                </c:pt>
                <c:pt idx="50">
                  <c:v>15.342847000000001</c:v>
                </c:pt>
                <c:pt idx="51">
                  <c:v>15.554031</c:v>
                </c:pt>
                <c:pt idx="52">
                  <c:v>15.767879000000001</c:v>
                </c:pt>
                <c:pt idx="53">
                  <c:v>15.902371</c:v>
                </c:pt>
                <c:pt idx="54">
                  <c:v>15.742369</c:v>
                </c:pt>
                <c:pt idx="55">
                  <c:v>15.708337999999999</c:v>
                </c:pt>
                <c:pt idx="56">
                  <c:v>15.534037</c:v>
                </c:pt>
                <c:pt idx="57">
                  <c:v>15.130223000000001</c:v>
                </c:pt>
                <c:pt idx="58">
                  <c:v>14.741484</c:v>
                </c:pt>
                <c:pt idx="59">
                  <c:v>14.226293999999999</c:v>
                </c:pt>
                <c:pt idx="60">
                  <c:v>14.130309</c:v>
                </c:pt>
                <c:pt idx="61">
                  <c:v>14.289702</c:v>
                </c:pt>
                <c:pt idx="62">
                  <c:v>14.874415000000001</c:v>
                </c:pt>
                <c:pt idx="63">
                  <c:v>15.031496000000001</c:v>
                </c:pt>
                <c:pt idx="64">
                  <c:v>14.79701</c:v>
                </c:pt>
                <c:pt idx="65">
                  <c:v>14.423645</c:v>
                </c:pt>
                <c:pt idx="66">
                  <c:v>13.855632999999999</c:v>
                </c:pt>
                <c:pt idx="67">
                  <c:v>13.435074</c:v>
                </c:pt>
                <c:pt idx="68">
                  <c:v>12.987541</c:v>
                </c:pt>
                <c:pt idx="69">
                  <c:v>12.990691999999999</c:v>
                </c:pt>
                <c:pt idx="70">
                  <c:v>12.812075</c:v>
                </c:pt>
                <c:pt idx="71">
                  <c:v>12.836415000000001</c:v>
                </c:pt>
                <c:pt idx="72">
                  <c:v>12.915658000000001</c:v>
                </c:pt>
                <c:pt idx="73">
                  <c:v>13.296563000000001</c:v>
                </c:pt>
                <c:pt idx="74">
                  <c:v>13.450685</c:v>
                </c:pt>
                <c:pt idx="75">
                  <c:v>13.995660000000001</c:v>
                </c:pt>
                <c:pt idx="76">
                  <c:v>14.262475999999999</c:v>
                </c:pt>
                <c:pt idx="77">
                  <c:v>14.604187</c:v>
                </c:pt>
                <c:pt idx="78">
                  <c:v>14.307323</c:v>
                </c:pt>
                <c:pt idx="79">
                  <c:v>14.456044</c:v>
                </c:pt>
                <c:pt idx="80">
                  <c:v>14.579262999999999</c:v>
                </c:pt>
                <c:pt idx="81">
                  <c:v>14.601717000000001</c:v>
                </c:pt>
                <c:pt idx="82">
                  <c:v>14.352174</c:v>
                </c:pt>
                <c:pt idx="83">
                  <c:v>14.104616999999999</c:v>
                </c:pt>
                <c:pt idx="84">
                  <c:v>14.01458</c:v>
                </c:pt>
                <c:pt idx="85">
                  <c:v>13.724468</c:v>
                </c:pt>
                <c:pt idx="86">
                  <c:v>13.553872</c:v>
                </c:pt>
                <c:pt idx="87">
                  <c:v>13.445152</c:v>
                </c:pt>
                <c:pt idx="88">
                  <c:v>13.265425</c:v>
                </c:pt>
                <c:pt idx="89">
                  <c:v>12.865190999999999</c:v>
                </c:pt>
                <c:pt idx="90">
                  <c:v>12.763996000000001</c:v>
                </c:pt>
                <c:pt idx="91">
                  <c:v>12.614894</c:v>
                </c:pt>
                <c:pt idx="92">
                  <c:v>12.493152</c:v>
                </c:pt>
                <c:pt idx="93">
                  <c:v>12.062177999999999</c:v>
                </c:pt>
                <c:pt idx="94">
                  <c:v>11.937079000000001</c:v>
                </c:pt>
                <c:pt idx="95">
                  <c:v>11.616619999999999</c:v>
                </c:pt>
                <c:pt idx="96">
                  <c:v>11.163358000000001</c:v>
                </c:pt>
                <c:pt idx="97">
                  <c:v>10.787972</c:v>
                </c:pt>
                <c:pt idx="98">
                  <c:v>10.691985000000001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0B-4121-88AC-F8CF36374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90752"/>
        <c:axId val="114492928"/>
      </c:scatterChart>
      <c:valAx>
        <c:axId val="114490752"/>
        <c:scaling>
          <c:orientation val="minMax"/>
          <c:max val="12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492928"/>
        <c:crosses val="autoZero"/>
        <c:crossBetween val="midCat"/>
        <c:majorUnit val="1"/>
      </c:valAx>
      <c:valAx>
        <c:axId val="114492928"/>
        <c:scaling>
          <c:orientation val="minMax"/>
          <c:max val="30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490752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5831461197733616"/>
          <c:y val="0.64239253337529423"/>
          <c:w val="0.31406220500054366"/>
          <c:h val="0.1302018126652704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2IF x 1LO Spurious Suppression (dBc) -10 dBm IF Input</a:t>
            </a:r>
          </a:p>
        </c:rich>
      </c:tx>
      <c:layout>
        <c:manualLayout>
          <c:xMode val="edge"/>
          <c:yMode val="edge"/>
          <c:x val="0.19110496008224406"/>
          <c:y val="1.85184235605917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28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+15dBm Sine Wave LO - 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'2Ix1L'!$F$5:$F$103</c:f>
              <c:numCache>
                <c:formatCode>General</c:formatCode>
                <c:ptCount val="99"/>
                <c:pt idx="0">
                  <c:v>2.8159999999999998</c:v>
                </c:pt>
                <c:pt idx="1">
                  <c:v>2.9588571428571</c:v>
                </c:pt>
                <c:pt idx="2">
                  <c:v>3.1017142857143001</c:v>
                </c:pt>
                <c:pt idx="3">
                  <c:v>3.2445714285714002</c:v>
                </c:pt>
                <c:pt idx="4">
                  <c:v>3.3874285714285999</c:v>
                </c:pt>
                <c:pt idx="5">
                  <c:v>3.5302857142857</c:v>
                </c:pt>
                <c:pt idx="6">
                  <c:v>3.6731428571429001</c:v>
                </c:pt>
                <c:pt idx="7">
                  <c:v>3.8159999999999998</c:v>
                </c:pt>
                <c:pt idx="8">
                  <c:v>3.9588571428571</c:v>
                </c:pt>
                <c:pt idx="9">
                  <c:v>4.1017142857143005</c:v>
                </c:pt>
                <c:pt idx="10">
                  <c:v>4.2445714285714002</c:v>
                </c:pt>
                <c:pt idx="11">
                  <c:v>4.3874285714286003</c:v>
                </c:pt>
                <c:pt idx="12">
                  <c:v>4.5302857142857</c:v>
                </c:pt>
                <c:pt idx="13">
                  <c:v>4.6731428571429001</c:v>
                </c:pt>
                <c:pt idx="14">
                  <c:v>4.8159999999999998</c:v>
                </c:pt>
                <c:pt idx="15">
                  <c:v>4.9588571428570996</c:v>
                </c:pt>
                <c:pt idx="16">
                  <c:v>5.1017142857143005</c:v>
                </c:pt>
                <c:pt idx="17">
                  <c:v>5.2445714285713994</c:v>
                </c:pt>
                <c:pt idx="18">
                  <c:v>5.3874285714286003</c:v>
                </c:pt>
                <c:pt idx="19">
                  <c:v>5.5302857142857</c:v>
                </c:pt>
                <c:pt idx="20">
                  <c:v>5.6731428571429001</c:v>
                </c:pt>
                <c:pt idx="21">
                  <c:v>5.8159999999999998</c:v>
                </c:pt>
                <c:pt idx="22">
                  <c:v>5.9588571428570996</c:v>
                </c:pt>
                <c:pt idx="23">
                  <c:v>6.1017142857143005</c:v>
                </c:pt>
                <c:pt idx="24">
                  <c:v>6.2445714285713994</c:v>
                </c:pt>
                <c:pt idx="25">
                  <c:v>6.3874285714286003</c:v>
                </c:pt>
                <c:pt idx="26">
                  <c:v>6.5302857142857</c:v>
                </c:pt>
                <c:pt idx="27">
                  <c:v>6.6731428571429001</c:v>
                </c:pt>
                <c:pt idx="28">
                  <c:v>6.8159999999999998</c:v>
                </c:pt>
                <c:pt idx="29">
                  <c:v>6.9588571428570996</c:v>
                </c:pt>
                <c:pt idx="30">
                  <c:v>7.1017142857143005</c:v>
                </c:pt>
                <c:pt idx="31">
                  <c:v>7.2445714285713994</c:v>
                </c:pt>
                <c:pt idx="32">
                  <c:v>7.3874285714286003</c:v>
                </c:pt>
                <c:pt idx="33">
                  <c:v>7.5302857142857</c:v>
                </c:pt>
                <c:pt idx="34">
                  <c:v>7.6731428571429001</c:v>
                </c:pt>
                <c:pt idx="35">
                  <c:v>7.8159999999999998</c:v>
                </c:pt>
                <c:pt idx="36">
                  <c:v>7.9588571428570996</c:v>
                </c:pt>
                <c:pt idx="37">
                  <c:v>8.1017142857142996</c:v>
                </c:pt>
                <c:pt idx="38">
                  <c:v>8.2445714285713994</c:v>
                </c:pt>
                <c:pt idx="39">
                  <c:v>8.3874285714286003</c:v>
                </c:pt>
                <c:pt idx="40">
                  <c:v>8.5302857142857</c:v>
                </c:pt>
                <c:pt idx="41">
                  <c:v>8.673142857142901</c:v>
                </c:pt>
                <c:pt idx="42">
                  <c:v>8.8160000000000007</c:v>
                </c:pt>
                <c:pt idx="43">
                  <c:v>8.9588571428570987</c:v>
                </c:pt>
                <c:pt idx="44">
                  <c:v>9.1017142857142996</c:v>
                </c:pt>
                <c:pt idx="45">
                  <c:v>9.2445714285713994</c:v>
                </c:pt>
                <c:pt idx="46">
                  <c:v>9.3874285714286003</c:v>
                </c:pt>
                <c:pt idx="47">
                  <c:v>9.5302857142857</c:v>
                </c:pt>
                <c:pt idx="48">
                  <c:v>9.673142857142901</c:v>
                </c:pt>
                <c:pt idx="49">
                  <c:v>9.8160000000000007</c:v>
                </c:pt>
                <c:pt idx="50">
                  <c:v>9.9588571428570987</c:v>
                </c:pt>
                <c:pt idx="51">
                  <c:v>10.101714285714001</c:v>
                </c:pt>
                <c:pt idx="52">
                  <c:v>10.244571428571</c:v>
                </c:pt>
                <c:pt idx="53">
                  <c:v>10.387428571429</c:v>
                </c:pt>
                <c:pt idx="54">
                  <c:v>10.530285714285998</c:v>
                </c:pt>
                <c:pt idx="55">
                  <c:v>10.673142857143</c:v>
                </c:pt>
                <c:pt idx="56">
                  <c:v>10.816000000000001</c:v>
                </c:pt>
                <c:pt idx="57">
                  <c:v>10.958857142857001</c:v>
                </c:pt>
                <c:pt idx="58">
                  <c:v>11.101714285714001</c:v>
                </c:pt>
                <c:pt idx="59">
                  <c:v>11.244571428571</c:v>
                </c:pt>
                <c:pt idx="60">
                  <c:v>11.387428571429</c:v>
                </c:pt>
                <c:pt idx="61">
                  <c:v>11.530285714285998</c:v>
                </c:pt>
                <c:pt idx="62">
                  <c:v>11.673142857143</c:v>
                </c:pt>
                <c:pt idx="63">
                  <c:v>11.816000000000001</c:v>
                </c:pt>
                <c:pt idx="64">
                  <c:v>11.958857142857001</c:v>
                </c:pt>
                <c:pt idx="65">
                  <c:v>12.101714285714001</c:v>
                </c:pt>
                <c:pt idx="66">
                  <c:v>12.244571428571</c:v>
                </c:pt>
                <c:pt idx="67">
                  <c:v>12.387428571429</c:v>
                </c:pt>
                <c:pt idx="68">
                  <c:v>12.530285714285998</c:v>
                </c:pt>
                <c:pt idx="69">
                  <c:v>12.673142857143</c:v>
                </c:pt>
                <c:pt idx="70">
                  <c:v>12.816000000000001</c:v>
                </c:pt>
                <c:pt idx="71">
                  <c:v>12.958857142857001</c:v>
                </c:pt>
                <c:pt idx="72">
                  <c:v>13.101714285714001</c:v>
                </c:pt>
                <c:pt idx="73">
                  <c:v>13.244571428571</c:v>
                </c:pt>
                <c:pt idx="74">
                  <c:v>13.387428571429</c:v>
                </c:pt>
                <c:pt idx="75">
                  <c:v>13.530285714285998</c:v>
                </c:pt>
                <c:pt idx="76">
                  <c:v>13.673142857143</c:v>
                </c:pt>
                <c:pt idx="77">
                  <c:v>13.816000000000001</c:v>
                </c:pt>
                <c:pt idx="78">
                  <c:v>13.958857142857001</c:v>
                </c:pt>
                <c:pt idx="79">
                  <c:v>14.101714285714001</c:v>
                </c:pt>
                <c:pt idx="80">
                  <c:v>14.244571428571</c:v>
                </c:pt>
                <c:pt idx="81">
                  <c:v>14.387428571429</c:v>
                </c:pt>
                <c:pt idx="82">
                  <c:v>14.530285714285998</c:v>
                </c:pt>
                <c:pt idx="83">
                  <c:v>14.673142857143</c:v>
                </c:pt>
                <c:pt idx="84">
                  <c:v>14.816000000000001</c:v>
                </c:pt>
                <c:pt idx="85">
                  <c:v>14.958857142857001</c:v>
                </c:pt>
                <c:pt idx="86">
                  <c:v>15.101714285714001</c:v>
                </c:pt>
                <c:pt idx="87">
                  <c:v>15.244571428571</c:v>
                </c:pt>
                <c:pt idx="88">
                  <c:v>15.387428571429</c:v>
                </c:pt>
                <c:pt idx="89">
                  <c:v>15.530285714285998</c:v>
                </c:pt>
                <c:pt idx="90">
                  <c:v>15.673142857143</c:v>
                </c:pt>
                <c:pt idx="91">
                  <c:v>15.816000000000001</c:v>
                </c:pt>
                <c:pt idx="92">
                  <c:v>15.958857142857001</c:v>
                </c:pt>
                <c:pt idx="93">
                  <c:v>16.101714285713999</c:v>
                </c:pt>
                <c:pt idx="94">
                  <c:v>16.244571428571</c:v>
                </c:pt>
                <c:pt idx="95">
                  <c:v>16.387428571429002</c:v>
                </c:pt>
                <c:pt idx="96">
                  <c:v>16.530285714285998</c:v>
                </c:pt>
                <c:pt idx="97">
                  <c:v>16.673142857142999</c:v>
                </c:pt>
                <c:pt idx="98">
                  <c:v>16.815999999999999</c:v>
                </c:pt>
              </c:numCache>
            </c:numRef>
          </c:xVal>
          <c:yVal>
            <c:numRef>
              <c:f>'2Ix1L'!$G$5:$G$103</c:f>
              <c:numCache>
                <c:formatCode>General</c:formatCode>
                <c:ptCount val="99"/>
                <c:pt idx="0">
                  <c:v>-51.643932</c:v>
                </c:pt>
                <c:pt idx="1">
                  <c:v>-55.645752000000002</c:v>
                </c:pt>
                <c:pt idx="2">
                  <c:v>-59.001114000000001</c:v>
                </c:pt>
                <c:pt idx="3">
                  <c:v>-63.067776000000002</c:v>
                </c:pt>
                <c:pt idx="4">
                  <c:v>-67.959693999999999</c:v>
                </c:pt>
                <c:pt idx="5">
                  <c:v>-71.252433999999994</c:v>
                </c:pt>
                <c:pt idx="6">
                  <c:v>-73.859283000000005</c:v>
                </c:pt>
                <c:pt idx="7">
                  <c:v>-70.973663000000002</c:v>
                </c:pt>
                <c:pt idx="8">
                  <c:v>-71.211296000000004</c:v>
                </c:pt>
                <c:pt idx="9">
                  <c:v>-70.496009999999998</c:v>
                </c:pt>
                <c:pt idx="10">
                  <c:v>-71.077620999999994</c:v>
                </c:pt>
                <c:pt idx="11">
                  <c:v>-68.549071999999995</c:v>
                </c:pt>
                <c:pt idx="12">
                  <c:v>-65.778114000000002</c:v>
                </c:pt>
                <c:pt idx="13">
                  <c:v>-63.696689999999997</c:v>
                </c:pt>
                <c:pt idx="14">
                  <c:v>-68.382767000000001</c:v>
                </c:pt>
                <c:pt idx="15">
                  <c:v>-68.186545999999993</c:v>
                </c:pt>
                <c:pt idx="16">
                  <c:v>-67.016136000000003</c:v>
                </c:pt>
                <c:pt idx="17">
                  <c:v>-62.178637999999999</c:v>
                </c:pt>
                <c:pt idx="18">
                  <c:v>-62.878098000000001</c:v>
                </c:pt>
                <c:pt idx="19">
                  <c:v>-62.187747999999999</c:v>
                </c:pt>
                <c:pt idx="20">
                  <c:v>-61.556415999999999</c:v>
                </c:pt>
                <c:pt idx="21">
                  <c:v>-60.139183000000003</c:v>
                </c:pt>
                <c:pt idx="22">
                  <c:v>-62.063327999999998</c:v>
                </c:pt>
                <c:pt idx="23">
                  <c:v>-64.451042000000001</c:v>
                </c:pt>
                <c:pt idx="24">
                  <c:v>-66.259281000000001</c:v>
                </c:pt>
                <c:pt idx="25">
                  <c:v>-69.550612999999998</c:v>
                </c:pt>
                <c:pt idx="26">
                  <c:v>-68.565998000000008</c:v>
                </c:pt>
                <c:pt idx="27">
                  <c:v>-66.884914000000009</c:v>
                </c:pt>
                <c:pt idx="28">
                  <c:v>-63.683188999999999</c:v>
                </c:pt>
                <c:pt idx="29">
                  <c:v>-63.711288000000003</c:v>
                </c:pt>
                <c:pt idx="30">
                  <c:v>-64.442447999999999</c:v>
                </c:pt>
                <c:pt idx="31">
                  <c:v>-66.069018999999997</c:v>
                </c:pt>
                <c:pt idx="32">
                  <c:v>-66.723433999999997</c:v>
                </c:pt>
                <c:pt idx="33">
                  <c:v>-65.627823000000006</c:v>
                </c:pt>
                <c:pt idx="34">
                  <c:v>-63.711303999999998</c:v>
                </c:pt>
                <c:pt idx="35">
                  <c:v>-63.544361000000002</c:v>
                </c:pt>
                <c:pt idx="36">
                  <c:v>-65.049351000000001</c:v>
                </c:pt>
                <c:pt idx="37">
                  <c:v>-67.257542000000001</c:v>
                </c:pt>
                <c:pt idx="38">
                  <c:v>-67.553684000000004</c:v>
                </c:pt>
                <c:pt idx="39">
                  <c:v>-67.117489000000006</c:v>
                </c:pt>
                <c:pt idx="40">
                  <c:v>-64.382644999999997</c:v>
                </c:pt>
                <c:pt idx="41">
                  <c:v>-61.777057999999997</c:v>
                </c:pt>
                <c:pt idx="42">
                  <c:v>-59.881165000000003</c:v>
                </c:pt>
                <c:pt idx="43">
                  <c:v>-60.575156999999997</c:v>
                </c:pt>
                <c:pt idx="44">
                  <c:v>-61.860858999999998</c:v>
                </c:pt>
                <c:pt idx="45">
                  <c:v>-63.489952000000002</c:v>
                </c:pt>
                <c:pt idx="46">
                  <c:v>-63.091907999999997</c:v>
                </c:pt>
                <c:pt idx="47">
                  <c:v>-62.000155999999997</c:v>
                </c:pt>
                <c:pt idx="48">
                  <c:v>-60.806885000000001</c:v>
                </c:pt>
                <c:pt idx="49">
                  <c:v>-60.966510999999997</c:v>
                </c:pt>
                <c:pt idx="50">
                  <c:v>-63.359839999999998</c:v>
                </c:pt>
                <c:pt idx="51">
                  <c:v>-69.215553</c:v>
                </c:pt>
                <c:pt idx="52">
                  <c:v>-75.763603000000003</c:v>
                </c:pt>
                <c:pt idx="53">
                  <c:v>-77.632544999999993</c:v>
                </c:pt>
                <c:pt idx="54">
                  <c:v>-74.844521</c:v>
                </c:pt>
                <c:pt idx="55">
                  <c:v>-68.08456000000001</c:v>
                </c:pt>
                <c:pt idx="56">
                  <c:v>-63.610061999999999</c:v>
                </c:pt>
                <c:pt idx="57">
                  <c:v>-59.822581999999997</c:v>
                </c:pt>
                <c:pt idx="58">
                  <c:v>-58.834522</c:v>
                </c:pt>
                <c:pt idx="59">
                  <c:v>-58.592098</c:v>
                </c:pt>
                <c:pt idx="60">
                  <c:v>-58.597729000000001</c:v>
                </c:pt>
                <c:pt idx="61">
                  <c:v>-58.689670999999997</c:v>
                </c:pt>
                <c:pt idx="62">
                  <c:v>-59.128779999999999</c:v>
                </c:pt>
                <c:pt idx="63">
                  <c:v>-59.582630000000002</c:v>
                </c:pt>
                <c:pt idx="64">
                  <c:v>-60.950142</c:v>
                </c:pt>
                <c:pt idx="65">
                  <c:v>-63.494307999999997</c:v>
                </c:pt>
                <c:pt idx="66">
                  <c:v>-65.169108999999992</c:v>
                </c:pt>
                <c:pt idx="67">
                  <c:v>-66.828979000000004</c:v>
                </c:pt>
                <c:pt idx="68">
                  <c:v>-70.940642999999994</c:v>
                </c:pt>
                <c:pt idx="69">
                  <c:v>-77.135361000000003</c:v>
                </c:pt>
                <c:pt idx="70">
                  <c:v>-77.762946999999997</c:v>
                </c:pt>
                <c:pt idx="71">
                  <c:v>-74.756966000000006</c:v>
                </c:pt>
                <c:pt idx="72">
                  <c:v>-69.056281999999996</c:v>
                </c:pt>
                <c:pt idx="73">
                  <c:v>-66.341819999999998</c:v>
                </c:pt>
                <c:pt idx="74">
                  <c:v>-62.348922999999999</c:v>
                </c:pt>
                <c:pt idx="75">
                  <c:v>-59.359673000000001</c:v>
                </c:pt>
                <c:pt idx="76">
                  <c:v>-58.368327999999998</c:v>
                </c:pt>
                <c:pt idx="77">
                  <c:v>-58.001750999999999</c:v>
                </c:pt>
                <c:pt idx="78">
                  <c:v>-57.80254</c:v>
                </c:pt>
                <c:pt idx="79">
                  <c:v>-57.013573000000001</c:v>
                </c:pt>
                <c:pt idx="80">
                  <c:v>-55.656390999999999</c:v>
                </c:pt>
                <c:pt idx="81">
                  <c:v>-54.428351999999997</c:v>
                </c:pt>
                <c:pt idx="82">
                  <c:v>-53.993931000000003</c:v>
                </c:pt>
                <c:pt idx="83">
                  <c:v>-54.290413000000001</c:v>
                </c:pt>
                <c:pt idx="84">
                  <c:v>-53.871161999999998</c:v>
                </c:pt>
                <c:pt idx="85">
                  <c:v>-52.860106999999999</c:v>
                </c:pt>
                <c:pt idx="86">
                  <c:v>-51.416984999999997</c:v>
                </c:pt>
                <c:pt idx="87">
                  <c:v>-50.193942999999997</c:v>
                </c:pt>
                <c:pt idx="88">
                  <c:v>-48.458286000000001</c:v>
                </c:pt>
                <c:pt idx="89">
                  <c:v>-47.259121</c:v>
                </c:pt>
                <c:pt idx="90">
                  <c:v>-46.196987</c:v>
                </c:pt>
                <c:pt idx="91">
                  <c:v>-45.089046000000003</c:v>
                </c:pt>
                <c:pt idx="92">
                  <c:v>-43.796954999999997</c:v>
                </c:pt>
                <c:pt idx="93">
                  <c:v>-42.380156999999997</c:v>
                </c:pt>
                <c:pt idx="94">
                  <c:v>-41.396469000000003</c:v>
                </c:pt>
                <c:pt idx="95">
                  <c:v>-40.598896000000003</c:v>
                </c:pt>
                <c:pt idx="96">
                  <c:v>-40.119190000000003</c:v>
                </c:pt>
                <c:pt idx="97">
                  <c:v>-39.785933999999997</c:v>
                </c:pt>
                <c:pt idx="98">
                  <c:v>-39.672584999999998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0E-40E0-97BB-1D9A2668ECDE}"/>
            </c:ext>
          </c:extLst>
        </c:ser>
        <c:ser>
          <c:idx val="2"/>
          <c:order val="1"/>
          <c:tx>
            <c:v>+15dBm Sine Wave LO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'2Ix1L'!$F$5:$F$103</c:f>
              <c:numCache>
                <c:formatCode>General</c:formatCode>
                <c:ptCount val="99"/>
                <c:pt idx="0">
                  <c:v>2.8159999999999998</c:v>
                </c:pt>
                <c:pt idx="1">
                  <c:v>2.9588571428571</c:v>
                </c:pt>
                <c:pt idx="2">
                  <c:v>3.1017142857143001</c:v>
                </c:pt>
                <c:pt idx="3">
                  <c:v>3.2445714285714002</c:v>
                </c:pt>
                <c:pt idx="4">
                  <c:v>3.3874285714285999</c:v>
                </c:pt>
                <c:pt idx="5">
                  <c:v>3.5302857142857</c:v>
                </c:pt>
                <c:pt idx="6">
                  <c:v>3.6731428571429001</c:v>
                </c:pt>
                <c:pt idx="7">
                  <c:v>3.8159999999999998</c:v>
                </c:pt>
                <c:pt idx="8">
                  <c:v>3.9588571428571</c:v>
                </c:pt>
                <c:pt idx="9">
                  <c:v>4.1017142857143005</c:v>
                </c:pt>
                <c:pt idx="10">
                  <c:v>4.2445714285714002</c:v>
                </c:pt>
                <c:pt idx="11">
                  <c:v>4.3874285714286003</c:v>
                </c:pt>
                <c:pt idx="12">
                  <c:v>4.5302857142857</c:v>
                </c:pt>
                <c:pt idx="13">
                  <c:v>4.6731428571429001</c:v>
                </c:pt>
                <c:pt idx="14">
                  <c:v>4.8159999999999998</c:v>
                </c:pt>
                <c:pt idx="15">
                  <c:v>4.9588571428570996</c:v>
                </c:pt>
                <c:pt idx="16">
                  <c:v>5.1017142857143005</c:v>
                </c:pt>
                <c:pt idx="17">
                  <c:v>5.2445714285713994</c:v>
                </c:pt>
                <c:pt idx="18">
                  <c:v>5.3874285714286003</c:v>
                </c:pt>
                <c:pt idx="19">
                  <c:v>5.5302857142857</c:v>
                </c:pt>
                <c:pt idx="20">
                  <c:v>5.6731428571429001</c:v>
                </c:pt>
                <c:pt idx="21">
                  <c:v>5.8159999999999998</c:v>
                </c:pt>
                <c:pt idx="22">
                  <c:v>5.9588571428570996</c:v>
                </c:pt>
                <c:pt idx="23">
                  <c:v>6.1017142857143005</c:v>
                </c:pt>
                <c:pt idx="24">
                  <c:v>6.2445714285713994</c:v>
                </c:pt>
                <c:pt idx="25">
                  <c:v>6.3874285714286003</c:v>
                </c:pt>
                <c:pt idx="26">
                  <c:v>6.5302857142857</c:v>
                </c:pt>
                <c:pt idx="27">
                  <c:v>6.6731428571429001</c:v>
                </c:pt>
                <c:pt idx="28">
                  <c:v>6.8159999999999998</c:v>
                </c:pt>
                <c:pt idx="29">
                  <c:v>6.9588571428570996</c:v>
                </c:pt>
                <c:pt idx="30">
                  <c:v>7.1017142857143005</c:v>
                </c:pt>
                <c:pt idx="31">
                  <c:v>7.2445714285713994</c:v>
                </c:pt>
                <c:pt idx="32">
                  <c:v>7.3874285714286003</c:v>
                </c:pt>
                <c:pt idx="33">
                  <c:v>7.5302857142857</c:v>
                </c:pt>
                <c:pt idx="34">
                  <c:v>7.6731428571429001</c:v>
                </c:pt>
                <c:pt idx="35">
                  <c:v>7.8159999999999998</c:v>
                </c:pt>
                <c:pt idx="36">
                  <c:v>7.9588571428570996</c:v>
                </c:pt>
                <c:pt idx="37">
                  <c:v>8.1017142857142996</c:v>
                </c:pt>
                <c:pt idx="38">
                  <c:v>8.2445714285713994</c:v>
                </c:pt>
                <c:pt idx="39">
                  <c:v>8.3874285714286003</c:v>
                </c:pt>
                <c:pt idx="40">
                  <c:v>8.5302857142857</c:v>
                </c:pt>
                <c:pt idx="41">
                  <c:v>8.673142857142901</c:v>
                </c:pt>
                <c:pt idx="42">
                  <c:v>8.8160000000000007</c:v>
                </c:pt>
                <c:pt idx="43">
                  <c:v>8.9588571428570987</c:v>
                </c:pt>
                <c:pt idx="44">
                  <c:v>9.1017142857142996</c:v>
                </c:pt>
                <c:pt idx="45">
                  <c:v>9.2445714285713994</c:v>
                </c:pt>
                <c:pt idx="46">
                  <c:v>9.3874285714286003</c:v>
                </c:pt>
                <c:pt idx="47">
                  <c:v>9.5302857142857</c:v>
                </c:pt>
                <c:pt idx="48">
                  <c:v>9.673142857142901</c:v>
                </c:pt>
                <c:pt idx="49">
                  <c:v>9.8160000000000007</c:v>
                </c:pt>
                <c:pt idx="50">
                  <c:v>9.9588571428570987</c:v>
                </c:pt>
                <c:pt idx="51">
                  <c:v>10.101714285714001</c:v>
                </c:pt>
                <c:pt idx="52">
                  <c:v>10.244571428571</c:v>
                </c:pt>
                <c:pt idx="53">
                  <c:v>10.387428571429</c:v>
                </c:pt>
                <c:pt idx="54">
                  <c:v>10.530285714285998</c:v>
                </c:pt>
                <c:pt idx="55">
                  <c:v>10.673142857143</c:v>
                </c:pt>
                <c:pt idx="56">
                  <c:v>10.816000000000001</c:v>
                </c:pt>
                <c:pt idx="57">
                  <c:v>10.958857142857001</c:v>
                </c:pt>
                <c:pt idx="58">
                  <c:v>11.101714285714001</c:v>
                </c:pt>
                <c:pt idx="59">
                  <c:v>11.244571428571</c:v>
                </c:pt>
                <c:pt idx="60">
                  <c:v>11.387428571429</c:v>
                </c:pt>
                <c:pt idx="61">
                  <c:v>11.530285714285998</c:v>
                </c:pt>
                <c:pt idx="62">
                  <c:v>11.673142857143</c:v>
                </c:pt>
                <c:pt idx="63">
                  <c:v>11.816000000000001</c:v>
                </c:pt>
                <c:pt idx="64">
                  <c:v>11.958857142857001</c:v>
                </c:pt>
                <c:pt idx="65">
                  <c:v>12.101714285714001</c:v>
                </c:pt>
                <c:pt idx="66">
                  <c:v>12.244571428571</c:v>
                </c:pt>
                <c:pt idx="67">
                  <c:v>12.387428571429</c:v>
                </c:pt>
                <c:pt idx="68">
                  <c:v>12.530285714285998</c:v>
                </c:pt>
                <c:pt idx="69">
                  <c:v>12.673142857143</c:v>
                </c:pt>
                <c:pt idx="70">
                  <c:v>12.816000000000001</c:v>
                </c:pt>
                <c:pt idx="71">
                  <c:v>12.958857142857001</c:v>
                </c:pt>
                <c:pt idx="72">
                  <c:v>13.101714285714001</c:v>
                </c:pt>
                <c:pt idx="73">
                  <c:v>13.244571428571</c:v>
                </c:pt>
                <c:pt idx="74">
                  <c:v>13.387428571429</c:v>
                </c:pt>
                <c:pt idx="75">
                  <c:v>13.530285714285998</c:v>
                </c:pt>
                <c:pt idx="76">
                  <c:v>13.673142857143</c:v>
                </c:pt>
                <c:pt idx="77">
                  <c:v>13.816000000000001</c:v>
                </c:pt>
                <c:pt idx="78">
                  <c:v>13.958857142857001</c:v>
                </c:pt>
                <c:pt idx="79">
                  <c:v>14.101714285714001</c:v>
                </c:pt>
                <c:pt idx="80">
                  <c:v>14.244571428571</c:v>
                </c:pt>
                <c:pt idx="81">
                  <c:v>14.387428571429</c:v>
                </c:pt>
                <c:pt idx="82">
                  <c:v>14.530285714285998</c:v>
                </c:pt>
                <c:pt idx="83">
                  <c:v>14.673142857143</c:v>
                </c:pt>
                <c:pt idx="84">
                  <c:v>14.816000000000001</c:v>
                </c:pt>
                <c:pt idx="85">
                  <c:v>14.958857142857001</c:v>
                </c:pt>
                <c:pt idx="86">
                  <c:v>15.101714285714001</c:v>
                </c:pt>
                <c:pt idx="87">
                  <c:v>15.244571428571</c:v>
                </c:pt>
                <c:pt idx="88">
                  <c:v>15.387428571429</c:v>
                </c:pt>
                <c:pt idx="89">
                  <c:v>15.530285714285998</c:v>
                </c:pt>
                <c:pt idx="90">
                  <c:v>15.673142857143</c:v>
                </c:pt>
                <c:pt idx="91">
                  <c:v>15.816000000000001</c:v>
                </c:pt>
                <c:pt idx="92">
                  <c:v>15.958857142857001</c:v>
                </c:pt>
                <c:pt idx="93">
                  <c:v>16.101714285713999</c:v>
                </c:pt>
                <c:pt idx="94">
                  <c:v>16.244571428571</c:v>
                </c:pt>
                <c:pt idx="95">
                  <c:v>16.387428571429002</c:v>
                </c:pt>
                <c:pt idx="96">
                  <c:v>16.530285714285998</c:v>
                </c:pt>
                <c:pt idx="97">
                  <c:v>16.673142857142999</c:v>
                </c:pt>
                <c:pt idx="98">
                  <c:v>16.815999999999999</c:v>
                </c:pt>
              </c:numCache>
            </c:numRef>
          </c:xVal>
          <c:yVal>
            <c:numRef>
              <c:f>'2Ix1L'!$O$5:$O$103</c:f>
              <c:numCache>
                <c:formatCode>General</c:formatCode>
                <c:ptCount val="99"/>
                <c:pt idx="0">
                  <c:v>-59.705531999999998</c:v>
                </c:pt>
                <c:pt idx="1">
                  <c:v>-60.695965000000001</c:v>
                </c:pt>
                <c:pt idx="2">
                  <c:v>-60.392029000000001</c:v>
                </c:pt>
                <c:pt idx="3">
                  <c:v>-58.696533000000002</c:v>
                </c:pt>
                <c:pt idx="4">
                  <c:v>-56.165813</c:v>
                </c:pt>
                <c:pt idx="5">
                  <c:v>-59.174346999999997</c:v>
                </c:pt>
                <c:pt idx="6">
                  <c:v>-61.869087</c:v>
                </c:pt>
                <c:pt idx="7">
                  <c:v>-64.95862600000001</c:v>
                </c:pt>
                <c:pt idx="8">
                  <c:v>-64.215873999999999</c:v>
                </c:pt>
                <c:pt idx="9">
                  <c:v>-63.345492999999998</c:v>
                </c:pt>
                <c:pt idx="10">
                  <c:v>-63.308574999999998</c:v>
                </c:pt>
                <c:pt idx="11">
                  <c:v>-62.201183</c:v>
                </c:pt>
                <c:pt idx="12">
                  <c:v>-61.011253000000004</c:v>
                </c:pt>
                <c:pt idx="13">
                  <c:v>-60.552321999999997</c:v>
                </c:pt>
                <c:pt idx="14">
                  <c:v>-63.087288000000001</c:v>
                </c:pt>
                <c:pt idx="15">
                  <c:v>-64.955131999999992</c:v>
                </c:pt>
                <c:pt idx="16">
                  <c:v>-66.752921999999998</c:v>
                </c:pt>
                <c:pt idx="17">
                  <c:v>-63.981597999999998</c:v>
                </c:pt>
                <c:pt idx="18">
                  <c:v>-64.041042000000004</c:v>
                </c:pt>
                <c:pt idx="19">
                  <c:v>-60.503712</c:v>
                </c:pt>
                <c:pt idx="20">
                  <c:v>-59.102088999999999</c:v>
                </c:pt>
                <c:pt idx="21">
                  <c:v>-57.840721000000002</c:v>
                </c:pt>
                <c:pt idx="22">
                  <c:v>-61.782001000000001</c:v>
                </c:pt>
                <c:pt idx="23">
                  <c:v>-68.779361999999992</c:v>
                </c:pt>
                <c:pt idx="24">
                  <c:v>-73.339934999999997</c:v>
                </c:pt>
                <c:pt idx="25">
                  <c:v>-70.835555999999997</c:v>
                </c:pt>
                <c:pt idx="26">
                  <c:v>-66.888248000000004</c:v>
                </c:pt>
                <c:pt idx="27">
                  <c:v>-64.365409999999997</c:v>
                </c:pt>
                <c:pt idx="28">
                  <c:v>-64.332188000000002</c:v>
                </c:pt>
                <c:pt idx="29">
                  <c:v>-64.034447</c:v>
                </c:pt>
                <c:pt idx="30">
                  <c:v>-65.832381999999996</c:v>
                </c:pt>
                <c:pt idx="31">
                  <c:v>-68.186713999999995</c:v>
                </c:pt>
                <c:pt idx="32">
                  <c:v>-68.813006999999999</c:v>
                </c:pt>
                <c:pt idx="33">
                  <c:v>-64.091991000000007</c:v>
                </c:pt>
                <c:pt idx="34">
                  <c:v>-60.383045000000003</c:v>
                </c:pt>
                <c:pt idx="35">
                  <c:v>-59.501640000000002</c:v>
                </c:pt>
                <c:pt idx="36">
                  <c:v>-62.591011000000002</c:v>
                </c:pt>
                <c:pt idx="37">
                  <c:v>-65.390380999999991</c:v>
                </c:pt>
                <c:pt idx="38">
                  <c:v>-65.954402999999999</c:v>
                </c:pt>
                <c:pt idx="39">
                  <c:v>-64.014899999999997</c:v>
                </c:pt>
                <c:pt idx="40">
                  <c:v>-61.886639000000002</c:v>
                </c:pt>
                <c:pt idx="41">
                  <c:v>-59.247616000000001</c:v>
                </c:pt>
                <c:pt idx="42">
                  <c:v>-58.433331000000003</c:v>
                </c:pt>
                <c:pt idx="43">
                  <c:v>-59.150196000000001</c:v>
                </c:pt>
                <c:pt idx="44">
                  <c:v>-60.127876000000001</c:v>
                </c:pt>
                <c:pt idx="45">
                  <c:v>-60.797871000000001</c:v>
                </c:pt>
                <c:pt idx="46">
                  <c:v>-60.483665000000002</c:v>
                </c:pt>
                <c:pt idx="47">
                  <c:v>-59.851264999999998</c:v>
                </c:pt>
                <c:pt idx="48">
                  <c:v>-59.833824</c:v>
                </c:pt>
                <c:pt idx="49">
                  <c:v>-59.905804000000003</c:v>
                </c:pt>
                <c:pt idx="50">
                  <c:v>-61.269989000000002</c:v>
                </c:pt>
                <c:pt idx="51">
                  <c:v>-62.702601999999999</c:v>
                </c:pt>
                <c:pt idx="52">
                  <c:v>-65.853290999999999</c:v>
                </c:pt>
                <c:pt idx="53">
                  <c:v>-73.974441999999996</c:v>
                </c:pt>
                <c:pt idx="54">
                  <c:v>-78.818054000000004</c:v>
                </c:pt>
                <c:pt idx="55">
                  <c:v>-78.662796</c:v>
                </c:pt>
                <c:pt idx="56">
                  <c:v>-71.377173999999997</c:v>
                </c:pt>
                <c:pt idx="57">
                  <c:v>-66.973517999999999</c:v>
                </c:pt>
                <c:pt idx="58">
                  <c:v>-66.506630000000001</c:v>
                </c:pt>
                <c:pt idx="59">
                  <c:v>-66.059143000000006</c:v>
                </c:pt>
                <c:pt idx="60">
                  <c:v>-64.815109000000007</c:v>
                </c:pt>
                <c:pt idx="61">
                  <c:v>-63.581553999999997</c:v>
                </c:pt>
                <c:pt idx="62">
                  <c:v>-63.919277000000001</c:v>
                </c:pt>
                <c:pt idx="63">
                  <c:v>-66.217540999999997</c:v>
                </c:pt>
                <c:pt idx="64">
                  <c:v>-70.043593999999999</c:v>
                </c:pt>
                <c:pt idx="65">
                  <c:v>-69.470862999999994</c:v>
                </c:pt>
                <c:pt idx="66">
                  <c:v>-65.776768000000004</c:v>
                </c:pt>
                <c:pt idx="67">
                  <c:v>-59.505721999999999</c:v>
                </c:pt>
                <c:pt idx="68">
                  <c:v>-57.020420000000001</c:v>
                </c:pt>
                <c:pt idx="69">
                  <c:v>-56.660347000000002</c:v>
                </c:pt>
                <c:pt idx="70">
                  <c:v>-57.639538000000002</c:v>
                </c:pt>
                <c:pt idx="71">
                  <c:v>-59.268284000000001</c:v>
                </c:pt>
                <c:pt idx="72">
                  <c:v>-59.603794000000001</c:v>
                </c:pt>
                <c:pt idx="73">
                  <c:v>-60.038857</c:v>
                </c:pt>
                <c:pt idx="74">
                  <c:v>-61.427677000000003</c:v>
                </c:pt>
                <c:pt idx="75">
                  <c:v>-64.472026999999997</c:v>
                </c:pt>
                <c:pt idx="76">
                  <c:v>-65.862633000000002</c:v>
                </c:pt>
                <c:pt idx="77">
                  <c:v>-64.315753999999998</c:v>
                </c:pt>
                <c:pt idx="78">
                  <c:v>-61.473354</c:v>
                </c:pt>
                <c:pt idx="79">
                  <c:v>-59.356673999999998</c:v>
                </c:pt>
                <c:pt idx="80">
                  <c:v>-58.536811999999998</c:v>
                </c:pt>
                <c:pt idx="81">
                  <c:v>-57.865658000000003</c:v>
                </c:pt>
                <c:pt idx="82">
                  <c:v>-57.136538999999999</c:v>
                </c:pt>
                <c:pt idx="83">
                  <c:v>-56.872498</c:v>
                </c:pt>
                <c:pt idx="84">
                  <c:v>-56.239708</c:v>
                </c:pt>
                <c:pt idx="85">
                  <c:v>-55.624523000000003</c:v>
                </c:pt>
                <c:pt idx="86">
                  <c:v>-54.432513999999998</c:v>
                </c:pt>
                <c:pt idx="87">
                  <c:v>-53.731116999999998</c:v>
                </c:pt>
                <c:pt idx="88">
                  <c:v>-52.979973000000001</c:v>
                </c:pt>
                <c:pt idx="89">
                  <c:v>-52.640887999999997</c:v>
                </c:pt>
                <c:pt idx="90">
                  <c:v>-52.239445000000003</c:v>
                </c:pt>
                <c:pt idx="91">
                  <c:v>-52.134594</c:v>
                </c:pt>
                <c:pt idx="92">
                  <c:v>-52.714272000000001</c:v>
                </c:pt>
                <c:pt idx="93">
                  <c:v>-54.375762999999999</c:v>
                </c:pt>
                <c:pt idx="94">
                  <c:v>-55.796818000000002</c:v>
                </c:pt>
                <c:pt idx="95">
                  <c:v>-56.667118000000002</c:v>
                </c:pt>
                <c:pt idx="96">
                  <c:v>-56.330967000000001</c:v>
                </c:pt>
                <c:pt idx="97">
                  <c:v>-56.158180000000002</c:v>
                </c:pt>
                <c:pt idx="98">
                  <c:v>-55.931465000000003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0E-40E0-97BB-1D9A2668E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67424"/>
        <c:axId val="114569600"/>
      </c:scatterChart>
      <c:valAx>
        <c:axId val="114567424"/>
        <c:scaling>
          <c:orientation val="minMax"/>
          <c:max val="13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01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569600"/>
        <c:crosses val="autoZero"/>
        <c:crossBetween val="midCat"/>
        <c:majorUnit val="1"/>
      </c:valAx>
      <c:valAx>
        <c:axId val="114569600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567424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0879707729228783"/>
          <c:y val="0.130553732866725"/>
          <c:w val="0.60640061792192268"/>
          <c:h val="0.1176002478856809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A Conversion Loss vs. LO Power (dB)</a:t>
            </a:r>
            <a:r>
              <a:rPr lang="en-US" sz="1000" baseline="30000"/>
              <a:t>1-4</a:t>
            </a:r>
          </a:p>
        </c:rich>
      </c:tx>
      <c:layout>
        <c:manualLayout>
          <c:xMode val="edge"/>
          <c:yMode val="edge"/>
          <c:x val="0.22147686141102227"/>
          <c:y val="2.687372411781860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2133189488"/>
          <c:y val="0.1100116652085156"/>
          <c:w val="0.76542713682528862"/>
          <c:h val="0.7038655584718577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CLvsLO!$F$2</c:f>
              <c:strCache>
                <c:ptCount val="1"/>
                <c:pt idx="0">
                  <c:v>+15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1</c:v>
                </c:pt>
                <c:pt idx="1">
                  <c:v>1.06</c:v>
                </c:pt>
                <c:pt idx="2">
                  <c:v>1.1200000000000001</c:v>
                </c:pt>
                <c:pt idx="3">
                  <c:v>1.18</c:v>
                </c:pt>
                <c:pt idx="4">
                  <c:v>1.24</c:v>
                </c:pt>
                <c:pt idx="5">
                  <c:v>1.3</c:v>
                </c:pt>
                <c:pt idx="6">
                  <c:v>1.36</c:v>
                </c:pt>
                <c:pt idx="7">
                  <c:v>1.42</c:v>
                </c:pt>
                <c:pt idx="8">
                  <c:v>1.48</c:v>
                </c:pt>
                <c:pt idx="9">
                  <c:v>1.54</c:v>
                </c:pt>
                <c:pt idx="10">
                  <c:v>1.6</c:v>
                </c:pt>
                <c:pt idx="11">
                  <c:v>1.66</c:v>
                </c:pt>
                <c:pt idx="12">
                  <c:v>1.72</c:v>
                </c:pt>
                <c:pt idx="13">
                  <c:v>1.78</c:v>
                </c:pt>
                <c:pt idx="14">
                  <c:v>1.84</c:v>
                </c:pt>
                <c:pt idx="15">
                  <c:v>1.9</c:v>
                </c:pt>
                <c:pt idx="16">
                  <c:v>1.96</c:v>
                </c:pt>
                <c:pt idx="17">
                  <c:v>2.02</c:v>
                </c:pt>
                <c:pt idx="18">
                  <c:v>2.08</c:v>
                </c:pt>
                <c:pt idx="19">
                  <c:v>2.14</c:v>
                </c:pt>
                <c:pt idx="20">
                  <c:v>2.2000000000000002</c:v>
                </c:pt>
                <c:pt idx="21">
                  <c:v>2.2599999999999998</c:v>
                </c:pt>
                <c:pt idx="22">
                  <c:v>2.3199999999999998</c:v>
                </c:pt>
                <c:pt idx="23">
                  <c:v>2.38</c:v>
                </c:pt>
                <c:pt idx="24">
                  <c:v>2.44</c:v>
                </c:pt>
                <c:pt idx="25">
                  <c:v>2.5</c:v>
                </c:pt>
                <c:pt idx="26">
                  <c:v>2.56</c:v>
                </c:pt>
                <c:pt idx="27">
                  <c:v>2.62</c:v>
                </c:pt>
                <c:pt idx="28">
                  <c:v>2.68</c:v>
                </c:pt>
                <c:pt idx="29">
                  <c:v>2.74</c:v>
                </c:pt>
                <c:pt idx="30">
                  <c:v>2.8</c:v>
                </c:pt>
                <c:pt idx="31">
                  <c:v>2.86</c:v>
                </c:pt>
                <c:pt idx="32">
                  <c:v>2.92</c:v>
                </c:pt>
                <c:pt idx="33">
                  <c:v>2.98</c:v>
                </c:pt>
                <c:pt idx="34">
                  <c:v>3.04</c:v>
                </c:pt>
                <c:pt idx="35">
                  <c:v>3.1</c:v>
                </c:pt>
                <c:pt idx="36">
                  <c:v>3.16</c:v>
                </c:pt>
                <c:pt idx="37">
                  <c:v>3.22</c:v>
                </c:pt>
                <c:pt idx="38">
                  <c:v>3.28</c:v>
                </c:pt>
                <c:pt idx="39">
                  <c:v>3.34</c:v>
                </c:pt>
                <c:pt idx="40">
                  <c:v>3.4</c:v>
                </c:pt>
                <c:pt idx="41">
                  <c:v>3.46</c:v>
                </c:pt>
                <c:pt idx="42">
                  <c:v>3.52</c:v>
                </c:pt>
                <c:pt idx="43">
                  <c:v>3.58</c:v>
                </c:pt>
                <c:pt idx="44">
                  <c:v>3.64</c:v>
                </c:pt>
                <c:pt idx="45">
                  <c:v>3.7</c:v>
                </c:pt>
                <c:pt idx="46">
                  <c:v>3.76</c:v>
                </c:pt>
                <c:pt idx="47">
                  <c:v>3.82</c:v>
                </c:pt>
                <c:pt idx="48">
                  <c:v>3.88</c:v>
                </c:pt>
                <c:pt idx="49">
                  <c:v>3.94</c:v>
                </c:pt>
                <c:pt idx="50">
                  <c:v>4</c:v>
                </c:pt>
                <c:pt idx="51">
                  <c:v>4.0599999999999996</c:v>
                </c:pt>
                <c:pt idx="52">
                  <c:v>4.12</c:v>
                </c:pt>
                <c:pt idx="53">
                  <c:v>4.18</c:v>
                </c:pt>
                <c:pt idx="54">
                  <c:v>4.24</c:v>
                </c:pt>
                <c:pt idx="55">
                  <c:v>4.3</c:v>
                </c:pt>
                <c:pt idx="56">
                  <c:v>4.3600000000000003</c:v>
                </c:pt>
                <c:pt idx="57">
                  <c:v>4.42</c:v>
                </c:pt>
                <c:pt idx="58">
                  <c:v>4.4800000000000004</c:v>
                </c:pt>
                <c:pt idx="59">
                  <c:v>4.54</c:v>
                </c:pt>
                <c:pt idx="60">
                  <c:v>4.5999999999999996</c:v>
                </c:pt>
                <c:pt idx="61">
                  <c:v>4.66</c:v>
                </c:pt>
                <c:pt idx="62">
                  <c:v>4.72</c:v>
                </c:pt>
                <c:pt idx="63">
                  <c:v>4.78</c:v>
                </c:pt>
                <c:pt idx="64">
                  <c:v>4.84</c:v>
                </c:pt>
                <c:pt idx="65">
                  <c:v>4.9000000000000004</c:v>
                </c:pt>
                <c:pt idx="66">
                  <c:v>4.96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5.14</c:v>
                </c:pt>
                <c:pt idx="70">
                  <c:v>5.2</c:v>
                </c:pt>
                <c:pt idx="71">
                  <c:v>5.26</c:v>
                </c:pt>
                <c:pt idx="72">
                  <c:v>5.32</c:v>
                </c:pt>
                <c:pt idx="73">
                  <c:v>5.38</c:v>
                </c:pt>
                <c:pt idx="74">
                  <c:v>5.44</c:v>
                </c:pt>
                <c:pt idx="75">
                  <c:v>5.5</c:v>
                </c:pt>
                <c:pt idx="76">
                  <c:v>5.56</c:v>
                </c:pt>
                <c:pt idx="77">
                  <c:v>5.62</c:v>
                </c:pt>
                <c:pt idx="78">
                  <c:v>5.68</c:v>
                </c:pt>
                <c:pt idx="79">
                  <c:v>5.74</c:v>
                </c:pt>
                <c:pt idx="80">
                  <c:v>5.8</c:v>
                </c:pt>
                <c:pt idx="81">
                  <c:v>5.86</c:v>
                </c:pt>
                <c:pt idx="82">
                  <c:v>5.92</c:v>
                </c:pt>
                <c:pt idx="83">
                  <c:v>5.98</c:v>
                </c:pt>
                <c:pt idx="84">
                  <c:v>6.04</c:v>
                </c:pt>
                <c:pt idx="85">
                  <c:v>6.1</c:v>
                </c:pt>
                <c:pt idx="86">
                  <c:v>6.16</c:v>
                </c:pt>
                <c:pt idx="87">
                  <c:v>6.22</c:v>
                </c:pt>
                <c:pt idx="88">
                  <c:v>6.28</c:v>
                </c:pt>
                <c:pt idx="89">
                  <c:v>6.34</c:v>
                </c:pt>
                <c:pt idx="90">
                  <c:v>6.4</c:v>
                </c:pt>
                <c:pt idx="91">
                  <c:v>6.46</c:v>
                </c:pt>
                <c:pt idx="92">
                  <c:v>6.52</c:v>
                </c:pt>
                <c:pt idx="93">
                  <c:v>6.58</c:v>
                </c:pt>
                <c:pt idx="94">
                  <c:v>6.64</c:v>
                </c:pt>
                <c:pt idx="95">
                  <c:v>6.7</c:v>
                </c:pt>
                <c:pt idx="96">
                  <c:v>6.76</c:v>
                </c:pt>
                <c:pt idx="97">
                  <c:v>6.82</c:v>
                </c:pt>
                <c:pt idx="98">
                  <c:v>6.88</c:v>
                </c:pt>
                <c:pt idx="99">
                  <c:v>6.94</c:v>
                </c:pt>
                <c:pt idx="100">
                  <c:v>7</c:v>
                </c:pt>
                <c:pt idx="101">
                  <c:v>7.06</c:v>
                </c:pt>
                <c:pt idx="102">
                  <c:v>7.12</c:v>
                </c:pt>
                <c:pt idx="103">
                  <c:v>7.18</c:v>
                </c:pt>
                <c:pt idx="104">
                  <c:v>7.24</c:v>
                </c:pt>
                <c:pt idx="105">
                  <c:v>7.3</c:v>
                </c:pt>
                <c:pt idx="106">
                  <c:v>7.36</c:v>
                </c:pt>
                <c:pt idx="107">
                  <c:v>7.42</c:v>
                </c:pt>
                <c:pt idx="108">
                  <c:v>7.48</c:v>
                </c:pt>
                <c:pt idx="109">
                  <c:v>7.54</c:v>
                </c:pt>
                <c:pt idx="110">
                  <c:v>7.6</c:v>
                </c:pt>
                <c:pt idx="111">
                  <c:v>7.66</c:v>
                </c:pt>
                <c:pt idx="112">
                  <c:v>7.72</c:v>
                </c:pt>
                <c:pt idx="113">
                  <c:v>7.78</c:v>
                </c:pt>
                <c:pt idx="114">
                  <c:v>7.84</c:v>
                </c:pt>
                <c:pt idx="115">
                  <c:v>7.9</c:v>
                </c:pt>
                <c:pt idx="116">
                  <c:v>7.96</c:v>
                </c:pt>
                <c:pt idx="117">
                  <c:v>8.02</c:v>
                </c:pt>
                <c:pt idx="118">
                  <c:v>8.08</c:v>
                </c:pt>
                <c:pt idx="119">
                  <c:v>8.14</c:v>
                </c:pt>
                <c:pt idx="120">
                  <c:v>8.1999999999999993</c:v>
                </c:pt>
                <c:pt idx="121">
                  <c:v>8.26</c:v>
                </c:pt>
                <c:pt idx="122">
                  <c:v>8.32</c:v>
                </c:pt>
                <c:pt idx="123">
                  <c:v>8.3800000000000008</c:v>
                </c:pt>
                <c:pt idx="124">
                  <c:v>8.44</c:v>
                </c:pt>
                <c:pt idx="125">
                  <c:v>8.5</c:v>
                </c:pt>
                <c:pt idx="126">
                  <c:v>8.56</c:v>
                </c:pt>
                <c:pt idx="127">
                  <c:v>8.6199999999999992</c:v>
                </c:pt>
                <c:pt idx="128">
                  <c:v>8.68</c:v>
                </c:pt>
                <c:pt idx="129">
                  <c:v>8.74</c:v>
                </c:pt>
                <c:pt idx="130">
                  <c:v>8.8000000000000007</c:v>
                </c:pt>
                <c:pt idx="131">
                  <c:v>8.86</c:v>
                </c:pt>
                <c:pt idx="132">
                  <c:v>8.92</c:v>
                </c:pt>
                <c:pt idx="133">
                  <c:v>8.98</c:v>
                </c:pt>
                <c:pt idx="134">
                  <c:v>9.0399999999999991</c:v>
                </c:pt>
                <c:pt idx="135">
                  <c:v>9.1</c:v>
                </c:pt>
                <c:pt idx="136">
                  <c:v>9.16</c:v>
                </c:pt>
                <c:pt idx="137">
                  <c:v>9.2200000000000006</c:v>
                </c:pt>
                <c:pt idx="138">
                  <c:v>9.2799999999999994</c:v>
                </c:pt>
                <c:pt idx="139">
                  <c:v>9.34</c:v>
                </c:pt>
                <c:pt idx="140">
                  <c:v>9.4</c:v>
                </c:pt>
                <c:pt idx="141">
                  <c:v>9.4600000000000009</c:v>
                </c:pt>
                <c:pt idx="142">
                  <c:v>9.52</c:v>
                </c:pt>
                <c:pt idx="143">
                  <c:v>9.58</c:v>
                </c:pt>
                <c:pt idx="144">
                  <c:v>9.64</c:v>
                </c:pt>
                <c:pt idx="145">
                  <c:v>9.6999999999999993</c:v>
                </c:pt>
                <c:pt idx="146">
                  <c:v>9.76</c:v>
                </c:pt>
                <c:pt idx="147">
                  <c:v>9.82</c:v>
                </c:pt>
                <c:pt idx="148">
                  <c:v>9.8800000000000008</c:v>
                </c:pt>
                <c:pt idx="149">
                  <c:v>9.94</c:v>
                </c:pt>
                <c:pt idx="150">
                  <c:v>10</c:v>
                </c:pt>
                <c:pt idx="151">
                  <c:v>10.06</c:v>
                </c:pt>
                <c:pt idx="152">
                  <c:v>10.119999999999999</c:v>
                </c:pt>
                <c:pt idx="153">
                  <c:v>10.18</c:v>
                </c:pt>
                <c:pt idx="154">
                  <c:v>10.24</c:v>
                </c:pt>
                <c:pt idx="155">
                  <c:v>10.3</c:v>
                </c:pt>
                <c:pt idx="156">
                  <c:v>10.36</c:v>
                </c:pt>
                <c:pt idx="157">
                  <c:v>10.42</c:v>
                </c:pt>
                <c:pt idx="158">
                  <c:v>10.48</c:v>
                </c:pt>
                <c:pt idx="159">
                  <c:v>10.54</c:v>
                </c:pt>
                <c:pt idx="160">
                  <c:v>10.6</c:v>
                </c:pt>
                <c:pt idx="161">
                  <c:v>10.66</c:v>
                </c:pt>
                <c:pt idx="162">
                  <c:v>10.72</c:v>
                </c:pt>
                <c:pt idx="163">
                  <c:v>10.78</c:v>
                </c:pt>
                <c:pt idx="164">
                  <c:v>10.84</c:v>
                </c:pt>
                <c:pt idx="165">
                  <c:v>10.9</c:v>
                </c:pt>
                <c:pt idx="166">
                  <c:v>10.96</c:v>
                </c:pt>
                <c:pt idx="167">
                  <c:v>11.02</c:v>
                </c:pt>
                <c:pt idx="168">
                  <c:v>11.08</c:v>
                </c:pt>
                <c:pt idx="169">
                  <c:v>11.14</c:v>
                </c:pt>
                <c:pt idx="170">
                  <c:v>11.2</c:v>
                </c:pt>
                <c:pt idx="171">
                  <c:v>11.26</c:v>
                </c:pt>
                <c:pt idx="172">
                  <c:v>11.32</c:v>
                </c:pt>
                <c:pt idx="173">
                  <c:v>11.38</c:v>
                </c:pt>
                <c:pt idx="174">
                  <c:v>11.44</c:v>
                </c:pt>
                <c:pt idx="175">
                  <c:v>11.5</c:v>
                </c:pt>
                <c:pt idx="176">
                  <c:v>11.56</c:v>
                </c:pt>
                <c:pt idx="177">
                  <c:v>11.62</c:v>
                </c:pt>
                <c:pt idx="178">
                  <c:v>11.68</c:v>
                </c:pt>
                <c:pt idx="179">
                  <c:v>11.74</c:v>
                </c:pt>
                <c:pt idx="180">
                  <c:v>11.8</c:v>
                </c:pt>
                <c:pt idx="181">
                  <c:v>11.86</c:v>
                </c:pt>
                <c:pt idx="182">
                  <c:v>11.92</c:v>
                </c:pt>
                <c:pt idx="183">
                  <c:v>11.98</c:v>
                </c:pt>
                <c:pt idx="184">
                  <c:v>12.04</c:v>
                </c:pt>
                <c:pt idx="185">
                  <c:v>12.1</c:v>
                </c:pt>
                <c:pt idx="186">
                  <c:v>12.16</c:v>
                </c:pt>
                <c:pt idx="187">
                  <c:v>12.22</c:v>
                </c:pt>
                <c:pt idx="188">
                  <c:v>12.28</c:v>
                </c:pt>
                <c:pt idx="189">
                  <c:v>12.34</c:v>
                </c:pt>
                <c:pt idx="190">
                  <c:v>12.4</c:v>
                </c:pt>
                <c:pt idx="191">
                  <c:v>12.46</c:v>
                </c:pt>
                <c:pt idx="192">
                  <c:v>12.52</c:v>
                </c:pt>
                <c:pt idx="193">
                  <c:v>12.58</c:v>
                </c:pt>
                <c:pt idx="194">
                  <c:v>12.64</c:v>
                </c:pt>
                <c:pt idx="195">
                  <c:v>12.7</c:v>
                </c:pt>
                <c:pt idx="196">
                  <c:v>12.76</c:v>
                </c:pt>
                <c:pt idx="197">
                  <c:v>12.82</c:v>
                </c:pt>
                <c:pt idx="198">
                  <c:v>12.88</c:v>
                </c:pt>
                <c:pt idx="199">
                  <c:v>12.94</c:v>
                </c:pt>
                <c:pt idx="200">
                  <c:v>13</c:v>
                </c:pt>
              </c:numCache>
            </c:numRef>
          </c:xVal>
          <c:yVal>
            <c:numRef>
              <c:f>CLvsLO!$F$5:$F$205</c:f>
              <c:numCache>
                <c:formatCode>General</c:formatCode>
                <c:ptCount val="201"/>
                <c:pt idx="0">
                  <c:v>-10.410428</c:v>
                </c:pt>
                <c:pt idx="1">
                  <c:v>-10.157954</c:v>
                </c:pt>
                <c:pt idx="2">
                  <c:v>-9.8669577000000004</c:v>
                </c:pt>
                <c:pt idx="3">
                  <c:v>-9.5469712999999992</c:v>
                </c:pt>
                <c:pt idx="4">
                  <c:v>-9.1334351999999992</c:v>
                </c:pt>
                <c:pt idx="5">
                  <c:v>-8.8123073999999999</c:v>
                </c:pt>
                <c:pt idx="6">
                  <c:v>-8.5986919000000004</c:v>
                </c:pt>
                <c:pt idx="7">
                  <c:v>-8.3443699000000002</c:v>
                </c:pt>
                <c:pt idx="8">
                  <c:v>-8.0962733999999994</c:v>
                </c:pt>
                <c:pt idx="9">
                  <c:v>-7.8500484999999998</c:v>
                </c:pt>
                <c:pt idx="10">
                  <c:v>-7.7589592999999999</c:v>
                </c:pt>
                <c:pt idx="11">
                  <c:v>-7.5651916999999997</c:v>
                </c:pt>
                <c:pt idx="12">
                  <c:v>-7.4756212</c:v>
                </c:pt>
                <c:pt idx="13">
                  <c:v>-7.3636860999999998</c:v>
                </c:pt>
                <c:pt idx="14">
                  <c:v>-7.3239707999999997</c:v>
                </c:pt>
                <c:pt idx="15">
                  <c:v>-7.2159319000000002</c:v>
                </c:pt>
                <c:pt idx="16">
                  <c:v>-7.1852279000000001</c:v>
                </c:pt>
                <c:pt idx="17">
                  <c:v>-7.1337295000000003</c:v>
                </c:pt>
                <c:pt idx="18">
                  <c:v>-7.1072202000000004</c:v>
                </c:pt>
                <c:pt idx="19">
                  <c:v>-7.0933508999999999</c:v>
                </c:pt>
                <c:pt idx="20">
                  <c:v>-7.0825686000000001</c:v>
                </c:pt>
                <c:pt idx="21">
                  <c:v>-7.0543275000000003</c:v>
                </c:pt>
                <c:pt idx="22">
                  <c:v>-7.0268287999999997</c:v>
                </c:pt>
                <c:pt idx="23">
                  <c:v>-7.0399265</c:v>
                </c:pt>
                <c:pt idx="24">
                  <c:v>-7.0390153</c:v>
                </c:pt>
                <c:pt idx="25">
                  <c:v>-7.0453333999999996</c:v>
                </c:pt>
                <c:pt idx="26">
                  <c:v>-7.0598897999999997</c:v>
                </c:pt>
                <c:pt idx="27">
                  <c:v>-7.1091137</c:v>
                </c:pt>
                <c:pt idx="28">
                  <c:v>-7.1150264999999999</c:v>
                </c:pt>
                <c:pt idx="29">
                  <c:v>-7.1639786000000001</c:v>
                </c:pt>
                <c:pt idx="30">
                  <c:v>-7.1634973999999998</c:v>
                </c:pt>
                <c:pt idx="31">
                  <c:v>-7.1973852999999997</c:v>
                </c:pt>
                <c:pt idx="32">
                  <c:v>-7.1924491000000002</c:v>
                </c:pt>
                <c:pt idx="33">
                  <c:v>-7.2130079</c:v>
                </c:pt>
                <c:pt idx="34">
                  <c:v>-7.1997514000000002</c:v>
                </c:pt>
                <c:pt idx="35">
                  <c:v>-7.2242775000000004</c:v>
                </c:pt>
                <c:pt idx="36">
                  <c:v>-7.2446498999999998</c:v>
                </c:pt>
                <c:pt idx="37">
                  <c:v>-7.2656007000000002</c:v>
                </c:pt>
                <c:pt idx="38">
                  <c:v>-7.3036760999999997</c:v>
                </c:pt>
                <c:pt idx="39">
                  <c:v>-7.3213024000000004</c:v>
                </c:pt>
                <c:pt idx="40">
                  <c:v>-7.3711232999999998</c:v>
                </c:pt>
                <c:pt idx="41">
                  <c:v>-7.3804683999999998</c:v>
                </c:pt>
                <c:pt idx="42">
                  <c:v>-7.4257559999999998</c:v>
                </c:pt>
                <c:pt idx="43">
                  <c:v>-7.4375175999999996</c:v>
                </c:pt>
                <c:pt idx="44">
                  <c:v>-7.4847115999999998</c:v>
                </c:pt>
                <c:pt idx="45">
                  <c:v>-7.5050349000000001</c:v>
                </c:pt>
                <c:pt idx="46">
                  <c:v>-7.5695418999999999</c:v>
                </c:pt>
                <c:pt idx="47">
                  <c:v>-7.5989475000000004</c:v>
                </c:pt>
                <c:pt idx="48">
                  <c:v>-7.6527443000000002</c:v>
                </c:pt>
                <c:pt idx="49">
                  <c:v>-7.7004313</c:v>
                </c:pt>
                <c:pt idx="50">
                  <c:v>-7.7431559999999999</c:v>
                </c:pt>
                <c:pt idx="51">
                  <c:v>-7.7792854</c:v>
                </c:pt>
                <c:pt idx="52">
                  <c:v>-7.8198379999999998</c:v>
                </c:pt>
                <c:pt idx="53">
                  <c:v>-7.8584908999999996</c:v>
                </c:pt>
                <c:pt idx="54">
                  <c:v>-7.9018167999999998</c:v>
                </c:pt>
                <c:pt idx="55">
                  <c:v>-7.9359202</c:v>
                </c:pt>
                <c:pt idx="56">
                  <c:v>-7.9587855000000003</c:v>
                </c:pt>
                <c:pt idx="57">
                  <c:v>-7.9550786000000002</c:v>
                </c:pt>
                <c:pt idx="58">
                  <c:v>-7.9489650999999997</c:v>
                </c:pt>
                <c:pt idx="59">
                  <c:v>-7.9195738000000002</c:v>
                </c:pt>
                <c:pt idx="60">
                  <c:v>-7.8828677999999996</c:v>
                </c:pt>
                <c:pt idx="61">
                  <c:v>-7.8309249999999997</c:v>
                </c:pt>
                <c:pt idx="62">
                  <c:v>-7.7883247999999998</c:v>
                </c:pt>
                <c:pt idx="63">
                  <c:v>-7.7391338000000003</c:v>
                </c:pt>
                <c:pt idx="64">
                  <c:v>-7.6788978999999999</c:v>
                </c:pt>
                <c:pt idx="65">
                  <c:v>-7.6560769000000004</c:v>
                </c:pt>
                <c:pt idx="66">
                  <c:v>-7.6356120000000001</c:v>
                </c:pt>
                <c:pt idx="67">
                  <c:v>-7.6340355999999998</c:v>
                </c:pt>
                <c:pt idx="68">
                  <c:v>-7.6583671999999998</c:v>
                </c:pt>
                <c:pt idx="69">
                  <c:v>-7.6972299</c:v>
                </c:pt>
                <c:pt idx="70">
                  <c:v>-7.7174620999999997</c:v>
                </c:pt>
                <c:pt idx="71">
                  <c:v>-7.7616873000000002</c:v>
                </c:pt>
                <c:pt idx="72">
                  <c:v>-7.8197327000000003</c:v>
                </c:pt>
                <c:pt idx="73">
                  <c:v>-7.8233632999999996</c:v>
                </c:pt>
                <c:pt idx="74">
                  <c:v>-7.8349905</c:v>
                </c:pt>
                <c:pt idx="75">
                  <c:v>-7.8348031000000002</c:v>
                </c:pt>
                <c:pt idx="76">
                  <c:v>-7.8288735999999997</c:v>
                </c:pt>
                <c:pt idx="77">
                  <c:v>-7.7776054999999999</c:v>
                </c:pt>
                <c:pt idx="78">
                  <c:v>-7.7646040999999997</c:v>
                </c:pt>
                <c:pt idx="79">
                  <c:v>-7.7253164999999999</c:v>
                </c:pt>
                <c:pt idx="80">
                  <c:v>-7.6961341000000001</c:v>
                </c:pt>
                <c:pt idx="81">
                  <c:v>-7.6438332000000004</c:v>
                </c:pt>
                <c:pt idx="82">
                  <c:v>-7.6109276000000001</c:v>
                </c:pt>
                <c:pt idx="83">
                  <c:v>-7.5583261999999998</c:v>
                </c:pt>
                <c:pt idx="84">
                  <c:v>-7.5368580999999999</c:v>
                </c:pt>
                <c:pt idx="85">
                  <c:v>-7.5226769000000004</c:v>
                </c:pt>
                <c:pt idx="86">
                  <c:v>-7.5151681999999997</c:v>
                </c:pt>
                <c:pt idx="87">
                  <c:v>-7.4971271000000002</c:v>
                </c:pt>
                <c:pt idx="88">
                  <c:v>-7.5086560000000002</c:v>
                </c:pt>
                <c:pt idx="89">
                  <c:v>-7.5138474000000004</c:v>
                </c:pt>
                <c:pt idx="90">
                  <c:v>-7.5063709999999997</c:v>
                </c:pt>
                <c:pt idx="91">
                  <c:v>-7.5253043000000002</c:v>
                </c:pt>
                <c:pt idx="92">
                  <c:v>-7.5506615999999998</c:v>
                </c:pt>
                <c:pt idx="93">
                  <c:v>-7.5722579999999997</c:v>
                </c:pt>
                <c:pt idx="94">
                  <c:v>-7.5842084999999999</c:v>
                </c:pt>
                <c:pt idx="95">
                  <c:v>-7.6177130000000002</c:v>
                </c:pt>
                <c:pt idx="96">
                  <c:v>-7.6323552000000001</c:v>
                </c:pt>
                <c:pt idx="97">
                  <c:v>-7.6619115000000004</c:v>
                </c:pt>
                <c:pt idx="98">
                  <c:v>-7.6827177999999998</c:v>
                </c:pt>
                <c:pt idx="99">
                  <c:v>-7.7152548000000003</c:v>
                </c:pt>
                <c:pt idx="100">
                  <c:v>-7.7256970000000003</c:v>
                </c:pt>
                <c:pt idx="101">
                  <c:v>-7.7464418000000004</c:v>
                </c:pt>
                <c:pt idx="102">
                  <c:v>-7.7747625999999999</c:v>
                </c:pt>
                <c:pt idx="103">
                  <c:v>-7.7963747999999997</c:v>
                </c:pt>
                <c:pt idx="104">
                  <c:v>-7.8096880999999998</c:v>
                </c:pt>
                <c:pt idx="105">
                  <c:v>-7.8347540000000002</c:v>
                </c:pt>
                <c:pt idx="106">
                  <c:v>-7.8681469000000002</c:v>
                </c:pt>
                <c:pt idx="107">
                  <c:v>-7.8876289999999996</c:v>
                </c:pt>
                <c:pt idx="108">
                  <c:v>-7.9146942999999998</c:v>
                </c:pt>
                <c:pt idx="109">
                  <c:v>-7.9398074000000003</c:v>
                </c:pt>
                <c:pt idx="110">
                  <c:v>-7.9616794999999998</c:v>
                </c:pt>
                <c:pt idx="111">
                  <c:v>-7.9917654999999996</c:v>
                </c:pt>
                <c:pt idx="112">
                  <c:v>-8.0110130000000002</c:v>
                </c:pt>
                <c:pt idx="113">
                  <c:v>-8.0165404999999996</c:v>
                </c:pt>
                <c:pt idx="114">
                  <c:v>-8.0332717999999996</c:v>
                </c:pt>
                <c:pt idx="115">
                  <c:v>-8.0506610999999992</c:v>
                </c:pt>
                <c:pt idx="116">
                  <c:v>-8.0267534000000005</c:v>
                </c:pt>
                <c:pt idx="117">
                  <c:v>-8.0260610999999997</c:v>
                </c:pt>
                <c:pt idx="118">
                  <c:v>-8.0308962000000008</c:v>
                </c:pt>
                <c:pt idx="119">
                  <c:v>-8.0401772999999999</c:v>
                </c:pt>
                <c:pt idx="120">
                  <c:v>-8.0415648999999991</c:v>
                </c:pt>
                <c:pt idx="121">
                  <c:v>-8.0563144999999992</c:v>
                </c:pt>
                <c:pt idx="122">
                  <c:v>-8.0543051000000006</c:v>
                </c:pt>
                <c:pt idx="123">
                  <c:v>-8.0630827000000007</c:v>
                </c:pt>
                <c:pt idx="124">
                  <c:v>-8.0754260999999996</c:v>
                </c:pt>
                <c:pt idx="125">
                  <c:v>-8.1053133000000006</c:v>
                </c:pt>
                <c:pt idx="126">
                  <c:v>-8.1240120000000005</c:v>
                </c:pt>
                <c:pt idx="127">
                  <c:v>-8.1639423000000004</c:v>
                </c:pt>
                <c:pt idx="128">
                  <c:v>-8.2113046999999995</c:v>
                </c:pt>
                <c:pt idx="129">
                  <c:v>-8.2523689000000005</c:v>
                </c:pt>
                <c:pt idx="130">
                  <c:v>-8.2991113999999993</c:v>
                </c:pt>
                <c:pt idx="131">
                  <c:v>-8.3717965999999997</c:v>
                </c:pt>
                <c:pt idx="132">
                  <c:v>-8.4276724000000005</c:v>
                </c:pt>
                <c:pt idx="133">
                  <c:v>-8.4778748000000004</c:v>
                </c:pt>
                <c:pt idx="134">
                  <c:v>-8.5204277000000008</c:v>
                </c:pt>
                <c:pt idx="135">
                  <c:v>-8.5538129999999999</c:v>
                </c:pt>
                <c:pt idx="136">
                  <c:v>-8.5900698000000002</c:v>
                </c:pt>
                <c:pt idx="137">
                  <c:v>-8.6285314999999994</c:v>
                </c:pt>
                <c:pt idx="138">
                  <c:v>-8.6676149000000002</c:v>
                </c:pt>
                <c:pt idx="139">
                  <c:v>-8.7029332999999998</c:v>
                </c:pt>
                <c:pt idx="140">
                  <c:v>-8.7520398999999998</c:v>
                </c:pt>
                <c:pt idx="141">
                  <c:v>-8.7963065999999994</c:v>
                </c:pt>
                <c:pt idx="142">
                  <c:v>-8.8463429999999992</c:v>
                </c:pt>
                <c:pt idx="143">
                  <c:v>-8.8965911999999996</c:v>
                </c:pt>
                <c:pt idx="144">
                  <c:v>-8.9457312000000009</c:v>
                </c:pt>
                <c:pt idx="145">
                  <c:v>-8.9793921000000001</c:v>
                </c:pt>
                <c:pt idx="146">
                  <c:v>-9.0100411999999999</c:v>
                </c:pt>
                <c:pt idx="147">
                  <c:v>-9.0272074</c:v>
                </c:pt>
                <c:pt idx="148">
                  <c:v>-9.0115023000000001</c:v>
                </c:pt>
                <c:pt idx="149">
                  <c:v>-8.9990416</c:v>
                </c:pt>
                <c:pt idx="150">
                  <c:v>-8.9829950000000007</c:v>
                </c:pt>
                <c:pt idx="151">
                  <c:v>-8.9600010000000001</c:v>
                </c:pt>
                <c:pt idx="152">
                  <c:v>-8.9143763000000007</c:v>
                </c:pt>
                <c:pt idx="153">
                  <c:v>-8.8928957000000004</c:v>
                </c:pt>
                <c:pt idx="154">
                  <c:v>-8.8765964999999998</c:v>
                </c:pt>
                <c:pt idx="155">
                  <c:v>-8.8428535000000004</c:v>
                </c:pt>
                <c:pt idx="156">
                  <c:v>-8.8162030999999992</c:v>
                </c:pt>
                <c:pt idx="157">
                  <c:v>-8.8051443000000003</c:v>
                </c:pt>
                <c:pt idx="158">
                  <c:v>-8.7854718999999992</c:v>
                </c:pt>
                <c:pt idx="159">
                  <c:v>-8.7667446000000009</c:v>
                </c:pt>
                <c:pt idx="160">
                  <c:v>-8.7655659000000004</c:v>
                </c:pt>
                <c:pt idx="161">
                  <c:v>-8.7445774000000007</c:v>
                </c:pt>
                <c:pt idx="162">
                  <c:v>-8.7306489999999997</c:v>
                </c:pt>
                <c:pt idx="163">
                  <c:v>-8.7320165999999997</c:v>
                </c:pt>
                <c:pt idx="164">
                  <c:v>-8.7338591000000001</c:v>
                </c:pt>
                <c:pt idx="165">
                  <c:v>-8.7152022999999996</c:v>
                </c:pt>
                <c:pt idx="166">
                  <c:v>-8.7290858999999994</c:v>
                </c:pt>
                <c:pt idx="167">
                  <c:v>-8.7494917000000001</c:v>
                </c:pt>
                <c:pt idx="168">
                  <c:v>-8.7595167000000007</c:v>
                </c:pt>
                <c:pt idx="169">
                  <c:v>-8.7678595000000001</c:v>
                </c:pt>
                <c:pt idx="170">
                  <c:v>-8.7918739000000006</c:v>
                </c:pt>
                <c:pt idx="171">
                  <c:v>-8.8144463999999996</c:v>
                </c:pt>
                <c:pt idx="172">
                  <c:v>-8.8363676000000009</c:v>
                </c:pt>
                <c:pt idx="173">
                  <c:v>-8.8679485000000007</c:v>
                </c:pt>
                <c:pt idx="174">
                  <c:v>-8.8878392999999996</c:v>
                </c:pt>
                <c:pt idx="175">
                  <c:v>-8.9176301999999996</c:v>
                </c:pt>
                <c:pt idx="176">
                  <c:v>-8.9526862999999999</c:v>
                </c:pt>
                <c:pt idx="177">
                  <c:v>-8.9907483999999993</c:v>
                </c:pt>
                <c:pt idx="178">
                  <c:v>-9.0241202999999999</c:v>
                </c:pt>
                <c:pt idx="179">
                  <c:v>-9.0789509000000006</c:v>
                </c:pt>
                <c:pt idx="180">
                  <c:v>-9.1440268000000007</c:v>
                </c:pt>
                <c:pt idx="181">
                  <c:v>-9.1897449000000009</c:v>
                </c:pt>
                <c:pt idx="182">
                  <c:v>-9.2372189000000002</c:v>
                </c:pt>
                <c:pt idx="183">
                  <c:v>-9.2983560999999995</c:v>
                </c:pt>
                <c:pt idx="184">
                  <c:v>-9.3588094999999996</c:v>
                </c:pt>
                <c:pt idx="185">
                  <c:v>-9.4152793999999993</c:v>
                </c:pt>
                <c:pt idx="186">
                  <c:v>-9.4728049999999993</c:v>
                </c:pt>
                <c:pt idx="187">
                  <c:v>-9.5390978000000004</c:v>
                </c:pt>
                <c:pt idx="188">
                  <c:v>-9.5950670000000002</c:v>
                </c:pt>
                <c:pt idx="189">
                  <c:v>-9.6554356000000006</c:v>
                </c:pt>
                <c:pt idx="190">
                  <c:v>-9.7200211999999997</c:v>
                </c:pt>
                <c:pt idx="191">
                  <c:v>-9.7937955999999993</c:v>
                </c:pt>
                <c:pt idx="192">
                  <c:v>-9.8596821000000006</c:v>
                </c:pt>
                <c:pt idx="193">
                  <c:v>-9.9393805999999998</c:v>
                </c:pt>
                <c:pt idx="194">
                  <c:v>-10.023738</c:v>
                </c:pt>
                <c:pt idx="195">
                  <c:v>-10.081111999999999</c:v>
                </c:pt>
                <c:pt idx="196">
                  <c:v>-10.153613999999999</c:v>
                </c:pt>
                <c:pt idx="197">
                  <c:v>-10.234327</c:v>
                </c:pt>
                <c:pt idx="198">
                  <c:v>-10.301902</c:v>
                </c:pt>
                <c:pt idx="199">
                  <c:v>-10.347647</c:v>
                </c:pt>
                <c:pt idx="200">
                  <c:v>-10.400064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61-437B-BA1D-4849937C91C3}"/>
            </c:ext>
          </c:extLst>
        </c:ser>
        <c:ser>
          <c:idx val="2"/>
          <c:order val="1"/>
          <c:tx>
            <c:strRef>
              <c:f>CLvsLO!$G$2</c:f>
              <c:strCache>
                <c:ptCount val="1"/>
                <c:pt idx="0">
                  <c:v>+13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1</c:v>
                </c:pt>
                <c:pt idx="1">
                  <c:v>1.06</c:v>
                </c:pt>
                <c:pt idx="2">
                  <c:v>1.1200000000000001</c:v>
                </c:pt>
                <c:pt idx="3">
                  <c:v>1.18</c:v>
                </c:pt>
                <c:pt idx="4">
                  <c:v>1.24</c:v>
                </c:pt>
                <c:pt idx="5">
                  <c:v>1.3</c:v>
                </c:pt>
                <c:pt idx="6">
                  <c:v>1.36</c:v>
                </c:pt>
                <c:pt idx="7">
                  <c:v>1.42</c:v>
                </c:pt>
                <c:pt idx="8">
                  <c:v>1.48</c:v>
                </c:pt>
                <c:pt idx="9">
                  <c:v>1.54</c:v>
                </c:pt>
                <c:pt idx="10">
                  <c:v>1.6</c:v>
                </c:pt>
                <c:pt idx="11">
                  <c:v>1.66</c:v>
                </c:pt>
                <c:pt idx="12">
                  <c:v>1.72</c:v>
                </c:pt>
                <c:pt idx="13">
                  <c:v>1.78</c:v>
                </c:pt>
                <c:pt idx="14">
                  <c:v>1.84</c:v>
                </c:pt>
                <c:pt idx="15">
                  <c:v>1.9</c:v>
                </c:pt>
                <c:pt idx="16">
                  <c:v>1.96</c:v>
                </c:pt>
                <c:pt idx="17">
                  <c:v>2.02</c:v>
                </c:pt>
                <c:pt idx="18">
                  <c:v>2.08</c:v>
                </c:pt>
                <c:pt idx="19">
                  <c:v>2.14</c:v>
                </c:pt>
                <c:pt idx="20">
                  <c:v>2.2000000000000002</c:v>
                </c:pt>
                <c:pt idx="21">
                  <c:v>2.2599999999999998</c:v>
                </c:pt>
                <c:pt idx="22">
                  <c:v>2.3199999999999998</c:v>
                </c:pt>
                <c:pt idx="23">
                  <c:v>2.38</c:v>
                </c:pt>
                <c:pt idx="24">
                  <c:v>2.44</c:v>
                </c:pt>
                <c:pt idx="25">
                  <c:v>2.5</c:v>
                </c:pt>
                <c:pt idx="26">
                  <c:v>2.56</c:v>
                </c:pt>
                <c:pt idx="27">
                  <c:v>2.62</c:v>
                </c:pt>
                <c:pt idx="28">
                  <c:v>2.68</c:v>
                </c:pt>
                <c:pt idx="29">
                  <c:v>2.74</c:v>
                </c:pt>
                <c:pt idx="30">
                  <c:v>2.8</c:v>
                </c:pt>
                <c:pt idx="31">
                  <c:v>2.86</c:v>
                </c:pt>
                <c:pt idx="32">
                  <c:v>2.92</c:v>
                </c:pt>
                <c:pt idx="33">
                  <c:v>2.98</c:v>
                </c:pt>
                <c:pt idx="34">
                  <c:v>3.04</c:v>
                </c:pt>
                <c:pt idx="35">
                  <c:v>3.1</c:v>
                </c:pt>
                <c:pt idx="36">
                  <c:v>3.16</c:v>
                </c:pt>
                <c:pt idx="37">
                  <c:v>3.22</c:v>
                </c:pt>
                <c:pt idx="38">
                  <c:v>3.28</c:v>
                </c:pt>
                <c:pt idx="39">
                  <c:v>3.34</c:v>
                </c:pt>
                <c:pt idx="40">
                  <c:v>3.4</c:v>
                </c:pt>
                <c:pt idx="41">
                  <c:v>3.46</c:v>
                </c:pt>
                <c:pt idx="42">
                  <c:v>3.52</c:v>
                </c:pt>
                <c:pt idx="43">
                  <c:v>3.58</c:v>
                </c:pt>
                <c:pt idx="44">
                  <c:v>3.64</c:v>
                </c:pt>
                <c:pt idx="45">
                  <c:v>3.7</c:v>
                </c:pt>
                <c:pt idx="46">
                  <c:v>3.76</c:v>
                </c:pt>
                <c:pt idx="47">
                  <c:v>3.82</c:v>
                </c:pt>
                <c:pt idx="48">
                  <c:v>3.88</c:v>
                </c:pt>
                <c:pt idx="49">
                  <c:v>3.94</c:v>
                </c:pt>
                <c:pt idx="50">
                  <c:v>4</c:v>
                </c:pt>
                <c:pt idx="51">
                  <c:v>4.0599999999999996</c:v>
                </c:pt>
                <c:pt idx="52">
                  <c:v>4.12</c:v>
                </c:pt>
                <c:pt idx="53">
                  <c:v>4.18</c:v>
                </c:pt>
                <c:pt idx="54">
                  <c:v>4.24</c:v>
                </c:pt>
                <c:pt idx="55">
                  <c:v>4.3</c:v>
                </c:pt>
                <c:pt idx="56">
                  <c:v>4.3600000000000003</c:v>
                </c:pt>
                <c:pt idx="57">
                  <c:v>4.42</c:v>
                </c:pt>
                <c:pt idx="58">
                  <c:v>4.4800000000000004</c:v>
                </c:pt>
                <c:pt idx="59">
                  <c:v>4.54</c:v>
                </c:pt>
                <c:pt idx="60">
                  <c:v>4.5999999999999996</c:v>
                </c:pt>
                <c:pt idx="61">
                  <c:v>4.66</c:v>
                </c:pt>
                <c:pt idx="62">
                  <c:v>4.72</c:v>
                </c:pt>
                <c:pt idx="63">
                  <c:v>4.78</c:v>
                </c:pt>
                <c:pt idx="64">
                  <c:v>4.84</c:v>
                </c:pt>
                <c:pt idx="65">
                  <c:v>4.9000000000000004</c:v>
                </c:pt>
                <c:pt idx="66">
                  <c:v>4.96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5.14</c:v>
                </c:pt>
                <c:pt idx="70">
                  <c:v>5.2</c:v>
                </c:pt>
                <c:pt idx="71">
                  <c:v>5.26</c:v>
                </c:pt>
                <c:pt idx="72">
                  <c:v>5.32</c:v>
                </c:pt>
                <c:pt idx="73">
                  <c:v>5.38</c:v>
                </c:pt>
                <c:pt idx="74">
                  <c:v>5.44</c:v>
                </c:pt>
                <c:pt idx="75">
                  <c:v>5.5</c:v>
                </c:pt>
                <c:pt idx="76">
                  <c:v>5.56</c:v>
                </c:pt>
                <c:pt idx="77">
                  <c:v>5.62</c:v>
                </c:pt>
                <c:pt idx="78">
                  <c:v>5.68</c:v>
                </c:pt>
                <c:pt idx="79">
                  <c:v>5.74</c:v>
                </c:pt>
                <c:pt idx="80">
                  <c:v>5.8</c:v>
                </c:pt>
                <c:pt idx="81">
                  <c:v>5.86</c:v>
                </c:pt>
                <c:pt idx="82">
                  <c:v>5.92</c:v>
                </c:pt>
                <c:pt idx="83">
                  <c:v>5.98</c:v>
                </c:pt>
                <c:pt idx="84">
                  <c:v>6.04</c:v>
                </c:pt>
                <c:pt idx="85">
                  <c:v>6.1</c:v>
                </c:pt>
                <c:pt idx="86">
                  <c:v>6.16</c:v>
                </c:pt>
                <c:pt idx="87">
                  <c:v>6.22</c:v>
                </c:pt>
                <c:pt idx="88">
                  <c:v>6.28</c:v>
                </c:pt>
                <c:pt idx="89">
                  <c:v>6.34</c:v>
                </c:pt>
                <c:pt idx="90">
                  <c:v>6.4</c:v>
                </c:pt>
                <c:pt idx="91">
                  <c:v>6.46</c:v>
                </c:pt>
                <c:pt idx="92">
                  <c:v>6.52</c:v>
                </c:pt>
                <c:pt idx="93">
                  <c:v>6.58</c:v>
                </c:pt>
                <c:pt idx="94">
                  <c:v>6.64</c:v>
                </c:pt>
                <c:pt idx="95">
                  <c:v>6.7</c:v>
                </c:pt>
                <c:pt idx="96">
                  <c:v>6.76</c:v>
                </c:pt>
                <c:pt idx="97">
                  <c:v>6.82</c:v>
                </c:pt>
                <c:pt idx="98">
                  <c:v>6.88</c:v>
                </c:pt>
                <c:pt idx="99">
                  <c:v>6.94</c:v>
                </c:pt>
                <c:pt idx="100">
                  <c:v>7</c:v>
                </c:pt>
                <c:pt idx="101">
                  <c:v>7.06</c:v>
                </c:pt>
                <c:pt idx="102">
                  <c:v>7.12</c:v>
                </c:pt>
                <c:pt idx="103">
                  <c:v>7.18</c:v>
                </c:pt>
                <c:pt idx="104">
                  <c:v>7.24</c:v>
                </c:pt>
                <c:pt idx="105">
                  <c:v>7.3</c:v>
                </c:pt>
                <c:pt idx="106">
                  <c:v>7.36</c:v>
                </c:pt>
                <c:pt idx="107">
                  <c:v>7.42</c:v>
                </c:pt>
                <c:pt idx="108">
                  <c:v>7.48</c:v>
                </c:pt>
                <c:pt idx="109">
                  <c:v>7.54</c:v>
                </c:pt>
                <c:pt idx="110">
                  <c:v>7.6</c:v>
                </c:pt>
                <c:pt idx="111">
                  <c:v>7.66</c:v>
                </c:pt>
                <c:pt idx="112">
                  <c:v>7.72</c:v>
                </c:pt>
                <c:pt idx="113">
                  <c:v>7.78</c:v>
                </c:pt>
                <c:pt idx="114">
                  <c:v>7.84</c:v>
                </c:pt>
                <c:pt idx="115">
                  <c:v>7.9</c:v>
                </c:pt>
                <c:pt idx="116">
                  <c:v>7.96</c:v>
                </c:pt>
                <c:pt idx="117">
                  <c:v>8.02</c:v>
                </c:pt>
                <c:pt idx="118">
                  <c:v>8.08</c:v>
                </c:pt>
                <c:pt idx="119">
                  <c:v>8.14</c:v>
                </c:pt>
                <c:pt idx="120">
                  <c:v>8.1999999999999993</c:v>
                </c:pt>
                <c:pt idx="121">
                  <c:v>8.26</c:v>
                </c:pt>
                <c:pt idx="122">
                  <c:v>8.32</c:v>
                </c:pt>
                <c:pt idx="123">
                  <c:v>8.3800000000000008</c:v>
                </c:pt>
                <c:pt idx="124">
                  <c:v>8.44</c:v>
                </c:pt>
                <c:pt idx="125">
                  <c:v>8.5</c:v>
                </c:pt>
                <c:pt idx="126">
                  <c:v>8.56</c:v>
                </c:pt>
                <c:pt idx="127">
                  <c:v>8.6199999999999992</c:v>
                </c:pt>
                <c:pt idx="128">
                  <c:v>8.68</c:v>
                </c:pt>
                <c:pt idx="129">
                  <c:v>8.74</c:v>
                </c:pt>
                <c:pt idx="130">
                  <c:v>8.8000000000000007</c:v>
                </c:pt>
                <c:pt idx="131">
                  <c:v>8.86</c:v>
                </c:pt>
                <c:pt idx="132">
                  <c:v>8.92</c:v>
                </c:pt>
                <c:pt idx="133">
                  <c:v>8.98</c:v>
                </c:pt>
                <c:pt idx="134">
                  <c:v>9.0399999999999991</c:v>
                </c:pt>
                <c:pt idx="135">
                  <c:v>9.1</c:v>
                </c:pt>
                <c:pt idx="136">
                  <c:v>9.16</c:v>
                </c:pt>
                <c:pt idx="137">
                  <c:v>9.2200000000000006</c:v>
                </c:pt>
                <c:pt idx="138">
                  <c:v>9.2799999999999994</c:v>
                </c:pt>
                <c:pt idx="139">
                  <c:v>9.34</c:v>
                </c:pt>
                <c:pt idx="140">
                  <c:v>9.4</c:v>
                </c:pt>
                <c:pt idx="141">
                  <c:v>9.4600000000000009</c:v>
                </c:pt>
                <c:pt idx="142">
                  <c:v>9.52</c:v>
                </c:pt>
                <c:pt idx="143">
                  <c:v>9.58</c:v>
                </c:pt>
                <c:pt idx="144">
                  <c:v>9.64</c:v>
                </c:pt>
                <c:pt idx="145">
                  <c:v>9.6999999999999993</c:v>
                </c:pt>
                <c:pt idx="146">
                  <c:v>9.76</c:v>
                </c:pt>
                <c:pt idx="147">
                  <c:v>9.82</c:v>
                </c:pt>
                <c:pt idx="148">
                  <c:v>9.8800000000000008</c:v>
                </c:pt>
                <c:pt idx="149">
                  <c:v>9.94</c:v>
                </c:pt>
                <c:pt idx="150">
                  <c:v>10</c:v>
                </c:pt>
                <c:pt idx="151">
                  <c:v>10.06</c:v>
                </c:pt>
                <c:pt idx="152">
                  <c:v>10.119999999999999</c:v>
                </c:pt>
                <c:pt idx="153">
                  <c:v>10.18</c:v>
                </c:pt>
                <c:pt idx="154">
                  <c:v>10.24</c:v>
                </c:pt>
                <c:pt idx="155">
                  <c:v>10.3</c:v>
                </c:pt>
                <c:pt idx="156">
                  <c:v>10.36</c:v>
                </c:pt>
                <c:pt idx="157">
                  <c:v>10.42</c:v>
                </c:pt>
                <c:pt idx="158">
                  <c:v>10.48</c:v>
                </c:pt>
                <c:pt idx="159">
                  <c:v>10.54</c:v>
                </c:pt>
                <c:pt idx="160">
                  <c:v>10.6</c:v>
                </c:pt>
                <c:pt idx="161">
                  <c:v>10.66</c:v>
                </c:pt>
                <c:pt idx="162">
                  <c:v>10.72</c:v>
                </c:pt>
                <c:pt idx="163">
                  <c:v>10.78</c:v>
                </c:pt>
                <c:pt idx="164">
                  <c:v>10.84</c:v>
                </c:pt>
                <c:pt idx="165">
                  <c:v>10.9</c:v>
                </c:pt>
                <c:pt idx="166">
                  <c:v>10.96</c:v>
                </c:pt>
                <c:pt idx="167">
                  <c:v>11.02</c:v>
                </c:pt>
                <c:pt idx="168">
                  <c:v>11.08</c:v>
                </c:pt>
                <c:pt idx="169">
                  <c:v>11.14</c:v>
                </c:pt>
                <c:pt idx="170">
                  <c:v>11.2</c:v>
                </c:pt>
                <c:pt idx="171">
                  <c:v>11.26</c:v>
                </c:pt>
                <c:pt idx="172">
                  <c:v>11.32</c:v>
                </c:pt>
                <c:pt idx="173">
                  <c:v>11.38</c:v>
                </c:pt>
                <c:pt idx="174">
                  <c:v>11.44</c:v>
                </c:pt>
                <c:pt idx="175">
                  <c:v>11.5</c:v>
                </c:pt>
                <c:pt idx="176">
                  <c:v>11.56</c:v>
                </c:pt>
                <c:pt idx="177">
                  <c:v>11.62</c:v>
                </c:pt>
                <c:pt idx="178">
                  <c:v>11.68</c:v>
                </c:pt>
                <c:pt idx="179">
                  <c:v>11.74</c:v>
                </c:pt>
                <c:pt idx="180">
                  <c:v>11.8</c:v>
                </c:pt>
                <c:pt idx="181">
                  <c:v>11.86</c:v>
                </c:pt>
                <c:pt idx="182">
                  <c:v>11.92</c:v>
                </c:pt>
                <c:pt idx="183">
                  <c:v>11.98</c:v>
                </c:pt>
                <c:pt idx="184">
                  <c:v>12.04</c:v>
                </c:pt>
                <c:pt idx="185">
                  <c:v>12.1</c:v>
                </c:pt>
                <c:pt idx="186">
                  <c:v>12.16</c:v>
                </c:pt>
                <c:pt idx="187">
                  <c:v>12.22</c:v>
                </c:pt>
                <c:pt idx="188">
                  <c:v>12.28</c:v>
                </c:pt>
                <c:pt idx="189">
                  <c:v>12.34</c:v>
                </c:pt>
                <c:pt idx="190">
                  <c:v>12.4</c:v>
                </c:pt>
                <c:pt idx="191">
                  <c:v>12.46</c:v>
                </c:pt>
                <c:pt idx="192">
                  <c:v>12.52</c:v>
                </c:pt>
                <c:pt idx="193">
                  <c:v>12.58</c:v>
                </c:pt>
                <c:pt idx="194">
                  <c:v>12.64</c:v>
                </c:pt>
                <c:pt idx="195">
                  <c:v>12.7</c:v>
                </c:pt>
                <c:pt idx="196">
                  <c:v>12.76</c:v>
                </c:pt>
                <c:pt idx="197">
                  <c:v>12.82</c:v>
                </c:pt>
                <c:pt idx="198">
                  <c:v>12.88</c:v>
                </c:pt>
                <c:pt idx="199">
                  <c:v>12.94</c:v>
                </c:pt>
                <c:pt idx="200">
                  <c:v>13</c:v>
                </c:pt>
              </c:numCache>
            </c:numRef>
          </c:xVal>
          <c:yVal>
            <c:numRef>
              <c:f>CLvsLO!$G$5:$G$205</c:f>
              <c:numCache>
                <c:formatCode>General</c:formatCode>
                <c:ptCount val="201"/>
                <c:pt idx="0">
                  <c:v>-11.147034</c:v>
                </c:pt>
                <c:pt idx="1">
                  <c:v>-10.891284000000001</c:v>
                </c:pt>
                <c:pt idx="2">
                  <c:v>-10.596824</c:v>
                </c:pt>
                <c:pt idx="3">
                  <c:v>-10.269985</c:v>
                </c:pt>
                <c:pt idx="4">
                  <c:v>-9.8463496999999993</c:v>
                </c:pt>
                <c:pt idx="5">
                  <c:v>-9.5167331999999991</c:v>
                </c:pt>
                <c:pt idx="6">
                  <c:v>-9.3040409000000004</c:v>
                </c:pt>
                <c:pt idx="7">
                  <c:v>-9.0454740999999999</c:v>
                </c:pt>
                <c:pt idx="8">
                  <c:v>-8.7996645000000004</c:v>
                </c:pt>
                <c:pt idx="9">
                  <c:v>-8.5465069000000007</c:v>
                </c:pt>
                <c:pt idx="10">
                  <c:v>-8.4650496999999998</c:v>
                </c:pt>
                <c:pt idx="11">
                  <c:v>-8.2648639999999993</c:v>
                </c:pt>
                <c:pt idx="12">
                  <c:v>-8.1809539999999998</c:v>
                </c:pt>
                <c:pt idx="13">
                  <c:v>-8.0674714999999999</c:v>
                </c:pt>
                <c:pt idx="14">
                  <c:v>-8.0370501999999995</c:v>
                </c:pt>
                <c:pt idx="15">
                  <c:v>-7.9216657000000001</c:v>
                </c:pt>
                <c:pt idx="16">
                  <c:v>-7.8899268999999999</c:v>
                </c:pt>
                <c:pt idx="17">
                  <c:v>-7.830514</c:v>
                </c:pt>
                <c:pt idx="18">
                  <c:v>-7.7973337000000003</c:v>
                </c:pt>
                <c:pt idx="19">
                  <c:v>-7.7740115999999997</c:v>
                </c:pt>
                <c:pt idx="20">
                  <c:v>-7.7630242999999997</c:v>
                </c:pt>
                <c:pt idx="21">
                  <c:v>-7.73353</c:v>
                </c:pt>
                <c:pt idx="22">
                  <c:v>-7.7095060000000002</c:v>
                </c:pt>
                <c:pt idx="23">
                  <c:v>-7.7296614999999997</c:v>
                </c:pt>
                <c:pt idx="24">
                  <c:v>-7.7336530999999997</c:v>
                </c:pt>
                <c:pt idx="25">
                  <c:v>-7.7406001</c:v>
                </c:pt>
                <c:pt idx="26">
                  <c:v>-7.7556367000000002</c:v>
                </c:pt>
                <c:pt idx="27">
                  <c:v>-7.8048824999999997</c:v>
                </c:pt>
                <c:pt idx="28">
                  <c:v>-7.8052478000000001</c:v>
                </c:pt>
                <c:pt idx="29">
                  <c:v>-7.8570780999999998</c:v>
                </c:pt>
                <c:pt idx="30">
                  <c:v>-7.8541694</c:v>
                </c:pt>
                <c:pt idx="31">
                  <c:v>-7.8907069999999999</c:v>
                </c:pt>
                <c:pt idx="32">
                  <c:v>-7.8843221999999997</c:v>
                </c:pt>
                <c:pt idx="33">
                  <c:v>-7.9097208999999999</c:v>
                </c:pt>
                <c:pt idx="34">
                  <c:v>-7.8997126</c:v>
                </c:pt>
                <c:pt idx="35">
                  <c:v>-7.9276171</c:v>
                </c:pt>
                <c:pt idx="36">
                  <c:v>-7.9564995999999999</c:v>
                </c:pt>
                <c:pt idx="37">
                  <c:v>-7.9861341000000001</c:v>
                </c:pt>
                <c:pt idx="38">
                  <c:v>-8.0360785000000003</c:v>
                </c:pt>
                <c:pt idx="39">
                  <c:v>-8.0570774000000007</c:v>
                </c:pt>
                <c:pt idx="40">
                  <c:v>-8.1169957999999998</c:v>
                </c:pt>
                <c:pt idx="41">
                  <c:v>-8.1275023999999991</c:v>
                </c:pt>
                <c:pt idx="42">
                  <c:v>-8.1801633999999996</c:v>
                </c:pt>
                <c:pt idx="43">
                  <c:v>-8.1907682000000008</c:v>
                </c:pt>
                <c:pt idx="44">
                  <c:v>-8.2422465999999996</c:v>
                </c:pt>
                <c:pt idx="45">
                  <c:v>-8.2640381000000005</c:v>
                </c:pt>
                <c:pt idx="46">
                  <c:v>-8.3327770000000001</c:v>
                </c:pt>
                <c:pt idx="47">
                  <c:v>-8.3573046000000009</c:v>
                </c:pt>
                <c:pt idx="48">
                  <c:v>-8.4079675999999992</c:v>
                </c:pt>
                <c:pt idx="49">
                  <c:v>-8.4506291999999998</c:v>
                </c:pt>
                <c:pt idx="50">
                  <c:v>-8.4887628999999993</c:v>
                </c:pt>
                <c:pt idx="51">
                  <c:v>-8.5178585000000009</c:v>
                </c:pt>
                <c:pt idx="52">
                  <c:v>-8.5531883000000004</c:v>
                </c:pt>
                <c:pt idx="53">
                  <c:v>-8.5905036999999993</c:v>
                </c:pt>
                <c:pt idx="54">
                  <c:v>-8.6344805000000004</c:v>
                </c:pt>
                <c:pt idx="55">
                  <c:v>-8.6667460999999992</c:v>
                </c:pt>
                <c:pt idx="56">
                  <c:v>-8.6872653999999994</c:v>
                </c:pt>
                <c:pt idx="57">
                  <c:v>-8.6837920999999998</c:v>
                </c:pt>
                <c:pt idx="58">
                  <c:v>-8.6767654000000007</c:v>
                </c:pt>
                <c:pt idx="59">
                  <c:v>-8.6467848000000007</c:v>
                </c:pt>
                <c:pt idx="60">
                  <c:v>-8.6103839999999998</c:v>
                </c:pt>
                <c:pt idx="61">
                  <c:v>-8.5567607999999993</c:v>
                </c:pt>
                <c:pt idx="62">
                  <c:v>-8.5131826000000004</c:v>
                </c:pt>
                <c:pt idx="63">
                  <c:v>-8.4629297000000001</c:v>
                </c:pt>
                <c:pt idx="64">
                  <c:v>-8.4007167999999997</c:v>
                </c:pt>
                <c:pt idx="65">
                  <c:v>-8.3754845000000007</c:v>
                </c:pt>
                <c:pt idx="66">
                  <c:v>-8.3581962999999995</c:v>
                </c:pt>
                <c:pt idx="67">
                  <c:v>-8.3533811999999994</c:v>
                </c:pt>
                <c:pt idx="68">
                  <c:v>-8.3775530000000007</c:v>
                </c:pt>
                <c:pt idx="69">
                  <c:v>-8.4150466999999995</c:v>
                </c:pt>
                <c:pt idx="70">
                  <c:v>-8.4328613000000008</c:v>
                </c:pt>
                <c:pt idx="71">
                  <c:v>-8.4691191000000003</c:v>
                </c:pt>
                <c:pt idx="72">
                  <c:v>-8.5248690000000007</c:v>
                </c:pt>
                <c:pt idx="73">
                  <c:v>-8.5175084999999999</c:v>
                </c:pt>
                <c:pt idx="74">
                  <c:v>-8.5196257000000006</c:v>
                </c:pt>
                <c:pt idx="75">
                  <c:v>-8.5107718000000006</c:v>
                </c:pt>
                <c:pt idx="76">
                  <c:v>-8.5014067000000004</c:v>
                </c:pt>
                <c:pt idx="77">
                  <c:v>-8.4442872999999992</c:v>
                </c:pt>
                <c:pt idx="78">
                  <c:v>-8.4318495000000002</c:v>
                </c:pt>
                <c:pt idx="79">
                  <c:v>-8.3890104000000001</c:v>
                </c:pt>
                <c:pt idx="80">
                  <c:v>-8.3617667999999998</c:v>
                </c:pt>
                <c:pt idx="81">
                  <c:v>-8.3086567000000002</c:v>
                </c:pt>
                <c:pt idx="82">
                  <c:v>-8.2779845999999999</c:v>
                </c:pt>
                <c:pt idx="83">
                  <c:v>-8.2248982999999996</c:v>
                </c:pt>
                <c:pt idx="84">
                  <c:v>-8.2096519000000008</c:v>
                </c:pt>
                <c:pt idx="85">
                  <c:v>-8.1976109000000008</c:v>
                </c:pt>
                <c:pt idx="86">
                  <c:v>-8.1953945000000008</c:v>
                </c:pt>
                <c:pt idx="87">
                  <c:v>-8.1799640999999994</c:v>
                </c:pt>
                <c:pt idx="88">
                  <c:v>-8.1963577000000001</c:v>
                </c:pt>
                <c:pt idx="89">
                  <c:v>-8.2063494000000006</c:v>
                </c:pt>
                <c:pt idx="90">
                  <c:v>-8.2038487999999994</c:v>
                </c:pt>
                <c:pt idx="91">
                  <c:v>-8.2267256</c:v>
                </c:pt>
                <c:pt idx="92">
                  <c:v>-8.2547397999999994</c:v>
                </c:pt>
                <c:pt idx="93">
                  <c:v>-8.2813578000000003</c:v>
                </c:pt>
                <c:pt idx="94">
                  <c:v>-8.2924956999999999</c:v>
                </c:pt>
                <c:pt idx="95">
                  <c:v>-8.3265799999999999</c:v>
                </c:pt>
                <c:pt idx="96">
                  <c:v>-8.3394785000000002</c:v>
                </c:pt>
                <c:pt idx="97">
                  <c:v>-8.3697003999999993</c:v>
                </c:pt>
                <c:pt idx="98">
                  <c:v>-8.3862723999999993</c:v>
                </c:pt>
                <c:pt idx="99">
                  <c:v>-8.4173880000000008</c:v>
                </c:pt>
                <c:pt idx="100">
                  <c:v>-8.4229640999999997</c:v>
                </c:pt>
                <c:pt idx="101">
                  <c:v>-8.4399318999999995</c:v>
                </c:pt>
                <c:pt idx="102">
                  <c:v>-8.4623013</c:v>
                </c:pt>
                <c:pt idx="103">
                  <c:v>-8.4787893000000008</c:v>
                </c:pt>
                <c:pt idx="104">
                  <c:v>-8.4875936999999997</c:v>
                </c:pt>
                <c:pt idx="105">
                  <c:v>-8.5074205000000003</c:v>
                </c:pt>
                <c:pt idx="106">
                  <c:v>-8.5377358999999995</c:v>
                </c:pt>
                <c:pt idx="107">
                  <c:v>-8.5547953000000003</c:v>
                </c:pt>
                <c:pt idx="108">
                  <c:v>-8.5783272000000004</c:v>
                </c:pt>
                <c:pt idx="109">
                  <c:v>-8.6000060999999999</c:v>
                </c:pt>
                <c:pt idx="110">
                  <c:v>-8.6200808999999996</c:v>
                </c:pt>
                <c:pt idx="111">
                  <c:v>-8.6433000999999994</c:v>
                </c:pt>
                <c:pt idx="112">
                  <c:v>-8.6556206000000007</c:v>
                </c:pt>
                <c:pt idx="113">
                  <c:v>-8.6549624999999999</c:v>
                </c:pt>
                <c:pt idx="114">
                  <c:v>-8.6677818000000002</c:v>
                </c:pt>
                <c:pt idx="115">
                  <c:v>-8.6809311000000005</c:v>
                </c:pt>
                <c:pt idx="116">
                  <c:v>-8.6556654000000002</c:v>
                </c:pt>
                <c:pt idx="117">
                  <c:v>-8.6592511999999999</c:v>
                </c:pt>
                <c:pt idx="118">
                  <c:v>-8.6695585000000008</c:v>
                </c:pt>
                <c:pt idx="119">
                  <c:v>-8.6813754999999997</c:v>
                </c:pt>
                <c:pt idx="120">
                  <c:v>-8.6891546000000002</c:v>
                </c:pt>
                <c:pt idx="121">
                  <c:v>-8.7126035999999996</c:v>
                </c:pt>
                <c:pt idx="122">
                  <c:v>-8.7159490999999996</c:v>
                </c:pt>
                <c:pt idx="123">
                  <c:v>-8.7310438000000001</c:v>
                </c:pt>
                <c:pt idx="124">
                  <c:v>-8.7528428999999992</c:v>
                </c:pt>
                <c:pt idx="125">
                  <c:v>-8.7920446000000005</c:v>
                </c:pt>
                <c:pt idx="126">
                  <c:v>-8.8167515000000005</c:v>
                </c:pt>
                <c:pt idx="127">
                  <c:v>-8.8601150999999998</c:v>
                </c:pt>
                <c:pt idx="128">
                  <c:v>-8.9137906999999998</c:v>
                </c:pt>
                <c:pt idx="129">
                  <c:v>-8.9581593999999996</c:v>
                </c:pt>
                <c:pt idx="130">
                  <c:v>-9.0069646999999993</c:v>
                </c:pt>
                <c:pt idx="131">
                  <c:v>-9.0868863999999991</c:v>
                </c:pt>
                <c:pt idx="132">
                  <c:v>-9.1488562000000009</c:v>
                </c:pt>
                <c:pt idx="133">
                  <c:v>-9.2009649000000007</c:v>
                </c:pt>
                <c:pt idx="134">
                  <c:v>-9.247261</c:v>
                </c:pt>
                <c:pt idx="135">
                  <c:v>-9.2836722999999992</c:v>
                </c:pt>
                <c:pt idx="136">
                  <c:v>-9.3207436000000001</c:v>
                </c:pt>
                <c:pt idx="137">
                  <c:v>-9.3575868999999994</c:v>
                </c:pt>
                <c:pt idx="138">
                  <c:v>-9.3972186999999998</c:v>
                </c:pt>
                <c:pt idx="139">
                  <c:v>-9.4303150000000002</c:v>
                </c:pt>
                <c:pt idx="140">
                  <c:v>-9.4748477999999992</c:v>
                </c:pt>
                <c:pt idx="141">
                  <c:v>-9.5113745000000005</c:v>
                </c:pt>
                <c:pt idx="142">
                  <c:v>-9.5558109000000009</c:v>
                </c:pt>
                <c:pt idx="143">
                  <c:v>-9.5968409000000001</c:v>
                </c:pt>
                <c:pt idx="144">
                  <c:v>-9.6361588999999999</c:v>
                </c:pt>
                <c:pt idx="145">
                  <c:v>-9.6617765000000002</c:v>
                </c:pt>
                <c:pt idx="146">
                  <c:v>-9.6876574000000009</c:v>
                </c:pt>
                <c:pt idx="147">
                  <c:v>-9.7001170999999999</c:v>
                </c:pt>
                <c:pt idx="148">
                  <c:v>-9.6809119999999993</c:v>
                </c:pt>
                <c:pt idx="149">
                  <c:v>-9.6709232000000007</c:v>
                </c:pt>
                <c:pt idx="150">
                  <c:v>-9.6572741999999998</c:v>
                </c:pt>
                <c:pt idx="151">
                  <c:v>-9.6338997000000006</c:v>
                </c:pt>
                <c:pt idx="152">
                  <c:v>-9.5908747000000005</c:v>
                </c:pt>
                <c:pt idx="153">
                  <c:v>-9.5747166000000004</c:v>
                </c:pt>
                <c:pt idx="154">
                  <c:v>-9.5619373000000003</c:v>
                </c:pt>
                <c:pt idx="155">
                  <c:v>-9.5295524999999994</c:v>
                </c:pt>
                <c:pt idx="156">
                  <c:v>-9.5089550000000003</c:v>
                </c:pt>
                <c:pt idx="157">
                  <c:v>-9.5048417999999995</c:v>
                </c:pt>
                <c:pt idx="158">
                  <c:v>-9.4918899999999997</c:v>
                </c:pt>
                <c:pt idx="159">
                  <c:v>-9.4807080999999993</c:v>
                </c:pt>
                <c:pt idx="160">
                  <c:v>-9.4927329999999994</c:v>
                </c:pt>
                <c:pt idx="161">
                  <c:v>-9.4786433999999993</c:v>
                </c:pt>
                <c:pt idx="162">
                  <c:v>-9.4676056000000006</c:v>
                </c:pt>
                <c:pt idx="163">
                  <c:v>-9.4744519999999994</c:v>
                </c:pt>
                <c:pt idx="164">
                  <c:v>-9.4784126000000004</c:v>
                </c:pt>
                <c:pt idx="165">
                  <c:v>-9.4573450000000001</c:v>
                </c:pt>
                <c:pt idx="166">
                  <c:v>-9.4704455999999997</c:v>
                </c:pt>
                <c:pt idx="167">
                  <c:v>-9.4993563000000005</c:v>
                </c:pt>
                <c:pt idx="168">
                  <c:v>-9.5114374000000002</c:v>
                </c:pt>
                <c:pt idx="169">
                  <c:v>-9.5193452999999995</c:v>
                </c:pt>
                <c:pt idx="170">
                  <c:v>-9.5495891999999998</c:v>
                </c:pt>
                <c:pt idx="171">
                  <c:v>-9.5815228999999995</c:v>
                </c:pt>
                <c:pt idx="172">
                  <c:v>-9.6054858999999997</c:v>
                </c:pt>
                <c:pt idx="173">
                  <c:v>-9.6408404999999995</c:v>
                </c:pt>
                <c:pt idx="174">
                  <c:v>-9.6691102999999998</c:v>
                </c:pt>
                <c:pt idx="175">
                  <c:v>-9.7013616999999996</c:v>
                </c:pt>
                <c:pt idx="176">
                  <c:v>-9.7354450000000003</c:v>
                </c:pt>
                <c:pt idx="177">
                  <c:v>-9.779458</c:v>
                </c:pt>
                <c:pt idx="178">
                  <c:v>-9.8183679999999995</c:v>
                </c:pt>
                <c:pt idx="179">
                  <c:v>-9.8713502999999996</c:v>
                </c:pt>
                <c:pt idx="180">
                  <c:v>-9.9452505000000002</c:v>
                </c:pt>
                <c:pt idx="181">
                  <c:v>-10.005386</c:v>
                </c:pt>
                <c:pt idx="182">
                  <c:v>-10.055400000000001</c:v>
                </c:pt>
                <c:pt idx="183">
                  <c:v>-10.112360000000001</c:v>
                </c:pt>
                <c:pt idx="184">
                  <c:v>-10.179893</c:v>
                </c:pt>
                <c:pt idx="185">
                  <c:v>-10.239596000000001</c:v>
                </c:pt>
                <c:pt idx="186">
                  <c:v>-10.294973000000001</c:v>
                </c:pt>
                <c:pt idx="187">
                  <c:v>-10.36131</c:v>
                </c:pt>
                <c:pt idx="188">
                  <c:v>-10.43125</c:v>
                </c:pt>
                <c:pt idx="189">
                  <c:v>-10.501580000000001</c:v>
                </c:pt>
                <c:pt idx="190">
                  <c:v>-10.561857</c:v>
                </c:pt>
                <c:pt idx="191">
                  <c:v>-10.635362000000001</c:v>
                </c:pt>
                <c:pt idx="192">
                  <c:v>-10.708024</c:v>
                </c:pt>
                <c:pt idx="193">
                  <c:v>-10.786244</c:v>
                </c:pt>
                <c:pt idx="194">
                  <c:v>-10.867481</c:v>
                </c:pt>
                <c:pt idx="195">
                  <c:v>-10.934457</c:v>
                </c:pt>
                <c:pt idx="196">
                  <c:v>-11.017664</c:v>
                </c:pt>
                <c:pt idx="197">
                  <c:v>-11.102751</c:v>
                </c:pt>
                <c:pt idx="198">
                  <c:v>-11.172329</c:v>
                </c:pt>
                <c:pt idx="199">
                  <c:v>-11.219571999999999</c:v>
                </c:pt>
                <c:pt idx="200">
                  <c:v>-11.269057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61-437B-BA1D-4849937C91C3}"/>
            </c:ext>
          </c:extLst>
        </c:ser>
        <c:ser>
          <c:idx val="0"/>
          <c:order val="2"/>
          <c:tx>
            <c:strRef>
              <c:f>CLvsLO!$H$2</c:f>
              <c:strCache>
                <c:ptCount val="1"/>
                <c:pt idx="0">
                  <c:v>+11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1</c:v>
                </c:pt>
                <c:pt idx="1">
                  <c:v>1.06</c:v>
                </c:pt>
                <c:pt idx="2">
                  <c:v>1.1200000000000001</c:v>
                </c:pt>
                <c:pt idx="3">
                  <c:v>1.18</c:v>
                </c:pt>
                <c:pt idx="4">
                  <c:v>1.24</c:v>
                </c:pt>
                <c:pt idx="5">
                  <c:v>1.3</c:v>
                </c:pt>
                <c:pt idx="6">
                  <c:v>1.36</c:v>
                </c:pt>
                <c:pt idx="7">
                  <c:v>1.42</c:v>
                </c:pt>
                <c:pt idx="8">
                  <c:v>1.48</c:v>
                </c:pt>
                <c:pt idx="9">
                  <c:v>1.54</c:v>
                </c:pt>
                <c:pt idx="10">
                  <c:v>1.6</c:v>
                </c:pt>
                <c:pt idx="11">
                  <c:v>1.66</c:v>
                </c:pt>
                <c:pt idx="12">
                  <c:v>1.72</c:v>
                </c:pt>
                <c:pt idx="13">
                  <c:v>1.78</c:v>
                </c:pt>
                <c:pt idx="14">
                  <c:v>1.84</c:v>
                </c:pt>
                <c:pt idx="15">
                  <c:v>1.9</c:v>
                </c:pt>
                <c:pt idx="16">
                  <c:v>1.96</c:v>
                </c:pt>
                <c:pt idx="17">
                  <c:v>2.02</c:v>
                </c:pt>
                <c:pt idx="18">
                  <c:v>2.08</c:v>
                </c:pt>
                <c:pt idx="19">
                  <c:v>2.14</c:v>
                </c:pt>
                <c:pt idx="20">
                  <c:v>2.2000000000000002</c:v>
                </c:pt>
                <c:pt idx="21">
                  <c:v>2.2599999999999998</c:v>
                </c:pt>
                <c:pt idx="22">
                  <c:v>2.3199999999999998</c:v>
                </c:pt>
                <c:pt idx="23">
                  <c:v>2.38</c:v>
                </c:pt>
                <c:pt idx="24">
                  <c:v>2.44</c:v>
                </c:pt>
                <c:pt idx="25">
                  <c:v>2.5</c:v>
                </c:pt>
                <c:pt idx="26">
                  <c:v>2.56</c:v>
                </c:pt>
                <c:pt idx="27">
                  <c:v>2.62</c:v>
                </c:pt>
                <c:pt idx="28">
                  <c:v>2.68</c:v>
                </c:pt>
                <c:pt idx="29">
                  <c:v>2.74</c:v>
                </c:pt>
                <c:pt idx="30">
                  <c:v>2.8</c:v>
                </c:pt>
                <c:pt idx="31">
                  <c:v>2.86</c:v>
                </c:pt>
                <c:pt idx="32">
                  <c:v>2.92</c:v>
                </c:pt>
                <c:pt idx="33">
                  <c:v>2.98</c:v>
                </c:pt>
                <c:pt idx="34">
                  <c:v>3.04</c:v>
                </c:pt>
                <c:pt idx="35">
                  <c:v>3.1</c:v>
                </c:pt>
                <c:pt idx="36">
                  <c:v>3.16</c:v>
                </c:pt>
                <c:pt idx="37">
                  <c:v>3.22</c:v>
                </c:pt>
                <c:pt idx="38">
                  <c:v>3.28</c:v>
                </c:pt>
                <c:pt idx="39">
                  <c:v>3.34</c:v>
                </c:pt>
                <c:pt idx="40">
                  <c:v>3.4</c:v>
                </c:pt>
                <c:pt idx="41">
                  <c:v>3.46</c:v>
                </c:pt>
                <c:pt idx="42">
                  <c:v>3.52</c:v>
                </c:pt>
                <c:pt idx="43">
                  <c:v>3.58</c:v>
                </c:pt>
                <c:pt idx="44">
                  <c:v>3.64</c:v>
                </c:pt>
                <c:pt idx="45">
                  <c:v>3.7</c:v>
                </c:pt>
                <c:pt idx="46">
                  <c:v>3.76</c:v>
                </c:pt>
                <c:pt idx="47">
                  <c:v>3.82</c:v>
                </c:pt>
                <c:pt idx="48">
                  <c:v>3.88</c:v>
                </c:pt>
                <c:pt idx="49">
                  <c:v>3.94</c:v>
                </c:pt>
                <c:pt idx="50">
                  <c:v>4</c:v>
                </c:pt>
                <c:pt idx="51">
                  <c:v>4.0599999999999996</c:v>
                </c:pt>
                <c:pt idx="52">
                  <c:v>4.12</c:v>
                </c:pt>
                <c:pt idx="53">
                  <c:v>4.18</c:v>
                </c:pt>
                <c:pt idx="54">
                  <c:v>4.24</c:v>
                </c:pt>
                <c:pt idx="55">
                  <c:v>4.3</c:v>
                </c:pt>
                <c:pt idx="56">
                  <c:v>4.3600000000000003</c:v>
                </c:pt>
                <c:pt idx="57">
                  <c:v>4.42</c:v>
                </c:pt>
                <c:pt idx="58">
                  <c:v>4.4800000000000004</c:v>
                </c:pt>
                <c:pt idx="59">
                  <c:v>4.54</c:v>
                </c:pt>
                <c:pt idx="60">
                  <c:v>4.5999999999999996</c:v>
                </c:pt>
                <c:pt idx="61">
                  <c:v>4.66</c:v>
                </c:pt>
                <c:pt idx="62">
                  <c:v>4.72</c:v>
                </c:pt>
                <c:pt idx="63">
                  <c:v>4.78</c:v>
                </c:pt>
                <c:pt idx="64">
                  <c:v>4.84</c:v>
                </c:pt>
                <c:pt idx="65">
                  <c:v>4.9000000000000004</c:v>
                </c:pt>
                <c:pt idx="66">
                  <c:v>4.96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5.14</c:v>
                </c:pt>
                <c:pt idx="70">
                  <c:v>5.2</c:v>
                </c:pt>
                <c:pt idx="71">
                  <c:v>5.26</c:v>
                </c:pt>
                <c:pt idx="72">
                  <c:v>5.32</c:v>
                </c:pt>
                <c:pt idx="73">
                  <c:v>5.38</c:v>
                </c:pt>
                <c:pt idx="74">
                  <c:v>5.44</c:v>
                </c:pt>
                <c:pt idx="75">
                  <c:v>5.5</c:v>
                </c:pt>
                <c:pt idx="76">
                  <c:v>5.56</c:v>
                </c:pt>
                <c:pt idx="77">
                  <c:v>5.62</c:v>
                </c:pt>
                <c:pt idx="78">
                  <c:v>5.68</c:v>
                </c:pt>
                <c:pt idx="79">
                  <c:v>5.74</c:v>
                </c:pt>
                <c:pt idx="80">
                  <c:v>5.8</c:v>
                </c:pt>
                <c:pt idx="81">
                  <c:v>5.86</c:v>
                </c:pt>
                <c:pt idx="82">
                  <c:v>5.92</c:v>
                </c:pt>
                <c:pt idx="83">
                  <c:v>5.98</c:v>
                </c:pt>
                <c:pt idx="84">
                  <c:v>6.04</c:v>
                </c:pt>
                <c:pt idx="85">
                  <c:v>6.1</c:v>
                </c:pt>
                <c:pt idx="86">
                  <c:v>6.16</c:v>
                </c:pt>
                <c:pt idx="87">
                  <c:v>6.22</c:v>
                </c:pt>
                <c:pt idx="88">
                  <c:v>6.28</c:v>
                </c:pt>
                <c:pt idx="89">
                  <c:v>6.34</c:v>
                </c:pt>
                <c:pt idx="90">
                  <c:v>6.4</c:v>
                </c:pt>
                <c:pt idx="91">
                  <c:v>6.46</c:v>
                </c:pt>
                <c:pt idx="92">
                  <c:v>6.52</c:v>
                </c:pt>
                <c:pt idx="93">
                  <c:v>6.58</c:v>
                </c:pt>
                <c:pt idx="94">
                  <c:v>6.64</c:v>
                </c:pt>
                <c:pt idx="95">
                  <c:v>6.7</c:v>
                </c:pt>
                <c:pt idx="96">
                  <c:v>6.76</c:v>
                </c:pt>
                <c:pt idx="97">
                  <c:v>6.82</c:v>
                </c:pt>
                <c:pt idx="98">
                  <c:v>6.88</c:v>
                </c:pt>
                <c:pt idx="99">
                  <c:v>6.94</c:v>
                </c:pt>
                <c:pt idx="100">
                  <c:v>7</c:v>
                </c:pt>
                <c:pt idx="101">
                  <c:v>7.06</c:v>
                </c:pt>
                <c:pt idx="102">
                  <c:v>7.12</c:v>
                </c:pt>
                <c:pt idx="103">
                  <c:v>7.18</c:v>
                </c:pt>
                <c:pt idx="104">
                  <c:v>7.24</c:v>
                </c:pt>
                <c:pt idx="105">
                  <c:v>7.3</c:v>
                </c:pt>
                <c:pt idx="106">
                  <c:v>7.36</c:v>
                </c:pt>
                <c:pt idx="107">
                  <c:v>7.42</c:v>
                </c:pt>
                <c:pt idx="108">
                  <c:v>7.48</c:v>
                </c:pt>
                <c:pt idx="109">
                  <c:v>7.54</c:v>
                </c:pt>
                <c:pt idx="110">
                  <c:v>7.6</c:v>
                </c:pt>
                <c:pt idx="111">
                  <c:v>7.66</c:v>
                </c:pt>
                <c:pt idx="112">
                  <c:v>7.72</c:v>
                </c:pt>
                <c:pt idx="113">
                  <c:v>7.78</c:v>
                </c:pt>
                <c:pt idx="114">
                  <c:v>7.84</c:v>
                </c:pt>
                <c:pt idx="115">
                  <c:v>7.9</c:v>
                </c:pt>
                <c:pt idx="116">
                  <c:v>7.96</c:v>
                </c:pt>
                <c:pt idx="117">
                  <c:v>8.02</c:v>
                </c:pt>
                <c:pt idx="118">
                  <c:v>8.08</c:v>
                </c:pt>
                <c:pt idx="119">
                  <c:v>8.14</c:v>
                </c:pt>
                <c:pt idx="120">
                  <c:v>8.1999999999999993</c:v>
                </c:pt>
                <c:pt idx="121">
                  <c:v>8.26</c:v>
                </c:pt>
                <c:pt idx="122">
                  <c:v>8.32</c:v>
                </c:pt>
                <c:pt idx="123">
                  <c:v>8.3800000000000008</c:v>
                </c:pt>
                <c:pt idx="124">
                  <c:v>8.44</c:v>
                </c:pt>
                <c:pt idx="125">
                  <c:v>8.5</c:v>
                </c:pt>
                <c:pt idx="126">
                  <c:v>8.56</c:v>
                </c:pt>
                <c:pt idx="127">
                  <c:v>8.6199999999999992</c:v>
                </c:pt>
                <c:pt idx="128">
                  <c:v>8.68</c:v>
                </c:pt>
                <c:pt idx="129">
                  <c:v>8.74</c:v>
                </c:pt>
                <c:pt idx="130">
                  <c:v>8.8000000000000007</c:v>
                </c:pt>
                <c:pt idx="131">
                  <c:v>8.86</c:v>
                </c:pt>
                <c:pt idx="132">
                  <c:v>8.92</c:v>
                </c:pt>
                <c:pt idx="133">
                  <c:v>8.98</c:v>
                </c:pt>
                <c:pt idx="134">
                  <c:v>9.0399999999999991</c:v>
                </c:pt>
                <c:pt idx="135">
                  <c:v>9.1</c:v>
                </c:pt>
                <c:pt idx="136">
                  <c:v>9.16</c:v>
                </c:pt>
                <c:pt idx="137">
                  <c:v>9.2200000000000006</c:v>
                </c:pt>
                <c:pt idx="138">
                  <c:v>9.2799999999999994</c:v>
                </c:pt>
                <c:pt idx="139">
                  <c:v>9.34</c:v>
                </c:pt>
                <c:pt idx="140">
                  <c:v>9.4</c:v>
                </c:pt>
                <c:pt idx="141">
                  <c:v>9.4600000000000009</c:v>
                </c:pt>
                <c:pt idx="142">
                  <c:v>9.52</c:v>
                </c:pt>
                <c:pt idx="143">
                  <c:v>9.58</c:v>
                </c:pt>
                <c:pt idx="144">
                  <c:v>9.64</c:v>
                </c:pt>
                <c:pt idx="145">
                  <c:v>9.6999999999999993</c:v>
                </c:pt>
                <c:pt idx="146">
                  <c:v>9.76</c:v>
                </c:pt>
                <c:pt idx="147">
                  <c:v>9.82</c:v>
                </c:pt>
                <c:pt idx="148">
                  <c:v>9.8800000000000008</c:v>
                </c:pt>
                <c:pt idx="149">
                  <c:v>9.94</c:v>
                </c:pt>
                <c:pt idx="150">
                  <c:v>10</c:v>
                </c:pt>
                <c:pt idx="151">
                  <c:v>10.06</c:v>
                </c:pt>
                <c:pt idx="152">
                  <c:v>10.119999999999999</c:v>
                </c:pt>
                <c:pt idx="153">
                  <c:v>10.18</c:v>
                </c:pt>
                <c:pt idx="154">
                  <c:v>10.24</c:v>
                </c:pt>
                <c:pt idx="155">
                  <c:v>10.3</c:v>
                </c:pt>
                <c:pt idx="156">
                  <c:v>10.36</c:v>
                </c:pt>
                <c:pt idx="157">
                  <c:v>10.42</c:v>
                </c:pt>
                <c:pt idx="158">
                  <c:v>10.48</c:v>
                </c:pt>
                <c:pt idx="159">
                  <c:v>10.54</c:v>
                </c:pt>
                <c:pt idx="160">
                  <c:v>10.6</c:v>
                </c:pt>
                <c:pt idx="161">
                  <c:v>10.66</c:v>
                </c:pt>
                <c:pt idx="162">
                  <c:v>10.72</c:v>
                </c:pt>
                <c:pt idx="163">
                  <c:v>10.78</c:v>
                </c:pt>
                <c:pt idx="164">
                  <c:v>10.84</c:v>
                </c:pt>
                <c:pt idx="165">
                  <c:v>10.9</c:v>
                </c:pt>
                <c:pt idx="166">
                  <c:v>10.96</c:v>
                </c:pt>
                <c:pt idx="167">
                  <c:v>11.02</c:v>
                </c:pt>
                <c:pt idx="168">
                  <c:v>11.08</c:v>
                </c:pt>
                <c:pt idx="169">
                  <c:v>11.14</c:v>
                </c:pt>
                <c:pt idx="170">
                  <c:v>11.2</c:v>
                </c:pt>
                <c:pt idx="171">
                  <c:v>11.26</c:v>
                </c:pt>
                <c:pt idx="172">
                  <c:v>11.32</c:v>
                </c:pt>
                <c:pt idx="173">
                  <c:v>11.38</c:v>
                </c:pt>
                <c:pt idx="174">
                  <c:v>11.44</c:v>
                </c:pt>
                <c:pt idx="175">
                  <c:v>11.5</c:v>
                </c:pt>
                <c:pt idx="176">
                  <c:v>11.56</c:v>
                </c:pt>
                <c:pt idx="177">
                  <c:v>11.62</c:v>
                </c:pt>
                <c:pt idx="178">
                  <c:v>11.68</c:v>
                </c:pt>
                <c:pt idx="179">
                  <c:v>11.74</c:v>
                </c:pt>
                <c:pt idx="180">
                  <c:v>11.8</c:v>
                </c:pt>
                <c:pt idx="181">
                  <c:v>11.86</c:v>
                </c:pt>
                <c:pt idx="182">
                  <c:v>11.92</c:v>
                </c:pt>
                <c:pt idx="183">
                  <c:v>11.98</c:v>
                </c:pt>
                <c:pt idx="184">
                  <c:v>12.04</c:v>
                </c:pt>
                <c:pt idx="185">
                  <c:v>12.1</c:v>
                </c:pt>
                <c:pt idx="186">
                  <c:v>12.16</c:v>
                </c:pt>
                <c:pt idx="187">
                  <c:v>12.22</c:v>
                </c:pt>
                <c:pt idx="188">
                  <c:v>12.28</c:v>
                </c:pt>
                <c:pt idx="189">
                  <c:v>12.34</c:v>
                </c:pt>
                <c:pt idx="190">
                  <c:v>12.4</c:v>
                </c:pt>
                <c:pt idx="191">
                  <c:v>12.46</c:v>
                </c:pt>
                <c:pt idx="192">
                  <c:v>12.52</c:v>
                </c:pt>
                <c:pt idx="193">
                  <c:v>12.58</c:v>
                </c:pt>
                <c:pt idx="194">
                  <c:v>12.64</c:v>
                </c:pt>
                <c:pt idx="195">
                  <c:v>12.7</c:v>
                </c:pt>
                <c:pt idx="196">
                  <c:v>12.76</c:v>
                </c:pt>
                <c:pt idx="197">
                  <c:v>12.82</c:v>
                </c:pt>
                <c:pt idx="198">
                  <c:v>12.88</c:v>
                </c:pt>
                <c:pt idx="199">
                  <c:v>12.94</c:v>
                </c:pt>
                <c:pt idx="200">
                  <c:v>13</c:v>
                </c:pt>
              </c:numCache>
            </c:numRef>
          </c:xVal>
          <c:yVal>
            <c:numRef>
              <c:f>CLvsLO!$H$5:$H$205</c:f>
              <c:numCache>
                <c:formatCode>General</c:formatCode>
                <c:ptCount val="201"/>
                <c:pt idx="0">
                  <c:v>-11.457744999999999</c:v>
                </c:pt>
                <c:pt idx="1">
                  <c:v>-11.199996000000001</c:v>
                </c:pt>
                <c:pt idx="2">
                  <c:v>-10.896364999999999</c:v>
                </c:pt>
                <c:pt idx="3">
                  <c:v>-10.559926000000001</c:v>
                </c:pt>
                <c:pt idx="4">
                  <c:v>-10.127337000000001</c:v>
                </c:pt>
                <c:pt idx="5">
                  <c:v>-9.7873526000000002</c:v>
                </c:pt>
                <c:pt idx="6">
                  <c:v>-9.5704373999999994</c:v>
                </c:pt>
                <c:pt idx="7">
                  <c:v>-9.3095216999999995</c:v>
                </c:pt>
                <c:pt idx="8">
                  <c:v>-9.0665522000000003</c:v>
                </c:pt>
                <c:pt idx="9">
                  <c:v>-8.8054732999999992</c:v>
                </c:pt>
                <c:pt idx="10">
                  <c:v>-8.7293234000000002</c:v>
                </c:pt>
                <c:pt idx="11">
                  <c:v>-8.5264644999999994</c:v>
                </c:pt>
                <c:pt idx="12">
                  <c:v>-8.4467964000000002</c:v>
                </c:pt>
                <c:pt idx="13">
                  <c:v>-8.3323107000000007</c:v>
                </c:pt>
                <c:pt idx="14">
                  <c:v>-8.3088397999999994</c:v>
                </c:pt>
                <c:pt idx="15">
                  <c:v>-8.1871004000000003</c:v>
                </c:pt>
                <c:pt idx="16">
                  <c:v>-8.1493176999999992</c:v>
                </c:pt>
                <c:pt idx="17">
                  <c:v>-8.0836772999999997</c:v>
                </c:pt>
                <c:pt idx="18">
                  <c:v>-8.0441418000000002</c:v>
                </c:pt>
                <c:pt idx="19">
                  <c:v>-8.0146216999999993</c:v>
                </c:pt>
                <c:pt idx="20">
                  <c:v>-8.0037345999999996</c:v>
                </c:pt>
                <c:pt idx="21">
                  <c:v>-7.9804082000000003</c:v>
                </c:pt>
                <c:pt idx="22">
                  <c:v>-7.9616236999999996</c:v>
                </c:pt>
                <c:pt idx="23">
                  <c:v>-7.9888839999999997</c:v>
                </c:pt>
                <c:pt idx="24">
                  <c:v>-7.9986324</c:v>
                </c:pt>
                <c:pt idx="25">
                  <c:v>-8.0100984999999998</c:v>
                </c:pt>
                <c:pt idx="26">
                  <c:v>-8.0228061999999998</c:v>
                </c:pt>
                <c:pt idx="27">
                  <c:v>-8.0760994000000004</c:v>
                </c:pt>
                <c:pt idx="28">
                  <c:v>-8.0694341999999999</c:v>
                </c:pt>
                <c:pt idx="29">
                  <c:v>-8.1235905000000006</c:v>
                </c:pt>
                <c:pt idx="30">
                  <c:v>-8.1180705999999994</c:v>
                </c:pt>
                <c:pt idx="31">
                  <c:v>-8.1604899999999994</c:v>
                </c:pt>
                <c:pt idx="32">
                  <c:v>-8.1496715999999996</c:v>
                </c:pt>
                <c:pt idx="33">
                  <c:v>-8.1831045000000007</c:v>
                </c:pt>
                <c:pt idx="34">
                  <c:v>-8.1786528000000001</c:v>
                </c:pt>
                <c:pt idx="35">
                  <c:v>-8.2136744999999998</c:v>
                </c:pt>
                <c:pt idx="36">
                  <c:v>-8.2459849999999992</c:v>
                </c:pt>
                <c:pt idx="37">
                  <c:v>-8.2855415000000008</c:v>
                </c:pt>
                <c:pt idx="38">
                  <c:v>-8.3428850000000008</c:v>
                </c:pt>
                <c:pt idx="39">
                  <c:v>-8.3660250000000005</c:v>
                </c:pt>
                <c:pt idx="40">
                  <c:v>-8.4326296000000003</c:v>
                </c:pt>
                <c:pt idx="41">
                  <c:v>-8.4486933000000004</c:v>
                </c:pt>
                <c:pt idx="42">
                  <c:v>-8.5041188999999999</c:v>
                </c:pt>
                <c:pt idx="43">
                  <c:v>-8.5183801999999993</c:v>
                </c:pt>
                <c:pt idx="44">
                  <c:v>-8.5733756999999997</c:v>
                </c:pt>
                <c:pt idx="45">
                  <c:v>-8.5931587</c:v>
                </c:pt>
                <c:pt idx="46">
                  <c:v>-8.6583023000000008</c:v>
                </c:pt>
                <c:pt idx="47">
                  <c:v>-8.6790094</c:v>
                </c:pt>
                <c:pt idx="48">
                  <c:v>-8.7226991999999992</c:v>
                </c:pt>
                <c:pt idx="49">
                  <c:v>-8.7606125000000006</c:v>
                </c:pt>
                <c:pt idx="50">
                  <c:v>-8.7942829000000007</c:v>
                </c:pt>
                <c:pt idx="51">
                  <c:v>-8.8202266999999992</c:v>
                </c:pt>
                <c:pt idx="52">
                  <c:v>-8.8531779999999998</c:v>
                </c:pt>
                <c:pt idx="53">
                  <c:v>-8.8903874999999992</c:v>
                </c:pt>
                <c:pt idx="54">
                  <c:v>-8.9353742999999994</c:v>
                </c:pt>
                <c:pt idx="55">
                  <c:v>-8.9692468999999999</c:v>
                </c:pt>
                <c:pt idx="56">
                  <c:v>-8.9913711999999997</c:v>
                </c:pt>
                <c:pt idx="57">
                  <c:v>-8.9851389000000008</c:v>
                </c:pt>
                <c:pt idx="58">
                  <c:v>-8.9794234999999993</c:v>
                </c:pt>
                <c:pt idx="59">
                  <c:v>-8.9488277000000007</c:v>
                </c:pt>
                <c:pt idx="60">
                  <c:v>-8.9106702999999996</c:v>
                </c:pt>
                <c:pt idx="61">
                  <c:v>-8.8538837000000008</c:v>
                </c:pt>
                <c:pt idx="62">
                  <c:v>-8.8132895999999992</c:v>
                </c:pt>
                <c:pt idx="63">
                  <c:v>-8.7625960999999997</c:v>
                </c:pt>
                <c:pt idx="64">
                  <c:v>-8.6962051000000002</c:v>
                </c:pt>
                <c:pt idx="65">
                  <c:v>-8.6691132</c:v>
                </c:pt>
                <c:pt idx="66">
                  <c:v>-8.6496238999999999</c:v>
                </c:pt>
                <c:pt idx="67">
                  <c:v>-8.6413431000000003</c:v>
                </c:pt>
                <c:pt idx="68">
                  <c:v>-8.6603203000000004</c:v>
                </c:pt>
                <c:pt idx="69">
                  <c:v>-8.6952371999999993</c:v>
                </c:pt>
                <c:pt idx="70">
                  <c:v>-8.7073250000000009</c:v>
                </c:pt>
                <c:pt idx="71">
                  <c:v>-8.7388505999999992</c:v>
                </c:pt>
                <c:pt idx="72">
                  <c:v>-8.7866534999999999</c:v>
                </c:pt>
                <c:pt idx="73">
                  <c:v>-8.7716683999999994</c:v>
                </c:pt>
                <c:pt idx="74">
                  <c:v>-8.7647762</c:v>
                </c:pt>
                <c:pt idx="75">
                  <c:v>-8.7488765999999991</c:v>
                </c:pt>
                <c:pt idx="76">
                  <c:v>-8.7347020999999998</c:v>
                </c:pt>
                <c:pt idx="77">
                  <c:v>-8.6733799000000005</c:v>
                </c:pt>
                <c:pt idx="78">
                  <c:v>-8.6565247000000003</c:v>
                </c:pt>
                <c:pt idx="79">
                  <c:v>-8.6135243999999993</c:v>
                </c:pt>
                <c:pt idx="80">
                  <c:v>-8.5887165000000003</c:v>
                </c:pt>
                <c:pt idx="81">
                  <c:v>-8.5332766000000007</c:v>
                </c:pt>
                <c:pt idx="82">
                  <c:v>-8.5033159000000005</c:v>
                </c:pt>
                <c:pt idx="83">
                  <c:v>-8.4512625000000003</c:v>
                </c:pt>
                <c:pt idx="84">
                  <c:v>-8.4396868000000005</c:v>
                </c:pt>
                <c:pt idx="85">
                  <c:v>-8.4298667999999992</c:v>
                </c:pt>
                <c:pt idx="86">
                  <c:v>-8.4344748999999997</c:v>
                </c:pt>
                <c:pt idx="87">
                  <c:v>-8.4240112000000007</c:v>
                </c:pt>
                <c:pt idx="88">
                  <c:v>-8.4471015999999999</c:v>
                </c:pt>
                <c:pt idx="89">
                  <c:v>-8.4624003999999999</c:v>
                </c:pt>
                <c:pt idx="90">
                  <c:v>-8.4622717000000005</c:v>
                </c:pt>
                <c:pt idx="91">
                  <c:v>-8.4867095999999993</c:v>
                </c:pt>
                <c:pt idx="92">
                  <c:v>-8.5150308999999993</c:v>
                </c:pt>
                <c:pt idx="93">
                  <c:v>-8.5409764999999993</c:v>
                </c:pt>
                <c:pt idx="94">
                  <c:v>-8.5467072000000002</c:v>
                </c:pt>
                <c:pt idx="95">
                  <c:v>-8.5794458000000002</c:v>
                </c:pt>
                <c:pt idx="96">
                  <c:v>-8.5927094999999998</c:v>
                </c:pt>
                <c:pt idx="97">
                  <c:v>-8.6235780999999996</c:v>
                </c:pt>
                <c:pt idx="98">
                  <c:v>-8.6379757000000001</c:v>
                </c:pt>
                <c:pt idx="99">
                  <c:v>-8.6675482000000006</c:v>
                </c:pt>
                <c:pt idx="100">
                  <c:v>-8.6694917999999994</c:v>
                </c:pt>
                <c:pt idx="101">
                  <c:v>-8.6780633999999992</c:v>
                </c:pt>
                <c:pt idx="102">
                  <c:v>-8.6921225</c:v>
                </c:pt>
                <c:pt idx="103">
                  <c:v>-8.7037306000000001</c:v>
                </c:pt>
                <c:pt idx="104">
                  <c:v>-8.7066239999999997</c:v>
                </c:pt>
                <c:pt idx="105">
                  <c:v>-8.7222500000000007</c:v>
                </c:pt>
                <c:pt idx="106">
                  <c:v>-8.7515658999999992</c:v>
                </c:pt>
                <c:pt idx="107">
                  <c:v>-8.7677373999999997</c:v>
                </c:pt>
                <c:pt idx="108">
                  <c:v>-8.7869463000000003</c:v>
                </c:pt>
                <c:pt idx="109">
                  <c:v>-8.8068571000000002</c:v>
                </c:pt>
                <c:pt idx="110">
                  <c:v>-8.8241186000000003</c:v>
                </c:pt>
                <c:pt idx="111">
                  <c:v>-8.8432826999999996</c:v>
                </c:pt>
                <c:pt idx="112">
                  <c:v>-8.8513412000000002</c:v>
                </c:pt>
                <c:pt idx="113">
                  <c:v>-8.8296174999999995</c:v>
                </c:pt>
                <c:pt idx="114">
                  <c:v>-8.8541164000000006</c:v>
                </c:pt>
                <c:pt idx="115">
                  <c:v>-8.8698463000000007</c:v>
                </c:pt>
                <c:pt idx="116">
                  <c:v>-8.8416423999999996</c:v>
                </c:pt>
                <c:pt idx="117">
                  <c:v>-8.8514842999999992</c:v>
                </c:pt>
                <c:pt idx="118">
                  <c:v>-8.8695736000000007</c:v>
                </c:pt>
                <c:pt idx="119">
                  <c:v>-8.8849029999999996</c:v>
                </c:pt>
                <c:pt idx="120">
                  <c:v>-8.8992252000000001</c:v>
                </c:pt>
                <c:pt idx="121">
                  <c:v>-8.9335603999999993</c:v>
                </c:pt>
                <c:pt idx="122">
                  <c:v>-8.9451865999999995</c:v>
                </c:pt>
                <c:pt idx="123">
                  <c:v>-8.9674492000000008</c:v>
                </c:pt>
                <c:pt idx="124">
                  <c:v>-9.0017604999999996</c:v>
                </c:pt>
                <c:pt idx="125">
                  <c:v>-9.0549660000000003</c:v>
                </c:pt>
                <c:pt idx="126">
                  <c:v>-9.0877075000000005</c:v>
                </c:pt>
                <c:pt idx="127">
                  <c:v>-9.1382971000000008</c:v>
                </c:pt>
                <c:pt idx="128">
                  <c:v>-9.1986560999999991</c:v>
                </c:pt>
                <c:pt idx="129">
                  <c:v>-9.2505875</c:v>
                </c:pt>
                <c:pt idx="130">
                  <c:v>-9.2987537000000007</c:v>
                </c:pt>
                <c:pt idx="131">
                  <c:v>-9.3859891999999991</c:v>
                </c:pt>
                <c:pt idx="132">
                  <c:v>-9.4542198000000006</c:v>
                </c:pt>
                <c:pt idx="133">
                  <c:v>-9.5066279999999992</c:v>
                </c:pt>
                <c:pt idx="134">
                  <c:v>-9.5502032999999997</c:v>
                </c:pt>
                <c:pt idx="135">
                  <c:v>-9.5903883000000008</c:v>
                </c:pt>
                <c:pt idx="136">
                  <c:v>-9.6243248000000001</c:v>
                </c:pt>
                <c:pt idx="137">
                  <c:v>-9.6547184000000001</c:v>
                </c:pt>
                <c:pt idx="138">
                  <c:v>-9.6920728999999994</c:v>
                </c:pt>
                <c:pt idx="139">
                  <c:v>-9.7223120000000005</c:v>
                </c:pt>
                <c:pt idx="140">
                  <c:v>-9.7556858000000002</c:v>
                </c:pt>
                <c:pt idx="141">
                  <c:v>-9.7833232999999993</c:v>
                </c:pt>
                <c:pt idx="142">
                  <c:v>-9.8208742000000004</c:v>
                </c:pt>
                <c:pt idx="143">
                  <c:v>-9.8535518999999994</c:v>
                </c:pt>
                <c:pt idx="144">
                  <c:v>-9.8827610000000004</c:v>
                </c:pt>
                <c:pt idx="145">
                  <c:v>-9.9066629000000006</c:v>
                </c:pt>
                <c:pt idx="146">
                  <c:v>-9.9319667999999997</c:v>
                </c:pt>
                <c:pt idx="147">
                  <c:v>-9.9436979000000001</c:v>
                </c:pt>
                <c:pt idx="148">
                  <c:v>-9.9229278999999995</c:v>
                </c:pt>
                <c:pt idx="149">
                  <c:v>-9.9180346000000004</c:v>
                </c:pt>
                <c:pt idx="150">
                  <c:v>-9.9078312000000004</c:v>
                </c:pt>
                <c:pt idx="151">
                  <c:v>-9.8852501000000004</c:v>
                </c:pt>
                <c:pt idx="152">
                  <c:v>-9.8460569000000007</c:v>
                </c:pt>
                <c:pt idx="153">
                  <c:v>-9.8402262</c:v>
                </c:pt>
                <c:pt idx="154">
                  <c:v>-9.8313130999999991</c:v>
                </c:pt>
                <c:pt idx="155">
                  <c:v>-9.8030386000000007</c:v>
                </c:pt>
                <c:pt idx="156">
                  <c:v>-9.7902755999999993</c:v>
                </c:pt>
                <c:pt idx="157">
                  <c:v>-9.7972698000000005</c:v>
                </c:pt>
                <c:pt idx="158">
                  <c:v>-9.7901459000000006</c:v>
                </c:pt>
                <c:pt idx="159">
                  <c:v>-9.7908106000000004</c:v>
                </c:pt>
                <c:pt idx="160">
                  <c:v>-9.8192681999999998</c:v>
                </c:pt>
                <c:pt idx="161">
                  <c:v>-9.8145447000000008</c:v>
                </c:pt>
                <c:pt idx="162">
                  <c:v>-9.8045291999999993</c:v>
                </c:pt>
                <c:pt idx="163">
                  <c:v>-9.8160143000000009</c:v>
                </c:pt>
                <c:pt idx="164">
                  <c:v>-9.8250779999999995</c:v>
                </c:pt>
                <c:pt idx="165">
                  <c:v>-9.7985363000000003</c:v>
                </c:pt>
                <c:pt idx="166">
                  <c:v>-9.8136635000000005</c:v>
                </c:pt>
                <c:pt idx="167">
                  <c:v>-9.8534708000000002</c:v>
                </c:pt>
                <c:pt idx="168">
                  <c:v>-9.8750152999999994</c:v>
                </c:pt>
                <c:pt idx="169">
                  <c:v>-9.8821840000000005</c:v>
                </c:pt>
                <c:pt idx="170">
                  <c:v>-9.9204483000000003</c:v>
                </c:pt>
                <c:pt idx="171">
                  <c:v>-9.9611014999999998</c:v>
                </c:pt>
                <c:pt idx="172">
                  <c:v>-9.9863672000000001</c:v>
                </c:pt>
                <c:pt idx="173">
                  <c:v>-10.022952999999999</c:v>
                </c:pt>
                <c:pt idx="174">
                  <c:v>-10.062128</c:v>
                </c:pt>
                <c:pt idx="175">
                  <c:v>-10.098497</c:v>
                </c:pt>
                <c:pt idx="176">
                  <c:v>-10.133914000000001</c:v>
                </c:pt>
                <c:pt idx="177">
                  <c:v>-10.185827</c:v>
                </c:pt>
                <c:pt idx="178">
                  <c:v>-10.2309</c:v>
                </c:pt>
                <c:pt idx="179">
                  <c:v>-10.281541000000001</c:v>
                </c:pt>
                <c:pt idx="180">
                  <c:v>-10.359711000000001</c:v>
                </c:pt>
                <c:pt idx="181">
                  <c:v>-10.433395000000001</c:v>
                </c:pt>
                <c:pt idx="182">
                  <c:v>-10.485200000000001</c:v>
                </c:pt>
                <c:pt idx="183">
                  <c:v>-10.536394</c:v>
                </c:pt>
                <c:pt idx="184">
                  <c:v>-10.60805</c:v>
                </c:pt>
                <c:pt idx="185">
                  <c:v>-10.677866</c:v>
                </c:pt>
                <c:pt idx="186">
                  <c:v>-10.729502</c:v>
                </c:pt>
                <c:pt idx="187">
                  <c:v>-10.795916</c:v>
                </c:pt>
                <c:pt idx="188">
                  <c:v>-10.882752</c:v>
                </c:pt>
                <c:pt idx="189">
                  <c:v>-10.966961</c:v>
                </c:pt>
                <c:pt idx="190">
                  <c:v>-11.024391</c:v>
                </c:pt>
                <c:pt idx="191">
                  <c:v>-11.097809</c:v>
                </c:pt>
                <c:pt idx="192">
                  <c:v>-11.181412</c:v>
                </c:pt>
                <c:pt idx="193">
                  <c:v>-11.261844</c:v>
                </c:pt>
                <c:pt idx="194">
                  <c:v>-11.343094000000001</c:v>
                </c:pt>
                <c:pt idx="195">
                  <c:v>-11.427809999999999</c:v>
                </c:pt>
                <c:pt idx="196">
                  <c:v>-11.537701999999999</c:v>
                </c:pt>
                <c:pt idx="197">
                  <c:v>-11.634838999999999</c:v>
                </c:pt>
                <c:pt idx="198">
                  <c:v>-11.715168</c:v>
                </c:pt>
                <c:pt idx="199">
                  <c:v>-11.772672</c:v>
                </c:pt>
                <c:pt idx="200">
                  <c:v>-11.821414000000001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61-437B-BA1D-4849937C91C3}"/>
            </c:ext>
          </c:extLst>
        </c:ser>
        <c:ser>
          <c:idx val="3"/>
          <c:order val="3"/>
          <c:tx>
            <c:strRef>
              <c:f>CLvsLO!$I$2</c:f>
              <c:strCache>
                <c:ptCount val="1"/>
                <c:pt idx="0">
                  <c:v>+9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1</c:v>
                </c:pt>
                <c:pt idx="1">
                  <c:v>1.06</c:v>
                </c:pt>
                <c:pt idx="2">
                  <c:v>1.1200000000000001</c:v>
                </c:pt>
                <c:pt idx="3">
                  <c:v>1.18</c:v>
                </c:pt>
                <c:pt idx="4">
                  <c:v>1.24</c:v>
                </c:pt>
                <c:pt idx="5">
                  <c:v>1.3</c:v>
                </c:pt>
                <c:pt idx="6">
                  <c:v>1.36</c:v>
                </c:pt>
                <c:pt idx="7">
                  <c:v>1.42</c:v>
                </c:pt>
                <c:pt idx="8">
                  <c:v>1.48</c:v>
                </c:pt>
                <c:pt idx="9">
                  <c:v>1.54</c:v>
                </c:pt>
                <c:pt idx="10">
                  <c:v>1.6</c:v>
                </c:pt>
                <c:pt idx="11">
                  <c:v>1.66</c:v>
                </c:pt>
                <c:pt idx="12">
                  <c:v>1.72</c:v>
                </c:pt>
                <c:pt idx="13">
                  <c:v>1.78</c:v>
                </c:pt>
                <c:pt idx="14">
                  <c:v>1.84</c:v>
                </c:pt>
                <c:pt idx="15">
                  <c:v>1.9</c:v>
                </c:pt>
                <c:pt idx="16">
                  <c:v>1.96</c:v>
                </c:pt>
                <c:pt idx="17">
                  <c:v>2.02</c:v>
                </c:pt>
                <c:pt idx="18">
                  <c:v>2.08</c:v>
                </c:pt>
                <c:pt idx="19">
                  <c:v>2.14</c:v>
                </c:pt>
                <c:pt idx="20">
                  <c:v>2.2000000000000002</c:v>
                </c:pt>
                <c:pt idx="21">
                  <c:v>2.2599999999999998</c:v>
                </c:pt>
                <c:pt idx="22">
                  <c:v>2.3199999999999998</c:v>
                </c:pt>
                <c:pt idx="23">
                  <c:v>2.38</c:v>
                </c:pt>
                <c:pt idx="24">
                  <c:v>2.44</c:v>
                </c:pt>
                <c:pt idx="25">
                  <c:v>2.5</c:v>
                </c:pt>
                <c:pt idx="26">
                  <c:v>2.56</c:v>
                </c:pt>
                <c:pt idx="27">
                  <c:v>2.62</c:v>
                </c:pt>
                <c:pt idx="28">
                  <c:v>2.68</c:v>
                </c:pt>
                <c:pt idx="29">
                  <c:v>2.74</c:v>
                </c:pt>
                <c:pt idx="30">
                  <c:v>2.8</c:v>
                </c:pt>
                <c:pt idx="31">
                  <c:v>2.86</c:v>
                </c:pt>
                <c:pt idx="32">
                  <c:v>2.92</c:v>
                </c:pt>
                <c:pt idx="33">
                  <c:v>2.98</c:v>
                </c:pt>
                <c:pt idx="34">
                  <c:v>3.04</c:v>
                </c:pt>
                <c:pt idx="35">
                  <c:v>3.1</c:v>
                </c:pt>
                <c:pt idx="36">
                  <c:v>3.16</c:v>
                </c:pt>
                <c:pt idx="37">
                  <c:v>3.22</c:v>
                </c:pt>
                <c:pt idx="38">
                  <c:v>3.28</c:v>
                </c:pt>
                <c:pt idx="39">
                  <c:v>3.34</c:v>
                </c:pt>
                <c:pt idx="40">
                  <c:v>3.4</c:v>
                </c:pt>
                <c:pt idx="41">
                  <c:v>3.46</c:v>
                </c:pt>
                <c:pt idx="42">
                  <c:v>3.52</c:v>
                </c:pt>
                <c:pt idx="43">
                  <c:v>3.58</c:v>
                </c:pt>
                <c:pt idx="44">
                  <c:v>3.64</c:v>
                </c:pt>
                <c:pt idx="45">
                  <c:v>3.7</c:v>
                </c:pt>
                <c:pt idx="46">
                  <c:v>3.76</c:v>
                </c:pt>
                <c:pt idx="47">
                  <c:v>3.82</c:v>
                </c:pt>
                <c:pt idx="48">
                  <c:v>3.88</c:v>
                </c:pt>
                <c:pt idx="49">
                  <c:v>3.94</c:v>
                </c:pt>
                <c:pt idx="50">
                  <c:v>4</c:v>
                </c:pt>
                <c:pt idx="51">
                  <c:v>4.0599999999999996</c:v>
                </c:pt>
                <c:pt idx="52">
                  <c:v>4.12</c:v>
                </c:pt>
                <c:pt idx="53">
                  <c:v>4.18</c:v>
                </c:pt>
                <c:pt idx="54">
                  <c:v>4.24</c:v>
                </c:pt>
                <c:pt idx="55">
                  <c:v>4.3</c:v>
                </c:pt>
                <c:pt idx="56">
                  <c:v>4.3600000000000003</c:v>
                </c:pt>
                <c:pt idx="57">
                  <c:v>4.42</c:v>
                </c:pt>
                <c:pt idx="58">
                  <c:v>4.4800000000000004</c:v>
                </c:pt>
                <c:pt idx="59">
                  <c:v>4.54</c:v>
                </c:pt>
                <c:pt idx="60">
                  <c:v>4.5999999999999996</c:v>
                </c:pt>
                <c:pt idx="61">
                  <c:v>4.66</c:v>
                </c:pt>
                <c:pt idx="62">
                  <c:v>4.72</c:v>
                </c:pt>
                <c:pt idx="63">
                  <c:v>4.78</c:v>
                </c:pt>
                <c:pt idx="64">
                  <c:v>4.84</c:v>
                </c:pt>
                <c:pt idx="65">
                  <c:v>4.9000000000000004</c:v>
                </c:pt>
                <c:pt idx="66">
                  <c:v>4.96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5.14</c:v>
                </c:pt>
                <c:pt idx="70">
                  <c:v>5.2</c:v>
                </c:pt>
                <c:pt idx="71">
                  <c:v>5.26</c:v>
                </c:pt>
                <c:pt idx="72">
                  <c:v>5.32</c:v>
                </c:pt>
                <c:pt idx="73">
                  <c:v>5.38</c:v>
                </c:pt>
                <c:pt idx="74">
                  <c:v>5.44</c:v>
                </c:pt>
                <c:pt idx="75">
                  <c:v>5.5</c:v>
                </c:pt>
                <c:pt idx="76">
                  <c:v>5.56</c:v>
                </c:pt>
                <c:pt idx="77">
                  <c:v>5.62</c:v>
                </c:pt>
                <c:pt idx="78">
                  <c:v>5.68</c:v>
                </c:pt>
                <c:pt idx="79">
                  <c:v>5.74</c:v>
                </c:pt>
                <c:pt idx="80">
                  <c:v>5.8</c:v>
                </c:pt>
                <c:pt idx="81">
                  <c:v>5.86</c:v>
                </c:pt>
                <c:pt idx="82">
                  <c:v>5.92</c:v>
                </c:pt>
                <c:pt idx="83">
                  <c:v>5.98</c:v>
                </c:pt>
                <c:pt idx="84">
                  <c:v>6.04</c:v>
                </c:pt>
                <c:pt idx="85">
                  <c:v>6.1</c:v>
                </c:pt>
                <c:pt idx="86">
                  <c:v>6.16</c:v>
                </c:pt>
                <c:pt idx="87">
                  <c:v>6.22</c:v>
                </c:pt>
                <c:pt idx="88">
                  <c:v>6.28</c:v>
                </c:pt>
                <c:pt idx="89">
                  <c:v>6.34</c:v>
                </c:pt>
                <c:pt idx="90">
                  <c:v>6.4</c:v>
                </c:pt>
                <c:pt idx="91">
                  <c:v>6.46</c:v>
                </c:pt>
                <c:pt idx="92">
                  <c:v>6.52</c:v>
                </c:pt>
                <c:pt idx="93">
                  <c:v>6.58</c:v>
                </c:pt>
                <c:pt idx="94">
                  <c:v>6.64</c:v>
                </c:pt>
                <c:pt idx="95">
                  <c:v>6.7</c:v>
                </c:pt>
                <c:pt idx="96">
                  <c:v>6.76</c:v>
                </c:pt>
                <c:pt idx="97">
                  <c:v>6.82</c:v>
                </c:pt>
                <c:pt idx="98">
                  <c:v>6.88</c:v>
                </c:pt>
                <c:pt idx="99">
                  <c:v>6.94</c:v>
                </c:pt>
                <c:pt idx="100">
                  <c:v>7</c:v>
                </c:pt>
                <c:pt idx="101">
                  <c:v>7.06</c:v>
                </c:pt>
                <c:pt idx="102">
                  <c:v>7.12</c:v>
                </c:pt>
                <c:pt idx="103">
                  <c:v>7.18</c:v>
                </c:pt>
                <c:pt idx="104">
                  <c:v>7.24</c:v>
                </c:pt>
                <c:pt idx="105">
                  <c:v>7.3</c:v>
                </c:pt>
                <c:pt idx="106">
                  <c:v>7.36</c:v>
                </c:pt>
                <c:pt idx="107">
                  <c:v>7.42</c:v>
                </c:pt>
                <c:pt idx="108">
                  <c:v>7.48</c:v>
                </c:pt>
                <c:pt idx="109">
                  <c:v>7.54</c:v>
                </c:pt>
                <c:pt idx="110">
                  <c:v>7.6</c:v>
                </c:pt>
                <c:pt idx="111">
                  <c:v>7.66</c:v>
                </c:pt>
                <c:pt idx="112">
                  <c:v>7.72</c:v>
                </c:pt>
                <c:pt idx="113">
                  <c:v>7.78</c:v>
                </c:pt>
                <c:pt idx="114">
                  <c:v>7.84</c:v>
                </c:pt>
                <c:pt idx="115">
                  <c:v>7.9</c:v>
                </c:pt>
                <c:pt idx="116">
                  <c:v>7.96</c:v>
                </c:pt>
                <c:pt idx="117">
                  <c:v>8.02</c:v>
                </c:pt>
                <c:pt idx="118">
                  <c:v>8.08</c:v>
                </c:pt>
                <c:pt idx="119">
                  <c:v>8.14</c:v>
                </c:pt>
                <c:pt idx="120">
                  <c:v>8.1999999999999993</c:v>
                </c:pt>
                <c:pt idx="121">
                  <c:v>8.26</c:v>
                </c:pt>
                <c:pt idx="122">
                  <c:v>8.32</c:v>
                </c:pt>
                <c:pt idx="123">
                  <c:v>8.3800000000000008</c:v>
                </c:pt>
                <c:pt idx="124">
                  <c:v>8.44</c:v>
                </c:pt>
                <c:pt idx="125">
                  <c:v>8.5</c:v>
                </c:pt>
                <c:pt idx="126">
                  <c:v>8.56</c:v>
                </c:pt>
                <c:pt idx="127">
                  <c:v>8.6199999999999992</c:v>
                </c:pt>
                <c:pt idx="128">
                  <c:v>8.68</c:v>
                </c:pt>
                <c:pt idx="129">
                  <c:v>8.74</c:v>
                </c:pt>
                <c:pt idx="130">
                  <c:v>8.8000000000000007</c:v>
                </c:pt>
                <c:pt idx="131">
                  <c:v>8.86</c:v>
                </c:pt>
                <c:pt idx="132">
                  <c:v>8.92</c:v>
                </c:pt>
                <c:pt idx="133">
                  <c:v>8.98</c:v>
                </c:pt>
                <c:pt idx="134">
                  <c:v>9.0399999999999991</c:v>
                </c:pt>
                <c:pt idx="135">
                  <c:v>9.1</c:v>
                </c:pt>
                <c:pt idx="136">
                  <c:v>9.16</c:v>
                </c:pt>
                <c:pt idx="137">
                  <c:v>9.2200000000000006</c:v>
                </c:pt>
                <c:pt idx="138">
                  <c:v>9.2799999999999994</c:v>
                </c:pt>
                <c:pt idx="139">
                  <c:v>9.34</c:v>
                </c:pt>
                <c:pt idx="140">
                  <c:v>9.4</c:v>
                </c:pt>
                <c:pt idx="141">
                  <c:v>9.4600000000000009</c:v>
                </c:pt>
                <c:pt idx="142">
                  <c:v>9.52</c:v>
                </c:pt>
                <c:pt idx="143">
                  <c:v>9.58</c:v>
                </c:pt>
                <c:pt idx="144">
                  <c:v>9.64</c:v>
                </c:pt>
                <c:pt idx="145">
                  <c:v>9.6999999999999993</c:v>
                </c:pt>
                <c:pt idx="146">
                  <c:v>9.76</c:v>
                </c:pt>
                <c:pt idx="147">
                  <c:v>9.82</c:v>
                </c:pt>
                <c:pt idx="148">
                  <c:v>9.8800000000000008</c:v>
                </c:pt>
                <c:pt idx="149">
                  <c:v>9.94</c:v>
                </c:pt>
                <c:pt idx="150">
                  <c:v>10</c:v>
                </c:pt>
                <c:pt idx="151">
                  <c:v>10.06</c:v>
                </c:pt>
                <c:pt idx="152">
                  <c:v>10.119999999999999</c:v>
                </c:pt>
                <c:pt idx="153">
                  <c:v>10.18</c:v>
                </c:pt>
                <c:pt idx="154">
                  <c:v>10.24</c:v>
                </c:pt>
                <c:pt idx="155">
                  <c:v>10.3</c:v>
                </c:pt>
                <c:pt idx="156">
                  <c:v>10.36</c:v>
                </c:pt>
                <c:pt idx="157">
                  <c:v>10.42</c:v>
                </c:pt>
                <c:pt idx="158">
                  <c:v>10.48</c:v>
                </c:pt>
                <c:pt idx="159">
                  <c:v>10.54</c:v>
                </c:pt>
                <c:pt idx="160">
                  <c:v>10.6</c:v>
                </c:pt>
                <c:pt idx="161">
                  <c:v>10.66</c:v>
                </c:pt>
                <c:pt idx="162">
                  <c:v>10.72</c:v>
                </c:pt>
                <c:pt idx="163">
                  <c:v>10.78</c:v>
                </c:pt>
                <c:pt idx="164">
                  <c:v>10.84</c:v>
                </c:pt>
                <c:pt idx="165">
                  <c:v>10.9</c:v>
                </c:pt>
                <c:pt idx="166">
                  <c:v>10.96</c:v>
                </c:pt>
                <c:pt idx="167">
                  <c:v>11.02</c:v>
                </c:pt>
                <c:pt idx="168">
                  <c:v>11.08</c:v>
                </c:pt>
                <c:pt idx="169">
                  <c:v>11.14</c:v>
                </c:pt>
                <c:pt idx="170">
                  <c:v>11.2</c:v>
                </c:pt>
                <c:pt idx="171">
                  <c:v>11.26</c:v>
                </c:pt>
                <c:pt idx="172">
                  <c:v>11.32</c:v>
                </c:pt>
                <c:pt idx="173">
                  <c:v>11.38</c:v>
                </c:pt>
                <c:pt idx="174">
                  <c:v>11.44</c:v>
                </c:pt>
                <c:pt idx="175">
                  <c:v>11.5</c:v>
                </c:pt>
                <c:pt idx="176">
                  <c:v>11.56</c:v>
                </c:pt>
                <c:pt idx="177">
                  <c:v>11.62</c:v>
                </c:pt>
                <c:pt idx="178">
                  <c:v>11.68</c:v>
                </c:pt>
                <c:pt idx="179">
                  <c:v>11.74</c:v>
                </c:pt>
                <c:pt idx="180">
                  <c:v>11.8</c:v>
                </c:pt>
                <c:pt idx="181">
                  <c:v>11.86</c:v>
                </c:pt>
                <c:pt idx="182">
                  <c:v>11.92</c:v>
                </c:pt>
                <c:pt idx="183">
                  <c:v>11.98</c:v>
                </c:pt>
                <c:pt idx="184">
                  <c:v>12.04</c:v>
                </c:pt>
                <c:pt idx="185">
                  <c:v>12.1</c:v>
                </c:pt>
                <c:pt idx="186">
                  <c:v>12.16</c:v>
                </c:pt>
                <c:pt idx="187">
                  <c:v>12.22</c:v>
                </c:pt>
                <c:pt idx="188">
                  <c:v>12.28</c:v>
                </c:pt>
                <c:pt idx="189">
                  <c:v>12.34</c:v>
                </c:pt>
                <c:pt idx="190">
                  <c:v>12.4</c:v>
                </c:pt>
                <c:pt idx="191">
                  <c:v>12.46</c:v>
                </c:pt>
                <c:pt idx="192">
                  <c:v>12.52</c:v>
                </c:pt>
                <c:pt idx="193">
                  <c:v>12.58</c:v>
                </c:pt>
                <c:pt idx="194">
                  <c:v>12.64</c:v>
                </c:pt>
                <c:pt idx="195">
                  <c:v>12.7</c:v>
                </c:pt>
                <c:pt idx="196">
                  <c:v>12.76</c:v>
                </c:pt>
                <c:pt idx="197">
                  <c:v>12.82</c:v>
                </c:pt>
                <c:pt idx="198">
                  <c:v>12.88</c:v>
                </c:pt>
                <c:pt idx="199">
                  <c:v>12.94</c:v>
                </c:pt>
                <c:pt idx="200">
                  <c:v>13</c:v>
                </c:pt>
              </c:numCache>
            </c:numRef>
          </c:xVal>
          <c:yVal>
            <c:numRef>
              <c:f>CLvsLO!$I$5:$I$205</c:f>
              <c:numCache>
                <c:formatCode>General</c:formatCode>
                <c:ptCount val="201"/>
                <c:pt idx="0">
                  <c:v>-11.868361</c:v>
                </c:pt>
                <c:pt idx="1">
                  <c:v>-11.609693</c:v>
                </c:pt>
                <c:pt idx="2">
                  <c:v>-11.303449000000001</c:v>
                </c:pt>
                <c:pt idx="3">
                  <c:v>-10.961357</c:v>
                </c:pt>
                <c:pt idx="4">
                  <c:v>-10.523771999999999</c:v>
                </c:pt>
                <c:pt idx="5">
                  <c:v>-10.173102</c:v>
                </c:pt>
                <c:pt idx="6">
                  <c:v>-9.9545888999999992</c:v>
                </c:pt>
                <c:pt idx="7">
                  <c:v>-9.6883096999999996</c:v>
                </c:pt>
                <c:pt idx="8">
                  <c:v>-9.4441538000000005</c:v>
                </c:pt>
                <c:pt idx="9">
                  <c:v>-9.1754254999999993</c:v>
                </c:pt>
                <c:pt idx="10">
                  <c:v>-9.1026544999999999</c:v>
                </c:pt>
                <c:pt idx="11">
                  <c:v>-8.8962526000000004</c:v>
                </c:pt>
                <c:pt idx="12">
                  <c:v>-8.8146830000000005</c:v>
                </c:pt>
                <c:pt idx="13">
                  <c:v>-8.6997765999999999</c:v>
                </c:pt>
                <c:pt idx="14">
                  <c:v>-8.6813202</c:v>
                </c:pt>
                <c:pt idx="15">
                  <c:v>-8.5549669000000002</c:v>
                </c:pt>
                <c:pt idx="16">
                  <c:v>-8.5068645000000007</c:v>
                </c:pt>
                <c:pt idx="17">
                  <c:v>-8.4373789000000006</c:v>
                </c:pt>
                <c:pt idx="18">
                  <c:v>-8.3911905000000004</c:v>
                </c:pt>
                <c:pt idx="19">
                  <c:v>-8.3557816000000003</c:v>
                </c:pt>
                <c:pt idx="20">
                  <c:v>-8.3485975000000003</c:v>
                </c:pt>
                <c:pt idx="21">
                  <c:v>-8.3360014000000007</c:v>
                </c:pt>
                <c:pt idx="22">
                  <c:v>-8.3249940999999996</c:v>
                </c:pt>
                <c:pt idx="23">
                  <c:v>-8.3624325000000006</c:v>
                </c:pt>
                <c:pt idx="24">
                  <c:v>-8.3769293000000005</c:v>
                </c:pt>
                <c:pt idx="25">
                  <c:v>-8.3924226999999991</c:v>
                </c:pt>
                <c:pt idx="26">
                  <c:v>-8.4077654000000006</c:v>
                </c:pt>
                <c:pt idx="27">
                  <c:v>-8.4641503999999994</c:v>
                </c:pt>
                <c:pt idx="28">
                  <c:v>-8.4530715999999995</c:v>
                </c:pt>
                <c:pt idx="29">
                  <c:v>-8.5120325000000001</c:v>
                </c:pt>
                <c:pt idx="30">
                  <c:v>-8.5031280999999996</c:v>
                </c:pt>
                <c:pt idx="31">
                  <c:v>-8.5481824999999994</c:v>
                </c:pt>
                <c:pt idx="32">
                  <c:v>-8.5387181999999999</c:v>
                </c:pt>
                <c:pt idx="33">
                  <c:v>-8.5794353000000001</c:v>
                </c:pt>
                <c:pt idx="34">
                  <c:v>-8.5834063999999994</c:v>
                </c:pt>
                <c:pt idx="35">
                  <c:v>-8.6257677000000008</c:v>
                </c:pt>
                <c:pt idx="36">
                  <c:v>-8.6625586000000006</c:v>
                </c:pt>
                <c:pt idx="37">
                  <c:v>-8.7088003</c:v>
                </c:pt>
                <c:pt idx="38">
                  <c:v>-8.7737750999999999</c:v>
                </c:pt>
                <c:pt idx="39">
                  <c:v>-8.7965821999999996</c:v>
                </c:pt>
                <c:pt idx="40">
                  <c:v>-8.8673801000000001</c:v>
                </c:pt>
                <c:pt idx="41">
                  <c:v>-8.8891468000000007</c:v>
                </c:pt>
                <c:pt idx="42">
                  <c:v>-8.9482174000000008</c:v>
                </c:pt>
                <c:pt idx="43">
                  <c:v>-8.9648895</c:v>
                </c:pt>
                <c:pt idx="44">
                  <c:v>-9.0172787000000003</c:v>
                </c:pt>
                <c:pt idx="45">
                  <c:v>-9.0376472000000003</c:v>
                </c:pt>
                <c:pt idx="46">
                  <c:v>-9.0985498000000007</c:v>
                </c:pt>
                <c:pt idx="47">
                  <c:v>-9.1152715999999998</c:v>
                </c:pt>
                <c:pt idx="48">
                  <c:v>-9.1532000999999994</c:v>
                </c:pt>
                <c:pt idx="49">
                  <c:v>-9.1933146000000008</c:v>
                </c:pt>
                <c:pt idx="50">
                  <c:v>-9.2225266000000001</c:v>
                </c:pt>
                <c:pt idx="51">
                  <c:v>-9.2458934999999993</c:v>
                </c:pt>
                <c:pt idx="52">
                  <c:v>-9.2750292000000005</c:v>
                </c:pt>
                <c:pt idx="53">
                  <c:v>-9.3114071000000003</c:v>
                </c:pt>
                <c:pt idx="54">
                  <c:v>-9.3578814999999995</c:v>
                </c:pt>
                <c:pt idx="55">
                  <c:v>-9.3914375000000003</c:v>
                </c:pt>
                <c:pt idx="56">
                  <c:v>-9.4104557</c:v>
                </c:pt>
                <c:pt idx="57">
                  <c:v>-9.4030333000000006</c:v>
                </c:pt>
                <c:pt idx="58">
                  <c:v>-9.3971394999999998</c:v>
                </c:pt>
                <c:pt idx="59">
                  <c:v>-9.3652086000000008</c:v>
                </c:pt>
                <c:pt idx="60">
                  <c:v>-9.3272457000000006</c:v>
                </c:pt>
                <c:pt idx="61">
                  <c:v>-9.2711287000000002</c:v>
                </c:pt>
                <c:pt idx="62">
                  <c:v>-9.2316541999999995</c:v>
                </c:pt>
                <c:pt idx="63">
                  <c:v>-9.1807899000000006</c:v>
                </c:pt>
                <c:pt idx="64">
                  <c:v>-9.1091441999999994</c:v>
                </c:pt>
                <c:pt idx="65">
                  <c:v>-9.0788039999999999</c:v>
                </c:pt>
                <c:pt idx="66">
                  <c:v>-9.0569314999999992</c:v>
                </c:pt>
                <c:pt idx="67">
                  <c:v>-9.0402612999999992</c:v>
                </c:pt>
                <c:pt idx="68">
                  <c:v>-9.0501471000000002</c:v>
                </c:pt>
                <c:pt idx="69">
                  <c:v>-9.0797729</c:v>
                </c:pt>
                <c:pt idx="70">
                  <c:v>-9.0822562999999992</c:v>
                </c:pt>
                <c:pt idx="71">
                  <c:v>-9.1000700000000005</c:v>
                </c:pt>
                <c:pt idx="72">
                  <c:v>-9.1428566</c:v>
                </c:pt>
                <c:pt idx="73">
                  <c:v>-9.1188450000000003</c:v>
                </c:pt>
                <c:pt idx="74">
                  <c:v>-9.1032515000000007</c:v>
                </c:pt>
                <c:pt idx="75">
                  <c:v>-9.0825271999999995</c:v>
                </c:pt>
                <c:pt idx="76">
                  <c:v>-9.0693187999999996</c:v>
                </c:pt>
                <c:pt idx="77">
                  <c:v>-9.0007953999999994</c:v>
                </c:pt>
                <c:pt idx="78">
                  <c:v>-8.9830331999999995</c:v>
                </c:pt>
                <c:pt idx="79">
                  <c:v>-8.9388532999999999</c:v>
                </c:pt>
                <c:pt idx="80">
                  <c:v>-8.9160833000000004</c:v>
                </c:pt>
                <c:pt idx="81">
                  <c:v>-8.8563395000000007</c:v>
                </c:pt>
                <c:pt idx="82">
                  <c:v>-8.8306503000000003</c:v>
                </c:pt>
                <c:pt idx="83">
                  <c:v>-8.7789297000000008</c:v>
                </c:pt>
                <c:pt idx="84">
                  <c:v>-8.7728739000000004</c:v>
                </c:pt>
                <c:pt idx="85">
                  <c:v>-8.7670107000000002</c:v>
                </c:pt>
                <c:pt idx="86">
                  <c:v>-8.7803229999999992</c:v>
                </c:pt>
                <c:pt idx="87">
                  <c:v>-8.7728824999999997</c:v>
                </c:pt>
                <c:pt idx="88">
                  <c:v>-8.8028449999999996</c:v>
                </c:pt>
                <c:pt idx="89">
                  <c:v>-8.8214617000000004</c:v>
                </c:pt>
                <c:pt idx="90">
                  <c:v>-8.8221244999999993</c:v>
                </c:pt>
                <c:pt idx="91">
                  <c:v>-8.8475751999999996</c:v>
                </c:pt>
                <c:pt idx="92">
                  <c:v>-8.8790855000000004</c:v>
                </c:pt>
                <c:pt idx="93">
                  <c:v>-8.9022226</c:v>
                </c:pt>
                <c:pt idx="94">
                  <c:v>-8.9023255999999993</c:v>
                </c:pt>
                <c:pt idx="95">
                  <c:v>-8.930275</c:v>
                </c:pt>
                <c:pt idx="96">
                  <c:v>-8.9405345999999994</c:v>
                </c:pt>
                <c:pt idx="97">
                  <c:v>-8.9671736000000006</c:v>
                </c:pt>
                <c:pt idx="98">
                  <c:v>-8.9787283000000002</c:v>
                </c:pt>
                <c:pt idx="99">
                  <c:v>-9.0066279999999992</c:v>
                </c:pt>
                <c:pt idx="100">
                  <c:v>-9.0041522999999994</c:v>
                </c:pt>
                <c:pt idx="101">
                  <c:v>-9.0047788999999998</c:v>
                </c:pt>
                <c:pt idx="102">
                  <c:v>-9.0121030999999991</c:v>
                </c:pt>
                <c:pt idx="103">
                  <c:v>-9.0189170999999995</c:v>
                </c:pt>
                <c:pt idx="104">
                  <c:v>-9.0168800000000005</c:v>
                </c:pt>
                <c:pt idx="105">
                  <c:v>-9.0270843999999997</c:v>
                </c:pt>
                <c:pt idx="106">
                  <c:v>-9.0539731999999997</c:v>
                </c:pt>
                <c:pt idx="107">
                  <c:v>-9.0673323000000003</c:v>
                </c:pt>
                <c:pt idx="108">
                  <c:v>-9.0837584000000007</c:v>
                </c:pt>
                <c:pt idx="109">
                  <c:v>-9.1002826999999993</c:v>
                </c:pt>
                <c:pt idx="110">
                  <c:v>-9.1191683000000001</c:v>
                </c:pt>
                <c:pt idx="111">
                  <c:v>-9.1364870000000007</c:v>
                </c:pt>
                <c:pt idx="112">
                  <c:v>-9.1411303999999998</c:v>
                </c:pt>
                <c:pt idx="113">
                  <c:v>-9.1388779000000007</c:v>
                </c:pt>
                <c:pt idx="114">
                  <c:v>-9.1567410999999996</c:v>
                </c:pt>
                <c:pt idx="115">
                  <c:v>-9.1680603000000005</c:v>
                </c:pt>
                <c:pt idx="116">
                  <c:v>-9.1427917000000001</c:v>
                </c:pt>
                <c:pt idx="117">
                  <c:v>-9.1587552999999993</c:v>
                </c:pt>
                <c:pt idx="118">
                  <c:v>-9.1892118000000007</c:v>
                </c:pt>
                <c:pt idx="119">
                  <c:v>-9.2098464999999994</c:v>
                </c:pt>
                <c:pt idx="120">
                  <c:v>-9.2341756999999998</c:v>
                </c:pt>
                <c:pt idx="121">
                  <c:v>-9.2860125999999994</c:v>
                </c:pt>
                <c:pt idx="122">
                  <c:v>-9.3129807000000007</c:v>
                </c:pt>
                <c:pt idx="123">
                  <c:v>-9.3403606000000003</c:v>
                </c:pt>
                <c:pt idx="124">
                  <c:v>-9.3895168000000009</c:v>
                </c:pt>
                <c:pt idx="125">
                  <c:v>-9.4636973999999991</c:v>
                </c:pt>
                <c:pt idx="126">
                  <c:v>-9.5050068000000003</c:v>
                </c:pt>
                <c:pt idx="127">
                  <c:v>-9.5604180999999997</c:v>
                </c:pt>
                <c:pt idx="128">
                  <c:v>-9.6308985000000007</c:v>
                </c:pt>
                <c:pt idx="129">
                  <c:v>-9.6827992999999992</c:v>
                </c:pt>
                <c:pt idx="130">
                  <c:v>-9.7311973999999992</c:v>
                </c:pt>
                <c:pt idx="131">
                  <c:v>-9.8259696999999999</c:v>
                </c:pt>
                <c:pt idx="132">
                  <c:v>-9.9002227999999999</c:v>
                </c:pt>
                <c:pt idx="133">
                  <c:v>-9.9496383999999995</c:v>
                </c:pt>
                <c:pt idx="134">
                  <c:v>-9.9959544999999999</c:v>
                </c:pt>
                <c:pt idx="135">
                  <c:v>-10.035731999999999</c:v>
                </c:pt>
                <c:pt idx="136">
                  <c:v>-10.064355000000001</c:v>
                </c:pt>
                <c:pt idx="137">
                  <c:v>-10.085381</c:v>
                </c:pt>
                <c:pt idx="138">
                  <c:v>-10.124159000000001</c:v>
                </c:pt>
                <c:pt idx="139">
                  <c:v>-10.157856000000001</c:v>
                </c:pt>
                <c:pt idx="140">
                  <c:v>-10.183585000000001</c:v>
                </c:pt>
                <c:pt idx="141">
                  <c:v>-10.202373</c:v>
                </c:pt>
                <c:pt idx="142">
                  <c:v>-10.241866999999999</c:v>
                </c:pt>
                <c:pt idx="143">
                  <c:v>-10.271469</c:v>
                </c:pt>
                <c:pt idx="144">
                  <c:v>-10.288774</c:v>
                </c:pt>
                <c:pt idx="145">
                  <c:v>-10.309405</c:v>
                </c:pt>
                <c:pt idx="146">
                  <c:v>-10.343571000000001</c:v>
                </c:pt>
                <c:pt idx="147">
                  <c:v>-10.353464000000001</c:v>
                </c:pt>
                <c:pt idx="148">
                  <c:v>-10.328981000000001</c:v>
                </c:pt>
                <c:pt idx="149">
                  <c:v>-10.332096</c:v>
                </c:pt>
                <c:pt idx="150">
                  <c:v>-10.33306</c:v>
                </c:pt>
                <c:pt idx="151">
                  <c:v>-10.308597000000001</c:v>
                </c:pt>
                <c:pt idx="152">
                  <c:v>-10.276066999999999</c:v>
                </c:pt>
                <c:pt idx="153">
                  <c:v>-10.285342999999999</c:v>
                </c:pt>
                <c:pt idx="154">
                  <c:v>-10.283381</c:v>
                </c:pt>
                <c:pt idx="155">
                  <c:v>-10.256876</c:v>
                </c:pt>
                <c:pt idx="156">
                  <c:v>-10.25882</c:v>
                </c:pt>
                <c:pt idx="157">
                  <c:v>-10.280810000000001</c:v>
                </c:pt>
                <c:pt idx="158">
                  <c:v>-10.277471999999999</c:v>
                </c:pt>
                <c:pt idx="159">
                  <c:v>-10.288282000000001</c:v>
                </c:pt>
                <c:pt idx="160">
                  <c:v>-10.340218999999999</c:v>
                </c:pt>
                <c:pt idx="161">
                  <c:v>-10.343698</c:v>
                </c:pt>
                <c:pt idx="162">
                  <c:v>-10.329295999999999</c:v>
                </c:pt>
                <c:pt idx="163">
                  <c:v>-10.345212999999999</c:v>
                </c:pt>
                <c:pt idx="164">
                  <c:v>-10.364713</c:v>
                </c:pt>
                <c:pt idx="165">
                  <c:v>-10.331953</c:v>
                </c:pt>
                <c:pt idx="166">
                  <c:v>-10.347685</c:v>
                </c:pt>
                <c:pt idx="167">
                  <c:v>-10.406890000000001</c:v>
                </c:pt>
                <c:pt idx="168">
                  <c:v>-10.439042000000001</c:v>
                </c:pt>
                <c:pt idx="169">
                  <c:v>-10.442549</c:v>
                </c:pt>
                <c:pt idx="170">
                  <c:v>-10.487906000000001</c:v>
                </c:pt>
                <c:pt idx="171">
                  <c:v>-10.540851999999999</c:v>
                </c:pt>
                <c:pt idx="172">
                  <c:v>-10.566651</c:v>
                </c:pt>
                <c:pt idx="173">
                  <c:v>-10.610094</c:v>
                </c:pt>
                <c:pt idx="174">
                  <c:v>-10.664237999999999</c:v>
                </c:pt>
                <c:pt idx="175">
                  <c:v>-10.706365999999999</c:v>
                </c:pt>
                <c:pt idx="176">
                  <c:v>-10.74371</c:v>
                </c:pt>
                <c:pt idx="177">
                  <c:v>-10.808846000000001</c:v>
                </c:pt>
                <c:pt idx="178">
                  <c:v>-10.864495</c:v>
                </c:pt>
                <c:pt idx="179">
                  <c:v>-10.908389</c:v>
                </c:pt>
                <c:pt idx="180">
                  <c:v>-10.996392</c:v>
                </c:pt>
                <c:pt idx="181">
                  <c:v>-11.096332</c:v>
                </c:pt>
                <c:pt idx="182">
                  <c:v>-11.150845</c:v>
                </c:pt>
                <c:pt idx="183">
                  <c:v>-11.185985000000001</c:v>
                </c:pt>
                <c:pt idx="184">
                  <c:v>-11.262090000000001</c:v>
                </c:pt>
                <c:pt idx="185">
                  <c:v>-11.345860999999999</c:v>
                </c:pt>
                <c:pt idx="186">
                  <c:v>-11.386464999999999</c:v>
                </c:pt>
                <c:pt idx="187">
                  <c:v>-11.453441</c:v>
                </c:pt>
                <c:pt idx="188">
                  <c:v>-11.574883</c:v>
                </c:pt>
                <c:pt idx="189">
                  <c:v>-11.688314999999999</c:v>
                </c:pt>
                <c:pt idx="190">
                  <c:v>-11.739221000000001</c:v>
                </c:pt>
                <c:pt idx="191">
                  <c:v>-11.817081</c:v>
                </c:pt>
                <c:pt idx="192">
                  <c:v>-11.930152</c:v>
                </c:pt>
                <c:pt idx="193">
                  <c:v>-12.026336000000001</c:v>
                </c:pt>
                <c:pt idx="194">
                  <c:v>-12.123415</c:v>
                </c:pt>
                <c:pt idx="195">
                  <c:v>-12.266567999999999</c:v>
                </c:pt>
                <c:pt idx="196">
                  <c:v>-12.450041000000001</c:v>
                </c:pt>
                <c:pt idx="197">
                  <c:v>-12.586786999999999</c:v>
                </c:pt>
                <c:pt idx="198">
                  <c:v>-12.700850000000001</c:v>
                </c:pt>
                <c:pt idx="199">
                  <c:v>-12.788485</c:v>
                </c:pt>
                <c:pt idx="200">
                  <c:v>-12.838075999999999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261-437B-BA1D-4849937C91C3}"/>
            </c:ext>
          </c:extLst>
        </c:ser>
        <c:ser>
          <c:idx val="4"/>
          <c:order val="4"/>
          <c:tx>
            <c:strRef>
              <c:f>CLvsLO!$J$2</c:f>
              <c:strCache>
                <c:ptCount val="1"/>
                <c:pt idx="0">
                  <c:v>+7 dBm</c:v>
                </c:pt>
              </c:strCache>
              <c:extLst xmlns:c15="http://schemas.microsoft.com/office/drawing/2012/chart"/>
            </c:strRef>
          </c:tx>
          <c:spPr>
            <a:ln cmpd="sng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1</c:v>
                </c:pt>
                <c:pt idx="1">
                  <c:v>1.06</c:v>
                </c:pt>
                <c:pt idx="2">
                  <c:v>1.1200000000000001</c:v>
                </c:pt>
                <c:pt idx="3">
                  <c:v>1.18</c:v>
                </c:pt>
                <c:pt idx="4">
                  <c:v>1.24</c:v>
                </c:pt>
                <c:pt idx="5">
                  <c:v>1.3</c:v>
                </c:pt>
                <c:pt idx="6">
                  <c:v>1.36</c:v>
                </c:pt>
                <c:pt idx="7">
                  <c:v>1.42</c:v>
                </c:pt>
                <c:pt idx="8">
                  <c:v>1.48</c:v>
                </c:pt>
                <c:pt idx="9">
                  <c:v>1.54</c:v>
                </c:pt>
                <c:pt idx="10">
                  <c:v>1.6</c:v>
                </c:pt>
                <c:pt idx="11">
                  <c:v>1.66</c:v>
                </c:pt>
                <c:pt idx="12">
                  <c:v>1.72</c:v>
                </c:pt>
                <c:pt idx="13">
                  <c:v>1.78</c:v>
                </c:pt>
                <c:pt idx="14">
                  <c:v>1.84</c:v>
                </c:pt>
                <c:pt idx="15">
                  <c:v>1.9</c:v>
                </c:pt>
                <c:pt idx="16">
                  <c:v>1.96</c:v>
                </c:pt>
                <c:pt idx="17">
                  <c:v>2.02</c:v>
                </c:pt>
                <c:pt idx="18">
                  <c:v>2.08</c:v>
                </c:pt>
                <c:pt idx="19">
                  <c:v>2.14</c:v>
                </c:pt>
                <c:pt idx="20">
                  <c:v>2.2000000000000002</c:v>
                </c:pt>
                <c:pt idx="21">
                  <c:v>2.2599999999999998</c:v>
                </c:pt>
                <c:pt idx="22">
                  <c:v>2.3199999999999998</c:v>
                </c:pt>
                <c:pt idx="23">
                  <c:v>2.38</c:v>
                </c:pt>
                <c:pt idx="24">
                  <c:v>2.44</c:v>
                </c:pt>
                <c:pt idx="25">
                  <c:v>2.5</c:v>
                </c:pt>
                <c:pt idx="26">
                  <c:v>2.56</c:v>
                </c:pt>
                <c:pt idx="27">
                  <c:v>2.62</c:v>
                </c:pt>
                <c:pt idx="28">
                  <c:v>2.68</c:v>
                </c:pt>
                <c:pt idx="29">
                  <c:v>2.74</c:v>
                </c:pt>
                <c:pt idx="30">
                  <c:v>2.8</c:v>
                </c:pt>
                <c:pt idx="31">
                  <c:v>2.86</c:v>
                </c:pt>
                <c:pt idx="32">
                  <c:v>2.92</c:v>
                </c:pt>
                <c:pt idx="33">
                  <c:v>2.98</c:v>
                </c:pt>
                <c:pt idx="34">
                  <c:v>3.04</c:v>
                </c:pt>
                <c:pt idx="35">
                  <c:v>3.1</c:v>
                </c:pt>
                <c:pt idx="36">
                  <c:v>3.16</c:v>
                </c:pt>
                <c:pt idx="37">
                  <c:v>3.22</c:v>
                </c:pt>
                <c:pt idx="38">
                  <c:v>3.28</c:v>
                </c:pt>
                <c:pt idx="39">
                  <c:v>3.34</c:v>
                </c:pt>
                <c:pt idx="40">
                  <c:v>3.4</c:v>
                </c:pt>
                <c:pt idx="41">
                  <c:v>3.46</c:v>
                </c:pt>
                <c:pt idx="42">
                  <c:v>3.52</c:v>
                </c:pt>
                <c:pt idx="43">
                  <c:v>3.58</c:v>
                </c:pt>
                <c:pt idx="44">
                  <c:v>3.64</c:v>
                </c:pt>
                <c:pt idx="45">
                  <c:v>3.7</c:v>
                </c:pt>
                <c:pt idx="46">
                  <c:v>3.76</c:v>
                </c:pt>
                <c:pt idx="47">
                  <c:v>3.82</c:v>
                </c:pt>
                <c:pt idx="48">
                  <c:v>3.88</c:v>
                </c:pt>
                <c:pt idx="49">
                  <c:v>3.94</c:v>
                </c:pt>
                <c:pt idx="50">
                  <c:v>4</c:v>
                </c:pt>
                <c:pt idx="51">
                  <c:v>4.0599999999999996</c:v>
                </c:pt>
                <c:pt idx="52">
                  <c:v>4.12</c:v>
                </c:pt>
                <c:pt idx="53">
                  <c:v>4.18</c:v>
                </c:pt>
                <c:pt idx="54">
                  <c:v>4.24</c:v>
                </c:pt>
                <c:pt idx="55">
                  <c:v>4.3</c:v>
                </c:pt>
                <c:pt idx="56">
                  <c:v>4.3600000000000003</c:v>
                </c:pt>
                <c:pt idx="57">
                  <c:v>4.42</c:v>
                </c:pt>
                <c:pt idx="58">
                  <c:v>4.4800000000000004</c:v>
                </c:pt>
                <c:pt idx="59">
                  <c:v>4.54</c:v>
                </c:pt>
                <c:pt idx="60">
                  <c:v>4.5999999999999996</c:v>
                </c:pt>
                <c:pt idx="61">
                  <c:v>4.66</c:v>
                </c:pt>
                <c:pt idx="62">
                  <c:v>4.72</c:v>
                </c:pt>
                <c:pt idx="63">
                  <c:v>4.78</c:v>
                </c:pt>
                <c:pt idx="64">
                  <c:v>4.84</c:v>
                </c:pt>
                <c:pt idx="65">
                  <c:v>4.9000000000000004</c:v>
                </c:pt>
                <c:pt idx="66">
                  <c:v>4.96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5.14</c:v>
                </c:pt>
                <c:pt idx="70">
                  <c:v>5.2</c:v>
                </c:pt>
                <c:pt idx="71">
                  <c:v>5.26</c:v>
                </c:pt>
                <c:pt idx="72">
                  <c:v>5.32</c:v>
                </c:pt>
                <c:pt idx="73">
                  <c:v>5.38</c:v>
                </c:pt>
                <c:pt idx="74">
                  <c:v>5.44</c:v>
                </c:pt>
                <c:pt idx="75">
                  <c:v>5.5</c:v>
                </c:pt>
                <c:pt idx="76">
                  <c:v>5.56</c:v>
                </c:pt>
                <c:pt idx="77">
                  <c:v>5.62</c:v>
                </c:pt>
                <c:pt idx="78">
                  <c:v>5.68</c:v>
                </c:pt>
                <c:pt idx="79">
                  <c:v>5.74</c:v>
                </c:pt>
                <c:pt idx="80">
                  <c:v>5.8</c:v>
                </c:pt>
                <c:pt idx="81">
                  <c:v>5.86</c:v>
                </c:pt>
                <c:pt idx="82">
                  <c:v>5.92</c:v>
                </c:pt>
                <c:pt idx="83">
                  <c:v>5.98</c:v>
                </c:pt>
                <c:pt idx="84">
                  <c:v>6.04</c:v>
                </c:pt>
                <c:pt idx="85">
                  <c:v>6.1</c:v>
                </c:pt>
                <c:pt idx="86">
                  <c:v>6.16</c:v>
                </c:pt>
                <c:pt idx="87">
                  <c:v>6.22</c:v>
                </c:pt>
                <c:pt idx="88">
                  <c:v>6.28</c:v>
                </c:pt>
                <c:pt idx="89">
                  <c:v>6.34</c:v>
                </c:pt>
                <c:pt idx="90">
                  <c:v>6.4</c:v>
                </c:pt>
                <c:pt idx="91">
                  <c:v>6.46</c:v>
                </c:pt>
                <c:pt idx="92">
                  <c:v>6.52</c:v>
                </c:pt>
                <c:pt idx="93">
                  <c:v>6.58</c:v>
                </c:pt>
                <c:pt idx="94">
                  <c:v>6.64</c:v>
                </c:pt>
                <c:pt idx="95">
                  <c:v>6.7</c:v>
                </c:pt>
                <c:pt idx="96">
                  <c:v>6.76</c:v>
                </c:pt>
                <c:pt idx="97">
                  <c:v>6.82</c:v>
                </c:pt>
                <c:pt idx="98">
                  <c:v>6.88</c:v>
                </c:pt>
                <c:pt idx="99">
                  <c:v>6.94</c:v>
                </c:pt>
                <c:pt idx="100">
                  <c:v>7</c:v>
                </c:pt>
                <c:pt idx="101">
                  <c:v>7.06</c:v>
                </c:pt>
                <c:pt idx="102">
                  <c:v>7.12</c:v>
                </c:pt>
                <c:pt idx="103">
                  <c:v>7.18</c:v>
                </c:pt>
                <c:pt idx="104">
                  <c:v>7.24</c:v>
                </c:pt>
                <c:pt idx="105">
                  <c:v>7.3</c:v>
                </c:pt>
                <c:pt idx="106">
                  <c:v>7.36</c:v>
                </c:pt>
                <c:pt idx="107">
                  <c:v>7.42</c:v>
                </c:pt>
                <c:pt idx="108">
                  <c:v>7.48</c:v>
                </c:pt>
                <c:pt idx="109">
                  <c:v>7.54</c:v>
                </c:pt>
                <c:pt idx="110">
                  <c:v>7.6</c:v>
                </c:pt>
                <c:pt idx="111">
                  <c:v>7.66</c:v>
                </c:pt>
                <c:pt idx="112">
                  <c:v>7.72</c:v>
                </c:pt>
                <c:pt idx="113">
                  <c:v>7.78</c:v>
                </c:pt>
                <c:pt idx="114">
                  <c:v>7.84</c:v>
                </c:pt>
                <c:pt idx="115">
                  <c:v>7.9</c:v>
                </c:pt>
                <c:pt idx="116">
                  <c:v>7.96</c:v>
                </c:pt>
                <c:pt idx="117">
                  <c:v>8.02</c:v>
                </c:pt>
                <c:pt idx="118">
                  <c:v>8.08</c:v>
                </c:pt>
                <c:pt idx="119">
                  <c:v>8.14</c:v>
                </c:pt>
                <c:pt idx="120">
                  <c:v>8.1999999999999993</c:v>
                </c:pt>
                <c:pt idx="121">
                  <c:v>8.26</c:v>
                </c:pt>
                <c:pt idx="122">
                  <c:v>8.32</c:v>
                </c:pt>
                <c:pt idx="123">
                  <c:v>8.3800000000000008</c:v>
                </c:pt>
                <c:pt idx="124">
                  <c:v>8.44</c:v>
                </c:pt>
                <c:pt idx="125">
                  <c:v>8.5</c:v>
                </c:pt>
                <c:pt idx="126">
                  <c:v>8.56</c:v>
                </c:pt>
                <c:pt idx="127">
                  <c:v>8.6199999999999992</c:v>
                </c:pt>
                <c:pt idx="128">
                  <c:v>8.68</c:v>
                </c:pt>
                <c:pt idx="129">
                  <c:v>8.74</c:v>
                </c:pt>
                <c:pt idx="130">
                  <c:v>8.8000000000000007</c:v>
                </c:pt>
                <c:pt idx="131">
                  <c:v>8.86</c:v>
                </c:pt>
                <c:pt idx="132">
                  <c:v>8.92</c:v>
                </c:pt>
                <c:pt idx="133">
                  <c:v>8.98</c:v>
                </c:pt>
                <c:pt idx="134">
                  <c:v>9.0399999999999991</c:v>
                </c:pt>
                <c:pt idx="135">
                  <c:v>9.1</c:v>
                </c:pt>
                <c:pt idx="136">
                  <c:v>9.16</c:v>
                </c:pt>
                <c:pt idx="137">
                  <c:v>9.2200000000000006</c:v>
                </c:pt>
                <c:pt idx="138">
                  <c:v>9.2799999999999994</c:v>
                </c:pt>
                <c:pt idx="139">
                  <c:v>9.34</c:v>
                </c:pt>
                <c:pt idx="140">
                  <c:v>9.4</c:v>
                </c:pt>
                <c:pt idx="141">
                  <c:v>9.4600000000000009</c:v>
                </c:pt>
                <c:pt idx="142">
                  <c:v>9.52</c:v>
                </c:pt>
                <c:pt idx="143">
                  <c:v>9.58</c:v>
                </c:pt>
                <c:pt idx="144">
                  <c:v>9.64</c:v>
                </c:pt>
                <c:pt idx="145">
                  <c:v>9.6999999999999993</c:v>
                </c:pt>
                <c:pt idx="146">
                  <c:v>9.76</c:v>
                </c:pt>
                <c:pt idx="147">
                  <c:v>9.82</c:v>
                </c:pt>
                <c:pt idx="148">
                  <c:v>9.8800000000000008</c:v>
                </c:pt>
                <c:pt idx="149">
                  <c:v>9.94</c:v>
                </c:pt>
                <c:pt idx="150">
                  <c:v>10</c:v>
                </c:pt>
                <c:pt idx="151">
                  <c:v>10.06</c:v>
                </c:pt>
                <c:pt idx="152">
                  <c:v>10.119999999999999</c:v>
                </c:pt>
                <c:pt idx="153">
                  <c:v>10.18</c:v>
                </c:pt>
                <c:pt idx="154">
                  <c:v>10.24</c:v>
                </c:pt>
                <c:pt idx="155">
                  <c:v>10.3</c:v>
                </c:pt>
                <c:pt idx="156">
                  <c:v>10.36</c:v>
                </c:pt>
                <c:pt idx="157">
                  <c:v>10.42</c:v>
                </c:pt>
                <c:pt idx="158">
                  <c:v>10.48</c:v>
                </c:pt>
                <c:pt idx="159">
                  <c:v>10.54</c:v>
                </c:pt>
                <c:pt idx="160">
                  <c:v>10.6</c:v>
                </c:pt>
                <c:pt idx="161">
                  <c:v>10.66</c:v>
                </c:pt>
                <c:pt idx="162">
                  <c:v>10.72</c:v>
                </c:pt>
                <c:pt idx="163">
                  <c:v>10.78</c:v>
                </c:pt>
                <c:pt idx="164">
                  <c:v>10.84</c:v>
                </c:pt>
                <c:pt idx="165">
                  <c:v>10.9</c:v>
                </c:pt>
                <c:pt idx="166">
                  <c:v>10.96</c:v>
                </c:pt>
                <c:pt idx="167">
                  <c:v>11.02</c:v>
                </c:pt>
                <c:pt idx="168">
                  <c:v>11.08</c:v>
                </c:pt>
                <c:pt idx="169">
                  <c:v>11.14</c:v>
                </c:pt>
                <c:pt idx="170">
                  <c:v>11.2</c:v>
                </c:pt>
                <c:pt idx="171">
                  <c:v>11.26</c:v>
                </c:pt>
                <c:pt idx="172">
                  <c:v>11.32</c:v>
                </c:pt>
                <c:pt idx="173">
                  <c:v>11.38</c:v>
                </c:pt>
                <c:pt idx="174">
                  <c:v>11.44</c:v>
                </c:pt>
                <c:pt idx="175">
                  <c:v>11.5</c:v>
                </c:pt>
                <c:pt idx="176">
                  <c:v>11.56</c:v>
                </c:pt>
                <c:pt idx="177">
                  <c:v>11.62</c:v>
                </c:pt>
                <c:pt idx="178">
                  <c:v>11.68</c:v>
                </c:pt>
                <c:pt idx="179">
                  <c:v>11.74</c:v>
                </c:pt>
                <c:pt idx="180">
                  <c:v>11.8</c:v>
                </c:pt>
                <c:pt idx="181">
                  <c:v>11.86</c:v>
                </c:pt>
                <c:pt idx="182">
                  <c:v>11.92</c:v>
                </c:pt>
                <c:pt idx="183">
                  <c:v>11.98</c:v>
                </c:pt>
                <c:pt idx="184">
                  <c:v>12.04</c:v>
                </c:pt>
                <c:pt idx="185">
                  <c:v>12.1</c:v>
                </c:pt>
                <c:pt idx="186">
                  <c:v>12.16</c:v>
                </c:pt>
                <c:pt idx="187">
                  <c:v>12.22</c:v>
                </c:pt>
                <c:pt idx="188">
                  <c:v>12.28</c:v>
                </c:pt>
                <c:pt idx="189">
                  <c:v>12.34</c:v>
                </c:pt>
                <c:pt idx="190">
                  <c:v>12.4</c:v>
                </c:pt>
                <c:pt idx="191">
                  <c:v>12.46</c:v>
                </c:pt>
                <c:pt idx="192">
                  <c:v>12.52</c:v>
                </c:pt>
                <c:pt idx="193">
                  <c:v>12.58</c:v>
                </c:pt>
                <c:pt idx="194">
                  <c:v>12.64</c:v>
                </c:pt>
                <c:pt idx="195">
                  <c:v>12.7</c:v>
                </c:pt>
                <c:pt idx="196">
                  <c:v>12.76</c:v>
                </c:pt>
                <c:pt idx="197">
                  <c:v>12.82</c:v>
                </c:pt>
                <c:pt idx="198">
                  <c:v>12.88</c:v>
                </c:pt>
                <c:pt idx="199">
                  <c:v>12.94</c:v>
                </c:pt>
                <c:pt idx="200">
                  <c:v>13</c:v>
                </c:pt>
              </c:numCache>
              <c:extLst xmlns:c15="http://schemas.microsoft.com/office/drawing/2012/chart"/>
            </c:numRef>
          </c:xVal>
          <c:yVal>
            <c:numRef>
              <c:f>CLvsLO!$J$5:$J$205</c:f>
              <c:numCache>
                <c:formatCode>General</c:formatCode>
                <c:ptCount val="201"/>
                <c:pt idx="0">
                  <c:v>-12.453545999999999</c:v>
                </c:pt>
                <c:pt idx="1">
                  <c:v>-12.193489</c:v>
                </c:pt>
                <c:pt idx="2">
                  <c:v>-11.885160000000001</c:v>
                </c:pt>
                <c:pt idx="3">
                  <c:v>-11.534629000000001</c:v>
                </c:pt>
                <c:pt idx="4">
                  <c:v>-11.098042</c:v>
                </c:pt>
                <c:pt idx="5">
                  <c:v>-10.732530000000001</c:v>
                </c:pt>
                <c:pt idx="6">
                  <c:v>-10.506387999999999</c:v>
                </c:pt>
                <c:pt idx="7">
                  <c:v>-10.232426</c:v>
                </c:pt>
                <c:pt idx="8">
                  <c:v>-9.9816275000000001</c:v>
                </c:pt>
                <c:pt idx="9">
                  <c:v>-9.7022914999999994</c:v>
                </c:pt>
                <c:pt idx="10">
                  <c:v>-9.6289882999999996</c:v>
                </c:pt>
                <c:pt idx="11">
                  <c:v>-9.4236660000000008</c:v>
                </c:pt>
                <c:pt idx="12">
                  <c:v>-9.3338021999999992</c:v>
                </c:pt>
                <c:pt idx="13">
                  <c:v>-9.2216901999999994</c:v>
                </c:pt>
                <c:pt idx="14">
                  <c:v>-9.2074709000000006</c:v>
                </c:pt>
                <c:pt idx="15">
                  <c:v>-9.0785189000000006</c:v>
                </c:pt>
                <c:pt idx="16">
                  <c:v>-9.0208416000000007</c:v>
                </c:pt>
                <c:pt idx="17">
                  <c:v>-8.9551648999999998</c:v>
                </c:pt>
                <c:pt idx="18">
                  <c:v>-8.9095449000000002</c:v>
                </c:pt>
                <c:pt idx="19">
                  <c:v>-8.8723954999999997</c:v>
                </c:pt>
                <c:pt idx="20">
                  <c:v>-8.8684168000000003</c:v>
                </c:pt>
                <c:pt idx="21">
                  <c:v>-8.8689833</c:v>
                </c:pt>
                <c:pt idx="22">
                  <c:v>-8.8625784000000003</c:v>
                </c:pt>
                <c:pt idx="23">
                  <c:v>-8.8967475999999994</c:v>
                </c:pt>
                <c:pt idx="24">
                  <c:v>-8.9154940000000007</c:v>
                </c:pt>
                <c:pt idx="25">
                  <c:v>-8.9329461999999999</c:v>
                </c:pt>
                <c:pt idx="26">
                  <c:v>-8.9513873999999998</c:v>
                </c:pt>
                <c:pt idx="27">
                  <c:v>-9.0100145000000005</c:v>
                </c:pt>
                <c:pt idx="28">
                  <c:v>-9.0054721999999998</c:v>
                </c:pt>
                <c:pt idx="29">
                  <c:v>-9.0628080000000004</c:v>
                </c:pt>
                <c:pt idx="30">
                  <c:v>-9.0622845000000005</c:v>
                </c:pt>
                <c:pt idx="31">
                  <c:v>-9.1052178999999995</c:v>
                </c:pt>
                <c:pt idx="32">
                  <c:v>-9.1015110000000004</c:v>
                </c:pt>
                <c:pt idx="33">
                  <c:v>-9.1485614999999996</c:v>
                </c:pt>
                <c:pt idx="34">
                  <c:v>-9.1657314000000003</c:v>
                </c:pt>
                <c:pt idx="35">
                  <c:v>-9.2120876000000003</c:v>
                </c:pt>
                <c:pt idx="36">
                  <c:v>-9.2496966999999994</c:v>
                </c:pt>
                <c:pt idx="37">
                  <c:v>-9.3014994000000009</c:v>
                </c:pt>
                <c:pt idx="38">
                  <c:v>-9.3703613000000008</c:v>
                </c:pt>
                <c:pt idx="39">
                  <c:v>-9.3948649999999994</c:v>
                </c:pt>
                <c:pt idx="40">
                  <c:v>-9.4624766999999999</c:v>
                </c:pt>
                <c:pt idx="41">
                  <c:v>-9.4948063000000005</c:v>
                </c:pt>
                <c:pt idx="42">
                  <c:v>-9.5539731999999997</c:v>
                </c:pt>
                <c:pt idx="43">
                  <c:v>-9.5765475999999996</c:v>
                </c:pt>
                <c:pt idx="44">
                  <c:v>-9.6233968999999995</c:v>
                </c:pt>
                <c:pt idx="45">
                  <c:v>-9.6467524000000004</c:v>
                </c:pt>
                <c:pt idx="46">
                  <c:v>-9.6981125000000006</c:v>
                </c:pt>
                <c:pt idx="47">
                  <c:v>-9.7182846000000005</c:v>
                </c:pt>
                <c:pt idx="48">
                  <c:v>-9.7518882999999992</c:v>
                </c:pt>
                <c:pt idx="49">
                  <c:v>-9.7972155000000001</c:v>
                </c:pt>
                <c:pt idx="50">
                  <c:v>-9.8225727000000003</c:v>
                </c:pt>
                <c:pt idx="51">
                  <c:v>-9.8455943999999995</c:v>
                </c:pt>
                <c:pt idx="52">
                  <c:v>-9.8653888999999992</c:v>
                </c:pt>
                <c:pt idx="53">
                  <c:v>-9.8970746999999992</c:v>
                </c:pt>
                <c:pt idx="54">
                  <c:v>-9.9427670999999993</c:v>
                </c:pt>
                <c:pt idx="55">
                  <c:v>-9.9744338999999993</c:v>
                </c:pt>
                <c:pt idx="56">
                  <c:v>-9.9908322999999992</c:v>
                </c:pt>
                <c:pt idx="57">
                  <c:v>-9.9810762000000004</c:v>
                </c:pt>
                <c:pt idx="58">
                  <c:v>-9.9747076000000003</c:v>
                </c:pt>
                <c:pt idx="59">
                  <c:v>-9.9408770000000004</c:v>
                </c:pt>
                <c:pt idx="60">
                  <c:v>-9.9041146999999992</c:v>
                </c:pt>
                <c:pt idx="61">
                  <c:v>-9.8500146999999991</c:v>
                </c:pt>
                <c:pt idx="62">
                  <c:v>-9.8119935999999992</c:v>
                </c:pt>
                <c:pt idx="63">
                  <c:v>-9.7609805999999999</c:v>
                </c:pt>
                <c:pt idx="64">
                  <c:v>-9.6832122999999992</c:v>
                </c:pt>
                <c:pt idx="65">
                  <c:v>-9.6477527999999992</c:v>
                </c:pt>
                <c:pt idx="66">
                  <c:v>-9.6165570999999996</c:v>
                </c:pt>
                <c:pt idx="67">
                  <c:v>-9.5912179999999996</c:v>
                </c:pt>
                <c:pt idx="68">
                  <c:v>-9.5876903999999996</c:v>
                </c:pt>
                <c:pt idx="69">
                  <c:v>-9.6088857999999995</c:v>
                </c:pt>
                <c:pt idx="70">
                  <c:v>-9.5952815999999999</c:v>
                </c:pt>
                <c:pt idx="71">
                  <c:v>-9.6033296999999997</c:v>
                </c:pt>
                <c:pt idx="72">
                  <c:v>-9.6346559999999997</c:v>
                </c:pt>
                <c:pt idx="73">
                  <c:v>-9.6057787000000001</c:v>
                </c:pt>
                <c:pt idx="74">
                  <c:v>-9.5825204999999993</c:v>
                </c:pt>
                <c:pt idx="75">
                  <c:v>-9.5631570999999997</c:v>
                </c:pt>
                <c:pt idx="76">
                  <c:v>-9.5490245999999992</c:v>
                </c:pt>
                <c:pt idx="77">
                  <c:v>-9.4800118999999992</c:v>
                </c:pt>
                <c:pt idx="78">
                  <c:v>-9.4585962000000006</c:v>
                </c:pt>
                <c:pt idx="79">
                  <c:v>-9.4173889000000006</c:v>
                </c:pt>
                <c:pt idx="80">
                  <c:v>-9.3985596000000005</c:v>
                </c:pt>
                <c:pt idx="81">
                  <c:v>-9.3415689000000004</c:v>
                </c:pt>
                <c:pt idx="82">
                  <c:v>-9.3193636000000009</c:v>
                </c:pt>
                <c:pt idx="83">
                  <c:v>-9.2722224999999998</c:v>
                </c:pt>
                <c:pt idx="84">
                  <c:v>-9.2682295000000003</c:v>
                </c:pt>
                <c:pt idx="85">
                  <c:v>-9.2651997000000001</c:v>
                </c:pt>
                <c:pt idx="86">
                  <c:v>-9.2829265999999997</c:v>
                </c:pt>
                <c:pt idx="87">
                  <c:v>-9.2775002000000004</c:v>
                </c:pt>
                <c:pt idx="88">
                  <c:v>-9.3105021000000008</c:v>
                </c:pt>
                <c:pt idx="89">
                  <c:v>-9.3288221</c:v>
                </c:pt>
                <c:pt idx="90">
                  <c:v>-9.3251466999999995</c:v>
                </c:pt>
                <c:pt idx="91">
                  <c:v>-9.3486957999999998</c:v>
                </c:pt>
                <c:pt idx="92">
                  <c:v>-9.3800668999999992</c:v>
                </c:pt>
                <c:pt idx="93">
                  <c:v>-9.4004498000000005</c:v>
                </c:pt>
                <c:pt idx="94">
                  <c:v>-9.3919476999999993</c:v>
                </c:pt>
                <c:pt idx="95">
                  <c:v>-9.4148253999999998</c:v>
                </c:pt>
                <c:pt idx="96">
                  <c:v>-9.4209508999999994</c:v>
                </c:pt>
                <c:pt idx="97">
                  <c:v>-9.4426860999999995</c:v>
                </c:pt>
                <c:pt idx="98">
                  <c:v>-9.4467125000000003</c:v>
                </c:pt>
                <c:pt idx="99">
                  <c:v>-9.4732532999999997</c:v>
                </c:pt>
                <c:pt idx="100">
                  <c:v>-9.4666080000000008</c:v>
                </c:pt>
                <c:pt idx="101">
                  <c:v>-9.4581146</c:v>
                </c:pt>
                <c:pt idx="102">
                  <c:v>-9.4598397999999992</c:v>
                </c:pt>
                <c:pt idx="103">
                  <c:v>-9.4673327999999994</c:v>
                </c:pt>
                <c:pt idx="104">
                  <c:v>-9.4687213999999997</c:v>
                </c:pt>
                <c:pt idx="105">
                  <c:v>-9.4759101999999995</c:v>
                </c:pt>
                <c:pt idx="106">
                  <c:v>-9.5033846000000004</c:v>
                </c:pt>
                <c:pt idx="107">
                  <c:v>-9.5172624999999993</c:v>
                </c:pt>
                <c:pt idx="108">
                  <c:v>-9.5310287000000002</c:v>
                </c:pt>
                <c:pt idx="109">
                  <c:v>-9.5445118000000004</c:v>
                </c:pt>
                <c:pt idx="110">
                  <c:v>-9.5734481999999996</c:v>
                </c:pt>
                <c:pt idx="111">
                  <c:v>-9.5959071999999992</c:v>
                </c:pt>
                <c:pt idx="112">
                  <c:v>-9.5997485999999999</c:v>
                </c:pt>
                <c:pt idx="113">
                  <c:v>-9.6018915000000007</c:v>
                </c:pt>
                <c:pt idx="114">
                  <c:v>-9.6283588000000009</c:v>
                </c:pt>
                <c:pt idx="115">
                  <c:v>-9.6414948000000003</c:v>
                </c:pt>
                <c:pt idx="116">
                  <c:v>-9.6221303999999996</c:v>
                </c:pt>
                <c:pt idx="117">
                  <c:v>-9.6609154000000004</c:v>
                </c:pt>
                <c:pt idx="118">
                  <c:v>-9.7180605</c:v>
                </c:pt>
                <c:pt idx="119">
                  <c:v>-9.7511244000000001</c:v>
                </c:pt>
                <c:pt idx="120">
                  <c:v>-9.7916717999999996</c:v>
                </c:pt>
                <c:pt idx="121">
                  <c:v>-9.8677215999999994</c:v>
                </c:pt>
                <c:pt idx="122">
                  <c:v>-9.9075164999999998</c:v>
                </c:pt>
                <c:pt idx="123">
                  <c:v>-9.9392680999999996</c:v>
                </c:pt>
                <c:pt idx="124">
                  <c:v>-10.009751</c:v>
                </c:pt>
                <c:pt idx="125">
                  <c:v>-10.112633000000001</c:v>
                </c:pt>
                <c:pt idx="126">
                  <c:v>-10.16672</c:v>
                </c:pt>
                <c:pt idx="127">
                  <c:v>-10.229013</c:v>
                </c:pt>
                <c:pt idx="128">
                  <c:v>-10.314731999999999</c:v>
                </c:pt>
                <c:pt idx="129">
                  <c:v>-10.376575000000001</c:v>
                </c:pt>
                <c:pt idx="130">
                  <c:v>-10.422238999999999</c:v>
                </c:pt>
                <c:pt idx="131">
                  <c:v>-10.534214</c:v>
                </c:pt>
                <c:pt idx="132">
                  <c:v>-10.629384999999999</c:v>
                </c:pt>
                <c:pt idx="133">
                  <c:v>-10.677158</c:v>
                </c:pt>
                <c:pt idx="134">
                  <c:v>-10.722837999999999</c:v>
                </c:pt>
                <c:pt idx="135">
                  <c:v>-10.779431000000001</c:v>
                </c:pt>
                <c:pt idx="136">
                  <c:v>-10.801285</c:v>
                </c:pt>
                <c:pt idx="137">
                  <c:v>-10.803001999999999</c:v>
                </c:pt>
                <c:pt idx="138">
                  <c:v>-10.852249</c:v>
                </c:pt>
                <c:pt idx="139">
                  <c:v>-10.906871000000001</c:v>
                </c:pt>
                <c:pt idx="140">
                  <c:v>-10.916938999999999</c:v>
                </c:pt>
                <c:pt idx="141">
                  <c:v>-10.920728</c:v>
                </c:pt>
                <c:pt idx="142">
                  <c:v>-10.975970999999999</c:v>
                </c:pt>
                <c:pt idx="143">
                  <c:v>-11.011371</c:v>
                </c:pt>
                <c:pt idx="144">
                  <c:v>-11.003489</c:v>
                </c:pt>
                <c:pt idx="145">
                  <c:v>-11.032926</c:v>
                </c:pt>
                <c:pt idx="146">
                  <c:v>-11.096246000000001</c:v>
                </c:pt>
                <c:pt idx="147">
                  <c:v>-11.106666000000001</c:v>
                </c:pt>
                <c:pt idx="148">
                  <c:v>-11.069716</c:v>
                </c:pt>
                <c:pt idx="149">
                  <c:v>-11.092966000000001</c:v>
                </c:pt>
                <c:pt idx="150">
                  <c:v>-11.110137999999999</c:v>
                </c:pt>
                <c:pt idx="151">
                  <c:v>-11.079860999999999</c:v>
                </c:pt>
                <c:pt idx="152">
                  <c:v>-11.057451</c:v>
                </c:pt>
                <c:pt idx="153">
                  <c:v>-11.093992</c:v>
                </c:pt>
                <c:pt idx="154">
                  <c:v>-11.095020999999999</c:v>
                </c:pt>
                <c:pt idx="155">
                  <c:v>-11.061864</c:v>
                </c:pt>
                <c:pt idx="156">
                  <c:v>-11.078632000000001</c:v>
                </c:pt>
                <c:pt idx="157">
                  <c:v>-11.111602</c:v>
                </c:pt>
                <c:pt idx="158">
                  <c:v>-11.095580999999999</c:v>
                </c:pt>
                <c:pt idx="159">
                  <c:v>-11.113521</c:v>
                </c:pt>
                <c:pt idx="160">
                  <c:v>-11.195715999999999</c:v>
                </c:pt>
                <c:pt idx="161">
                  <c:v>-11.206167000000001</c:v>
                </c:pt>
                <c:pt idx="162">
                  <c:v>-11.175314</c:v>
                </c:pt>
                <c:pt idx="163">
                  <c:v>-11.201873000000001</c:v>
                </c:pt>
                <c:pt idx="164">
                  <c:v>-11.237684</c:v>
                </c:pt>
                <c:pt idx="165">
                  <c:v>-11.195344</c:v>
                </c:pt>
                <c:pt idx="166">
                  <c:v>-11.213264000000001</c:v>
                </c:pt>
                <c:pt idx="167">
                  <c:v>-11.311571000000001</c:v>
                </c:pt>
                <c:pt idx="168">
                  <c:v>-11.370469</c:v>
                </c:pt>
                <c:pt idx="169">
                  <c:v>-11.369092</c:v>
                </c:pt>
                <c:pt idx="170">
                  <c:v>-11.423455000000001</c:v>
                </c:pt>
                <c:pt idx="171">
                  <c:v>-11.498783</c:v>
                </c:pt>
                <c:pt idx="172">
                  <c:v>-11.530987</c:v>
                </c:pt>
                <c:pt idx="173">
                  <c:v>-11.581977999999999</c:v>
                </c:pt>
                <c:pt idx="174">
                  <c:v>-11.672414</c:v>
                </c:pt>
                <c:pt idx="175">
                  <c:v>-11.734584999999999</c:v>
                </c:pt>
                <c:pt idx="176">
                  <c:v>-11.780231000000001</c:v>
                </c:pt>
                <c:pt idx="177">
                  <c:v>-11.8704</c:v>
                </c:pt>
                <c:pt idx="178">
                  <c:v>-11.949235</c:v>
                </c:pt>
                <c:pt idx="179">
                  <c:v>-11.97678</c:v>
                </c:pt>
                <c:pt idx="180">
                  <c:v>-12.079147000000001</c:v>
                </c:pt>
                <c:pt idx="181">
                  <c:v>-12.236542</c:v>
                </c:pt>
                <c:pt idx="182">
                  <c:v>-12.300896</c:v>
                </c:pt>
                <c:pt idx="183">
                  <c:v>-12.300037</c:v>
                </c:pt>
                <c:pt idx="184">
                  <c:v>-12.393335</c:v>
                </c:pt>
                <c:pt idx="185">
                  <c:v>-12.520951</c:v>
                </c:pt>
                <c:pt idx="186">
                  <c:v>-12.548738</c:v>
                </c:pt>
                <c:pt idx="187">
                  <c:v>-12.621883</c:v>
                </c:pt>
                <c:pt idx="188">
                  <c:v>-12.834213999999999</c:v>
                </c:pt>
                <c:pt idx="189">
                  <c:v>-13.022703999999999</c:v>
                </c:pt>
                <c:pt idx="190">
                  <c:v>-13.067613</c:v>
                </c:pt>
                <c:pt idx="191">
                  <c:v>-13.165107000000001</c:v>
                </c:pt>
                <c:pt idx="192">
                  <c:v>-13.350754999999999</c:v>
                </c:pt>
                <c:pt idx="193">
                  <c:v>-13.483746999999999</c:v>
                </c:pt>
                <c:pt idx="194">
                  <c:v>-13.611884</c:v>
                </c:pt>
                <c:pt idx="195">
                  <c:v>-13.864601</c:v>
                </c:pt>
                <c:pt idx="196">
                  <c:v>-14.165784</c:v>
                </c:pt>
                <c:pt idx="197">
                  <c:v>-14.36679</c:v>
                </c:pt>
                <c:pt idx="198">
                  <c:v>-14.533237</c:v>
                </c:pt>
                <c:pt idx="199">
                  <c:v>-14.666665</c:v>
                </c:pt>
                <c:pt idx="200">
                  <c:v>-14.714159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B261-437B-BA1D-4849937C9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73376"/>
        <c:axId val="114783744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CLvsLO!$K$2</c15:sqref>
                        </c15:formulaRef>
                      </c:ext>
                    </c:extLst>
                    <c:strCache>
                      <c:ptCount val="1"/>
                      <c:pt idx="0">
                        <c:v>+1 dBm</c:v>
                      </c:pt>
                    </c:strCache>
                  </c:strRef>
                </c:tx>
                <c:spPr>
                  <a:ln cmpd="sng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CLvsLO!$E$5:$E$205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1</c:v>
                      </c:pt>
                      <c:pt idx="1">
                        <c:v>1.06</c:v>
                      </c:pt>
                      <c:pt idx="2">
                        <c:v>1.1200000000000001</c:v>
                      </c:pt>
                      <c:pt idx="3">
                        <c:v>1.18</c:v>
                      </c:pt>
                      <c:pt idx="4">
                        <c:v>1.24</c:v>
                      </c:pt>
                      <c:pt idx="5">
                        <c:v>1.3</c:v>
                      </c:pt>
                      <c:pt idx="6">
                        <c:v>1.36</c:v>
                      </c:pt>
                      <c:pt idx="7">
                        <c:v>1.42</c:v>
                      </c:pt>
                      <c:pt idx="8">
                        <c:v>1.48</c:v>
                      </c:pt>
                      <c:pt idx="9">
                        <c:v>1.54</c:v>
                      </c:pt>
                      <c:pt idx="10">
                        <c:v>1.6</c:v>
                      </c:pt>
                      <c:pt idx="11">
                        <c:v>1.66</c:v>
                      </c:pt>
                      <c:pt idx="12">
                        <c:v>1.72</c:v>
                      </c:pt>
                      <c:pt idx="13">
                        <c:v>1.78</c:v>
                      </c:pt>
                      <c:pt idx="14">
                        <c:v>1.84</c:v>
                      </c:pt>
                      <c:pt idx="15">
                        <c:v>1.9</c:v>
                      </c:pt>
                      <c:pt idx="16">
                        <c:v>1.96</c:v>
                      </c:pt>
                      <c:pt idx="17">
                        <c:v>2.02</c:v>
                      </c:pt>
                      <c:pt idx="18">
                        <c:v>2.08</c:v>
                      </c:pt>
                      <c:pt idx="19">
                        <c:v>2.14</c:v>
                      </c:pt>
                      <c:pt idx="20">
                        <c:v>2.2000000000000002</c:v>
                      </c:pt>
                      <c:pt idx="21">
                        <c:v>2.2599999999999998</c:v>
                      </c:pt>
                      <c:pt idx="22">
                        <c:v>2.3199999999999998</c:v>
                      </c:pt>
                      <c:pt idx="23">
                        <c:v>2.38</c:v>
                      </c:pt>
                      <c:pt idx="24">
                        <c:v>2.44</c:v>
                      </c:pt>
                      <c:pt idx="25">
                        <c:v>2.5</c:v>
                      </c:pt>
                      <c:pt idx="26">
                        <c:v>2.56</c:v>
                      </c:pt>
                      <c:pt idx="27">
                        <c:v>2.62</c:v>
                      </c:pt>
                      <c:pt idx="28">
                        <c:v>2.68</c:v>
                      </c:pt>
                      <c:pt idx="29">
                        <c:v>2.74</c:v>
                      </c:pt>
                      <c:pt idx="30">
                        <c:v>2.8</c:v>
                      </c:pt>
                      <c:pt idx="31">
                        <c:v>2.86</c:v>
                      </c:pt>
                      <c:pt idx="32">
                        <c:v>2.92</c:v>
                      </c:pt>
                      <c:pt idx="33">
                        <c:v>2.98</c:v>
                      </c:pt>
                      <c:pt idx="34">
                        <c:v>3.04</c:v>
                      </c:pt>
                      <c:pt idx="35">
                        <c:v>3.1</c:v>
                      </c:pt>
                      <c:pt idx="36">
                        <c:v>3.16</c:v>
                      </c:pt>
                      <c:pt idx="37">
                        <c:v>3.22</c:v>
                      </c:pt>
                      <c:pt idx="38">
                        <c:v>3.28</c:v>
                      </c:pt>
                      <c:pt idx="39">
                        <c:v>3.34</c:v>
                      </c:pt>
                      <c:pt idx="40">
                        <c:v>3.4</c:v>
                      </c:pt>
                      <c:pt idx="41">
                        <c:v>3.46</c:v>
                      </c:pt>
                      <c:pt idx="42">
                        <c:v>3.52</c:v>
                      </c:pt>
                      <c:pt idx="43">
                        <c:v>3.58</c:v>
                      </c:pt>
                      <c:pt idx="44">
                        <c:v>3.64</c:v>
                      </c:pt>
                      <c:pt idx="45">
                        <c:v>3.7</c:v>
                      </c:pt>
                      <c:pt idx="46">
                        <c:v>3.76</c:v>
                      </c:pt>
                      <c:pt idx="47">
                        <c:v>3.82</c:v>
                      </c:pt>
                      <c:pt idx="48">
                        <c:v>3.88</c:v>
                      </c:pt>
                      <c:pt idx="49">
                        <c:v>3.94</c:v>
                      </c:pt>
                      <c:pt idx="50">
                        <c:v>4</c:v>
                      </c:pt>
                      <c:pt idx="51">
                        <c:v>4.0599999999999996</c:v>
                      </c:pt>
                      <c:pt idx="52">
                        <c:v>4.12</c:v>
                      </c:pt>
                      <c:pt idx="53">
                        <c:v>4.18</c:v>
                      </c:pt>
                      <c:pt idx="54">
                        <c:v>4.24</c:v>
                      </c:pt>
                      <c:pt idx="55">
                        <c:v>4.3</c:v>
                      </c:pt>
                      <c:pt idx="56">
                        <c:v>4.3600000000000003</c:v>
                      </c:pt>
                      <c:pt idx="57">
                        <c:v>4.42</c:v>
                      </c:pt>
                      <c:pt idx="58">
                        <c:v>4.4800000000000004</c:v>
                      </c:pt>
                      <c:pt idx="59">
                        <c:v>4.54</c:v>
                      </c:pt>
                      <c:pt idx="60">
                        <c:v>4.5999999999999996</c:v>
                      </c:pt>
                      <c:pt idx="61">
                        <c:v>4.66</c:v>
                      </c:pt>
                      <c:pt idx="62">
                        <c:v>4.72</c:v>
                      </c:pt>
                      <c:pt idx="63">
                        <c:v>4.78</c:v>
                      </c:pt>
                      <c:pt idx="64">
                        <c:v>4.84</c:v>
                      </c:pt>
                      <c:pt idx="65">
                        <c:v>4.9000000000000004</c:v>
                      </c:pt>
                      <c:pt idx="66">
                        <c:v>4.96</c:v>
                      </c:pt>
                      <c:pt idx="67">
                        <c:v>5.0199999999999996</c:v>
                      </c:pt>
                      <c:pt idx="68">
                        <c:v>5.08</c:v>
                      </c:pt>
                      <c:pt idx="69">
                        <c:v>5.14</c:v>
                      </c:pt>
                      <c:pt idx="70">
                        <c:v>5.2</c:v>
                      </c:pt>
                      <c:pt idx="71">
                        <c:v>5.26</c:v>
                      </c:pt>
                      <c:pt idx="72">
                        <c:v>5.32</c:v>
                      </c:pt>
                      <c:pt idx="73">
                        <c:v>5.38</c:v>
                      </c:pt>
                      <c:pt idx="74">
                        <c:v>5.44</c:v>
                      </c:pt>
                      <c:pt idx="75">
                        <c:v>5.5</c:v>
                      </c:pt>
                      <c:pt idx="76">
                        <c:v>5.56</c:v>
                      </c:pt>
                      <c:pt idx="77">
                        <c:v>5.62</c:v>
                      </c:pt>
                      <c:pt idx="78">
                        <c:v>5.68</c:v>
                      </c:pt>
                      <c:pt idx="79">
                        <c:v>5.74</c:v>
                      </c:pt>
                      <c:pt idx="80">
                        <c:v>5.8</c:v>
                      </c:pt>
                      <c:pt idx="81">
                        <c:v>5.86</c:v>
                      </c:pt>
                      <c:pt idx="82">
                        <c:v>5.92</c:v>
                      </c:pt>
                      <c:pt idx="83">
                        <c:v>5.98</c:v>
                      </c:pt>
                      <c:pt idx="84">
                        <c:v>6.04</c:v>
                      </c:pt>
                      <c:pt idx="85">
                        <c:v>6.1</c:v>
                      </c:pt>
                      <c:pt idx="86">
                        <c:v>6.16</c:v>
                      </c:pt>
                      <c:pt idx="87">
                        <c:v>6.22</c:v>
                      </c:pt>
                      <c:pt idx="88">
                        <c:v>6.28</c:v>
                      </c:pt>
                      <c:pt idx="89">
                        <c:v>6.34</c:v>
                      </c:pt>
                      <c:pt idx="90">
                        <c:v>6.4</c:v>
                      </c:pt>
                      <c:pt idx="91">
                        <c:v>6.46</c:v>
                      </c:pt>
                      <c:pt idx="92">
                        <c:v>6.52</c:v>
                      </c:pt>
                      <c:pt idx="93">
                        <c:v>6.58</c:v>
                      </c:pt>
                      <c:pt idx="94">
                        <c:v>6.64</c:v>
                      </c:pt>
                      <c:pt idx="95">
                        <c:v>6.7</c:v>
                      </c:pt>
                      <c:pt idx="96">
                        <c:v>6.76</c:v>
                      </c:pt>
                      <c:pt idx="97">
                        <c:v>6.82</c:v>
                      </c:pt>
                      <c:pt idx="98">
                        <c:v>6.88</c:v>
                      </c:pt>
                      <c:pt idx="99">
                        <c:v>6.94</c:v>
                      </c:pt>
                      <c:pt idx="100">
                        <c:v>7</c:v>
                      </c:pt>
                      <c:pt idx="101">
                        <c:v>7.06</c:v>
                      </c:pt>
                      <c:pt idx="102">
                        <c:v>7.12</c:v>
                      </c:pt>
                      <c:pt idx="103">
                        <c:v>7.18</c:v>
                      </c:pt>
                      <c:pt idx="104">
                        <c:v>7.24</c:v>
                      </c:pt>
                      <c:pt idx="105">
                        <c:v>7.3</c:v>
                      </c:pt>
                      <c:pt idx="106">
                        <c:v>7.36</c:v>
                      </c:pt>
                      <c:pt idx="107">
                        <c:v>7.42</c:v>
                      </c:pt>
                      <c:pt idx="108">
                        <c:v>7.48</c:v>
                      </c:pt>
                      <c:pt idx="109">
                        <c:v>7.54</c:v>
                      </c:pt>
                      <c:pt idx="110">
                        <c:v>7.6</c:v>
                      </c:pt>
                      <c:pt idx="111">
                        <c:v>7.66</c:v>
                      </c:pt>
                      <c:pt idx="112">
                        <c:v>7.72</c:v>
                      </c:pt>
                      <c:pt idx="113">
                        <c:v>7.78</c:v>
                      </c:pt>
                      <c:pt idx="114">
                        <c:v>7.84</c:v>
                      </c:pt>
                      <c:pt idx="115">
                        <c:v>7.9</c:v>
                      </c:pt>
                      <c:pt idx="116">
                        <c:v>7.96</c:v>
                      </c:pt>
                      <c:pt idx="117">
                        <c:v>8.02</c:v>
                      </c:pt>
                      <c:pt idx="118">
                        <c:v>8.08</c:v>
                      </c:pt>
                      <c:pt idx="119">
                        <c:v>8.14</c:v>
                      </c:pt>
                      <c:pt idx="120">
                        <c:v>8.1999999999999993</c:v>
                      </c:pt>
                      <c:pt idx="121">
                        <c:v>8.26</c:v>
                      </c:pt>
                      <c:pt idx="122">
                        <c:v>8.32</c:v>
                      </c:pt>
                      <c:pt idx="123">
                        <c:v>8.3800000000000008</c:v>
                      </c:pt>
                      <c:pt idx="124">
                        <c:v>8.44</c:v>
                      </c:pt>
                      <c:pt idx="125">
                        <c:v>8.5</c:v>
                      </c:pt>
                      <c:pt idx="126">
                        <c:v>8.56</c:v>
                      </c:pt>
                      <c:pt idx="127">
                        <c:v>8.6199999999999992</c:v>
                      </c:pt>
                      <c:pt idx="128">
                        <c:v>8.68</c:v>
                      </c:pt>
                      <c:pt idx="129">
                        <c:v>8.74</c:v>
                      </c:pt>
                      <c:pt idx="130">
                        <c:v>8.8000000000000007</c:v>
                      </c:pt>
                      <c:pt idx="131">
                        <c:v>8.86</c:v>
                      </c:pt>
                      <c:pt idx="132">
                        <c:v>8.92</c:v>
                      </c:pt>
                      <c:pt idx="133">
                        <c:v>8.98</c:v>
                      </c:pt>
                      <c:pt idx="134">
                        <c:v>9.0399999999999991</c:v>
                      </c:pt>
                      <c:pt idx="135">
                        <c:v>9.1</c:v>
                      </c:pt>
                      <c:pt idx="136">
                        <c:v>9.16</c:v>
                      </c:pt>
                      <c:pt idx="137">
                        <c:v>9.2200000000000006</c:v>
                      </c:pt>
                      <c:pt idx="138">
                        <c:v>9.2799999999999994</c:v>
                      </c:pt>
                      <c:pt idx="139">
                        <c:v>9.34</c:v>
                      </c:pt>
                      <c:pt idx="140">
                        <c:v>9.4</c:v>
                      </c:pt>
                      <c:pt idx="141">
                        <c:v>9.4600000000000009</c:v>
                      </c:pt>
                      <c:pt idx="142">
                        <c:v>9.52</c:v>
                      </c:pt>
                      <c:pt idx="143">
                        <c:v>9.58</c:v>
                      </c:pt>
                      <c:pt idx="144">
                        <c:v>9.64</c:v>
                      </c:pt>
                      <c:pt idx="145">
                        <c:v>9.6999999999999993</c:v>
                      </c:pt>
                      <c:pt idx="146">
                        <c:v>9.76</c:v>
                      </c:pt>
                      <c:pt idx="147">
                        <c:v>9.82</c:v>
                      </c:pt>
                      <c:pt idx="148">
                        <c:v>9.8800000000000008</c:v>
                      </c:pt>
                      <c:pt idx="149">
                        <c:v>9.94</c:v>
                      </c:pt>
                      <c:pt idx="150">
                        <c:v>10</c:v>
                      </c:pt>
                      <c:pt idx="151">
                        <c:v>10.06</c:v>
                      </c:pt>
                      <c:pt idx="152">
                        <c:v>10.119999999999999</c:v>
                      </c:pt>
                      <c:pt idx="153">
                        <c:v>10.18</c:v>
                      </c:pt>
                      <c:pt idx="154">
                        <c:v>10.24</c:v>
                      </c:pt>
                      <c:pt idx="155">
                        <c:v>10.3</c:v>
                      </c:pt>
                      <c:pt idx="156">
                        <c:v>10.36</c:v>
                      </c:pt>
                      <c:pt idx="157">
                        <c:v>10.42</c:v>
                      </c:pt>
                      <c:pt idx="158">
                        <c:v>10.48</c:v>
                      </c:pt>
                      <c:pt idx="159">
                        <c:v>10.54</c:v>
                      </c:pt>
                      <c:pt idx="160">
                        <c:v>10.6</c:v>
                      </c:pt>
                      <c:pt idx="161">
                        <c:v>10.66</c:v>
                      </c:pt>
                      <c:pt idx="162">
                        <c:v>10.72</c:v>
                      </c:pt>
                      <c:pt idx="163">
                        <c:v>10.78</c:v>
                      </c:pt>
                      <c:pt idx="164">
                        <c:v>10.84</c:v>
                      </c:pt>
                      <c:pt idx="165">
                        <c:v>10.9</c:v>
                      </c:pt>
                      <c:pt idx="166">
                        <c:v>10.96</c:v>
                      </c:pt>
                      <c:pt idx="167">
                        <c:v>11.02</c:v>
                      </c:pt>
                      <c:pt idx="168">
                        <c:v>11.08</c:v>
                      </c:pt>
                      <c:pt idx="169">
                        <c:v>11.14</c:v>
                      </c:pt>
                      <c:pt idx="170">
                        <c:v>11.2</c:v>
                      </c:pt>
                      <c:pt idx="171">
                        <c:v>11.26</c:v>
                      </c:pt>
                      <c:pt idx="172">
                        <c:v>11.32</c:v>
                      </c:pt>
                      <c:pt idx="173">
                        <c:v>11.38</c:v>
                      </c:pt>
                      <c:pt idx="174">
                        <c:v>11.44</c:v>
                      </c:pt>
                      <c:pt idx="175">
                        <c:v>11.5</c:v>
                      </c:pt>
                      <c:pt idx="176">
                        <c:v>11.56</c:v>
                      </c:pt>
                      <c:pt idx="177">
                        <c:v>11.62</c:v>
                      </c:pt>
                      <c:pt idx="178">
                        <c:v>11.68</c:v>
                      </c:pt>
                      <c:pt idx="179">
                        <c:v>11.74</c:v>
                      </c:pt>
                      <c:pt idx="180">
                        <c:v>11.8</c:v>
                      </c:pt>
                      <c:pt idx="181">
                        <c:v>11.86</c:v>
                      </c:pt>
                      <c:pt idx="182">
                        <c:v>11.92</c:v>
                      </c:pt>
                      <c:pt idx="183">
                        <c:v>11.98</c:v>
                      </c:pt>
                      <c:pt idx="184">
                        <c:v>12.04</c:v>
                      </c:pt>
                      <c:pt idx="185">
                        <c:v>12.1</c:v>
                      </c:pt>
                      <c:pt idx="186">
                        <c:v>12.16</c:v>
                      </c:pt>
                      <c:pt idx="187">
                        <c:v>12.22</c:v>
                      </c:pt>
                      <c:pt idx="188">
                        <c:v>12.28</c:v>
                      </c:pt>
                      <c:pt idx="189">
                        <c:v>12.34</c:v>
                      </c:pt>
                      <c:pt idx="190">
                        <c:v>12.4</c:v>
                      </c:pt>
                      <c:pt idx="191">
                        <c:v>12.46</c:v>
                      </c:pt>
                      <c:pt idx="192">
                        <c:v>12.52</c:v>
                      </c:pt>
                      <c:pt idx="193">
                        <c:v>12.58</c:v>
                      </c:pt>
                      <c:pt idx="194">
                        <c:v>12.64</c:v>
                      </c:pt>
                      <c:pt idx="195">
                        <c:v>12.7</c:v>
                      </c:pt>
                      <c:pt idx="196">
                        <c:v>12.76</c:v>
                      </c:pt>
                      <c:pt idx="197">
                        <c:v>12.82</c:v>
                      </c:pt>
                      <c:pt idx="198">
                        <c:v>12.88</c:v>
                      </c:pt>
                      <c:pt idx="199">
                        <c:v>12.94</c:v>
                      </c:pt>
                      <c:pt idx="200">
                        <c:v>13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CLvsLO!$K$5:$K$205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56B9-4CC2-BEBB-F32677BC522C}"/>
                  </c:ext>
                </c:extLst>
              </c15:ser>
            </c15:filteredScatterSeries>
          </c:ext>
        </c:extLst>
      </c:scatterChart>
      <c:valAx>
        <c:axId val="114773376"/>
        <c:scaling>
          <c:orientation val="minMax"/>
          <c:max val="13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783744"/>
        <c:crosses val="autoZero"/>
        <c:crossBetween val="midCat"/>
        <c:majorUnit val="1"/>
      </c:valAx>
      <c:valAx>
        <c:axId val="114783744"/>
        <c:scaling>
          <c:orientation val="minMax"/>
          <c:max val="-6"/>
          <c:min val="-18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773376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29364123419186278"/>
          <c:y val="0.47405183727034123"/>
          <c:w val="0.20378989579248014"/>
          <c:h val="0.32599336541265678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B Conversion Loss vs. LO Power (dB)</a:t>
            </a:r>
            <a:r>
              <a:rPr lang="en-US" sz="1000" baseline="30000"/>
              <a:t>1-4</a:t>
            </a:r>
          </a:p>
        </c:rich>
      </c:tx>
      <c:layout>
        <c:manualLayout>
          <c:xMode val="edge"/>
          <c:yMode val="edge"/>
          <c:x val="0.21039606012076328"/>
          <c:y val="2.317002041411490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2133189488"/>
          <c:y val="9.6004666083406243E-2"/>
          <c:w val="0.76542713682528862"/>
          <c:h val="0.70398366870807827"/>
        </c:manualLayout>
      </c:layout>
      <c:scatterChart>
        <c:scatterStyle val="smoothMarker"/>
        <c:varyColors val="0"/>
        <c:ser>
          <c:idx val="1"/>
          <c:order val="0"/>
          <c:tx>
            <c:strRef>
              <c:f>CLvsLO!$Q$2</c:f>
              <c:strCache>
                <c:ptCount val="1"/>
                <c:pt idx="0">
                  <c:v>+15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1</c:v>
                </c:pt>
                <c:pt idx="1">
                  <c:v>1.06</c:v>
                </c:pt>
                <c:pt idx="2">
                  <c:v>1.1200000000000001</c:v>
                </c:pt>
                <c:pt idx="3">
                  <c:v>1.18</c:v>
                </c:pt>
                <c:pt idx="4">
                  <c:v>1.24</c:v>
                </c:pt>
                <c:pt idx="5">
                  <c:v>1.3</c:v>
                </c:pt>
                <c:pt idx="6">
                  <c:v>1.36</c:v>
                </c:pt>
                <c:pt idx="7">
                  <c:v>1.42</c:v>
                </c:pt>
                <c:pt idx="8">
                  <c:v>1.48</c:v>
                </c:pt>
                <c:pt idx="9">
                  <c:v>1.54</c:v>
                </c:pt>
                <c:pt idx="10">
                  <c:v>1.6</c:v>
                </c:pt>
                <c:pt idx="11">
                  <c:v>1.66</c:v>
                </c:pt>
                <c:pt idx="12">
                  <c:v>1.72</c:v>
                </c:pt>
                <c:pt idx="13">
                  <c:v>1.78</c:v>
                </c:pt>
                <c:pt idx="14">
                  <c:v>1.84</c:v>
                </c:pt>
                <c:pt idx="15">
                  <c:v>1.9</c:v>
                </c:pt>
                <c:pt idx="16">
                  <c:v>1.96</c:v>
                </c:pt>
                <c:pt idx="17">
                  <c:v>2.02</c:v>
                </c:pt>
                <c:pt idx="18">
                  <c:v>2.08</c:v>
                </c:pt>
                <c:pt idx="19">
                  <c:v>2.14</c:v>
                </c:pt>
                <c:pt idx="20">
                  <c:v>2.2000000000000002</c:v>
                </c:pt>
                <c:pt idx="21">
                  <c:v>2.2599999999999998</c:v>
                </c:pt>
                <c:pt idx="22">
                  <c:v>2.3199999999999998</c:v>
                </c:pt>
                <c:pt idx="23">
                  <c:v>2.38</c:v>
                </c:pt>
                <c:pt idx="24">
                  <c:v>2.44</c:v>
                </c:pt>
                <c:pt idx="25">
                  <c:v>2.5</c:v>
                </c:pt>
                <c:pt idx="26">
                  <c:v>2.56</c:v>
                </c:pt>
                <c:pt idx="27">
                  <c:v>2.62</c:v>
                </c:pt>
                <c:pt idx="28">
                  <c:v>2.68</c:v>
                </c:pt>
                <c:pt idx="29">
                  <c:v>2.74</c:v>
                </c:pt>
                <c:pt idx="30">
                  <c:v>2.8</c:v>
                </c:pt>
                <c:pt idx="31">
                  <c:v>2.86</c:v>
                </c:pt>
                <c:pt idx="32">
                  <c:v>2.92</c:v>
                </c:pt>
                <c:pt idx="33">
                  <c:v>2.98</c:v>
                </c:pt>
                <c:pt idx="34">
                  <c:v>3.04</c:v>
                </c:pt>
                <c:pt idx="35">
                  <c:v>3.1</c:v>
                </c:pt>
                <c:pt idx="36">
                  <c:v>3.16</c:v>
                </c:pt>
                <c:pt idx="37">
                  <c:v>3.22</c:v>
                </c:pt>
                <c:pt idx="38">
                  <c:v>3.28</c:v>
                </c:pt>
                <c:pt idx="39">
                  <c:v>3.34</c:v>
                </c:pt>
                <c:pt idx="40">
                  <c:v>3.4</c:v>
                </c:pt>
                <c:pt idx="41">
                  <c:v>3.46</c:v>
                </c:pt>
                <c:pt idx="42">
                  <c:v>3.52</c:v>
                </c:pt>
                <c:pt idx="43">
                  <c:v>3.58</c:v>
                </c:pt>
                <c:pt idx="44">
                  <c:v>3.64</c:v>
                </c:pt>
                <c:pt idx="45">
                  <c:v>3.7</c:v>
                </c:pt>
                <c:pt idx="46">
                  <c:v>3.76</c:v>
                </c:pt>
                <c:pt idx="47">
                  <c:v>3.82</c:v>
                </c:pt>
                <c:pt idx="48">
                  <c:v>3.88</c:v>
                </c:pt>
                <c:pt idx="49">
                  <c:v>3.94</c:v>
                </c:pt>
                <c:pt idx="50">
                  <c:v>4</c:v>
                </c:pt>
                <c:pt idx="51">
                  <c:v>4.0599999999999996</c:v>
                </c:pt>
                <c:pt idx="52">
                  <c:v>4.12</c:v>
                </c:pt>
                <c:pt idx="53">
                  <c:v>4.18</c:v>
                </c:pt>
                <c:pt idx="54">
                  <c:v>4.24</c:v>
                </c:pt>
                <c:pt idx="55">
                  <c:v>4.3</c:v>
                </c:pt>
                <c:pt idx="56">
                  <c:v>4.3600000000000003</c:v>
                </c:pt>
                <c:pt idx="57">
                  <c:v>4.42</c:v>
                </c:pt>
                <c:pt idx="58">
                  <c:v>4.4800000000000004</c:v>
                </c:pt>
                <c:pt idx="59">
                  <c:v>4.54</c:v>
                </c:pt>
                <c:pt idx="60">
                  <c:v>4.5999999999999996</c:v>
                </c:pt>
                <c:pt idx="61">
                  <c:v>4.66</c:v>
                </c:pt>
                <c:pt idx="62">
                  <c:v>4.72</c:v>
                </c:pt>
                <c:pt idx="63">
                  <c:v>4.78</c:v>
                </c:pt>
                <c:pt idx="64">
                  <c:v>4.84</c:v>
                </c:pt>
                <c:pt idx="65">
                  <c:v>4.9000000000000004</c:v>
                </c:pt>
                <c:pt idx="66">
                  <c:v>4.96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5.14</c:v>
                </c:pt>
                <c:pt idx="70">
                  <c:v>5.2</c:v>
                </c:pt>
                <c:pt idx="71">
                  <c:v>5.26</c:v>
                </c:pt>
                <c:pt idx="72">
                  <c:v>5.32</c:v>
                </c:pt>
                <c:pt idx="73">
                  <c:v>5.38</c:v>
                </c:pt>
                <c:pt idx="74">
                  <c:v>5.44</c:v>
                </c:pt>
                <c:pt idx="75">
                  <c:v>5.5</c:v>
                </c:pt>
                <c:pt idx="76">
                  <c:v>5.56</c:v>
                </c:pt>
                <c:pt idx="77">
                  <c:v>5.62</c:v>
                </c:pt>
                <c:pt idx="78">
                  <c:v>5.68</c:v>
                </c:pt>
                <c:pt idx="79">
                  <c:v>5.74</c:v>
                </c:pt>
                <c:pt idx="80">
                  <c:v>5.8</c:v>
                </c:pt>
                <c:pt idx="81">
                  <c:v>5.86</c:v>
                </c:pt>
                <c:pt idx="82">
                  <c:v>5.92</c:v>
                </c:pt>
                <c:pt idx="83">
                  <c:v>5.98</c:v>
                </c:pt>
                <c:pt idx="84">
                  <c:v>6.04</c:v>
                </c:pt>
                <c:pt idx="85">
                  <c:v>6.1</c:v>
                </c:pt>
                <c:pt idx="86">
                  <c:v>6.16</c:v>
                </c:pt>
                <c:pt idx="87">
                  <c:v>6.22</c:v>
                </c:pt>
                <c:pt idx="88">
                  <c:v>6.28</c:v>
                </c:pt>
                <c:pt idx="89">
                  <c:v>6.34</c:v>
                </c:pt>
                <c:pt idx="90">
                  <c:v>6.4</c:v>
                </c:pt>
                <c:pt idx="91">
                  <c:v>6.46</c:v>
                </c:pt>
                <c:pt idx="92">
                  <c:v>6.52</c:v>
                </c:pt>
                <c:pt idx="93">
                  <c:v>6.58</c:v>
                </c:pt>
                <c:pt idx="94">
                  <c:v>6.64</c:v>
                </c:pt>
                <c:pt idx="95">
                  <c:v>6.7</c:v>
                </c:pt>
                <c:pt idx="96">
                  <c:v>6.76</c:v>
                </c:pt>
                <c:pt idx="97">
                  <c:v>6.82</c:v>
                </c:pt>
                <c:pt idx="98">
                  <c:v>6.88</c:v>
                </c:pt>
                <c:pt idx="99">
                  <c:v>6.94</c:v>
                </c:pt>
                <c:pt idx="100">
                  <c:v>7</c:v>
                </c:pt>
                <c:pt idx="101">
                  <c:v>7.06</c:v>
                </c:pt>
                <c:pt idx="102">
                  <c:v>7.12</c:v>
                </c:pt>
                <c:pt idx="103">
                  <c:v>7.18</c:v>
                </c:pt>
                <c:pt idx="104">
                  <c:v>7.24</c:v>
                </c:pt>
                <c:pt idx="105">
                  <c:v>7.3</c:v>
                </c:pt>
                <c:pt idx="106">
                  <c:v>7.36</c:v>
                </c:pt>
                <c:pt idx="107">
                  <c:v>7.42</c:v>
                </c:pt>
                <c:pt idx="108">
                  <c:v>7.48</c:v>
                </c:pt>
                <c:pt idx="109">
                  <c:v>7.54</c:v>
                </c:pt>
                <c:pt idx="110">
                  <c:v>7.6</c:v>
                </c:pt>
                <c:pt idx="111">
                  <c:v>7.66</c:v>
                </c:pt>
                <c:pt idx="112">
                  <c:v>7.72</c:v>
                </c:pt>
                <c:pt idx="113">
                  <c:v>7.78</c:v>
                </c:pt>
                <c:pt idx="114">
                  <c:v>7.84</c:v>
                </c:pt>
                <c:pt idx="115">
                  <c:v>7.9</c:v>
                </c:pt>
                <c:pt idx="116">
                  <c:v>7.96</c:v>
                </c:pt>
                <c:pt idx="117">
                  <c:v>8.02</c:v>
                </c:pt>
                <c:pt idx="118">
                  <c:v>8.08</c:v>
                </c:pt>
                <c:pt idx="119">
                  <c:v>8.14</c:v>
                </c:pt>
                <c:pt idx="120">
                  <c:v>8.1999999999999993</c:v>
                </c:pt>
                <c:pt idx="121">
                  <c:v>8.26</c:v>
                </c:pt>
                <c:pt idx="122">
                  <c:v>8.32</c:v>
                </c:pt>
                <c:pt idx="123">
                  <c:v>8.3800000000000008</c:v>
                </c:pt>
                <c:pt idx="124">
                  <c:v>8.44</c:v>
                </c:pt>
                <c:pt idx="125">
                  <c:v>8.5</c:v>
                </c:pt>
                <c:pt idx="126">
                  <c:v>8.56</c:v>
                </c:pt>
                <c:pt idx="127">
                  <c:v>8.6199999999999992</c:v>
                </c:pt>
                <c:pt idx="128">
                  <c:v>8.68</c:v>
                </c:pt>
                <c:pt idx="129">
                  <c:v>8.74</c:v>
                </c:pt>
                <c:pt idx="130">
                  <c:v>8.8000000000000007</c:v>
                </c:pt>
                <c:pt idx="131">
                  <c:v>8.86</c:v>
                </c:pt>
                <c:pt idx="132">
                  <c:v>8.92</c:v>
                </c:pt>
                <c:pt idx="133">
                  <c:v>8.98</c:v>
                </c:pt>
                <c:pt idx="134">
                  <c:v>9.0399999999999991</c:v>
                </c:pt>
                <c:pt idx="135">
                  <c:v>9.1</c:v>
                </c:pt>
                <c:pt idx="136">
                  <c:v>9.16</c:v>
                </c:pt>
                <c:pt idx="137">
                  <c:v>9.2200000000000006</c:v>
                </c:pt>
                <c:pt idx="138">
                  <c:v>9.2799999999999994</c:v>
                </c:pt>
                <c:pt idx="139">
                  <c:v>9.34</c:v>
                </c:pt>
                <c:pt idx="140">
                  <c:v>9.4</c:v>
                </c:pt>
                <c:pt idx="141">
                  <c:v>9.4600000000000009</c:v>
                </c:pt>
                <c:pt idx="142">
                  <c:v>9.52</c:v>
                </c:pt>
                <c:pt idx="143">
                  <c:v>9.58</c:v>
                </c:pt>
                <c:pt idx="144">
                  <c:v>9.64</c:v>
                </c:pt>
                <c:pt idx="145">
                  <c:v>9.6999999999999993</c:v>
                </c:pt>
                <c:pt idx="146">
                  <c:v>9.76</c:v>
                </c:pt>
                <c:pt idx="147">
                  <c:v>9.82</c:v>
                </c:pt>
                <c:pt idx="148">
                  <c:v>9.8800000000000008</c:v>
                </c:pt>
                <c:pt idx="149">
                  <c:v>9.94</c:v>
                </c:pt>
                <c:pt idx="150">
                  <c:v>10</c:v>
                </c:pt>
                <c:pt idx="151">
                  <c:v>10.06</c:v>
                </c:pt>
                <c:pt idx="152">
                  <c:v>10.119999999999999</c:v>
                </c:pt>
                <c:pt idx="153">
                  <c:v>10.18</c:v>
                </c:pt>
                <c:pt idx="154">
                  <c:v>10.24</c:v>
                </c:pt>
                <c:pt idx="155">
                  <c:v>10.3</c:v>
                </c:pt>
                <c:pt idx="156">
                  <c:v>10.36</c:v>
                </c:pt>
                <c:pt idx="157">
                  <c:v>10.42</c:v>
                </c:pt>
                <c:pt idx="158">
                  <c:v>10.48</c:v>
                </c:pt>
                <c:pt idx="159">
                  <c:v>10.54</c:v>
                </c:pt>
                <c:pt idx="160">
                  <c:v>10.6</c:v>
                </c:pt>
                <c:pt idx="161">
                  <c:v>10.66</c:v>
                </c:pt>
                <c:pt idx="162">
                  <c:v>10.72</c:v>
                </c:pt>
                <c:pt idx="163">
                  <c:v>10.78</c:v>
                </c:pt>
                <c:pt idx="164">
                  <c:v>10.84</c:v>
                </c:pt>
                <c:pt idx="165">
                  <c:v>10.9</c:v>
                </c:pt>
                <c:pt idx="166">
                  <c:v>10.96</c:v>
                </c:pt>
                <c:pt idx="167">
                  <c:v>11.02</c:v>
                </c:pt>
                <c:pt idx="168">
                  <c:v>11.08</c:v>
                </c:pt>
                <c:pt idx="169">
                  <c:v>11.14</c:v>
                </c:pt>
                <c:pt idx="170">
                  <c:v>11.2</c:v>
                </c:pt>
                <c:pt idx="171">
                  <c:v>11.26</c:v>
                </c:pt>
                <c:pt idx="172">
                  <c:v>11.32</c:v>
                </c:pt>
                <c:pt idx="173">
                  <c:v>11.38</c:v>
                </c:pt>
                <c:pt idx="174">
                  <c:v>11.44</c:v>
                </c:pt>
                <c:pt idx="175">
                  <c:v>11.5</c:v>
                </c:pt>
                <c:pt idx="176">
                  <c:v>11.56</c:v>
                </c:pt>
                <c:pt idx="177">
                  <c:v>11.62</c:v>
                </c:pt>
                <c:pt idx="178">
                  <c:v>11.68</c:v>
                </c:pt>
                <c:pt idx="179">
                  <c:v>11.74</c:v>
                </c:pt>
                <c:pt idx="180">
                  <c:v>11.8</c:v>
                </c:pt>
                <c:pt idx="181">
                  <c:v>11.86</c:v>
                </c:pt>
                <c:pt idx="182">
                  <c:v>11.92</c:v>
                </c:pt>
                <c:pt idx="183">
                  <c:v>11.98</c:v>
                </c:pt>
                <c:pt idx="184">
                  <c:v>12.04</c:v>
                </c:pt>
                <c:pt idx="185">
                  <c:v>12.1</c:v>
                </c:pt>
                <c:pt idx="186">
                  <c:v>12.16</c:v>
                </c:pt>
                <c:pt idx="187">
                  <c:v>12.22</c:v>
                </c:pt>
                <c:pt idx="188">
                  <c:v>12.28</c:v>
                </c:pt>
                <c:pt idx="189">
                  <c:v>12.34</c:v>
                </c:pt>
                <c:pt idx="190">
                  <c:v>12.4</c:v>
                </c:pt>
                <c:pt idx="191">
                  <c:v>12.46</c:v>
                </c:pt>
                <c:pt idx="192">
                  <c:v>12.52</c:v>
                </c:pt>
                <c:pt idx="193">
                  <c:v>12.58</c:v>
                </c:pt>
                <c:pt idx="194">
                  <c:v>12.64</c:v>
                </c:pt>
                <c:pt idx="195">
                  <c:v>12.7</c:v>
                </c:pt>
                <c:pt idx="196">
                  <c:v>12.76</c:v>
                </c:pt>
                <c:pt idx="197">
                  <c:v>12.82</c:v>
                </c:pt>
                <c:pt idx="198">
                  <c:v>12.88</c:v>
                </c:pt>
                <c:pt idx="199">
                  <c:v>12.94</c:v>
                </c:pt>
                <c:pt idx="200">
                  <c:v>13</c:v>
                </c:pt>
              </c:numCache>
            </c:numRef>
          </c:xVal>
          <c:yVal>
            <c:numRef>
              <c:f>CLvsLO!$Q$5:$Q$205</c:f>
              <c:numCache>
                <c:formatCode>General</c:formatCode>
                <c:ptCount val="201"/>
                <c:pt idx="0">
                  <c:v>-12.137486000000001</c:v>
                </c:pt>
                <c:pt idx="1">
                  <c:v>-11.861108</c:v>
                </c:pt>
                <c:pt idx="2">
                  <c:v>-11.521917</c:v>
                </c:pt>
                <c:pt idx="3">
                  <c:v>-11.162675</c:v>
                </c:pt>
                <c:pt idx="4">
                  <c:v>-10.651768000000001</c:v>
                </c:pt>
                <c:pt idx="5">
                  <c:v>-10.278359</c:v>
                </c:pt>
                <c:pt idx="6">
                  <c:v>-9.9911183999999995</c:v>
                </c:pt>
                <c:pt idx="7">
                  <c:v>-9.6870527000000006</c:v>
                </c:pt>
                <c:pt idx="8">
                  <c:v>-9.3601179000000005</c:v>
                </c:pt>
                <c:pt idx="9">
                  <c:v>-9.0575417999999992</c:v>
                </c:pt>
                <c:pt idx="10">
                  <c:v>-8.9029597999999996</c:v>
                </c:pt>
                <c:pt idx="11">
                  <c:v>-8.6298361000000003</c:v>
                </c:pt>
                <c:pt idx="12">
                  <c:v>-8.4508475999999995</c:v>
                </c:pt>
                <c:pt idx="13">
                  <c:v>-8.2396563999999994</c:v>
                </c:pt>
                <c:pt idx="14">
                  <c:v>-8.1159991999999992</c:v>
                </c:pt>
                <c:pt idx="15">
                  <c:v>-7.8942870999999997</c:v>
                </c:pt>
                <c:pt idx="16">
                  <c:v>-7.7879776999999999</c:v>
                </c:pt>
                <c:pt idx="17">
                  <c:v>-7.6435956999999997</c:v>
                </c:pt>
                <c:pt idx="18">
                  <c:v>-7.5590061999999998</c:v>
                </c:pt>
                <c:pt idx="19">
                  <c:v>-7.4681072000000004</c:v>
                </c:pt>
                <c:pt idx="20">
                  <c:v>-7.4239291999999999</c:v>
                </c:pt>
                <c:pt idx="21">
                  <c:v>-7.3581934000000002</c:v>
                </c:pt>
                <c:pt idx="22">
                  <c:v>-7.2979950999999996</c:v>
                </c:pt>
                <c:pt idx="23">
                  <c:v>-7.2733869999999996</c:v>
                </c:pt>
                <c:pt idx="24">
                  <c:v>-7.2389288000000001</c:v>
                </c:pt>
                <c:pt idx="25">
                  <c:v>-7.1897354</c:v>
                </c:pt>
                <c:pt idx="26">
                  <c:v>-7.1408629000000001</c:v>
                </c:pt>
                <c:pt idx="27">
                  <c:v>-7.1288948000000003</c:v>
                </c:pt>
                <c:pt idx="28">
                  <c:v>-7.0631880999999996</c:v>
                </c:pt>
                <c:pt idx="29">
                  <c:v>-7.0539937000000004</c:v>
                </c:pt>
                <c:pt idx="30">
                  <c:v>-6.9966011000000004</c:v>
                </c:pt>
                <c:pt idx="31">
                  <c:v>-6.9855723000000003</c:v>
                </c:pt>
                <c:pt idx="32">
                  <c:v>-6.9593224999999999</c:v>
                </c:pt>
                <c:pt idx="33">
                  <c:v>-6.9687662000000001</c:v>
                </c:pt>
                <c:pt idx="34">
                  <c:v>-6.9610820000000002</c:v>
                </c:pt>
                <c:pt idx="35">
                  <c:v>-6.9923529999999996</c:v>
                </c:pt>
                <c:pt idx="36">
                  <c:v>-7.0157499000000003</c:v>
                </c:pt>
                <c:pt idx="37">
                  <c:v>-7.0398215999999998</c:v>
                </c:pt>
                <c:pt idx="38">
                  <c:v>-7.0799054999999997</c:v>
                </c:pt>
                <c:pt idx="39">
                  <c:v>-7.0819254000000003</c:v>
                </c:pt>
                <c:pt idx="40">
                  <c:v>-7.1143017000000004</c:v>
                </c:pt>
                <c:pt idx="41">
                  <c:v>-7.1154121999999997</c:v>
                </c:pt>
                <c:pt idx="42">
                  <c:v>-7.1441163999999997</c:v>
                </c:pt>
                <c:pt idx="43">
                  <c:v>-7.1410155</c:v>
                </c:pt>
                <c:pt idx="44">
                  <c:v>-7.1678332999999999</c:v>
                </c:pt>
                <c:pt idx="45">
                  <c:v>-7.1771240000000001</c:v>
                </c:pt>
                <c:pt idx="46">
                  <c:v>-7.2179899000000001</c:v>
                </c:pt>
                <c:pt idx="47">
                  <c:v>-7.2359632999999999</c:v>
                </c:pt>
                <c:pt idx="48">
                  <c:v>-7.2749652999999999</c:v>
                </c:pt>
                <c:pt idx="49">
                  <c:v>-7.3087711000000004</c:v>
                </c:pt>
                <c:pt idx="50">
                  <c:v>-7.3398308999999999</c:v>
                </c:pt>
                <c:pt idx="51">
                  <c:v>-7.3772434999999996</c:v>
                </c:pt>
                <c:pt idx="52">
                  <c:v>-7.4072794999999996</c:v>
                </c:pt>
                <c:pt idx="53">
                  <c:v>-7.4457955</c:v>
                </c:pt>
                <c:pt idx="54">
                  <c:v>-7.4987035000000004</c:v>
                </c:pt>
                <c:pt idx="55">
                  <c:v>-7.5531049000000001</c:v>
                </c:pt>
                <c:pt idx="56">
                  <c:v>-7.6051292000000004</c:v>
                </c:pt>
                <c:pt idx="57">
                  <c:v>-7.6421188999999998</c:v>
                </c:pt>
                <c:pt idx="58">
                  <c:v>-7.6912909000000003</c:v>
                </c:pt>
                <c:pt idx="59">
                  <c:v>-7.7260422999999996</c:v>
                </c:pt>
                <c:pt idx="60">
                  <c:v>-7.7614093000000004</c:v>
                </c:pt>
                <c:pt idx="61">
                  <c:v>-7.7744974999999998</c:v>
                </c:pt>
                <c:pt idx="62">
                  <c:v>-7.8035769000000004</c:v>
                </c:pt>
                <c:pt idx="63">
                  <c:v>-7.8107633999999999</c:v>
                </c:pt>
                <c:pt idx="64">
                  <c:v>-7.7959665999999999</c:v>
                </c:pt>
                <c:pt idx="65">
                  <c:v>-7.7928128000000001</c:v>
                </c:pt>
                <c:pt idx="66">
                  <c:v>-7.7764053000000004</c:v>
                </c:pt>
                <c:pt idx="67">
                  <c:v>-7.7556108999999998</c:v>
                </c:pt>
                <c:pt idx="68">
                  <c:v>-7.7440867000000004</c:v>
                </c:pt>
                <c:pt idx="69">
                  <c:v>-7.735805</c:v>
                </c:pt>
                <c:pt idx="70">
                  <c:v>-7.6968303000000002</c:v>
                </c:pt>
                <c:pt idx="71">
                  <c:v>-7.6801481000000003</c:v>
                </c:pt>
                <c:pt idx="72">
                  <c:v>-7.6822480999999998</c:v>
                </c:pt>
                <c:pt idx="73">
                  <c:v>-7.6371579000000001</c:v>
                </c:pt>
                <c:pt idx="74">
                  <c:v>-7.6117077000000002</c:v>
                </c:pt>
                <c:pt idx="75">
                  <c:v>-7.5953955999999998</c:v>
                </c:pt>
                <c:pt idx="76">
                  <c:v>-7.5835309000000004</c:v>
                </c:pt>
                <c:pt idx="77">
                  <c:v>-7.5493512000000003</c:v>
                </c:pt>
                <c:pt idx="78">
                  <c:v>-7.5598115999999997</c:v>
                </c:pt>
                <c:pt idx="79">
                  <c:v>-7.5516071</c:v>
                </c:pt>
                <c:pt idx="80">
                  <c:v>-7.5557375000000002</c:v>
                </c:pt>
                <c:pt idx="81">
                  <c:v>-7.5554975999999998</c:v>
                </c:pt>
                <c:pt idx="82">
                  <c:v>-7.5621042000000003</c:v>
                </c:pt>
                <c:pt idx="83">
                  <c:v>-7.5493192999999996</c:v>
                </c:pt>
                <c:pt idx="84">
                  <c:v>-7.556241</c:v>
                </c:pt>
                <c:pt idx="85">
                  <c:v>-7.5674777000000004</c:v>
                </c:pt>
                <c:pt idx="86">
                  <c:v>-7.5642709999999997</c:v>
                </c:pt>
                <c:pt idx="87">
                  <c:v>-7.5485100999999997</c:v>
                </c:pt>
                <c:pt idx="88">
                  <c:v>-7.5503149000000001</c:v>
                </c:pt>
                <c:pt idx="89">
                  <c:v>-7.5520734999999997</c:v>
                </c:pt>
                <c:pt idx="90">
                  <c:v>-7.5424899999999999</c:v>
                </c:pt>
                <c:pt idx="91">
                  <c:v>-7.5600810000000003</c:v>
                </c:pt>
                <c:pt idx="92">
                  <c:v>-7.5821028000000004</c:v>
                </c:pt>
                <c:pt idx="93">
                  <c:v>-7.6068821</c:v>
                </c:pt>
                <c:pt idx="94">
                  <c:v>-7.6220445999999997</c:v>
                </c:pt>
                <c:pt idx="95">
                  <c:v>-7.6519756000000001</c:v>
                </c:pt>
                <c:pt idx="96">
                  <c:v>-7.6602506999999997</c:v>
                </c:pt>
                <c:pt idx="97">
                  <c:v>-7.6819943999999998</c:v>
                </c:pt>
                <c:pt idx="98">
                  <c:v>-7.6970868000000001</c:v>
                </c:pt>
                <c:pt idx="99">
                  <c:v>-7.7155290000000001</c:v>
                </c:pt>
                <c:pt idx="100">
                  <c:v>-7.7118916999999998</c:v>
                </c:pt>
                <c:pt idx="101">
                  <c:v>-7.7219480999999996</c:v>
                </c:pt>
                <c:pt idx="102">
                  <c:v>-7.7388024</c:v>
                </c:pt>
                <c:pt idx="103">
                  <c:v>-7.7525143999999999</c:v>
                </c:pt>
                <c:pt idx="104">
                  <c:v>-7.7647667</c:v>
                </c:pt>
                <c:pt idx="105">
                  <c:v>-7.7907323999999996</c:v>
                </c:pt>
                <c:pt idx="106">
                  <c:v>-7.8235029999999997</c:v>
                </c:pt>
                <c:pt idx="107">
                  <c:v>-7.8403520999999996</c:v>
                </c:pt>
                <c:pt idx="108">
                  <c:v>-7.8571014000000003</c:v>
                </c:pt>
                <c:pt idx="109">
                  <c:v>-7.8659916000000001</c:v>
                </c:pt>
                <c:pt idx="110">
                  <c:v>-7.8683147</c:v>
                </c:pt>
                <c:pt idx="111">
                  <c:v>-7.8824266999999999</c:v>
                </c:pt>
                <c:pt idx="112">
                  <c:v>-7.8947000999999997</c:v>
                </c:pt>
                <c:pt idx="113">
                  <c:v>-7.9017448000000003</c:v>
                </c:pt>
                <c:pt idx="114">
                  <c:v>-7.9221525000000002</c:v>
                </c:pt>
                <c:pt idx="115">
                  <c:v>-7.9506397</c:v>
                </c:pt>
                <c:pt idx="116">
                  <c:v>-7.9596558000000002</c:v>
                </c:pt>
                <c:pt idx="117">
                  <c:v>-7.9858340999999999</c:v>
                </c:pt>
                <c:pt idx="118">
                  <c:v>-8.0102816000000008</c:v>
                </c:pt>
                <c:pt idx="119">
                  <c:v>-8.0477323999999992</c:v>
                </c:pt>
                <c:pt idx="120">
                  <c:v>-8.0845804000000001</c:v>
                </c:pt>
                <c:pt idx="121">
                  <c:v>-8.1286716000000006</c:v>
                </c:pt>
                <c:pt idx="122">
                  <c:v>-8.166893</c:v>
                </c:pt>
                <c:pt idx="123">
                  <c:v>-8.2256193</c:v>
                </c:pt>
                <c:pt idx="124">
                  <c:v>-8.2933941000000004</c:v>
                </c:pt>
                <c:pt idx="125">
                  <c:v>-8.3721513999999999</c:v>
                </c:pt>
                <c:pt idx="126">
                  <c:v>-8.4269791000000005</c:v>
                </c:pt>
                <c:pt idx="127">
                  <c:v>-8.4967108000000007</c:v>
                </c:pt>
                <c:pt idx="128">
                  <c:v>-8.5641508000000002</c:v>
                </c:pt>
                <c:pt idx="129">
                  <c:v>-8.6172170999999995</c:v>
                </c:pt>
                <c:pt idx="130">
                  <c:v>-8.6627635999999999</c:v>
                </c:pt>
                <c:pt idx="131">
                  <c:v>-8.7172747000000008</c:v>
                </c:pt>
                <c:pt idx="132">
                  <c:v>-8.7342929999999992</c:v>
                </c:pt>
                <c:pt idx="133">
                  <c:v>-8.7435389000000008</c:v>
                </c:pt>
                <c:pt idx="134">
                  <c:v>-8.7272920999999997</c:v>
                </c:pt>
                <c:pt idx="135">
                  <c:v>-8.6880322000000003</c:v>
                </c:pt>
                <c:pt idx="136">
                  <c:v>-8.6520709999999994</c:v>
                </c:pt>
                <c:pt idx="137">
                  <c:v>-8.6209564000000007</c:v>
                </c:pt>
                <c:pt idx="138">
                  <c:v>-8.5872183</c:v>
                </c:pt>
                <c:pt idx="139">
                  <c:v>-8.5578555999999999</c:v>
                </c:pt>
                <c:pt idx="140">
                  <c:v>-8.5619706999999998</c:v>
                </c:pt>
                <c:pt idx="141">
                  <c:v>-8.5788802999999998</c:v>
                </c:pt>
                <c:pt idx="142">
                  <c:v>-8.6137189999999997</c:v>
                </c:pt>
                <c:pt idx="143">
                  <c:v>-8.6598729999999993</c:v>
                </c:pt>
                <c:pt idx="144">
                  <c:v>-8.7148085000000002</c:v>
                </c:pt>
                <c:pt idx="145">
                  <c:v>-8.7573127999999993</c:v>
                </c:pt>
                <c:pt idx="146">
                  <c:v>-8.8040161000000001</c:v>
                </c:pt>
                <c:pt idx="147">
                  <c:v>-8.8386744999999998</c:v>
                </c:pt>
                <c:pt idx="148">
                  <c:v>-8.8460798</c:v>
                </c:pt>
                <c:pt idx="149">
                  <c:v>-8.8611077999999992</c:v>
                </c:pt>
                <c:pt idx="150">
                  <c:v>-8.8802347000000008</c:v>
                </c:pt>
                <c:pt idx="151">
                  <c:v>-8.8888949999999998</c:v>
                </c:pt>
                <c:pt idx="152">
                  <c:v>-8.8807936000000005</c:v>
                </c:pt>
                <c:pt idx="153">
                  <c:v>-8.8928328000000008</c:v>
                </c:pt>
                <c:pt idx="154">
                  <c:v>-8.9012431999999997</c:v>
                </c:pt>
                <c:pt idx="155">
                  <c:v>-8.8907050999999999</c:v>
                </c:pt>
                <c:pt idx="156">
                  <c:v>-8.8833427</c:v>
                </c:pt>
                <c:pt idx="157">
                  <c:v>-8.8779020000000006</c:v>
                </c:pt>
                <c:pt idx="158">
                  <c:v>-8.8589678000000003</c:v>
                </c:pt>
                <c:pt idx="159">
                  <c:v>-8.8489427999999997</c:v>
                </c:pt>
                <c:pt idx="160">
                  <c:v>-8.8501673000000007</c:v>
                </c:pt>
                <c:pt idx="161">
                  <c:v>-8.8239125999999999</c:v>
                </c:pt>
                <c:pt idx="162">
                  <c:v>-8.8165913000000007</c:v>
                </c:pt>
                <c:pt idx="163">
                  <c:v>-8.8280419999999999</c:v>
                </c:pt>
                <c:pt idx="164">
                  <c:v>-8.8345003000000002</c:v>
                </c:pt>
                <c:pt idx="165">
                  <c:v>-8.8191357000000004</c:v>
                </c:pt>
                <c:pt idx="166">
                  <c:v>-8.8441571999999997</c:v>
                </c:pt>
                <c:pt idx="167">
                  <c:v>-8.8683414000000003</c:v>
                </c:pt>
                <c:pt idx="168">
                  <c:v>-8.8786258999999994</c:v>
                </c:pt>
                <c:pt idx="169">
                  <c:v>-8.8864783999999997</c:v>
                </c:pt>
                <c:pt idx="170">
                  <c:v>-8.9062842999999994</c:v>
                </c:pt>
                <c:pt idx="171">
                  <c:v>-8.9155473999999995</c:v>
                </c:pt>
                <c:pt idx="172">
                  <c:v>-8.9298839999999995</c:v>
                </c:pt>
                <c:pt idx="173">
                  <c:v>-8.9530314999999998</c:v>
                </c:pt>
                <c:pt idx="174">
                  <c:v>-8.9596433999999991</c:v>
                </c:pt>
                <c:pt idx="175">
                  <c:v>-8.9822416</c:v>
                </c:pt>
                <c:pt idx="176">
                  <c:v>-9.0116606000000008</c:v>
                </c:pt>
                <c:pt idx="177">
                  <c:v>-9.0450400999999996</c:v>
                </c:pt>
                <c:pt idx="178">
                  <c:v>-9.0714816999999996</c:v>
                </c:pt>
                <c:pt idx="179">
                  <c:v>-9.1232033000000001</c:v>
                </c:pt>
                <c:pt idx="180">
                  <c:v>-9.1773834000000001</c:v>
                </c:pt>
                <c:pt idx="181">
                  <c:v>-9.2129021000000009</c:v>
                </c:pt>
                <c:pt idx="182">
                  <c:v>-9.2483491999999998</c:v>
                </c:pt>
                <c:pt idx="183">
                  <c:v>-9.2986202000000002</c:v>
                </c:pt>
                <c:pt idx="184">
                  <c:v>-9.3466082000000004</c:v>
                </c:pt>
                <c:pt idx="185">
                  <c:v>-9.3953237999999999</c:v>
                </c:pt>
                <c:pt idx="186">
                  <c:v>-9.4518489999999993</c:v>
                </c:pt>
                <c:pt idx="187">
                  <c:v>-9.5128573999999997</c:v>
                </c:pt>
                <c:pt idx="188">
                  <c:v>-9.5633239999999997</c:v>
                </c:pt>
                <c:pt idx="189">
                  <c:v>-9.6138124000000005</c:v>
                </c:pt>
                <c:pt idx="190">
                  <c:v>-9.6748714000000007</c:v>
                </c:pt>
                <c:pt idx="191">
                  <c:v>-9.7397814</c:v>
                </c:pt>
                <c:pt idx="192">
                  <c:v>-9.7945861999999995</c:v>
                </c:pt>
                <c:pt idx="193">
                  <c:v>-9.8616752999999999</c:v>
                </c:pt>
                <c:pt idx="194">
                  <c:v>-9.9402837999999996</c:v>
                </c:pt>
                <c:pt idx="195">
                  <c:v>-9.9918555999999992</c:v>
                </c:pt>
                <c:pt idx="196">
                  <c:v>-10.057297999999999</c:v>
                </c:pt>
                <c:pt idx="197">
                  <c:v>-10.135859999999999</c:v>
                </c:pt>
                <c:pt idx="198">
                  <c:v>-10.208660999999999</c:v>
                </c:pt>
                <c:pt idx="199">
                  <c:v>-10.259729</c:v>
                </c:pt>
                <c:pt idx="200">
                  <c:v>-10.313107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14-40A3-8FF3-7129B99B2001}"/>
            </c:ext>
          </c:extLst>
        </c:ser>
        <c:ser>
          <c:idx val="2"/>
          <c:order val="1"/>
          <c:tx>
            <c:strRef>
              <c:f>CLvsLO!$R$2</c:f>
              <c:strCache>
                <c:ptCount val="1"/>
                <c:pt idx="0">
                  <c:v>+13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1</c:v>
                </c:pt>
                <c:pt idx="1">
                  <c:v>1.06</c:v>
                </c:pt>
                <c:pt idx="2">
                  <c:v>1.1200000000000001</c:v>
                </c:pt>
                <c:pt idx="3">
                  <c:v>1.18</c:v>
                </c:pt>
                <c:pt idx="4">
                  <c:v>1.24</c:v>
                </c:pt>
                <c:pt idx="5">
                  <c:v>1.3</c:v>
                </c:pt>
                <c:pt idx="6">
                  <c:v>1.36</c:v>
                </c:pt>
                <c:pt idx="7">
                  <c:v>1.42</c:v>
                </c:pt>
                <c:pt idx="8">
                  <c:v>1.48</c:v>
                </c:pt>
                <c:pt idx="9">
                  <c:v>1.54</c:v>
                </c:pt>
                <c:pt idx="10">
                  <c:v>1.6</c:v>
                </c:pt>
                <c:pt idx="11">
                  <c:v>1.66</c:v>
                </c:pt>
                <c:pt idx="12">
                  <c:v>1.72</c:v>
                </c:pt>
                <c:pt idx="13">
                  <c:v>1.78</c:v>
                </c:pt>
                <c:pt idx="14">
                  <c:v>1.84</c:v>
                </c:pt>
                <c:pt idx="15">
                  <c:v>1.9</c:v>
                </c:pt>
                <c:pt idx="16">
                  <c:v>1.96</c:v>
                </c:pt>
                <c:pt idx="17">
                  <c:v>2.02</c:v>
                </c:pt>
                <c:pt idx="18">
                  <c:v>2.08</c:v>
                </c:pt>
                <c:pt idx="19">
                  <c:v>2.14</c:v>
                </c:pt>
                <c:pt idx="20">
                  <c:v>2.2000000000000002</c:v>
                </c:pt>
                <c:pt idx="21">
                  <c:v>2.2599999999999998</c:v>
                </c:pt>
                <c:pt idx="22">
                  <c:v>2.3199999999999998</c:v>
                </c:pt>
                <c:pt idx="23">
                  <c:v>2.38</c:v>
                </c:pt>
                <c:pt idx="24">
                  <c:v>2.44</c:v>
                </c:pt>
                <c:pt idx="25">
                  <c:v>2.5</c:v>
                </c:pt>
                <c:pt idx="26">
                  <c:v>2.56</c:v>
                </c:pt>
                <c:pt idx="27">
                  <c:v>2.62</c:v>
                </c:pt>
                <c:pt idx="28">
                  <c:v>2.68</c:v>
                </c:pt>
                <c:pt idx="29">
                  <c:v>2.74</c:v>
                </c:pt>
                <c:pt idx="30">
                  <c:v>2.8</c:v>
                </c:pt>
                <c:pt idx="31">
                  <c:v>2.86</c:v>
                </c:pt>
                <c:pt idx="32">
                  <c:v>2.92</c:v>
                </c:pt>
                <c:pt idx="33">
                  <c:v>2.98</c:v>
                </c:pt>
                <c:pt idx="34">
                  <c:v>3.04</c:v>
                </c:pt>
                <c:pt idx="35">
                  <c:v>3.1</c:v>
                </c:pt>
                <c:pt idx="36">
                  <c:v>3.16</c:v>
                </c:pt>
                <c:pt idx="37">
                  <c:v>3.22</c:v>
                </c:pt>
                <c:pt idx="38">
                  <c:v>3.28</c:v>
                </c:pt>
                <c:pt idx="39">
                  <c:v>3.34</c:v>
                </c:pt>
                <c:pt idx="40">
                  <c:v>3.4</c:v>
                </c:pt>
                <c:pt idx="41">
                  <c:v>3.46</c:v>
                </c:pt>
                <c:pt idx="42">
                  <c:v>3.52</c:v>
                </c:pt>
                <c:pt idx="43">
                  <c:v>3.58</c:v>
                </c:pt>
                <c:pt idx="44">
                  <c:v>3.64</c:v>
                </c:pt>
                <c:pt idx="45">
                  <c:v>3.7</c:v>
                </c:pt>
                <c:pt idx="46">
                  <c:v>3.76</c:v>
                </c:pt>
                <c:pt idx="47">
                  <c:v>3.82</c:v>
                </c:pt>
                <c:pt idx="48">
                  <c:v>3.88</c:v>
                </c:pt>
                <c:pt idx="49">
                  <c:v>3.94</c:v>
                </c:pt>
                <c:pt idx="50">
                  <c:v>4</c:v>
                </c:pt>
                <c:pt idx="51">
                  <c:v>4.0599999999999996</c:v>
                </c:pt>
                <c:pt idx="52">
                  <c:v>4.12</c:v>
                </c:pt>
                <c:pt idx="53">
                  <c:v>4.18</c:v>
                </c:pt>
                <c:pt idx="54">
                  <c:v>4.24</c:v>
                </c:pt>
                <c:pt idx="55">
                  <c:v>4.3</c:v>
                </c:pt>
                <c:pt idx="56">
                  <c:v>4.3600000000000003</c:v>
                </c:pt>
                <c:pt idx="57">
                  <c:v>4.42</c:v>
                </c:pt>
                <c:pt idx="58">
                  <c:v>4.4800000000000004</c:v>
                </c:pt>
                <c:pt idx="59">
                  <c:v>4.54</c:v>
                </c:pt>
                <c:pt idx="60">
                  <c:v>4.5999999999999996</c:v>
                </c:pt>
                <c:pt idx="61">
                  <c:v>4.66</c:v>
                </c:pt>
                <c:pt idx="62">
                  <c:v>4.72</c:v>
                </c:pt>
                <c:pt idx="63">
                  <c:v>4.78</c:v>
                </c:pt>
                <c:pt idx="64">
                  <c:v>4.84</c:v>
                </c:pt>
                <c:pt idx="65">
                  <c:v>4.9000000000000004</c:v>
                </c:pt>
                <c:pt idx="66">
                  <c:v>4.96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5.14</c:v>
                </c:pt>
                <c:pt idx="70">
                  <c:v>5.2</c:v>
                </c:pt>
                <c:pt idx="71">
                  <c:v>5.26</c:v>
                </c:pt>
                <c:pt idx="72">
                  <c:v>5.32</c:v>
                </c:pt>
                <c:pt idx="73">
                  <c:v>5.38</c:v>
                </c:pt>
                <c:pt idx="74">
                  <c:v>5.44</c:v>
                </c:pt>
                <c:pt idx="75">
                  <c:v>5.5</c:v>
                </c:pt>
                <c:pt idx="76">
                  <c:v>5.56</c:v>
                </c:pt>
                <c:pt idx="77">
                  <c:v>5.62</c:v>
                </c:pt>
                <c:pt idx="78">
                  <c:v>5.68</c:v>
                </c:pt>
                <c:pt idx="79">
                  <c:v>5.74</c:v>
                </c:pt>
                <c:pt idx="80">
                  <c:v>5.8</c:v>
                </c:pt>
                <c:pt idx="81">
                  <c:v>5.86</c:v>
                </c:pt>
                <c:pt idx="82">
                  <c:v>5.92</c:v>
                </c:pt>
                <c:pt idx="83">
                  <c:v>5.98</c:v>
                </c:pt>
                <c:pt idx="84">
                  <c:v>6.04</c:v>
                </c:pt>
                <c:pt idx="85">
                  <c:v>6.1</c:v>
                </c:pt>
                <c:pt idx="86">
                  <c:v>6.16</c:v>
                </c:pt>
                <c:pt idx="87">
                  <c:v>6.22</c:v>
                </c:pt>
                <c:pt idx="88">
                  <c:v>6.28</c:v>
                </c:pt>
                <c:pt idx="89">
                  <c:v>6.34</c:v>
                </c:pt>
                <c:pt idx="90">
                  <c:v>6.4</c:v>
                </c:pt>
                <c:pt idx="91">
                  <c:v>6.46</c:v>
                </c:pt>
                <c:pt idx="92">
                  <c:v>6.52</c:v>
                </c:pt>
                <c:pt idx="93">
                  <c:v>6.58</c:v>
                </c:pt>
                <c:pt idx="94">
                  <c:v>6.64</c:v>
                </c:pt>
                <c:pt idx="95">
                  <c:v>6.7</c:v>
                </c:pt>
                <c:pt idx="96">
                  <c:v>6.76</c:v>
                </c:pt>
                <c:pt idx="97">
                  <c:v>6.82</c:v>
                </c:pt>
                <c:pt idx="98">
                  <c:v>6.88</c:v>
                </c:pt>
                <c:pt idx="99">
                  <c:v>6.94</c:v>
                </c:pt>
                <c:pt idx="100">
                  <c:v>7</c:v>
                </c:pt>
                <c:pt idx="101">
                  <c:v>7.06</c:v>
                </c:pt>
                <c:pt idx="102">
                  <c:v>7.12</c:v>
                </c:pt>
                <c:pt idx="103">
                  <c:v>7.18</c:v>
                </c:pt>
                <c:pt idx="104">
                  <c:v>7.24</c:v>
                </c:pt>
                <c:pt idx="105">
                  <c:v>7.3</c:v>
                </c:pt>
                <c:pt idx="106">
                  <c:v>7.36</c:v>
                </c:pt>
                <c:pt idx="107">
                  <c:v>7.42</c:v>
                </c:pt>
                <c:pt idx="108">
                  <c:v>7.48</c:v>
                </c:pt>
                <c:pt idx="109">
                  <c:v>7.54</c:v>
                </c:pt>
                <c:pt idx="110">
                  <c:v>7.6</c:v>
                </c:pt>
                <c:pt idx="111">
                  <c:v>7.66</c:v>
                </c:pt>
                <c:pt idx="112">
                  <c:v>7.72</c:v>
                </c:pt>
                <c:pt idx="113">
                  <c:v>7.78</c:v>
                </c:pt>
                <c:pt idx="114">
                  <c:v>7.84</c:v>
                </c:pt>
                <c:pt idx="115">
                  <c:v>7.9</c:v>
                </c:pt>
                <c:pt idx="116">
                  <c:v>7.96</c:v>
                </c:pt>
                <c:pt idx="117">
                  <c:v>8.02</c:v>
                </c:pt>
                <c:pt idx="118">
                  <c:v>8.08</c:v>
                </c:pt>
                <c:pt idx="119">
                  <c:v>8.14</c:v>
                </c:pt>
                <c:pt idx="120">
                  <c:v>8.1999999999999993</c:v>
                </c:pt>
                <c:pt idx="121">
                  <c:v>8.26</c:v>
                </c:pt>
                <c:pt idx="122">
                  <c:v>8.32</c:v>
                </c:pt>
                <c:pt idx="123">
                  <c:v>8.3800000000000008</c:v>
                </c:pt>
                <c:pt idx="124">
                  <c:v>8.44</c:v>
                </c:pt>
                <c:pt idx="125">
                  <c:v>8.5</c:v>
                </c:pt>
                <c:pt idx="126">
                  <c:v>8.56</c:v>
                </c:pt>
                <c:pt idx="127">
                  <c:v>8.6199999999999992</c:v>
                </c:pt>
                <c:pt idx="128">
                  <c:v>8.68</c:v>
                </c:pt>
                <c:pt idx="129">
                  <c:v>8.74</c:v>
                </c:pt>
                <c:pt idx="130">
                  <c:v>8.8000000000000007</c:v>
                </c:pt>
                <c:pt idx="131">
                  <c:v>8.86</c:v>
                </c:pt>
                <c:pt idx="132">
                  <c:v>8.92</c:v>
                </c:pt>
                <c:pt idx="133">
                  <c:v>8.98</c:v>
                </c:pt>
                <c:pt idx="134">
                  <c:v>9.0399999999999991</c:v>
                </c:pt>
                <c:pt idx="135">
                  <c:v>9.1</c:v>
                </c:pt>
                <c:pt idx="136">
                  <c:v>9.16</c:v>
                </c:pt>
                <c:pt idx="137">
                  <c:v>9.2200000000000006</c:v>
                </c:pt>
                <c:pt idx="138">
                  <c:v>9.2799999999999994</c:v>
                </c:pt>
                <c:pt idx="139">
                  <c:v>9.34</c:v>
                </c:pt>
                <c:pt idx="140">
                  <c:v>9.4</c:v>
                </c:pt>
                <c:pt idx="141">
                  <c:v>9.4600000000000009</c:v>
                </c:pt>
                <c:pt idx="142">
                  <c:v>9.52</c:v>
                </c:pt>
                <c:pt idx="143">
                  <c:v>9.58</c:v>
                </c:pt>
                <c:pt idx="144">
                  <c:v>9.64</c:v>
                </c:pt>
                <c:pt idx="145">
                  <c:v>9.6999999999999993</c:v>
                </c:pt>
                <c:pt idx="146">
                  <c:v>9.76</c:v>
                </c:pt>
                <c:pt idx="147">
                  <c:v>9.82</c:v>
                </c:pt>
                <c:pt idx="148">
                  <c:v>9.8800000000000008</c:v>
                </c:pt>
                <c:pt idx="149">
                  <c:v>9.94</c:v>
                </c:pt>
                <c:pt idx="150">
                  <c:v>10</c:v>
                </c:pt>
                <c:pt idx="151">
                  <c:v>10.06</c:v>
                </c:pt>
                <c:pt idx="152">
                  <c:v>10.119999999999999</c:v>
                </c:pt>
                <c:pt idx="153">
                  <c:v>10.18</c:v>
                </c:pt>
                <c:pt idx="154">
                  <c:v>10.24</c:v>
                </c:pt>
                <c:pt idx="155">
                  <c:v>10.3</c:v>
                </c:pt>
                <c:pt idx="156">
                  <c:v>10.36</c:v>
                </c:pt>
                <c:pt idx="157">
                  <c:v>10.42</c:v>
                </c:pt>
                <c:pt idx="158">
                  <c:v>10.48</c:v>
                </c:pt>
                <c:pt idx="159">
                  <c:v>10.54</c:v>
                </c:pt>
                <c:pt idx="160">
                  <c:v>10.6</c:v>
                </c:pt>
                <c:pt idx="161">
                  <c:v>10.66</c:v>
                </c:pt>
                <c:pt idx="162">
                  <c:v>10.72</c:v>
                </c:pt>
                <c:pt idx="163">
                  <c:v>10.78</c:v>
                </c:pt>
                <c:pt idx="164">
                  <c:v>10.84</c:v>
                </c:pt>
                <c:pt idx="165">
                  <c:v>10.9</c:v>
                </c:pt>
                <c:pt idx="166">
                  <c:v>10.96</c:v>
                </c:pt>
                <c:pt idx="167">
                  <c:v>11.02</c:v>
                </c:pt>
                <c:pt idx="168">
                  <c:v>11.08</c:v>
                </c:pt>
                <c:pt idx="169">
                  <c:v>11.14</c:v>
                </c:pt>
                <c:pt idx="170">
                  <c:v>11.2</c:v>
                </c:pt>
                <c:pt idx="171">
                  <c:v>11.26</c:v>
                </c:pt>
                <c:pt idx="172">
                  <c:v>11.32</c:v>
                </c:pt>
                <c:pt idx="173">
                  <c:v>11.38</c:v>
                </c:pt>
                <c:pt idx="174">
                  <c:v>11.44</c:v>
                </c:pt>
                <c:pt idx="175">
                  <c:v>11.5</c:v>
                </c:pt>
                <c:pt idx="176">
                  <c:v>11.56</c:v>
                </c:pt>
                <c:pt idx="177">
                  <c:v>11.62</c:v>
                </c:pt>
                <c:pt idx="178">
                  <c:v>11.68</c:v>
                </c:pt>
                <c:pt idx="179">
                  <c:v>11.74</c:v>
                </c:pt>
                <c:pt idx="180">
                  <c:v>11.8</c:v>
                </c:pt>
                <c:pt idx="181">
                  <c:v>11.86</c:v>
                </c:pt>
                <c:pt idx="182">
                  <c:v>11.92</c:v>
                </c:pt>
                <c:pt idx="183">
                  <c:v>11.98</c:v>
                </c:pt>
                <c:pt idx="184">
                  <c:v>12.04</c:v>
                </c:pt>
                <c:pt idx="185">
                  <c:v>12.1</c:v>
                </c:pt>
                <c:pt idx="186">
                  <c:v>12.16</c:v>
                </c:pt>
                <c:pt idx="187">
                  <c:v>12.22</c:v>
                </c:pt>
                <c:pt idx="188">
                  <c:v>12.28</c:v>
                </c:pt>
                <c:pt idx="189">
                  <c:v>12.34</c:v>
                </c:pt>
                <c:pt idx="190">
                  <c:v>12.4</c:v>
                </c:pt>
                <c:pt idx="191">
                  <c:v>12.46</c:v>
                </c:pt>
                <c:pt idx="192">
                  <c:v>12.52</c:v>
                </c:pt>
                <c:pt idx="193">
                  <c:v>12.58</c:v>
                </c:pt>
                <c:pt idx="194">
                  <c:v>12.64</c:v>
                </c:pt>
                <c:pt idx="195">
                  <c:v>12.7</c:v>
                </c:pt>
                <c:pt idx="196">
                  <c:v>12.76</c:v>
                </c:pt>
                <c:pt idx="197">
                  <c:v>12.82</c:v>
                </c:pt>
                <c:pt idx="198">
                  <c:v>12.88</c:v>
                </c:pt>
                <c:pt idx="199">
                  <c:v>12.94</c:v>
                </c:pt>
                <c:pt idx="200">
                  <c:v>13</c:v>
                </c:pt>
              </c:numCache>
            </c:numRef>
          </c:xVal>
          <c:yVal>
            <c:numRef>
              <c:f>CLvsLO!$R$5:$R$205</c:f>
              <c:numCache>
                <c:formatCode>General</c:formatCode>
                <c:ptCount val="201"/>
                <c:pt idx="0">
                  <c:v>-12.86693</c:v>
                </c:pt>
                <c:pt idx="1">
                  <c:v>-12.593313</c:v>
                </c:pt>
                <c:pt idx="2">
                  <c:v>-12.252217</c:v>
                </c:pt>
                <c:pt idx="3">
                  <c:v>-11.891902</c:v>
                </c:pt>
                <c:pt idx="4">
                  <c:v>-11.368333</c:v>
                </c:pt>
                <c:pt idx="5">
                  <c:v>-10.988880999999999</c:v>
                </c:pt>
                <c:pt idx="6">
                  <c:v>-10.698790000000001</c:v>
                </c:pt>
                <c:pt idx="7">
                  <c:v>-10.392016999999999</c:v>
                </c:pt>
                <c:pt idx="8">
                  <c:v>-10.065037999999999</c:v>
                </c:pt>
                <c:pt idx="9">
                  <c:v>-9.7586594000000009</c:v>
                </c:pt>
                <c:pt idx="10">
                  <c:v>-9.6097249999999992</c:v>
                </c:pt>
                <c:pt idx="11">
                  <c:v>-9.3325499999999995</c:v>
                </c:pt>
                <c:pt idx="12">
                  <c:v>-9.1622581000000007</c:v>
                </c:pt>
                <c:pt idx="13">
                  <c:v>-8.9502439000000003</c:v>
                </c:pt>
                <c:pt idx="14">
                  <c:v>-8.8388747999999993</c:v>
                </c:pt>
                <c:pt idx="15">
                  <c:v>-8.6128263</c:v>
                </c:pt>
                <c:pt idx="16">
                  <c:v>-8.5102205000000009</c:v>
                </c:pt>
                <c:pt idx="17">
                  <c:v>-8.3594799000000002</c:v>
                </c:pt>
                <c:pt idx="18">
                  <c:v>-8.2741623000000004</c:v>
                </c:pt>
                <c:pt idx="19">
                  <c:v>-8.1706895999999993</c:v>
                </c:pt>
                <c:pt idx="20">
                  <c:v>-8.1209126000000005</c:v>
                </c:pt>
                <c:pt idx="21">
                  <c:v>-8.0466747000000005</c:v>
                </c:pt>
                <c:pt idx="22">
                  <c:v>-7.9788332000000004</c:v>
                </c:pt>
                <c:pt idx="23">
                  <c:v>-7.9486895000000004</c:v>
                </c:pt>
                <c:pt idx="24">
                  <c:v>-7.9114655999999997</c:v>
                </c:pt>
                <c:pt idx="25">
                  <c:v>-7.8642868999999997</c:v>
                </c:pt>
                <c:pt idx="26">
                  <c:v>-7.8152160999999998</c:v>
                </c:pt>
                <c:pt idx="27">
                  <c:v>-7.8124361000000002</c:v>
                </c:pt>
                <c:pt idx="28">
                  <c:v>-7.7481274999999998</c:v>
                </c:pt>
                <c:pt idx="29">
                  <c:v>-7.7505521999999996</c:v>
                </c:pt>
                <c:pt idx="30">
                  <c:v>-7.6943583000000002</c:v>
                </c:pt>
                <c:pt idx="31">
                  <c:v>-7.6915779000000004</c:v>
                </c:pt>
                <c:pt idx="32">
                  <c:v>-7.6629858000000004</c:v>
                </c:pt>
                <c:pt idx="33">
                  <c:v>-7.6753606999999997</c:v>
                </c:pt>
                <c:pt idx="34">
                  <c:v>-7.6668552999999999</c:v>
                </c:pt>
                <c:pt idx="35">
                  <c:v>-7.7005562999999997</c:v>
                </c:pt>
                <c:pt idx="36">
                  <c:v>-7.7265252999999996</c:v>
                </c:pt>
                <c:pt idx="37">
                  <c:v>-7.7583684999999996</c:v>
                </c:pt>
                <c:pt idx="38">
                  <c:v>-7.8091774000000003</c:v>
                </c:pt>
                <c:pt idx="39">
                  <c:v>-7.8185805999999998</c:v>
                </c:pt>
                <c:pt idx="40">
                  <c:v>-7.8628073000000001</c:v>
                </c:pt>
                <c:pt idx="41">
                  <c:v>-7.8717174999999999</c:v>
                </c:pt>
                <c:pt idx="42">
                  <c:v>-7.9112444000000002</c:v>
                </c:pt>
                <c:pt idx="43">
                  <c:v>-7.9142118000000004</c:v>
                </c:pt>
                <c:pt idx="44">
                  <c:v>-7.9471445000000003</c:v>
                </c:pt>
                <c:pt idx="45">
                  <c:v>-7.9601325999999997</c:v>
                </c:pt>
                <c:pt idx="46">
                  <c:v>-8.0077380999999992</c:v>
                </c:pt>
                <c:pt idx="47">
                  <c:v>-8.0261783999999992</c:v>
                </c:pt>
                <c:pt idx="48">
                  <c:v>-8.0647582999999994</c:v>
                </c:pt>
                <c:pt idx="49">
                  <c:v>-8.0977868999999991</c:v>
                </c:pt>
                <c:pt idx="50">
                  <c:v>-8.1273861000000007</c:v>
                </c:pt>
                <c:pt idx="51">
                  <c:v>-8.1606454999999993</c:v>
                </c:pt>
                <c:pt idx="52">
                  <c:v>-8.1883792999999994</c:v>
                </c:pt>
                <c:pt idx="53">
                  <c:v>-8.2244740000000007</c:v>
                </c:pt>
                <c:pt idx="54">
                  <c:v>-8.2777499999999993</c:v>
                </c:pt>
                <c:pt idx="55">
                  <c:v>-8.3282136999999992</c:v>
                </c:pt>
                <c:pt idx="56">
                  <c:v>-8.3746337999999998</c:v>
                </c:pt>
                <c:pt idx="57">
                  <c:v>-8.4014664000000003</c:v>
                </c:pt>
                <c:pt idx="58">
                  <c:v>-8.4449520000000007</c:v>
                </c:pt>
                <c:pt idx="59">
                  <c:v>-8.4682951000000006</c:v>
                </c:pt>
                <c:pt idx="60">
                  <c:v>-8.4953690000000002</c:v>
                </c:pt>
                <c:pt idx="61">
                  <c:v>-8.4979448000000009</c:v>
                </c:pt>
                <c:pt idx="62">
                  <c:v>-8.5217009000000008</c:v>
                </c:pt>
                <c:pt idx="63">
                  <c:v>-8.5216980000000007</c:v>
                </c:pt>
                <c:pt idx="64">
                  <c:v>-8.4994201999999994</c:v>
                </c:pt>
                <c:pt idx="65">
                  <c:v>-8.4938593000000004</c:v>
                </c:pt>
                <c:pt idx="66">
                  <c:v>-8.4796943999999996</c:v>
                </c:pt>
                <c:pt idx="67">
                  <c:v>-8.4585991000000007</c:v>
                </c:pt>
                <c:pt idx="68">
                  <c:v>-8.4512005000000006</c:v>
                </c:pt>
                <c:pt idx="69">
                  <c:v>-8.4507121999999999</c:v>
                </c:pt>
                <c:pt idx="70">
                  <c:v>-8.4141139999999996</c:v>
                </c:pt>
                <c:pt idx="71">
                  <c:v>-8.3971949000000006</c:v>
                </c:pt>
                <c:pt idx="72">
                  <c:v>-8.4011297000000003</c:v>
                </c:pt>
                <c:pt idx="73">
                  <c:v>-8.3496304000000006</c:v>
                </c:pt>
                <c:pt idx="74">
                  <c:v>-8.3162794000000009</c:v>
                </c:pt>
                <c:pt idx="75">
                  <c:v>-8.2901106000000002</c:v>
                </c:pt>
                <c:pt idx="76">
                  <c:v>-8.2732524999999999</c:v>
                </c:pt>
                <c:pt idx="77">
                  <c:v>-8.2269859000000007</c:v>
                </c:pt>
                <c:pt idx="78">
                  <c:v>-8.2321959000000007</c:v>
                </c:pt>
                <c:pt idx="79">
                  <c:v>-8.2181730000000002</c:v>
                </c:pt>
                <c:pt idx="80">
                  <c:v>-8.2194632999999993</c:v>
                </c:pt>
                <c:pt idx="81">
                  <c:v>-8.2116565999999995</c:v>
                </c:pt>
                <c:pt idx="82">
                  <c:v>-8.2171555000000005</c:v>
                </c:pt>
                <c:pt idx="83">
                  <c:v>-8.2026071999999992</c:v>
                </c:pt>
                <c:pt idx="84">
                  <c:v>-8.2115345000000008</c:v>
                </c:pt>
                <c:pt idx="85">
                  <c:v>-8.2268685999999995</c:v>
                </c:pt>
                <c:pt idx="86">
                  <c:v>-8.2282696000000008</c:v>
                </c:pt>
                <c:pt idx="87">
                  <c:v>-8.2180804999999992</c:v>
                </c:pt>
                <c:pt idx="88">
                  <c:v>-8.2261000000000006</c:v>
                </c:pt>
                <c:pt idx="89">
                  <c:v>-8.2337655999999999</c:v>
                </c:pt>
                <c:pt idx="90">
                  <c:v>-8.2264233000000004</c:v>
                </c:pt>
                <c:pt idx="91">
                  <c:v>-8.2489138000000004</c:v>
                </c:pt>
                <c:pt idx="92">
                  <c:v>-8.2709799000000004</c:v>
                </c:pt>
                <c:pt idx="93">
                  <c:v>-8.2940024999999995</c:v>
                </c:pt>
                <c:pt idx="94">
                  <c:v>-8.3036098000000003</c:v>
                </c:pt>
                <c:pt idx="95">
                  <c:v>-8.3333587999999992</c:v>
                </c:pt>
                <c:pt idx="96">
                  <c:v>-8.3399857999999991</c:v>
                </c:pt>
                <c:pt idx="97">
                  <c:v>-8.3626594999999995</c:v>
                </c:pt>
                <c:pt idx="98">
                  <c:v>-8.3773459999999993</c:v>
                </c:pt>
                <c:pt idx="99">
                  <c:v>-8.4001818000000004</c:v>
                </c:pt>
                <c:pt idx="100">
                  <c:v>-8.3949013000000008</c:v>
                </c:pt>
                <c:pt idx="101">
                  <c:v>-8.4028510999999995</c:v>
                </c:pt>
                <c:pt idx="102">
                  <c:v>-8.4204903000000009</c:v>
                </c:pt>
                <c:pt idx="103">
                  <c:v>-8.4347515000000008</c:v>
                </c:pt>
                <c:pt idx="104">
                  <c:v>-8.4426517000000008</c:v>
                </c:pt>
                <c:pt idx="105">
                  <c:v>-8.4652270999999999</c:v>
                </c:pt>
                <c:pt idx="106">
                  <c:v>-8.4976254000000004</c:v>
                </c:pt>
                <c:pt idx="107">
                  <c:v>-8.5106716000000002</c:v>
                </c:pt>
                <c:pt idx="108">
                  <c:v>-8.5263156999999996</c:v>
                </c:pt>
                <c:pt idx="109">
                  <c:v>-8.5357369999999992</c:v>
                </c:pt>
                <c:pt idx="110">
                  <c:v>-8.5428543000000001</c:v>
                </c:pt>
                <c:pt idx="111">
                  <c:v>-8.5578784999999993</c:v>
                </c:pt>
                <c:pt idx="112">
                  <c:v>-8.5704174000000002</c:v>
                </c:pt>
                <c:pt idx="113">
                  <c:v>-8.5772829000000002</c:v>
                </c:pt>
                <c:pt idx="114">
                  <c:v>-8.6001606000000006</c:v>
                </c:pt>
                <c:pt idx="115">
                  <c:v>-8.6244344999999996</c:v>
                </c:pt>
                <c:pt idx="116">
                  <c:v>-8.631793</c:v>
                </c:pt>
                <c:pt idx="117">
                  <c:v>-8.6588402000000002</c:v>
                </c:pt>
                <c:pt idx="118">
                  <c:v>-8.6858348999999997</c:v>
                </c:pt>
                <c:pt idx="119">
                  <c:v>-8.7191877000000009</c:v>
                </c:pt>
                <c:pt idx="120">
                  <c:v>-8.7580910000000003</c:v>
                </c:pt>
                <c:pt idx="121">
                  <c:v>-8.8012390000000007</c:v>
                </c:pt>
                <c:pt idx="122">
                  <c:v>-8.8362006999999991</c:v>
                </c:pt>
                <c:pt idx="123">
                  <c:v>-8.8865622999999996</c:v>
                </c:pt>
                <c:pt idx="124">
                  <c:v>-8.9507741999999997</c:v>
                </c:pt>
                <c:pt idx="125">
                  <c:v>-9.0235806000000007</c:v>
                </c:pt>
                <c:pt idx="126">
                  <c:v>-9.0698252000000004</c:v>
                </c:pt>
                <c:pt idx="127">
                  <c:v>-9.1303395999999992</c:v>
                </c:pt>
                <c:pt idx="128">
                  <c:v>-9.1918745000000008</c:v>
                </c:pt>
                <c:pt idx="129">
                  <c:v>-9.2380589999999998</c:v>
                </c:pt>
                <c:pt idx="130">
                  <c:v>-9.2800893999999996</c:v>
                </c:pt>
                <c:pt idx="131">
                  <c:v>-9.3381366999999997</c:v>
                </c:pt>
                <c:pt idx="132">
                  <c:v>-9.3609638000000004</c:v>
                </c:pt>
                <c:pt idx="133">
                  <c:v>-9.3763436999999996</c:v>
                </c:pt>
                <c:pt idx="134">
                  <c:v>-9.3666630000000008</c:v>
                </c:pt>
                <c:pt idx="135">
                  <c:v>-9.3354873999999999</c:v>
                </c:pt>
                <c:pt idx="136">
                  <c:v>-9.3064318000000004</c:v>
                </c:pt>
                <c:pt idx="137">
                  <c:v>-9.2853861000000002</c:v>
                </c:pt>
                <c:pt idx="138">
                  <c:v>-9.2636298999999998</c:v>
                </c:pt>
                <c:pt idx="139">
                  <c:v>-9.2478590000000001</c:v>
                </c:pt>
                <c:pt idx="140">
                  <c:v>-9.2585545000000007</c:v>
                </c:pt>
                <c:pt idx="141">
                  <c:v>-9.2832440999999992</c:v>
                </c:pt>
                <c:pt idx="142">
                  <c:v>-9.3235291999999994</c:v>
                </c:pt>
                <c:pt idx="143">
                  <c:v>-9.3704432999999998</c:v>
                </c:pt>
                <c:pt idx="144">
                  <c:v>-9.4239253999999999</c:v>
                </c:pt>
                <c:pt idx="145">
                  <c:v>-9.4682054999999998</c:v>
                </c:pt>
                <c:pt idx="146">
                  <c:v>-9.5156784000000005</c:v>
                </c:pt>
                <c:pt idx="147">
                  <c:v>-9.5468969000000001</c:v>
                </c:pt>
                <c:pt idx="148">
                  <c:v>-9.5491723999999998</c:v>
                </c:pt>
                <c:pt idx="149">
                  <c:v>-9.5595922000000009</c:v>
                </c:pt>
                <c:pt idx="150">
                  <c:v>-9.5740193999999992</c:v>
                </c:pt>
                <c:pt idx="151">
                  <c:v>-9.5734776999999998</c:v>
                </c:pt>
                <c:pt idx="152">
                  <c:v>-9.5598869000000004</c:v>
                </c:pt>
                <c:pt idx="153">
                  <c:v>-9.5714073000000006</c:v>
                </c:pt>
                <c:pt idx="154">
                  <c:v>-9.5787896999999997</c:v>
                </c:pt>
                <c:pt idx="155">
                  <c:v>-9.5688542999999999</c:v>
                </c:pt>
                <c:pt idx="156">
                  <c:v>-9.5666819000000007</c:v>
                </c:pt>
                <c:pt idx="157">
                  <c:v>-9.5702418999999992</c:v>
                </c:pt>
                <c:pt idx="158">
                  <c:v>-9.5593500000000002</c:v>
                </c:pt>
                <c:pt idx="159">
                  <c:v>-9.5612019999999998</c:v>
                </c:pt>
                <c:pt idx="160">
                  <c:v>-9.5752992999999993</c:v>
                </c:pt>
                <c:pt idx="161">
                  <c:v>-9.5576153000000001</c:v>
                </c:pt>
                <c:pt idx="162">
                  <c:v>-9.5536326999999996</c:v>
                </c:pt>
                <c:pt idx="163">
                  <c:v>-9.5730599999999999</c:v>
                </c:pt>
                <c:pt idx="164">
                  <c:v>-9.5839233000000004</c:v>
                </c:pt>
                <c:pt idx="165">
                  <c:v>-9.5665188000000008</c:v>
                </c:pt>
                <c:pt idx="166">
                  <c:v>-9.5931692000000002</c:v>
                </c:pt>
                <c:pt idx="167">
                  <c:v>-9.6230621000000003</c:v>
                </c:pt>
                <c:pt idx="168">
                  <c:v>-9.6330004000000002</c:v>
                </c:pt>
                <c:pt idx="169">
                  <c:v>-9.638916</c:v>
                </c:pt>
                <c:pt idx="170">
                  <c:v>-9.6637477999999994</c:v>
                </c:pt>
                <c:pt idx="171">
                  <c:v>-9.6776981000000006</c:v>
                </c:pt>
                <c:pt idx="172">
                  <c:v>-9.6919755999999992</c:v>
                </c:pt>
                <c:pt idx="173">
                  <c:v>-9.7164287999999992</c:v>
                </c:pt>
                <c:pt idx="174">
                  <c:v>-9.7245722000000008</c:v>
                </c:pt>
                <c:pt idx="175">
                  <c:v>-9.7429723999999993</c:v>
                </c:pt>
                <c:pt idx="176">
                  <c:v>-9.7688922999999992</c:v>
                </c:pt>
                <c:pt idx="177">
                  <c:v>-9.7998857000000008</c:v>
                </c:pt>
                <c:pt idx="178">
                  <c:v>-9.8206100000000003</c:v>
                </c:pt>
                <c:pt idx="179">
                  <c:v>-9.8661803999999993</c:v>
                </c:pt>
                <c:pt idx="180">
                  <c:v>-9.9233464999999992</c:v>
                </c:pt>
                <c:pt idx="181">
                  <c:v>-9.9606008999999993</c:v>
                </c:pt>
                <c:pt idx="182">
                  <c:v>-9.9923944000000002</c:v>
                </c:pt>
                <c:pt idx="183">
                  <c:v>-10.038033</c:v>
                </c:pt>
                <c:pt idx="184">
                  <c:v>-10.089826</c:v>
                </c:pt>
                <c:pt idx="185">
                  <c:v>-10.137988999999999</c:v>
                </c:pt>
                <c:pt idx="186">
                  <c:v>-10.190699</c:v>
                </c:pt>
                <c:pt idx="187">
                  <c:v>-10.253278</c:v>
                </c:pt>
                <c:pt idx="188">
                  <c:v>-10.311234000000001</c:v>
                </c:pt>
                <c:pt idx="189">
                  <c:v>-10.363460999999999</c:v>
                </c:pt>
                <c:pt idx="190">
                  <c:v>-10.419775</c:v>
                </c:pt>
                <c:pt idx="191">
                  <c:v>-10.486101</c:v>
                </c:pt>
                <c:pt idx="192">
                  <c:v>-10.545404</c:v>
                </c:pt>
                <c:pt idx="193">
                  <c:v>-10.613706000000001</c:v>
                </c:pt>
                <c:pt idx="194">
                  <c:v>-10.694369</c:v>
                </c:pt>
                <c:pt idx="195">
                  <c:v>-10.753696</c:v>
                </c:pt>
                <c:pt idx="196">
                  <c:v>-10.825571</c:v>
                </c:pt>
                <c:pt idx="197">
                  <c:v>-10.904323</c:v>
                </c:pt>
                <c:pt idx="198">
                  <c:v>-10.976952000000001</c:v>
                </c:pt>
                <c:pt idx="199">
                  <c:v>-11.026305000000001</c:v>
                </c:pt>
                <c:pt idx="200">
                  <c:v>-11.076404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14-40A3-8FF3-7129B99B2001}"/>
            </c:ext>
          </c:extLst>
        </c:ser>
        <c:ser>
          <c:idx val="3"/>
          <c:order val="2"/>
          <c:tx>
            <c:strRef>
              <c:f>CLvsLO!$S$2</c:f>
              <c:strCache>
                <c:ptCount val="1"/>
                <c:pt idx="0">
                  <c:v>+11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CLvsLO!$P$5:$P$205</c:f>
              <c:numCache>
                <c:formatCode>General</c:formatCode>
                <c:ptCount val="201"/>
                <c:pt idx="0">
                  <c:v>1</c:v>
                </c:pt>
                <c:pt idx="1">
                  <c:v>1.06</c:v>
                </c:pt>
                <c:pt idx="2">
                  <c:v>1.1200000000000001</c:v>
                </c:pt>
                <c:pt idx="3">
                  <c:v>1.18</c:v>
                </c:pt>
                <c:pt idx="4">
                  <c:v>1.24</c:v>
                </c:pt>
                <c:pt idx="5">
                  <c:v>1.3</c:v>
                </c:pt>
                <c:pt idx="6">
                  <c:v>1.36</c:v>
                </c:pt>
                <c:pt idx="7">
                  <c:v>1.42</c:v>
                </c:pt>
                <c:pt idx="8">
                  <c:v>1.48</c:v>
                </c:pt>
                <c:pt idx="9">
                  <c:v>1.54</c:v>
                </c:pt>
                <c:pt idx="10">
                  <c:v>1.6</c:v>
                </c:pt>
                <c:pt idx="11">
                  <c:v>1.66</c:v>
                </c:pt>
                <c:pt idx="12">
                  <c:v>1.72</c:v>
                </c:pt>
                <c:pt idx="13">
                  <c:v>1.78</c:v>
                </c:pt>
                <c:pt idx="14">
                  <c:v>1.84</c:v>
                </c:pt>
                <c:pt idx="15">
                  <c:v>1.9</c:v>
                </c:pt>
                <c:pt idx="16">
                  <c:v>1.96</c:v>
                </c:pt>
                <c:pt idx="17">
                  <c:v>2.02</c:v>
                </c:pt>
                <c:pt idx="18">
                  <c:v>2.08</c:v>
                </c:pt>
                <c:pt idx="19">
                  <c:v>2.14</c:v>
                </c:pt>
                <c:pt idx="20">
                  <c:v>2.2000000000000002</c:v>
                </c:pt>
                <c:pt idx="21">
                  <c:v>2.2599999999999998</c:v>
                </c:pt>
                <c:pt idx="22">
                  <c:v>2.3199999999999998</c:v>
                </c:pt>
                <c:pt idx="23">
                  <c:v>2.38</c:v>
                </c:pt>
                <c:pt idx="24">
                  <c:v>2.44</c:v>
                </c:pt>
                <c:pt idx="25">
                  <c:v>2.5</c:v>
                </c:pt>
                <c:pt idx="26">
                  <c:v>2.56</c:v>
                </c:pt>
                <c:pt idx="27">
                  <c:v>2.62</c:v>
                </c:pt>
                <c:pt idx="28">
                  <c:v>2.68</c:v>
                </c:pt>
                <c:pt idx="29">
                  <c:v>2.74</c:v>
                </c:pt>
                <c:pt idx="30">
                  <c:v>2.8</c:v>
                </c:pt>
                <c:pt idx="31">
                  <c:v>2.86</c:v>
                </c:pt>
                <c:pt idx="32">
                  <c:v>2.92</c:v>
                </c:pt>
                <c:pt idx="33">
                  <c:v>2.98</c:v>
                </c:pt>
                <c:pt idx="34">
                  <c:v>3.04</c:v>
                </c:pt>
                <c:pt idx="35">
                  <c:v>3.1</c:v>
                </c:pt>
                <c:pt idx="36">
                  <c:v>3.16</c:v>
                </c:pt>
                <c:pt idx="37">
                  <c:v>3.22</c:v>
                </c:pt>
                <c:pt idx="38">
                  <c:v>3.28</c:v>
                </c:pt>
                <c:pt idx="39">
                  <c:v>3.34</c:v>
                </c:pt>
                <c:pt idx="40">
                  <c:v>3.4</c:v>
                </c:pt>
                <c:pt idx="41">
                  <c:v>3.46</c:v>
                </c:pt>
                <c:pt idx="42">
                  <c:v>3.52</c:v>
                </c:pt>
                <c:pt idx="43">
                  <c:v>3.58</c:v>
                </c:pt>
                <c:pt idx="44">
                  <c:v>3.64</c:v>
                </c:pt>
                <c:pt idx="45">
                  <c:v>3.7</c:v>
                </c:pt>
                <c:pt idx="46">
                  <c:v>3.76</c:v>
                </c:pt>
                <c:pt idx="47">
                  <c:v>3.82</c:v>
                </c:pt>
                <c:pt idx="48">
                  <c:v>3.88</c:v>
                </c:pt>
                <c:pt idx="49">
                  <c:v>3.94</c:v>
                </c:pt>
                <c:pt idx="50">
                  <c:v>4</c:v>
                </c:pt>
                <c:pt idx="51">
                  <c:v>4.0599999999999996</c:v>
                </c:pt>
                <c:pt idx="52">
                  <c:v>4.12</c:v>
                </c:pt>
                <c:pt idx="53">
                  <c:v>4.18</c:v>
                </c:pt>
                <c:pt idx="54">
                  <c:v>4.24</c:v>
                </c:pt>
                <c:pt idx="55">
                  <c:v>4.3</c:v>
                </c:pt>
                <c:pt idx="56">
                  <c:v>4.3600000000000003</c:v>
                </c:pt>
                <c:pt idx="57">
                  <c:v>4.42</c:v>
                </c:pt>
                <c:pt idx="58">
                  <c:v>4.4800000000000004</c:v>
                </c:pt>
                <c:pt idx="59">
                  <c:v>4.54</c:v>
                </c:pt>
                <c:pt idx="60">
                  <c:v>4.5999999999999996</c:v>
                </c:pt>
                <c:pt idx="61">
                  <c:v>4.66</c:v>
                </c:pt>
                <c:pt idx="62">
                  <c:v>4.72</c:v>
                </c:pt>
                <c:pt idx="63">
                  <c:v>4.78</c:v>
                </c:pt>
                <c:pt idx="64">
                  <c:v>4.84</c:v>
                </c:pt>
                <c:pt idx="65">
                  <c:v>4.9000000000000004</c:v>
                </c:pt>
                <c:pt idx="66">
                  <c:v>4.96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5.14</c:v>
                </c:pt>
                <c:pt idx="70">
                  <c:v>5.2</c:v>
                </c:pt>
                <c:pt idx="71">
                  <c:v>5.26</c:v>
                </c:pt>
                <c:pt idx="72">
                  <c:v>5.32</c:v>
                </c:pt>
                <c:pt idx="73">
                  <c:v>5.38</c:v>
                </c:pt>
                <c:pt idx="74">
                  <c:v>5.44</c:v>
                </c:pt>
                <c:pt idx="75">
                  <c:v>5.5</c:v>
                </c:pt>
                <c:pt idx="76">
                  <c:v>5.56</c:v>
                </c:pt>
                <c:pt idx="77">
                  <c:v>5.62</c:v>
                </c:pt>
                <c:pt idx="78">
                  <c:v>5.68</c:v>
                </c:pt>
                <c:pt idx="79">
                  <c:v>5.74</c:v>
                </c:pt>
                <c:pt idx="80">
                  <c:v>5.8</c:v>
                </c:pt>
                <c:pt idx="81">
                  <c:v>5.86</c:v>
                </c:pt>
                <c:pt idx="82">
                  <c:v>5.92</c:v>
                </c:pt>
                <c:pt idx="83">
                  <c:v>5.98</c:v>
                </c:pt>
                <c:pt idx="84">
                  <c:v>6.04</c:v>
                </c:pt>
                <c:pt idx="85">
                  <c:v>6.1</c:v>
                </c:pt>
                <c:pt idx="86">
                  <c:v>6.16</c:v>
                </c:pt>
                <c:pt idx="87">
                  <c:v>6.22</c:v>
                </c:pt>
                <c:pt idx="88">
                  <c:v>6.28</c:v>
                </c:pt>
                <c:pt idx="89">
                  <c:v>6.34</c:v>
                </c:pt>
                <c:pt idx="90">
                  <c:v>6.4</c:v>
                </c:pt>
                <c:pt idx="91">
                  <c:v>6.46</c:v>
                </c:pt>
                <c:pt idx="92">
                  <c:v>6.52</c:v>
                </c:pt>
                <c:pt idx="93">
                  <c:v>6.58</c:v>
                </c:pt>
                <c:pt idx="94">
                  <c:v>6.64</c:v>
                </c:pt>
                <c:pt idx="95">
                  <c:v>6.7</c:v>
                </c:pt>
                <c:pt idx="96">
                  <c:v>6.76</c:v>
                </c:pt>
                <c:pt idx="97">
                  <c:v>6.82</c:v>
                </c:pt>
                <c:pt idx="98">
                  <c:v>6.88</c:v>
                </c:pt>
                <c:pt idx="99">
                  <c:v>6.94</c:v>
                </c:pt>
                <c:pt idx="100">
                  <c:v>7</c:v>
                </c:pt>
                <c:pt idx="101">
                  <c:v>7.06</c:v>
                </c:pt>
                <c:pt idx="102">
                  <c:v>7.12</c:v>
                </c:pt>
                <c:pt idx="103">
                  <c:v>7.18</c:v>
                </c:pt>
                <c:pt idx="104">
                  <c:v>7.24</c:v>
                </c:pt>
                <c:pt idx="105">
                  <c:v>7.3</c:v>
                </c:pt>
                <c:pt idx="106">
                  <c:v>7.36</c:v>
                </c:pt>
                <c:pt idx="107">
                  <c:v>7.42</c:v>
                </c:pt>
                <c:pt idx="108">
                  <c:v>7.48</c:v>
                </c:pt>
                <c:pt idx="109">
                  <c:v>7.54</c:v>
                </c:pt>
                <c:pt idx="110">
                  <c:v>7.6</c:v>
                </c:pt>
                <c:pt idx="111">
                  <c:v>7.66</c:v>
                </c:pt>
                <c:pt idx="112">
                  <c:v>7.72</c:v>
                </c:pt>
                <c:pt idx="113">
                  <c:v>7.78</c:v>
                </c:pt>
                <c:pt idx="114">
                  <c:v>7.84</c:v>
                </c:pt>
                <c:pt idx="115">
                  <c:v>7.9</c:v>
                </c:pt>
                <c:pt idx="116">
                  <c:v>7.96</c:v>
                </c:pt>
                <c:pt idx="117">
                  <c:v>8.02</c:v>
                </c:pt>
                <c:pt idx="118">
                  <c:v>8.08</c:v>
                </c:pt>
                <c:pt idx="119">
                  <c:v>8.14</c:v>
                </c:pt>
                <c:pt idx="120">
                  <c:v>8.1999999999999993</c:v>
                </c:pt>
                <c:pt idx="121">
                  <c:v>8.26</c:v>
                </c:pt>
                <c:pt idx="122">
                  <c:v>8.32</c:v>
                </c:pt>
                <c:pt idx="123">
                  <c:v>8.3800000000000008</c:v>
                </c:pt>
                <c:pt idx="124">
                  <c:v>8.44</c:v>
                </c:pt>
                <c:pt idx="125">
                  <c:v>8.5</c:v>
                </c:pt>
                <c:pt idx="126">
                  <c:v>8.56</c:v>
                </c:pt>
                <c:pt idx="127">
                  <c:v>8.6199999999999992</c:v>
                </c:pt>
                <c:pt idx="128">
                  <c:v>8.68</c:v>
                </c:pt>
                <c:pt idx="129">
                  <c:v>8.74</c:v>
                </c:pt>
                <c:pt idx="130">
                  <c:v>8.8000000000000007</c:v>
                </c:pt>
                <c:pt idx="131">
                  <c:v>8.86</c:v>
                </c:pt>
                <c:pt idx="132">
                  <c:v>8.92</c:v>
                </c:pt>
                <c:pt idx="133">
                  <c:v>8.98</c:v>
                </c:pt>
                <c:pt idx="134">
                  <c:v>9.0399999999999991</c:v>
                </c:pt>
                <c:pt idx="135">
                  <c:v>9.1</c:v>
                </c:pt>
                <c:pt idx="136">
                  <c:v>9.16</c:v>
                </c:pt>
                <c:pt idx="137">
                  <c:v>9.2200000000000006</c:v>
                </c:pt>
                <c:pt idx="138">
                  <c:v>9.2799999999999994</c:v>
                </c:pt>
                <c:pt idx="139">
                  <c:v>9.34</c:v>
                </c:pt>
                <c:pt idx="140">
                  <c:v>9.4</c:v>
                </c:pt>
                <c:pt idx="141">
                  <c:v>9.4600000000000009</c:v>
                </c:pt>
                <c:pt idx="142">
                  <c:v>9.52</c:v>
                </c:pt>
                <c:pt idx="143">
                  <c:v>9.58</c:v>
                </c:pt>
                <c:pt idx="144">
                  <c:v>9.64</c:v>
                </c:pt>
                <c:pt idx="145">
                  <c:v>9.6999999999999993</c:v>
                </c:pt>
                <c:pt idx="146">
                  <c:v>9.76</c:v>
                </c:pt>
                <c:pt idx="147">
                  <c:v>9.82</c:v>
                </c:pt>
                <c:pt idx="148">
                  <c:v>9.8800000000000008</c:v>
                </c:pt>
                <c:pt idx="149">
                  <c:v>9.94</c:v>
                </c:pt>
                <c:pt idx="150">
                  <c:v>10</c:v>
                </c:pt>
                <c:pt idx="151">
                  <c:v>10.06</c:v>
                </c:pt>
                <c:pt idx="152">
                  <c:v>10.119999999999999</c:v>
                </c:pt>
                <c:pt idx="153">
                  <c:v>10.18</c:v>
                </c:pt>
                <c:pt idx="154">
                  <c:v>10.24</c:v>
                </c:pt>
                <c:pt idx="155">
                  <c:v>10.3</c:v>
                </c:pt>
                <c:pt idx="156">
                  <c:v>10.36</c:v>
                </c:pt>
                <c:pt idx="157">
                  <c:v>10.42</c:v>
                </c:pt>
                <c:pt idx="158">
                  <c:v>10.48</c:v>
                </c:pt>
                <c:pt idx="159">
                  <c:v>10.54</c:v>
                </c:pt>
                <c:pt idx="160">
                  <c:v>10.6</c:v>
                </c:pt>
                <c:pt idx="161">
                  <c:v>10.66</c:v>
                </c:pt>
                <c:pt idx="162">
                  <c:v>10.72</c:v>
                </c:pt>
                <c:pt idx="163">
                  <c:v>10.78</c:v>
                </c:pt>
                <c:pt idx="164">
                  <c:v>10.84</c:v>
                </c:pt>
                <c:pt idx="165">
                  <c:v>10.9</c:v>
                </c:pt>
                <c:pt idx="166">
                  <c:v>10.96</c:v>
                </c:pt>
                <c:pt idx="167">
                  <c:v>11.02</c:v>
                </c:pt>
                <c:pt idx="168">
                  <c:v>11.08</c:v>
                </c:pt>
                <c:pt idx="169">
                  <c:v>11.14</c:v>
                </c:pt>
                <c:pt idx="170">
                  <c:v>11.2</c:v>
                </c:pt>
                <c:pt idx="171">
                  <c:v>11.26</c:v>
                </c:pt>
                <c:pt idx="172">
                  <c:v>11.32</c:v>
                </c:pt>
                <c:pt idx="173">
                  <c:v>11.38</c:v>
                </c:pt>
                <c:pt idx="174">
                  <c:v>11.44</c:v>
                </c:pt>
                <c:pt idx="175">
                  <c:v>11.5</c:v>
                </c:pt>
                <c:pt idx="176">
                  <c:v>11.56</c:v>
                </c:pt>
                <c:pt idx="177">
                  <c:v>11.62</c:v>
                </c:pt>
                <c:pt idx="178">
                  <c:v>11.68</c:v>
                </c:pt>
                <c:pt idx="179">
                  <c:v>11.74</c:v>
                </c:pt>
                <c:pt idx="180">
                  <c:v>11.8</c:v>
                </c:pt>
                <c:pt idx="181">
                  <c:v>11.86</c:v>
                </c:pt>
                <c:pt idx="182">
                  <c:v>11.92</c:v>
                </c:pt>
                <c:pt idx="183">
                  <c:v>11.98</c:v>
                </c:pt>
                <c:pt idx="184">
                  <c:v>12.04</c:v>
                </c:pt>
                <c:pt idx="185">
                  <c:v>12.1</c:v>
                </c:pt>
                <c:pt idx="186">
                  <c:v>12.16</c:v>
                </c:pt>
                <c:pt idx="187">
                  <c:v>12.22</c:v>
                </c:pt>
                <c:pt idx="188">
                  <c:v>12.28</c:v>
                </c:pt>
                <c:pt idx="189">
                  <c:v>12.34</c:v>
                </c:pt>
                <c:pt idx="190">
                  <c:v>12.4</c:v>
                </c:pt>
                <c:pt idx="191">
                  <c:v>12.46</c:v>
                </c:pt>
                <c:pt idx="192">
                  <c:v>12.52</c:v>
                </c:pt>
                <c:pt idx="193">
                  <c:v>12.58</c:v>
                </c:pt>
                <c:pt idx="194">
                  <c:v>12.64</c:v>
                </c:pt>
                <c:pt idx="195">
                  <c:v>12.7</c:v>
                </c:pt>
                <c:pt idx="196">
                  <c:v>12.76</c:v>
                </c:pt>
                <c:pt idx="197">
                  <c:v>12.82</c:v>
                </c:pt>
                <c:pt idx="198">
                  <c:v>12.88</c:v>
                </c:pt>
                <c:pt idx="199">
                  <c:v>12.94</c:v>
                </c:pt>
                <c:pt idx="200">
                  <c:v>13</c:v>
                </c:pt>
              </c:numCache>
            </c:numRef>
          </c:xVal>
          <c:yVal>
            <c:numRef>
              <c:f>CLvsLO!$S$5:$S$205</c:f>
              <c:numCache>
                <c:formatCode>General</c:formatCode>
                <c:ptCount val="201"/>
                <c:pt idx="0">
                  <c:v>-13.170304</c:v>
                </c:pt>
                <c:pt idx="1">
                  <c:v>-12.899917</c:v>
                </c:pt>
                <c:pt idx="2">
                  <c:v>-12.55425</c:v>
                </c:pt>
                <c:pt idx="3">
                  <c:v>-12.191825</c:v>
                </c:pt>
                <c:pt idx="4">
                  <c:v>-11.658194999999999</c:v>
                </c:pt>
                <c:pt idx="5">
                  <c:v>-11.270982999999999</c:v>
                </c:pt>
                <c:pt idx="6">
                  <c:v>-10.979555</c:v>
                </c:pt>
                <c:pt idx="7">
                  <c:v>-10.673325</c:v>
                </c:pt>
                <c:pt idx="8">
                  <c:v>-10.346342</c:v>
                </c:pt>
                <c:pt idx="9">
                  <c:v>-10.036254</c:v>
                </c:pt>
                <c:pt idx="10">
                  <c:v>-9.8976468999999998</c:v>
                </c:pt>
                <c:pt idx="11">
                  <c:v>-9.6171074000000001</c:v>
                </c:pt>
                <c:pt idx="12">
                  <c:v>-9.4514016999999999</c:v>
                </c:pt>
                <c:pt idx="13">
                  <c:v>-9.2402543999999995</c:v>
                </c:pt>
                <c:pt idx="14">
                  <c:v>-9.1379766</c:v>
                </c:pt>
                <c:pt idx="15">
                  <c:v>-8.9057054999999998</c:v>
                </c:pt>
                <c:pt idx="16">
                  <c:v>-8.7990283999999992</c:v>
                </c:pt>
                <c:pt idx="17">
                  <c:v>-8.6414433000000006</c:v>
                </c:pt>
                <c:pt idx="18">
                  <c:v>-8.5482768999999994</c:v>
                </c:pt>
                <c:pt idx="19">
                  <c:v>-8.4348478</c:v>
                </c:pt>
                <c:pt idx="20">
                  <c:v>-8.3776989000000004</c:v>
                </c:pt>
                <c:pt idx="21">
                  <c:v>-8.2991276000000003</c:v>
                </c:pt>
                <c:pt idx="22">
                  <c:v>-8.2253094000000004</c:v>
                </c:pt>
                <c:pt idx="23">
                  <c:v>-8.1961850999999992</c:v>
                </c:pt>
                <c:pt idx="24">
                  <c:v>-8.1579533000000009</c:v>
                </c:pt>
                <c:pt idx="25">
                  <c:v>-8.1189537000000005</c:v>
                </c:pt>
                <c:pt idx="26">
                  <c:v>-8.0739707999999997</c:v>
                </c:pt>
                <c:pt idx="27">
                  <c:v>-8.0812367999999992</c:v>
                </c:pt>
                <c:pt idx="28">
                  <c:v>-8.0170755000000007</c:v>
                </c:pt>
                <c:pt idx="29">
                  <c:v>-8.0292025000000002</c:v>
                </c:pt>
                <c:pt idx="30">
                  <c:v>-7.9724940999999996</c:v>
                </c:pt>
                <c:pt idx="31">
                  <c:v>-7.9750022999999999</c:v>
                </c:pt>
                <c:pt idx="32">
                  <c:v>-7.9458146000000003</c:v>
                </c:pt>
                <c:pt idx="33">
                  <c:v>-7.9637989999999999</c:v>
                </c:pt>
                <c:pt idx="34">
                  <c:v>-7.9565063</c:v>
                </c:pt>
                <c:pt idx="35">
                  <c:v>-7.9911427000000002</c:v>
                </c:pt>
                <c:pt idx="36">
                  <c:v>-8.0201855000000002</c:v>
                </c:pt>
                <c:pt idx="37">
                  <c:v>-8.0581902999999997</c:v>
                </c:pt>
                <c:pt idx="38">
                  <c:v>-8.1185531999999991</c:v>
                </c:pt>
                <c:pt idx="39">
                  <c:v>-8.1352215000000001</c:v>
                </c:pt>
                <c:pt idx="40">
                  <c:v>-8.1912479000000005</c:v>
                </c:pt>
                <c:pt idx="41">
                  <c:v>-8.2109717999999994</c:v>
                </c:pt>
                <c:pt idx="42">
                  <c:v>-8.2606449000000008</c:v>
                </c:pt>
                <c:pt idx="43">
                  <c:v>-8.2717151999999992</c:v>
                </c:pt>
                <c:pt idx="44">
                  <c:v>-8.3113002999999992</c:v>
                </c:pt>
                <c:pt idx="45">
                  <c:v>-8.3302317000000006</c:v>
                </c:pt>
                <c:pt idx="46">
                  <c:v>-8.3780602999999996</c:v>
                </c:pt>
                <c:pt idx="47">
                  <c:v>-8.3993397000000005</c:v>
                </c:pt>
                <c:pt idx="48">
                  <c:v>-8.4339780999999991</c:v>
                </c:pt>
                <c:pt idx="49">
                  <c:v>-8.4659901000000009</c:v>
                </c:pt>
                <c:pt idx="50">
                  <c:v>-8.4911060000000003</c:v>
                </c:pt>
                <c:pt idx="51">
                  <c:v>-8.5223960999999999</c:v>
                </c:pt>
                <c:pt idx="52">
                  <c:v>-8.5429010000000005</c:v>
                </c:pt>
                <c:pt idx="53">
                  <c:v>-8.5768346999999991</c:v>
                </c:pt>
                <c:pt idx="54">
                  <c:v>-8.6269063999999993</c:v>
                </c:pt>
                <c:pt idx="55">
                  <c:v>-8.6685219</c:v>
                </c:pt>
                <c:pt idx="56">
                  <c:v>-8.7035627000000009</c:v>
                </c:pt>
                <c:pt idx="57">
                  <c:v>-8.7202473000000005</c:v>
                </c:pt>
                <c:pt idx="58">
                  <c:v>-8.7533273999999999</c:v>
                </c:pt>
                <c:pt idx="59">
                  <c:v>-8.7642793999999995</c:v>
                </c:pt>
                <c:pt idx="60">
                  <c:v>-8.7826985999999998</c:v>
                </c:pt>
                <c:pt idx="61">
                  <c:v>-8.7763109000000004</c:v>
                </c:pt>
                <c:pt idx="62">
                  <c:v>-8.7938308999999997</c:v>
                </c:pt>
                <c:pt idx="63">
                  <c:v>-8.7881850999999997</c:v>
                </c:pt>
                <c:pt idx="64">
                  <c:v>-8.7603291999999993</c:v>
                </c:pt>
                <c:pt idx="65">
                  <c:v>-8.7521391000000008</c:v>
                </c:pt>
                <c:pt idx="66">
                  <c:v>-8.7390965999999999</c:v>
                </c:pt>
                <c:pt idx="67">
                  <c:v>-8.7193784999999995</c:v>
                </c:pt>
                <c:pt idx="68">
                  <c:v>-8.7145890999999995</c:v>
                </c:pt>
                <c:pt idx="69">
                  <c:v>-8.7193394000000009</c:v>
                </c:pt>
                <c:pt idx="70">
                  <c:v>-8.6864796000000002</c:v>
                </c:pt>
                <c:pt idx="71">
                  <c:v>-8.6710347999999993</c:v>
                </c:pt>
                <c:pt idx="72">
                  <c:v>-8.6762113999999997</c:v>
                </c:pt>
                <c:pt idx="73">
                  <c:v>-8.6208981999999992</c:v>
                </c:pt>
                <c:pt idx="74">
                  <c:v>-8.5795917999999993</c:v>
                </c:pt>
                <c:pt idx="75">
                  <c:v>-8.5455818000000008</c:v>
                </c:pt>
                <c:pt idx="76">
                  <c:v>-8.5214586000000008</c:v>
                </c:pt>
                <c:pt idx="77">
                  <c:v>-8.4631910000000001</c:v>
                </c:pt>
                <c:pt idx="78">
                  <c:v>-8.4603404999999992</c:v>
                </c:pt>
                <c:pt idx="79">
                  <c:v>-8.4385939000000008</c:v>
                </c:pt>
                <c:pt idx="80">
                  <c:v>-8.4362268</c:v>
                </c:pt>
                <c:pt idx="81">
                  <c:v>-8.4231548000000007</c:v>
                </c:pt>
                <c:pt idx="82">
                  <c:v>-8.4280653000000001</c:v>
                </c:pt>
                <c:pt idx="83">
                  <c:v>-8.4113492999999995</c:v>
                </c:pt>
                <c:pt idx="84">
                  <c:v>-8.4234837999999996</c:v>
                </c:pt>
                <c:pt idx="85">
                  <c:v>-8.4428902000000008</c:v>
                </c:pt>
                <c:pt idx="86">
                  <c:v>-8.4526272000000002</c:v>
                </c:pt>
                <c:pt idx="87">
                  <c:v>-8.4461163999999993</c:v>
                </c:pt>
                <c:pt idx="88">
                  <c:v>-8.4613390000000006</c:v>
                </c:pt>
                <c:pt idx="89">
                  <c:v>-8.4751797</c:v>
                </c:pt>
                <c:pt idx="90">
                  <c:v>-8.4688540000000003</c:v>
                </c:pt>
                <c:pt idx="91">
                  <c:v>-8.4930114999999997</c:v>
                </c:pt>
                <c:pt idx="92">
                  <c:v>-8.5173798000000005</c:v>
                </c:pt>
                <c:pt idx="93">
                  <c:v>-8.5400294999999993</c:v>
                </c:pt>
                <c:pt idx="94">
                  <c:v>-8.5466099</c:v>
                </c:pt>
                <c:pt idx="95">
                  <c:v>-8.5762634000000002</c:v>
                </c:pt>
                <c:pt idx="96">
                  <c:v>-8.5805387</c:v>
                </c:pt>
                <c:pt idx="97">
                  <c:v>-8.6036730000000006</c:v>
                </c:pt>
                <c:pt idx="98">
                  <c:v>-8.6171159999999993</c:v>
                </c:pt>
                <c:pt idx="99">
                  <c:v>-8.6403312999999997</c:v>
                </c:pt>
                <c:pt idx="100">
                  <c:v>-8.6338080999999995</c:v>
                </c:pt>
                <c:pt idx="101">
                  <c:v>-8.6408386000000004</c:v>
                </c:pt>
                <c:pt idx="102">
                  <c:v>-8.6558989999999998</c:v>
                </c:pt>
                <c:pt idx="103">
                  <c:v>-8.6709051000000006</c:v>
                </c:pt>
                <c:pt idx="104">
                  <c:v>-8.6756887000000003</c:v>
                </c:pt>
                <c:pt idx="105">
                  <c:v>-8.6961125999999993</c:v>
                </c:pt>
                <c:pt idx="106">
                  <c:v>-8.7258644000000007</c:v>
                </c:pt>
                <c:pt idx="107">
                  <c:v>-8.7408037000000007</c:v>
                </c:pt>
                <c:pt idx="108">
                  <c:v>-8.7558135999999998</c:v>
                </c:pt>
                <c:pt idx="109">
                  <c:v>-8.7685890000000004</c:v>
                </c:pt>
                <c:pt idx="110">
                  <c:v>-8.7797421999999994</c:v>
                </c:pt>
                <c:pt idx="111">
                  <c:v>-8.7967510000000004</c:v>
                </c:pt>
                <c:pt idx="112">
                  <c:v>-8.8055801000000002</c:v>
                </c:pt>
                <c:pt idx="113">
                  <c:v>-8.8105391999999991</c:v>
                </c:pt>
                <c:pt idx="114">
                  <c:v>-8.8314552000000006</c:v>
                </c:pt>
                <c:pt idx="115">
                  <c:v>-8.8491534999999999</c:v>
                </c:pt>
                <c:pt idx="116">
                  <c:v>-8.8528433</c:v>
                </c:pt>
                <c:pt idx="117">
                  <c:v>-8.8817243999999995</c:v>
                </c:pt>
                <c:pt idx="118">
                  <c:v>-8.9097375999999997</c:v>
                </c:pt>
                <c:pt idx="119">
                  <c:v>-8.9417247999999994</c:v>
                </c:pt>
                <c:pt idx="120">
                  <c:v>-8.9817476000000003</c:v>
                </c:pt>
                <c:pt idx="121">
                  <c:v>-9.0262241000000003</c:v>
                </c:pt>
                <c:pt idx="122">
                  <c:v>-9.0557345999999992</c:v>
                </c:pt>
                <c:pt idx="123">
                  <c:v>-9.0989523000000005</c:v>
                </c:pt>
                <c:pt idx="124">
                  <c:v>-9.1608973000000002</c:v>
                </c:pt>
                <c:pt idx="125">
                  <c:v>-9.2307500999999998</c:v>
                </c:pt>
                <c:pt idx="126">
                  <c:v>-9.2671232000000003</c:v>
                </c:pt>
                <c:pt idx="127">
                  <c:v>-9.3225373999999999</c:v>
                </c:pt>
                <c:pt idx="128">
                  <c:v>-9.3811855000000008</c:v>
                </c:pt>
                <c:pt idx="129">
                  <c:v>-9.4222859999999997</c:v>
                </c:pt>
                <c:pt idx="130">
                  <c:v>-9.4621077000000007</c:v>
                </c:pt>
                <c:pt idx="131">
                  <c:v>-9.5271778000000005</c:v>
                </c:pt>
                <c:pt idx="132">
                  <c:v>-9.5567817999999995</c:v>
                </c:pt>
                <c:pt idx="133">
                  <c:v>-9.5773229999999998</c:v>
                </c:pt>
                <c:pt idx="134">
                  <c:v>-9.5763350000000003</c:v>
                </c:pt>
                <c:pt idx="135">
                  <c:v>-9.5547971999999994</c:v>
                </c:pt>
                <c:pt idx="136">
                  <c:v>-9.5348988000000006</c:v>
                </c:pt>
                <c:pt idx="137">
                  <c:v>-9.5242825</c:v>
                </c:pt>
                <c:pt idx="138">
                  <c:v>-9.5176172000000001</c:v>
                </c:pt>
                <c:pt idx="139">
                  <c:v>-9.5150509000000003</c:v>
                </c:pt>
                <c:pt idx="140">
                  <c:v>-9.5333138000000002</c:v>
                </c:pt>
                <c:pt idx="141">
                  <c:v>-9.5645741999999991</c:v>
                </c:pt>
                <c:pt idx="142">
                  <c:v>-9.6111441000000006</c:v>
                </c:pt>
                <c:pt idx="143">
                  <c:v>-9.6594315000000002</c:v>
                </c:pt>
                <c:pt idx="144">
                  <c:v>-9.7085524000000003</c:v>
                </c:pt>
                <c:pt idx="145">
                  <c:v>-9.7563343000000007</c:v>
                </c:pt>
                <c:pt idx="146">
                  <c:v>-9.8056812000000004</c:v>
                </c:pt>
                <c:pt idx="147">
                  <c:v>-9.8310156000000006</c:v>
                </c:pt>
                <c:pt idx="148">
                  <c:v>-9.8266048000000001</c:v>
                </c:pt>
                <c:pt idx="149">
                  <c:v>-9.8383740999999993</c:v>
                </c:pt>
                <c:pt idx="150">
                  <c:v>-9.8473767999999993</c:v>
                </c:pt>
                <c:pt idx="151">
                  <c:v>-9.8411942000000003</c:v>
                </c:pt>
                <c:pt idx="152">
                  <c:v>-9.8273934999999994</c:v>
                </c:pt>
                <c:pt idx="153">
                  <c:v>-9.8438853999999996</c:v>
                </c:pt>
                <c:pt idx="154">
                  <c:v>-9.8498268000000007</c:v>
                </c:pt>
                <c:pt idx="155">
                  <c:v>-9.8437643000000001</c:v>
                </c:pt>
                <c:pt idx="156">
                  <c:v>-9.8487930000000006</c:v>
                </c:pt>
                <c:pt idx="157">
                  <c:v>-9.8616142</c:v>
                </c:pt>
                <c:pt idx="158">
                  <c:v>-9.8575277000000003</c:v>
                </c:pt>
                <c:pt idx="159">
                  <c:v>-9.8730326000000002</c:v>
                </c:pt>
                <c:pt idx="160">
                  <c:v>-9.9048146999999993</c:v>
                </c:pt>
                <c:pt idx="161">
                  <c:v>-9.8931874999999998</c:v>
                </c:pt>
                <c:pt idx="162">
                  <c:v>-9.8907737999999998</c:v>
                </c:pt>
                <c:pt idx="163">
                  <c:v>-9.9156609000000007</c:v>
                </c:pt>
                <c:pt idx="164">
                  <c:v>-9.9316014999999993</c:v>
                </c:pt>
                <c:pt idx="165">
                  <c:v>-9.9084968999999994</c:v>
                </c:pt>
                <c:pt idx="166">
                  <c:v>-9.9368829999999999</c:v>
                </c:pt>
                <c:pt idx="167">
                  <c:v>-9.9770689000000008</c:v>
                </c:pt>
                <c:pt idx="168">
                  <c:v>-9.9885138999999992</c:v>
                </c:pt>
                <c:pt idx="169">
                  <c:v>-9.9883327000000008</c:v>
                </c:pt>
                <c:pt idx="170">
                  <c:v>-10.017562</c:v>
                </c:pt>
                <c:pt idx="171">
                  <c:v>-10.037127999999999</c:v>
                </c:pt>
                <c:pt idx="172">
                  <c:v>-10.047959000000001</c:v>
                </c:pt>
                <c:pt idx="173">
                  <c:v>-10.074242999999999</c:v>
                </c:pt>
                <c:pt idx="174">
                  <c:v>-10.087781</c:v>
                </c:pt>
                <c:pt idx="175">
                  <c:v>-10.102558</c:v>
                </c:pt>
                <c:pt idx="176">
                  <c:v>-10.125498</c:v>
                </c:pt>
                <c:pt idx="177">
                  <c:v>-10.159719000000001</c:v>
                </c:pt>
                <c:pt idx="178">
                  <c:v>-10.179411</c:v>
                </c:pt>
                <c:pt idx="179">
                  <c:v>-10.215293000000001</c:v>
                </c:pt>
                <c:pt idx="180">
                  <c:v>-10.275093999999999</c:v>
                </c:pt>
                <c:pt idx="181">
                  <c:v>-10.317741</c:v>
                </c:pt>
                <c:pt idx="182">
                  <c:v>-10.340712</c:v>
                </c:pt>
                <c:pt idx="183">
                  <c:v>-10.377276</c:v>
                </c:pt>
                <c:pt idx="184">
                  <c:v>-10.434796</c:v>
                </c:pt>
                <c:pt idx="185">
                  <c:v>-10.486079</c:v>
                </c:pt>
                <c:pt idx="186">
                  <c:v>-10.532260000000001</c:v>
                </c:pt>
                <c:pt idx="187">
                  <c:v>-10.598421</c:v>
                </c:pt>
                <c:pt idx="188">
                  <c:v>-10.668825</c:v>
                </c:pt>
                <c:pt idx="189">
                  <c:v>-10.72475</c:v>
                </c:pt>
                <c:pt idx="190">
                  <c:v>-10.773031</c:v>
                </c:pt>
                <c:pt idx="191">
                  <c:v>-10.841949</c:v>
                </c:pt>
                <c:pt idx="192">
                  <c:v>-10.911645999999999</c:v>
                </c:pt>
                <c:pt idx="193">
                  <c:v>-10.983615</c:v>
                </c:pt>
                <c:pt idx="194">
                  <c:v>-11.074020000000001</c:v>
                </c:pt>
                <c:pt idx="195">
                  <c:v>-11.157629999999999</c:v>
                </c:pt>
                <c:pt idx="196">
                  <c:v>-11.249326999999999</c:v>
                </c:pt>
                <c:pt idx="197">
                  <c:v>-11.333163000000001</c:v>
                </c:pt>
                <c:pt idx="198">
                  <c:v>-11.413107999999999</c:v>
                </c:pt>
                <c:pt idx="199">
                  <c:v>-11.465128</c:v>
                </c:pt>
                <c:pt idx="200">
                  <c:v>-11.508421999999999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14-40A3-8FF3-7129B99B2001}"/>
            </c:ext>
          </c:extLst>
        </c:ser>
        <c:ser>
          <c:idx val="5"/>
          <c:order val="3"/>
          <c:tx>
            <c:strRef>
              <c:f>CLvsLO!$T$2</c:f>
              <c:strCache>
                <c:ptCount val="1"/>
                <c:pt idx="0">
                  <c:v>+9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1</c:v>
                </c:pt>
                <c:pt idx="1">
                  <c:v>1.06</c:v>
                </c:pt>
                <c:pt idx="2">
                  <c:v>1.1200000000000001</c:v>
                </c:pt>
                <c:pt idx="3">
                  <c:v>1.18</c:v>
                </c:pt>
                <c:pt idx="4">
                  <c:v>1.24</c:v>
                </c:pt>
                <c:pt idx="5">
                  <c:v>1.3</c:v>
                </c:pt>
                <c:pt idx="6">
                  <c:v>1.36</c:v>
                </c:pt>
                <c:pt idx="7">
                  <c:v>1.42</c:v>
                </c:pt>
                <c:pt idx="8">
                  <c:v>1.48</c:v>
                </c:pt>
                <c:pt idx="9">
                  <c:v>1.54</c:v>
                </c:pt>
                <c:pt idx="10">
                  <c:v>1.6</c:v>
                </c:pt>
                <c:pt idx="11">
                  <c:v>1.66</c:v>
                </c:pt>
                <c:pt idx="12">
                  <c:v>1.72</c:v>
                </c:pt>
                <c:pt idx="13">
                  <c:v>1.78</c:v>
                </c:pt>
                <c:pt idx="14">
                  <c:v>1.84</c:v>
                </c:pt>
                <c:pt idx="15">
                  <c:v>1.9</c:v>
                </c:pt>
                <c:pt idx="16">
                  <c:v>1.96</c:v>
                </c:pt>
                <c:pt idx="17">
                  <c:v>2.02</c:v>
                </c:pt>
                <c:pt idx="18">
                  <c:v>2.08</c:v>
                </c:pt>
                <c:pt idx="19">
                  <c:v>2.14</c:v>
                </c:pt>
                <c:pt idx="20">
                  <c:v>2.2000000000000002</c:v>
                </c:pt>
                <c:pt idx="21">
                  <c:v>2.2599999999999998</c:v>
                </c:pt>
                <c:pt idx="22">
                  <c:v>2.3199999999999998</c:v>
                </c:pt>
                <c:pt idx="23">
                  <c:v>2.38</c:v>
                </c:pt>
                <c:pt idx="24">
                  <c:v>2.44</c:v>
                </c:pt>
                <c:pt idx="25">
                  <c:v>2.5</c:v>
                </c:pt>
                <c:pt idx="26">
                  <c:v>2.56</c:v>
                </c:pt>
                <c:pt idx="27">
                  <c:v>2.62</c:v>
                </c:pt>
                <c:pt idx="28">
                  <c:v>2.68</c:v>
                </c:pt>
                <c:pt idx="29">
                  <c:v>2.74</c:v>
                </c:pt>
                <c:pt idx="30">
                  <c:v>2.8</c:v>
                </c:pt>
                <c:pt idx="31">
                  <c:v>2.86</c:v>
                </c:pt>
                <c:pt idx="32">
                  <c:v>2.92</c:v>
                </c:pt>
                <c:pt idx="33">
                  <c:v>2.98</c:v>
                </c:pt>
                <c:pt idx="34">
                  <c:v>3.04</c:v>
                </c:pt>
                <c:pt idx="35">
                  <c:v>3.1</c:v>
                </c:pt>
                <c:pt idx="36">
                  <c:v>3.16</c:v>
                </c:pt>
                <c:pt idx="37">
                  <c:v>3.22</c:v>
                </c:pt>
                <c:pt idx="38">
                  <c:v>3.28</c:v>
                </c:pt>
                <c:pt idx="39">
                  <c:v>3.34</c:v>
                </c:pt>
                <c:pt idx="40">
                  <c:v>3.4</c:v>
                </c:pt>
                <c:pt idx="41">
                  <c:v>3.46</c:v>
                </c:pt>
                <c:pt idx="42">
                  <c:v>3.52</c:v>
                </c:pt>
                <c:pt idx="43">
                  <c:v>3.58</c:v>
                </c:pt>
                <c:pt idx="44">
                  <c:v>3.64</c:v>
                </c:pt>
                <c:pt idx="45">
                  <c:v>3.7</c:v>
                </c:pt>
                <c:pt idx="46">
                  <c:v>3.76</c:v>
                </c:pt>
                <c:pt idx="47">
                  <c:v>3.82</c:v>
                </c:pt>
                <c:pt idx="48">
                  <c:v>3.88</c:v>
                </c:pt>
                <c:pt idx="49">
                  <c:v>3.94</c:v>
                </c:pt>
                <c:pt idx="50">
                  <c:v>4</c:v>
                </c:pt>
                <c:pt idx="51">
                  <c:v>4.0599999999999996</c:v>
                </c:pt>
                <c:pt idx="52">
                  <c:v>4.12</c:v>
                </c:pt>
                <c:pt idx="53">
                  <c:v>4.18</c:v>
                </c:pt>
                <c:pt idx="54">
                  <c:v>4.24</c:v>
                </c:pt>
                <c:pt idx="55">
                  <c:v>4.3</c:v>
                </c:pt>
                <c:pt idx="56">
                  <c:v>4.3600000000000003</c:v>
                </c:pt>
                <c:pt idx="57">
                  <c:v>4.42</c:v>
                </c:pt>
                <c:pt idx="58">
                  <c:v>4.4800000000000004</c:v>
                </c:pt>
                <c:pt idx="59">
                  <c:v>4.54</c:v>
                </c:pt>
                <c:pt idx="60">
                  <c:v>4.5999999999999996</c:v>
                </c:pt>
                <c:pt idx="61">
                  <c:v>4.66</c:v>
                </c:pt>
                <c:pt idx="62">
                  <c:v>4.72</c:v>
                </c:pt>
                <c:pt idx="63">
                  <c:v>4.78</c:v>
                </c:pt>
                <c:pt idx="64">
                  <c:v>4.84</c:v>
                </c:pt>
                <c:pt idx="65">
                  <c:v>4.9000000000000004</c:v>
                </c:pt>
                <c:pt idx="66">
                  <c:v>4.96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5.14</c:v>
                </c:pt>
                <c:pt idx="70">
                  <c:v>5.2</c:v>
                </c:pt>
                <c:pt idx="71">
                  <c:v>5.26</c:v>
                </c:pt>
                <c:pt idx="72">
                  <c:v>5.32</c:v>
                </c:pt>
                <c:pt idx="73">
                  <c:v>5.38</c:v>
                </c:pt>
                <c:pt idx="74">
                  <c:v>5.44</c:v>
                </c:pt>
                <c:pt idx="75">
                  <c:v>5.5</c:v>
                </c:pt>
                <c:pt idx="76">
                  <c:v>5.56</c:v>
                </c:pt>
                <c:pt idx="77">
                  <c:v>5.62</c:v>
                </c:pt>
                <c:pt idx="78">
                  <c:v>5.68</c:v>
                </c:pt>
                <c:pt idx="79">
                  <c:v>5.74</c:v>
                </c:pt>
                <c:pt idx="80">
                  <c:v>5.8</c:v>
                </c:pt>
                <c:pt idx="81">
                  <c:v>5.86</c:v>
                </c:pt>
                <c:pt idx="82">
                  <c:v>5.92</c:v>
                </c:pt>
                <c:pt idx="83">
                  <c:v>5.98</c:v>
                </c:pt>
                <c:pt idx="84">
                  <c:v>6.04</c:v>
                </c:pt>
                <c:pt idx="85">
                  <c:v>6.1</c:v>
                </c:pt>
                <c:pt idx="86">
                  <c:v>6.16</c:v>
                </c:pt>
                <c:pt idx="87">
                  <c:v>6.22</c:v>
                </c:pt>
                <c:pt idx="88">
                  <c:v>6.28</c:v>
                </c:pt>
                <c:pt idx="89">
                  <c:v>6.34</c:v>
                </c:pt>
                <c:pt idx="90">
                  <c:v>6.4</c:v>
                </c:pt>
                <c:pt idx="91">
                  <c:v>6.46</c:v>
                </c:pt>
                <c:pt idx="92">
                  <c:v>6.52</c:v>
                </c:pt>
                <c:pt idx="93">
                  <c:v>6.58</c:v>
                </c:pt>
                <c:pt idx="94">
                  <c:v>6.64</c:v>
                </c:pt>
                <c:pt idx="95">
                  <c:v>6.7</c:v>
                </c:pt>
                <c:pt idx="96">
                  <c:v>6.76</c:v>
                </c:pt>
                <c:pt idx="97">
                  <c:v>6.82</c:v>
                </c:pt>
                <c:pt idx="98">
                  <c:v>6.88</c:v>
                </c:pt>
                <c:pt idx="99">
                  <c:v>6.94</c:v>
                </c:pt>
                <c:pt idx="100">
                  <c:v>7</c:v>
                </c:pt>
                <c:pt idx="101">
                  <c:v>7.06</c:v>
                </c:pt>
                <c:pt idx="102">
                  <c:v>7.12</c:v>
                </c:pt>
                <c:pt idx="103">
                  <c:v>7.18</c:v>
                </c:pt>
                <c:pt idx="104">
                  <c:v>7.24</c:v>
                </c:pt>
                <c:pt idx="105">
                  <c:v>7.3</c:v>
                </c:pt>
                <c:pt idx="106">
                  <c:v>7.36</c:v>
                </c:pt>
                <c:pt idx="107">
                  <c:v>7.42</c:v>
                </c:pt>
                <c:pt idx="108">
                  <c:v>7.48</c:v>
                </c:pt>
                <c:pt idx="109">
                  <c:v>7.54</c:v>
                </c:pt>
                <c:pt idx="110">
                  <c:v>7.6</c:v>
                </c:pt>
                <c:pt idx="111">
                  <c:v>7.66</c:v>
                </c:pt>
                <c:pt idx="112">
                  <c:v>7.72</c:v>
                </c:pt>
                <c:pt idx="113">
                  <c:v>7.78</c:v>
                </c:pt>
                <c:pt idx="114">
                  <c:v>7.84</c:v>
                </c:pt>
                <c:pt idx="115">
                  <c:v>7.9</c:v>
                </c:pt>
                <c:pt idx="116">
                  <c:v>7.96</c:v>
                </c:pt>
                <c:pt idx="117">
                  <c:v>8.02</c:v>
                </c:pt>
                <c:pt idx="118">
                  <c:v>8.08</c:v>
                </c:pt>
                <c:pt idx="119">
                  <c:v>8.14</c:v>
                </c:pt>
                <c:pt idx="120">
                  <c:v>8.1999999999999993</c:v>
                </c:pt>
                <c:pt idx="121">
                  <c:v>8.26</c:v>
                </c:pt>
                <c:pt idx="122">
                  <c:v>8.32</c:v>
                </c:pt>
                <c:pt idx="123">
                  <c:v>8.3800000000000008</c:v>
                </c:pt>
                <c:pt idx="124">
                  <c:v>8.44</c:v>
                </c:pt>
                <c:pt idx="125">
                  <c:v>8.5</c:v>
                </c:pt>
                <c:pt idx="126">
                  <c:v>8.56</c:v>
                </c:pt>
                <c:pt idx="127">
                  <c:v>8.6199999999999992</c:v>
                </c:pt>
                <c:pt idx="128">
                  <c:v>8.68</c:v>
                </c:pt>
                <c:pt idx="129">
                  <c:v>8.74</c:v>
                </c:pt>
                <c:pt idx="130">
                  <c:v>8.8000000000000007</c:v>
                </c:pt>
                <c:pt idx="131">
                  <c:v>8.86</c:v>
                </c:pt>
                <c:pt idx="132">
                  <c:v>8.92</c:v>
                </c:pt>
                <c:pt idx="133">
                  <c:v>8.98</c:v>
                </c:pt>
                <c:pt idx="134">
                  <c:v>9.0399999999999991</c:v>
                </c:pt>
                <c:pt idx="135">
                  <c:v>9.1</c:v>
                </c:pt>
                <c:pt idx="136">
                  <c:v>9.16</c:v>
                </c:pt>
                <c:pt idx="137">
                  <c:v>9.2200000000000006</c:v>
                </c:pt>
                <c:pt idx="138">
                  <c:v>9.2799999999999994</c:v>
                </c:pt>
                <c:pt idx="139">
                  <c:v>9.34</c:v>
                </c:pt>
                <c:pt idx="140">
                  <c:v>9.4</c:v>
                </c:pt>
                <c:pt idx="141">
                  <c:v>9.4600000000000009</c:v>
                </c:pt>
                <c:pt idx="142">
                  <c:v>9.52</c:v>
                </c:pt>
                <c:pt idx="143">
                  <c:v>9.58</c:v>
                </c:pt>
                <c:pt idx="144">
                  <c:v>9.64</c:v>
                </c:pt>
                <c:pt idx="145">
                  <c:v>9.6999999999999993</c:v>
                </c:pt>
                <c:pt idx="146">
                  <c:v>9.76</c:v>
                </c:pt>
                <c:pt idx="147">
                  <c:v>9.82</c:v>
                </c:pt>
                <c:pt idx="148">
                  <c:v>9.8800000000000008</c:v>
                </c:pt>
                <c:pt idx="149">
                  <c:v>9.94</c:v>
                </c:pt>
                <c:pt idx="150">
                  <c:v>10</c:v>
                </c:pt>
                <c:pt idx="151">
                  <c:v>10.06</c:v>
                </c:pt>
                <c:pt idx="152">
                  <c:v>10.119999999999999</c:v>
                </c:pt>
                <c:pt idx="153">
                  <c:v>10.18</c:v>
                </c:pt>
                <c:pt idx="154">
                  <c:v>10.24</c:v>
                </c:pt>
                <c:pt idx="155">
                  <c:v>10.3</c:v>
                </c:pt>
                <c:pt idx="156">
                  <c:v>10.36</c:v>
                </c:pt>
                <c:pt idx="157">
                  <c:v>10.42</c:v>
                </c:pt>
                <c:pt idx="158">
                  <c:v>10.48</c:v>
                </c:pt>
                <c:pt idx="159">
                  <c:v>10.54</c:v>
                </c:pt>
                <c:pt idx="160">
                  <c:v>10.6</c:v>
                </c:pt>
                <c:pt idx="161">
                  <c:v>10.66</c:v>
                </c:pt>
                <c:pt idx="162">
                  <c:v>10.72</c:v>
                </c:pt>
                <c:pt idx="163">
                  <c:v>10.78</c:v>
                </c:pt>
                <c:pt idx="164">
                  <c:v>10.84</c:v>
                </c:pt>
                <c:pt idx="165">
                  <c:v>10.9</c:v>
                </c:pt>
                <c:pt idx="166">
                  <c:v>10.96</c:v>
                </c:pt>
                <c:pt idx="167">
                  <c:v>11.02</c:v>
                </c:pt>
                <c:pt idx="168">
                  <c:v>11.08</c:v>
                </c:pt>
                <c:pt idx="169">
                  <c:v>11.14</c:v>
                </c:pt>
                <c:pt idx="170">
                  <c:v>11.2</c:v>
                </c:pt>
                <c:pt idx="171">
                  <c:v>11.26</c:v>
                </c:pt>
                <c:pt idx="172">
                  <c:v>11.32</c:v>
                </c:pt>
                <c:pt idx="173">
                  <c:v>11.38</c:v>
                </c:pt>
                <c:pt idx="174">
                  <c:v>11.44</c:v>
                </c:pt>
                <c:pt idx="175">
                  <c:v>11.5</c:v>
                </c:pt>
                <c:pt idx="176">
                  <c:v>11.56</c:v>
                </c:pt>
                <c:pt idx="177">
                  <c:v>11.62</c:v>
                </c:pt>
                <c:pt idx="178">
                  <c:v>11.68</c:v>
                </c:pt>
                <c:pt idx="179">
                  <c:v>11.74</c:v>
                </c:pt>
                <c:pt idx="180">
                  <c:v>11.8</c:v>
                </c:pt>
                <c:pt idx="181">
                  <c:v>11.86</c:v>
                </c:pt>
                <c:pt idx="182">
                  <c:v>11.92</c:v>
                </c:pt>
                <c:pt idx="183">
                  <c:v>11.98</c:v>
                </c:pt>
                <c:pt idx="184">
                  <c:v>12.04</c:v>
                </c:pt>
                <c:pt idx="185">
                  <c:v>12.1</c:v>
                </c:pt>
                <c:pt idx="186">
                  <c:v>12.16</c:v>
                </c:pt>
                <c:pt idx="187">
                  <c:v>12.22</c:v>
                </c:pt>
                <c:pt idx="188">
                  <c:v>12.28</c:v>
                </c:pt>
                <c:pt idx="189">
                  <c:v>12.34</c:v>
                </c:pt>
                <c:pt idx="190">
                  <c:v>12.4</c:v>
                </c:pt>
                <c:pt idx="191">
                  <c:v>12.46</c:v>
                </c:pt>
                <c:pt idx="192">
                  <c:v>12.52</c:v>
                </c:pt>
                <c:pt idx="193">
                  <c:v>12.58</c:v>
                </c:pt>
                <c:pt idx="194">
                  <c:v>12.64</c:v>
                </c:pt>
                <c:pt idx="195">
                  <c:v>12.7</c:v>
                </c:pt>
                <c:pt idx="196">
                  <c:v>12.76</c:v>
                </c:pt>
                <c:pt idx="197">
                  <c:v>12.82</c:v>
                </c:pt>
                <c:pt idx="198">
                  <c:v>12.88</c:v>
                </c:pt>
                <c:pt idx="199">
                  <c:v>12.94</c:v>
                </c:pt>
                <c:pt idx="200">
                  <c:v>13</c:v>
                </c:pt>
              </c:numCache>
            </c:numRef>
          </c:xVal>
          <c:yVal>
            <c:numRef>
              <c:f>CLvsLO!$T$5:$T$205</c:f>
              <c:numCache>
                <c:formatCode>General</c:formatCode>
                <c:ptCount val="201"/>
                <c:pt idx="0">
                  <c:v>-13.564983</c:v>
                </c:pt>
                <c:pt idx="1">
                  <c:v>-13.304129</c:v>
                </c:pt>
                <c:pt idx="2">
                  <c:v>-12.959319000000001</c:v>
                </c:pt>
                <c:pt idx="3">
                  <c:v>-12.598523999999999</c:v>
                </c:pt>
                <c:pt idx="4">
                  <c:v>-12.058543999999999</c:v>
                </c:pt>
                <c:pt idx="5">
                  <c:v>-11.668212</c:v>
                </c:pt>
                <c:pt idx="6">
                  <c:v>-11.374076000000001</c:v>
                </c:pt>
                <c:pt idx="7">
                  <c:v>-11.070107</c:v>
                </c:pt>
                <c:pt idx="8">
                  <c:v>-10.742678</c:v>
                </c:pt>
                <c:pt idx="9">
                  <c:v>-10.429290999999999</c:v>
                </c:pt>
                <c:pt idx="10">
                  <c:v>-10.294010999999999</c:v>
                </c:pt>
                <c:pt idx="11">
                  <c:v>-10.011981</c:v>
                </c:pt>
                <c:pt idx="12">
                  <c:v>-9.8466901999999994</c:v>
                </c:pt>
                <c:pt idx="13">
                  <c:v>-9.6401404999999993</c:v>
                </c:pt>
                <c:pt idx="14">
                  <c:v>-9.5440635999999994</c:v>
                </c:pt>
                <c:pt idx="15">
                  <c:v>-9.3089131999999992</c:v>
                </c:pt>
                <c:pt idx="16">
                  <c:v>-9.1956071999999995</c:v>
                </c:pt>
                <c:pt idx="17">
                  <c:v>-9.0355053000000005</c:v>
                </c:pt>
                <c:pt idx="18">
                  <c:v>-8.9386206000000001</c:v>
                </c:pt>
                <c:pt idx="19">
                  <c:v>-8.8173522999999996</c:v>
                </c:pt>
                <c:pt idx="20">
                  <c:v>-8.7584286000000002</c:v>
                </c:pt>
                <c:pt idx="21">
                  <c:v>-8.6833095999999994</c:v>
                </c:pt>
                <c:pt idx="22">
                  <c:v>-8.6086024999999999</c:v>
                </c:pt>
                <c:pt idx="23">
                  <c:v>-8.5769824999999997</c:v>
                </c:pt>
                <c:pt idx="24">
                  <c:v>-8.5390005000000002</c:v>
                </c:pt>
                <c:pt idx="25">
                  <c:v>-8.5045365999999998</c:v>
                </c:pt>
                <c:pt idx="26">
                  <c:v>-8.4624205000000003</c:v>
                </c:pt>
                <c:pt idx="27">
                  <c:v>-8.4732284999999994</c:v>
                </c:pt>
                <c:pt idx="28">
                  <c:v>-8.4106140000000007</c:v>
                </c:pt>
                <c:pt idx="29">
                  <c:v>-8.4277353000000002</c:v>
                </c:pt>
                <c:pt idx="30">
                  <c:v>-8.3716068000000003</c:v>
                </c:pt>
                <c:pt idx="31">
                  <c:v>-8.3747024999999997</c:v>
                </c:pt>
                <c:pt idx="32">
                  <c:v>-8.3477507000000006</c:v>
                </c:pt>
                <c:pt idx="33">
                  <c:v>-8.3717728000000005</c:v>
                </c:pt>
                <c:pt idx="34">
                  <c:v>-8.3733500999999997</c:v>
                </c:pt>
                <c:pt idx="35">
                  <c:v>-8.4099912999999997</c:v>
                </c:pt>
                <c:pt idx="36">
                  <c:v>-8.4435739999999999</c:v>
                </c:pt>
                <c:pt idx="37">
                  <c:v>-8.4900017000000005</c:v>
                </c:pt>
                <c:pt idx="38">
                  <c:v>-8.5585985000000004</c:v>
                </c:pt>
                <c:pt idx="39">
                  <c:v>-8.5819396999999995</c:v>
                </c:pt>
                <c:pt idx="40">
                  <c:v>-8.6488876000000001</c:v>
                </c:pt>
                <c:pt idx="41">
                  <c:v>-8.6834822000000003</c:v>
                </c:pt>
                <c:pt idx="42">
                  <c:v>-8.7425183999999998</c:v>
                </c:pt>
                <c:pt idx="43">
                  <c:v>-8.7649679000000003</c:v>
                </c:pt>
                <c:pt idx="44">
                  <c:v>-8.8078193999999996</c:v>
                </c:pt>
                <c:pt idx="45">
                  <c:v>-8.8325233000000001</c:v>
                </c:pt>
                <c:pt idx="46">
                  <c:v>-8.8774347000000002</c:v>
                </c:pt>
                <c:pt idx="47">
                  <c:v>-8.8968276999999993</c:v>
                </c:pt>
                <c:pt idx="48">
                  <c:v>-8.9233627000000002</c:v>
                </c:pt>
                <c:pt idx="49">
                  <c:v>-8.9548720999999993</c:v>
                </c:pt>
                <c:pt idx="50">
                  <c:v>-8.9704723000000008</c:v>
                </c:pt>
                <c:pt idx="51">
                  <c:v>-8.9937258</c:v>
                </c:pt>
                <c:pt idx="52">
                  <c:v>-9.0082492999999992</c:v>
                </c:pt>
                <c:pt idx="53">
                  <c:v>-9.0339842000000008</c:v>
                </c:pt>
                <c:pt idx="54">
                  <c:v>-9.0751828999999997</c:v>
                </c:pt>
                <c:pt idx="55">
                  <c:v>-9.1052160000000004</c:v>
                </c:pt>
                <c:pt idx="56">
                  <c:v>-9.1264935000000005</c:v>
                </c:pt>
                <c:pt idx="57">
                  <c:v>-9.1254977999999998</c:v>
                </c:pt>
                <c:pt idx="58">
                  <c:v>-9.1464967999999995</c:v>
                </c:pt>
                <c:pt idx="59">
                  <c:v>-9.1440877999999994</c:v>
                </c:pt>
                <c:pt idx="60">
                  <c:v>-9.1547088999999993</c:v>
                </c:pt>
                <c:pt idx="61">
                  <c:v>-9.1414299000000003</c:v>
                </c:pt>
                <c:pt idx="62">
                  <c:v>-9.1549273000000007</c:v>
                </c:pt>
                <c:pt idx="63">
                  <c:v>-9.1467314000000002</c:v>
                </c:pt>
                <c:pt idx="64">
                  <c:v>-9.1148948999999995</c:v>
                </c:pt>
                <c:pt idx="65">
                  <c:v>-9.1072559000000002</c:v>
                </c:pt>
                <c:pt idx="66">
                  <c:v>-9.0952348999999995</c:v>
                </c:pt>
                <c:pt idx="67">
                  <c:v>-9.0761900000000004</c:v>
                </c:pt>
                <c:pt idx="68">
                  <c:v>-9.0716514999999998</c:v>
                </c:pt>
                <c:pt idx="69">
                  <c:v>-9.0794115000000009</c:v>
                </c:pt>
                <c:pt idx="70">
                  <c:v>-9.0464783000000004</c:v>
                </c:pt>
                <c:pt idx="71">
                  <c:v>-9.0324925999999994</c:v>
                </c:pt>
                <c:pt idx="72">
                  <c:v>-9.0388765000000006</c:v>
                </c:pt>
                <c:pt idx="73">
                  <c:v>-8.9832859000000003</c:v>
                </c:pt>
                <c:pt idx="74">
                  <c:v>-8.9373608000000004</c:v>
                </c:pt>
                <c:pt idx="75">
                  <c:v>-8.8968105000000008</c:v>
                </c:pt>
                <c:pt idx="76">
                  <c:v>-8.8684244000000003</c:v>
                </c:pt>
                <c:pt idx="77">
                  <c:v>-8.8003444999999996</c:v>
                </c:pt>
                <c:pt idx="78">
                  <c:v>-8.7875222999999991</c:v>
                </c:pt>
                <c:pt idx="79">
                  <c:v>-8.7605553</c:v>
                </c:pt>
                <c:pt idx="80">
                  <c:v>-8.7549294999999994</c:v>
                </c:pt>
                <c:pt idx="81">
                  <c:v>-8.7328691000000003</c:v>
                </c:pt>
                <c:pt idx="82">
                  <c:v>-8.7372169</c:v>
                </c:pt>
                <c:pt idx="83">
                  <c:v>-8.7209357999999995</c:v>
                </c:pt>
                <c:pt idx="84">
                  <c:v>-8.7348146</c:v>
                </c:pt>
                <c:pt idx="85">
                  <c:v>-8.7585639999999998</c:v>
                </c:pt>
                <c:pt idx="86">
                  <c:v>-8.7749453000000006</c:v>
                </c:pt>
                <c:pt idx="87">
                  <c:v>-8.7732457999999998</c:v>
                </c:pt>
                <c:pt idx="88">
                  <c:v>-8.7943601999999998</c:v>
                </c:pt>
                <c:pt idx="89">
                  <c:v>-8.8108292000000006</c:v>
                </c:pt>
                <c:pt idx="90">
                  <c:v>-8.8044243000000009</c:v>
                </c:pt>
                <c:pt idx="91">
                  <c:v>-8.8308458000000005</c:v>
                </c:pt>
                <c:pt idx="92">
                  <c:v>-8.8543243</c:v>
                </c:pt>
                <c:pt idx="93">
                  <c:v>-8.8756036999999992</c:v>
                </c:pt>
                <c:pt idx="94">
                  <c:v>-8.8803634999999996</c:v>
                </c:pt>
                <c:pt idx="95">
                  <c:v>-8.9097643000000009</c:v>
                </c:pt>
                <c:pt idx="96">
                  <c:v>-8.9150305000000003</c:v>
                </c:pt>
                <c:pt idx="97">
                  <c:v>-8.9378471000000008</c:v>
                </c:pt>
                <c:pt idx="98">
                  <c:v>-8.9486170000000005</c:v>
                </c:pt>
                <c:pt idx="99">
                  <c:v>-8.9730357999999999</c:v>
                </c:pt>
                <c:pt idx="100">
                  <c:v>-8.9663705999999994</c:v>
                </c:pt>
                <c:pt idx="101">
                  <c:v>-8.9688768000000003</c:v>
                </c:pt>
                <c:pt idx="102">
                  <c:v>-8.9843577999999997</c:v>
                </c:pt>
                <c:pt idx="103">
                  <c:v>-9.0017356999999993</c:v>
                </c:pt>
                <c:pt idx="104">
                  <c:v>-9.0040893999999998</c:v>
                </c:pt>
                <c:pt idx="105">
                  <c:v>-9.0202712999999992</c:v>
                </c:pt>
                <c:pt idx="106">
                  <c:v>-9.0513467999999992</c:v>
                </c:pt>
                <c:pt idx="107">
                  <c:v>-9.0660629000000004</c:v>
                </c:pt>
                <c:pt idx="108">
                  <c:v>-9.0791664000000001</c:v>
                </c:pt>
                <c:pt idx="109">
                  <c:v>-9.0923166000000002</c:v>
                </c:pt>
                <c:pt idx="110">
                  <c:v>-9.1073933</c:v>
                </c:pt>
                <c:pt idx="111">
                  <c:v>-9.1243485999999994</c:v>
                </c:pt>
                <c:pt idx="112">
                  <c:v>-9.1302775999999994</c:v>
                </c:pt>
                <c:pt idx="113">
                  <c:v>-9.1337004000000004</c:v>
                </c:pt>
                <c:pt idx="114">
                  <c:v>-9.1566171999999995</c:v>
                </c:pt>
                <c:pt idx="115">
                  <c:v>-9.1720381</c:v>
                </c:pt>
                <c:pt idx="116">
                  <c:v>-9.1716251</c:v>
                </c:pt>
                <c:pt idx="117">
                  <c:v>-9.2059221000000004</c:v>
                </c:pt>
                <c:pt idx="118">
                  <c:v>-9.2399415999999999</c:v>
                </c:pt>
                <c:pt idx="119">
                  <c:v>-9.2706537000000004</c:v>
                </c:pt>
                <c:pt idx="120">
                  <c:v>-9.3111733999999995</c:v>
                </c:pt>
                <c:pt idx="121">
                  <c:v>-9.3590964999999997</c:v>
                </c:pt>
                <c:pt idx="122">
                  <c:v>-9.3830223000000004</c:v>
                </c:pt>
                <c:pt idx="123">
                  <c:v>-9.4186467999999994</c:v>
                </c:pt>
                <c:pt idx="124">
                  <c:v>-9.4789276000000005</c:v>
                </c:pt>
                <c:pt idx="125">
                  <c:v>-9.5507411999999992</c:v>
                </c:pt>
                <c:pt idx="126">
                  <c:v>-9.5807467000000006</c:v>
                </c:pt>
                <c:pt idx="127">
                  <c:v>-9.6323127999999993</c:v>
                </c:pt>
                <c:pt idx="128">
                  <c:v>-9.692399</c:v>
                </c:pt>
                <c:pt idx="129">
                  <c:v>-9.7324017999999999</c:v>
                </c:pt>
                <c:pt idx="130">
                  <c:v>-9.7727423000000009</c:v>
                </c:pt>
                <c:pt idx="131">
                  <c:v>-9.8514689999999998</c:v>
                </c:pt>
                <c:pt idx="132">
                  <c:v>-9.8945675000000008</c:v>
                </c:pt>
                <c:pt idx="133">
                  <c:v>-9.9191666000000005</c:v>
                </c:pt>
                <c:pt idx="134">
                  <c:v>-9.9316987999999995</c:v>
                </c:pt>
                <c:pt idx="135">
                  <c:v>-9.9285469000000006</c:v>
                </c:pt>
                <c:pt idx="136">
                  <c:v>-9.9175663000000007</c:v>
                </c:pt>
                <c:pt idx="137">
                  <c:v>-9.9171209000000005</c:v>
                </c:pt>
                <c:pt idx="138">
                  <c:v>-9.9371223000000004</c:v>
                </c:pt>
                <c:pt idx="139">
                  <c:v>-9.9549208</c:v>
                </c:pt>
                <c:pt idx="140">
                  <c:v>-9.9769258000000001</c:v>
                </c:pt>
                <c:pt idx="141">
                  <c:v>-10.01413</c:v>
                </c:pt>
                <c:pt idx="142">
                  <c:v>-10.074109</c:v>
                </c:pt>
                <c:pt idx="143">
                  <c:v>-10.11993</c:v>
                </c:pt>
                <c:pt idx="144">
                  <c:v>-10.158389</c:v>
                </c:pt>
                <c:pt idx="145">
                  <c:v>-10.209641</c:v>
                </c:pt>
                <c:pt idx="146">
                  <c:v>-10.265311000000001</c:v>
                </c:pt>
                <c:pt idx="147">
                  <c:v>-10.280252000000001</c:v>
                </c:pt>
                <c:pt idx="148">
                  <c:v>-10.266942</c:v>
                </c:pt>
                <c:pt idx="149">
                  <c:v>-10.284542</c:v>
                </c:pt>
                <c:pt idx="150">
                  <c:v>-10.292802999999999</c:v>
                </c:pt>
                <c:pt idx="151">
                  <c:v>-10.278136999999999</c:v>
                </c:pt>
                <c:pt idx="152">
                  <c:v>-10.268621</c:v>
                </c:pt>
                <c:pt idx="153">
                  <c:v>-10.294743</c:v>
                </c:pt>
                <c:pt idx="154">
                  <c:v>-10.299829000000001</c:v>
                </c:pt>
                <c:pt idx="155">
                  <c:v>-10.294241</c:v>
                </c:pt>
                <c:pt idx="156">
                  <c:v>-10.314306999999999</c:v>
                </c:pt>
                <c:pt idx="157">
                  <c:v>-10.336494</c:v>
                </c:pt>
                <c:pt idx="158">
                  <c:v>-10.337533000000001</c:v>
                </c:pt>
                <c:pt idx="159">
                  <c:v>-10.371510000000001</c:v>
                </c:pt>
                <c:pt idx="160">
                  <c:v>-10.423361999999999</c:v>
                </c:pt>
                <c:pt idx="161">
                  <c:v>-10.412482000000001</c:v>
                </c:pt>
                <c:pt idx="162">
                  <c:v>-10.408215</c:v>
                </c:pt>
                <c:pt idx="163">
                  <c:v>-10.444399000000001</c:v>
                </c:pt>
                <c:pt idx="164">
                  <c:v>-10.465004</c:v>
                </c:pt>
                <c:pt idx="165">
                  <c:v>-10.435834</c:v>
                </c:pt>
                <c:pt idx="166">
                  <c:v>-10.473423</c:v>
                </c:pt>
                <c:pt idx="167">
                  <c:v>-10.532026</c:v>
                </c:pt>
                <c:pt idx="168">
                  <c:v>-10.546218</c:v>
                </c:pt>
                <c:pt idx="169">
                  <c:v>-10.540051</c:v>
                </c:pt>
                <c:pt idx="170">
                  <c:v>-10.576676000000001</c:v>
                </c:pt>
                <c:pt idx="171">
                  <c:v>-10.604715000000001</c:v>
                </c:pt>
                <c:pt idx="172">
                  <c:v>-10.612995</c:v>
                </c:pt>
                <c:pt idx="173">
                  <c:v>-10.644012</c:v>
                </c:pt>
                <c:pt idx="174">
                  <c:v>-10.669703</c:v>
                </c:pt>
                <c:pt idx="175">
                  <c:v>-10.684355999999999</c:v>
                </c:pt>
                <c:pt idx="176">
                  <c:v>-10.703307000000001</c:v>
                </c:pt>
                <c:pt idx="177">
                  <c:v>-10.746593000000001</c:v>
                </c:pt>
                <c:pt idx="178">
                  <c:v>-10.76543</c:v>
                </c:pt>
                <c:pt idx="179">
                  <c:v>-10.790895000000001</c:v>
                </c:pt>
                <c:pt idx="180">
                  <c:v>-10.861568999999999</c:v>
                </c:pt>
                <c:pt idx="181">
                  <c:v>-10.925922</c:v>
                </c:pt>
                <c:pt idx="182">
                  <c:v>-10.937467</c:v>
                </c:pt>
                <c:pt idx="183">
                  <c:v>-10.959343000000001</c:v>
                </c:pt>
                <c:pt idx="184">
                  <c:v>-11.026897999999999</c:v>
                </c:pt>
                <c:pt idx="185">
                  <c:v>-11.088221000000001</c:v>
                </c:pt>
                <c:pt idx="186">
                  <c:v>-11.118650000000001</c:v>
                </c:pt>
                <c:pt idx="187">
                  <c:v>-11.192265000000001</c:v>
                </c:pt>
                <c:pt idx="188">
                  <c:v>-11.300393</c:v>
                </c:pt>
                <c:pt idx="189">
                  <c:v>-11.373799999999999</c:v>
                </c:pt>
                <c:pt idx="190">
                  <c:v>-11.412322</c:v>
                </c:pt>
                <c:pt idx="191">
                  <c:v>-11.496112</c:v>
                </c:pt>
                <c:pt idx="192">
                  <c:v>-11.602098</c:v>
                </c:pt>
                <c:pt idx="193">
                  <c:v>-11.687400999999999</c:v>
                </c:pt>
                <c:pt idx="194">
                  <c:v>-11.802408</c:v>
                </c:pt>
                <c:pt idx="195">
                  <c:v>-11.95</c:v>
                </c:pt>
                <c:pt idx="196">
                  <c:v>-12.099418</c:v>
                </c:pt>
                <c:pt idx="197">
                  <c:v>-12.205158000000001</c:v>
                </c:pt>
                <c:pt idx="198">
                  <c:v>-12.308795999999999</c:v>
                </c:pt>
                <c:pt idx="199">
                  <c:v>-12.374402999999999</c:v>
                </c:pt>
                <c:pt idx="200">
                  <c:v>-12.404242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14-40A3-8FF3-7129B99B2001}"/>
            </c:ext>
          </c:extLst>
        </c:ser>
        <c:ser>
          <c:idx val="0"/>
          <c:order val="4"/>
          <c:tx>
            <c:strRef>
              <c:f>CLvsLO!$U$2</c:f>
              <c:strCache>
                <c:ptCount val="1"/>
                <c:pt idx="0">
                  <c:v>+7 dBm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CLvsLO!$P$5:$P$205</c:f>
              <c:numCache>
                <c:formatCode>General</c:formatCode>
                <c:ptCount val="201"/>
                <c:pt idx="0">
                  <c:v>1</c:v>
                </c:pt>
                <c:pt idx="1">
                  <c:v>1.06</c:v>
                </c:pt>
                <c:pt idx="2">
                  <c:v>1.1200000000000001</c:v>
                </c:pt>
                <c:pt idx="3">
                  <c:v>1.18</c:v>
                </c:pt>
                <c:pt idx="4">
                  <c:v>1.24</c:v>
                </c:pt>
                <c:pt idx="5">
                  <c:v>1.3</c:v>
                </c:pt>
                <c:pt idx="6">
                  <c:v>1.36</c:v>
                </c:pt>
                <c:pt idx="7">
                  <c:v>1.42</c:v>
                </c:pt>
                <c:pt idx="8">
                  <c:v>1.48</c:v>
                </c:pt>
                <c:pt idx="9">
                  <c:v>1.54</c:v>
                </c:pt>
                <c:pt idx="10">
                  <c:v>1.6</c:v>
                </c:pt>
                <c:pt idx="11">
                  <c:v>1.66</c:v>
                </c:pt>
                <c:pt idx="12">
                  <c:v>1.72</c:v>
                </c:pt>
                <c:pt idx="13">
                  <c:v>1.78</c:v>
                </c:pt>
                <c:pt idx="14">
                  <c:v>1.84</c:v>
                </c:pt>
                <c:pt idx="15">
                  <c:v>1.9</c:v>
                </c:pt>
                <c:pt idx="16">
                  <c:v>1.96</c:v>
                </c:pt>
                <c:pt idx="17">
                  <c:v>2.02</c:v>
                </c:pt>
                <c:pt idx="18">
                  <c:v>2.08</c:v>
                </c:pt>
                <c:pt idx="19">
                  <c:v>2.14</c:v>
                </c:pt>
                <c:pt idx="20">
                  <c:v>2.2000000000000002</c:v>
                </c:pt>
                <c:pt idx="21">
                  <c:v>2.2599999999999998</c:v>
                </c:pt>
                <c:pt idx="22">
                  <c:v>2.3199999999999998</c:v>
                </c:pt>
                <c:pt idx="23">
                  <c:v>2.38</c:v>
                </c:pt>
                <c:pt idx="24">
                  <c:v>2.44</c:v>
                </c:pt>
                <c:pt idx="25">
                  <c:v>2.5</c:v>
                </c:pt>
                <c:pt idx="26">
                  <c:v>2.56</c:v>
                </c:pt>
                <c:pt idx="27">
                  <c:v>2.62</c:v>
                </c:pt>
                <c:pt idx="28">
                  <c:v>2.68</c:v>
                </c:pt>
                <c:pt idx="29">
                  <c:v>2.74</c:v>
                </c:pt>
                <c:pt idx="30">
                  <c:v>2.8</c:v>
                </c:pt>
                <c:pt idx="31">
                  <c:v>2.86</c:v>
                </c:pt>
                <c:pt idx="32">
                  <c:v>2.92</c:v>
                </c:pt>
                <c:pt idx="33">
                  <c:v>2.98</c:v>
                </c:pt>
                <c:pt idx="34">
                  <c:v>3.04</c:v>
                </c:pt>
                <c:pt idx="35">
                  <c:v>3.1</c:v>
                </c:pt>
                <c:pt idx="36">
                  <c:v>3.16</c:v>
                </c:pt>
                <c:pt idx="37">
                  <c:v>3.22</c:v>
                </c:pt>
                <c:pt idx="38">
                  <c:v>3.28</c:v>
                </c:pt>
                <c:pt idx="39">
                  <c:v>3.34</c:v>
                </c:pt>
                <c:pt idx="40">
                  <c:v>3.4</c:v>
                </c:pt>
                <c:pt idx="41">
                  <c:v>3.46</c:v>
                </c:pt>
                <c:pt idx="42">
                  <c:v>3.52</c:v>
                </c:pt>
                <c:pt idx="43">
                  <c:v>3.58</c:v>
                </c:pt>
                <c:pt idx="44">
                  <c:v>3.64</c:v>
                </c:pt>
                <c:pt idx="45">
                  <c:v>3.7</c:v>
                </c:pt>
                <c:pt idx="46">
                  <c:v>3.76</c:v>
                </c:pt>
                <c:pt idx="47">
                  <c:v>3.82</c:v>
                </c:pt>
                <c:pt idx="48">
                  <c:v>3.88</c:v>
                </c:pt>
                <c:pt idx="49">
                  <c:v>3.94</c:v>
                </c:pt>
                <c:pt idx="50">
                  <c:v>4</c:v>
                </c:pt>
                <c:pt idx="51">
                  <c:v>4.0599999999999996</c:v>
                </c:pt>
                <c:pt idx="52">
                  <c:v>4.12</c:v>
                </c:pt>
                <c:pt idx="53">
                  <c:v>4.18</c:v>
                </c:pt>
                <c:pt idx="54">
                  <c:v>4.24</c:v>
                </c:pt>
                <c:pt idx="55">
                  <c:v>4.3</c:v>
                </c:pt>
                <c:pt idx="56">
                  <c:v>4.3600000000000003</c:v>
                </c:pt>
                <c:pt idx="57">
                  <c:v>4.42</c:v>
                </c:pt>
                <c:pt idx="58">
                  <c:v>4.4800000000000004</c:v>
                </c:pt>
                <c:pt idx="59">
                  <c:v>4.54</c:v>
                </c:pt>
                <c:pt idx="60">
                  <c:v>4.5999999999999996</c:v>
                </c:pt>
                <c:pt idx="61">
                  <c:v>4.66</c:v>
                </c:pt>
                <c:pt idx="62">
                  <c:v>4.72</c:v>
                </c:pt>
                <c:pt idx="63">
                  <c:v>4.78</c:v>
                </c:pt>
                <c:pt idx="64">
                  <c:v>4.84</c:v>
                </c:pt>
                <c:pt idx="65">
                  <c:v>4.9000000000000004</c:v>
                </c:pt>
                <c:pt idx="66">
                  <c:v>4.96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5.14</c:v>
                </c:pt>
                <c:pt idx="70">
                  <c:v>5.2</c:v>
                </c:pt>
                <c:pt idx="71">
                  <c:v>5.26</c:v>
                </c:pt>
                <c:pt idx="72">
                  <c:v>5.32</c:v>
                </c:pt>
                <c:pt idx="73">
                  <c:v>5.38</c:v>
                </c:pt>
                <c:pt idx="74">
                  <c:v>5.44</c:v>
                </c:pt>
                <c:pt idx="75">
                  <c:v>5.5</c:v>
                </c:pt>
                <c:pt idx="76">
                  <c:v>5.56</c:v>
                </c:pt>
                <c:pt idx="77">
                  <c:v>5.62</c:v>
                </c:pt>
                <c:pt idx="78">
                  <c:v>5.68</c:v>
                </c:pt>
                <c:pt idx="79">
                  <c:v>5.74</c:v>
                </c:pt>
                <c:pt idx="80">
                  <c:v>5.8</c:v>
                </c:pt>
                <c:pt idx="81">
                  <c:v>5.86</c:v>
                </c:pt>
                <c:pt idx="82">
                  <c:v>5.92</c:v>
                </c:pt>
                <c:pt idx="83">
                  <c:v>5.98</c:v>
                </c:pt>
                <c:pt idx="84">
                  <c:v>6.04</c:v>
                </c:pt>
                <c:pt idx="85">
                  <c:v>6.1</c:v>
                </c:pt>
                <c:pt idx="86">
                  <c:v>6.16</c:v>
                </c:pt>
                <c:pt idx="87">
                  <c:v>6.22</c:v>
                </c:pt>
                <c:pt idx="88">
                  <c:v>6.28</c:v>
                </c:pt>
                <c:pt idx="89">
                  <c:v>6.34</c:v>
                </c:pt>
                <c:pt idx="90">
                  <c:v>6.4</c:v>
                </c:pt>
                <c:pt idx="91">
                  <c:v>6.46</c:v>
                </c:pt>
                <c:pt idx="92">
                  <c:v>6.52</c:v>
                </c:pt>
                <c:pt idx="93">
                  <c:v>6.58</c:v>
                </c:pt>
                <c:pt idx="94">
                  <c:v>6.64</c:v>
                </c:pt>
                <c:pt idx="95">
                  <c:v>6.7</c:v>
                </c:pt>
                <c:pt idx="96">
                  <c:v>6.76</c:v>
                </c:pt>
                <c:pt idx="97">
                  <c:v>6.82</c:v>
                </c:pt>
                <c:pt idx="98">
                  <c:v>6.88</c:v>
                </c:pt>
                <c:pt idx="99">
                  <c:v>6.94</c:v>
                </c:pt>
                <c:pt idx="100">
                  <c:v>7</c:v>
                </c:pt>
                <c:pt idx="101">
                  <c:v>7.06</c:v>
                </c:pt>
                <c:pt idx="102">
                  <c:v>7.12</c:v>
                </c:pt>
                <c:pt idx="103">
                  <c:v>7.18</c:v>
                </c:pt>
                <c:pt idx="104">
                  <c:v>7.24</c:v>
                </c:pt>
                <c:pt idx="105">
                  <c:v>7.3</c:v>
                </c:pt>
                <c:pt idx="106">
                  <c:v>7.36</c:v>
                </c:pt>
                <c:pt idx="107">
                  <c:v>7.42</c:v>
                </c:pt>
                <c:pt idx="108">
                  <c:v>7.48</c:v>
                </c:pt>
                <c:pt idx="109">
                  <c:v>7.54</c:v>
                </c:pt>
                <c:pt idx="110">
                  <c:v>7.6</c:v>
                </c:pt>
                <c:pt idx="111">
                  <c:v>7.66</c:v>
                </c:pt>
                <c:pt idx="112">
                  <c:v>7.72</c:v>
                </c:pt>
                <c:pt idx="113">
                  <c:v>7.78</c:v>
                </c:pt>
                <c:pt idx="114">
                  <c:v>7.84</c:v>
                </c:pt>
                <c:pt idx="115">
                  <c:v>7.9</c:v>
                </c:pt>
                <c:pt idx="116">
                  <c:v>7.96</c:v>
                </c:pt>
                <c:pt idx="117">
                  <c:v>8.02</c:v>
                </c:pt>
                <c:pt idx="118">
                  <c:v>8.08</c:v>
                </c:pt>
                <c:pt idx="119">
                  <c:v>8.14</c:v>
                </c:pt>
                <c:pt idx="120">
                  <c:v>8.1999999999999993</c:v>
                </c:pt>
                <c:pt idx="121">
                  <c:v>8.26</c:v>
                </c:pt>
                <c:pt idx="122">
                  <c:v>8.32</c:v>
                </c:pt>
                <c:pt idx="123">
                  <c:v>8.3800000000000008</c:v>
                </c:pt>
                <c:pt idx="124">
                  <c:v>8.44</c:v>
                </c:pt>
                <c:pt idx="125">
                  <c:v>8.5</c:v>
                </c:pt>
                <c:pt idx="126">
                  <c:v>8.56</c:v>
                </c:pt>
                <c:pt idx="127">
                  <c:v>8.6199999999999992</c:v>
                </c:pt>
                <c:pt idx="128">
                  <c:v>8.68</c:v>
                </c:pt>
                <c:pt idx="129">
                  <c:v>8.74</c:v>
                </c:pt>
                <c:pt idx="130">
                  <c:v>8.8000000000000007</c:v>
                </c:pt>
                <c:pt idx="131">
                  <c:v>8.86</c:v>
                </c:pt>
                <c:pt idx="132">
                  <c:v>8.92</c:v>
                </c:pt>
                <c:pt idx="133">
                  <c:v>8.98</c:v>
                </c:pt>
                <c:pt idx="134">
                  <c:v>9.0399999999999991</c:v>
                </c:pt>
                <c:pt idx="135">
                  <c:v>9.1</c:v>
                </c:pt>
                <c:pt idx="136">
                  <c:v>9.16</c:v>
                </c:pt>
                <c:pt idx="137">
                  <c:v>9.2200000000000006</c:v>
                </c:pt>
                <c:pt idx="138">
                  <c:v>9.2799999999999994</c:v>
                </c:pt>
                <c:pt idx="139">
                  <c:v>9.34</c:v>
                </c:pt>
                <c:pt idx="140">
                  <c:v>9.4</c:v>
                </c:pt>
                <c:pt idx="141">
                  <c:v>9.4600000000000009</c:v>
                </c:pt>
                <c:pt idx="142">
                  <c:v>9.52</c:v>
                </c:pt>
                <c:pt idx="143">
                  <c:v>9.58</c:v>
                </c:pt>
                <c:pt idx="144">
                  <c:v>9.64</c:v>
                </c:pt>
                <c:pt idx="145">
                  <c:v>9.6999999999999993</c:v>
                </c:pt>
                <c:pt idx="146">
                  <c:v>9.76</c:v>
                </c:pt>
                <c:pt idx="147">
                  <c:v>9.82</c:v>
                </c:pt>
                <c:pt idx="148">
                  <c:v>9.8800000000000008</c:v>
                </c:pt>
                <c:pt idx="149">
                  <c:v>9.94</c:v>
                </c:pt>
                <c:pt idx="150">
                  <c:v>10</c:v>
                </c:pt>
                <c:pt idx="151">
                  <c:v>10.06</c:v>
                </c:pt>
                <c:pt idx="152">
                  <c:v>10.119999999999999</c:v>
                </c:pt>
                <c:pt idx="153">
                  <c:v>10.18</c:v>
                </c:pt>
                <c:pt idx="154">
                  <c:v>10.24</c:v>
                </c:pt>
                <c:pt idx="155">
                  <c:v>10.3</c:v>
                </c:pt>
                <c:pt idx="156">
                  <c:v>10.36</c:v>
                </c:pt>
                <c:pt idx="157">
                  <c:v>10.42</c:v>
                </c:pt>
                <c:pt idx="158">
                  <c:v>10.48</c:v>
                </c:pt>
                <c:pt idx="159">
                  <c:v>10.54</c:v>
                </c:pt>
                <c:pt idx="160">
                  <c:v>10.6</c:v>
                </c:pt>
                <c:pt idx="161">
                  <c:v>10.66</c:v>
                </c:pt>
                <c:pt idx="162">
                  <c:v>10.72</c:v>
                </c:pt>
                <c:pt idx="163">
                  <c:v>10.78</c:v>
                </c:pt>
                <c:pt idx="164">
                  <c:v>10.84</c:v>
                </c:pt>
                <c:pt idx="165">
                  <c:v>10.9</c:v>
                </c:pt>
                <c:pt idx="166">
                  <c:v>10.96</c:v>
                </c:pt>
                <c:pt idx="167">
                  <c:v>11.02</c:v>
                </c:pt>
                <c:pt idx="168">
                  <c:v>11.08</c:v>
                </c:pt>
                <c:pt idx="169">
                  <c:v>11.14</c:v>
                </c:pt>
                <c:pt idx="170">
                  <c:v>11.2</c:v>
                </c:pt>
                <c:pt idx="171">
                  <c:v>11.26</c:v>
                </c:pt>
                <c:pt idx="172">
                  <c:v>11.32</c:v>
                </c:pt>
                <c:pt idx="173">
                  <c:v>11.38</c:v>
                </c:pt>
                <c:pt idx="174">
                  <c:v>11.44</c:v>
                </c:pt>
                <c:pt idx="175">
                  <c:v>11.5</c:v>
                </c:pt>
                <c:pt idx="176">
                  <c:v>11.56</c:v>
                </c:pt>
                <c:pt idx="177">
                  <c:v>11.62</c:v>
                </c:pt>
                <c:pt idx="178">
                  <c:v>11.68</c:v>
                </c:pt>
                <c:pt idx="179">
                  <c:v>11.74</c:v>
                </c:pt>
                <c:pt idx="180">
                  <c:v>11.8</c:v>
                </c:pt>
                <c:pt idx="181">
                  <c:v>11.86</c:v>
                </c:pt>
                <c:pt idx="182">
                  <c:v>11.92</c:v>
                </c:pt>
                <c:pt idx="183">
                  <c:v>11.98</c:v>
                </c:pt>
                <c:pt idx="184">
                  <c:v>12.04</c:v>
                </c:pt>
                <c:pt idx="185">
                  <c:v>12.1</c:v>
                </c:pt>
                <c:pt idx="186">
                  <c:v>12.16</c:v>
                </c:pt>
                <c:pt idx="187">
                  <c:v>12.22</c:v>
                </c:pt>
                <c:pt idx="188">
                  <c:v>12.28</c:v>
                </c:pt>
                <c:pt idx="189">
                  <c:v>12.34</c:v>
                </c:pt>
                <c:pt idx="190">
                  <c:v>12.4</c:v>
                </c:pt>
                <c:pt idx="191">
                  <c:v>12.46</c:v>
                </c:pt>
                <c:pt idx="192">
                  <c:v>12.52</c:v>
                </c:pt>
                <c:pt idx="193">
                  <c:v>12.58</c:v>
                </c:pt>
                <c:pt idx="194">
                  <c:v>12.64</c:v>
                </c:pt>
                <c:pt idx="195">
                  <c:v>12.7</c:v>
                </c:pt>
                <c:pt idx="196">
                  <c:v>12.76</c:v>
                </c:pt>
                <c:pt idx="197">
                  <c:v>12.82</c:v>
                </c:pt>
                <c:pt idx="198">
                  <c:v>12.88</c:v>
                </c:pt>
                <c:pt idx="199">
                  <c:v>12.94</c:v>
                </c:pt>
                <c:pt idx="200">
                  <c:v>13</c:v>
                </c:pt>
              </c:numCache>
            </c:numRef>
          </c:xVal>
          <c:yVal>
            <c:numRef>
              <c:f>CLvsLO!$U$5:$U$205</c:f>
              <c:numCache>
                <c:formatCode>General</c:formatCode>
                <c:ptCount val="201"/>
                <c:pt idx="0">
                  <c:v>-13.353979000000001</c:v>
                </c:pt>
                <c:pt idx="1">
                  <c:v>-13.087733</c:v>
                </c:pt>
                <c:pt idx="2">
                  <c:v>-12.741508</c:v>
                </c:pt>
                <c:pt idx="3">
                  <c:v>-12.379289</c:v>
                </c:pt>
                <c:pt idx="4">
                  <c:v>-11.841269</c:v>
                </c:pt>
                <c:pt idx="5">
                  <c:v>-11.451225000000001</c:v>
                </c:pt>
                <c:pt idx="6">
                  <c:v>-11.156955</c:v>
                </c:pt>
                <c:pt idx="7">
                  <c:v>-10.852981</c:v>
                </c:pt>
                <c:pt idx="8">
                  <c:v>-10.526812</c:v>
                </c:pt>
                <c:pt idx="9">
                  <c:v>-10.214829</c:v>
                </c:pt>
                <c:pt idx="10">
                  <c:v>-10.077565</c:v>
                </c:pt>
                <c:pt idx="11">
                  <c:v>-9.7974358000000006</c:v>
                </c:pt>
                <c:pt idx="12">
                  <c:v>-9.6318750000000009</c:v>
                </c:pt>
                <c:pt idx="13">
                  <c:v>-9.4229908000000009</c:v>
                </c:pt>
                <c:pt idx="14">
                  <c:v>-9.3254833000000001</c:v>
                </c:pt>
                <c:pt idx="15">
                  <c:v>-9.0918951000000003</c:v>
                </c:pt>
                <c:pt idx="16">
                  <c:v>-8.9827986000000006</c:v>
                </c:pt>
                <c:pt idx="17">
                  <c:v>-8.821866</c:v>
                </c:pt>
                <c:pt idx="18">
                  <c:v>-8.7266025999999997</c:v>
                </c:pt>
                <c:pt idx="19">
                  <c:v>-8.6083727000000003</c:v>
                </c:pt>
                <c:pt idx="20">
                  <c:v>-8.5494594999999993</c:v>
                </c:pt>
                <c:pt idx="21">
                  <c:v>-8.4711542000000009</c:v>
                </c:pt>
                <c:pt idx="22">
                  <c:v>-8.3965520999999992</c:v>
                </c:pt>
                <c:pt idx="23">
                  <c:v>-8.3663787999999997</c:v>
                </c:pt>
                <c:pt idx="24">
                  <c:v>-8.3275641999999994</c:v>
                </c:pt>
                <c:pt idx="25">
                  <c:v>-8.2924308999999994</c:v>
                </c:pt>
                <c:pt idx="26">
                  <c:v>-8.2493200000000009</c:v>
                </c:pt>
                <c:pt idx="27">
                  <c:v>-8.2610369000000006</c:v>
                </c:pt>
                <c:pt idx="28">
                  <c:v>-8.1966944000000002</c:v>
                </c:pt>
                <c:pt idx="29">
                  <c:v>-8.2114715999999994</c:v>
                </c:pt>
                <c:pt idx="30">
                  <c:v>-8.1535521000000006</c:v>
                </c:pt>
                <c:pt idx="31">
                  <c:v>-8.1575737000000004</c:v>
                </c:pt>
                <c:pt idx="32">
                  <c:v>-8.1278400000000008</c:v>
                </c:pt>
                <c:pt idx="33">
                  <c:v>-8.1478719999999996</c:v>
                </c:pt>
                <c:pt idx="34">
                  <c:v>-8.1449604000000004</c:v>
                </c:pt>
                <c:pt idx="35">
                  <c:v>-8.1809539999999998</c:v>
                </c:pt>
                <c:pt idx="36">
                  <c:v>-8.2102450999999999</c:v>
                </c:pt>
                <c:pt idx="37">
                  <c:v>-8.2542895999999999</c:v>
                </c:pt>
                <c:pt idx="38">
                  <c:v>-8.3185739999999999</c:v>
                </c:pt>
                <c:pt idx="39">
                  <c:v>-8.3394375000000007</c:v>
                </c:pt>
                <c:pt idx="40">
                  <c:v>-8.4008988999999996</c:v>
                </c:pt>
                <c:pt idx="41">
                  <c:v>-8.4283104000000009</c:v>
                </c:pt>
                <c:pt idx="42">
                  <c:v>-8.4793643999999997</c:v>
                </c:pt>
                <c:pt idx="43">
                  <c:v>-8.4956864999999997</c:v>
                </c:pt>
                <c:pt idx="44">
                  <c:v>-8.5350999999999999</c:v>
                </c:pt>
                <c:pt idx="45">
                  <c:v>-8.5584954999999994</c:v>
                </c:pt>
                <c:pt idx="46">
                  <c:v>-8.6055917999999991</c:v>
                </c:pt>
                <c:pt idx="47">
                  <c:v>-8.6281766999999991</c:v>
                </c:pt>
                <c:pt idx="48">
                  <c:v>-8.6614847000000008</c:v>
                </c:pt>
                <c:pt idx="49">
                  <c:v>-8.6942196000000003</c:v>
                </c:pt>
                <c:pt idx="50">
                  <c:v>-8.7154588999999998</c:v>
                </c:pt>
                <c:pt idx="51">
                  <c:v>-8.7435179000000005</c:v>
                </c:pt>
                <c:pt idx="52">
                  <c:v>-8.7618647000000003</c:v>
                </c:pt>
                <c:pt idx="53">
                  <c:v>-8.7903833000000002</c:v>
                </c:pt>
                <c:pt idx="54">
                  <c:v>-8.837574</c:v>
                </c:pt>
                <c:pt idx="55">
                  <c:v>-8.8712721000000005</c:v>
                </c:pt>
                <c:pt idx="56">
                  <c:v>-8.9002838000000004</c:v>
                </c:pt>
                <c:pt idx="57">
                  <c:v>-8.9076413999999993</c:v>
                </c:pt>
                <c:pt idx="58">
                  <c:v>-8.9352845999999992</c:v>
                </c:pt>
                <c:pt idx="59">
                  <c:v>-8.9387913000000001</c:v>
                </c:pt>
                <c:pt idx="60">
                  <c:v>-8.9540042999999994</c:v>
                </c:pt>
                <c:pt idx="61">
                  <c:v>-8.9437789999999993</c:v>
                </c:pt>
                <c:pt idx="62">
                  <c:v>-8.9601479000000008</c:v>
                </c:pt>
                <c:pt idx="63">
                  <c:v>-8.9541979000000005</c:v>
                </c:pt>
                <c:pt idx="64">
                  <c:v>-8.9248142000000001</c:v>
                </c:pt>
                <c:pt idx="65">
                  <c:v>-8.9173431000000001</c:v>
                </c:pt>
                <c:pt idx="66">
                  <c:v>-8.9045734000000003</c:v>
                </c:pt>
                <c:pt idx="67">
                  <c:v>-8.8838901999999997</c:v>
                </c:pt>
                <c:pt idx="68">
                  <c:v>-8.8788605</c:v>
                </c:pt>
                <c:pt idx="69">
                  <c:v>-8.8850421999999991</c:v>
                </c:pt>
                <c:pt idx="70">
                  <c:v>-8.8521204000000004</c:v>
                </c:pt>
                <c:pt idx="71">
                  <c:v>-8.8382225000000005</c:v>
                </c:pt>
                <c:pt idx="72">
                  <c:v>-8.8451842999999997</c:v>
                </c:pt>
                <c:pt idx="73">
                  <c:v>-8.7880859000000004</c:v>
                </c:pt>
                <c:pt idx="74">
                  <c:v>-8.7450866999999999</c:v>
                </c:pt>
                <c:pt idx="75">
                  <c:v>-8.7064877000000003</c:v>
                </c:pt>
                <c:pt idx="76">
                  <c:v>-8.6791391000000004</c:v>
                </c:pt>
                <c:pt idx="77">
                  <c:v>-8.6158999999999999</c:v>
                </c:pt>
                <c:pt idx="78">
                  <c:v>-8.6088181000000006</c:v>
                </c:pt>
                <c:pt idx="79">
                  <c:v>-8.5819720999999998</c:v>
                </c:pt>
                <c:pt idx="80">
                  <c:v>-8.5790796</c:v>
                </c:pt>
                <c:pt idx="81">
                  <c:v>-8.5627031000000002</c:v>
                </c:pt>
                <c:pt idx="82">
                  <c:v>-8.5672531000000003</c:v>
                </c:pt>
                <c:pt idx="83">
                  <c:v>-8.5493822000000002</c:v>
                </c:pt>
                <c:pt idx="84">
                  <c:v>-8.5653486000000001</c:v>
                </c:pt>
                <c:pt idx="85">
                  <c:v>-8.5857992000000003</c:v>
                </c:pt>
                <c:pt idx="86">
                  <c:v>-8.5984402000000006</c:v>
                </c:pt>
                <c:pt idx="87">
                  <c:v>-8.5957632000000004</c:v>
                </c:pt>
                <c:pt idx="88">
                  <c:v>-8.6159601000000006</c:v>
                </c:pt>
                <c:pt idx="89">
                  <c:v>-8.6306028000000001</c:v>
                </c:pt>
                <c:pt idx="90">
                  <c:v>-8.6251143999999993</c:v>
                </c:pt>
                <c:pt idx="91">
                  <c:v>-8.6495446999999999</c:v>
                </c:pt>
                <c:pt idx="92">
                  <c:v>-8.6726627000000001</c:v>
                </c:pt>
                <c:pt idx="93">
                  <c:v>-8.6945419000000008</c:v>
                </c:pt>
                <c:pt idx="94">
                  <c:v>-8.7010336000000006</c:v>
                </c:pt>
                <c:pt idx="95">
                  <c:v>-8.7302256000000007</c:v>
                </c:pt>
                <c:pt idx="96">
                  <c:v>-8.7348479999999995</c:v>
                </c:pt>
                <c:pt idx="97">
                  <c:v>-8.7558440999999991</c:v>
                </c:pt>
                <c:pt idx="98">
                  <c:v>-8.7689246999999995</c:v>
                </c:pt>
                <c:pt idx="99">
                  <c:v>-8.7917813999999996</c:v>
                </c:pt>
                <c:pt idx="100">
                  <c:v>-8.7864342000000004</c:v>
                </c:pt>
                <c:pt idx="101">
                  <c:v>-8.7909746000000002</c:v>
                </c:pt>
                <c:pt idx="102">
                  <c:v>-8.8087357999999991</c:v>
                </c:pt>
                <c:pt idx="103">
                  <c:v>-8.8242730999999992</c:v>
                </c:pt>
                <c:pt idx="104">
                  <c:v>-8.8271502999999996</c:v>
                </c:pt>
                <c:pt idx="105">
                  <c:v>-8.8435631000000008</c:v>
                </c:pt>
                <c:pt idx="106">
                  <c:v>-8.8739653000000001</c:v>
                </c:pt>
                <c:pt idx="107">
                  <c:v>-8.8883723999999997</c:v>
                </c:pt>
                <c:pt idx="108">
                  <c:v>-8.9003391000000001</c:v>
                </c:pt>
                <c:pt idx="109">
                  <c:v>-8.9135264999999997</c:v>
                </c:pt>
                <c:pt idx="110">
                  <c:v>-8.9280127999999994</c:v>
                </c:pt>
                <c:pt idx="111">
                  <c:v>-8.9453545000000005</c:v>
                </c:pt>
                <c:pt idx="112">
                  <c:v>-8.9510726999999992</c:v>
                </c:pt>
                <c:pt idx="113">
                  <c:v>-8.9559449999999998</c:v>
                </c:pt>
                <c:pt idx="114">
                  <c:v>-8.9773455000000002</c:v>
                </c:pt>
                <c:pt idx="115">
                  <c:v>-8.9929427999999998</c:v>
                </c:pt>
                <c:pt idx="116">
                  <c:v>-8.9942074000000005</c:v>
                </c:pt>
                <c:pt idx="117">
                  <c:v>-9.0256720000000001</c:v>
                </c:pt>
                <c:pt idx="118">
                  <c:v>-9.0583819999999999</c:v>
                </c:pt>
                <c:pt idx="119">
                  <c:v>-9.0904913000000001</c:v>
                </c:pt>
                <c:pt idx="120">
                  <c:v>-9.1312227000000004</c:v>
                </c:pt>
                <c:pt idx="121">
                  <c:v>-9.1762571000000008</c:v>
                </c:pt>
                <c:pt idx="122">
                  <c:v>-9.2023106000000006</c:v>
                </c:pt>
                <c:pt idx="123">
                  <c:v>-9.2405462000000007</c:v>
                </c:pt>
                <c:pt idx="124">
                  <c:v>-9.2989321</c:v>
                </c:pt>
                <c:pt idx="125">
                  <c:v>-9.3691052999999993</c:v>
                </c:pt>
                <c:pt idx="126">
                  <c:v>-9.4025020999999995</c:v>
                </c:pt>
                <c:pt idx="127">
                  <c:v>-9.4565935000000003</c:v>
                </c:pt>
                <c:pt idx="128">
                  <c:v>-9.5154171000000005</c:v>
                </c:pt>
                <c:pt idx="129">
                  <c:v>-9.5564718000000006</c:v>
                </c:pt>
                <c:pt idx="130">
                  <c:v>-9.5937891000000004</c:v>
                </c:pt>
                <c:pt idx="131">
                  <c:v>-9.6647920999999997</c:v>
                </c:pt>
                <c:pt idx="132">
                  <c:v>-9.6988897000000005</c:v>
                </c:pt>
                <c:pt idx="133">
                  <c:v>-9.7214804000000008</c:v>
                </c:pt>
                <c:pt idx="134">
                  <c:v>-9.7251749000000007</c:v>
                </c:pt>
                <c:pt idx="135">
                  <c:v>-9.7135887000000007</c:v>
                </c:pt>
                <c:pt idx="136">
                  <c:v>-9.6987772000000003</c:v>
                </c:pt>
                <c:pt idx="137">
                  <c:v>-9.6932849999999995</c:v>
                </c:pt>
                <c:pt idx="138">
                  <c:v>-9.6988524999999992</c:v>
                </c:pt>
                <c:pt idx="139">
                  <c:v>-9.7075137999999992</c:v>
                </c:pt>
                <c:pt idx="140">
                  <c:v>-9.7285719000000004</c:v>
                </c:pt>
                <c:pt idx="141">
                  <c:v>-9.7623157999999997</c:v>
                </c:pt>
                <c:pt idx="142">
                  <c:v>-9.8160542999999993</c:v>
                </c:pt>
                <c:pt idx="143">
                  <c:v>-9.8618441000000008</c:v>
                </c:pt>
                <c:pt idx="144">
                  <c:v>-9.9045018999999996</c:v>
                </c:pt>
                <c:pt idx="145">
                  <c:v>-9.9533930000000002</c:v>
                </c:pt>
                <c:pt idx="146">
                  <c:v>-10.005362</c:v>
                </c:pt>
                <c:pt idx="147">
                  <c:v>-10.026166999999999</c:v>
                </c:pt>
                <c:pt idx="148">
                  <c:v>-10.017913</c:v>
                </c:pt>
                <c:pt idx="149">
                  <c:v>-10.032636999999999</c:v>
                </c:pt>
                <c:pt idx="150">
                  <c:v>-10.04073</c:v>
                </c:pt>
                <c:pt idx="151">
                  <c:v>-10.030602999999999</c:v>
                </c:pt>
                <c:pt idx="152">
                  <c:v>-10.018117</c:v>
                </c:pt>
                <c:pt idx="153">
                  <c:v>-10.038542</c:v>
                </c:pt>
                <c:pt idx="154">
                  <c:v>-10.044724</c:v>
                </c:pt>
                <c:pt idx="155">
                  <c:v>-10.040251</c:v>
                </c:pt>
                <c:pt idx="156">
                  <c:v>-10.053205</c:v>
                </c:pt>
                <c:pt idx="157">
                  <c:v>-10.069856</c:v>
                </c:pt>
                <c:pt idx="158">
                  <c:v>-10.068977</c:v>
                </c:pt>
                <c:pt idx="159">
                  <c:v>-10.09416</c:v>
                </c:pt>
                <c:pt idx="160">
                  <c:v>-10.133182</c:v>
                </c:pt>
                <c:pt idx="161">
                  <c:v>-10.119719999999999</c:v>
                </c:pt>
                <c:pt idx="162">
                  <c:v>-10.11665</c:v>
                </c:pt>
                <c:pt idx="163">
                  <c:v>-10.146236999999999</c:v>
                </c:pt>
                <c:pt idx="164">
                  <c:v>-10.161322</c:v>
                </c:pt>
                <c:pt idx="165">
                  <c:v>-10.136380000000001</c:v>
                </c:pt>
                <c:pt idx="166">
                  <c:v>-10.170073</c:v>
                </c:pt>
                <c:pt idx="167">
                  <c:v>-10.217674000000001</c:v>
                </c:pt>
                <c:pt idx="168">
                  <c:v>-10.230008</c:v>
                </c:pt>
                <c:pt idx="169">
                  <c:v>-10.227990999999999</c:v>
                </c:pt>
                <c:pt idx="170">
                  <c:v>-10.259907999999999</c:v>
                </c:pt>
                <c:pt idx="171">
                  <c:v>-10.283167000000001</c:v>
                </c:pt>
                <c:pt idx="172">
                  <c:v>-10.294115</c:v>
                </c:pt>
                <c:pt idx="173">
                  <c:v>-10.322523</c:v>
                </c:pt>
                <c:pt idx="174">
                  <c:v>-10.341666</c:v>
                </c:pt>
                <c:pt idx="175">
                  <c:v>-10.354564</c:v>
                </c:pt>
                <c:pt idx="176">
                  <c:v>-10.374059000000001</c:v>
                </c:pt>
                <c:pt idx="177">
                  <c:v>-10.410947999999999</c:v>
                </c:pt>
                <c:pt idx="178">
                  <c:v>-10.430455</c:v>
                </c:pt>
                <c:pt idx="179">
                  <c:v>-10.461838999999999</c:v>
                </c:pt>
                <c:pt idx="180">
                  <c:v>-10.527339</c:v>
                </c:pt>
                <c:pt idx="181">
                  <c:v>-10.579059000000001</c:v>
                </c:pt>
                <c:pt idx="182">
                  <c:v>-10.596864999999999</c:v>
                </c:pt>
                <c:pt idx="183">
                  <c:v>-10.626941</c:v>
                </c:pt>
                <c:pt idx="184">
                  <c:v>-10.688533</c:v>
                </c:pt>
                <c:pt idx="185">
                  <c:v>-10.74309</c:v>
                </c:pt>
                <c:pt idx="186">
                  <c:v>-10.780561000000001</c:v>
                </c:pt>
                <c:pt idx="187">
                  <c:v>-10.848314999999999</c:v>
                </c:pt>
                <c:pt idx="188">
                  <c:v>-10.932129</c:v>
                </c:pt>
                <c:pt idx="189">
                  <c:v>-10.994149</c:v>
                </c:pt>
                <c:pt idx="190">
                  <c:v>-11.037672000000001</c:v>
                </c:pt>
                <c:pt idx="191">
                  <c:v>-11.113365999999999</c:v>
                </c:pt>
                <c:pt idx="192">
                  <c:v>-11.196657999999999</c:v>
                </c:pt>
                <c:pt idx="193">
                  <c:v>-11.273072000000001</c:v>
                </c:pt>
                <c:pt idx="194">
                  <c:v>-11.371207</c:v>
                </c:pt>
                <c:pt idx="195">
                  <c:v>-11.478524999999999</c:v>
                </c:pt>
                <c:pt idx="196">
                  <c:v>-11.592487999999999</c:v>
                </c:pt>
                <c:pt idx="197">
                  <c:v>-11.684578</c:v>
                </c:pt>
                <c:pt idx="198">
                  <c:v>-11.773711</c:v>
                </c:pt>
                <c:pt idx="199">
                  <c:v>-11.831462999999999</c:v>
                </c:pt>
                <c:pt idx="200">
                  <c:v>-11.870013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E8-46C6-8D57-3AF0D99D9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69888"/>
        <c:axId val="116071808"/>
      </c:scatterChart>
      <c:valAx>
        <c:axId val="116069888"/>
        <c:scaling>
          <c:orientation val="minMax"/>
          <c:max val="13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071808"/>
        <c:crosses val="autoZero"/>
        <c:crossBetween val="midCat"/>
        <c:majorUnit val="1"/>
      </c:valAx>
      <c:valAx>
        <c:axId val="116071808"/>
        <c:scaling>
          <c:orientation val="minMax"/>
          <c:max val="-6"/>
          <c:min val="-18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069888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1515652940578542"/>
          <c:y val="0.45606918926800827"/>
          <c:w val="0.20378989579248014"/>
          <c:h val="0.33988225430154562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Relative IF Response (dB)</a:t>
            </a:r>
            <a:r>
              <a:rPr lang="en-US" sz="1000" baseline="30000"/>
              <a:t>1-4</a:t>
            </a:r>
            <a:endParaRPr lang="en-US" sz="1000" baseline="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12 GHz RF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0.01</c:v>
                </c:pt>
                <c:pt idx="1">
                  <c:v>0.1099</c:v>
                </c:pt>
                <c:pt idx="2">
                  <c:v>0.20979999999999999</c:v>
                </c:pt>
                <c:pt idx="3">
                  <c:v>0.30969999999999998</c:v>
                </c:pt>
                <c:pt idx="4">
                  <c:v>0.40960000000000002</c:v>
                </c:pt>
                <c:pt idx="5">
                  <c:v>0.50949999999999995</c:v>
                </c:pt>
                <c:pt idx="6">
                  <c:v>0.60940000000000005</c:v>
                </c:pt>
                <c:pt idx="7">
                  <c:v>0.70930000000000004</c:v>
                </c:pt>
                <c:pt idx="8">
                  <c:v>0.80920000000000003</c:v>
                </c:pt>
                <c:pt idx="9">
                  <c:v>0.90910000000000002</c:v>
                </c:pt>
                <c:pt idx="10">
                  <c:v>1.0089999999999999</c:v>
                </c:pt>
                <c:pt idx="11">
                  <c:v>1.1089</c:v>
                </c:pt>
                <c:pt idx="12">
                  <c:v>1.2088000000000001</c:v>
                </c:pt>
                <c:pt idx="13">
                  <c:v>1.3087</c:v>
                </c:pt>
                <c:pt idx="14">
                  <c:v>1.4086000000000001</c:v>
                </c:pt>
                <c:pt idx="15">
                  <c:v>1.5085</c:v>
                </c:pt>
                <c:pt idx="16">
                  <c:v>1.6084000000000001</c:v>
                </c:pt>
                <c:pt idx="17">
                  <c:v>1.7082999999999999</c:v>
                </c:pt>
                <c:pt idx="18">
                  <c:v>1.8082</c:v>
                </c:pt>
                <c:pt idx="19">
                  <c:v>1.9080999999999999</c:v>
                </c:pt>
                <c:pt idx="20">
                  <c:v>2.008</c:v>
                </c:pt>
                <c:pt idx="21">
                  <c:v>2.1078999999999999</c:v>
                </c:pt>
                <c:pt idx="22">
                  <c:v>2.2078000000000002</c:v>
                </c:pt>
                <c:pt idx="23">
                  <c:v>2.3077000000000001</c:v>
                </c:pt>
                <c:pt idx="24">
                  <c:v>2.4076</c:v>
                </c:pt>
                <c:pt idx="25">
                  <c:v>2.5074999999999998</c:v>
                </c:pt>
                <c:pt idx="26">
                  <c:v>2.6074000000000002</c:v>
                </c:pt>
                <c:pt idx="27">
                  <c:v>2.7073</c:v>
                </c:pt>
                <c:pt idx="28">
                  <c:v>2.8071999999999999</c:v>
                </c:pt>
                <c:pt idx="29">
                  <c:v>2.9070999999999998</c:v>
                </c:pt>
                <c:pt idx="30">
                  <c:v>3.0070000000000001</c:v>
                </c:pt>
                <c:pt idx="31">
                  <c:v>3.1069</c:v>
                </c:pt>
                <c:pt idx="32">
                  <c:v>3.2067999999999999</c:v>
                </c:pt>
                <c:pt idx="33">
                  <c:v>3.3067000000000002</c:v>
                </c:pt>
                <c:pt idx="34">
                  <c:v>3.4066000000000001</c:v>
                </c:pt>
                <c:pt idx="35">
                  <c:v>3.5065</c:v>
                </c:pt>
                <c:pt idx="36">
                  <c:v>3.6063999999999998</c:v>
                </c:pt>
                <c:pt idx="37">
                  <c:v>3.7063000000000001</c:v>
                </c:pt>
                <c:pt idx="38">
                  <c:v>3.8062</c:v>
                </c:pt>
                <c:pt idx="39">
                  <c:v>3.9060999999999999</c:v>
                </c:pt>
                <c:pt idx="40">
                  <c:v>4.0060000000000002</c:v>
                </c:pt>
                <c:pt idx="41">
                  <c:v>4.1059000000000001</c:v>
                </c:pt>
                <c:pt idx="42">
                  <c:v>4.2058</c:v>
                </c:pt>
                <c:pt idx="43">
                  <c:v>4.3056999999999999</c:v>
                </c:pt>
                <c:pt idx="44">
                  <c:v>4.4055999999999997</c:v>
                </c:pt>
                <c:pt idx="45">
                  <c:v>4.5054999999999996</c:v>
                </c:pt>
                <c:pt idx="46">
                  <c:v>4.6054000000000004</c:v>
                </c:pt>
                <c:pt idx="47">
                  <c:v>4.7053000000000003</c:v>
                </c:pt>
                <c:pt idx="48">
                  <c:v>4.8052000000000001</c:v>
                </c:pt>
                <c:pt idx="49">
                  <c:v>4.9051</c:v>
                </c:pt>
                <c:pt idx="50">
                  <c:v>5.0049999999999999</c:v>
                </c:pt>
                <c:pt idx="51">
                  <c:v>5.1048999999999998</c:v>
                </c:pt>
                <c:pt idx="52">
                  <c:v>5.2047999999999996</c:v>
                </c:pt>
                <c:pt idx="53">
                  <c:v>5.3047000000000004</c:v>
                </c:pt>
                <c:pt idx="54">
                  <c:v>5.4046000000000003</c:v>
                </c:pt>
                <c:pt idx="55">
                  <c:v>5.5045000000000002</c:v>
                </c:pt>
                <c:pt idx="56">
                  <c:v>5.6044</c:v>
                </c:pt>
                <c:pt idx="57">
                  <c:v>5.7042999999999999</c:v>
                </c:pt>
                <c:pt idx="58">
                  <c:v>5.8041999999999998</c:v>
                </c:pt>
                <c:pt idx="59">
                  <c:v>5.9040999999999997</c:v>
                </c:pt>
                <c:pt idx="60">
                  <c:v>6.0039999999999996</c:v>
                </c:pt>
                <c:pt idx="61">
                  <c:v>6.1039000000000003</c:v>
                </c:pt>
                <c:pt idx="62">
                  <c:v>6.2038000000000002</c:v>
                </c:pt>
                <c:pt idx="63">
                  <c:v>6.3037000000000001</c:v>
                </c:pt>
                <c:pt idx="64">
                  <c:v>6.4036</c:v>
                </c:pt>
                <c:pt idx="65">
                  <c:v>6.5034999999999998</c:v>
                </c:pt>
                <c:pt idx="66">
                  <c:v>6.6033999999999997</c:v>
                </c:pt>
                <c:pt idx="67">
                  <c:v>6.7032999999999996</c:v>
                </c:pt>
                <c:pt idx="68">
                  <c:v>6.8032000000000004</c:v>
                </c:pt>
                <c:pt idx="69">
                  <c:v>6.9031000000000002</c:v>
                </c:pt>
                <c:pt idx="70">
                  <c:v>7.0030000000000001</c:v>
                </c:pt>
                <c:pt idx="71">
                  <c:v>7.1029</c:v>
                </c:pt>
                <c:pt idx="72">
                  <c:v>7.2027999999999999</c:v>
                </c:pt>
                <c:pt idx="73">
                  <c:v>7.3026999999999997</c:v>
                </c:pt>
                <c:pt idx="74">
                  <c:v>7.4025999999999996</c:v>
                </c:pt>
                <c:pt idx="75">
                  <c:v>7.5025000000000004</c:v>
                </c:pt>
                <c:pt idx="76">
                  <c:v>7.6024000000000003</c:v>
                </c:pt>
                <c:pt idx="77">
                  <c:v>7.7023000000000001</c:v>
                </c:pt>
                <c:pt idx="78">
                  <c:v>7.8022</c:v>
                </c:pt>
                <c:pt idx="79">
                  <c:v>7.9020999999999999</c:v>
                </c:pt>
                <c:pt idx="80">
                  <c:v>8.0020000000000007</c:v>
                </c:pt>
                <c:pt idx="81">
                  <c:v>8.1019000000000005</c:v>
                </c:pt>
                <c:pt idx="82">
                  <c:v>8.2018000000000004</c:v>
                </c:pt>
                <c:pt idx="83">
                  <c:v>8.3017000000000003</c:v>
                </c:pt>
                <c:pt idx="84">
                  <c:v>8.4016000000000002</c:v>
                </c:pt>
                <c:pt idx="85">
                  <c:v>8.5015000000000001</c:v>
                </c:pt>
                <c:pt idx="86">
                  <c:v>8.6013999999999999</c:v>
                </c:pt>
                <c:pt idx="87">
                  <c:v>8.7012999999999998</c:v>
                </c:pt>
                <c:pt idx="88">
                  <c:v>8.8011999999999997</c:v>
                </c:pt>
                <c:pt idx="89">
                  <c:v>8.9010999999999996</c:v>
                </c:pt>
                <c:pt idx="90">
                  <c:v>9.0009999999999994</c:v>
                </c:pt>
                <c:pt idx="91">
                  <c:v>9.1008999999999993</c:v>
                </c:pt>
                <c:pt idx="92">
                  <c:v>9.2007999999999992</c:v>
                </c:pt>
                <c:pt idx="93">
                  <c:v>9.3007000000000009</c:v>
                </c:pt>
                <c:pt idx="94">
                  <c:v>9.4006000000000007</c:v>
                </c:pt>
                <c:pt idx="95">
                  <c:v>9.5005000000000006</c:v>
                </c:pt>
                <c:pt idx="96">
                  <c:v>9.6004000000000005</c:v>
                </c:pt>
                <c:pt idx="97">
                  <c:v>9.7003000000000004</c:v>
                </c:pt>
                <c:pt idx="98">
                  <c:v>9.8002000000000002</c:v>
                </c:pt>
                <c:pt idx="99">
                  <c:v>9.9001000000000001</c:v>
                </c:pt>
                <c:pt idx="100">
                  <c:v>10</c:v>
                </c:pt>
              </c:numCache>
            </c:numRef>
          </c:xVal>
          <c:yVal>
            <c:numRef>
              <c:f>'IF Response'!$I$3:$I$103</c:f>
              <c:numCache>
                <c:formatCode>General</c:formatCode>
                <c:ptCount val="101"/>
                <c:pt idx="0">
                  <c:v>-17.338513599999999</c:v>
                </c:pt>
                <c:pt idx="1">
                  <c:v>-11.976313599999999</c:v>
                </c:pt>
                <c:pt idx="2">
                  <c:v>-6.673343599999999</c:v>
                </c:pt>
                <c:pt idx="3">
                  <c:v>-6.3249315999999993</c:v>
                </c:pt>
                <c:pt idx="4">
                  <c:v>-6.6503145999999997</c:v>
                </c:pt>
                <c:pt idx="5">
                  <c:v>-5.9050715999999994</c:v>
                </c:pt>
                <c:pt idx="6">
                  <c:v>-3.9457495999999992</c:v>
                </c:pt>
                <c:pt idx="7">
                  <c:v>-2.0895215999999994</c:v>
                </c:pt>
                <c:pt idx="8">
                  <c:v>-1.1271595999999988</c:v>
                </c:pt>
                <c:pt idx="9">
                  <c:v>-0.60754579999999869</c:v>
                </c:pt>
                <c:pt idx="10">
                  <c:v>-0.32263470000000005</c:v>
                </c:pt>
                <c:pt idx="11">
                  <c:v>-0.11705399999999955</c:v>
                </c:pt>
                <c:pt idx="12">
                  <c:v>-7.5606999999990876E-3</c:v>
                </c:pt>
                <c:pt idx="13">
                  <c:v>6.2012700000000365E-2</c:v>
                </c:pt>
                <c:pt idx="14">
                  <c:v>7.3860200000000376E-2</c:v>
                </c:pt>
                <c:pt idx="15">
                  <c:v>4.8460000000000392E-2</c:v>
                </c:pt>
                <c:pt idx="16">
                  <c:v>0</c:v>
                </c:pt>
                <c:pt idx="17">
                  <c:v>-9.0409299999999249E-2</c:v>
                </c:pt>
                <c:pt idx="18">
                  <c:v>-0.20189469999999865</c:v>
                </c:pt>
                <c:pt idx="19">
                  <c:v>-0.33221149999999966</c:v>
                </c:pt>
                <c:pt idx="20">
                  <c:v>-0.44192979999999871</c:v>
                </c:pt>
                <c:pt idx="21">
                  <c:v>-0.53112309999999852</c:v>
                </c:pt>
                <c:pt idx="22">
                  <c:v>-0.60501380000000005</c:v>
                </c:pt>
                <c:pt idx="23">
                  <c:v>-0.69799989999999923</c:v>
                </c:pt>
                <c:pt idx="24">
                  <c:v>-0.81471159999999898</c:v>
                </c:pt>
                <c:pt idx="25">
                  <c:v>-0.90037729999999883</c:v>
                </c:pt>
                <c:pt idx="26">
                  <c:v>-0.97226709999999983</c:v>
                </c:pt>
                <c:pt idx="27">
                  <c:v>-1.0499724999999991</c:v>
                </c:pt>
                <c:pt idx="28">
                  <c:v>-1.1367345999999987</c:v>
                </c:pt>
                <c:pt idx="29">
                  <c:v>-1.1905625999999998</c:v>
                </c:pt>
                <c:pt idx="30">
                  <c:v>-1.2313475999999994</c:v>
                </c:pt>
                <c:pt idx="31">
                  <c:v>-1.3157865999999991</c:v>
                </c:pt>
                <c:pt idx="32">
                  <c:v>-1.3972825999999987</c:v>
                </c:pt>
                <c:pt idx="33">
                  <c:v>-1.4420735999999987</c:v>
                </c:pt>
                <c:pt idx="34">
                  <c:v>-1.4341825999999998</c:v>
                </c:pt>
                <c:pt idx="35">
                  <c:v>-1.4121106000000001</c:v>
                </c:pt>
                <c:pt idx="36">
                  <c:v>-1.4446876</c:v>
                </c:pt>
                <c:pt idx="37">
                  <c:v>-1.4766655999999987</c:v>
                </c:pt>
                <c:pt idx="38">
                  <c:v>-1.4984165999999988</c:v>
                </c:pt>
                <c:pt idx="39">
                  <c:v>-1.5225685999999996</c:v>
                </c:pt>
                <c:pt idx="40">
                  <c:v>-1.5103665999999993</c:v>
                </c:pt>
                <c:pt idx="41">
                  <c:v>-1.4817795999999994</c:v>
                </c:pt>
                <c:pt idx="42">
                  <c:v>-1.4401015999999984</c:v>
                </c:pt>
                <c:pt idx="43">
                  <c:v>-1.4774075999999994</c:v>
                </c:pt>
                <c:pt idx="44">
                  <c:v>-1.5434155999999994</c:v>
                </c:pt>
                <c:pt idx="45">
                  <c:v>-1.6796205999999998</c:v>
                </c:pt>
                <c:pt idx="46">
                  <c:v>-1.7734915999999998</c:v>
                </c:pt>
                <c:pt idx="47">
                  <c:v>-1.8369235999999987</c:v>
                </c:pt>
                <c:pt idx="48">
                  <c:v>-1.8407485999999995</c:v>
                </c:pt>
                <c:pt idx="49">
                  <c:v>-1.8833965999999993</c:v>
                </c:pt>
                <c:pt idx="50">
                  <c:v>-2.0894615999999999</c:v>
                </c:pt>
                <c:pt idx="51">
                  <c:v>-2.2305045999999997</c:v>
                </c:pt>
                <c:pt idx="52">
                  <c:v>-2.2561456</c:v>
                </c:pt>
                <c:pt idx="53">
                  <c:v>-2.1500685999999991</c:v>
                </c:pt>
                <c:pt idx="54">
                  <c:v>-2.1228555999999994</c:v>
                </c:pt>
                <c:pt idx="55">
                  <c:v>-2.1687535999999987</c:v>
                </c:pt>
                <c:pt idx="56">
                  <c:v>-2.1343705999999987</c:v>
                </c:pt>
                <c:pt idx="57">
                  <c:v>-1.9856216</c:v>
                </c:pt>
                <c:pt idx="58">
                  <c:v>-1.8273475999999995</c:v>
                </c:pt>
                <c:pt idx="59">
                  <c:v>-1.7159465999999988</c:v>
                </c:pt>
                <c:pt idx="60">
                  <c:v>-1.6355855999999989</c:v>
                </c:pt>
                <c:pt idx="61">
                  <c:v>-1.5927796000000001</c:v>
                </c:pt>
                <c:pt idx="62">
                  <c:v>-1.6370556000000001</c:v>
                </c:pt>
                <c:pt idx="63">
                  <c:v>-1.7819485999999998</c:v>
                </c:pt>
                <c:pt idx="64">
                  <c:v>-1.918615599999999</c:v>
                </c:pt>
                <c:pt idx="65">
                  <c:v>-2.0315485999999989</c:v>
                </c:pt>
                <c:pt idx="66">
                  <c:v>-2.1810925999999995</c:v>
                </c:pt>
                <c:pt idx="67">
                  <c:v>-2.4929125999999986</c:v>
                </c:pt>
                <c:pt idx="68">
                  <c:v>-2.7710255999999998</c:v>
                </c:pt>
                <c:pt idx="69">
                  <c:v>-2.8868915999999984</c:v>
                </c:pt>
                <c:pt idx="70">
                  <c:v>-2.8245936</c:v>
                </c:pt>
                <c:pt idx="71">
                  <c:v>-2.8542746000000001</c:v>
                </c:pt>
                <c:pt idx="72">
                  <c:v>-2.9737835999999991</c:v>
                </c:pt>
                <c:pt idx="73">
                  <c:v>-3.0580026</c:v>
                </c:pt>
                <c:pt idx="74">
                  <c:v>-3.0055715999999997</c:v>
                </c:pt>
                <c:pt idx="75">
                  <c:v>-3.0280145999999988</c:v>
                </c:pt>
                <c:pt idx="76">
                  <c:v>-3.0067475999999989</c:v>
                </c:pt>
                <c:pt idx="77">
                  <c:v>-3.070042599999999</c:v>
                </c:pt>
                <c:pt idx="78">
                  <c:v>-3.0472485999999996</c:v>
                </c:pt>
                <c:pt idx="79">
                  <c:v>-3.0742525999999994</c:v>
                </c:pt>
                <c:pt idx="80">
                  <c:v>-3.1149225999999999</c:v>
                </c:pt>
                <c:pt idx="81">
                  <c:v>-3.2932005999999987</c:v>
                </c:pt>
                <c:pt idx="82">
                  <c:v>-3.5306666</c:v>
                </c:pt>
                <c:pt idx="83">
                  <c:v>-3.6853476000000001</c:v>
                </c:pt>
                <c:pt idx="84">
                  <c:v>-3.7628795999999998</c:v>
                </c:pt>
                <c:pt idx="85">
                  <c:v>-3.8902836000000001</c:v>
                </c:pt>
                <c:pt idx="86">
                  <c:v>-4.0662565999999991</c:v>
                </c:pt>
                <c:pt idx="87">
                  <c:v>-4.1636205999999998</c:v>
                </c:pt>
                <c:pt idx="88">
                  <c:v>-4.2533435999999991</c:v>
                </c:pt>
                <c:pt idx="89">
                  <c:v>-4.3255856000000001</c:v>
                </c:pt>
                <c:pt idx="90">
                  <c:v>-4.3756816000000001</c:v>
                </c:pt>
                <c:pt idx="91">
                  <c:v>-4.4839245999999999</c:v>
                </c:pt>
                <c:pt idx="92">
                  <c:v>-4.4767136000000001</c:v>
                </c:pt>
                <c:pt idx="93">
                  <c:v>-4.6615855999999987</c:v>
                </c:pt>
                <c:pt idx="94">
                  <c:v>-4.6389175999999992</c:v>
                </c:pt>
                <c:pt idx="95">
                  <c:v>-4.7439775999999991</c:v>
                </c:pt>
                <c:pt idx="96">
                  <c:v>-4.6831806</c:v>
                </c:pt>
                <c:pt idx="97">
                  <c:v>-4.7537035999999997</c:v>
                </c:pt>
                <c:pt idx="98">
                  <c:v>-4.8334215999999994</c:v>
                </c:pt>
                <c:pt idx="99">
                  <c:v>-5.1705255999999995</c:v>
                </c:pt>
                <c:pt idx="100">
                  <c:v>-5.4626215999999985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59-4324-8BCC-67FE79EEC80B}"/>
            </c:ext>
          </c:extLst>
        </c:ser>
        <c:ser>
          <c:idx val="0"/>
          <c:order val="1"/>
          <c:tx>
            <c:v>12 GHz RF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0.01</c:v>
                </c:pt>
                <c:pt idx="1">
                  <c:v>0.1099</c:v>
                </c:pt>
                <c:pt idx="2">
                  <c:v>0.20979999999999999</c:v>
                </c:pt>
                <c:pt idx="3">
                  <c:v>0.30969999999999998</c:v>
                </c:pt>
                <c:pt idx="4">
                  <c:v>0.40960000000000002</c:v>
                </c:pt>
                <c:pt idx="5">
                  <c:v>0.50949999999999995</c:v>
                </c:pt>
                <c:pt idx="6">
                  <c:v>0.60940000000000005</c:v>
                </c:pt>
                <c:pt idx="7">
                  <c:v>0.70930000000000004</c:v>
                </c:pt>
                <c:pt idx="8">
                  <c:v>0.80920000000000003</c:v>
                </c:pt>
                <c:pt idx="9">
                  <c:v>0.90910000000000002</c:v>
                </c:pt>
                <c:pt idx="10">
                  <c:v>1.0089999999999999</c:v>
                </c:pt>
                <c:pt idx="11">
                  <c:v>1.1089</c:v>
                </c:pt>
                <c:pt idx="12">
                  <c:v>1.2088000000000001</c:v>
                </c:pt>
                <c:pt idx="13">
                  <c:v>1.3087</c:v>
                </c:pt>
                <c:pt idx="14">
                  <c:v>1.4086000000000001</c:v>
                </c:pt>
                <c:pt idx="15">
                  <c:v>1.5085</c:v>
                </c:pt>
                <c:pt idx="16">
                  <c:v>1.6084000000000001</c:v>
                </c:pt>
                <c:pt idx="17">
                  <c:v>1.7082999999999999</c:v>
                </c:pt>
                <c:pt idx="18">
                  <c:v>1.8082</c:v>
                </c:pt>
                <c:pt idx="19">
                  <c:v>1.9080999999999999</c:v>
                </c:pt>
                <c:pt idx="20">
                  <c:v>2.008</c:v>
                </c:pt>
                <c:pt idx="21">
                  <c:v>2.1078999999999999</c:v>
                </c:pt>
                <c:pt idx="22">
                  <c:v>2.2078000000000002</c:v>
                </c:pt>
                <c:pt idx="23">
                  <c:v>2.3077000000000001</c:v>
                </c:pt>
                <c:pt idx="24">
                  <c:v>2.4076</c:v>
                </c:pt>
                <c:pt idx="25">
                  <c:v>2.5074999999999998</c:v>
                </c:pt>
                <c:pt idx="26">
                  <c:v>2.6074000000000002</c:v>
                </c:pt>
                <c:pt idx="27">
                  <c:v>2.7073</c:v>
                </c:pt>
                <c:pt idx="28">
                  <c:v>2.8071999999999999</c:v>
                </c:pt>
                <c:pt idx="29">
                  <c:v>2.9070999999999998</c:v>
                </c:pt>
                <c:pt idx="30">
                  <c:v>3.0070000000000001</c:v>
                </c:pt>
                <c:pt idx="31">
                  <c:v>3.1069</c:v>
                </c:pt>
                <c:pt idx="32">
                  <c:v>3.2067999999999999</c:v>
                </c:pt>
                <c:pt idx="33">
                  <c:v>3.3067000000000002</c:v>
                </c:pt>
                <c:pt idx="34">
                  <c:v>3.4066000000000001</c:v>
                </c:pt>
                <c:pt idx="35">
                  <c:v>3.5065</c:v>
                </c:pt>
                <c:pt idx="36">
                  <c:v>3.6063999999999998</c:v>
                </c:pt>
                <c:pt idx="37">
                  <c:v>3.7063000000000001</c:v>
                </c:pt>
                <c:pt idx="38">
                  <c:v>3.8062</c:v>
                </c:pt>
                <c:pt idx="39">
                  <c:v>3.9060999999999999</c:v>
                </c:pt>
                <c:pt idx="40">
                  <c:v>4.0060000000000002</c:v>
                </c:pt>
                <c:pt idx="41">
                  <c:v>4.1059000000000001</c:v>
                </c:pt>
                <c:pt idx="42">
                  <c:v>4.2058</c:v>
                </c:pt>
                <c:pt idx="43">
                  <c:v>4.3056999999999999</c:v>
                </c:pt>
                <c:pt idx="44">
                  <c:v>4.4055999999999997</c:v>
                </c:pt>
                <c:pt idx="45">
                  <c:v>4.5054999999999996</c:v>
                </c:pt>
                <c:pt idx="46">
                  <c:v>4.6054000000000004</c:v>
                </c:pt>
                <c:pt idx="47">
                  <c:v>4.7053000000000003</c:v>
                </c:pt>
                <c:pt idx="48">
                  <c:v>4.8052000000000001</c:v>
                </c:pt>
                <c:pt idx="49">
                  <c:v>4.9051</c:v>
                </c:pt>
                <c:pt idx="50">
                  <c:v>5.0049999999999999</c:v>
                </c:pt>
                <c:pt idx="51">
                  <c:v>5.1048999999999998</c:v>
                </c:pt>
                <c:pt idx="52">
                  <c:v>5.2047999999999996</c:v>
                </c:pt>
                <c:pt idx="53">
                  <c:v>5.3047000000000004</c:v>
                </c:pt>
                <c:pt idx="54">
                  <c:v>5.4046000000000003</c:v>
                </c:pt>
                <c:pt idx="55">
                  <c:v>5.5045000000000002</c:v>
                </c:pt>
                <c:pt idx="56">
                  <c:v>5.6044</c:v>
                </c:pt>
                <c:pt idx="57">
                  <c:v>5.7042999999999999</c:v>
                </c:pt>
                <c:pt idx="58">
                  <c:v>5.8041999999999998</c:v>
                </c:pt>
                <c:pt idx="59">
                  <c:v>5.9040999999999997</c:v>
                </c:pt>
                <c:pt idx="60">
                  <c:v>6.0039999999999996</c:v>
                </c:pt>
                <c:pt idx="61">
                  <c:v>6.1039000000000003</c:v>
                </c:pt>
                <c:pt idx="62">
                  <c:v>6.2038000000000002</c:v>
                </c:pt>
                <c:pt idx="63">
                  <c:v>6.3037000000000001</c:v>
                </c:pt>
                <c:pt idx="64">
                  <c:v>6.4036</c:v>
                </c:pt>
                <c:pt idx="65">
                  <c:v>6.5034999999999998</c:v>
                </c:pt>
                <c:pt idx="66">
                  <c:v>6.6033999999999997</c:v>
                </c:pt>
                <c:pt idx="67">
                  <c:v>6.7032999999999996</c:v>
                </c:pt>
                <c:pt idx="68">
                  <c:v>6.8032000000000004</c:v>
                </c:pt>
                <c:pt idx="69">
                  <c:v>6.9031000000000002</c:v>
                </c:pt>
                <c:pt idx="70">
                  <c:v>7.0030000000000001</c:v>
                </c:pt>
                <c:pt idx="71">
                  <c:v>7.1029</c:v>
                </c:pt>
                <c:pt idx="72">
                  <c:v>7.2027999999999999</c:v>
                </c:pt>
                <c:pt idx="73">
                  <c:v>7.3026999999999997</c:v>
                </c:pt>
                <c:pt idx="74">
                  <c:v>7.4025999999999996</c:v>
                </c:pt>
                <c:pt idx="75">
                  <c:v>7.5025000000000004</c:v>
                </c:pt>
                <c:pt idx="76">
                  <c:v>7.6024000000000003</c:v>
                </c:pt>
                <c:pt idx="77">
                  <c:v>7.7023000000000001</c:v>
                </c:pt>
                <c:pt idx="78">
                  <c:v>7.8022</c:v>
                </c:pt>
                <c:pt idx="79">
                  <c:v>7.9020999999999999</c:v>
                </c:pt>
                <c:pt idx="80">
                  <c:v>8.0020000000000007</c:v>
                </c:pt>
                <c:pt idx="81">
                  <c:v>8.1019000000000005</c:v>
                </c:pt>
                <c:pt idx="82">
                  <c:v>8.2018000000000004</c:v>
                </c:pt>
                <c:pt idx="83">
                  <c:v>8.3017000000000003</c:v>
                </c:pt>
                <c:pt idx="84">
                  <c:v>8.4016000000000002</c:v>
                </c:pt>
                <c:pt idx="85">
                  <c:v>8.5015000000000001</c:v>
                </c:pt>
                <c:pt idx="86">
                  <c:v>8.6013999999999999</c:v>
                </c:pt>
                <c:pt idx="87">
                  <c:v>8.7012999999999998</c:v>
                </c:pt>
                <c:pt idx="88">
                  <c:v>8.8011999999999997</c:v>
                </c:pt>
                <c:pt idx="89">
                  <c:v>8.9010999999999996</c:v>
                </c:pt>
                <c:pt idx="90">
                  <c:v>9.0009999999999994</c:v>
                </c:pt>
                <c:pt idx="91">
                  <c:v>9.1008999999999993</c:v>
                </c:pt>
                <c:pt idx="92">
                  <c:v>9.2007999999999992</c:v>
                </c:pt>
                <c:pt idx="93">
                  <c:v>9.3007000000000009</c:v>
                </c:pt>
                <c:pt idx="94">
                  <c:v>9.4006000000000007</c:v>
                </c:pt>
                <c:pt idx="95">
                  <c:v>9.5005000000000006</c:v>
                </c:pt>
                <c:pt idx="96">
                  <c:v>9.6004000000000005</c:v>
                </c:pt>
                <c:pt idx="97">
                  <c:v>9.7003000000000004</c:v>
                </c:pt>
                <c:pt idx="98">
                  <c:v>9.8002000000000002</c:v>
                </c:pt>
                <c:pt idx="99">
                  <c:v>9.9001000000000001</c:v>
                </c:pt>
                <c:pt idx="100">
                  <c:v>10</c:v>
                </c:pt>
              </c:numCache>
            </c:numRef>
          </c:xVal>
          <c:yVal>
            <c:numRef>
              <c:f>'IF Response'!$S$3:$S$103</c:f>
              <c:numCache>
                <c:formatCode>General</c:formatCode>
                <c:ptCount val="101"/>
                <c:pt idx="0">
                  <c:v>-17.239834000000002</c:v>
                </c:pt>
                <c:pt idx="1">
                  <c:v>-11.721877999999998</c:v>
                </c:pt>
                <c:pt idx="2">
                  <c:v>-6.2003149999999998</c:v>
                </c:pt>
                <c:pt idx="3">
                  <c:v>-5.7383419999999994</c:v>
                </c:pt>
                <c:pt idx="4">
                  <c:v>-6.1927640000000004</c:v>
                </c:pt>
                <c:pt idx="5">
                  <c:v>-5.6227689999999999</c:v>
                </c:pt>
                <c:pt idx="6">
                  <c:v>-3.814667</c:v>
                </c:pt>
                <c:pt idx="7">
                  <c:v>-1.8798189999999995</c:v>
                </c:pt>
                <c:pt idx="8">
                  <c:v>-0.85978700000000075</c:v>
                </c:pt>
                <c:pt idx="9">
                  <c:v>-0.36063290000000059</c:v>
                </c:pt>
                <c:pt idx="10">
                  <c:v>-0.12192439999999927</c:v>
                </c:pt>
                <c:pt idx="11">
                  <c:v>0</c:v>
                </c:pt>
                <c:pt idx="12">
                  <c:v>2.1264999999999645E-2</c:v>
                </c:pt>
                <c:pt idx="13">
                  <c:v>-1.67856000000004E-2</c:v>
                </c:pt>
                <c:pt idx="14">
                  <c:v>-6.1925000000000452E-2</c:v>
                </c:pt>
                <c:pt idx="15">
                  <c:v>-9.8840700000000226E-2</c:v>
                </c:pt>
                <c:pt idx="16">
                  <c:v>-0.11062150000000059</c:v>
                </c:pt>
                <c:pt idx="17">
                  <c:v>-0.12957190000000018</c:v>
                </c:pt>
                <c:pt idx="18">
                  <c:v>-0.14291099999999979</c:v>
                </c:pt>
                <c:pt idx="19">
                  <c:v>-0.15354729999999961</c:v>
                </c:pt>
                <c:pt idx="20">
                  <c:v>-0.1770820999999998</c:v>
                </c:pt>
                <c:pt idx="21">
                  <c:v>-0.21044829999999948</c:v>
                </c:pt>
                <c:pt idx="22">
                  <c:v>-0.26088239999999985</c:v>
                </c:pt>
                <c:pt idx="23">
                  <c:v>-0.3320723000000001</c:v>
                </c:pt>
                <c:pt idx="24">
                  <c:v>-0.41762830000000051</c:v>
                </c:pt>
                <c:pt idx="25">
                  <c:v>-0.45793920000000021</c:v>
                </c:pt>
                <c:pt idx="26">
                  <c:v>-0.47766400000000075</c:v>
                </c:pt>
                <c:pt idx="27">
                  <c:v>-0.51374060000000021</c:v>
                </c:pt>
                <c:pt idx="28">
                  <c:v>-0.57294560000000061</c:v>
                </c:pt>
                <c:pt idx="29">
                  <c:v>-0.62618449999999903</c:v>
                </c:pt>
                <c:pt idx="30">
                  <c:v>-0.69394299999999909</c:v>
                </c:pt>
                <c:pt idx="31">
                  <c:v>-0.82889939999999918</c:v>
                </c:pt>
                <c:pt idx="32">
                  <c:v>-0.9757169999999995</c:v>
                </c:pt>
                <c:pt idx="33">
                  <c:v>-1.1043819999999993</c:v>
                </c:pt>
                <c:pt idx="34">
                  <c:v>-1.1747870000000002</c:v>
                </c:pt>
                <c:pt idx="35">
                  <c:v>-1.2214329999999993</c:v>
                </c:pt>
                <c:pt idx="36">
                  <c:v>-1.2942529999999994</c:v>
                </c:pt>
                <c:pt idx="37">
                  <c:v>-1.3628199999999993</c:v>
                </c:pt>
                <c:pt idx="38">
                  <c:v>-1.4182500000000005</c:v>
                </c:pt>
                <c:pt idx="39">
                  <c:v>-1.4854629999999993</c:v>
                </c:pt>
                <c:pt idx="40">
                  <c:v>-1.5019539999999996</c:v>
                </c:pt>
                <c:pt idx="41">
                  <c:v>-1.5032490000000003</c:v>
                </c:pt>
                <c:pt idx="42">
                  <c:v>-1.5122719999999994</c:v>
                </c:pt>
                <c:pt idx="43">
                  <c:v>-1.5875249999999994</c:v>
                </c:pt>
                <c:pt idx="44">
                  <c:v>-1.6889900000000004</c:v>
                </c:pt>
                <c:pt idx="45">
                  <c:v>-1.8228360000000006</c:v>
                </c:pt>
                <c:pt idx="46">
                  <c:v>-1.8672059999999995</c:v>
                </c:pt>
                <c:pt idx="47">
                  <c:v>-1.8499459999999992</c:v>
                </c:pt>
                <c:pt idx="48">
                  <c:v>-1.7977749999999997</c:v>
                </c:pt>
                <c:pt idx="49">
                  <c:v>-1.8277909999999995</c:v>
                </c:pt>
                <c:pt idx="50">
                  <c:v>-1.9845170000000003</c:v>
                </c:pt>
                <c:pt idx="51">
                  <c:v>-2.0362989999999996</c:v>
                </c:pt>
                <c:pt idx="52">
                  <c:v>-2.0091479999999997</c:v>
                </c:pt>
                <c:pt idx="53">
                  <c:v>-1.9154020000000003</c:v>
                </c:pt>
                <c:pt idx="54">
                  <c:v>-1.8706379999999996</c:v>
                </c:pt>
                <c:pt idx="55">
                  <c:v>-1.8602950000000007</c:v>
                </c:pt>
                <c:pt idx="56">
                  <c:v>-1.775919</c:v>
                </c:pt>
                <c:pt idx="57">
                  <c:v>-1.6402699999999992</c:v>
                </c:pt>
                <c:pt idx="58">
                  <c:v>-1.5235810000000001</c:v>
                </c:pt>
                <c:pt idx="59">
                  <c:v>-1.4581610000000005</c:v>
                </c:pt>
                <c:pt idx="60">
                  <c:v>-1.4366269999999997</c:v>
                </c:pt>
                <c:pt idx="61">
                  <c:v>-1.4507030000000007</c:v>
                </c:pt>
                <c:pt idx="62">
                  <c:v>-1.5061990000000005</c:v>
                </c:pt>
                <c:pt idx="63">
                  <c:v>-1.6032919999999997</c:v>
                </c:pt>
                <c:pt idx="64">
                  <c:v>-1.6634100000000007</c:v>
                </c:pt>
                <c:pt idx="65">
                  <c:v>-1.7021490000000004</c:v>
                </c:pt>
                <c:pt idx="66">
                  <c:v>-1.7643599999999999</c:v>
                </c:pt>
                <c:pt idx="67">
                  <c:v>-1.9729399999999995</c:v>
                </c:pt>
                <c:pt idx="68">
                  <c:v>-2.2503329999999995</c:v>
                </c:pt>
                <c:pt idx="69">
                  <c:v>-2.4202300000000001</c:v>
                </c:pt>
                <c:pt idx="70">
                  <c:v>-2.492381</c:v>
                </c:pt>
                <c:pt idx="71">
                  <c:v>-2.5517339999999997</c:v>
                </c:pt>
                <c:pt idx="72">
                  <c:v>-2.7202059999999992</c:v>
                </c:pt>
                <c:pt idx="73">
                  <c:v>-2.8757780000000004</c:v>
                </c:pt>
                <c:pt idx="74">
                  <c:v>-2.863372</c:v>
                </c:pt>
                <c:pt idx="75">
                  <c:v>-2.941592</c:v>
                </c:pt>
                <c:pt idx="76">
                  <c:v>-2.9181519999999992</c:v>
                </c:pt>
                <c:pt idx="77">
                  <c:v>-3.0225500000000007</c:v>
                </c:pt>
                <c:pt idx="78">
                  <c:v>-3.0286720000000003</c:v>
                </c:pt>
                <c:pt idx="79">
                  <c:v>-3.1054940000000002</c:v>
                </c:pt>
                <c:pt idx="80">
                  <c:v>-3.1746499999999997</c:v>
                </c:pt>
                <c:pt idx="81">
                  <c:v>-3.3019459999999992</c:v>
                </c:pt>
                <c:pt idx="82">
                  <c:v>-3.4814679999999996</c:v>
                </c:pt>
                <c:pt idx="83">
                  <c:v>-3.5799190000000003</c:v>
                </c:pt>
                <c:pt idx="84">
                  <c:v>-3.6467519999999993</c:v>
                </c:pt>
                <c:pt idx="85">
                  <c:v>-3.7107109999999999</c:v>
                </c:pt>
                <c:pt idx="86">
                  <c:v>-3.8144369999999999</c:v>
                </c:pt>
                <c:pt idx="87">
                  <c:v>-3.8283839999999998</c:v>
                </c:pt>
                <c:pt idx="88">
                  <c:v>-3.8324440000000006</c:v>
                </c:pt>
                <c:pt idx="89">
                  <c:v>-3.8901419999999991</c:v>
                </c:pt>
                <c:pt idx="90">
                  <c:v>-3.896274</c:v>
                </c:pt>
                <c:pt idx="91">
                  <c:v>-4.0183750000000007</c:v>
                </c:pt>
                <c:pt idx="92">
                  <c:v>-4.0166310000000003</c:v>
                </c:pt>
                <c:pt idx="93">
                  <c:v>-4.2260030000000004</c:v>
                </c:pt>
                <c:pt idx="94">
                  <c:v>-4.3094640000000002</c:v>
                </c:pt>
                <c:pt idx="95">
                  <c:v>-4.4749300000000005</c:v>
                </c:pt>
                <c:pt idx="96">
                  <c:v>-4.528613</c:v>
                </c:pt>
                <c:pt idx="97">
                  <c:v>-4.5790450000000007</c:v>
                </c:pt>
                <c:pt idx="98">
                  <c:v>-4.7137989999999999</c:v>
                </c:pt>
                <c:pt idx="99">
                  <c:v>-4.1638289999999998</c:v>
                </c:pt>
                <c:pt idx="100">
                  <c:v>-3.5962049999999994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59-4324-8BCC-67FE79EEC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34272"/>
        <c:axId val="116136192"/>
      </c:scatterChart>
      <c:valAx>
        <c:axId val="116134272"/>
        <c:scaling>
          <c:orientation val="minMax"/>
          <c:max val="1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136192"/>
        <c:crosses val="autoZero"/>
        <c:crossBetween val="midCat"/>
        <c:majorUnit val="1"/>
      </c:valAx>
      <c:valAx>
        <c:axId val="116136192"/>
        <c:scaling>
          <c:orientation val="minMax"/>
          <c:max val="0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134272"/>
        <c:crosses val="autoZero"/>
        <c:crossBetween val="midCat"/>
        <c:majorUnit val="1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7415963329373244"/>
          <c:y val="0.68226778944298638"/>
          <c:w val="0.46321612880848689"/>
          <c:h val="0.1167803388773464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IF Return Loss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'IF Response'!$J$1</c:f>
              <c:strCache>
                <c:ptCount val="1"/>
                <c:pt idx="0">
                  <c:v>IF RL-LSLO Log Mag(dB)</c:v>
                </c:pt>
              </c:strCache>
            </c:strRef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0.01</c:v>
                </c:pt>
                <c:pt idx="1">
                  <c:v>0.1099</c:v>
                </c:pt>
                <c:pt idx="2">
                  <c:v>0.20979999999999999</c:v>
                </c:pt>
                <c:pt idx="3">
                  <c:v>0.30969999999999998</c:v>
                </c:pt>
                <c:pt idx="4">
                  <c:v>0.40960000000000002</c:v>
                </c:pt>
                <c:pt idx="5">
                  <c:v>0.50949999999999995</c:v>
                </c:pt>
                <c:pt idx="6">
                  <c:v>0.60940000000000005</c:v>
                </c:pt>
                <c:pt idx="7">
                  <c:v>0.70930000000000004</c:v>
                </c:pt>
                <c:pt idx="8">
                  <c:v>0.80920000000000003</c:v>
                </c:pt>
                <c:pt idx="9">
                  <c:v>0.90910000000000002</c:v>
                </c:pt>
                <c:pt idx="10">
                  <c:v>1.0089999999999999</c:v>
                </c:pt>
                <c:pt idx="11">
                  <c:v>1.1089</c:v>
                </c:pt>
                <c:pt idx="12">
                  <c:v>1.2088000000000001</c:v>
                </c:pt>
                <c:pt idx="13">
                  <c:v>1.3087</c:v>
                </c:pt>
                <c:pt idx="14">
                  <c:v>1.4086000000000001</c:v>
                </c:pt>
                <c:pt idx="15">
                  <c:v>1.5085</c:v>
                </c:pt>
                <c:pt idx="16">
                  <c:v>1.6084000000000001</c:v>
                </c:pt>
                <c:pt idx="17">
                  <c:v>1.7082999999999999</c:v>
                </c:pt>
                <c:pt idx="18">
                  <c:v>1.8082</c:v>
                </c:pt>
                <c:pt idx="19">
                  <c:v>1.9080999999999999</c:v>
                </c:pt>
                <c:pt idx="20">
                  <c:v>2.008</c:v>
                </c:pt>
                <c:pt idx="21">
                  <c:v>2.1078999999999999</c:v>
                </c:pt>
                <c:pt idx="22">
                  <c:v>2.2078000000000002</c:v>
                </c:pt>
                <c:pt idx="23">
                  <c:v>2.3077000000000001</c:v>
                </c:pt>
                <c:pt idx="24">
                  <c:v>2.4076</c:v>
                </c:pt>
                <c:pt idx="25">
                  <c:v>2.5074999999999998</c:v>
                </c:pt>
                <c:pt idx="26">
                  <c:v>2.6074000000000002</c:v>
                </c:pt>
                <c:pt idx="27">
                  <c:v>2.7073</c:v>
                </c:pt>
                <c:pt idx="28">
                  <c:v>2.8071999999999999</c:v>
                </c:pt>
                <c:pt idx="29">
                  <c:v>2.9070999999999998</c:v>
                </c:pt>
                <c:pt idx="30">
                  <c:v>3.0070000000000001</c:v>
                </c:pt>
                <c:pt idx="31">
                  <c:v>3.1069</c:v>
                </c:pt>
                <c:pt idx="32">
                  <c:v>3.2067999999999999</c:v>
                </c:pt>
                <c:pt idx="33">
                  <c:v>3.3067000000000002</c:v>
                </c:pt>
                <c:pt idx="34">
                  <c:v>3.4066000000000001</c:v>
                </c:pt>
                <c:pt idx="35">
                  <c:v>3.5065</c:v>
                </c:pt>
                <c:pt idx="36">
                  <c:v>3.6063999999999998</c:v>
                </c:pt>
                <c:pt idx="37">
                  <c:v>3.7063000000000001</c:v>
                </c:pt>
                <c:pt idx="38">
                  <c:v>3.8062</c:v>
                </c:pt>
                <c:pt idx="39">
                  <c:v>3.9060999999999999</c:v>
                </c:pt>
                <c:pt idx="40">
                  <c:v>4.0060000000000002</c:v>
                </c:pt>
                <c:pt idx="41">
                  <c:v>4.1059000000000001</c:v>
                </c:pt>
                <c:pt idx="42">
                  <c:v>4.2058</c:v>
                </c:pt>
                <c:pt idx="43">
                  <c:v>4.3056999999999999</c:v>
                </c:pt>
                <c:pt idx="44">
                  <c:v>4.4055999999999997</c:v>
                </c:pt>
                <c:pt idx="45">
                  <c:v>4.5054999999999996</c:v>
                </c:pt>
                <c:pt idx="46">
                  <c:v>4.6054000000000004</c:v>
                </c:pt>
                <c:pt idx="47">
                  <c:v>4.7053000000000003</c:v>
                </c:pt>
                <c:pt idx="48">
                  <c:v>4.8052000000000001</c:v>
                </c:pt>
                <c:pt idx="49">
                  <c:v>4.9051</c:v>
                </c:pt>
                <c:pt idx="50">
                  <c:v>5.0049999999999999</c:v>
                </c:pt>
                <c:pt idx="51">
                  <c:v>5.1048999999999998</c:v>
                </c:pt>
                <c:pt idx="52">
                  <c:v>5.2047999999999996</c:v>
                </c:pt>
                <c:pt idx="53">
                  <c:v>5.3047000000000004</c:v>
                </c:pt>
                <c:pt idx="54">
                  <c:v>5.4046000000000003</c:v>
                </c:pt>
                <c:pt idx="55">
                  <c:v>5.5045000000000002</c:v>
                </c:pt>
                <c:pt idx="56">
                  <c:v>5.6044</c:v>
                </c:pt>
                <c:pt idx="57">
                  <c:v>5.7042999999999999</c:v>
                </c:pt>
                <c:pt idx="58">
                  <c:v>5.8041999999999998</c:v>
                </c:pt>
                <c:pt idx="59">
                  <c:v>5.9040999999999997</c:v>
                </c:pt>
                <c:pt idx="60">
                  <c:v>6.0039999999999996</c:v>
                </c:pt>
                <c:pt idx="61">
                  <c:v>6.1039000000000003</c:v>
                </c:pt>
                <c:pt idx="62">
                  <c:v>6.2038000000000002</c:v>
                </c:pt>
                <c:pt idx="63">
                  <c:v>6.3037000000000001</c:v>
                </c:pt>
                <c:pt idx="64">
                  <c:v>6.4036</c:v>
                </c:pt>
                <c:pt idx="65">
                  <c:v>6.5034999999999998</c:v>
                </c:pt>
                <c:pt idx="66">
                  <c:v>6.6033999999999997</c:v>
                </c:pt>
                <c:pt idx="67">
                  <c:v>6.7032999999999996</c:v>
                </c:pt>
                <c:pt idx="68">
                  <c:v>6.8032000000000004</c:v>
                </c:pt>
                <c:pt idx="69">
                  <c:v>6.9031000000000002</c:v>
                </c:pt>
                <c:pt idx="70">
                  <c:v>7.0030000000000001</c:v>
                </c:pt>
                <c:pt idx="71">
                  <c:v>7.1029</c:v>
                </c:pt>
                <c:pt idx="72">
                  <c:v>7.2027999999999999</c:v>
                </c:pt>
                <c:pt idx="73">
                  <c:v>7.3026999999999997</c:v>
                </c:pt>
                <c:pt idx="74">
                  <c:v>7.4025999999999996</c:v>
                </c:pt>
                <c:pt idx="75">
                  <c:v>7.5025000000000004</c:v>
                </c:pt>
                <c:pt idx="76">
                  <c:v>7.6024000000000003</c:v>
                </c:pt>
                <c:pt idx="77">
                  <c:v>7.7023000000000001</c:v>
                </c:pt>
                <c:pt idx="78">
                  <c:v>7.8022</c:v>
                </c:pt>
                <c:pt idx="79">
                  <c:v>7.9020999999999999</c:v>
                </c:pt>
                <c:pt idx="80">
                  <c:v>8.0020000000000007</c:v>
                </c:pt>
                <c:pt idx="81">
                  <c:v>8.1019000000000005</c:v>
                </c:pt>
                <c:pt idx="82">
                  <c:v>8.2018000000000004</c:v>
                </c:pt>
                <c:pt idx="83">
                  <c:v>8.3017000000000003</c:v>
                </c:pt>
                <c:pt idx="84">
                  <c:v>8.4016000000000002</c:v>
                </c:pt>
                <c:pt idx="85">
                  <c:v>8.5015000000000001</c:v>
                </c:pt>
                <c:pt idx="86">
                  <c:v>8.6013999999999999</c:v>
                </c:pt>
                <c:pt idx="87">
                  <c:v>8.7012999999999998</c:v>
                </c:pt>
                <c:pt idx="88">
                  <c:v>8.8011999999999997</c:v>
                </c:pt>
                <c:pt idx="89">
                  <c:v>8.9010999999999996</c:v>
                </c:pt>
                <c:pt idx="90">
                  <c:v>9.0009999999999994</c:v>
                </c:pt>
                <c:pt idx="91">
                  <c:v>9.1008999999999993</c:v>
                </c:pt>
                <c:pt idx="92">
                  <c:v>9.2007999999999992</c:v>
                </c:pt>
                <c:pt idx="93">
                  <c:v>9.3007000000000009</c:v>
                </c:pt>
                <c:pt idx="94">
                  <c:v>9.4006000000000007</c:v>
                </c:pt>
                <c:pt idx="95">
                  <c:v>9.5005000000000006</c:v>
                </c:pt>
                <c:pt idx="96">
                  <c:v>9.6004000000000005</c:v>
                </c:pt>
                <c:pt idx="97">
                  <c:v>9.7003000000000004</c:v>
                </c:pt>
                <c:pt idx="98">
                  <c:v>9.8002000000000002</c:v>
                </c:pt>
                <c:pt idx="99">
                  <c:v>9.9001000000000001</c:v>
                </c:pt>
                <c:pt idx="100">
                  <c:v>10</c:v>
                </c:pt>
              </c:numCache>
            </c:numRef>
          </c:xVal>
          <c:yVal>
            <c:numRef>
              <c:f>'IF Response'!$J$3:$J$103</c:f>
              <c:numCache>
                <c:formatCode>General</c:formatCode>
                <c:ptCount val="101"/>
                <c:pt idx="0">
                  <c:v>-0.29895198000000001</c:v>
                </c:pt>
                <c:pt idx="1">
                  <c:v>-1.1770552000000001</c:v>
                </c:pt>
                <c:pt idx="2">
                  <c:v>-2.7152802999999999</c:v>
                </c:pt>
                <c:pt idx="3">
                  <c:v>-4.8030233000000004</c:v>
                </c:pt>
                <c:pt idx="4">
                  <c:v>-7.6546735999999997</c:v>
                </c:pt>
                <c:pt idx="5">
                  <c:v>-11.147216999999999</c:v>
                </c:pt>
                <c:pt idx="6">
                  <c:v>-14.56424</c:v>
                </c:pt>
                <c:pt idx="7">
                  <c:v>-16.678163999999999</c:v>
                </c:pt>
                <c:pt idx="8">
                  <c:v>-17.324435999999999</c:v>
                </c:pt>
                <c:pt idx="9">
                  <c:v>-17.489923000000001</c:v>
                </c:pt>
                <c:pt idx="10">
                  <c:v>-17.356102</c:v>
                </c:pt>
                <c:pt idx="11">
                  <c:v>-17.468893000000001</c:v>
                </c:pt>
                <c:pt idx="12">
                  <c:v>-17.472076000000001</c:v>
                </c:pt>
                <c:pt idx="13">
                  <c:v>-17.871632000000002</c:v>
                </c:pt>
                <c:pt idx="14">
                  <c:v>-18.180164000000001</c:v>
                </c:pt>
                <c:pt idx="15">
                  <c:v>-18.388318999999999</c:v>
                </c:pt>
                <c:pt idx="16">
                  <c:v>-18.532382999999999</c:v>
                </c:pt>
                <c:pt idx="17">
                  <c:v>-18.705095</c:v>
                </c:pt>
                <c:pt idx="18">
                  <c:v>-18.728156999999999</c:v>
                </c:pt>
                <c:pt idx="19">
                  <c:v>-18.557468</c:v>
                </c:pt>
                <c:pt idx="20">
                  <c:v>-18.089856999999999</c:v>
                </c:pt>
                <c:pt idx="21">
                  <c:v>-17.702418999999999</c:v>
                </c:pt>
                <c:pt idx="22">
                  <c:v>-17.13814</c:v>
                </c:pt>
                <c:pt idx="23">
                  <c:v>-16.719944000000002</c:v>
                </c:pt>
                <c:pt idx="24">
                  <c:v>-15.925297</c:v>
                </c:pt>
                <c:pt idx="25">
                  <c:v>-15.469576</c:v>
                </c:pt>
                <c:pt idx="26">
                  <c:v>-15.083983999999999</c:v>
                </c:pt>
                <c:pt idx="27">
                  <c:v>-15.118793</c:v>
                </c:pt>
                <c:pt idx="28">
                  <c:v>-15.086116000000001</c:v>
                </c:pt>
                <c:pt idx="29">
                  <c:v>-15.008635</c:v>
                </c:pt>
                <c:pt idx="30">
                  <c:v>-14.781777999999999</c:v>
                </c:pt>
                <c:pt idx="31">
                  <c:v>-14.474024999999999</c:v>
                </c:pt>
                <c:pt idx="32">
                  <c:v>-14.201504999999999</c:v>
                </c:pt>
                <c:pt idx="33">
                  <c:v>-14.025914999999999</c:v>
                </c:pt>
                <c:pt idx="34">
                  <c:v>-13.979873</c:v>
                </c:pt>
                <c:pt idx="35">
                  <c:v>-14.027438999999999</c:v>
                </c:pt>
                <c:pt idx="36">
                  <c:v>-14.187568000000001</c:v>
                </c:pt>
                <c:pt idx="37">
                  <c:v>-14.277703000000001</c:v>
                </c:pt>
                <c:pt idx="38">
                  <c:v>-14.470815999999999</c:v>
                </c:pt>
                <c:pt idx="39">
                  <c:v>-14.426453</c:v>
                </c:pt>
                <c:pt idx="40">
                  <c:v>-14.692148</c:v>
                </c:pt>
                <c:pt idx="41">
                  <c:v>-14.61218</c:v>
                </c:pt>
                <c:pt idx="42">
                  <c:v>-14.884784</c:v>
                </c:pt>
                <c:pt idx="43">
                  <c:v>-14.687536</c:v>
                </c:pt>
                <c:pt idx="44">
                  <c:v>-14.730998</c:v>
                </c:pt>
                <c:pt idx="45">
                  <c:v>-14.601274999999999</c:v>
                </c:pt>
                <c:pt idx="46">
                  <c:v>-14.73868</c:v>
                </c:pt>
                <c:pt idx="47">
                  <c:v>-14.556025999999999</c:v>
                </c:pt>
                <c:pt idx="48">
                  <c:v>-14.263909</c:v>
                </c:pt>
                <c:pt idx="49">
                  <c:v>-13.726264</c:v>
                </c:pt>
                <c:pt idx="50">
                  <c:v>-13.259948</c:v>
                </c:pt>
                <c:pt idx="51">
                  <c:v>-12.752838000000001</c:v>
                </c:pt>
                <c:pt idx="52">
                  <c:v>-12.234921999999999</c:v>
                </c:pt>
                <c:pt idx="53">
                  <c:v>-11.749124999999999</c:v>
                </c:pt>
                <c:pt idx="54">
                  <c:v>-11.246432</c:v>
                </c:pt>
                <c:pt idx="55">
                  <c:v>-10.878772</c:v>
                </c:pt>
                <c:pt idx="56">
                  <c:v>-10.649573</c:v>
                </c:pt>
                <c:pt idx="57">
                  <c:v>-10.451014000000001</c:v>
                </c:pt>
                <c:pt idx="58">
                  <c:v>-10.305434</c:v>
                </c:pt>
                <c:pt idx="59">
                  <c:v>-10.300045000000001</c:v>
                </c:pt>
                <c:pt idx="60">
                  <c:v>-10.596384</c:v>
                </c:pt>
                <c:pt idx="61">
                  <c:v>-11.115261</c:v>
                </c:pt>
                <c:pt idx="62">
                  <c:v>-11.741313999999999</c:v>
                </c:pt>
                <c:pt idx="63">
                  <c:v>-12.297371</c:v>
                </c:pt>
                <c:pt idx="64">
                  <c:v>-12.703879000000001</c:v>
                </c:pt>
                <c:pt idx="65">
                  <c:v>-13.072348</c:v>
                </c:pt>
                <c:pt idx="66">
                  <c:v>-13.076971</c:v>
                </c:pt>
                <c:pt idx="67">
                  <c:v>-12.995671</c:v>
                </c:pt>
                <c:pt idx="68">
                  <c:v>-12.614549</c:v>
                </c:pt>
                <c:pt idx="69">
                  <c:v>-12.35793</c:v>
                </c:pt>
                <c:pt idx="70">
                  <c:v>-12.052239</c:v>
                </c:pt>
                <c:pt idx="71">
                  <c:v>-11.909791</c:v>
                </c:pt>
                <c:pt idx="72">
                  <c:v>-11.714710999999999</c:v>
                </c:pt>
                <c:pt idx="73">
                  <c:v>-11.592793</c:v>
                </c:pt>
                <c:pt idx="74">
                  <c:v>-11.570848</c:v>
                </c:pt>
                <c:pt idx="75">
                  <c:v>-11.713877</c:v>
                </c:pt>
                <c:pt idx="76">
                  <c:v>-12.019042000000001</c:v>
                </c:pt>
                <c:pt idx="77">
                  <c:v>-12.403885000000001</c:v>
                </c:pt>
                <c:pt idx="78">
                  <c:v>-12.824878</c:v>
                </c:pt>
                <c:pt idx="79">
                  <c:v>-13.059823</c:v>
                </c:pt>
                <c:pt idx="80">
                  <c:v>-13.249107</c:v>
                </c:pt>
                <c:pt idx="81">
                  <c:v>-13.54935</c:v>
                </c:pt>
                <c:pt idx="82">
                  <c:v>-14.161276000000001</c:v>
                </c:pt>
                <c:pt idx="83">
                  <c:v>-14.729892</c:v>
                </c:pt>
                <c:pt idx="84">
                  <c:v>-15.370151999999999</c:v>
                </c:pt>
                <c:pt idx="85">
                  <c:v>-15.650351000000001</c:v>
                </c:pt>
                <c:pt idx="86">
                  <c:v>-16.239037</c:v>
                </c:pt>
                <c:pt idx="87">
                  <c:v>-16.277258</c:v>
                </c:pt>
                <c:pt idx="88">
                  <c:v>-17.185165000000001</c:v>
                </c:pt>
                <c:pt idx="89">
                  <c:v>-17.229467</c:v>
                </c:pt>
                <c:pt idx="90">
                  <c:v>-18.011278000000001</c:v>
                </c:pt>
                <c:pt idx="91">
                  <c:v>-17.909157</c:v>
                </c:pt>
                <c:pt idx="92">
                  <c:v>-18.467703</c:v>
                </c:pt>
                <c:pt idx="93">
                  <c:v>-18.246984000000001</c:v>
                </c:pt>
                <c:pt idx="94">
                  <c:v>-18.459002999999999</c:v>
                </c:pt>
                <c:pt idx="95">
                  <c:v>-17.771608000000001</c:v>
                </c:pt>
                <c:pt idx="96">
                  <c:v>-17.800132999999999</c:v>
                </c:pt>
                <c:pt idx="97">
                  <c:v>-16.988913</c:v>
                </c:pt>
                <c:pt idx="98">
                  <c:v>-16.884954</c:v>
                </c:pt>
                <c:pt idx="99">
                  <c:v>-16.415465999999999</c:v>
                </c:pt>
                <c:pt idx="100">
                  <c:v>-16.445139000000001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EB-4A1E-A080-14B740E739BA}"/>
            </c:ext>
          </c:extLst>
        </c:ser>
        <c:ser>
          <c:idx val="0"/>
          <c:order val="1"/>
          <c:tx>
            <c:strRef>
              <c:f>'IF Response'!$T$1</c:f>
              <c:strCache>
                <c:ptCount val="1"/>
                <c:pt idx="0">
                  <c:v>IF RL-LSLO Log Mag(dB)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0.01</c:v>
                </c:pt>
                <c:pt idx="1">
                  <c:v>0.1099</c:v>
                </c:pt>
                <c:pt idx="2">
                  <c:v>0.20979999999999999</c:v>
                </c:pt>
                <c:pt idx="3">
                  <c:v>0.30969999999999998</c:v>
                </c:pt>
                <c:pt idx="4">
                  <c:v>0.40960000000000002</c:v>
                </c:pt>
                <c:pt idx="5">
                  <c:v>0.50949999999999995</c:v>
                </c:pt>
                <c:pt idx="6">
                  <c:v>0.60940000000000005</c:v>
                </c:pt>
                <c:pt idx="7">
                  <c:v>0.70930000000000004</c:v>
                </c:pt>
                <c:pt idx="8">
                  <c:v>0.80920000000000003</c:v>
                </c:pt>
                <c:pt idx="9">
                  <c:v>0.90910000000000002</c:v>
                </c:pt>
                <c:pt idx="10">
                  <c:v>1.0089999999999999</c:v>
                </c:pt>
                <c:pt idx="11">
                  <c:v>1.1089</c:v>
                </c:pt>
                <c:pt idx="12">
                  <c:v>1.2088000000000001</c:v>
                </c:pt>
                <c:pt idx="13">
                  <c:v>1.3087</c:v>
                </c:pt>
                <c:pt idx="14">
                  <c:v>1.4086000000000001</c:v>
                </c:pt>
                <c:pt idx="15">
                  <c:v>1.5085</c:v>
                </c:pt>
                <c:pt idx="16">
                  <c:v>1.6084000000000001</c:v>
                </c:pt>
                <c:pt idx="17">
                  <c:v>1.7082999999999999</c:v>
                </c:pt>
                <c:pt idx="18">
                  <c:v>1.8082</c:v>
                </c:pt>
                <c:pt idx="19">
                  <c:v>1.9080999999999999</c:v>
                </c:pt>
                <c:pt idx="20">
                  <c:v>2.008</c:v>
                </c:pt>
                <c:pt idx="21">
                  <c:v>2.1078999999999999</c:v>
                </c:pt>
                <c:pt idx="22">
                  <c:v>2.2078000000000002</c:v>
                </c:pt>
                <c:pt idx="23">
                  <c:v>2.3077000000000001</c:v>
                </c:pt>
                <c:pt idx="24">
                  <c:v>2.4076</c:v>
                </c:pt>
                <c:pt idx="25">
                  <c:v>2.5074999999999998</c:v>
                </c:pt>
                <c:pt idx="26">
                  <c:v>2.6074000000000002</c:v>
                </c:pt>
                <c:pt idx="27">
                  <c:v>2.7073</c:v>
                </c:pt>
                <c:pt idx="28">
                  <c:v>2.8071999999999999</c:v>
                </c:pt>
                <c:pt idx="29">
                  <c:v>2.9070999999999998</c:v>
                </c:pt>
                <c:pt idx="30">
                  <c:v>3.0070000000000001</c:v>
                </c:pt>
                <c:pt idx="31">
                  <c:v>3.1069</c:v>
                </c:pt>
                <c:pt idx="32">
                  <c:v>3.2067999999999999</c:v>
                </c:pt>
                <c:pt idx="33">
                  <c:v>3.3067000000000002</c:v>
                </c:pt>
                <c:pt idx="34">
                  <c:v>3.4066000000000001</c:v>
                </c:pt>
                <c:pt idx="35">
                  <c:v>3.5065</c:v>
                </c:pt>
                <c:pt idx="36">
                  <c:v>3.6063999999999998</c:v>
                </c:pt>
                <c:pt idx="37">
                  <c:v>3.7063000000000001</c:v>
                </c:pt>
                <c:pt idx="38">
                  <c:v>3.8062</c:v>
                </c:pt>
                <c:pt idx="39">
                  <c:v>3.9060999999999999</c:v>
                </c:pt>
                <c:pt idx="40">
                  <c:v>4.0060000000000002</c:v>
                </c:pt>
                <c:pt idx="41">
                  <c:v>4.1059000000000001</c:v>
                </c:pt>
                <c:pt idx="42">
                  <c:v>4.2058</c:v>
                </c:pt>
                <c:pt idx="43">
                  <c:v>4.3056999999999999</c:v>
                </c:pt>
                <c:pt idx="44">
                  <c:v>4.4055999999999997</c:v>
                </c:pt>
                <c:pt idx="45">
                  <c:v>4.5054999999999996</c:v>
                </c:pt>
                <c:pt idx="46">
                  <c:v>4.6054000000000004</c:v>
                </c:pt>
                <c:pt idx="47">
                  <c:v>4.7053000000000003</c:v>
                </c:pt>
                <c:pt idx="48">
                  <c:v>4.8052000000000001</c:v>
                </c:pt>
                <c:pt idx="49">
                  <c:v>4.9051</c:v>
                </c:pt>
                <c:pt idx="50">
                  <c:v>5.0049999999999999</c:v>
                </c:pt>
                <c:pt idx="51">
                  <c:v>5.1048999999999998</c:v>
                </c:pt>
                <c:pt idx="52">
                  <c:v>5.2047999999999996</c:v>
                </c:pt>
                <c:pt idx="53">
                  <c:v>5.3047000000000004</c:v>
                </c:pt>
                <c:pt idx="54">
                  <c:v>5.4046000000000003</c:v>
                </c:pt>
                <c:pt idx="55">
                  <c:v>5.5045000000000002</c:v>
                </c:pt>
                <c:pt idx="56">
                  <c:v>5.6044</c:v>
                </c:pt>
                <c:pt idx="57">
                  <c:v>5.7042999999999999</c:v>
                </c:pt>
                <c:pt idx="58">
                  <c:v>5.8041999999999998</c:v>
                </c:pt>
                <c:pt idx="59">
                  <c:v>5.9040999999999997</c:v>
                </c:pt>
                <c:pt idx="60">
                  <c:v>6.0039999999999996</c:v>
                </c:pt>
                <c:pt idx="61">
                  <c:v>6.1039000000000003</c:v>
                </c:pt>
                <c:pt idx="62">
                  <c:v>6.2038000000000002</c:v>
                </c:pt>
                <c:pt idx="63">
                  <c:v>6.3037000000000001</c:v>
                </c:pt>
                <c:pt idx="64">
                  <c:v>6.4036</c:v>
                </c:pt>
                <c:pt idx="65">
                  <c:v>6.5034999999999998</c:v>
                </c:pt>
                <c:pt idx="66">
                  <c:v>6.6033999999999997</c:v>
                </c:pt>
                <c:pt idx="67">
                  <c:v>6.7032999999999996</c:v>
                </c:pt>
                <c:pt idx="68">
                  <c:v>6.8032000000000004</c:v>
                </c:pt>
                <c:pt idx="69">
                  <c:v>6.9031000000000002</c:v>
                </c:pt>
                <c:pt idx="70">
                  <c:v>7.0030000000000001</c:v>
                </c:pt>
                <c:pt idx="71">
                  <c:v>7.1029</c:v>
                </c:pt>
                <c:pt idx="72">
                  <c:v>7.2027999999999999</c:v>
                </c:pt>
                <c:pt idx="73">
                  <c:v>7.3026999999999997</c:v>
                </c:pt>
                <c:pt idx="74">
                  <c:v>7.4025999999999996</c:v>
                </c:pt>
                <c:pt idx="75">
                  <c:v>7.5025000000000004</c:v>
                </c:pt>
                <c:pt idx="76">
                  <c:v>7.6024000000000003</c:v>
                </c:pt>
                <c:pt idx="77">
                  <c:v>7.7023000000000001</c:v>
                </c:pt>
                <c:pt idx="78">
                  <c:v>7.8022</c:v>
                </c:pt>
                <c:pt idx="79">
                  <c:v>7.9020999999999999</c:v>
                </c:pt>
                <c:pt idx="80">
                  <c:v>8.0020000000000007</c:v>
                </c:pt>
                <c:pt idx="81">
                  <c:v>8.1019000000000005</c:v>
                </c:pt>
                <c:pt idx="82">
                  <c:v>8.2018000000000004</c:v>
                </c:pt>
                <c:pt idx="83">
                  <c:v>8.3017000000000003</c:v>
                </c:pt>
                <c:pt idx="84">
                  <c:v>8.4016000000000002</c:v>
                </c:pt>
                <c:pt idx="85">
                  <c:v>8.5015000000000001</c:v>
                </c:pt>
                <c:pt idx="86">
                  <c:v>8.6013999999999999</c:v>
                </c:pt>
                <c:pt idx="87">
                  <c:v>8.7012999999999998</c:v>
                </c:pt>
                <c:pt idx="88">
                  <c:v>8.8011999999999997</c:v>
                </c:pt>
                <c:pt idx="89">
                  <c:v>8.9010999999999996</c:v>
                </c:pt>
                <c:pt idx="90">
                  <c:v>9.0009999999999994</c:v>
                </c:pt>
                <c:pt idx="91">
                  <c:v>9.1008999999999993</c:v>
                </c:pt>
                <c:pt idx="92">
                  <c:v>9.2007999999999992</c:v>
                </c:pt>
                <c:pt idx="93">
                  <c:v>9.3007000000000009</c:v>
                </c:pt>
                <c:pt idx="94">
                  <c:v>9.4006000000000007</c:v>
                </c:pt>
                <c:pt idx="95">
                  <c:v>9.5005000000000006</c:v>
                </c:pt>
                <c:pt idx="96">
                  <c:v>9.6004000000000005</c:v>
                </c:pt>
                <c:pt idx="97">
                  <c:v>9.7003000000000004</c:v>
                </c:pt>
                <c:pt idx="98">
                  <c:v>9.8002000000000002</c:v>
                </c:pt>
                <c:pt idx="99">
                  <c:v>9.9001000000000001</c:v>
                </c:pt>
                <c:pt idx="100">
                  <c:v>10</c:v>
                </c:pt>
              </c:numCache>
            </c:numRef>
          </c:xVal>
          <c:yVal>
            <c:numRef>
              <c:f>'IF Response'!$T$3:$T$103</c:f>
              <c:numCache>
                <c:formatCode>General</c:formatCode>
                <c:ptCount val="101"/>
                <c:pt idx="0">
                  <c:v>-0.3176389</c:v>
                </c:pt>
                <c:pt idx="1">
                  <c:v>-1.1863729999999999</c:v>
                </c:pt>
                <c:pt idx="2">
                  <c:v>-2.7383416</c:v>
                </c:pt>
                <c:pt idx="3">
                  <c:v>-4.8565502</c:v>
                </c:pt>
                <c:pt idx="4">
                  <c:v>-7.7610783999999997</c:v>
                </c:pt>
                <c:pt idx="5">
                  <c:v>-11.401054999999999</c:v>
                </c:pt>
                <c:pt idx="6">
                  <c:v>-15.498257000000001</c:v>
                </c:pt>
                <c:pt idx="7">
                  <c:v>-18.197009999999999</c:v>
                </c:pt>
                <c:pt idx="8">
                  <c:v>-19.255167</c:v>
                </c:pt>
                <c:pt idx="9">
                  <c:v>-19.345043</c:v>
                </c:pt>
                <c:pt idx="10">
                  <c:v>-19.174351000000001</c:v>
                </c:pt>
                <c:pt idx="11">
                  <c:v>-19.301285</c:v>
                </c:pt>
                <c:pt idx="12">
                  <c:v>-19.043512</c:v>
                </c:pt>
                <c:pt idx="13">
                  <c:v>-18.885346999999999</c:v>
                </c:pt>
                <c:pt idx="14">
                  <c:v>-18.448324</c:v>
                </c:pt>
                <c:pt idx="15">
                  <c:v>-17.98377</c:v>
                </c:pt>
                <c:pt idx="16">
                  <c:v>-17.645439</c:v>
                </c:pt>
                <c:pt idx="17">
                  <c:v>-17.634958000000001</c:v>
                </c:pt>
                <c:pt idx="18">
                  <c:v>-17.731961999999999</c:v>
                </c:pt>
                <c:pt idx="19">
                  <c:v>-18.048689</c:v>
                </c:pt>
                <c:pt idx="20">
                  <c:v>-17.960258</c:v>
                </c:pt>
                <c:pt idx="21">
                  <c:v>-17.957343999999999</c:v>
                </c:pt>
                <c:pt idx="22">
                  <c:v>-17.561432</c:v>
                </c:pt>
                <c:pt idx="23">
                  <c:v>-17.381124</c:v>
                </c:pt>
                <c:pt idx="24">
                  <c:v>-16.717587999999999</c:v>
                </c:pt>
                <c:pt idx="25">
                  <c:v>-16.384378000000002</c:v>
                </c:pt>
                <c:pt idx="26">
                  <c:v>-16.034061000000001</c:v>
                </c:pt>
                <c:pt idx="27">
                  <c:v>-16.156552999999999</c:v>
                </c:pt>
                <c:pt idx="28">
                  <c:v>-16.146470999999998</c:v>
                </c:pt>
                <c:pt idx="29">
                  <c:v>-16.149474999999999</c:v>
                </c:pt>
                <c:pt idx="30">
                  <c:v>-15.901389999999999</c:v>
                </c:pt>
                <c:pt idx="31">
                  <c:v>-15.606229000000001</c:v>
                </c:pt>
                <c:pt idx="32">
                  <c:v>-15.252328</c:v>
                </c:pt>
                <c:pt idx="33">
                  <c:v>-15.073230000000001</c:v>
                </c:pt>
                <c:pt idx="34">
                  <c:v>-15.000908000000001</c:v>
                </c:pt>
                <c:pt idx="35">
                  <c:v>-15.110620000000001</c:v>
                </c:pt>
                <c:pt idx="36">
                  <c:v>-15.293856999999999</c:v>
                </c:pt>
                <c:pt idx="37">
                  <c:v>-15.386507</c:v>
                </c:pt>
                <c:pt idx="38">
                  <c:v>-15.517384</c:v>
                </c:pt>
                <c:pt idx="39">
                  <c:v>-15.358776000000001</c:v>
                </c:pt>
                <c:pt idx="40">
                  <c:v>-15.493499999999999</c:v>
                </c:pt>
                <c:pt idx="41">
                  <c:v>-15.286382</c:v>
                </c:pt>
                <c:pt idx="42">
                  <c:v>-15.453075999999999</c:v>
                </c:pt>
                <c:pt idx="43">
                  <c:v>-15.092413000000001</c:v>
                </c:pt>
                <c:pt idx="44">
                  <c:v>-14.891075000000001</c:v>
                </c:pt>
                <c:pt idx="45">
                  <c:v>-14.397021000000001</c:v>
                </c:pt>
                <c:pt idx="46">
                  <c:v>-14.181998</c:v>
                </c:pt>
                <c:pt idx="47">
                  <c:v>-13.715788999999999</c:v>
                </c:pt>
                <c:pt idx="48">
                  <c:v>-13.242186</c:v>
                </c:pt>
                <c:pt idx="49">
                  <c:v>-12.611008</c:v>
                </c:pt>
                <c:pt idx="50">
                  <c:v>-12.082929</c:v>
                </c:pt>
                <c:pt idx="51">
                  <c:v>-11.589021000000001</c:v>
                </c:pt>
                <c:pt idx="52">
                  <c:v>-11.139806</c:v>
                </c:pt>
                <c:pt idx="53">
                  <c:v>-10.81546</c:v>
                </c:pt>
                <c:pt idx="54">
                  <c:v>-10.486572000000001</c:v>
                </c:pt>
                <c:pt idx="55">
                  <c:v>-10.323831999999999</c:v>
                </c:pt>
                <c:pt idx="56">
                  <c:v>-10.315340000000001</c:v>
                </c:pt>
                <c:pt idx="57">
                  <c:v>-10.436769</c:v>
                </c:pt>
                <c:pt idx="58">
                  <c:v>-10.577465999999999</c:v>
                </c:pt>
                <c:pt idx="59">
                  <c:v>-10.778574000000001</c:v>
                </c:pt>
                <c:pt idx="60">
                  <c:v>-11.013021</c:v>
                </c:pt>
                <c:pt idx="61">
                  <c:v>-11.337413</c:v>
                </c:pt>
                <c:pt idx="62">
                  <c:v>-11.637897000000001</c:v>
                </c:pt>
                <c:pt idx="63">
                  <c:v>-11.927999</c:v>
                </c:pt>
                <c:pt idx="64">
                  <c:v>-12.102606</c:v>
                </c:pt>
                <c:pt idx="65">
                  <c:v>-12.425986999999999</c:v>
                </c:pt>
                <c:pt idx="66">
                  <c:v>-12.60276</c:v>
                </c:pt>
                <c:pt idx="67">
                  <c:v>-12.869842999999999</c:v>
                </c:pt>
                <c:pt idx="68">
                  <c:v>-12.857443</c:v>
                </c:pt>
                <c:pt idx="69">
                  <c:v>-12.851623</c:v>
                </c:pt>
                <c:pt idx="70">
                  <c:v>-12.662504999999999</c:v>
                </c:pt>
                <c:pt idx="71">
                  <c:v>-12.532030000000001</c:v>
                </c:pt>
                <c:pt idx="72">
                  <c:v>-12.249022</c:v>
                </c:pt>
                <c:pt idx="73">
                  <c:v>-12.033896</c:v>
                </c:pt>
                <c:pt idx="74">
                  <c:v>-11.904025000000001</c:v>
                </c:pt>
                <c:pt idx="75">
                  <c:v>-11.974214</c:v>
                </c:pt>
                <c:pt idx="76">
                  <c:v>-12.16386</c:v>
                </c:pt>
                <c:pt idx="77">
                  <c:v>-12.415400999999999</c:v>
                </c:pt>
                <c:pt idx="78">
                  <c:v>-12.722054999999999</c:v>
                </c:pt>
                <c:pt idx="79">
                  <c:v>-12.940072000000001</c:v>
                </c:pt>
                <c:pt idx="80">
                  <c:v>-13.11899</c:v>
                </c:pt>
                <c:pt idx="81">
                  <c:v>-13.339921</c:v>
                </c:pt>
                <c:pt idx="82">
                  <c:v>-13.813283</c:v>
                </c:pt>
                <c:pt idx="83">
                  <c:v>-14.245538</c:v>
                </c:pt>
                <c:pt idx="84">
                  <c:v>-14.836138999999999</c:v>
                </c:pt>
                <c:pt idx="85">
                  <c:v>-15.137563</c:v>
                </c:pt>
                <c:pt idx="86">
                  <c:v>-15.737933999999999</c:v>
                </c:pt>
                <c:pt idx="87">
                  <c:v>-15.863151999999999</c:v>
                </c:pt>
                <c:pt idx="88">
                  <c:v>-16.735399000000001</c:v>
                </c:pt>
                <c:pt idx="89">
                  <c:v>-16.911881999999999</c:v>
                </c:pt>
                <c:pt idx="90">
                  <c:v>-17.608522000000001</c:v>
                </c:pt>
                <c:pt idx="91">
                  <c:v>-17.678253000000002</c:v>
                </c:pt>
                <c:pt idx="92">
                  <c:v>-18.254745</c:v>
                </c:pt>
                <c:pt idx="93">
                  <c:v>-18.241163</c:v>
                </c:pt>
                <c:pt idx="94">
                  <c:v>-18.521954000000001</c:v>
                </c:pt>
                <c:pt idx="95">
                  <c:v>-17.876963</c:v>
                </c:pt>
                <c:pt idx="96">
                  <c:v>-17.836265999999998</c:v>
                </c:pt>
                <c:pt idx="97">
                  <c:v>-16.939990999999999</c:v>
                </c:pt>
                <c:pt idx="98">
                  <c:v>-16.817944000000001</c:v>
                </c:pt>
                <c:pt idx="99">
                  <c:v>-17.429693</c:v>
                </c:pt>
                <c:pt idx="100">
                  <c:v>-18.504798999999998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EB-4A1E-A080-14B740E73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63936"/>
        <c:axId val="116274304"/>
      </c:scatterChart>
      <c:valAx>
        <c:axId val="116263936"/>
        <c:scaling>
          <c:orientation val="minMax"/>
          <c:max val="1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274304"/>
        <c:crosses val="autoZero"/>
        <c:crossBetween val="midCat"/>
        <c:majorUnit val="1"/>
      </c:valAx>
      <c:valAx>
        <c:axId val="116274304"/>
        <c:scaling>
          <c:orientation val="minMax"/>
          <c:max val="0"/>
          <c:min val="-3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26393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9477220188788289"/>
          <c:y val="0.69686548535507686"/>
          <c:w val="0.43024202728498628"/>
          <c:h val="0.10248790039315023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RF to IF Isolation (dB)</a:t>
            </a:r>
            <a:r>
              <a:rPr lang="en-US" sz="1000" baseline="30000"/>
              <a:t>1-4</a:t>
            </a:r>
            <a:endParaRPr lang="en-US" sz="1000" baseline="0"/>
          </a:p>
        </c:rich>
      </c:tx>
      <c:layout>
        <c:manualLayout>
          <c:xMode val="edge"/>
          <c:yMode val="edge"/>
          <c:x val="0.36741163521661496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7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0.01</c:v>
                </c:pt>
                <c:pt idx="1">
                  <c:v>7.4950000000000003E-2</c:v>
                </c:pt>
                <c:pt idx="2">
                  <c:v>0.1399</c:v>
                </c:pt>
                <c:pt idx="3">
                  <c:v>0.20485</c:v>
                </c:pt>
                <c:pt idx="4">
                  <c:v>0.26979999999999998</c:v>
                </c:pt>
                <c:pt idx="5">
                  <c:v>0.33474999999999999</c:v>
                </c:pt>
                <c:pt idx="6">
                  <c:v>0.3997</c:v>
                </c:pt>
                <c:pt idx="7">
                  <c:v>0.46465000000000001</c:v>
                </c:pt>
                <c:pt idx="8">
                  <c:v>0.52959999999999996</c:v>
                </c:pt>
                <c:pt idx="9">
                  <c:v>0.59455000000000002</c:v>
                </c:pt>
                <c:pt idx="10">
                  <c:v>0.65949999999999998</c:v>
                </c:pt>
                <c:pt idx="11">
                  <c:v>0.72445000000000004</c:v>
                </c:pt>
                <c:pt idx="12">
                  <c:v>0.78939999999999999</c:v>
                </c:pt>
                <c:pt idx="13">
                  <c:v>0.85435000000000005</c:v>
                </c:pt>
                <c:pt idx="14">
                  <c:v>0.91930000000000001</c:v>
                </c:pt>
                <c:pt idx="15">
                  <c:v>0.98424999999999996</c:v>
                </c:pt>
                <c:pt idx="16">
                  <c:v>1.0491999999999999</c:v>
                </c:pt>
                <c:pt idx="17">
                  <c:v>1.11415</c:v>
                </c:pt>
                <c:pt idx="18">
                  <c:v>1.1791</c:v>
                </c:pt>
                <c:pt idx="19">
                  <c:v>1.2440500000000001</c:v>
                </c:pt>
                <c:pt idx="20">
                  <c:v>1.3089999999999999</c:v>
                </c:pt>
                <c:pt idx="21">
                  <c:v>1.37395</c:v>
                </c:pt>
                <c:pt idx="22">
                  <c:v>1.4389000000000001</c:v>
                </c:pt>
                <c:pt idx="23">
                  <c:v>1.5038499999999999</c:v>
                </c:pt>
                <c:pt idx="24">
                  <c:v>1.5688</c:v>
                </c:pt>
                <c:pt idx="25">
                  <c:v>1.63375</c:v>
                </c:pt>
                <c:pt idx="26">
                  <c:v>1.6987000000000001</c:v>
                </c:pt>
                <c:pt idx="27">
                  <c:v>1.7636499999999999</c:v>
                </c:pt>
                <c:pt idx="28">
                  <c:v>1.8286</c:v>
                </c:pt>
                <c:pt idx="29">
                  <c:v>1.8935500000000001</c:v>
                </c:pt>
                <c:pt idx="30">
                  <c:v>1.9584999999999999</c:v>
                </c:pt>
                <c:pt idx="31">
                  <c:v>2.02345</c:v>
                </c:pt>
                <c:pt idx="32">
                  <c:v>2.0884</c:v>
                </c:pt>
                <c:pt idx="33">
                  <c:v>2.1533500000000001</c:v>
                </c:pt>
                <c:pt idx="34">
                  <c:v>2.2183000000000002</c:v>
                </c:pt>
                <c:pt idx="35">
                  <c:v>2.2832499999999998</c:v>
                </c:pt>
                <c:pt idx="36">
                  <c:v>2.3481999999999998</c:v>
                </c:pt>
                <c:pt idx="37">
                  <c:v>2.4131499999999999</c:v>
                </c:pt>
                <c:pt idx="38">
                  <c:v>2.4781</c:v>
                </c:pt>
                <c:pt idx="39">
                  <c:v>2.54305</c:v>
                </c:pt>
                <c:pt idx="40">
                  <c:v>2.6080000000000001</c:v>
                </c:pt>
                <c:pt idx="41">
                  <c:v>2.6729500000000002</c:v>
                </c:pt>
                <c:pt idx="42">
                  <c:v>2.7378999999999998</c:v>
                </c:pt>
                <c:pt idx="43">
                  <c:v>2.8028499999999998</c:v>
                </c:pt>
                <c:pt idx="44">
                  <c:v>2.8677999999999999</c:v>
                </c:pt>
                <c:pt idx="45">
                  <c:v>2.93275</c:v>
                </c:pt>
                <c:pt idx="46">
                  <c:v>2.9977</c:v>
                </c:pt>
                <c:pt idx="47">
                  <c:v>3.0626500000000001</c:v>
                </c:pt>
                <c:pt idx="48">
                  <c:v>3.1276000000000002</c:v>
                </c:pt>
                <c:pt idx="49">
                  <c:v>3.1925500000000002</c:v>
                </c:pt>
                <c:pt idx="50">
                  <c:v>3.2574999999999998</c:v>
                </c:pt>
                <c:pt idx="51">
                  <c:v>3.3224499999999999</c:v>
                </c:pt>
                <c:pt idx="52">
                  <c:v>3.3874</c:v>
                </c:pt>
                <c:pt idx="53">
                  <c:v>3.45235</c:v>
                </c:pt>
                <c:pt idx="54">
                  <c:v>3.5173000000000001</c:v>
                </c:pt>
                <c:pt idx="55">
                  <c:v>3.5822500000000002</c:v>
                </c:pt>
                <c:pt idx="56">
                  <c:v>3.6472000000000002</c:v>
                </c:pt>
                <c:pt idx="57">
                  <c:v>3.7121499999999998</c:v>
                </c:pt>
                <c:pt idx="58">
                  <c:v>3.7770999999999999</c:v>
                </c:pt>
                <c:pt idx="59">
                  <c:v>3.84205</c:v>
                </c:pt>
                <c:pt idx="60">
                  <c:v>3.907</c:v>
                </c:pt>
                <c:pt idx="61">
                  <c:v>3.9719500000000001</c:v>
                </c:pt>
                <c:pt idx="62">
                  <c:v>4.0369000000000002</c:v>
                </c:pt>
                <c:pt idx="63">
                  <c:v>4.1018499999999998</c:v>
                </c:pt>
                <c:pt idx="64">
                  <c:v>4.1668000000000003</c:v>
                </c:pt>
                <c:pt idx="65">
                  <c:v>4.2317499999999999</c:v>
                </c:pt>
                <c:pt idx="66">
                  <c:v>4.2967000000000004</c:v>
                </c:pt>
                <c:pt idx="67">
                  <c:v>4.36165</c:v>
                </c:pt>
                <c:pt idx="68">
                  <c:v>4.4265999999999996</c:v>
                </c:pt>
                <c:pt idx="69">
                  <c:v>4.4915500000000002</c:v>
                </c:pt>
                <c:pt idx="70">
                  <c:v>4.5564999999999998</c:v>
                </c:pt>
                <c:pt idx="71">
                  <c:v>4.6214500000000003</c:v>
                </c:pt>
                <c:pt idx="72">
                  <c:v>4.6863999999999999</c:v>
                </c:pt>
                <c:pt idx="73">
                  <c:v>4.7513500000000004</c:v>
                </c:pt>
                <c:pt idx="74">
                  <c:v>4.8163</c:v>
                </c:pt>
                <c:pt idx="75">
                  <c:v>4.8812499999999996</c:v>
                </c:pt>
                <c:pt idx="76">
                  <c:v>4.9462000000000002</c:v>
                </c:pt>
                <c:pt idx="77">
                  <c:v>5.0111499999999998</c:v>
                </c:pt>
                <c:pt idx="78">
                  <c:v>5.0761000000000003</c:v>
                </c:pt>
                <c:pt idx="79">
                  <c:v>5.1410499999999999</c:v>
                </c:pt>
                <c:pt idx="80">
                  <c:v>5.2060000000000004</c:v>
                </c:pt>
                <c:pt idx="81">
                  <c:v>5.27095</c:v>
                </c:pt>
                <c:pt idx="82">
                  <c:v>5.3358999999999996</c:v>
                </c:pt>
                <c:pt idx="83">
                  <c:v>5.4008500000000002</c:v>
                </c:pt>
                <c:pt idx="84">
                  <c:v>5.4657999999999998</c:v>
                </c:pt>
                <c:pt idx="85">
                  <c:v>5.5307500000000003</c:v>
                </c:pt>
                <c:pt idx="86">
                  <c:v>5.5956999999999999</c:v>
                </c:pt>
                <c:pt idx="87">
                  <c:v>5.6606500000000004</c:v>
                </c:pt>
                <c:pt idx="88">
                  <c:v>5.7256</c:v>
                </c:pt>
                <c:pt idx="89">
                  <c:v>5.7905499999999996</c:v>
                </c:pt>
                <c:pt idx="90">
                  <c:v>5.8555000000000001</c:v>
                </c:pt>
                <c:pt idx="91">
                  <c:v>5.9204499999999998</c:v>
                </c:pt>
                <c:pt idx="92">
                  <c:v>5.9854000000000003</c:v>
                </c:pt>
                <c:pt idx="93">
                  <c:v>6.0503499999999999</c:v>
                </c:pt>
                <c:pt idx="94">
                  <c:v>6.1153000000000004</c:v>
                </c:pt>
                <c:pt idx="95">
                  <c:v>6.18025</c:v>
                </c:pt>
                <c:pt idx="96">
                  <c:v>6.2451999999999996</c:v>
                </c:pt>
                <c:pt idx="97">
                  <c:v>6.3101500000000001</c:v>
                </c:pt>
                <c:pt idx="98">
                  <c:v>6.3750999999999998</c:v>
                </c:pt>
                <c:pt idx="99">
                  <c:v>6.4400500000000003</c:v>
                </c:pt>
                <c:pt idx="100">
                  <c:v>6.5049999999999999</c:v>
                </c:pt>
                <c:pt idx="101">
                  <c:v>6.5699500000000004</c:v>
                </c:pt>
                <c:pt idx="102">
                  <c:v>6.6349</c:v>
                </c:pt>
                <c:pt idx="103">
                  <c:v>6.6998499999999996</c:v>
                </c:pt>
                <c:pt idx="104">
                  <c:v>6.7648000000000001</c:v>
                </c:pt>
                <c:pt idx="105">
                  <c:v>6.8297499999999998</c:v>
                </c:pt>
                <c:pt idx="106">
                  <c:v>6.8947000000000003</c:v>
                </c:pt>
                <c:pt idx="107">
                  <c:v>6.9596499999999999</c:v>
                </c:pt>
                <c:pt idx="108">
                  <c:v>7.0246000000000004</c:v>
                </c:pt>
                <c:pt idx="109">
                  <c:v>7.08955</c:v>
                </c:pt>
                <c:pt idx="110">
                  <c:v>7.1544999999999996</c:v>
                </c:pt>
                <c:pt idx="111">
                  <c:v>7.2194500000000001</c:v>
                </c:pt>
                <c:pt idx="112">
                  <c:v>7.2843999999999998</c:v>
                </c:pt>
                <c:pt idx="113">
                  <c:v>7.3493500000000003</c:v>
                </c:pt>
                <c:pt idx="114">
                  <c:v>7.4142999999999999</c:v>
                </c:pt>
                <c:pt idx="115">
                  <c:v>7.4792500000000004</c:v>
                </c:pt>
                <c:pt idx="116">
                  <c:v>7.5442</c:v>
                </c:pt>
                <c:pt idx="117">
                  <c:v>7.6091499999999996</c:v>
                </c:pt>
                <c:pt idx="118">
                  <c:v>7.6741000000000001</c:v>
                </c:pt>
                <c:pt idx="119">
                  <c:v>7.7390499999999998</c:v>
                </c:pt>
                <c:pt idx="120">
                  <c:v>7.8040000000000003</c:v>
                </c:pt>
                <c:pt idx="121">
                  <c:v>7.8689499999999999</c:v>
                </c:pt>
                <c:pt idx="122">
                  <c:v>7.9339000000000004</c:v>
                </c:pt>
                <c:pt idx="123">
                  <c:v>7.99885</c:v>
                </c:pt>
                <c:pt idx="124">
                  <c:v>8.0638000000000005</c:v>
                </c:pt>
                <c:pt idx="125">
                  <c:v>8.1287500000000001</c:v>
                </c:pt>
                <c:pt idx="126">
                  <c:v>8.1936999999999998</c:v>
                </c:pt>
                <c:pt idx="127">
                  <c:v>8.2586499999999994</c:v>
                </c:pt>
                <c:pt idx="128">
                  <c:v>8.3236000000000008</c:v>
                </c:pt>
                <c:pt idx="129">
                  <c:v>8.3885500000000004</c:v>
                </c:pt>
                <c:pt idx="130">
                  <c:v>8.4535</c:v>
                </c:pt>
                <c:pt idx="131">
                  <c:v>8.5184499999999996</c:v>
                </c:pt>
                <c:pt idx="132">
                  <c:v>8.5833999999999993</c:v>
                </c:pt>
                <c:pt idx="133">
                  <c:v>8.6483500000000006</c:v>
                </c:pt>
                <c:pt idx="134">
                  <c:v>8.7133000000000003</c:v>
                </c:pt>
                <c:pt idx="135">
                  <c:v>8.7782499999999999</c:v>
                </c:pt>
                <c:pt idx="136">
                  <c:v>8.8431999999999995</c:v>
                </c:pt>
                <c:pt idx="137">
                  <c:v>8.9081499999999991</c:v>
                </c:pt>
                <c:pt idx="138">
                  <c:v>8.9731000000000005</c:v>
                </c:pt>
                <c:pt idx="139">
                  <c:v>9.0380500000000001</c:v>
                </c:pt>
                <c:pt idx="140">
                  <c:v>9.1029999999999998</c:v>
                </c:pt>
                <c:pt idx="141">
                  <c:v>9.1679499999999994</c:v>
                </c:pt>
                <c:pt idx="142">
                  <c:v>9.2329000000000008</c:v>
                </c:pt>
                <c:pt idx="143">
                  <c:v>9.2978500000000004</c:v>
                </c:pt>
                <c:pt idx="144">
                  <c:v>9.3628</c:v>
                </c:pt>
                <c:pt idx="145">
                  <c:v>9.4277499999999996</c:v>
                </c:pt>
                <c:pt idx="146">
                  <c:v>9.4926999999999992</c:v>
                </c:pt>
                <c:pt idx="147">
                  <c:v>9.5576500000000006</c:v>
                </c:pt>
                <c:pt idx="148">
                  <c:v>9.6226000000000003</c:v>
                </c:pt>
                <c:pt idx="149">
                  <c:v>9.6875499999999999</c:v>
                </c:pt>
                <c:pt idx="150">
                  <c:v>9.7524999999999995</c:v>
                </c:pt>
                <c:pt idx="151">
                  <c:v>9.8174499999999991</c:v>
                </c:pt>
                <c:pt idx="152">
                  <c:v>9.8824000000000005</c:v>
                </c:pt>
                <c:pt idx="153">
                  <c:v>9.9473500000000001</c:v>
                </c:pt>
                <c:pt idx="154">
                  <c:v>10.0123</c:v>
                </c:pt>
                <c:pt idx="155">
                  <c:v>10.077249999999999</c:v>
                </c:pt>
                <c:pt idx="156">
                  <c:v>10.142200000000001</c:v>
                </c:pt>
                <c:pt idx="157">
                  <c:v>10.20715</c:v>
                </c:pt>
                <c:pt idx="158">
                  <c:v>10.2721</c:v>
                </c:pt>
                <c:pt idx="159">
                  <c:v>10.33705</c:v>
                </c:pt>
                <c:pt idx="160">
                  <c:v>10.401999999999999</c:v>
                </c:pt>
                <c:pt idx="161">
                  <c:v>10.466950000000001</c:v>
                </c:pt>
                <c:pt idx="162">
                  <c:v>10.5319</c:v>
                </c:pt>
                <c:pt idx="163">
                  <c:v>10.59685</c:v>
                </c:pt>
                <c:pt idx="164">
                  <c:v>10.661799999999999</c:v>
                </c:pt>
                <c:pt idx="165">
                  <c:v>10.726749999999999</c:v>
                </c:pt>
                <c:pt idx="166">
                  <c:v>10.791700000000001</c:v>
                </c:pt>
                <c:pt idx="167">
                  <c:v>10.85665</c:v>
                </c:pt>
                <c:pt idx="168">
                  <c:v>10.9216</c:v>
                </c:pt>
                <c:pt idx="169">
                  <c:v>10.986549999999999</c:v>
                </c:pt>
                <c:pt idx="170">
                  <c:v>11.051500000000001</c:v>
                </c:pt>
                <c:pt idx="171">
                  <c:v>11.11645</c:v>
                </c:pt>
                <c:pt idx="172">
                  <c:v>11.1814</c:v>
                </c:pt>
                <c:pt idx="173">
                  <c:v>11.24635</c:v>
                </c:pt>
                <c:pt idx="174">
                  <c:v>11.311299999999999</c:v>
                </c:pt>
                <c:pt idx="175">
                  <c:v>11.376250000000001</c:v>
                </c:pt>
                <c:pt idx="176">
                  <c:v>11.4412</c:v>
                </c:pt>
                <c:pt idx="177">
                  <c:v>11.50615</c:v>
                </c:pt>
                <c:pt idx="178">
                  <c:v>11.571099999999999</c:v>
                </c:pt>
                <c:pt idx="179">
                  <c:v>11.636049999999999</c:v>
                </c:pt>
                <c:pt idx="180">
                  <c:v>11.701000000000001</c:v>
                </c:pt>
                <c:pt idx="181">
                  <c:v>11.76595</c:v>
                </c:pt>
                <c:pt idx="182">
                  <c:v>11.8309</c:v>
                </c:pt>
                <c:pt idx="183">
                  <c:v>11.895849999999999</c:v>
                </c:pt>
                <c:pt idx="184">
                  <c:v>11.960800000000001</c:v>
                </c:pt>
                <c:pt idx="185">
                  <c:v>12.02575</c:v>
                </c:pt>
                <c:pt idx="186">
                  <c:v>12.0907</c:v>
                </c:pt>
                <c:pt idx="187">
                  <c:v>12.15565</c:v>
                </c:pt>
                <c:pt idx="188">
                  <c:v>12.220599999999999</c:v>
                </c:pt>
                <c:pt idx="189">
                  <c:v>12.285550000000001</c:v>
                </c:pt>
                <c:pt idx="190">
                  <c:v>12.3505</c:v>
                </c:pt>
                <c:pt idx="191">
                  <c:v>12.41545</c:v>
                </c:pt>
                <c:pt idx="192">
                  <c:v>12.480399999999999</c:v>
                </c:pt>
                <c:pt idx="193">
                  <c:v>12.545349999999999</c:v>
                </c:pt>
                <c:pt idx="194">
                  <c:v>12.610300000000001</c:v>
                </c:pt>
                <c:pt idx="195">
                  <c:v>12.67525</c:v>
                </c:pt>
                <c:pt idx="196">
                  <c:v>12.7402</c:v>
                </c:pt>
                <c:pt idx="197">
                  <c:v>12.805149999999999</c:v>
                </c:pt>
                <c:pt idx="198">
                  <c:v>12.870100000000001</c:v>
                </c:pt>
                <c:pt idx="199">
                  <c:v>12.93505</c:v>
                </c:pt>
                <c:pt idx="200">
                  <c:v>13</c:v>
                </c:pt>
              </c:numCache>
            </c:numRef>
          </c:xVal>
          <c:yVal>
            <c:numRef>
              <c:f>Isolations!$J$5:$J$205</c:f>
              <c:numCache>
                <c:formatCode>General</c:formatCode>
                <c:ptCount val="201"/>
                <c:pt idx="0">
                  <c:v>-53.944007999999997</c:v>
                </c:pt>
                <c:pt idx="1">
                  <c:v>-47.066349000000002</c:v>
                </c:pt>
                <c:pt idx="2">
                  <c:v>-38.577987999999998</c:v>
                </c:pt>
                <c:pt idx="3">
                  <c:v>-33.444752000000001</c:v>
                </c:pt>
                <c:pt idx="4">
                  <c:v>-29.814184000000001</c:v>
                </c:pt>
                <c:pt idx="5">
                  <c:v>-25.978037</c:v>
                </c:pt>
                <c:pt idx="6">
                  <c:v>-23.354545999999999</c:v>
                </c:pt>
                <c:pt idx="7">
                  <c:v>-20.887195999999999</c:v>
                </c:pt>
                <c:pt idx="8">
                  <c:v>-20.189226000000001</c:v>
                </c:pt>
                <c:pt idx="9">
                  <c:v>-19.756226999999999</c:v>
                </c:pt>
                <c:pt idx="10">
                  <c:v>-19.631245</c:v>
                </c:pt>
                <c:pt idx="11">
                  <c:v>-19.702508999999999</c:v>
                </c:pt>
                <c:pt idx="12">
                  <c:v>-20.221661000000001</c:v>
                </c:pt>
                <c:pt idx="13">
                  <c:v>-20.718088000000002</c:v>
                </c:pt>
                <c:pt idx="14">
                  <c:v>-21.01446</c:v>
                </c:pt>
                <c:pt idx="15">
                  <c:v>-21.353339999999999</c:v>
                </c:pt>
                <c:pt idx="16">
                  <c:v>-21.742746</c:v>
                </c:pt>
                <c:pt idx="17">
                  <c:v>-22.061401</c:v>
                </c:pt>
                <c:pt idx="18">
                  <c:v>-21.981743000000002</c:v>
                </c:pt>
                <c:pt idx="19">
                  <c:v>-22.066454</c:v>
                </c:pt>
                <c:pt idx="20">
                  <c:v>-22.362686</c:v>
                </c:pt>
                <c:pt idx="21">
                  <c:v>-22.958794000000001</c:v>
                </c:pt>
                <c:pt idx="22">
                  <c:v>-23.437756</c:v>
                </c:pt>
                <c:pt idx="23">
                  <c:v>-23.882494000000001</c:v>
                </c:pt>
                <c:pt idx="24">
                  <c:v>-24.399231</c:v>
                </c:pt>
                <c:pt idx="25">
                  <c:v>-24.970773999999999</c:v>
                </c:pt>
                <c:pt idx="26">
                  <c:v>-25.384257999999999</c:v>
                </c:pt>
                <c:pt idx="27">
                  <c:v>-25.804366999999999</c:v>
                </c:pt>
                <c:pt idx="28">
                  <c:v>-26.253796000000001</c:v>
                </c:pt>
                <c:pt idx="29">
                  <c:v>-26.839880000000001</c:v>
                </c:pt>
                <c:pt idx="30">
                  <c:v>-27.316261000000001</c:v>
                </c:pt>
                <c:pt idx="31">
                  <c:v>-27.671288000000001</c:v>
                </c:pt>
                <c:pt idx="32">
                  <c:v>-28.167014999999999</c:v>
                </c:pt>
                <c:pt idx="33">
                  <c:v>-28.505983000000001</c:v>
                </c:pt>
                <c:pt idx="34">
                  <c:v>-28.835654999999999</c:v>
                </c:pt>
                <c:pt idx="35">
                  <c:v>-29.057918999999998</c:v>
                </c:pt>
                <c:pt idx="36">
                  <c:v>-29.327691999999999</c:v>
                </c:pt>
                <c:pt idx="37">
                  <c:v>-29.572613</c:v>
                </c:pt>
                <c:pt idx="38">
                  <c:v>-29.842265999999999</c:v>
                </c:pt>
                <c:pt idx="39">
                  <c:v>-30.066578</c:v>
                </c:pt>
                <c:pt idx="40">
                  <c:v>-30.235164999999999</c:v>
                </c:pt>
                <c:pt idx="41">
                  <c:v>-30.431996999999999</c:v>
                </c:pt>
                <c:pt idx="42">
                  <c:v>-30.637632</c:v>
                </c:pt>
                <c:pt idx="43">
                  <c:v>-30.781863999999999</c:v>
                </c:pt>
                <c:pt idx="44">
                  <c:v>-30.805320999999999</c:v>
                </c:pt>
                <c:pt idx="45">
                  <c:v>-30.816164000000001</c:v>
                </c:pt>
                <c:pt idx="46">
                  <c:v>-30.815586</c:v>
                </c:pt>
                <c:pt idx="47">
                  <c:v>-30.944735999999999</c:v>
                </c:pt>
                <c:pt idx="48">
                  <c:v>-31.031157</c:v>
                </c:pt>
                <c:pt idx="49">
                  <c:v>-31.19042</c:v>
                </c:pt>
                <c:pt idx="50">
                  <c:v>-31.254206</c:v>
                </c:pt>
                <c:pt idx="51">
                  <c:v>-31.471077000000001</c:v>
                </c:pt>
                <c:pt idx="52">
                  <c:v>-31.580956</c:v>
                </c:pt>
                <c:pt idx="53">
                  <c:v>-31.629427</c:v>
                </c:pt>
                <c:pt idx="54">
                  <c:v>-31.573188999999999</c:v>
                </c:pt>
                <c:pt idx="55">
                  <c:v>-31.561575000000001</c:v>
                </c:pt>
                <c:pt idx="56">
                  <c:v>-31.537443</c:v>
                </c:pt>
                <c:pt idx="57">
                  <c:v>-31.479005999999998</c:v>
                </c:pt>
                <c:pt idx="58">
                  <c:v>-31.383531999999999</c:v>
                </c:pt>
                <c:pt idx="59">
                  <c:v>-31.337658000000001</c:v>
                </c:pt>
                <c:pt idx="60">
                  <c:v>-31.219073999999999</c:v>
                </c:pt>
                <c:pt idx="61">
                  <c:v>-31.219539999999999</c:v>
                </c:pt>
                <c:pt idx="62">
                  <c:v>-31.076854999999998</c:v>
                </c:pt>
                <c:pt idx="63">
                  <c:v>-31.029057999999999</c:v>
                </c:pt>
                <c:pt idx="64">
                  <c:v>-30.999966000000001</c:v>
                </c:pt>
                <c:pt idx="65">
                  <c:v>-31.118395</c:v>
                </c:pt>
                <c:pt idx="66">
                  <c:v>-31.354797000000001</c:v>
                </c:pt>
                <c:pt idx="67">
                  <c:v>-31.634641999999999</c:v>
                </c:pt>
                <c:pt idx="68">
                  <c:v>-31.968966000000002</c:v>
                </c:pt>
                <c:pt idx="69">
                  <c:v>-32.308608999999997</c:v>
                </c:pt>
                <c:pt idx="70">
                  <c:v>-32.729495999999997</c:v>
                </c:pt>
                <c:pt idx="71">
                  <c:v>-33.192867</c:v>
                </c:pt>
                <c:pt idx="72">
                  <c:v>-33.723598000000003</c:v>
                </c:pt>
                <c:pt idx="73">
                  <c:v>-34.256664000000001</c:v>
                </c:pt>
                <c:pt idx="74">
                  <c:v>-34.945408</c:v>
                </c:pt>
                <c:pt idx="75">
                  <c:v>-35.670067000000003</c:v>
                </c:pt>
                <c:pt idx="76">
                  <c:v>-36.409382000000001</c:v>
                </c:pt>
                <c:pt idx="77">
                  <c:v>-37.074202999999997</c:v>
                </c:pt>
                <c:pt idx="78">
                  <c:v>-37.714745000000001</c:v>
                </c:pt>
                <c:pt idx="79">
                  <c:v>-38.451664000000001</c:v>
                </c:pt>
                <c:pt idx="80">
                  <c:v>-39.247447999999999</c:v>
                </c:pt>
                <c:pt idx="81">
                  <c:v>-40.061962000000001</c:v>
                </c:pt>
                <c:pt idx="82">
                  <c:v>-40.844292000000003</c:v>
                </c:pt>
                <c:pt idx="83">
                  <c:v>-41.649676999999997</c:v>
                </c:pt>
                <c:pt idx="84">
                  <c:v>-42.380226</c:v>
                </c:pt>
                <c:pt idx="85">
                  <c:v>-43.111339999999998</c:v>
                </c:pt>
                <c:pt idx="86">
                  <c:v>-43.774276999999998</c:v>
                </c:pt>
                <c:pt idx="87">
                  <c:v>-44.586337999999998</c:v>
                </c:pt>
                <c:pt idx="88">
                  <c:v>-45.437438999999998</c:v>
                </c:pt>
                <c:pt idx="89">
                  <c:v>-46.361832</c:v>
                </c:pt>
                <c:pt idx="90">
                  <c:v>-47.179313999999998</c:v>
                </c:pt>
                <c:pt idx="91">
                  <c:v>-47.749747999999997</c:v>
                </c:pt>
                <c:pt idx="92">
                  <c:v>-47.946846000000001</c:v>
                </c:pt>
                <c:pt idx="93">
                  <c:v>-47.699184000000002</c:v>
                </c:pt>
                <c:pt idx="94">
                  <c:v>-47.378838000000002</c:v>
                </c:pt>
                <c:pt idx="95">
                  <c:v>-46.860722000000003</c:v>
                </c:pt>
                <c:pt idx="96">
                  <c:v>-46.558739000000003</c:v>
                </c:pt>
                <c:pt idx="97">
                  <c:v>-46.226756999999999</c:v>
                </c:pt>
                <c:pt idx="98">
                  <c:v>-45.953570999999997</c:v>
                </c:pt>
                <c:pt idx="99">
                  <c:v>-45.357277000000003</c:v>
                </c:pt>
                <c:pt idx="100">
                  <c:v>-44.433532999999997</c:v>
                </c:pt>
                <c:pt idx="101">
                  <c:v>-43.283740999999999</c:v>
                </c:pt>
                <c:pt idx="102">
                  <c:v>-42.131393000000003</c:v>
                </c:pt>
                <c:pt idx="103">
                  <c:v>-41.034945999999998</c:v>
                </c:pt>
                <c:pt idx="104">
                  <c:v>-40.152607000000003</c:v>
                </c:pt>
                <c:pt idx="105">
                  <c:v>-39.398868999999998</c:v>
                </c:pt>
                <c:pt idx="106">
                  <c:v>-38.716811999999997</c:v>
                </c:pt>
                <c:pt idx="107">
                  <c:v>-38.143967000000004</c:v>
                </c:pt>
                <c:pt idx="108">
                  <c:v>-37.635002</c:v>
                </c:pt>
                <c:pt idx="109">
                  <c:v>-37.190291999999999</c:v>
                </c:pt>
                <c:pt idx="110">
                  <c:v>-36.714302000000004</c:v>
                </c:pt>
                <c:pt idx="111">
                  <c:v>-36.167350999999996</c:v>
                </c:pt>
                <c:pt idx="112">
                  <c:v>-35.660972999999998</c:v>
                </c:pt>
                <c:pt idx="113">
                  <c:v>-35.243271</c:v>
                </c:pt>
                <c:pt idx="114">
                  <c:v>-34.887650000000001</c:v>
                </c:pt>
                <c:pt idx="115">
                  <c:v>-34.527351000000003</c:v>
                </c:pt>
                <c:pt idx="116">
                  <c:v>-34.137394</c:v>
                </c:pt>
                <c:pt idx="117">
                  <c:v>-33.792442000000001</c:v>
                </c:pt>
                <c:pt idx="118">
                  <c:v>-33.449238000000001</c:v>
                </c:pt>
                <c:pt idx="119">
                  <c:v>-33.179768000000003</c:v>
                </c:pt>
                <c:pt idx="120">
                  <c:v>-32.917191000000003</c:v>
                </c:pt>
                <c:pt idx="121">
                  <c:v>-32.711154999999998</c:v>
                </c:pt>
                <c:pt idx="122">
                  <c:v>-32.521912</c:v>
                </c:pt>
                <c:pt idx="123">
                  <c:v>-32.400683999999998</c:v>
                </c:pt>
                <c:pt idx="124">
                  <c:v>-32.325541999999999</c:v>
                </c:pt>
                <c:pt idx="125">
                  <c:v>-32.32103</c:v>
                </c:pt>
                <c:pt idx="126">
                  <c:v>-32.386192000000001</c:v>
                </c:pt>
                <c:pt idx="127">
                  <c:v>-32.561123000000002</c:v>
                </c:pt>
                <c:pt idx="128">
                  <c:v>-32.777785999999999</c:v>
                </c:pt>
                <c:pt idx="129">
                  <c:v>-32.969673</c:v>
                </c:pt>
                <c:pt idx="130">
                  <c:v>-33.077849999999998</c:v>
                </c:pt>
                <c:pt idx="131">
                  <c:v>-33.049587000000002</c:v>
                </c:pt>
                <c:pt idx="132">
                  <c:v>-33.067368000000002</c:v>
                </c:pt>
                <c:pt idx="133">
                  <c:v>-32.949154</c:v>
                </c:pt>
                <c:pt idx="134">
                  <c:v>-32.806362</c:v>
                </c:pt>
                <c:pt idx="135">
                  <c:v>-32.521960999999997</c:v>
                </c:pt>
                <c:pt idx="136">
                  <c:v>-32.280304000000001</c:v>
                </c:pt>
                <c:pt idx="137">
                  <c:v>-32.059291999999999</c:v>
                </c:pt>
                <c:pt idx="138">
                  <c:v>-31.886742000000002</c:v>
                </c:pt>
                <c:pt idx="139">
                  <c:v>-31.785537999999999</c:v>
                </c:pt>
                <c:pt idx="140">
                  <c:v>-31.689615</c:v>
                </c:pt>
                <c:pt idx="141">
                  <c:v>-31.605765999999999</c:v>
                </c:pt>
                <c:pt idx="142">
                  <c:v>-31.526565999999999</c:v>
                </c:pt>
                <c:pt idx="143">
                  <c:v>-31.461812999999999</c:v>
                </c:pt>
                <c:pt idx="144">
                  <c:v>-31.460930000000001</c:v>
                </c:pt>
                <c:pt idx="145">
                  <c:v>-31.426682</c:v>
                </c:pt>
                <c:pt idx="146">
                  <c:v>-31.444393000000002</c:v>
                </c:pt>
                <c:pt idx="147">
                  <c:v>-31.484734</c:v>
                </c:pt>
                <c:pt idx="148">
                  <c:v>-31.5641</c:v>
                </c:pt>
                <c:pt idx="149">
                  <c:v>-31.633713</c:v>
                </c:pt>
                <c:pt idx="150">
                  <c:v>-31.683712</c:v>
                </c:pt>
                <c:pt idx="151">
                  <c:v>-31.770472999999999</c:v>
                </c:pt>
                <c:pt idx="152">
                  <c:v>-31.829249999999998</c:v>
                </c:pt>
                <c:pt idx="153">
                  <c:v>-31.840031</c:v>
                </c:pt>
                <c:pt idx="154">
                  <c:v>-31.837489999999999</c:v>
                </c:pt>
                <c:pt idx="155">
                  <c:v>-31.867536999999999</c:v>
                </c:pt>
                <c:pt idx="156">
                  <c:v>-31.912911999999999</c:v>
                </c:pt>
                <c:pt idx="157">
                  <c:v>-32.033081000000003</c:v>
                </c:pt>
                <c:pt idx="158">
                  <c:v>-32.178150000000002</c:v>
                </c:pt>
                <c:pt idx="159">
                  <c:v>-32.376010999999998</c:v>
                </c:pt>
                <c:pt idx="160">
                  <c:v>-32.523186000000003</c:v>
                </c:pt>
                <c:pt idx="161">
                  <c:v>-32.678539000000001</c:v>
                </c:pt>
                <c:pt idx="162">
                  <c:v>-32.820957</c:v>
                </c:pt>
                <c:pt idx="163">
                  <c:v>-33.005378999999998</c:v>
                </c:pt>
                <c:pt idx="164">
                  <c:v>-33.121101000000003</c:v>
                </c:pt>
                <c:pt idx="165">
                  <c:v>-33.280098000000002</c:v>
                </c:pt>
                <c:pt idx="166">
                  <c:v>-33.408893999999997</c:v>
                </c:pt>
                <c:pt idx="167">
                  <c:v>-33.623866999999997</c:v>
                </c:pt>
                <c:pt idx="168">
                  <c:v>-33.812313000000003</c:v>
                </c:pt>
                <c:pt idx="169">
                  <c:v>-34.062064999999997</c:v>
                </c:pt>
                <c:pt idx="170">
                  <c:v>-34.298267000000003</c:v>
                </c:pt>
                <c:pt idx="171">
                  <c:v>-34.581833000000003</c:v>
                </c:pt>
                <c:pt idx="172">
                  <c:v>-34.875014999999998</c:v>
                </c:pt>
                <c:pt idx="173">
                  <c:v>-35.189368999999999</c:v>
                </c:pt>
                <c:pt idx="174">
                  <c:v>-35.509974999999997</c:v>
                </c:pt>
                <c:pt idx="175">
                  <c:v>-35.870209000000003</c:v>
                </c:pt>
                <c:pt idx="176">
                  <c:v>-36.299950000000003</c:v>
                </c:pt>
                <c:pt idx="177">
                  <c:v>-36.758845999999998</c:v>
                </c:pt>
                <c:pt idx="178">
                  <c:v>-37.210445</c:v>
                </c:pt>
                <c:pt idx="179">
                  <c:v>-37.728149000000002</c:v>
                </c:pt>
                <c:pt idx="180">
                  <c:v>-38.263858999999997</c:v>
                </c:pt>
                <c:pt idx="181">
                  <c:v>-38.847610000000003</c:v>
                </c:pt>
                <c:pt idx="182">
                  <c:v>-39.459091000000001</c:v>
                </c:pt>
                <c:pt idx="183">
                  <c:v>-40.034816999999997</c:v>
                </c:pt>
                <c:pt idx="184">
                  <c:v>-40.677199999999999</c:v>
                </c:pt>
                <c:pt idx="185">
                  <c:v>-41.375853999999997</c:v>
                </c:pt>
                <c:pt idx="186">
                  <c:v>-42.182915000000001</c:v>
                </c:pt>
                <c:pt idx="187">
                  <c:v>-42.971207</c:v>
                </c:pt>
                <c:pt idx="188">
                  <c:v>-43.750155999999997</c:v>
                </c:pt>
                <c:pt idx="189">
                  <c:v>-44.649811</c:v>
                </c:pt>
                <c:pt idx="190">
                  <c:v>-45.78989</c:v>
                </c:pt>
                <c:pt idx="191">
                  <c:v>-47.170490000000001</c:v>
                </c:pt>
                <c:pt idx="192">
                  <c:v>-48.798397000000001</c:v>
                </c:pt>
                <c:pt idx="193">
                  <c:v>-50.781810999999998</c:v>
                </c:pt>
                <c:pt idx="194">
                  <c:v>-53.184277000000002</c:v>
                </c:pt>
                <c:pt idx="195">
                  <c:v>-55.727901000000003</c:v>
                </c:pt>
                <c:pt idx="196">
                  <c:v>-57.7104</c:v>
                </c:pt>
                <c:pt idx="197">
                  <c:v>-58.454979000000002</c:v>
                </c:pt>
                <c:pt idx="198">
                  <c:v>-57.899535999999998</c:v>
                </c:pt>
                <c:pt idx="199">
                  <c:v>-56.540832999999999</c:v>
                </c:pt>
                <c:pt idx="200">
                  <c:v>-55.470844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5B-4868-A261-80BA70242FA2}"/>
            </c:ext>
          </c:extLst>
        </c:ser>
        <c:ser>
          <c:idx val="1"/>
          <c:order val="1"/>
          <c:tx>
            <c:v>Configuration B</c:v>
          </c:tx>
          <c:spPr>
            <a:ln>
              <a:solidFill>
                <a:prstClr val="black"/>
              </a:solidFill>
              <a:prstDash val="sysDash"/>
            </a:ln>
          </c:spPr>
          <c:marker>
            <c:symbol val="none"/>
          </c:marker>
          <c:xVal>
            <c:numRef>
              <c:f>Isolations!$L$5:$L$205</c:f>
              <c:numCache>
                <c:formatCode>General</c:formatCode>
                <c:ptCount val="201"/>
                <c:pt idx="0">
                  <c:v>0.01</c:v>
                </c:pt>
                <c:pt idx="1">
                  <c:v>7.4950000000000003E-2</c:v>
                </c:pt>
                <c:pt idx="2">
                  <c:v>0.1399</c:v>
                </c:pt>
                <c:pt idx="3">
                  <c:v>0.20485</c:v>
                </c:pt>
                <c:pt idx="4">
                  <c:v>0.26979999999999998</c:v>
                </c:pt>
                <c:pt idx="5">
                  <c:v>0.33474999999999999</c:v>
                </c:pt>
                <c:pt idx="6">
                  <c:v>0.3997</c:v>
                </c:pt>
                <c:pt idx="7">
                  <c:v>0.46465000000000001</c:v>
                </c:pt>
                <c:pt idx="8">
                  <c:v>0.52959999999999996</c:v>
                </c:pt>
                <c:pt idx="9">
                  <c:v>0.59455000000000002</c:v>
                </c:pt>
                <c:pt idx="10">
                  <c:v>0.65949999999999998</c:v>
                </c:pt>
                <c:pt idx="11">
                  <c:v>0.72445000000000004</c:v>
                </c:pt>
                <c:pt idx="12">
                  <c:v>0.78939999999999999</c:v>
                </c:pt>
                <c:pt idx="13">
                  <c:v>0.85435000000000005</c:v>
                </c:pt>
                <c:pt idx="14">
                  <c:v>0.91930000000000001</c:v>
                </c:pt>
                <c:pt idx="15">
                  <c:v>0.98424999999999996</c:v>
                </c:pt>
                <c:pt idx="16">
                  <c:v>1.0491999999999999</c:v>
                </c:pt>
                <c:pt idx="17">
                  <c:v>1.11415</c:v>
                </c:pt>
                <c:pt idx="18">
                  <c:v>1.1791</c:v>
                </c:pt>
                <c:pt idx="19">
                  <c:v>1.2440500000000001</c:v>
                </c:pt>
                <c:pt idx="20">
                  <c:v>1.3089999999999999</c:v>
                </c:pt>
                <c:pt idx="21">
                  <c:v>1.37395</c:v>
                </c:pt>
                <c:pt idx="22">
                  <c:v>1.4389000000000001</c:v>
                </c:pt>
                <c:pt idx="23">
                  <c:v>1.5038499999999999</c:v>
                </c:pt>
                <c:pt idx="24">
                  <c:v>1.5688</c:v>
                </c:pt>
                <c:pt idx="25">
                  <c:v>1.63375</c:v>
                </c:pt>
                <c:pt idx="26">
                  <c:v>1.6987000000000001</c:v>
                </c:pt>
                <c:pt idx="27">
                  <c:v>1.7636499999999999</c:v>
                </c:pt>
                <c:pt idx="28">
                  <c:v>1.8286</c:v>
                </c:pt>
                <c:pt idx="29">
                  <c:v>1.8935500000000001</c:v>
                </c:pt>
                <c:pt idx="30">
                  <c:v>1.9584999999999999</c:v>
                </c:pt>
                <c:pt idx="31">
                  <c:v>2.02345</c:v>
                </c:pt>
                <c:pt idx="32">
                  <c:v>2.0884</c:v>
                </c:pt>
                <c:pt idx="33">
                  <c:v>2.1533500000000001</c:v>
                </c:pt>
                <c:pt idx="34">
                  <c:v>2.2183000000000002</c:v>
                </c:pt>
                <c:pt idx="35">
                  <c:v>2.2832499999999998</c:v>
                </c:pt>
                <c:pt idx="36">
                  <c:v>2.3481999999999998</c:v>
                </c:pt>
                <c:pt idx="37">
                  <c:v>2.4131499999999999</c:v>
                </c:pt>
                <c:pt idx="38">
                  <c:v>2.4781</c:v>
                </c:pt>
                <c:pt idx="39">
                  <c:v>2.54305</c:v>
                </c:pt>
                <c:pt idx="40">
                  <c:v>2.6080000000000001</c:v>
                </c:pt>
                <c:pt idx="41">
                  <c:v>2.6729500000000002</c:v>
                </c:pt>
                <c:pt idx="42">
                  <c:v>2.7378999999999998</c:v>
                </c:pt>
                <c:pt idx="43">
                  <c:v>2.8028499999999998</c:v>
                </c:pt>
                <c:pt idx="44">
                  <c:v>2.8677999999999999</c:v>
                </c:pt>
                <c:pt idx="45">
                  <c:v>2.93275</c:v>
                </c:pt>
                <c:pt idx="46">
                  <c:v>2.9977</c:v>
                </c:pt>
                <c:pt idx="47">
                  <c:v>3.0626500000000001</c:v>
                </c:pt>
                <c:pt idx="48">
                  <c:v>3.1276000000000002</c:v>
                </c:pt>
                <c:pt idx="49">
                  <c:v>3.1925500000000002</c:v>
                </c:pt>
                <c:pt idx="50">
                  <c:v>3.2574999999999998</c:v>
                </c:pt>
                <c:pt idx="51">
                  <c:v>3.3224499999999999</c:v>
                </c:pt>
                <c:pt idx="52">
                  <c:v>3.3874</c:v>
                </c:pt>
                <c:pt idx="53">
                  <c:v>3.45235</c:v>
                </c:pt>
                <c:pt idx="54">
                  <c:v>3.5173000000000001</c:v>
                </c:pt>
                <c:pt idx="55">
                  <c:v>3.5822500000000002</c:v>
                </c:pt>
                <c:pt idx="56">
                  <c:v>3.6472000000000002</c:v>
                </c:pt>
                <c:pt idx="57">
                  <c:v>3.7121499999999998</c:v>
                </c:pt>
                <c:pt idx="58">
                  <c:v>3.7770999999999999</c:v>
                </c:pt>
                <c:pt idx="59">
                  <c:v>3.84205</c:v>
                </c:pt>
                <c:pt idx="60">
                  <c:v>3.907</c:v>
                </c:pt>
                <c:pt idx="61">
                  <c:v>3.9719500000000001</c:v>
                </c:pt>
                <c:pt idx="62">
                  <c:v>4.0369000000000002</c:v>
                </c:pt>
                <c:pt idx="63">
                  <c:v>4.1018499999999998</c:v>
                </c:pt>
                <c:pt idx="64">
                  <c:v>4.1668000000000003</c:v>
                </c:pt>
                <c:pt idx="65">
                  <c:v>4.2317499999999999</c:v>
                </c:pt>
                <c:pt idx="66">
                  <c:v>4.2967000000000004</c:v>
                </c:pt>
                <c:pt idx="67">
                  <c:v>4.36165</c:v>
                </c:pt>
                <c:pt idx="68">
                  <c:v>4.4265999999999996</c:v>
                </c:pt>
                <c:pt idx="69">
                  <c:v>4.4915500000000002</c:v>
                </c:pt>
                <c:pt idx="70">
                  <c:v>4.5564999999999998</c:v>
                </c:pt>
                <c:pt idx="71">
                  <c:v>4.6214500000000003</c:v>
                </c:pt>
                <c:pt idx="72">
                  <c:v>4.6863999999999999</c:v>
                </c:pt>
                <c:pt idx="73">
                  <c:v>4.7513500000000004</c:v>
                </c:pt>
                <c:pt idx="74">
                  <c:v>4.8163</c:v>
                </c:pt>
                <c:pt idx="75">
                  <c:v>4.8812499999999996</c:v>
                </c:pt>
                <c:pt idx="76">
                  <c:v>4.9462000000000002</c:v>
                </c:pt>
                <c:pt idx="77">
                  <c:v>5.0111499999999998</c:v>
                </c:pt>
                <c:pt idx="78">
                  <c:v>5.0761000000000003</c:v>
                </c:pt>
                <c:pt idx="79">
                  <c:v>5.1410499999999999</c:v>
                </c:pt>
                <c:pt idx="80">
                  <c:v>5.2060000000000004</c:v>
                </c:pt>
                <c:pt idx="81">
                  <c:v>5.27095</c:v>
                </c:pt>
                <c:pt idx="82">
                  <c:v>5.3358999999999996</c:v>
                </c:pt>
                <c:pt idx="83">
                  <c:v>5.4008500000000002</c:v>
                </c:pt>
                <c:pt idx="84">
                  <c:v>5.4657999999999998</c:v>
                </c:pt>
                <c:pt idx="85">
                  <c:v>5.5307500000000003</c:v>
                </c:pt>
                <c:pt idx="86">
                  <c:v>5.5956999999999999</c:v>
                </c:pt>
                <c:pt idx="87">
                  <c:v>5.6606500000000004</c:v>
                </c:pt>
                <c:pt idx="88">
                  <c:v>5.7256</c:v>
                </c:pt>
                <c:pt idx="89">
                  <c:v>5.7905499999999996</c:v>
                </c:pt>
                <c:pt idx="90">
                  <c:v>5.8555000000000001</c:v>
                </c:pt>
                <c:pt idx="91">
                  <c:v>5.9204499999999998</c:v>
                </c:pt>
                <c:pt idx="92">
                  <c:v>5.9854000000000003</c:v>
                </c:pt>
                <c:pt idx="93">
                  <c:v>6.0503499999999999</c:v>
                </c:pt>
                <c:pt idx="94">
                  <c:v>6.1153000000000004</c:v>
                </c:pt>
                <c:pt idx="95">
                  <c:v>6.18025</c:v>
                </c:pt>
                <c:pt idx="96">
                  <c:v>6.2451999999999996</c:v>
                </c:pt>
                <c:pt idx="97">
                  <c:v>6.3101500000000001</c:v>
                </c:pt>
                <c:pt idx="98">
                  <c:v>6.3750999999999998</c:v>
                </c:pt>
                <c:pt idx="99">
                  <c:v>6.4400500000000003</c:v>
                </c:pt>
                <c:pt idx="100">
                  <c:v>6.5049999999999999</c:v>
                </c:pt>
                <c:pt idx="101">
                  <c:v>6.5699500000000004</c:v>
                </c:pt>
                <c:pt idx="102">
                  <c:v>6.6349</c:v>
                </c:pt>
                <c:pt idx="103">
                  <c:v>6.6998499999999996</c:v>
                </c:pt>
                <c:pt idx="104">
                  <c:v>6.7648000000000001</c:v>
                </c:pt>
                <c:pt idx="105">
                  <c:v>6.8297499999999998</c:v>
                </c:pt>
                <c:pt idx="106">
                  <c:v>6.8947000000000003</c:v>
                </c:pt>
                <c:pt idx="107">
                  <c:v>6.9596499999999999</c:v>
                </c:pt>
                <c:pt idx="108">
                  <c:v>7.0246000000000004</c:v>
                </c:pt>
                <c:pt idx="109">
                  <c:v>7.08955</c:v>
                </c:pt>
                <c:pt idx="110">
                  <c:v>7.1544999999999996</c:v>
                </c:pt>
                <c:pt idx="111">
                  <c:v>7.2194500000000001</c:v>
                </c:pt>
                <c:pt idx="112">
                  <c:v>7.2843999999999998</c:v>
                </c:pt>
                <c:pt idx="113">
                  <c:v>7.3493500000000003</c:v>
                </c:pt>
                <c:pt idx="114">
                  <c:v>7.4142999999999999</c:v>
                </c:pt>
                <c:pt idx="115">
                  <c:v>7.4792500000000004</c:v>
                </c:pt>
                <c:pt idx="116">
                  <c:v>7.5442</c:v>
                </c:pt>
                <c:pt idx="117">
                  <c:v>7.6091499999999996</c:v>
                </c:pt>
                <c:pt idx="118">
                  <c:v>7.6741000000000001</c:v>
                </c:pt>
                <c:pt idx="119">
                  <c:v>7.7390499999999998</c:v>
                </c:pt>
                <c:pt idx="120">
                  <c:v>7.8040000000000003</c:v>
                </c:pt>
                <c:pt idx="121">
                  <c:v>7.8689499999999999</c:v>
                </c:pt>
                <c:pt idx="122">
                  <c:v>7.9339000000000004</c:v>
                </c:pt>
                <c:pt idx="123">
                  <c:v>7.99885</c:v>
                </c:pt>
                <c:pt idx="124">
                  <c:v>8.0638000000000005</c:v>
                </c:pt>
                <c:pt idx="125">
                  <c:v>8.1287500000000001</c:v>
                </c:pt>
                <c:pt idx="126">
                  <c:v>8.1936999999999998</c:v>
                </c:pt>
                <c:pt idx="127">
                  <c:v>8.2586499999999994</c:v>
                </c:pt>
                <c:pt idx="128">
                  <c:v>8.3236000000000008</c:v>
                </c:pt>
                <c:pt idx="129">
                  <c:v>8.3885500000000004</c:v>
                </c:pt>
                <c:pt idx="130">
                  <c:v>8.4535</c:v>
                </c:pt>
                <c:pt idx="131">
                  <c:v>8.5184499999999996</c:v>
                </c:pt>
                <c:pt idx="132">
                  <c:v>8.5833999999999993</c:v>
                </c:pt>
                <c:pt idx="133">
                  <c:v>8.6483500000000006</c:v>
                </c:pt>
                <c:pt idx="134">
                  <c:v>8.7133000000000003</c:v>
                </c:pt>
                <c:pt idx="135">
                  <c:v>8.7782499999999999</c:v>
                </c:pt>
                <c:pt idx="136">
                  <c:v>8.8431999999999995</c:v>
                </c:pt>
                <c:pt idx="137">
                  <c:v>8.9081499999999991</c:v>
                </c:pt>
                <c:pt idx="138">
                  <c:v>8.9731000000000005</c:v>
                </c:pt>
                <c:pt idx="139">
                  <c:v>9.0380500000000001</c:v>
                </c:pt>
                <c:pt idx="140">
                  <c:v>9.1029999999999998</c:v>
                </c:pt>
                <c:pt idx="141">
                  <c:v>9.1679499999999994</c:v>
                </c:pt>
                <c:pt idx="142">
                  <c:v>9.2329000000000008</c:v>
                </c:pt>
                <c:pt idx="143">
                  <c:v>9.2978500000000004</c:v>
                </c:pt>
                <c:pt idx="144">
                  <c:v>9.3628</c:v>
                </c:pt>
                <c:pt idx="145">
                  <c:v>9.4277499999999996</c:v>
                </c:pt>
                <c:pt idx="146">
                  <c:v>9.4926999999999992</c:v>
                </c:pt>
                <c:pt idx="147">
                  <c:v>9.5576500000000006</c:v>
                </c:pt>
                <c:pt idx="148">
                  <c:v>9.6226000000000003</c:v>
                </c:pt>
                <c:pt idx="149">
                  <c:v>9.6875499999999999</c:v>
                </c:pt>
                <c:pt idx="150">
                  <c:v>9.7524999999999995</c:v>
                </c:pt>
                <c:pt idx="151">
                  <c:v>9.8174499999999991</c:v>
                </c:pt>
                <c:pt idx="152">
                  <c:v>9.8824000000000005</c:v>
                </c:pt>
                <c:pt idx="153">
                  <c:v>9.9473500000000001</c:v>
                </c:pt>
                <c:pt idx="154">
                  <c:v>10.0123</c:v>
                </c:pt>
                <c:pt idx="155">
                  <c:v>10.077249999999999</c:v>
                </c:pt>
                <c:pt idx="156">
                  <c:v>10.142200000000001</c:v>
                </c:pt>
                <c:pt idx="157">
                  <c:v>10.20715</c:v>
                </c:pt>
                <c:pt idx="158">
                  <c:v>10.2721</c:v>
                </c:pt>
                <c:pt idx="159">
                  <c:v>10.33705</c:v>
                </c:pt>
                <c:pt idx="160">
                  <c:v>10.401999999999999</c:v>
                </c:pt>
                <c:pt idx="161">
                  <c:v>10.466950000000001</c:v>
                </c:pt>
                <c:pt idx="162">
                  <c:v>10.5319</c:v>
                </c:pt>
                <c:pt idx="163">
                  <c:v>10.59685</c:v>
                </c:pt>
                <c:pt idx="164">
                  <c:v>10.661799999999999</c:v>
                </c:pt>
                <c:pt idx="165">
                  <c:v>10.726749999999999</c:v>
                </c:pt>
                <c:pt idx="166">
                  <c:v>10.791700000000001</c:v>
                </c:pt>
                <c:pt idx="167">
                  <c:v>10.85665</c:v>
                </c:pt>
                <c:pt idx="168">
                  <c:v>10.9216</c:v>
                </c:pt>
                <c:pt idx="169">
                  <c:v>10.986549999999999</c:v>
                </c:pt>
                <c:pt idx="170">
                  <c:v>11.051500000000001</c:v>
                </c:pt>
                <c:pt idx="171">
                  <c:v>11.11645</c:v>
                </c:pt>
                <c:pt idx="172">
                  <c:v>11.1814</c:v>
                </c:pt>
                <c:pt idx="173">
                  <c:v>11.24635</c:v>
                </c:pt>
                <c:pt idx="174">
                  <c:v>11.311299999999999</c:v>
                </c:pt>
                <c:pt idx="175">
                  <c:v>11.376250000000001</c:v>
                </c:pt>
                <c:pt idx="176">
                  <c:v>11.4412</c:v>
                </c:pt>
                <c:pt idx="177">
                  <c:v>11.50615</c:v>
                </c:pt>
                <c:pt idx="178">
                  <c:v>11.571099999999999</c:v>
                </c:pt>
                <c:pt idx="179">
                  <c:v>11.636049999999999</c:v>
                </c:pt>
                <c:pt idx="180">
                  <c:v>11.701000000000001</c:v>
                </c:pt>
                <c:pt idx="181">
                  <c:v>11.76595</c:v>
                </c:pt>
                <c:pt idx="182">
                  <c:v>11.8309</c:v>
                </c:pt>
                <c:pt idx="183">
                  <c:v>11.895849999999999</c:v>
                </c:pt>
                <c:pt idx="184">
                  <c:v>11.960800000000001</c:v>
                </c:pt>
                <c:pt idx="185">
                  <c:v>12.02575</c:v>
                </c:pt>
                <c:pt idx="186">
                  <c:v>12.0907</c:v>
                </c:pt>
                <c:pt idx="187">
                  <c:v>12.15565</c:v>
                </c:pt>
                <c:pt idx="188">
                  <c:v>12.220599999999999</c:v>
                </c:pt>
                <c:pt idx="189">
                  <c:v>12.285550000000001</c:v>
                </c:pt>
                <c:pt idx="190">
                  <c:v>12.3505</c:v>
                </c:pt>
                <c:pt idx="191">
                  <c:v>12.41545</c:v>
                </c:pt>
                <c:pt idx="192">
                  <c:v>12.480399999999999</c:v>
                </c:pt>
                <c:pt idx="193">
                  <c:v>12.545349999999999</c:v>
                </c:pt>
                <c:pt idx="194">
                  <c:v>12.610300000000001</c:v>
                </c:pt>
                <c:pt idx="195">
                  <c:v>12.67525</c:v>
                </c:pt>
                <c:pt idx="196">
                  <c:v>12.7402</c:v>
                </c:pt>
                <c:pt idx="197">
                  <c:v>12.805149999999999</c:v>
                </c:pt>
                <c:pt idx="198">
                  <c:v>12.870100000000001</c:v>
                </c:pt>
                <c:pt idx="199">
                  <c:v>12.93505</c:v>
                </c:pt>
                <c:pt idx="200">
                  <c:v>13</c:v>
                </c:pt>
              </c:numCache>
            </c:numRef>
          </c:xVal>
          <c:yVal>
            <c:numRef>
              <c:f>Isolations!$T$5:$T$205</c:f>
              <c:numCache>
                <c:formatCode>General</c:formatCode>
                <c:ptCount val="201"/>
                <c:pt idx="0">
                  <c:v>-58.074150000000003</c:v>
                </c:pt>
                <c:pt idx="1">
                  <c:v>-52.344090000000001</c:v>
                </c:pt>
                <c:pt idx="2">
                  <c:v>-45.616298999999998</c:v>
                </c:pt>
                <c:pt idx="3">
                  <c:v>-42.236106999999997</c:v>
                </c:pt>
                <c:pt idx="4">
                  <c:v>-39.956913</c:v>
                </c:pt>
                <c:pt idx="5">
                  <c:v>-36.559688999999999</c:v>
                </c:pt>
                <c:pt idx="6">
                  <c:v>-34.116875</c:v>
                </c:pt>
                <c:pt idx="7">
                  <c:v>-31.646563</c:v>
                </c:pt>
                <c:pt idx="8">
                  <c:v>-31.464024999999999</c:v>
                </c:pt>
                <c:pt idx="9">
                  <c:v>-31.298373999999999</c:v>
                </c:pt>
                <c:pt idx="10">
                  <c:v>-31.339486999999998</c:v>
                </c:pt>
                <c:pt idx="11">
                  <c:v>-31.396720999999999</c:v>
                </c:pt>
                <c:pt idx="12">
                  <c:v>-32.034785999999997</c:v>
                </c:pt>
                <c:pt idx="13">
                  <c:v>-32.732154999999999</c:v>
                </c:pt>
                <c:pt idx="14">
                  <c:v>-33.352192000000002</c:v>
                </c:pt>
                <c:pt idx="15">
                  <c:v>-34.124619000000003</c:v>
                </c:pt>
                <c:pt idx="16">
                  <c:v>-35.102939999999997</c:v>
                </c:pt>
                <c:pt idx="17">
                  <c:v>-36.121616000000003</c:v>
                </c:pt>
                <c:pt idx="18">
                  <c:v>-36.900275999999998</c:v>
                </c:pt>
                <c:pt idx="19">
                  <c:v>-37.691662000000001</c:v>
                </c:pt>
                <c:pt idx="20">
                  <c:v>-38.553714999999997</c:v>
                </c:pt>
                <c:pt idx="21">
                  <c:v>-39.598244000000001</c:v>
                </c:pt>
                <c:pt idx="22">
                  <c:v>-40.474758000000001</c:v>
                </c:pt>
                <c:pt idx="23">
                  <c:v>-41.288756999999997</c:v>
                </c:pt>
                <c:pt idx="24">
                  <c:v>-42.093071000000002</c:v>
                </c:pt>
                <c:pt idx="25">
                  <c:v>-42.855029999999999</c:v>
                </c:pt>
                <c:pt idx="26">
                  <c:v>-43.655521</c:v>
                </c:pt>
                <c:pt idx="27">
                  <c:v>-44.244259</c:v>
                </c:pt>
                <c:pt idx="28">
                  <c:v>-44.893146999999999</c:v>
                </c:pt>
                <c:pt idx="29">
                  <c:v>-45.505211000000003</c:v>
                </c:pt>
                <c:pt idx="30">
                  <c:v>-46.093223999999999</c:v>
                </c:pt>
                <c:pt idx="31">
                  <c:v>-46.448546999999998</c:v>
                </c:pt>
                <c:pt idx="32">
                  <c:v>-46.796855999999998</c:v>
                </c:pt>
                <c:pt idx="33">
                  <c:v>-46.961444999999998</c:v>
                </c:pt>
                <c:pt idx="34">
                  <c:v>-47.125183</c:v>
                </c:pt>
                <c:pt idx="35">
                  <c:v>-47.148269999999997</c:v>
                </c:pt>
                <c:pt idx="36">
                  <c:v>-47.274796000000002</c:v>
                </c:pt>
                <c:pt idx="37">
                  <c:v>-47.37764</c:v>
                </c:pt>
                <c:pt idx="38">
                  <c:v>-47.579616999999999</c:v>
                </c:pt>
                <c:pt idx="39">
                  <c:v>-47.729809000000003</c:v>
                </c:pt>
                <c:pt idx="40">
                  <c:v>-47.766689</c:v>
                </c:pt>
                <c:pt idx="41">
                  <c:v>-47.734797999999998</c:v>
                </c:pt>
                <c:pt idx="42">
                  <c:v>-47.766739000000001</c:v>
                </c:pt>
                <c:pt idx="43">
                  <c:v>-47.811329000000001</c:v>
                </c:pt>
                <c:pt idx="44">
                  <c:v>-47.711593999999998</c:v>
                </c:pt>
                <c:pt idx="45">
                  <c:v>-47.488391999999997</c:v>
                </c:pt>
                <c:pt idx="46">
                  <c:v>-47.211765</c:v>
                </c:pt>
                <c:pt idx="47">
                  <c:v>-47.089728999999998</c:v>
                </c:pt>
                <c:pt idx="48">
                  <c:v>-47.048259999999999</c:v>
                </c:pt>
                <c:pt idx="49">
                  <c:v>-46.855151999999997</c:v>
                </c:pt>
                <c:pt idx="50">
                  <c:v>-46.53566</c:v>
                </c:pt>
                <c:pt idx="51">
                  <c:v>-46.163272999999997</c:v>
                </c:pt>
                <c:pt idx="52">
                  <c:v>-45.895144999999999</c:v>
                </c:pt>
                <c:pt idx="53">
                  <c:v>-45.479038000000003</c:v>
                </c:pt>
                <c:pt idx="54">
                  <c:v>-45.053673000000003</c:v>
                </c:pt>
                <c:pt idx="55">
                  <c:v>-44.568469999999998</c:v>
                </c:pt>
                <c:pt idx="56">
                  <c:v>-44.127620999999998</c:v>
                </c:pt>
                <c:pt idx="57">
                  <c:v>-43.659255999999999</c:v>
                </c:pt>
                <c:pt idx="58">
                  <c:v>-43.132069000000001</c:v>
                </c:pt>
                <c:pt idx="59">
                  <c:v>-42.747463000000003</c:v>
                </c:pt>
                <c:pt idx="60">
                  <c:v>-42.236401000000001</c:v>
                </c:pt>
                <c:pt idx="61">
                  <c:v>-41.992249000000001</c:v>
                </c:pt>
                <c:pt idx="62">
                  <c:v>-41.531559000000001</c:v>
                </c:pt>
                <c:pt idx="63">
                  <c:v>-41.180163999999998</c:v>
                </c:pt>
                <c:pt idx="64">
                  <c:v>-40.753867999999997</c:v>
                </c:pt>
                <c:pt idx="65">
                  <c:v>-40.472476999999998</c:v>
                </c:pt>
                <c:pt idx="66">
                  <c:v>-40.291561000000002</c:v>
                </c:pt>
                <c:pt idx="67">
                  <c:v>-40.343800000000002</c:v>
                </c:pt>
                <c:pt idx="68">
                  <c:v>-40.330418000000002</c:v>
                </c:pt>
                <c:pt idx="69">
                  <c:v>-40.392097</c:v>
                </c:pt>
                <c:pt idx="70">
                  <c:v>-40.331603999999999</c:v>
                </c:pt>
                <c:pt idx="71">
                  <c:v>-40.392757000000003</c:v>
                </c:pt>
                <c:pt idx="72">
                  <c:v>-40.417220999999998</c:v>
                </c:pt>
                <c:pt idx="73">
                  <c:v>-40.455807</c:v>
                </c:pt>
                <c:pt idx="74">
                  <c:v>-40.54768</c:v>
                </c:pt>
                <c:pt idx="75">
                  <c:v>-40.660156000000001</c:v>
                </c:pt>
                <c:pt idx="76">
                  <c:v>-40.843170000000001</c:v>
                </c:pt>
                <c:pt idx="77">
                  <c:v>-40.982894999999999</c:v>
                </c:pt>
                <c:pt idx="78">
                  <c:v>-41.058647000000001</c:v>
                </c:pt>
                <c:pt idx="79">
                  <c:v>-41.262588999999998</c:v>
                </c:pt>
                <c:pt idx="80">
                  <c:v>-41.743057</c:v>
                </c:pt>
                <c:pt idx="81">
                  <c:v>-42.172108000000001</c:v>
                </c:pt>
                <c:pt idx="82">
                  <c:v>-42.533993000000002</c:v>
                </c:pt>
                <c:pt idx="83">
                  <c:v>-42.656672999999998</c:v>
                </c:pt>
                <c:pt idx="84">
                  <c:v>-42.820141</c:v>
                </c:pt>
                <c:pt idx="85">
                  <c:v>-42.976737999999997</c:v>
                </c:pt>
                <c:pt idx="86">
                  <c:v>-43.285769999999999</c:v>
                </c:pt>
                <c:pt idx="87">
                  <c:v>-43.565403000000003</c:v>
                </c:pt>
                <c:pt idx="88">
                  <c:v>-43.882373999999999</c:v>
                </c:pt>
                <c:pt idx="89">
                  <c:v>-44.324447999999997</c:v>
                </c:pt>
                <c:pt idx="90">
                  <c:v>-45.013019999999997</c:v>
                </c:pt>
                <c:pt idx="91">
                  <c:v>-45.734566000000001</c:v>
                </c:pt>
                <c:pt idx="92">
                  <c:v>-46.472735999999998</c:v>
                </c:pt>
                <c:pt idx="93">
                  <c:v>-47.346153000000001</c:v>
                </c:pt>
                <c:pt idx="94">
                  <c:v>-48.098083000000003</c:v>
                </c:pt>
                <c:pt idx="95">
                  <c:v>-49.05077</c:v>
                </c:pt>
                <c:pt idx="96">
                  <c:v>-49.555771</c:v>
                </c:pt>
                <c:pt idx="97">
                  <c:v>-49.844368000000003</c:v>
                </c:pt>
                <c:pt idx="98">
                  <c:v>-49.657485999999999</c:v>
                </c:pt>
                <c:pt idx="99">
                  <c:v>-49.574202999999997</c:v>
                </c:pt>
                <c:pt idx="100">
                  <c:v>-49.874679999999998</c:v>
                </c:pt>
                <c:pt idx="101">
                  <c:v>-50.682011000000003</c:v>
                </c:pt>
                <c:pt idx="102">
                  <c:v>-51.980068000000003</c:v>
                </c:pt>
                <c:pt idx="103">
                  <c:v>-53.613830999999998</c:v>
                </c:pt>
                <c:pt idx="104">
                  <c:v>-54.971888999999997</c:v>
                </c:pt>
                <c:pt idx="105">
                  <c:v>-56.502934000000003</c:v>
                </c:pt>
                <c:pt idx="106">
                  <c:v>-58.019996999999996</c:v>
                </c:pt>
                <c:pt idx="107">
                  <c:v>-60.187714</c:v>
                </c:pt>
                <c:pt idx="108">
                  <c:v>-64.132362000000001</c:v>
                </c:pt>
                <c:pt idx="109">
                  <c:v>-69.873992999999999</c:v>
                </c:pt>
                <c:pt idx="110">
                  <c:v>-71.957588000000001</c:v>
                </c:pt>
                <c:pt idx="111">
                  <c:v>-68.949355999999995</c:v>
                </c:pt>
                <c:pt idx="112">
                  <c:v>-62.808666000000002</c:v>
                </c:pt>
                <c:pt idx="113">
                  <c:v>-58.662647</c:v>
                </c:pt>
                <c:pt idx="114">
                  <c:v>-56.557270000000003</c:v>
                </c:pt>
                <c:pt idx="115">
                  <c:v>-54.774890999999997</c:v>
                </c:pt>
                <c:pt idx="116">
                  <c:v>-53.243628999999999</c:v>
                </c:pt>
                <c:pt idx="117">
                  <c:v>-51.708072999999999</c:v>
                </c:pt>
                <c:pt idx="118">
                  <c:v>-50.245285000000003</c:v>
                </c:pt>
                <c:pt idx="119">
                  <c:v>-48.866528000000002</c:v>
                </c:pt>
                <c:pt idx="120">
                  <c:v>-47.630814000000001</c:v>
                </c:pt>
                <c:pt idx="121">
                  <c:v>-46.410212999999999</c:v>
                </c:pt>
                <c:pt idx="122">
                  <c:v>-45.253284000000001</c:v>
                </c:pt>
                <c:pt idx="123">
                  <c:v>-44.286850000000001</c:v>
                </c:pt>
                <c:pt idx="124">
                  <c:v>-43.257461999999997</c:v>
                </c:pt>
                <c:pt idx="125">
                  <c:v>-42.338740999999999</c:v>
                </c:pt>
                <c:pt idx="126">
                  <c:v>-41.278393000000001</c:v>
                </c:pt>
                <c:pt idx="127">
                  <c:v>-40.356209</c:v>
                </c:pt>
                <c:pt idx="128">
                  <c:v>-39.473953000000002</c:v>
                </c:pt>
                <c:pt idx="129">
                  <c:v>-38.896011000000001</c:v>
                </c:pt>
                <c:pt idx="130">
                  <c:v>-38.417262999999998</c:v>
                </c:pt>
                <c:pt idx="131">
                  <c:v>-38.100856999999998</c:v>
                </c:pt>
                <c:pt idx="132">
                  <c:v>-37.885052000000002</c:v>
                </c:pt>
                <c:pt idx="133">
                  <c:v>-37.757491999999999</c:v>
                </c:pt>
                <c:pt idx="134">
                  <c:v>-37.675545</c:v>
                </c:pt>
                <c:pt idx="135">
                  <c:v>-37.630074</c:v>
                </c:pt>
                <c:pt idx="136">
                  <c:v>-37.579475000000002</c:v>
                </c:pt>
                <c:pt idx="137">
                  <c:v>-37.556984</c:v>
                </c:pt>
                <c:pt idx="138">
                  <c:v>-37.543415000000003</c:v>
                </c:pt>
                <c:pt idx="139">
                  <c:v>-37.612900000000003</c:v>
                </c:pt>
                <c:pt idx="140">
                  <c:v>-37.709682000000001</c:v>
                </c:pt>
                <c:pt idx="141">
                  <c:v>-37.782749000000003</c:v>
                </c:pt>
                <c:pt idx="142">
                  <c:v>-37.898884000000002</c:v>
                </c:pt>
                <c:pt idx="143">
                  <c:v>-37.937561000000002</c:v>
                </c:pt>
                <c:pt idx="144">
                  <c:v>-38.026310000000002</c:v>
                </c:pt>
                <c:pt idx="145">
                  <c:v>-38.043216999999999</c:v>
                </c:pt>
                <c:pt idx="146">
                  <c:v>-38.147125000000003</c:v>
                </c:pt>
                <c:pt idx="147">
                  <c:v>-38.306690000000003</c:v>
                </c:pt>
                <c:pt idx="148">
                  <c:v>-38.573540000000001</c:v>
                </c:pt>
                <c:pt idx="149">
                  <c:v>-38.937449999999998</c:v>
                </c:pt>
                <c:pt idx="150">
                  <c:v>-39.368931000000003</c:v>
                </c:pt>
                <c:pt idx="151">
                  <c:v>-39.987152000000002</c:v>
                </c:pt>
                <c:pt idx="152">
                  <c:v>-40.604511000000002</c:v>
                </c:pt>
                <c:pt idx="153">
                  <c:v>-41.341507</c:v>
                </c:pt>
                <c:pt idx="154">
                  <c:v>-41.877769000000001</c:v>
                </c:pt>
                <c:pt idx="155">
                  <c:v>-42.435349000000002</c:v>
                </c:pt>
                <c:pt idx="156">
                  <c:v>-42.765346999999998</c:v>
                </c:pt>
                <c:pt idx="157">
                  <c:v>-43.028506999999998</c:v>
                </c:pt>
                <c:pt idx="158">
                  <c:v>-43.286636000000001</c:v>
                </c:pt>
                <c:pt idx="159">
                  <c:v>-43.410815999999997</c:v>
                </c:pt>
                <c:pt idx="160">
                  <c:v>-43.633437999999998</c:v>
                </c:pt>
                <c:pt idx="161">
                  <c:v>-43.671021000000003</c:v>
                </c:pt>
                <c:pt idx="162">
                  <c:v>-43.713188000000002</c:v>
                </c:pt>
                <c:pt idx="163">
                  <c:v>-43.553848000000002</c:v>
                </c:pt>
                <c:pt idx="164">
                  <c:v>-43.118865999999997</c:v>
                </c:pt>
                <c:pt idx="165">
                  <c:v>-42.570430999999999</c:v>
                </c:pt>
                <c:pt idx="166">
                  <c:v>-41.855991000000003</c:v>
                </c:pt>
                <c:pt idx="167">
                  <c:v>-41.210773000000003</c:v>
                </c:pt>
                <c:pt idx="168">
                  <c:v>-40.562159999999999</c:v>
                </c:pt>
                <c:pt idx="169">
                  <c:v>-40.010756999999998</c:v>
                </c:pt>
                <c:pt idx="170">
                  <c:v>-39.486130000000003</c:v>
                </c:pt>
                <c:pt idx="171">
                  <c:v>-38.982711999999999</c:v>
                </c:pt>
                <c:pt idx="172">
                  <c:v>-38.574455</c:v>
                </c:pt>
                <c:pt idx="173">
                  <c:v>-38.252678000000003</c:v>
                </c:pt>
                <c:pt idx="174">
                  <c:v>-37.954388000000002</c:v>
                </c:pt>
                <c:pt idx="175">
                  <c:v>-37.738219999999998</c:v>
                </c:pt>
                <c:pt idx="176">
                  <c:v>-37.513061999999998</c:v>
                </c:pt>
                <c:pt idx="177">
                  <c:v>-37.392463999999997</c:v>
                </c:pt>
                <c:pt idx="178">
                  <c:v>-37.234561999999997</c:v>
                </c:pt>
                <c:pt idx="179">
                  <c:v>-37.158009</c:v>
                </c:pt>
                <c:pt idx="180">
                  <c:v>-37.051357000000003</c:v>
                </c:pt>
                <c:pt idx="181">
                  <c:v>-36.988247000000001</c:v>
                </c:pt>
                <c:pt idx="182">
                  <c:v>-37.017825999999999</c:v>
                </c:pt>
                <c:pt idx="183">
                  <c:v>-37.075996000000004</c:v>
                </c:pt>
                <c:pt idx="184">
                  <c:v>-37.151249</c:v>
                </c:pt>
                <c:pt idx="185">
                  <c:v>-37.229179000000002</c:v>
                </c:pt>
                <c:pt idx="186">
                  <c:v>-37.354785999999997</c:v>
                </c:pt>
                <c:pt idx="187">
                  <c:v>-37.512562000000003</c:v>
                </c:pt>
                <c:pt idx="188">
                  <c:v>-37.646434999999997</c:v>
                </c:pt>
                <c:pt idx="189">
                  <c:v>-37.833176000000002</c:v>
                </c:pt>
                <c:pt idx="190">
                  <c:v>-37.991104</c:v>
                </c:pt>
                <c:pt idx="191">
                  <c:v>-38.189976000000001</c:v>
                </c:pt>
                <c:pt idx="192">
                  <c:v>-38.332855000000002</c:v>
                </c:pt>
                <c:pt idx="193">
                  <c:v>-38.500233000000001</c:v>
                </c:pt>
                <c:pt idx="194">
                  <c:v>-38.687756</c:v>
                </c:pt>
                <c:pt idx="195">
                  <c:v>-38.880671999999997</c:v>
                </c:pt>
                <c:pt idx="196">
                  <c:v>-39.122802999999998</c:v>
                </c:pt>
                <c:pt idx="197">
                  <c:v>-39.345196000000001</c:v>
                </c:pt>
                <c:pt idx="198">
                  <c:v>-39.580520999999997</c:v>
                </c:pt>
                <c:pt idx="199">
                  <c:v>-39.804901000000001</c:v>
                </c:pt>
                <c:pt idx="200">
                  <c:v>-39.951312999999999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5B-4868-A261-80BA70242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78720"/>
        <c:axId val="116480640"/>
      </c:scatterChart>
      <c:valAx>
        <c:axId val="116478720"/>
        <c:scaling>
          <c:orientation val="minMax"/>
          <c:max val="13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427125259124618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480640"/>
        <c:crosses val="autoZero"/>
        <c:crossBetween val="midCat"/>
        <c:majorUnit val="1"/>
      </c:valAx>
      <c:valAx>
        <c:axId val="116480640"/>
        <c:scaling>
          <c:orientation val="minMax"/>
          <c:max val="0"/>
          <c:min val="-6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478720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3546626477956637"/>
          <c:y val="0.13964676290463696"/>
          <c:w val="0.3122420040964235"/>
          <c:h val="0.1026180867917941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3xLO Harmonic to RF Isolation (dB)</a:t>
            </a:r>
          </a:p>
        </c:rich>
      </c:tx>
      <c:layout>
        <c:manualLayout>
          <c:xMode val="edge"/>
          <c:yMode val="edge"/>
          <c:x val="0.31037292771183889"/>
          <c:y val="1.84939496266945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35"/>
          <c:w val="0.76542713682528862"/>
          <c:h val="0.70701370662000584"/>
        </c:manualLayout>
      </c:layout>
      <c:scatterChart>
        <c:scatterStyle val="smoothMarker"/>
        <c:varyColors val="0"/>
        <c:ser>
          <c:idx val="2"/>
          <c:order val="0"/>
          <c:tx>
            <c:v>Configuration A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11.1</c:v>
              </c:pt>
              <c:pt idx="1">
                <c:v>11.327083333333</c:v>
              </c:pt>
              <c:pt idx="2">
                <c:v>11.554166666666999</c:v>
              </c:pt>
              <c:pt idx="3">
                <c:v>11.78125</c:v>
              </c:pt>
              <c:pt idx="4">
                <c:v>12.008333333333001</c:v>
              </c:pt>
              <c:pt idx="5">
                <c:v>12.235416666667</c:v>
              </c:pt>
              <c:pt idx="6">
                <c:v>12.4625</c:v>
              </c:pt>
              <c:pt idx="7">
                <c:v>12.689583333333001</c:v>
              </c:pt>
              <c:pt idx="8">
                <c:v>12.916666666667</c:v>
              </c:pt>
              <c:pt idx="9">
                <c:v>13.143750000000001</c:v>
              </c:pt>
              <c:pt idx="10">
                <c:v>13.370833333333</c:v>
              </c:pt>
              <c:pt idx="11">
                <c:v>13.597916666667</c:v>
              </c:pt>
              <c:pt idx="12">
                <c:v>13.824999999999999</c:v>
              </c:pt>
              <c:pt idx="13">
                <c:v>14.052083333333</c:v>
              </c:pt>
              <c:pt idx="14">
                <c:v>14.279166666666999</c:v>
              </c:pt>
              <c:pt idx="15">
                <c:v>14.50625</c:v>
              </c:pt>
              <c:pt idx="16">
                <c:v>14.733333333333</c:v>
              </c:pt>
              <c:pt idx="17">
                <c:v>14.960416666666999</c:v>
              </c:pt>
              <c:pt idx="18">
                <c:v>15.1875</c:v>
              </c:pt>
              <c:pt idx="19">
                <c:v>15.414583333333001</c:v>
              </c:pt>
              <c:pt idx="20">
                <c:v>15.641666666667</c:v>
              </c:pt>
              <c:pt idx="21">
                <c:v>15.86875</c:v>
              </c:pt>
              <c:pt idx="22">
                <c:v>16.095833333333001</c:v>
              </c:pt>
              <c:pt idx="23">
                <c:v>16.322916666666998</c:v>
              </c:pt>
              <c:pt idx="24">
                <c:v>16.55</c:v>
              </c:pt>
              <c:pt idx="25">
                <c:v>16.777083333333</c:v>
              </c:pt>
              <c:pt idx="26">
                <c:v>17.004166666667</c:v>
              </c:pt>
              <c:pt idx="27">
                <c:v>17.231249999999999</c:v>
              </c:pt>
              <c:pt idx="28">
                <c:v>17.458333333333002</c:v>
              </c:pt>
              <c:pt idx="29">
                <c:v>17.685416666666999</c:v>
              </c:pt>
              <c:pt idx="30">
                <c:v>17.912500000000001</c:v>
              </c:pt>
              <c:pt idx="31">
                <c:v>18.139583333333</c:v>
              </c:pt>
              <c:pt idx="32">
                <c:v>18.366666666667001</c:v>
              </c:pt>
              <c:pt idx="33">
                <c:v>18.59375</c:v>
              </c:pt>
              <c:pt idx="34">
                <c:v>18.820833333332999</c:v>
              </c:pt>
              <c:pt idx="35">
                <c:v>19.047916666667</c:v>
              </c:pt>
              <c:pt idx="36">
                <c:v>19.274999999999999</c:v>
              </c:pt>
              <c:pt idx="37">
                <c:v>19.502083333333001</c:v>
              </c:pt>
              <c:pt idx="38">
                <c:v>19.729166666666998</c:v>
              </c:pt>
              <c:pt idx="39">
                <c:v>19.956250000000001</c:v>
              </c:pt>
              <c:pt idx="40">
                <c:v>20.183333333333</c:v>
              </c:pt>
              <c:pt idx="41">
                <c:v>20.410416666667</c:v>
              </c:pt>
              <c:pt idx="42">
                <c:v>20.637499999999999</c:v>
              </c:pt>
              <c:pt idx="43">
                <c:v>20.864583333333002</c:v>
              </c:pt>
              <c:pt idx="44">
                <c:v>21.091666666666999</c:v>
              </c:pt>
              <c:pt idx="45">
                <c:v>21.318750000000001</c:v>
              </c:pt>
              <c:pt idx="46">
                <c:v>21.545833333333</c:v>
              </c:pt>
              <c:pt idx="47">
                <c:v>21.772916666667001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-67.565376000000001</c:v>
              </c:pt>
              <c:pt idx="1">
                <c:v>-66.835875999999999</c:v>
              </c:pt>
              <c:pt idx="2">
                <c:v>-65.854118</c:v>
              </c:pt>
              <c:pt idx="3">
                <c:v>-64.304878000000002</c:v>
              </c:pt>
              <c:pt idx="4">
                <c:v>-63.861046000000002</c:v>
              </c:pt>
              <c:pt idx="5">
                <c:v>-63.461441000000001</c:v>
              </c:pt>
              <c:pt idx="6">
                <c:v>-64.443222000000006</c:v>
              </c:pt>
              <c:pt idx="7">
                <c:v>-65.252212999999998</c:v>
              </c:pt>
              <c:pt idx="8">
                <c:v>-67.598213000000001</c:v>
              </c:pt>
              <c:pt idx="9">
                <c:v>-68.810531999999995</c:v>
              </c:pt>
              <c:pt idx="10">
                <c:v>-70.007407999999998</c:v>
              </c:pt>
              <c:pt idx="11">
                <c:v>-67.411118000000002</c:v>
              </c:pt>
              <c:pt idx="12">
                <c:v>-64.543960999999996</c:v>
              </c:pt>
              <c:pt idx="13">
                <c:v>-61.006962000000001</c:v>
              </c:pt>
              <c:pt idx="14">
                <c:v>-59.436607000000002</c:v>
              </c:pt>
              <c:pt idx="15">
                <c:v>-57.813282000000001</c:v>
              </c:pt>
              <c:pt idx="16">
                <c:v>-56.329605000000001</c:v>
              </c:pt>
              <c:pt idx="17">
                <c:v>-54.865524000000001</c:v>
              </c:pt>
              <c:pt idx="18">
                <c:v>-53.897033999999998</c:v>
              </c:pt>
              <c:pt idx="19">
                <c:v>-53.034973000000001</c:v>
              </c:pt>
              <c:pt idx="20">
                <c:v>-52.398701000000003</c:v>
              </c:pt>
              <c:pt idx="21">
                <c:v>-51.629795000000001</c:v>
              </c:pt>
              <c:pt idx="22">
                <c:v>-50.960299999999997</c:v>
              </c:pt>
              <c:pt idx="23">
                <c:v>-50.461101999999997</c:v>
              </c:pt>
              <c:pt idx="24">
                <c:v>-50.341911000000003</c:v>
              </c:pt>
              <c:pt idx="25">
                <c:v>-50.085144</c:v>
              </c:pt>
              <c:pt idx="26">
                <c:v>-50.140887999999997</c:v>
              </c:pt>
              <c:pt idx="27">
                <c:v>-50.055999999999997</c:v>
              </c:pt>
              <c:pt idx="28">
                <c:v>-50.375762999999999</c:v>
              </c:pt>
              <c:pt idx="29">
                <c:v>-50.250293999999997</c:v>
              </c:pt>
              <c:pt idx="30">
                <c:v>-50.282642000000003</c:v>
              </c:pt>
              <c:pt idx="31">
                <c:v>-50.302914000000001</c:v>
              </c:pt>
              <c:pt idx="32">
                <c:v>-50.519371</c:v>
              </c:pt>
              <c:pt idx="33">
                <c:v>-50.919846</c:v>
              </c:pt>
              <c:pt idx="34">
                <c:v>-51.332980999999997</c:v>
              </c:pt>
              <c:pt idx="35">
                <c:v>-51.995978999999998</c:v>
              </c:pt>
              <c:pt idx="36">
                <c:v>-52.403441999999998</c:v>
              </c:pt>
              <c:pt idx="37">
                <c:v>-52.872841000000001</c:v>
              </c:pt>
              <c:pt idx="38">
                <c:v>-53.076110999999997</c:v>
              </c:pt>
              <c:pt idx="39">
                <c:v>-53.314613000000001</c:v>
              </c:pt>
              <c:pt idx="40">
                <c:v>-53.312130000000003</c:v>
              </c:pt>
              <c:pt idx="41">
                <c:v>-53.213745000000003</c:v>
              </c:pt>
              <c:pt idx="42">
                <c:v>-52.846245000000003</c:v>
              </c:pt>
              <c:pt idx="43">
                <c:v>-52.326447000000002</c:v>
              </c:pt>
              <c:pt idx="44">
                <c:v>-51.974570999999997</c:v>
              </c:pt>
              <c:pt idx="45">
                <c:v>-51.613422</c:v>
              </c:pt>
              <c:pt idx="46">
                <c:v>-51.656543999999997</c:v>
              </c:pt>
              <c:pt idx="47">
                <c:v>-51.217784999999999</c:v>
              </c:pt>
              <c:pt idx="48">
                <c:v>-50.952655999999998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B6A-4465-97EA-53C6AB8E1EB6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11.1</c:v>
              </c:pt>
              <c:pt idx="1">
                <c:v>11.327083333333</c:v>
              </c:pt>
              <c:pt idx="2">
                <c:v>11.554166666666999</c:v>
              </c:pt>
              <c:pt idx="3">
                <c:v>11.78125</c:v>
              </c:pt>
              <c:pt idx="4">
                <c:v>12.008333333333001</c:v>
              </c:pt>
              <c:pt idx="5">
                <c:v>12.235416666667</c:v>
              </c:pt>
              <c:pt idx="6">
                <c:v>12.4625</c:v>
              </c:pt>
              <c:pt idx="7">
                <c:v>12.689583333333001</c:v>
              </c:pt>
              <c:pt idx="8">
                <c:v>12.916666666667</c:v>
              </c:pt>
              <c:pt idx="9">
                <c:v>13.143750000000001</c:v>
              </c:pt>
              <c:pt idx="10">
                <c:v>13.370833333333</c:v>
              </c:pt>
              <c:pt idx="11">
                <c:v>13.597916666667</c:v>
              </c:pt>
              <c:pt idx="12">
                <c:v>13.824999999999999</c:v>
              </c:pt>
              <c:pt idx="13">
                <c:v>14.052083333333</c:v>
              </c:pt>
              <c:pt idx="14">
                <c:v>14.279166666666999</c:v>
              </c:pt>
              <c:pt idx="15">
                <c:v>14.50625</c:v>
              </c:pt>
              <c:pt idx="16">
                <c:v>14.733333333333</c:v>
              </c:pt>
              <c:pt idx="17">
                <c:v>14.960416666666999</c:v>
              </c:pt>
              <c:pt idx="18">
                <c:v>15.1875</c:v>
              </c:pt>
              <c:pt idx="19">
                <c:v>15.414583333333001</c:v>
              </c:pt>
              <c:pt idx="20">
                <c:v>15.641666666667</c:v>
              </c:pt>
              <c:pt idx="21">
                <c:v>15.86875</c:v>
              </c:pt>
              <c:pt idx="22">
                <c:v>16.095833333333001</c:v>
              </c:pt>
              <c:pt idx="23">
                <c:v>16.322916666666998</c:v>
              </c:pt>
              <c:pt idx="24">
                <c:v>16.55</c:v>
              </c:pt>
              <c:pt idx="25">
                <c:v>16.777083333333</c:v>
              </c:pt>
              <c:pt idx="26">
                <c:v>17.004166666667</c:v>
              </c:pt>
              <c:pt idx="27">
                <c:v>17.231249999999999</c:v>
              </c:pt>
              <c:pt idx="28">
                <c:v>17.458333333333002</c:v>
              </c:pt>
              <c:pt idx="29">
                <c:v>17.685416666666999</c:v>
              </c:pt>
              <c:pt idx="30">
                <c:v>17.912500000000001</c:v>
              </c:pt>
              <c:pt idx="31">
                <c:v>18.139583333333</c:v>
              </c:pt>
              <c:pt idx="32">
                <c:v>18.366666666667001</c:v>
              </c:pt>
              <c:pt idx="33">
                <c:v>18.59375</c:v>
              </c:pt>
              <c:pt idx="34">
                <c:v>18.820833333332999</c:v>
              </c:pt>
              <c:pt idx="35">
                <c:v>19.047916666667</c:v>
              </c:pt>
              <c:pt idx="36">
                <c:v>19.274999999999999</c:v>
              </c:pt>
              <c:pt idx="37">
                <c:v>19.502083333333001</c:v>
              </c:pt>
              <c:pt idx="38">
                <c:v>19.729166666666998</c:v>
              </c:pt>
              <c:pt idx="39">
                <c:v>19.956250000000001</c:v>
              </c:pt>
              <c:pt idx="40">
                <c:v>20.183333333333</c:v>
              </c:pt>
              <c:pt idx="41">
                <c:v>20.410416666667</c:v>
              </c:pt>
              <c:pt idx="42">
                <c:v>20.637499999999999</c:v>
              </c:pt>
              <c:pt idx="43">
                <c:v>20.864583333333002</c:v>
              </c:pt>
              <c:pt idx="44">
                <c:v>21.091666666666999</c:v>
              </c:pt>
              <c:pt idx="45">
                <c:v>21.318750000000001</c:v>
              </c:pt>
              <c:pt idx="46">
                <c:v>21.545833333333</c:v>
              </c:pt>
              <c:pt idx="47">
                <c:v>21.772916666667001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-66.813957000000002</c:v>
              </c:pt>
              <c:pt idx="1">
                <c:v>-63.347282</c:v>
              </c:pt>
              <c:pt idx="2">
                <c:v>-59.395511999999997</c:v>
              </c:pt>
              <c:pt idx="3">
                <c:v>-57.795009999999998</c:v>
              </c:pt>
              <c:pt idx="4">
                <c:v>-57.370220000000003</c:v>
              </c:pt>
              <c:pt idx="5">
                <c:v>-57.492393</c:v>
              </c:pt>
              <c:pt idx="6">
                <c:v>-56.387596000000002</c:v>
              </c:pt>
              <c:pt idx="7">
                <c:v>-55.618732000000001</c:v>
              </c:pt>
              <c:pt idx="8">
                <c:v>-54.655124999999998</c:v>
              </c:pt>
              <c:pt idx="9">
                <c:v>-53.898299999999999</c:v>
              </c:pt>
              <c:pt idx="10">
                <c:v>-53.512844000000001</c:v>
              </c:pt>
              <c:pt idx="11">
                <c:v>-52.891818999999998</c:v>
              </c:pt>
              <c:pt idx="12">
                <c:v>-52.212173</c:v>
              </c:pt>
              <c:pt idx="13">
                <c:v>-51.432555999999998</c:v>
              </c:pt>
              <c:pt idx="14">
                <c:v>-50.845207000000002</c:v>
              </c:pt>
              <c:pt idx="15">
                <c:v>-50.404162999999997</c:v>
              </c:pt>
              <c:pt idx="16">
                <c:v>-50.108806999999999</c:v>
              </c:pt>
              <c:pt idx="17">
                <c:v>-49.848605999999997</c:v>
              </c:pt>
              <c:pt idx="18">
                <c:v>-49.831726000000003</c:v>
              </c:pt>
              <c:pt idx="19">
                <c:v>-49.702357999999997</c:v>
              </c:pt>
              <c:pt idx="20">
                <c:v>-49.517158999999999</c:v>
              </c:pt>
              <c:pt idx="21">
                <c:v>-49.124415999999997</c:v>
              </c:pt>
              <c:pt idx="22">
                <c:v>-48.600731000000003</c:v>
              </c:pt>
              <c:pt idx="23">
                <c:v>-48.289433000000002</c:v>
              </c:pt>
              <c:pt idx="24">
                <c:v>-48.394202999999997</c:v>
              </c:pt>
              <c:pt idx="25">
                <c:v>-48.383259000000002</c:v>
              </c:pt>
              <c:pt idx="26">
                <c:v>-47.958064999999998</c:v>
              </c:pt>
              <c:pt idx="27">
                <c:v>-47.038955999999999</c:v>
              </c:pt>
              <c:pt idx="28">
                <c:v>-46.432507000000001</c:v>
              </c:pt>
              <c:pt idx="29">
                <c:v>-46.157646</c:v>
              </c:pt>
              <c:pt idx="30">
                <c:v>-45.907058999999997</c:v>
              </c:pt>
              <c:pt idx="31">
                <c:v>-45.495975000000001</c:v>
              </c:pt>
              <c:pt idx="32">
                <c:v>-45.293467999999997</c:v>
              </c:pt>
              <c:pt idx="33">
                <c:v>-45.454163000000001</c:v>
              </c:pt>
              <c:pt idx="34">
                <c:v>-46.200226000000001</c:v>
              </c:pt>
              <c:pt idx="35">
                <c:v>-47.012816999999998</c:v>
              </c:pt>
              <c:pt idx="36">
                <c:v>-47.785496000000002</c:v>
              </c:pt>
              <c:pt idx="37">
                <c:v>-47.976871000000003</c:v>
              </c:pt>
              <c:pt idx="38">
                <c:v>-48.264561</c:v>
              </c:pt>
              <c:pt idx="39">
                <c:v>-48.831454999999998</c:v>
              </c:pt>
              <c:pt idx="40">
                <c:v>-49.801743000000002</c:v>
              </c:pt>
              <c:pt idx="41">
                <c:v>-50.058757999999997</c:v>
              </c:pt>
              <c:pt idx="42">
                <c:v>-50.175217000000004</c:v>
              </c:pt>
              <c:pt idx="43">
                <c:v>-50.252029</c:v>
              </c:pt>
              <c:pt idx="44">
                <c:v>-50.968510000000002</c:v>
              </c:pt>
              <c:pt idx="45">
                <c:v>-51.267155000000002</c:v>
              </c:pt>
              <c:pt idx="46">
                <c:v>-51.15213</c:v>
              </c:pt>
              <c:pt idx="47">
                <c:v>-50.384574999999998</c:v>
              </c:pt>
              <c:pt idx="48">
                <c:v>-49.749564999999997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B6A-4465-97EA-53C6AB8E1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12480"/>
        <c:axId val="116622848"/>
      </c:scatterChart>
      <c:valAx>
        <c:axId val="116612480"/>
        <c:scaling>
          <c:orientation val="minMax"/>
          <c:max val="22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23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622848"/>
        <c:crosses val="autoZero"/>
        <c:crossBetween val="midCat"/>
        <c:majorUnit val="2"/>
      </c:valAx>
      <c:valAx>
        <c:axId val="116622848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612480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557672977907241"/>
          <c:y val="0.66444262175561386"/>
          <c:w val="0.29035663797577083"/>
          <c:h val="0.13037122154034647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Relative IF Response (dB)</a:t>
            </a:r>
            <a:r>
              <a:rPr lang="en-US" sz="1000" baseline="30000"/>
              <a:t>1-4</a:t>
            </a:r>
            <a:endParaRPr lang="en-US" sz="1000" baseline="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2 GHz RF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0.01</c:v>
                </c:pt>
                <c:pt idx="1">
                  <c:v>0.1099</c:v>
                </c:pt>
                <c:pt idx="2">
                  <c:v>0.20979999999999999</c:v>
                </c:pt>
                <c:pt idx="3">
                  <c:v>0.30969999999999998</c:v>
                </c:pt>
                <c:pt idx="4">
                  <c:v>0.40960000000000002</c:v>
                </c:pt>
                <c:pt idx="5">
                  <c:v>0.50949999999999995</c:v>
                </c:pt>
                <c:pt idx="6">
                  <c:v>0.60940000000000005</c:v>
                </c:pt>
                <c:pt idx="7">
                  <c:v>0.70930000000000004</c:v>
                </c:pt>
                <c:pt idx="8">
                  <c:v>0.80920000000000003</c:v>
                </c:pt>
                <c:pt idx="9">
                  <c:v>0.90910000000000002</c:v>
                </c:pt>
                <c:pt idx="10">
                  <c:v>1.0089999999999999</c:v>
                </c:pt>
                <c:pt idx="11">
                  <c:v>1.1089</c:v>
                </c:pt>
                <c:pt idx="12">
                  <c:v>1.2088000000000001</c:v>
                </c:pt>
                <c:pt idx="13">
                  <c:v>1.3087</c:v>
                </c:pt>
                <c:pt idx="14">
                  <c:v>1.4086000000000001</c:v>
                </c:pt>
                <c:pt idx="15">
                  <c:v>1.5085</c:v>
                </c:pt>
                <c:pt idx="16">
                  <c:v>1.6084000000000001</c:v>
                </c:pt>
                <c:pt idx="17">
                  <c:v>1.7082999999999999</c:v>
                </c:pt>
                <c:pt idx="18">
                  <c:v>1.8082</c:v>
                </c:pt>
                <c:pt idx="19">
                  <c:v>1.9080999999999999</c:v>
                </c:pt>
                <c:pt idx="20">
                  <c:v>2.008</c:v>
                </c:pt>
                <c:pt idx="21">
                  <c:v>2.1078999999999999</c:v>
                </c:pt>
                <c:pt idx="22">
                  <c:v>2.2078000000000002</c:v>
                </c:pt>
                <c:pt idx="23">
                  <c:v>2.3077000000000001</c:v>
                </c:pt>
                <c:pt idx="24">
                  <c:v>2.4076</c:v>
                </c:pt>
                <c:pt idx="25">
                  <c:v>2.5074999999999998</c:v>
                </c:pt>
                <c:pt idx="26">
                  <c:v>2.6074000000000002</c:v>
                </c:pt>
                <c:pt idx="27">
                  <c:v>2.7073</c:v>
                </c:pt>
                <c:pt idx="28">
                  <c:v>2.8071999999999999</c:v>
                </c:pt>
                <c:pt idx="29">
                  <c:v>2.9070999999999998</c:v>
                </c:pt>
                <c:pt idx="30">
                  <c:v>3.0070000000000001</c:v>
                </c:pt>
                <c:pt idx="31">
                  <c:v>3.1069</c:v>
                </c:pt>
                <c:pt idx="32">
                  <c:v>3.2067999999999999</c:v>
                </c:pt>
                <c:pt idx="33">
                  <c:v>3.3067000000000002</c:v>
                </c:pt>
                <c:pt idx="34">
                  <c:v>3.4066000000000001</c:v>
                </c:pt>
                <c:pt idx="35">
                  <c:v>3.5065</c:v>
                </c:pt>
                <c:pt idx="36">
                  <c:v>3.6063999999999998</c:v>
                </c:pt>
                <c:pt idx="37">
                  <c:v>3.7063000000000001</c:v>
                </c:pt>
                <c:pt idx="38">
                  <c:v>3.8062</c:v>
                </c:pt>
                <c:pt idx="39">
                  <c:v>3.9060999999999999</c:v>
                </c:pt>
                <c:pt idx="40">
                  <c:v>4.0060000000000002</c:v>
                </c:pt>
                <c:pt idx="41">
                  <c:v>4.1059000000000001</c:v>
                </c:pt>
                <c:pt idx="42">
                  <c:v>4.2058</c:v>
                </c:pt>
                <c:pt idx="43">
                  <c:v>4.3056999999999999</c:v>
                </c:pt>
                <c:pt idx="44">
                  <c:v>4.4055999999999997</c:v>
                </c:pt>
                <c:pt idx="45">
                  <c:v>4.5054999999999996</c:v>
                </c:pt>
                <c:pt idx="46">
                  <c:v>4.6054000000000004</c:v>
                </c:pt>
                <c:pt idx="47">
                  <c:v>4.7053000000000003</c:v>
                </c:pt>
                <c:pt idx="48">
                  <c:v>4.8052000000000001</c:v>
                </c:pt>
                <c:pt idx="49">
                  <c:v>4.9051</c:v>
                </c:pt>
                <c:pt idx="50">
                  <c:v>5.0049999999999999</c:v>
                </c:pt>
                <c:pt idx="51">
                  <c:v>5.1048999999999998</c:v>
                </c:pt>
                <c:pt idx="52">
                  <c:v>5.2047999999999996</c:v>
                </c:pt>
                <c:pt idx="53">
                  <c:v>5.3047000000000004</c:v>
                </c:pt>
                <c:pt idx="54">
                  <c:v>5.4046000000000003</c:v>
                </c:pt>
                <c:pt idx="55">
                  <c:v>5.5045000000000002</c:v>
                </c:pt>
                <c:pt idx="56">
                  <c:v>5.6044</c:v>
                </c:pt>
                <c:pt idx="57">
                  <c:v>5.7042999999999999</c:v>
                </c:pt>
                <c:pt idx="58">
                  <c:v>5.8041999999999998</c:v>
                </c:pt>
                <c:pt idx="59">
                  <c:v>5.9040999999999997</c:v>
                </c:pt>
                <c:pt idx="60">
                  <c:v>6.0039999999999996</c:v>
                </c:pt>
                <c:pt idx="61">
                  <c:v>6.1039000000000003</c:v>
                </c:pt>
                <c:pt idx="62">
                  <c:v>6.2038000000000002</c:v>
                </c:pt>
                <c:pt idx="63">
                  <c:v>6.3037000000000001</c:v>
                </c:pt>
                <c:pt idx="64">
                  <c:v>6.4036</c:v>
                </c:pt>
                <c:pt idx="65">
                  <c:v>6.5034999999999998</c:v>
                </c:pt>
                <c:pt idx="66">
                  <c:v>6.6033999999999997</c:v>
                </c:pt>
                <c:pt idx="67">
                  <c:v>6.7032999999999996</c:v>
                </c:pt>
                <c:pt idx="68">
                  <c:v>6.8032000000000004</c:v>
                </c:pt>
                <c:pt idx="69">
                  <c:v>6.9031000000000002</c:v>
                </c:pt>
                <c:pt idx="70">
                  <c:v>7.0030000000000001</c:v>
                </c:pt>
                <c:pt idx="71">
                  <c:v>7.1029</c:v>
                </c:pt>
                <c:pt idx="72">
                  <c:v>7.2027999999999999</c:v>
                </c:pt>
                <c:pt idx="73">
                  <c:v>7.3026999999999997</c:v>
                </c:pt>
                <c:pt idx="74">
                  <c:v>7.4025999999999996</c:v>
                </c:pt>
                <c:pt idx="75">
                  <c:v>7.5025000000000004</c:v>
                </c:pt>
                <c:pt idx="76">
                  <c:v>7.6024000000000003</c:v>
                </c:pt>
                <c:pt idx="77">
                  <c:v>7.7023000000000001</c:v>
                </c:pt>
                <c:pt idx="78">
                  <c:v>7.8022</c:v>
                </c:pt>
                <c:pt idx="79">
                  <c:v>7.9020999999999999</c:v>
                </c:pt>
                <c:pt idx="80">
                  <c:v>8.0020000000000007</c:v>
                </c:pt>
                <c:pt idx="81">
                  <c:v>8.1019000000000005</c:v>
                </c:pt>
                <c:pt idx="82">
                  <c:v>8.2018000000000004</c:v>
                </c:pt>
                <c:pt idx="83">
                  <c:v>8.3017000000000003</c:v>
                </c:pt>
                <c:pt idx="84">
                  <c:v>8.4016000000000002</c:v>
                </c:pt>
                <c:pt idx="85">
                  <c:v>8.5015000000000001</c:v>
                </c:pt>
                <c:pt idx="86">
                  <c:v>8.6013999999999999</c:v>
                </c:pt>
                <c:pt idx="87">
                  <c:v>8.7012999999999998</c:v>
                </c:pt>
                <c:pt idx="88">
                  <c:v>8.8011999999999997</c:v>
                </c:pt>
                <c:pt idx="89">
                  <c:v>8.9010999999999996</c:v>
                </c:pt>
                <c:pt idx="90">
                  <c:v>9.0009999999999994</c:v>
                </c:pt>
                <c:pt idx="91">
                  <c:v>9.1008999999999993</c:v>
                </c:pt>
                <c:pt idx="92">
                  <c:v>9.2007999999999992</c:v>
                </c:pt>
                <c:pt idx="93">
                  <c:v>9.3007000000000009</c:v>
                </c:pt>
                <c:pt idx="94">
                  <c:v>9.4006000000000007</c:v>
                </c:pt>
                <c:pt idx="95">
                  <c:v>9.5005000000000006</c:v>
                </c:pt>
                <c:pt idx="96">
                  <c:v>9.6004000000000005</c:v>
                </c:pt>
                <c:pt idx="97">
                  <c:v>9.7003000000000004</c:v>
                </c:pt>
                <c:pt idx="98">
                  <c:v>9.8002000000000002</c:v>
                </c:pt>
                <c:pt idx="99">
                  <c:v>9.9001000000000001</c:v>
                </c:pt>
                <c:pt idx="100">
                  <c:v>10</c:v>
                </c:pt>
              </c:numCache>
            </c:numRef>
          </c:xVal>
          <c:yVal>
            <c:numRef>
              <c:f>'IF Response'!$E$3:$E$103</c:f>
              <c:numCache>
                <c:formatCode>General</c:formatCode>
                <c:ptCount val="101"/>
                <c:pt idx="0">
                  <c:v>-20.350124300000001</c:v>
                </c:pt>
                <c:pt idx="1">
                  <c:v>-13.281453299999999</c:v>
                </c:pt>
                <c:pt idx="2">
                  <c:v>-6.2450043000000006</c:v>
                </c:pt>
                <c:pt idx="3">
                  <c:v>-5.732438300000001</c:v>
                </c:pt>
                <c:pt idx="4">
                  <c:v>-5.8590453000000009</c:v>
                </c:pt>
                <c:pt idx="5">
                  <c:v>-5.2568033000000005</c:v>
                </c:pt>
                <c:pt idx="6">
                  <c:v>-3.6330312999999999</c:v>
                </c:pt>
                <c:pt idx="7">
                  <c:v>-2.2104010000000001</c:v>
                </c:pt>
                <c:pt idx="8">
                  <c:v>-1.1892094000000002</c:v>
                </c:pt>
                <c:pt idx="9">
                  <c:v>-0.77700570000000102</c:v>
                </c:pt>
                <c:pt idx="10">
                  <c:v>-0.38165760000000049</c:v>
                </c:pt>
                <c:pt idx="11">
                  <c:v>-0.34737490000000015</c:v>
                </c:pt>
                <c:pt idx="12">
                  <c:v>-0.15037340000000032</c:v>
                </c:pt>
                <c:pt idx="13">
                  <c:v>-8.7616399999999928E-2</c:v>
                </c:pt>
                <c:pt idx="14">
                  <c:v>0</c:v>
                </c:pt>
                <c:pt idx="15">
                  <c:v>1.1448399999999914E-2</c:v>
                </c:pt>
                <c:pt idx="16">
                  <c:v>-0.10076470000000004</c:v>
                </c:pt>
                <c:pt idx="17">
                  <c:v>-0.17270330000000023</c:v>
                </c:pt>
                <c:pt idx="18">
                  <c:v>-0.27169460000000001</c:v>
                </c:pt>
                <c:pt idx="19">
                  <c:v>-0.2149043000000006</c:v>
                </c:pt>
                <c:pt idx="20">
                  <c:v>-0.16660120000000056</c:v>
                </c:pt>
                <c:pt idx="21">
                  <c:v>-0.17279670000000014</c:v>
                </c:pt>
                <c:pt idx="22">
                  <c:v>-0.27268930000000058</c:v>
                </c:pt>
                <c:pt idx="23">
                  <c:v>-0.41419220000000045</c:v>
                </c:pt>
                <c:pt idx="24">
                  <c:v>-0.47676320000000061</c:v>
                </c:pt>
                <c:pt idx="25">
                  <c:v>-0.45412160000000057</c:v>
                </c:pt>
                <c:pt idx="26">
                  <c:v>-0.41053340000000027</c:v>
                </c:pt>
                <c:pt idx="27">
                  <c:v>-0.45153569999999998</c:v>
                </c:pt>
                <c:pt idx="28">
                  <c:v>-0.62482740000000003</c:v>
                </c:pt>
                <c:pt idx="29">
                  <c:v>-0.79320190000000057</c:v>
                </c:pt>
                <c:pt idx="30">
                  <c:v>-0.88591909999999974</c:v>
                </c:pt>
                <c:pt idx="31">
                  <c:v>-0.90131420000000073</c:v>
                </c:pt>
                <c:pt idx="32">
                  <c:v>-0.92316389999999959</c:v>
                </c:pt>
                <c:pt idx="33">
                  <c:v>-1.0392669999999997</c:v>
                </c:pt>
                <c:pt idx="34">
                  <c:v>-1.1943250000000001</c:v>
                </c:pt>
                <c:pt idx="35">
                  <c:v>-1.3377871000000008</c:v>
                </c:pt>
                <c:pt idx="36">
                  <c:v>-1.3932357000000009</c:v>
                </c:pt>
                <c:pt idx="37">
                  <c:v>-1.3892855000000006</c:v>
                </c:pt>
                <c:pt idx="38">
                  <c:v>-1.3345532000000011</c:v>
                </c:pt>
                <c:pt idx="39">
                  <c:v>-1.3020263000000005</c:v>
                </c:pt>
                <c:pt idx="40">
                  <c:v>-1.3292174000000001</c:v>
                </c:pt>
                <c:pt idx="41">
                  <c:v>-1.4159131</c:v>
                </c:pt>
                <c:pt idx="42">
                  <c:v>-1.4828801</c:v>
                </c:pt>
                <c:pt idx="43">
                  <c:v>-1.5249762000000002</c:v>
                </c:pt>
                <c:pt idx="44">
                  <c:v>-1.5175890999999995</c:v>
                </c:pt>
                <c:pt idx="45">
                  <c:v>-1.5639566999999994</c:v>
                </c:pt>
                <c:pt idx="46">
                  <c:v>-1.6203493999999994</c:v>
                </c:pt>
                <c:pt idx="47">
                  <c:v>-1.7221111999999996</c:v>
                </c:pt>
                <c:pt idx="48">
                  <c:v>-1.753072200000001</c:v>
                </c:pt>
                <c:pt idx="49">
                  <c:v>-1.7720380000000011</c:v>
                </c:pt>
                <c:pt idx="50">
                  <c:v>-1.7899871000000003</c:v>
                </c:pt>
                <c:pt idx="51">
                  <c:v>-1.8498845000000008</c:v>
                </c:pt>
                <c:pt idx="52">
                  <c:v>-1.9657092</c:v>
                </c:pt>
                <c:pt idx="53">
                  <c:v>-2.0779947999999999</c:v>
                </c:pt>
                <c:pt idx="54">
                  <c:v>-2.1637416000000007</c:v>
                </c:pt>
                <c:pt idx="55">
                  <c:v>-2.1778445</c:v>
                </c:pt>
                <c:pt idx="56">
                  <c:v>-2.1844019999999995</c:v>
                </c:pt>
                <c:pt idx="57">
                  <c:v>-2.2368788999999998</c:v>
                </c:pt>
                <c:pt idx="58">
                  <c:v>-2.3260922000000006</c:v>
                </c:pt>
                <c:pt idx="59">
                  <c:v>-2.4177165</c:v>
                </c:pt>
                <c:pt idx="60">
                  <c:v>-2.4862141000000006</c:v>
                </c:pt>
                <c:pt idx="61">
                  <c:v>-2.5105271</c:v>
                </c:pt>
                <c:pt idx="62">
                  <c:v>-2.5645584999999995</c:v>
                </c:pt>
                <c:pt idx="63">
                  <c:v>-2.6000427999999998</c:v>
                </c:pt>
                <c:pt idx="64">
                  <c:v>-2.6656918000000003</c:v>
                </c:pt>
                <c:pt idx="65">
                  <c:v>-2.6905741999999995</c:v>
                </c:pt>
                <c:pt idx="66">
                  <c:v>-2.7154946000000004</c:v>
                </c:pt>
                <c:pt idx="67">
                  <c:v>-2.7046885000000005</c:v>
                </c:pt>
                <c:pt idx="68">
                  <c:v>-2.679053800000001</c:v>
                </c:pt>
                <c:pt idx="69">
                  <c:v>-2.6453814000000007</c:v>
                </c:pt>
                <c:pt idx="70">
                  <c:v>-2.6387105000000011</c:v>
                </c:pt>
                <c:pt idx="71">
                  <c:v>-2.6356244000000002</c:v>
                </c:pt>
                <c:pt idx="72">
                  <c:v>-2.6368079</c:v>
                </c:pt>
                <c:pt idx="73">
                  <c:v>-2.6246238000000011</c:v>
                </c:pt>
                <c:pt idx="74">
                  <c:v>-2.5991673000000004</c:v>
                </c:pt>
                <c:pt idx="75">
                  <c:v>-2.5806670000000009</c:v>
                </c:pt>
                <c:pt idx="76">
                  <c:v>-2.5707946000000002</c:v>
                </c:pt>
                <c:pt idx="77">
                  <c:v>-2.5879025000000011</c:v>
                </c:pt>
                <c:pt idx="78">
                  <c:v>-2.6153377999999998</c:v>
                </c:pt>
                <c:pt idx="79">
                  <c:v>-2.6498113000000005</c:v>
                </c:pt>
                <c:pt idx="80">
                  <c:v>-2.6749701000000004</c:v>
                </c:pt>
                <c:pt idx="81">
                  <c:v>-2.7120585000000004</c:v>
                </c:pt>
                <c:pt idx="82">
                  <c:v>-2.7332624999999995</c:v>
                </c:pt>
                <c:pt idx="83">
                  <c:v>-2.7823812999999999</c:v>
                </c:pt>
                <c:pt idx="84">
                  <c:v>-2.8181433</c:v>
                </c:pt>
                <c:pt idx="85">
                  <c:v>-2.8918053000000006</c:v>
                </c:pt>
                <c:pt idx="86">
                  <c:v>-3.0072333000000002</c:v>
                </c:pt>
                <c:pt idx="87">
                  <c:v>-3.1826362999999995</c:v>
                </c:pt>
                <c:pt idx="88">
                  <c:v>-3.3924422999999999</c:v>
                </c:pt>
                <c:pt idx="89">
                  <c:v>-3.6115132999999995</c:v>
                </c:pt>
                <c:pt idx="90">
                  <c:v>-3.8152832999999999</c:v>
                </c:pt>
                <c:pt idx="91">
                  <c:v>-3.9999843000000004</c:v>
                </c:pt>
                <c:pt idx="92">
                  <c:v>-4.1624713000000009</c:v>
                </c:pt>
                <c:pt idx="93">
                  <c:v>-4.3322592999999996</c:v>
                </c:pt>
                <c:pt idx="94">
                  <c:v>-4.4673353000000011</c:v>
                </c:pt>
                <c:pt idx="95">
                  <c:v>-4.5675242999999996</c:v>
                </c:pt>
                <c:pt idx="96">
                  <c:v>-4.6207643000000003</c:v>
                </c:pt>
                <c:pt idx="97">
                  <c:v>-4.6232133000000006</c:v>
                </c:pt>
                <c:pt idx="98">
                  <c:v>-4.6145392999999997</c:v>
                </c:pt>
                <c:pt idx="99">
                  <c:v>-4.5905493000000002</c:v>
                </c:pt>
                <c:pt idx="100">
                  <c:v>-4.5980943000000005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08-4173-93F1-A72A21A9D472}"/>
            </c:ext>
          </c:extLst>
        </c:ser>
        <c:ser>
          <c:idx val="0"/>
          <c:order val="1"/>
          <c:tx>
            <c:v>2 GHz RF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0.01</c:v>
                </c:pt>
                <c:pt idx="1">
                  <c:v>0.1099</c:v>
                </c:pt>
                <c:pt idx="2">
                  <c:v>0.20979999999999999</c:v>
                </c:pt>
                <c:pt idx="3">
                  <c:v>0.30969999999999998</c:v>
                </c:pt>
                <c:pt idx="4">
                  <c:v>0.40960000000000002</c:v>
                </c:pt>
                <c:pt idx="5">
                  <c:v>0.50949999999999995</c:v>
                </c:pt>
                <c:pt idx="6">
                  <c:v>0.60940000000000005</c:v>
                </c:pt>
                <c:pt idx="7">
                  <c:v>0.70930000000000004</c:v>
                </c:pt>
                <c:pt idx="8">
                  <c:v>0.80920000000000003</c:v>
                </c:pt>
                <c:pt idx="9">
                  <c:v>0.90910000000000002</c:v>
                </c:pt>
                <c:pt idx="10">
                  <c:v>1.0089999999999999</c:v>
                </c:pt>
                <c:pt idx="11">
                  <c:v>1.1089</c:v>
                </c:pt>
                <c:pt idx="12">
                  <c:v>1.2088000000000001</c:v>
                </c:pt>
                <c:pt idx="13">
                  <c:v>1.3087</c:v>
                </c:pt>
                <c:pt idx="14">
                  <c:v>1.4086000000000001</c:v>
                </c:pt>
                <c:pt idx="15">
                  <c:v>1.5085</c:v>
                </c:pt>
                <c:pt idx="16">
                  <c:v>1.6084000000000001</c:v>
                </c:pt>
                <c:pt idx="17">
                  <c:v>1.7082999999999999</c:v>
                </c:pt>
                <c:pt idx="18">
                  <c:v>1.8082</c:v>
                </c:pt>
                <c:pt idx="19">
                  <c:v>1.9080999999999999</c:v>
                </c:pt>
                <c:pt idx="20">
                  <c:v>2.008</c:v>
                </c:pt>
                <c:pt idx="21">
                  <c:v>2.1078999999999999</c:v>
                </c:pt>
                <c:pt idx="22">
                  <c:v>2.2078000000000002</c:v>
                </c:pt>
                <c:pt idx="23">
                  <c:v>2.3077000000000001</c:v>
                </c:pt>
                <c:pt idx="24">
                  <c:v>2.4076</c:v>
                </c:pt>
                <c:pt idx="25">
                  <c:v>2.5074999999999998</c:v>
                </c:pt>
                <c:pt idx="26">
                  <c:v>2.6074000000000002</c:v>
                </c:pt>
                <c:pt idx="27">
                  <c:v>2.7073</c:v>
                </c:pt>
                <c:pt idx="28">
                  <c:v>2.8071999999999999</c:v>
                </c:pt>
                <c:pt idx="29">
                  <c:v>2.9070999999999998</c:v>
                </c:pt>
                <c:pt idx="30">
                  <c:v>3.0070000000000001</c:v>
                </c:pt>
                <c:pt idx="31">
                  <c:v>3.1069</c:v>
                </c:pt>
                <c:pt idx="32">
                  <c:v>3.2067999999999999</c:v>
                </c:pt>
                <c:pt idx="33">
                  <c:v>3.3067000000000002</c:v>
                </c:pt>
                <c:pt idx="34">
                  <c:v>3.4066000000000001</c:v>
                </c:pt>
                <c:pt idx="35">
                  <c:v>3.5065</c:v>
                </c:pt>
                <c:pt idx="36">
                  <c:v>3.6063999999999998</c:v>
                </c:pt>
                <c:pt idx="37">
                  <c:v>3.7063000000000001</c:v>
                </c:pt>
                <c:pt idx="38">
                  <c:v>3.8062</c:v>
                </c:pt>
                <c:pt idx="39">
                  <c:v>3.9060999999999999</c:v>
                </c:pt>
                <c:pt idx="40">
                  <c:v>4.0060000000000002</c:v>
                </c:pt>
                <c:pt idx="41">
                  <c:v>4.1059000000000001</c:v>
                </c:pt>
                <c:pt idx="42">
                  <c:v>4.2058</c:v>
                </c:pt>
                <c:pt idx="43">
                  <c:v>4.3056999999999999</c:v>
                </c:pt>
                <c:pt idx="44">
                  <c:v>4.4055999999999997</c:v>
                </c:pt>
                <c:pt idx="45">
                  <c:v>4.5054999999999996</c:v>
                </c:pt>
                <c:pt idx="46">
                  <c:v>4.6054000000000004</c:v>
                </c:pt>
                <c:pt idx="47">
                  <c:v>4.7053000000000003</c:v>
                </c:pt>
                <c:pt idx="48">
                  <c:v>4.8052000000000001</c:v>
                </c:pt>
                <c:pt idx="49">
                  <c:v>4.9051</c:v>
                </c:pt>
                <c:pt idx="50">
                  <c:v>5.0049999999999999</c:v>
                </c:pt>
                <c:pt idx="51">
                  <c:v>5.1048999999999998</c:v>
                </c:pt>
                <c:pt idx="52">
                  <c:v>5.2047999999999996</c:v>
                </c:pt>
                <c:pt idx="53">
                  <c:v>5.3047000000000004</c:v>
                </c:pt>
                <c:pt idx="54">
                  <c:v>5.4046000000000003</c:v>
                </c:pt>
                <c:pt idx="55">
                  <c:v>5.5045000000000002</c:v>
                </c:pt>
                <c:pt idx="56">
                  <c:v>5.6044</c:v>
                </c:pt>
                <c:pt idx="57">
                  <c:v>5.7042999999999999</c:v>
                </c:pt>
                <c:pt idx="58">
                  <c:v>5.8041999999999998</c:v>
                </c:pt>
                <c:pt idx="59">
                  <c:v>5.9040999999999997</c:v>
                </c:pt>
                <c:pt idx="60">
                  <c:v>6.0039999999999996</c:v>
                </c:pt>
                <c:pt idx="61">
                  <c:v>6.1039000000000003</c:v>
                </c:pt>
                <c:pt idx="62">
                  <c:v>6.2038000000000002</c:v>
                </c:pt>
                <c:pt idx="63">
                  <c:v>6.3037000000000001</c:v>
                </c:pt>
                <c:pt idx="64">
                  <c:v>6.4036</c:v>
                </c:pt>
                <c:pt idx="65">
                  <c:v>6.5034999999999998</c:v>
                </c:pt>
                <c:pt idx="66">
                  <c:v>6.6033999999999997</c:v>
                </c:pt>
                <c:pt idx="67">
                  <c:v>6.7032999999999996</c:v>
                </c:pt>
                <c:pt idx="68">
                  <c:v>6.8032000000000004</c:v>
                </c:pt>
                <c:pt idx="69">
                  <c:v>6.9031000000000002</c:v>
                </c:pt>
                <c:pt idx="70">
                  <c:v>7.0030000000000001</c:v>
                </c:pt>
                <c:pt idx="71">
                  <c:v>7.1029</c:v>
                </c:pt>
                <c:pt idx="72">
                  <c:v>7.2027999999999999</c:v>
                </c:pt>
                <c:pt idx="73">
                  <c:v>7.3026999999999997</c:v>
                </c:pt>
                <c:pt idx="74">
                  <c:v>7.4025999999999996</c:v>
                </c:pt>
                <c:pt idx="75">
                  <c:v>7.5025000000000004</c:v>
                </c:pt>
                <c:pt idx="76">
                  <c:v>7.6024000000000003</c:v>
                </c:pt>
                <c:pt idx="77">
                  <c:v>7.7023000000000001</c:v>
                </c:pt>
                <c:pt idx="78">
                  <c:v>7.8022</c:v>
                </c:pt>
                <c:pt idx="79">
                  <c:v>7.9020999999999999</c:v>
                </c:pt>
                <c:pt idx="80">
                  <c:v>8.0020000000000007</c:v>
                </c:pt>
                <c:pt idx="81">
                  <c:v>8.1019000000000005</c:v>
                </c:pt>
                <c:pt idx="82">
                  <c:v>8.2018000000000004</c:v>
                </c:pt>
                <c:pt idx="83">
                  <c:v>8.3017000000000003</c:v>
                </c:pt>
                <c:pt idx="84">
                  <c:v>8.4016000000000002</c:v>
                </c:pt>
                <c:pt idx="85">
                  <c:v>8.5015000000000001</c:v>
                </c:pt>
                <c:pt idx="86">
                  <c:v>8.6013999999999999</c:v>
                </c:pt>
                <c:pt idx="87">
                  <c:v>8.7012999999999998</c:v>
                </c:pt>
                <c:pt idx="88">
                  <c:v>8.8011999999999997</c:v>
                </c:pt>
                <c:pt idx="89">
                  <c:v>8.9010999999999996</c:v>
                </c:pt>
                <c:pt idx="90">
                  <c:v>9.0009999999999994</c:v>
                </c:pt>
                <c:pt idx="91">
                  <c:v>9.1008999999999993</c:v>
                </c:pt>
                <c:pt idx="92">
                  <c:v>9.2007999999999992</c:v>
                </c:pt>
                <c:pt idx="93">
                  <c:v>9.3007000000000009</c:v>
                </c:pt>
                <c:pt idx="94">
                  <c:v>9.4006000000000007</c:v>
                </c:pt>
                <c:pt idx="95">
                  <c:v>9.5005000000000006</c:v>
                </c:pt>
                <c:pt idx="96">
                  <c:v>9.6004000000000005</c:v>
                </c:pt>
                <c:pt idx="97">
                  <c:v>9.7003000000000004</c:v>
                </c:pt>
                <c:pt idx="98">
                  <c:v>9.8002000000000002</c:v>
                </c:pt>
                <c:pt idx="99">
                  <c:v>9.9001000000000001</c:v>
                </c:pt>
                <c:pt idx="100">
                  <c:v>10</c:v>
                </c:pt>
              </c:numCache>
            </c:numRef>
          </c:xVal>
          <c:yVal>
            <c:numRef>
              <c:f>'IF Response'!$O$3:$O$103</c:f>
              <c:numCache>
                <c:formatCode>General</c:formatCode>
                <c:ptCount val="101"/>
                <c:pt idx="0">
                  <c:v>-20.1293553</c:v>
                </c:pt>
                <c:pt idx="1">
                  <c:v>-13.051894299999999</c:v>
                </c:pt>
                <c:pt idx="2">
                  <c:v>-6.0523542999999993</c:v>
                </c:pt>
                <c:pt idx="3">
                  <c:v>-5.584015299999999</c:v>
                </c:pt>
                <c:pt idx="4">
                  <c:v>-5.7691012999999991</c:v>
                </c:pt>
                <c:pt idx="5">
                  <c:v>-5.1815753000000004</c:v>
                </c:pt>
                <c:pt idx="6">
                  <c:v>-3.6138952999999994</c:v>
                </c:pt>
                <c:pt idx="7">
                  <c:v>-2.1815982999999992</c:v>
                </c:pt>
                <c:pt idx="8">
                  <c:v>-1.159008</c:v>
                </c:pt>
                <c:pt idx="9">
                  <c:v>-0.71557040000000072</c:v>
                </c:pt>
                <c:pt idx="10">
                  <c:v>-0.31388950000000015</c:v>
                </c:pt>
                <c:pt idx="11">
                  <c:v>-0.2959069999999997</c:v>
                </c:pt>
                <c:pt idx="12">
                  <c:v>-0.11715599999999959</c:v>
                </c:pt>
                <c:pt idx="13">
                  <c:v>-9.0036400000000683E-2</c:v>
                </c:pt>
                <c:pt idx="14">
                  <c:v>0</c:v>
                </c:pt>
                <c:pt idx="15">
                  <c:v>2.374360000000042E-2</c:v>
                </c:pt>
                <c:pt idx="16">
                  <c:v>-6.3646300000000267E-2</c:v>
                </c:pt>
                <c:pt idx="17">
                  <c:v>-0.12941550000000035</c:v>
                </c:pt>
                <c:pt idx="18">
                  <c:v>-0.22885510000000053</c:v>
                </c:pt>
                <c:pt idx="19">
                  <c:v>-0.20618529999999957</c:v>
                </c:pt>
                <c:pt idx="20">
                  <c:v>-0.15599150000000073</c:v>
                </c:pt>
                <c:pt idx="21">
                  <c:v>-0.13737199999999916</c:v>
                </c:pt>
                <c:pt idx="22">
                  <c:v>-0.20430280000000067</c:v>
                </c:pt>
                <c:pt idx="23">
                  <c:v>-0.3347768999999996</c:v>
                </c:pt>
                <c:pt idx="24">
                  <c:v>-0.4082106999999997</c:v>
                </c:pt>
                <c:pt idx="25">
                  <c:v>-0.37631990000000037</c:v>
                </c:pt>
                <c:pt idx="26">
                  <c:v>-0.31672089999999997</c:v>
                </c:pt>
                <c:pt idx="27">
                  <c:v>-0.30860709999999969</c:v>
                </c:pt>
                <c:pt idx="28">
                  <c:v>-0.46960349999999984</c:v>
                </c:pt>
                <c:pt idx="29">
                  <c:v>-0.62782570000000071</c:v>
                </c:pt>
                <c:pt idx="30">
                  <c:v>-0.73287200000000041</c:v>
                </c:pt>
                <c:pt idx="31">
                  <c:v>-0.72854609999999909</c:v>
                </c:pt>
                <c:pt idx="32">
                  <c:v>-0.69727130000000059</c:v>
                </c:pt>
                <c:pt idx="33">
                  <c:v>-0.73622510000000041</c:v>
                </c:pt>
                <c:pt idx="34">
                  <c:v>-0.81818670000000004</c:v>
                </c:pt>
                <c:pt idx="35">
                  <c:v>-0.97248929999999945</c:v>
                </c:pt>
                <c:pt idx="36">
                  <c:v>-1.1050596000000006</c:v>
                </c:pt>
                <c:pt idx="37">
                  <c:v>-1.1991329000000004</c:v>
                </c:pt>
                <c:pt idx="38">
                  <c:v>-1.1912479000000005</c:v>
                </c:pt>
                <c:pt idx="39">
                  <c:v>-1.1655444999999993</c:v>
                </c:pt>
                <c:pt idx="40">
                  <c:v>-1.2006397</c:v>
                </c:pt>
                <c:pt idx="41">
                  <c:v>-1.3009480999999994</c:v>
                </c:pt>
                <c:pt idx="42">
                  <c:v>-1.3781976999999994</c:v>
                </c:pt>
                <c:pt idx="43">
                  <c:v>-1.3972177000000006</c:v>
                </c:pt>
                <c:pt idx="44">
                  <c:v>-1.3697804999999992</c:v>
                </c:pt>
                <c:pt idx="45">
                  <c:v>-1.3650292999999998</c:v>
                </c:pt>
                <c:pt idx="46">
                  <c:v>-1.3869752999999996</c:v>
                </c:pt>
                <c:pt idx="47">
                  <c:v>-1.4664535000000001</c:v>
                </c:pt>
                <c:pt idx="48">
                  <c:v>-1.5199613000000003</c:v>
                </c:pt>
                <c:pt idx="49">
                  <c:v>-1.5656376000000005</c:v>
                </c:pt>
                <c:pt idx="50">
                  <c:v>-1.6099920000000001</c:v>
                </c:pt>
                <c:pt idx="51">
                  <c:v>-1.6683558999999999</c:v>
                </c:pt>
                <c:pt idx="52">
                  <c:v>-1.7724457000000005</c:v>
                </c:pt>
                <c:pt idx="53">
                  <c:v>-1.8688803000000007</c:v>
                </c:pt>
                <c:pt idx="54">
                  <c:v>-1.9480866999999993</c:v>
                </c:pt>
                <c:pt idx="55">
                  <c:v>-1.9526014000000007</c:v>
                </c:pt>
                <c:pt idx="56">
                  <c:v>-1.9214915999999995</c:v>
                </c:pt>
                <c:pt idx="57">
                  <c:v>-1.9410323999999992</c:v>
                </c:pt>
                <c:pt idx="58">
                  <c:v>-1.9911489000000007</c:v>
                </c:pt>
                <c:pt idx="59">
                  <c:v>-2.0770733000000003</c:v>
                </c:pt>
                <c:pt idx="60">
                  <c:v>-2.1325813</c:v>
                </c:pt>
                <c:pt idx="61">
                  <c:v>-2.1440073000000002</c:v>
                </c:pt>
                <c:pt idx="62">
                  <c:v>-2.1593903000000001</c:v>
                </c:pt>
                <c:pt idx="63">
                  <c:v>-2.1662792999999994</c:v>
                </c:pt>
                <c:pt idx="64">
                  <c:v>-2.2131173000000004</c:v>
                </c:pt>
                <c:pt idx="65">
                  <c:v>-2.2332543000000005</c:v>
                </c:pt>
                <c:pt idx="66">
                  <c:v>-2.2602072999999994</c:v>
                </c:pt>
                <c:pt idx="67">
                  <c:v>-2.2544283000000007</c:v>
                </c:pt>
                <c:pt idx="68">
                  <c:v>-2.2247492999999992</c:v>
                </c:pt>
                <c:pt idx="69">
                  <c:v>-2.1848983000000004</c:v>
                </c:pt>
                <c:pt idx="70">
                  <c:v>-2.1710502999999992</c:v>
                </c:pt>
                <c:pt idx="71">
                  <c:v>-2.1601443000000007</c:v>
                </c:pt>
                <c:pt idx="72">
                  <c:v>-2.1685602999999993</c:v>
                </c:pt>
                <c:pt idx="73">
                  <c:v>-2.2106893000000003</c:v>
                </c:pt>
                <c:pt idx="74">
                  <c:v>-2.3109062999999992</c:v>
                </c:pt>
                <c:pt idx="75">
                  <c:v>-2.472969299999999</c:v>
                </c:pt>
                <c:pt idx="76">
                  <c:v>-2.6785273000000007</c:v>
                </c:pt>
                <c:pt idx="77">
                  <c:v>-2.9178203000000007</c:v>
                </c:pt>
                <c:pt idx="78">
                  <c:v>-3.1131642999999993</c:v>
                </c:pt>
                <c:pt idx="79">
                  <c:v>-3.2438672999999998</c:v>
                </c:pt>
                <c:pt idx="80">
                  <c:v>-3.2753102999999992</c:v>
                </c:pt>
                <c:pt idx="81">
                  <c:v>-3.2798303000000004</c:v>
                </c:pt>
                <c:pt idx="82">
                  <c:v>-3.2363303000000005</c:v>
                </c:pt>
                <c:pt idx="83">
                  <c:v>-3.2108243000000005</c:v>
                </c:pt>
                <c:pt idx="84">
                  <c:v>-3.141813299999999</c:v>
                </c:pt>
                <c:pt idx="85">
                  <c:v>-3.1024002999999993</c:v>
                </c:pt>
                <c:pt idx="86">
                  <c:v>-3.0849153000000005</c:v>
                </c:pt>
                <c:pt idx="87">
                  <c:v>-3.1354383000000006</c:v>
                </c:pt>
                <c:pt idx="88">
                  <c:v>-3.2104783000000001</c:v>
                </c:pt>
                <c:pt idx="89">
                  <c:v>-3.3179703000000007</c:v>
                </c:pt>
                <c:pt idx="90">
                  <c:v>-3.4220343</c:v>
                </c:pt>
                <c:pt idx="91">
                  <c:v>-3.5521113</c:v>
                </c:pt>
                <c:pt idx="92">
                  <c:v>-3.6792943000000005</c:v>
                </c:pt>
                <c:pt idx="93">
                  <c:v>-3.8615083000000006</c:v>
                </c:pt>
                <c:pt idx="94">
                  <c:v>-4.0263983000000003</c:v>
                </c:pt>
                <c:pt idx="95">
                  <c:v>-4.1744433000000001</c:v>
                </c:pt>
                <c:pt idx="96">
                  <c:v>-4.2680343000000001</c:v>
                </c:pt>
                <c:pt idx="97">
                  <c:v>-4.2952423</c:v>
                </c:pt>
                <c:pt idx="98">
                  <c:v>-4.2854542999999996</c:v>
                </c:pt>
                <c:pt idx="99">
                  <c:v>-4.2545772999999993</c:v>
                </c:pt>
                <c:pt idx="100">
                  <c:v>-4.2556413000000006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08-4173-93F1-A72A21A9D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14656"/>
        <c:axId val="111429120"/>
      </c:scatterChart>
      <c:valAx>
        <c:axId val="111414656"/>
        <c:scaling>
          <c:orientation val="minMax"/>
          <c:max val="1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429120"/>
        <c:crosses val="autoZero"/>
        <c:crossBetween val="midCat"/>
        <c:majorUnit val="1"/>
      </c:valAx>
      <c:valAx>
        <c:axId val="111429120"/>
        <c:scaling>
          <c:orientation val="minMax"/>
          <c:max val="0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414656"/>
        <c:crosses val="autoZero"/>
        <c:crossBetween val="midCat"/>
        <c:majorUnit val="1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7138049451601515"/>
          <c:y val="0.68226778944298638"/>
          <c:w val="0.41874990836501075"/>
          <c:h val="0.1167803388773464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3xLO Harmonic to IF Isolation (dB)</a:t>
            </a:r>
          </a:p>
        </c:rich>
      </c:tx>
      <c:layout>
        <c:manualLayout>
          <c:xMode val="edge"/>
          <c:yMode val="edge"/>
          <c:x val="0.3103763743334006"/>
          <c:y val="1.851860580892401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2"/>
          <c:order val="0"/>
          <c:tx>
            <c:v>Configuration A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11.1</c:v>
              </c:pt>
              <c:pt idx="1">
                <c:v>11.327083333333</c:v>
              </c:pt>
              <c:pt idx="2">
                <c:v>11.554166666666999</c:v>
              </c:pt>
              <c:pt idx="3">
                <c:v>11.78125</c:v>
              </c:pt>
              <c:pt idx="4">
                <c:v>12.008333333333001</c:v>
              </c:pt>
              <c:pt idx="5">
                <c:v>12.235416666667</c:v>
              </c:pt>
              <c:pt idx="6">
                <c:v>12.4625</c:v>
              </c:pt>
              <c:pt idx="7">
                <c:v>12.689583333333001</c:v>
              </c:pt>
              <c:pt idx="8">
                <c:v>12.916666666667</c:v>
              </c:pt>
              <c:pt idx="9">
                <c:v>13.143750000000001</c:v>
              </c:pt>
              <c:pt idx="10">
                <c:v>13.370833333333</c:v>
              </c:pt>
              <c:pt idx="11">
                <c:v>13.597916666667</c:v>
              </c:pt>
              <c:pt idx="12">
                <c:v>13.824999999999999</c:v>
              </c:pt>
              <c:pt idx="13">
                <c:v>14.052083333333</c:v>
              </c:pt>
              <c:pt idx="14">
                <c:v>14.279166666666999</c:v>
              </c:pt>
              <c:pt idx="15">
                <c:v>14.50625</c:v>
              </c:pt>
              <c:pt idx="16">
                <c:v>14.733333333333</c:v>
              </c:pt>
              <c:pt idx="17">
                <c:v>14.960416666666999</c:v>
              </c:pt>
              <c:pt idx="18">
                <c:v>15.1875</c:v>
              </c:pt>
              <c:pt idx="19">
                <c:v>15.414583333333001</c:v>
              </c:pt>
              <c:pt idx="20">
                <c:v>15.641666666667</c:v>
              </c:pt>
              <c:pt idx="21">
                <c:v>15.86875</c:v>
              </c:pt>
              <c:pt idx="22">
                <c:v>16.095833333333001</c:v>
              </c:pt>
              <c:pt idx="23">
                <c:v>16.322916666666998</c:v>
              </c:pt>
              <c:pt idx="24">
                <c:v>16.55</c:v>
              </c:pt>
              <c:pt idx="25">
                <c:v>16.777083333333</c:v>
              </c:pt>
              <c:pt idx="26">
                <c:v>17.004166666667</c:v>
              </c:pt>
              <c:pt idx="27">
                <c:v>17.231249999999999</c:v>
              </c:pt>
              <c:pt idx="28">
                <c:v>17.458333333333002</c:v>
              </c:pt>
              <c:pt idx="29">
                <c:v>17.685416666666999</c:v>
              </c:pt>
              <c:pt idx="30">
                <c:v>17.912500000000001</c:v>
              </c:pt>
              <c:pt idx="31">
                <c:v>18.139583333333</c:v>
              </c:pt>
              <c:pt idx="32">
                <c:v>18.366666666667001</c:v>
              </c:pt>
              <c:pt idx="33">
                <c:v>18.59375</c:v>
              </c:pt>
              <c:pt idx="34">
                <c:v>18.820833333332999</c:v>
              </c:pt>
              <c:pt idx="35">
                <c:v>19.047916666667</c:v>
              </c:pt>
              <c:pt idx="36">
                <c:v>19.274999999999999</c:v>
              </c:pt>
              <c:pt idx="37">
                <c:v>19.502083333333001</c:v>
              </c:pt>
              <c:pt idx="38">
                <c:v>19.729166666666998</c:v>
              </c:pt>
              <c:pt idx="39">
                <c:v>19.956250000000001</c:v>
              </c:pt>
              <c:pt idx="40">
                <c:v>20.183333333333</c:v>
              </c:pt>
              <c:pt idx="41">
                <c:v>20.410416666667</c:v>
              </c:pt>
              <c:pt idx="42">
                <c:v>20.637499999999999</c:v>
              </c:pt>
              <c:pt idx="43">
                <c:v>20.864583333333002</c:v>
              </c:pt>
              <c:pt idx="44">
                <c:v>21.091666666666999</c:v>
              </c:pt>
              <c:pt idx="45">
                <c:v>21.318750000000001</c:v>
              </c:pt>
              <c:pt idx="46">
                <c:v>21.545833333333</c:v>
              </c:pt>
              <c:pt idx="47">
                <c:v>21.772916666667001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-52.766643999999999</c:v>
              </c:pt>
              <c:pt idx="1">
                <c:v>-55.183086000000003</c:v>
              </c:pt>
              <c:pt idx="2">
                <c:v>-60.747703999999999</c:v>
              </c:pt>
              <c:pt idx="3">
                <c:v>-64.043907000000004</c:v>
              </c:pt>
              <c:pt idx="4">
                <c:v>-62.983787999999997</c:v>
              </c:pt>
              <c:pt idx="5">
                <c:v>-57.442534999999999</c:v>
              </c:pt>
              <c:pt idx="6">
                <c:v>-52.698523999999999</c:v>
              </c:pt>
              <c:pt idx="7">
                <c:v>-49.751469</c:v>
              </c:pt>
              <c:pt idx="8">
                <c:v>-47.750351000000002</c:v>
              </c:pt>
              <c:pt idx="9">
                <c:v>-46.055732999999996</c:v>
              </c:pt>
              <c:pt idx="10">
                <c:v>-44.899757000000001</c:v>
              </c:pt>
              <c:pt idx="11">
                <c:v>-43.937179999999998</c:v>
              </c:pt>
              <c:pt idx="12">
                <c:v>-43.455227000000001</c:v>
              </c:pt>
              <c:pt idx="13">
                <c:v>-42.961533000000003</c:v>
              </c:pt>
              <c:pt idx="14">
                <c:v>-42.813910999999997</c:v>
              </c:pt>
              <c:pt idx="15">
                <c:v>-43.058993999999998</c:v>
              </c:pt>
              <c:pt idx="16">
                <c:v>-43.486469</c:v>
              </c:pt>
              <c:pt idx="17">
                <c:v>-44.186039000000001</c:v>
              </c:pt>
              <c:pt idx="18">
                <c:v>-44.705711000000001</c:v>
              </c:pt>
              <c:pt idx="19">
                <c:v>-45.753796000000001</c:v>
              </c:pt>
              <c:pt idx="20">
                <c:v>-46.936461999999999</c:v>
              </c:pt>
              <c:pt idx="21">
                <c:v>-47.813923000000003</c:v>
              </c:pt>
              <c:pt idx="22">
                <c:v>-47.370261999999997</c:v>
              </c:pt>
              <c:pt idx="23">
                <c:v>-45.650393999999999</c:v>
              </c:pt>
              <c:pt idx="24">
                <c:v>-43.275672999999998</c:v>
              </c:pt>
              <c:pt idx="25">
                <c:v>-41.038165999999997</c:v>
              </c:pt>
              <c:pt idx="26">
                <c:v>-39.933444999999999</c:v>
              </c:pt>
              <c:pt idx="27">
                <c:v>-39.291859000000002</c:v>
              </c:pt>
              <c:pt idx="28">
                <c:v>-39.515957</c:v>
              </c:pt>
              <c:pt idx="29">
                <c:v>-38.867142000000001</c:v>
              </c:pt>
              <c:pt idx="30">
                <c:v>-38.861125999999999</c:v>
              </c:pt>
              <c:pt idx="31">
                <c:v>-39.202713000000003</c:v>
              </c:pt>
              <c:pt idx="32">
                <c:v>-39.902439000000001</c:v>
              </c:pt>
              <c:pt idx="33">
                <c:v>-40.604267</c:v>
              </c:pt>
              <c:pt idx="34">
                <c:v>-41.296306999999999</c:v>
              </c:pt>
              <c:pt idx="35">
                <c:v>-42.424824000000001</c:v>
              </c:pt>
              <c:pt idx="36">
                <c:v>-43.506236999999999</c:v>
              </c:pt>
              <c:pt idx="37">
                <c:v>-44.381591999999998</c:v>
              </c:pt>
              <c:pt idx="38">
                <c:v>-45.424103000000002</c:v>
              </c:pt>
              <c:pt idx="39">
                <c:v>-46.432330999999998</c:v>
              </c:pt>
              <c:pt idx="40">
                <c:v>-47.583266999999999</c:v>
              </c:pt>
              <c:pt idx="41">
                <c:v>-48.693278999999997</c:v>
              </c:pt>
              <c:pt idx="42">
                <c:v>-49.487366000000002</c:v>
              </c:pt>
              <c:pt idx="43">
                <c:v>-49.864753999999998</c:v>
              </c:pt>
              <c:pt idx="44">
                <c:v>-49.864303999999997</c:v>
              </c:pt>
              <c:pt idx="45">
                <c:v>-49.950806</c:v>
              </c:pt>
              <c:pt idx="46">
                <c:v>-52.951748000000002</c:v>
              </c:pt>
              <c:pt idx="47">
                <c:v>-54.389544999999998</c:v>
              </c:pt>
              <c:pt idx="48">
                <c:v>-55.772320000000001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FE7-4505-9A74-95B92529372F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11.1</c:v>
              </c:pt>
              <c:pt idx="1">
                <c:v>11.327083333333</c:v>
              </c:pt>
              <c:pt idx="2">
                <c:v>11.554166666666999</c:v>
              </c:pt>
              <c:pt idx="3">
                <c:v>11.78125</c:v>
              </c:pt>
              <c:pt idx="4">
                <c:v>12.008333333333001</c:v>
              </c:pt>
              <c:pt idx="5">
                <c:v>12.235416666667</c:v>
              </c:pt>
              <c:pt idx="6">
                <c:v>12.4625</c:v>
              </c:pt>
              <c:pt idx="7">
                <c:v>12.689583333333001</c:v>
              </c:pt>
              <c:pt idx="8">
                <c:v>12.916666666667</c:v>
              </c:pt>
              <c:pt idx="9">
                <c:v>13.143750000000001</c:v>
              </c:pt>
              <c:pt idx="10">
                <c:v>13.370833333333</c:v>
              </c:pt>
              <c:pt idx="11">
                <c:v>13.597916666667</c:v>
              </c:pt>
              <c:pt idx="12">
                <c:v>13.824999999999999</c:v>
              </c:pt>
              <c:pt idx="13">
                <c:v>14.052083333333</c:v>
              </c:pt>
              <c:pt idx="14">
                <c:v>14.279166666666999</c:v>
              </c:pt>
              <c:pt idx="15">
                <c:v>14.50625</c:v>
              </c:pt>
              <c:pt idx="16">
                <c:v>14.733333333333</c:v>
              </c:pt>
              <c:pt idx="17">
                <c:v>14.960416666666999</c:v>
              </c:pt>
              <c:pt idx="18">
                <c:v>15.1875</c:v>
              </c:pt>
              <c:pt idx="19">
                <c:v>15.414583333333001</c:v>
              </c:pt>
              <c:pt idx="20">
                <c:v>15.641666666667</c:v>
              </c:pt>
              <c:pt idx="21">
                <c:v>15.86875</c:v>
              </c:pt>
              <c:pt idx="22">
                <c:v>16.095833333333001</c:v>
              </c:pt>
              <c:pt idx="23">
                <c:v>16.322916666666998</c:v>
              </c:pt>
              <c:pt idx="24">
                <c:v>16.55</c:v>
              </c:pt>
              <c:pt idx="25">
                <c:v>16.777083333333</c:v>
              </c:pt>
              <c:pt idx="26">
                <c:v>17.004166666667</c:v>
              </c:pt>
              <c:pt idx="27">
                <c:v>17.231249999999999</c:v>
              </c:pt>
              <c:pt idx="28">
                <c:v>17.458333333333002</c:v>
              </c:pt>
              <c:pt idx="29">
                <c:v>17.685416666666999</c:v>
              </c:pt>
              <c:pt idx="30">
                <c:v>17.912500000000001</c:v>
              </c:pt>
              <c:pt idx="31">
                <c:v>18.139583333333</c:v>
              </c:pt>
              <c:pt idx="32">
                <c:v>18.366666666667001</c:v>
              </c:pt>
              <c:pt idx="33">
                <c:v>18.59375</c:v>
              </c:pt>
              <c:pt idx="34">
                <c:v>18.820833333332999</c:v>
              </c:pt>
              <c:pt idx="35">
                <c:v>19.047916666667</c:v>
              </c:pt>
              <c:pt idx="36">
                <c:v>19.274999999999999</c:v>
              </c:pt>
              <c:pt idx="37">
                <c:v>19.502083333333001</c:v>
              </c:pt>
              <c:pt idx="38">
                <c:v>19.729166666666998</c:v>
              </c:pt>
              <c:pt idx="39">
                <c:v>19.956250000000001</c:v>
              </c:pt>
              <c:pt idx="40">
                <c:v>20.183333333333</c:v>
              </c:pt>
              <c:pt idx="41">
                <c:v>20.410416666667</c:v>
              </c:pt>
              <c:pt idx="42">
                <c:v>20.637499999999999</c:v>
              </c:pt>
              <c:pt idx="43">
                <c:v>20.864583333333002</c:v>
              </c:pt>
              <c:pt idx="44">
                <c:v>21.091666666666999</c:v>
              </c:pt>
              <c:pt idx="45">
                <c:v>21.318750000000001</c:v>
              </c:pt>
              <c:pt idx="46">
                <c:v>21.545833333333</c:v>
              </c:pt>
              <c:pt idx="47">
                <c:v>21.772916666667001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-58.380310000000001</c:v>
              </c:pt>
              <c:pt idx="1">
                <c:v>-58.233153999999999</c:v>
              </c:pt>
              <c:pt idx="2">
                <c:v>-58.088763999999998</c:v>
              </c:pt>
              <c:pt idx="3">
                <c:v>-57.903202</c:v>
              </c:pt>
              <c:pt idx="4">
                <c:v>-58.052661999999998</c:v>
              </c:pt>
              <c:pt idx="5">
                <c:v>-57.93985</c:v>
              </c:pt>
              <c:pt idx="6">
                <c:v>-57.835014000000001</c:v>
              </c:pt>
              <c:pt idx="7">
                <c:v>-57.591361999999997</c:v>
              </c:pt>
              <c:pt idx="8">
                <c:v>-56.722900000000003</c:v>
              </c:pt>
              <c:pt idx="9">
                <c:v>-56.570469000000003</c:v>
              </c:pt>
              <c:pt idx="10">
                <c:v>-55.524841000000002</c:v>
              </c:pt>
              <c:pt idx="11">
                <c:v>-54.840538000000002</c:v>
              </c:pt>
              <c:pt idx="12">
                <c:v>-52.617519000000001</c:v>
              </c:pt>
              <c:pt idx="13">
                <c:v>-50.540694999999999</c:v>
              </c:pt>
              <c:pt idx="14">
                <c:v>-48.422328999999998</c:v>
              </c:pt>
              <c:pt idx="15">
                <c:v>-47.551696999999997</c:v>
              </c:pt>
              <c:pt idx="16">
                <c:v>-45.958159999999999</c:v>
              </c:pt>
              <c:pt idx="17">
                <c:v>-44.900706999999997</c:v>
              </c:pt>
              <c:pt idx="18">
                <c:v>-42.792254999999997</c:v>
              </c:pt>
              <c:pt idx="19">
                <c:v>-41.729621999999999</c:v>
              </c:pt>
              <c:pt idx="20">
                <c:v>-40.550052999999998</c:v>
              </c:pt>
              <c:pt idx="21">
                <c:v>-39.784306000000001</c:v>
              </c:pt>
              <c:pt idx="22">
                <c:v>-39.102218999999998</c:v>
              </c:pt>
              <c:pt idx="23">
                <c:v>-38.480946000000003</c:v>
              </c:pt>
              <c:pt idx="24">
                <c:v>-37.810310000000001</c:v>
              </c:pt>
              <c:pt idx="25">
                <c:v>-37.359673000000001</c:v>
              </c:pt>
              <c:pt idx="26">
                <c:v>-36.697696999999998</c:v>
              </c:pt>
              <c:pt idx="27">
                <c:v>-36.477969999999999</c:v>
              </c:pt>
              <c:pt idx="28">
                <c:v>-36.209625000000003</c:v>
              </c:pt>
              <c:pt idx="29">
                <c:v>-36.670085999999998</c:v>
              </c:pt>
              <c:pt idx="30">
                <c:v>-36.932034000000002</c:v>
              </c:pt>
              <c:pt idx="31">
                <c:v>-37.095950999999999</c:v>
              </c:pt>
              <c:pt idx="32">
                <c:v>-37.029654999999998</c:v>
              </c:pt>
              <c:pt idx="33">
                <c:v>-37.379398000000002</c:v>
              </c:pt>
              <c:pt idx="34">
                <c:v>-37.705368</c:v>
              </c:pt>
              <c:pt idx="35">
                <c:v>-37.989975000000001</c:v>
              </c:pt>
              <c:pt idx="36">
                <c:v>-38.154738999999999</c:v>
              </c:pt>
              <c:pt idx="37">
                <c:v>-38.920245999999999</c:v>
              </c:pt>
              <c:pt idx="38">
                <c:v>-39.488948999999998</c:v>
              </c:pt>
              <c:pt idx="39">
                <c:v>-40.205387000000002</c:v>
              </c:pt>
              <c:pt idx="40">
                <c:v>-40.498730000000002</c:v>
              </c:pt>
              <c:pt idx="41">
                <c:v>-40.873927999999999</c:v>
              </c:pt>
              <c:pt idx="42">
                <c:v>-41.263412000000002</c:v>
              </c:pt>
              <c:pt idx="43">
                <c:v>-42.056094999999999</c:v>
              </c:pt>
              <c:pt idx="44">
                <c:v>-42.119624999999999</c:v>
              </c:pt>
              <c:pt idx="45">
                <c:v>-41.891646999999999</c:v>
              </c:pt>
              <c:pt idx="46">
                <c:v>-41.052405999999998</c:v>
              </c:pt>
              <c:pt idx="47">
                <c:v>-40.766525000000001</c:v>
              </c:pt>
              <c:pt idx="48">
                <c:v>-40.489910000000002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FE7-4505-9A74-95B925293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72768"/>
        <c:axId val="116679040"/>
      </c:scatterChart>
      <c:valAx>
        <c:axId val="116672768"/>
        <c:scaling>
          <c:orientation val="minMax"/>
          <c:max val="22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679040"/>
        <c:crosses val="autoZero"/>
        <c:crossBetween val="midCat"/>
        <c:majorUnit val="2"/>
      </c:valAx>
      <c:valAx>
        <c:axId val="116679040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672768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834860293856186"/>
          <c:y val="0.6644948943898098"/>
          <c:w val="0.28757600170857273"/>
          <c:h val="0.13031902360868949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2xLO Harmonic to RF Isolation (dB)</a:t>
            </a:r>
          </a:p>
        </c:rich>
      </c:tx>
      <c:layout>
        <c:manualLayout>
          <c:xMode val="edge"/>
          <c:yMode val="edge"/>
          <c:x val="0.31037729951250048"/>
          <c:y val="1.851860580892401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7.4</c:v>
              </c:pt>
              <c:pt idx="1">
                <c:v>7.7041666666667004</c:v>
              </c:pt>
              <c:pt idx="2">
                <c:v>8.0083333333332991</c:v>
              </c:pt>
              <c:pt idx="3">
                <c:v>8.3125</c:v>
              </c:pt>
              <c:pt idx="4">
                <c:v>8.6166666666667009</c:v>
              </c:pt>
              <c:pt idx="5">
                <c:v>8.9208333333332988</c:v>
              </c:pt>
              <c:pt idx="6">
                <c:v>9.2249999999999996</c:v>
              </c:pt>
              <c:pt idx="7">
                <c:v>9.5291666666667005</c:v>
              </c:pt>
              <c:pt idx="8">
                <c:v>9.8333333333333002</c:v>
              </c:pt>
              <c:pt idx="9">
                <c:v>10.137499999999999</c:v>
              </c:pt>
              <c:pt idx="10">
                <c:v>10.441666666667</c:v>
              </c:pt>
              <c:pt idx="11">
                <c:v>10.745833333333</c:v>
              </c:pt>
              <c:pt idx="12">
                <c:v>11.05</c:v>
              </c:pt>
              <c:pt idx="13">
                <c:v>11.354166666667</c:v>
              </c:pt>
              <c:pt idx="14">
                <c:v>11.658333333333001</c:v>
              </c:pt>
              <c:pt idx="15">
                <c:v>11.9625</c:v>
              </c:pt>
              <c:pt idx="16">
                <c:v>12.266666666667</c:v>
              </c:pt>
              <c:pt idx="17">
                <c:v>12.570833333333001</c:v>
              </c:pt>
              <c:pt idx="18">
                <c:v>12.875</c:v>
              </c:pt>
              <c:pt idx="19">
                <c:v>13.179166666666999</c:v>
              </c:pt>
              <c:pt idx="20">
                <c:v>13.483333333333</c:v>
              </c:pt>
              <c:pt idx="21">
                <c:v>13.7875</c:v>
              </c:pt>
              <c:pt idx="22">
                <c:v>14.091666666666999</c:v>
              </c:pt>
              <c:pt idx="23">
                <c:v>14.395833333333</c:v>
              </c:pt>
              <c:pt idx="24">
                <c:v>14.7</c:v>
              </c:pt>
              <c:pt idx="25">
                <c:v>15.004166666667</c:v>
              </c:pt>
              <c:pt idx="26">
                <c:v>15.308333333333</c:v>
              </c:pt>
              <c:pt idx="27">
                <c:v>15.612500000000001</c:v>
              </c:pt>
              <c:pt idx="28">
                <c:v>15.916666666667</c:v>
              </c:pt>
              <c:pt idx="29">
                <c:v>16.220833333333001</c:v>
              </c:pt>
              <c:pt idx="30">
                <c:v>16.524999999999999</c:v>
              </c:pt>
              <c:pt idx="31">
                <c:v>16.829166666667</c:v>
              </c:pt>
              <c:pt idx="32">
                <c:v>17.133333333332999</c:v>
              </c:pt>
              <c:pt idx="33">
                <c:v>17.4375</c:v>
              </c:pt>
              <c:pt idx="34">
                <c:v>17.741666666667001</c:v>
              </c:pt>
              <c:pt idx="35">
                <c:v>18.045833333333</c:v>
              </c:pt>
              <c:pt idx="36">
                <c:v>18.350000000000001</c:v>
              </c:pt>
              <c:pt idx="37">
                <c:v>18.654166666666999</c:v>
              </c:pt>
              <c:pt idx="38">
                <c:v>18.958333333333002</c:v>
              </c:pt>
              <c:pt idx="39">
                <c:v>19.262499999999999</c:v>
              </c:pt>
              <c:pt idx="40">
                <c:v>19.566666666667</c:v>
              </c:pt>
              <c:pt idx="41">
                <c:v>19.870833333333</c:v>
              </c:pt>
              <c:pt idx="42">
                <c:v>20.175000000000001</c:v>
              </c:pt>
              <c:pt idx="43">
                <c:v>20.479166666666998</c:v>
              </c:pt>
              <c:pt idx="44">
                <c:v>20.783333333333001</c:v>
              </c:pt>
              <c:pt idx="45">
                <c:v>21.087499999999999</c:v>
              </c:pt>
              <c:pt idx="46">
                <c:v>21.391666666667</c:v>
              </c:pt>
              <c:pt idx="47">
                <c:v>21.695833333332999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-51.443511999999998</c:v>
              </c:pt>
              <c:pt idx="1">
                <c:v>-53.622073999999998</c:v>
              </c:pt>
              <c:pt idx="2">
                <c:v>-62.60125</c:v>
              </c:pt>
              <c:pt idx="3">
                <c:v>-65.048843000000005</c:v>
              </c:pt>
              <c:pt idx="4">
                <c:v>-64.192672999999999</c:v>
              </c:pt>
              <c:pt idx="5">
                <c:v>-55.380248999999999</c:v>
              </c:pt>
              <c:pt idx="6">
                <c:v>-51.977378999999999</c:v>
              </c:pt>
              <c:pt idx="7">
                <c:v>-50.206164999999999</c:v>
              </c:pt>
              <c:pt idx="8">
                <c:v>-49.965893000000001</c:v>
              </c:pt>
              <c:pt idx="9">
                <c:v>-49.592449000000002</c:v>
              </c:pt>
              <c:pt idx="10">
                <c:v>-49.601714999999999</c:v>
              </c:pt>
              <c:pt idx="11">
                <c:v>-48.155106000000004</c:v>
              </c:pt>
              <c:pt idx="12">
                <c:v>-45.875529999999998</c:v>
              </c:pt>
              <c:pt idx="13">
                <c:v>-43.809685000000002</c:v>
              </c:pt>
              <c:pt idx="14">
                <c:v>-42.873427999999997</c:v>
              </c:pt>
              <c:pt idx="15">
                <c:v>-42.902531000000003</c:v>
              </c:pt>
              <c:pt idx="16">
                <c:v>-43.475417999999998</c:v>
              </c:pt>
              <c:pt idx="17">
                <c:v>-44.139816000000003</c:v>
              </c:pt>
              <c:pt idx="18">
                <c:v>-45.081263999999997</c:v>
              </c:pt>
              <c:pt idx="19">
                <c:v>-45.571114000000001</c:v>
              </c:pt>
              <c:pt idx="20">
                <c:v>-46.048774999999999</c:v>
              </c:pt>
              <c:pt idx="21">
                <c:v>-46.451706000000001</c:v>
              </c:pt>
              <c:pt idx="22">
                <c:v>-46.858974000000003</c:v>
              </c:pt>
              <c:pt idx="23">
                <c:v>-47.348396000000001</c:v>
              </c:pt>
              <c:pt idx="24">
                <c:v>-47.907665000000001</c:v>
              </c:pt>
              <c:pt idx="25">
                <c:v>-48.845466999999999</c:v>
              </c:pt>
              <c:pt idx="26">
                <c:v>-49.766902999999999</c:v>
              </c:pt>
              <c:pt idx="27">
                <c:v>-51.121243</c:v>
              </c:pt>
              <c:pt idx="28">
                <c:v>-52.662556000000002</c:v>
              </c:pt>
              <c:pt idx="29">
                <c:v>-54.577091000000003</c:v>
              </c:pt>
              <c:pt idx="30">
                <c:v>-56.2836</c:v>
              </c:pt>
              <c:pt idx="31">
                <c:v>-58.095683999999999</c:v>
              </c:pt>
              <c:pt idx="32">
                <c:v>-61.096828000000002</c:v>
              </c:pt>
              <c:pt idx="33">
                <c:v>-66.314544999999995</c:v>
              </c:pt>
              <c:pt idx="34">
                <c:v>-67.438927000000007</c:v>
              </c:pt>
              <c:pt idx="35">
                <c:v>-65.296477999999993</c:v>
              </c:pt>
              <c:pt idx="36">
                <c:v>-59.477882000000001</c:v>
              </c:pt>
              <c:pt idx="37">
                <c:v>-56.382286000000001</c:v>
              </c:pt>
              <c:pt idx="38">
                <c:v>-54.598720999999998</c:v>
              </c:pt>
              <c:pt idx="39">
                <c:v>-53.459342999999997</c:v>
              </c:pt>
              <c:pt idx="40">
                <c:v>-52.546405999999998</c:v>
              </c:pt>
              <c:pt idx="41">
                <c:v>-51.484344</c:v>
              </c:pt>
              <c:pt idx="42">
                <c:v>-50.269011999999996</c:v>
              </c:pt>
              <c:pt idx="43">
                <c:v>-49.086292</c:v>
              </c:pt>
              <c:pt idx="44">
                <c:v>-47.904083</c:v>
              </c:pt>
              <c:pt idx="45">
                <c:v>-46.994053000000001</c:v>
              </c:pt>
              <c:pt idx="46">
                <c:v>-46.772162999999999</c:v>
              </c:pt>
              <c:pt idx="47">
                <c:v>-46.862456999999999</c:v>
              </c:pt>
              <c:pt idx="48">
                <c:v>-47.083812999999999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30F-4F9B-8787-5390F1C4EBBE}"/>
            </c:ext>
          </c:extLst>
        </c:ser>
        <c:ser>
          <c:idx val="1"/>
          <c:order val="1"/>
          <c:tx>
            <c:v>Configuration B</c:v>
          </c:tx>
          <c:spPr>
            <a:ln cap="sq">
              <a:solidFill>
                <a:prstClr val="black"/>
              </a:solidFill>
              <a:prstDash val="sysDash"/>
              <a:round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7.4</c:v>
              </c:pt>
              <c:pt idx="1">
                <c:v>7.7041666666667004</c:v>
              </c:pt>
              <c:pt idx="2">
                <c:v>8.0083333333332991</c:v>
              </c:pt>
              <c:pt idx="3">
                <c:v>8.3125</c:v>
              </c:pt>
              <c:pt idx="4">
                <c:v>8.6166666666667009</c:v>
              </c:pt>
              <c:pt idx="5">
                <c:v>8.9208333333332988</c:v>
              </c:pt>
              <c:pt idx="6">
                <c:v>9.2249999999999996</c:v>
              </c:pt>
              <c:pt idx="7">
                <c:v>9.5291666666667005</c:v>
              </c:pt>
              <c:pt idx="8">
                <c:v>9.8333333333333002</c:v>
              </c:pt>
              <c:pt idx="9">
                <c:v>10.137499999999999</c:v>
              </c:pt>
              <c:pt idx="10">
                <c:v>10.441666666667</c:v>
              </c:pt>
              <c:pt idx="11">
                <c:v>10.745833333333</c:v>
              </c:pt>
              <c:pt idx="12">
                <c:v>11.05</c:v>
              </c:pt>
              <c:pt idx="13">
                <c:v>11.354166666667</c:v>
              </c:pt>
              <c:pt idx="14">
                <c:v>11.658333333333001</c:v>
              </c:pt>
              <c:pt idx="15">
                <c:v>11.9625</c:v>
              </c:pt>
              <c:pt idx="16">
                <c:v>12.266666666667</c:v>
              </c:pt>
              <c:pt idx="17">
                <c:v>12.570833333333001</c:v>
              </c:pt>
              <c:pt idx="18">
                <c:v>12.875</c:v>
              </c:pt>
              <c:pt idx="19">
                <c:v>13.179166666666999</c:v>
              </c:pt>
              <c:pt idx="20">
                <c:v>13.483333333333</c:v>
              </c:pt>
              <c:pt idx="21">
                <c:v>13.7875</c:v>
              </c:pt>
              <c:pt idx="22">
                <c:v>14.091666666666999</c:v>
              </c:pt>
              <c:pt idx="23">
                <c:v>14.395833333333</c:v>
              </c:pt>
              <c:pt idx="24">
                <c:v>14.7</c:v>
              </c:pt>
              <c:pt idx="25">
                <c:v>15.004166666667</c:v>
              </c:pt>
              <c:pt idx="26">
                <c:v>15.308333333333</c:v>
              </c:pt>
              <c:pt idx="27">
                <c:v>15.612500000000001</c:v>
              </c:pt>
              <c:pt idx="28">
                <c:v>15.916666666667</c:v>
              </c:pt>
              <c:pt idx="29">
                <c:v>16.220833333333001</c:v>
              </c:pt>
              <c:pt idx="30">
                <c:v>16.524999999999999</c:v>
              </c:pt>
              <c:pt idx="31">
                <c:v>16.829166666667</c:v>
              </c:pt>
              <c:pt idx="32">
                <c:v>17.133333333332999</c:v>
              </c:pt>
              <c:pt idx="33">
                <c:v>17.4375</c:v>
              </c:pt>
              <c:pt idx="34">
                <c:v>17.741666666667001</c:v>
              </c:pt>
              <c:pt idx="35">
                <c:v>18.045833333333</c:v>
              </c:pt>
              <c:pt idx="36">
                <c:v>18.350000000000001</c:v>
              </c:pt>
              <c:pt idx="37">
                <c:v>18.654166666666999</c:v>
              </c:pt>
              <c:pt idx="38">
                <c:v>18.958333333333002</c:v>
              </c:pt>
              <c:pt idx="39">
                <c:v>19.262499999999999</c:v>
              </c:pt>
              <c:pt idx="40">
                <c:v>19.566666666667</c:v>
              </c:pt>
              <c:pt idx="41">
                <c:v>19.870833333333</c:v>
              </c:pt>
              <c:pt idx="42">
                <c:v>20.175000000000001</c:v>
              </c:pt>
              <c:pt idx="43">
                <c:v>20.479166666666998</c:v>
              </c:pt>
              <c:pt idx="44">
                <c:v>20.783333333333001</c:v>
              </c:pt>
              <c:pt idx="45">
                <c:v>21.087499999999999</c:v>
              </c:pt>
              <c:pt idx="46">
                <c:v>21.391666666667</c:v>
              </c:pt>
              <c:pt idx="47">
                <c:v>21.695833333332999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-31.269020000000001</c:v>
              </c:pt>
              <c:pt idx="1">
                <c:v>-30.796168999999999</c:v>
              </c:pt>
              <c:pt idx="2">
                <c:v>-30.098427000000001</c:v>
              </c:pt>
              <c:pt idx="3">
                <c:v>-29.451439000000001</c:v>
              </c:pt>
              <c:pt idx="4">
                <c:v>-28.989142999999999</c:v>
              </c:pt>
              <c:pt idx="5">
                <c:v>-28.586936999999999</c:v>
              </c:pt>
              <c:pt idx="6">
                <c:v>-28.011762999999998</c:v>
              </c:pt>
              <c:pt idx="7">
                <c:v>-27.634577</c:v>
              </c:pt>
              <c:pt idx="8">
                <c:v>-27.114236999999999</c:v>
              </c:pt>
              <c:pt idx="9">
                <c:v>-26.837433000000001</c:v>
              </c:pt>
              <c:pt idx="10">
                <c:v>-26.381202999999999</c:v>
              </c:pt>
              <c:pt idx="11">
                <c:v>-26.262791</c:v>
              </c:pt>
              <c:pt idx="12">
                <c:v>-26.086075000000001</c:v>
              </c:pt>
              <c:pt idx="13">
                <c:v>-26.071622999999999</c:v>
              </c:pt>
              <c:pt idx="14">
                <c:v>-25.989778999999999</c:v>
              </c:pt>
              <c:pt idx="15">
                <c:v>-26.121199000000001</c:v>
              </c:pt>
              <c:pt idx="16">
                <c:v>-26.113385999999998</c:v>
              </c:pt>
              <c:pt idx="17">
                <c:v>-26.147587000000001</c:v>
              </c:pt>
              <c:pt idx="18">
                <c:v>-26.210455</c:v>
              </c:pt>
              <c:pt idx="19">
                <c:v>-26.414943999999998</c:v>
              </c:pt>
              <c:pt idx="20">
                <c:v>-26.631015999999999</c:v>
              </c:pt>
              <c:pt idx="21">
                <c:v>-26.809666</c:v>
              </c:pt>
              <c:pt idx="22">
                <c:v>-26.968592000000001</c:v>
              </c:pt>
              <c:pt idx="23">
                <c:v>-27.214285</c:v>
              </c:pt>
              <c:pt idx="24">
                <c:v>-27.403822000000002</c:v>
              </c:pt>
              <c:pt idx="25">
                <c:v>-27.634186</c:v>
              </c:pt>
              <c:pt idx="26">
                <c:v>-27.662158999999999</c:v>
              </c:pt>
              <c:pt idx="27">
                <c:v>-27.624707999999998</c:v>
              </c:pt>
              <c:pt idx="28">
                <c:v>-27.454875999999999</c:v>
              </c:pt>
              <c:pt idx="29">
                <c:v>-27.312052000000001</c:v>
              </c:pt>
              <c:pt idx="30">
                <c:v>-27.365486000000001</c:v>
              </c:pt>
              <c:pt idx="31">
                <c:v>-27.468836</c:v>
              </c:pt>
              <c:pt idx="32">
                <c:v>-27.882850999999999</c:v>
              </c:pt>
              <c:pt idx="33">
                <c:v>-28.029833</c:v>
              </c:pt>
              <c:pt idx="34">
                <c:v>-28.302923</c:v>
              </c:pt>
              <c:pt idx="35">
                <c:v>-28.236878999999998</c:v>
              </c:pt>
              <c:pt idx="36">
                <c:v>-28.161476</c:v>
              </c:pt>
              <c:pt idx="37">
                <c:v>-28.110043999999998</c:v>
              </c:pt>
              <c:pt idx="38">
                <c:v>-28.278172000000001</c:v>
              </c:pt>
              <c:pt idx="39">
                <c:v>-28.642365000000002</c:v>
              </c:pt>
              <c:pt idx="40">
                <c:v>-28.897124999999999</c:v>
              </c:pt>
              <c:pt idx="41">
                <c:v>-29.182234000000001</c:v>
              </c:pt>
              <c:pt idx="42">
                <c:v>-29.469056999999999</c:v>
              </c:pt>
              <c:pt idx="43">
                <c:v>-29.796514999999999</c:v>
              </c:pt>
              <c:pt idx="44">
                <c:v>-29.918413000000001</c:v>
              </c:pt>
              <c:pt idx="45">
                <c:v>-30.002507999999999</c:v>
              </c:pt>
              <c:pt idx="46">
                <c:v>-30.347345000000001</c:v>
              </c:pt>
              <c:pt idx="47">
                <c:v>-30.983898</c:v>
              </c:pt>
              <c:pt idx="48">
                <c:v>-31.513898999999999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30F-4F9B-8787-5390F1C4E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19776"/>
        <c:axId val="117021696"/>
      </c:scatterChart>
      <c:valAx>
        <c:axId val="117019776"/>
        <c:scaling>
          <c:orientation val="minMax"/>
          <c:max val="22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4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7021696"/>
        <c:crosses val="autoZero"/>
        <c:crossBetween val="midCat"/>
        <c:majorUnit val="2"/>
      </c:valAx>
      <c:valAx>
        <c:axId val="117021696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7019776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834033284088591"/>
          <c:y val="0.66907225138524351"/>
          <c:w val="0.28205468044122006"/>
          <c:h val="0.121138086905803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2xLO Harmonic to IF Isolation (dB)</a:t>
            </a:r>
          </a:p>
        </c:rich>
      </c:tx>
      <c:layout>
        <c:manualLayout>
          <c:xMode val="edge"/>
          <c:yMode val="edge"/>
          <c:x val="0.31583117939195771"/>
          <c:y val="1.84939496266945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9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 cap="sq"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7.4</c:v>
              </c:pt>
              <c:pt idx="1">
                <c:v>7.7041666666667004</c:v>
              </c:pt>
              <c:pt idx="2">
                <c:v>8.0083333333332991</c:v>
              </c:pt>
              <c:pt idx="3">
                <c:v>8.3125</c:v>
              </c:pt>
              <c:pt idx="4">
                <c:v>8.6166666666667009</c:v>
              </c:pt>
              <c:pt idx="5">
                <c:v>8.9208333333332988</c:v>
              </c:pt>
              <c:pt idx="6">
                <c:v>9.2249999999999996</c:v>
              </c:pt>
              <c:pt idx="7">
                <c:v>9.5291666666667005</c:v>
              </c:pt>
              <c:pt idx="8">
                <c:v>9.8333333333333002</c:v>
              </c:pt>
              <c:pt idx="9">
                <c:v>10.137499999999999</c:v>
              </c:pt>
              <c:pt idx="10">
                <c:v>10.441666666667</c:v>
              </c:pt>
              <c:pt idx="11">
                <c:v>10.745833333333</c:v>
              </c:pt>
              <c:pt idx="12">
                <c:v>11.05</c:v>
              </c:pt>
              <c:pt idx="13">
                <c:v>11.354166666667</c:v>
              </c:pt>
              <c:pt idx="14">
                <c:v>11.658333333333001</c:v>
              </c:pt>
              <c:pt idx="15">
                <c:v>11.9625</c:v>
              </c:pt>
              <c:pt idx="16">
                <c:v>12.266666666667</c:v>
              </c:pt>
              <c:pt idx="17">
                <c:v>12.570833333333001</c:v>
              </c:pt>
              <c:pt idx="18">
                <c:v>12.875</c:v>
              </c:pt>
              <c:pt idx="19">
                <c:v>13.179166666666999</c:v>
              </c:pt>
              <c:pt idx="20">
                <c:v>13.483333333333</c:v>
              </c:pt>
              <c:pt idx="21">
                <c:v>13.7875</c:v>
              </c:pt>
              <c:pt idx="22">
                <c:v>14.091666666666999</c:v>
              </c:pt>
              <c:pt idx="23">
                <c:v>14.395833333333</c:v>
              </c:pt>
              <c:pt idx="24">
                <c:v>14.7</c:v>
              </c:pt>
              <c:pt idx="25">
                <c:v>15.004166666667</c:v>
              </c:pt>
              <c:pt idx="26">
                <c:v>15.308333333333</c:v>
              </c:pt>
              <c:pt idx="27">
                <c:v>15.612500000000001</c:v>
              </c:pt>
              <c:pt idx="28">
                <c:v>15.916666666667</c:v>
              </c:pt>
              <c:pt idx="29">
                <c:v>16.220833333333001</c:v>
              </c:pt>
              <c:pt idx="30">
                <c:v>16.524999999999999</c:v>
              </c:pt>
              <c:pt idx="31">
                <c:v>16.829166666667</c:v>
              </c:pt>
              <c:pt idx="32">
                <c:v>17.133333333332999</c:v>
              </c:pt>
              <c:pt idx="33">
                <c:v>17.4375</c:v>
              </c:pt>
              <c:pt idx="34">
                <c:v>17.741666666667001</c:v>
              </c:pt>
              <c:pt idx="35">
                <c:v>18.045833333333</c:v>
              </c:pt>
              <c:pt idx="36">
                <c:v>18.350000000000001</c:v>
              </c:pt>
              <c:pt idx="37">
                <c:v>18.654166666666999</c:v>
              </c:pt>
              <c:pt idx="38">
                <c:v>18.958333333333002</c:v>
              </c:pt>
              <c:pt idx="39">
                <c:v>19.262499999999999</c:v>
              </c:pt>
              <c:pt idx="40">
                <c:v>19.566666666667</c:v>
              </c:pt>
              <c:pt idx="41">
                <c:v>19.870833333333</c:v>
              </c:pt>
              <c:pt idx="42">
                <c:v>20.175000000000001</c:v>
              </c:pt>
              <c:pt idx="43">
                <c:v>20.479166666666998</c:v>
              </c:pt>
              <c:pt idx="44">
                <c:v>20.783333333333001</c:v>
              </c:pt>
              <c:pt idx="45">
                <c:v>21.087499999999999</c:v>
              </c:pt>
              <c:pt idx="46">
                <c:v>21.391666666667</c:v>
              </c:pt>
              <c:pt idx="47">
                <c:v>21.695833333332999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-56.831592999999998</c:v>
              </c:pt>
              <c:pt idx="1">
                <c:v>-55.494114000000003</c:v>
              </c:pt>
              <c:pt idx="2">
                <c:v>-53.996699999999997</c:v>
              </c:pt>
              <c:pt idx="3">
                <c:v>-52.782001000000001</c:v>
              </c:pt>
              <c:pt idx="4">
                <c:v>-52.782944000000001</c:v>
              </c:pt>
              <c:pt idx="5">
                <c:v>-52.611927000000001</c:v>
              </c:pt>
              <c:pt idx="6">
                <c:v>-53.040599999999998</c:v>
              </c:pt>
              <c:pt idx="7">
                <c:v>-53.147587000000001</c:v>
              </c:pt>
              <c:pt idx="8">
                <c:v>-53.715747999999998</c:v>
              </c:pt>
              <c:pt idx="9">
                <c:v>-55.201430999999999</c:v>
              </c:pt>
              <c:pt idx="10">
                <c:v>-56.393520000000002</c:v>
              </c:pt>
              <c:pt idx="11">
                <c:v>-57.861590999999997</c:v>
              </c:pt>
              <c:pt idx="12">
                <c:v>-60.214882000000003</c:v>
              </c:pt>
              <c:pt idx="13">
                <c:v>-64.684509000000006</c:v>
              </c:pt>
              <c:pt idx="14">
                <c:v>-68.448211999999998</c:v>
              </c:pt>
              <c:pt idx="15">
                <c:v>-67.445250999999999</c:v>
              </c:pt>
              <c:pt idx="16">
                <c:v>-62.621166000000002</c:v>
              </c:pt>
              <c:pt idx="17">
                <c:v>-57.381622</c:v>
              </c:pt>
              <c:pt idx="18">
                <c:v>-54.436478000000001</c:v>
              </c:pt>
              <c:pt idx="19">
                <c:v>-52.396610000000003</c:v>
              </c:pt>
              <c:pt idx="20">
                <c:v>-50.817203999999997</c:v>
              </c:pt>
              <c:pt idx="21">
                <c:v>-49.653500000000001</c:v>
              </c:pt>
              <c:pt idx="22">
                <c:v>-49.312958000000002</c:v>
              </c:pt>
              <c:pt idx="23">
                <c:v>-49.058501999999997</c:v>
              </c:pt>
              <c:pt idx="24">
                <c:v>-48.838946999999997</c:v>
              </c:pt>
              <c:pt idx="25">
                <c:v>-48.423378</c:v>
              </c:pt>
              <c:pt idx="26">
                <c:v>-48.303356000000001</c:v>
              </c:pt>
              <c:pt idx="27">
                <c:v>-47.753914000000002</c:v>
              </c:pt>
              <c:pt idx="28">
                <c:v>-47.614345999999998</c:v>
              </c:pt>
              <c:pt idx="29">
                <c:v>-47.188648000000001</c:v>
              </c:pt>
              <c:pt idx="30">
                <c:v>-47.327697999999998</c:v>
              </c:pt>
              <c:pt idx="31">
                <c:v>-47.517273000000003</c:v>
              </c:pt>
              <c:pt idx="32">
                <c:v>-47.724136000000001</c:v>
              </c:pt>
              <c:pt idx="33">
                <c:v>-49.171120000000002</c:v>
              </c:pt>
              <c:pt idx="34">
                <c:v>-50.353698999999999</c:v>
              </c:pt>
              <c:pt idx="35">
                <c:v>-51.202002999999998</c:v>
              </c:pt>
              <c:pt idx="36">
                <c:v>-50.971989000000001</c:v>
              </c:pt>
              <c:pt idx="37">
                <c:v>-50.512439999999998</c:v>
              </c:pt>
              <c:pt idx="38">
                <c:v>-50.397095</c:v>
              </c:pt>
              <c:pt idx="39">
                <c:v>-50.316738000000001</c:v>
              </c:pt>
              <c:pt idx="40">
                <c:v>-50.249172000000002</c:v>
              </c:pt>
              <c:pt idx="41">
                <c:v>-50.288505999999998</c:v>
              </c:pt>
              <c:pt idx="42">
                <c:v>-50.379463000000001</c:v>
              </c:pt>
              <c:pt idx="43">
                <c:v>-50.597782000000002</c:v>
              </c:pt>
              <c:pt idx="44">
                <c:v>-51.172131</c:v>
              </c:pt>
              <c:pt idx="45">
                <c:v>-51.079574999999998</c:v>
              </c:pt>
              <c:pt idx="46">
                <c:v>-51.031979</c:v>
              </c:pt>
              <c:pt idx="47">
                <c:v>-50.386738000000001</c:v>
              </c:pt>
              <c:pt idx="48">
                <c:v>-50.306975999999999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033-435D-8A8D-AA57406360E9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7.4</c:v>
              </c:pt>
              <c:pt idx="1">
                <c:v>7.7041666666667004</c:v>
              </c:pt>
              <c:pt idx="2">
                <c:v>8.0083333333332991</c:v>
              </c:pt>
              <c:pt idx="3">
                <c:v>8.3125</c:v>
              </c:pt>
              <c:pt idx="4">
                <c:v>8.6166666666667009</c:v>
              </c:pt>
              <c:pt idx="5">
                <c:v>8.9208333333332988</c:v>
              </c:pt>
              <c:pt idx="6">
                <c:v>9.2249999999999996</c:v>
              </c:pt>
              <c:pt idx="7">
                <c:v>9.5291666666667005</c:v>
              </c:pt>
              <c:pt idx="8">
                <c:v>9.8333333333333002</c:v>
              </c:pt>
              <c:pt idx="9">
                <c:v>10.137499999999999</c:v>
              </c:pt>
              <c:pt idx="10">
                <c:v>10.441666666667</c:v>
              </c:pt>
              <c:pt idx="11">
                <c:v>10.745833333333</c:v>
              </c:pt>
              <c:pt idx="12">
                <c:v>11.05</c:v>
              </c:pt>
              <c:pt idx="13">
                <c:v>11.354166666667</c:v>
              </c:pt>
              <c:pt idx="14">
                <c:v>11.658333333333001</c:v>
              </c:pt>
              <c:pt idx="15">
                <c:v>11.9625</c:v>
              </c:pt>
              <c:pt idx="16">
                <c:v>12.266666666667</c:v>
              </c:pt>
              <c:pt idx="17">
                <c:v>12.570833333333001</c:v>
              </c:pt>
              <c:pt idx="18">
                <c:v>12.875</c:v>
              </c:pt>
              <c:pt idx="19">
                <c:v>13.179166666666999</c:v>
              </c:pt>
              <c:pt idx="20">
                <c:v>13.483333333333</c:v>
              </c:pt>
              <c:pt idx="21">
                <c:v>13.7875</c:v>
              </c:pt>
              <c:pt idx="22">
                <c:v>14.091666666666999</c:v>
              </c:pt>
              <c:pt idx="23">
                <c:v>14.395833333333</c:v>
              </c:pt>
              <c:pt idx="24">
                <c:v>14.7</c:v>
              </c:pt>
              <c:pt idx="25">
                <c:v>15.004166666667</c:v>
              </c:pt>
              <c:pt idx="26">
                <c:v>15.308333333333</c:v>
              </c:pt>
              <c:pt idx="27">
                <c:v>15.612500000000001</c:v>
              </c:pt>
              <c:pt idx="28">
                <c:v>15.916666666667</c:v>
              </c:pt>
              <c:pt idx="29">
                <c:v>16.220833333333001</c:v>
              </c:pt>
              <c:pt idx="30">
                <c:v>16.524999999999999</c:v>
              </c:pt>
              <c:pt idx="31">
                <c:v>16.829166666667</c:v>
              </c:pt>
              <c:pt idx="32">
                <c:v>17.133333333332999</c:v>
              </c:pt>
              <c:pt idx="33">
                <c:v>17.4375</c:v>
              </c:pt>
              <c:pt idx="34">
                <c:v>17.741666666667001</c:v>
              </c:pt>
              <c:pt idx="35">
                <c:v>18.045833333333</c:v>
              </c:pt>
              <c:pt idx="36">
                <c:v>18.350000000000001</c:v>
              </c:pt>
              <c:pt idx="37">
                <c:v>18.654166666666999</c:v>
              </c:pt>
              <c:pt idx="38">
                <c:v>18.958333333333002</c:v>
              </c:pt>
              <c:pt idx="39">
                <c:v>19.262499999999999</c:v>
              </c:pt>
              <c:pt idx="40">
                <c:v>19.566666666667</c:v>
              </c:pt>
              <c:pt idx="41">
                <c:v>19.870833333333</c:v>
              </c:pt>
              <c:pt idx="42">
                <c:v>20.175000000000001</c:v>
              </c:pt>
              <c:pt idx="43">
                <c:v>20.479166666666998</c:v>
              </c:pt>
              <c:pt idx="44">
                <c:v>20.783333333333001</c:v>
              </c:pt>
              <c:pt idx="45">
                <c:v>21.087499999999999</c:v>
              </c:pt>
              <c:pt idx="46">
                <c:v>21.391666666667</c:v>
              </c:pt>
              <c:pt idx="47">
                <c:v>21.695833333332999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-49.571506999999997</c:v>
              </c:pt>
              <c:pt idx="1">
                <c:v>-49.096901000000003</c:v>
              </c:pt>
              <c:pt idx="2">
                <c:v>-48.470058000000002</c:v>
              </c:pt>
              <c:pt idx="3">
                <c:v>-48.132347000000003</c:v>
              </c:pt>
              <c:pt idx="4">
                <c:v>-47.690055999999998</c:v>
              </c:pt>
              <c:pt idx="5">
                <c:v>-47.510058999999998</c:v>
              </c:pt>
              <c:pt idx="6">
                <c:v>-47.446064</c:v>
              </c:pt>
              <c:pt idx="7">
                <c:v>-48.085625</c:v>
              </c:pt>
              <c:pt idx="8">
                <c:v>-48.812508000000001</c:v>
              </c:pt>
              <c:pt idx="9">
                <c:v>-49.975791999999998</c:v>
              </c:pt>
              <c:pt idx="10">
                <c:v>-51.343941000000001</c:v>
              </c:pt>
              <c:pt idx="11">
                <c:v>-53.338073999999999</c:v>
              </c:pt>
              <c:pt idx="12">
                <c:v>-56.165725999999999</c:v>
              </c:pt>
              <c:pt idx="13">
                <c:v>-59.331257000000001</c:v>
              </c:pt>
              <c:pt idx="14">
                <c:v>-61.074986000000003</c:v>
              </c:pt>
              <c:pt idx="15">
                <c:v>-60.498641999999997</c:v>
              </c:pt>
              <c:pt idx="16">
                <c:v>-57.801853000000001</c:v>
              </c:pt>
              <c:pt idx="17">
                <c:v>-55.131926999999997</c:v>
              </c:pt>
              <c:pt idx="18">
                <c:v>-53.097220999999998</c:v>
              </c:pt>
              <c:pt idx="19">
                <c:v>-51.666794000000003</c:v>
              </c:pt>
              <c:pt idx="20">
                <c:v>-50.73518</c:v>
              </c:pt>
              <c:pt idx="21">
                <c:v>-50.225624000000003</c:v>
              </c:pt>
              <c:pt idx="22">
                <c:v>-50.142220000000002</c:v>
              </c:pt>
              <c:pt idx="23">
                <c:v>-50.317554000000001</c:v>
              </c:pt>
              <c:pt idx="24">
                <c:v>-50.573078000000002</c:v>
              </c:pt>
              <c:pt idx="25">
                <c:v>-51.109192</c:v>
              </c:pt>
              <c:pt idx="26">
                <c:v>-52.016894999999998</c:v>
              </c:pt>
              <c:pt idx="27">
                <c:v>-53.272758000000003</c:v>
              </c:pt>
              <c:pt idx="28">
                <c:v>-57.386291999999997</c:v>
              </c:pt>
              <c:pt idx="29">
                <c:v>-60.017769000000001</c:v>
              </c:pt>
              <c:pt idx="30">
                <c:v>-59.436878</c:v>
              </c:pt>
              <c:pt idx="31">
                <c:v>-54.613151999999999</c:v>
              </c:pt>
              <c:pt idx="32">
                <c:v>-50.938003999999999</c:v>
              </c:pt>
              <c:pt idx="33">
                <c:v>-48.484870999999998</c:v>
              </c:pt>
              <c:pt idx="34">
                <c:v>-46.057502999999997</c:v>
              </c:pt>
              <c:pt idx="35">
                <c:v>-43.187294000000001</c:v>
              </c:pt>
              <c:pt idx="36">
                <c:v>-41.920001999999997</c:v>
              </c:pt>
              <c:pt idx="37">
                <c:v>-41.785125999999998</c:v>
              </c:pt>
              <c:pt idx="38">
                <c:v>-42.049007000000003</c:v>
              </c:pt>
              <c:pt idx="39">
                <c:v>-42.461803000000003</c:v>
              </c:pt>
              <c:pt idx="40">
                <c:v>-42.954085999999997</c:v>
              </c:pt>
              <c:pt idx="41">
                <c:v>-43.530743000000001</c:v>
              </c:pt>
              <c:pt idx="42">
                <c:v>-44.063637</c:v>
              </c:pt>
              <c:pt idx="43">
                <c:v>-44.501888000000001</c:v>
              </c:pt>
              <c:pt idx="44">
                <c:v>-45.245398999999999</c:v>
              </c:pt>
              <c:pt idx="45">
                <c:v>-46.130997000000001</c:v>
              </c:pt>
              <c:pt idx="46">
                <c:v>-47.443824999999997</c:v>
              </c:pt>
              <c:pt idx="47">
                <c:v>-48.061442999999997</c:v>
              </c:pt>
              <c:pt idx="48">
                <c:v>-48.413196999999997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033-435D-8A8D-AA5740636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30208"/>
        <c:axId val="116832128"/>
      </c:scatterChart>
      <c:valAx>
        <c:axId val="116830208"/>
        <c:scaling>
          <c:orientation val="minMax"/>
          <c:max val="22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832128"/>
        <c:crosses val="autoZero"/>
        <c:crossBetween val="midCat"/>
        <c:majorUnit val="2"/>
      </c:valAx>
      <c:valAx>
        <c:axId val="116832128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830208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835274784175986"/>
          <c:y val="0.67370188101487316"/>
          <c:w val="0.28480546114993138"/>
          <c:h val="0.1118788276465441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Odd LO Harmonic to RF Isolation (dB)</a:t>
            </a:r>
          </a:p>
        </c:rich>
      </c:tx>
      <c:layout>
        <c:manualLayout>
          <c:xMode val="edge"/>
          <c:yMode val="edge"/>
          <c:x val="0.31037292771183889"/>
          <c:y val="1.84939496266945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35"/>
          <c:w val="0.76542713682528862"/>
          <c:h val="0.70701370662000584"/>
        </c:manualLayout>
      </c:layout>
      <c:scatterChart>
        <c:scatterStyle val="smoothMarker"/>
        <c:varyColors val="0"/>
        <c:ser>
          <c:idx val="2"/>
          <c:order val="0"/>
          <c:tx>
            <c:v>3xLO Configuration A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'LO Harm-A'!$L$3:$L$51</c:f>
              <c:numCache>
                <c:formatCode>0.00</c:formatCode>
                <c:ptCount val="49"/>
                <c:pt idx="0">
                  <c:v>3</c:v>
                </c:pt>
                <c:pt idx="1">
                  <c:v>3.2083333333333002</c:v>
                </c:pt>
                <c:pt idx="2">
                  <c:v>3.4166666666666998</c:v>
                </c:pt>
                <c:pt idx="3">
                  <c:v>3.625</c:v>
                </c:pt>
                <c:pt idx="4">
                  <c:v>3.8333333333333002</c:v>
                </c:pt>
                <c:pt idx="5">
                  <c:v>4.0416666666666998</c:v>
                </c:pt>
                <c:pt idx="6">
                  <c:v>4.25</c:v>
                </c:pt>
                <c:pt idx="7">
                  <c:v>4.4583333333332993</c:v>
                </c:pt>
                <c:pt idx="8">
                  <c:v>4.6666666666667007</c:v>
                </c:pt>
                <c:pt idx="9">
                  <c:v>4.875</c:v>
                </c:pt>
                <c:pt idx="10">
                  <c:v>5.0833333333332993</c:v>
                </c:pt>
                <c:pt idx="11">
                  <c:v>5.2916666666667007</c:v>
                </c:pt>
                <c:pt idx="12">
                  <c:v>5.5</c:v>
                </c:pt>
                <c:pt idx="13">
                  <c:v>5.7083333333332993</c:v>
                </c:pt>
                <c:pt idx="14">
                  <c:v>5.9166666666667007</c:v>
                </c:pt>
                <c:pt idx="15">
                  <c:v>6.125</c:v>
                </c:pt>
                <c:pt idx="16">
                  <c:v>6.3333333333332993</c:v>
                </c:pt>
                <c:pt idx="17">
                  <c:v>6.5416666666667007</c:v>
                </c:pt>
                <c:pt idx="18">
                  <c:v>6.75</c:v>
                </c:pt>
                <c:pt idx="19">
                  <c:v>6.9583333333332993</c:v>
                </c:pt>
                <c:pt idx="20">
                  <c:v>7.1666666666667007</c:v>
                </c:pt>
                <c:pt idx="21">
                  <c:v>7.375</c:v>
                </c:pt>
                <c:pt idx="22">
                  <c:v>7.5833333333332993</c:v>
                </c:pt>
                <c:pt idx="23">
                  <c:v>7.7916666666667007</c:v>
                </c:pt>
                <c:pt idx="24">
                  <c:v>8</c:v>
                </c:pt>
                <c:pt idx="25">
                  <c:v>8.2083333333333002</c:v>
                </c:pt>
                <c:pt idx="26">
                  <c:v>8.4166666666666998</c:v>
                </c:pt>
                <c:pt idx="27">
                  <c:v>8.625</c:v>
                </c:pt>
                <c:pt idx="28">
                  <c:v>8.8333333333333002</c:v>
                </c:pt>
                <c:pt idx="29">
                  <c:v>9.0416666666666998</c:v>
                </c:pt>
                <c:pt idx="30">
                  <c:v>9.25</c:v>
                </c:pt>
                <c:pt idx="31">
                  <c:v>9.4583333333333002</c:v>
                </c:pt>
                <c:pt idx="32">
                  <c:v>9.6666666666666998</c:v>
                </c:pt>
                <c:pt idx="33">
                  <c:v>9.875</c:v>
                </c:pt>
                <c:pt idx="34">
                  <c:v>10.083333333333</c:v>
                </c:pt>
                <c:pt idx="35">
                  <c:v>10.291666666667</c:v>
                </c:pt>
                <c:pt idx="36">
                  <c:v>10.5</c:v>
                </c:pt>
                <c:pt idx="37">
                  <c:v>10.708333333333</c:v>
                </c:pt>
                <c:pt idx="38">
                  <c:v>10.916666666667</c:v>
                </c:pt>
                <c:pt idx="39">
                  <c:v>11.125</c:v>
                </c:pt>
                <c:pt idx="40">
                  <c:v>11.333333333333</c:v>
                </c:pt>
                <c:pt idx="41">
                  <c:v>11.541666666667</c:v>
                </c:pt>
                <c:pt idx="42">
                  <c:v>11.75</c:v>
                </c:pt>
                <c:pt idx="43">
                  <c:v>11.958333333333</c:v>
                </c:pt>
                <c:pt idx="44">
                  <c:v>12.166666666667</c:v>
                </c:pt>
                <c:pt idx="45">
                  <c:v>12.375</c:v>
                </c:pt>
                <c:pt idx="46">
                  <c:v>12.583333333333</c:v>
                </c:pt>
                <c:pt idx="47">
                  <c:v>12.791666666667</c:v>
                </c:pt>
                <c:pt idx="48">
                  <c:v>13</c:v>
                </c:pt>
              </c:numCache>
            </c:numRef>
          </c:xVal>
          <c:yVal>
            <c:numRef>
              <c:f>'LO Harm-A'!$N$3:$N$51</c:f>
              <c:numCache>
                <c:formatCode>0.00</c:formatCode>
                <c:ptCount val="49"/>
                <c:pt idx="0">
                  <c:v>-46.290908999999999</c:v>
                </c:pt>
                <c:pt idx="1">
                  <c:v>-45.973557</c:v>
                </c:pt>
                <c:pt idx="2">
                  <c:v>-45.603141999999998</c:v>
                </c:pt>
                <c:pt idx="3">
                  <c:v>-45.545279999999998</c:v>
                </c:pt>
                <c:pt idx="4">
                  <c:v>-45.611618</c:v>
                </c:pt>
                <c:pt idx="5">
                  <c:v>-45.742176000000001</c:v>
                </c:pt>
                <c:pt idx="6">
                  <c:v>-45.692883000000002</c:v>
                </c:pt>
                <c:pt idx="7">
                  <c:v>-45.346218</c:v>
                </c:pt>
                <c:pt idx="8">
                  <c:v>-44.838295000000002</c:v>
                </c:pt>
                <c:pt idx="9">
                  <c:v>-44.232723</c:v>
                </c:pt>
                <c:pt idx="10">
                  <c:v>-44.304530999999997</c:v>
                </c:pt>
                <c:pt idx="11">
                  <c:v>-44.285271000000002</c:v>
                </c:pt>
                <c:pt idx="12">
                  <c:v>-44.29813</c:v>
                </c:pt>
                <c:pt idx="13">
                  <c:v>-44.092258000000001</c:v>
                </c:pt>
                <c:pt idx="14">
                  <c:v>-44.168835000000001</c:v>
                </c:pt>
                <c:pt idx="15">
                  <c:v>-44.137985</c:v>
                </c:pt>
                <c:pt idx="16">
                  <c:v>-43.856296999999998</c:v>
                </c:pt>
                <c:pt idx="17">
                  <c:v>-43.565886999999996</c:v>
                </c:pt>
                <c:pt idx="18">
                  <c:v>-43.251624999999997</c:v>
                </c:pt>
                <c:pt idx="19">
                  <c:v>-43.133980000000001</c:v>
                </c:pt>
                <c:pt idx="20">
                  <c:v>-43.058371999999999</c:v>
                </c:pt>
                <c:pt idx="21">
                  <c:v>-42.968449</c:v>
                </c:pt>
                <c:pt idx="22">
                  <c:v>-42.687995999999998</c:v>
                </c:pt>
                <c:pt idx="23">
                  <c:v>-42.470202999999998</c:v>
                </c:pt>
                <c:pt idx="24">
                  <c:v>-42.450370999999997</c:v>
                </c:pt>
                <c:pt idx="25">
                  <c:v>-42.732737999999998</c:v>
                </c:pt>
                <c:pt idx="26">
                  <c:v>-42.839995999999999</c:v>
                </c:pt>
                <c:pt idx="27">
                  <c:v>-42.927528000000002</c:v>
                </c:pt>
                <c:pt idx="28">
                  <c:v>-42.889659999999999</c:v>
                </c:pt>
                <c:pt idx="29">
                  <c:v>-42.658332999999999</c:v>
                </c:pt>
                <c:pt idx="30">
                  <c:v>-42.348869000000001</c:v>
                </c:pt>
                <c:pt idx="31">
                  <c:v>-41.933177999999998</c:v>
                </c:pt>
                <c:pt idx="32">
                  <c:v>-41.853175999999998</c:v>
                </c:pt>
                <c:pt idx="33">
                  <c:v>-41.646892999999999</c:v>
                </c:pt>
                <c:pt idx="34">
                  <c:v>-41.449050999999997</c:v>
                </c:pt>
                <c:pt idx="35">
                  <c:v>-41.057701000000002</c:v>
                </c:pt>
                <c:pt idx="36">
                  <c:v>-40.420760999999999</c:v>
                </c:pt>
                <c:pt idx="37">
                  <c:v>-39.667057</c:v>
                </c:pt>
                <c:pt idx="38">
                  <c:v>-38.798850999999999</c:v>
                </c:pt>
                <c:pt idx="39">
                  <c:v>-38.203499000000001</c:v>
                </c:pt>
                <c:pt idx="40">
                  <c:v>-37.689587000000003</c:v>
                </c:pt>
                <c:pt idx="41">
                  <c:v>-37.197014000000003</c:v>
                </c:pt>
                <c:pt idx="42">
                  <c:v>-36.687945999999997</c:v>
                </c:pt>
                <c:pt idx="43">
                  <c:v>-36.216498999999999</c:v>
                </c:pt>
                <c:pt idx="44">
                  <c:v>-35.749186999999999</c:v>
                </c:pt>
                <c:pt idx="45">
                  <c:v>-35.327370000000002</c:v>
                </c:pt>
                <c:pt idx="46">
                  <c:v>-34.949191999999996</c:v>
                </c:pt>
                <c:pt idx="47">
                  <c:v>-34.582241000000003</c:v>
                </c:pt>
                <c:pt idx="48">
                  <c:v>-34.303013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51-4F67-B69D-B92F1ACDEE80}"/>
            </c:ext>
          </c:extLst>
        </c:ser>
        <c:ser>
          <c:idx val="0"/>
          <c:order val="1"/>
          <c:tx>
            <c:v>3xLO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Harm-B'!$L$3:$L$51</c:f>
              <c:numCache>
                <c:formatCode>0.00</c:formatCode>
                <c:ptCount val="49"/>
                <c:pt idx="0">
                  <c:v>3</c:v>
                </c:pt>
                <c:pt idx="1">
                  <c:v>3.2083333333333002</c:v>
                </c:pt>
                <c:pt idx="2">
                  <c:v>3.4166666666666998</c:v>
                </c:pt>
                <c:pt idx="3">
                  <c:v>3.625</c:v>
                </c:pt>
                <c:pt idx="4">
                  <c:v>3.8333333333333002</c:v>
                </c:pt>
                <c:pt idx="5">
                  <c:v>4.0416666666666998</c:v>
                </c:pt>
                <c:pt idx="6">
                  <c:v>4.25</c:v>
                </c:pt>
                <c:pt idx="7">
                  <c:v>4.4583333333332993</c:v>
                </c:pt>
                <c:pt idx="8">
                  <c:v>4.6666666666667007</c:v>
                </c:pt>
                <c:pt idx="9">
                  <c:v>4.875</c:v>
                </c:pt>
                <c:pt idx="10">
                  <c:v>5.0833333333332993</c:v>
                </c:pt>
                <c:pt idx="11">
                  <c:v>5.2916666666667007</c:v>
                </c:pt>
                <c:pt idx="12">
                  <c:v>5.5</c:v>
                </c:pt>
                <c:pt idx="13">
                  <c:v>5.7083333333332993</c:v>
                </c:pt>
                <c:pt idx="14">
                  <c:v>5.9166666666667007</c:v>
                </c:pt>
                <c:pt idx="15">
                  <c:v>6.125</c:v>
                </c:pt>
                <c:pt idx="16">
                  <c:v>6.3333333333332993</c:v>
                </c:pt>
                <c:pt idx="17">
                  <c:v>6.5416666666667007</c:v>
                </c:pt>
                <c:pt idx="18">
                  <c:v>6.75</c:v>
                </c:pt>
                <c:pt idx="19">
                  <c:v>6.9583333333332993</c:v>
                </c:pt>
                <c:pt idx="20">
                  <c:v>7.1666666666667007</c:v>
                </c:pt>
                <c:pt idx="21">
                  <c:v>7.375</c:v>
                </c:pt>
                <c:pt idx="22">
                  <c:v>7.5833333333332993</c:v>
                </c:pt>
                <c:pt idx="23">
                  <c:v>7.7916666666667007</c:v>
                </c:pt>
                <c:pt idx="24">
                  <c:v>8</c:v>
                </c:pt>
                <c:pt idx="25">
                  <c:v>8.2083333333333002</c:v>
                </c:pt>
                <c:pt idx="26">
                  <c:v>8.4166666666666998</c:v>
                </c:pt>
                <c:pt idx="27">
                  <c:v>8.625</c:v>
                </c:pt>
                <c:pt idx="28">
                  <c:v>8.8333333333333002</c:v>
                </c:pt>
                <c:pt idx="29">
                  <c:v>9.0416666666666998</c:v>
                </c:pt>
                <c:pt idx="30">
                  <c:v>9.25</c:v>
                </c:pt>
                <c:pt idx="31">
                  <c:v>9.4583333333333002</c:v>
                </c:pt>
                <c:pt idx="32">
                  <c:v>9.6666666666666998</c:v>
                </c:pt>
                <c:pt idx="33">
                  <c:v>9.875</c:v>
                </c:pt>
                <c:pt idx="34">
                  <c:v>10.083333333333</c:v>
                </c:pt>
                <c:pt idx="35">
                  <c:v>10.291666666667</c:v>
                </c:pt>
                <c:pt idx="36">
                  <c:v>10.5</c:v>
                </c:pt>
                <c:pt idx="37">
                  <c:v>10.708333333333</c:v>
                </c:pt>
                <c:pt idx="38">
                  <c:v>10.916666666667</c:v>
                </c:pt>
                <c:pt idx="39">
                  <c:v>11.125</c:v>
                </c:pt>
                <c:pt idx="40">
                  <c:v>11.333333333333</c:v>
                </c:pt>
                <c:pt idx="41">
                  <c:v>11.541666666667</c:v>
                </c:pt>
                <c:pt idx="42">
                  <c:v>11.75</c:v>
                </c:pt>
                <c:pt idx="43">
                  <c:v>11.958333333333</c:v>
                </c:pt>
                <c:pt idx="44">
                  <c:v>12.166666666667</c:v>
                </c:pt>
                <c:pt idx="45">
                  <c:v>12.375</c:v>
                </c:pt>
                <c:pt idx="46">
                  <c:v>12.583333333333</c:v>
                </c:pt>
                <c:pt idx="47">
                  <c:v>12.791666666667</c:v>
                </c:pt>
                <c:pt idx="48">
                  <c:v>13</c:v>
                </c:pt>
              </c:numCache>
            </c:numRef>
          </c:xVal>
          <c:yVal>
            <c:numRef>
              <c:f>'LO Harm-B'!$N$3:$N$51</c:f>
              <c:numCache>
                <c:formatCode>0.00</c:formatCode>
                <c:ptCount val="49"/>
                <c:pt idx="0">
                  <c:v>-44.882491999999999</c:v>
                </c:pt>
                <c:pt idx="1">
                  <c:v>-44.153030000000001</c:v>
                </c:pt>
                <c:pt idx="2">
                  <c:v>-43.274737999999999</c:v>
                </c:pt>
                <c:pt idx="3">
                  <c:v>-42.729602999999997</c:v>
                </c:pt>
                <c:pt idx="4">
                  <c:v>-42.436844000000001</c:v>
                </c:pt>
                <c:pt idx="5">
                  <c:v>-42.467007000000002</c:v>
                </c:pt>
                <c:pt idx="6">
                  <c:v>-42.730896000000001</c:v>
                </c:pt>
                <c:pt idx="7">
                  <c:v>-43.381183999999998</c:v>
                </c:pt>
                <c:pt idx="8">
                  <c:v>-44.089573000000001</c:v>
                </c:pt>
                <c:pt idx="9">
                  <c:v>-44.715530000000001</c:v>
                </c:pt>
                <c:pt idx="10">
                  <c:v>-45.753174000000001</c:v>
                </c:pt>
                <c:pt idx="11">
                  <c:v>-46.528294000000002</c:v>
                </c:pt>
                <c:pt idx="12">
                  <c:v>-47.277645</c:v>
                </c:pt>
                <c:pt idx="13">
                  <c:v>-47.815674000000001</c:v>
                </c:pt>
                <c:pt idx="14">
                  <c:v>-48.513396999999998</c:v>
                </c:pt>
                <c:pt idx="15">
                  <c:v>-49.043635999999999</c:v>
                </c:pt>
                <c:pt idx="16">
                  <c:v>-48.862217000000001</c:v>
                </c:pt>
                <c:pt idx="17">
                  <c:v>-48.509414999999997</c:v>
                </c:pt>
                <c:pt idx="18">
                  <c:v>-47.768326000000002</c:v>
                </c:pt>
                <c:pt idx="19">
                  <c:v>-47.196658999999997</c:v>
                </c:pt>
                <c:pt idx="20">
                  <c:v>-46.519489</c:v>
                </c:pt>
                <c:pt idx="21">
                  <c:v>-46.072636000000003</c:v>
                </c:pt>
                <c:pt idx="22">
                  <c:v>-45.538440999999999</c:v>
                </c:pt>
                <c:pt idx="23">
                  <c:v>-45.309905999999998</c:v>
                </c:pt>
                <c:pt idx="24">
                  <c:v>-45.340797000000002</c:v>
                </c:pt>
                <c:pt idx="25">
                  <c:v>-45.823456</c:v>
                </c:pt>
                <c:pt idx="26">
                  <c:v>-46.088188000000002</c:v>
                </c:pt>
                <c:pt idx="27">
                  <c:v>-46.233848999999999</c:v>
                </c:pt>
                <c:pt idx="28">
                  <c:v>-46.092914999999998</c:v>
                </c:pt>
                <c:pt idx="29">
                  <c:v>-45.699905000000001</c:v>
                </c:pt>
                <c:pt idx="30">
                  <c:v>-45.132576</c:v>
                </c:pt>
                <c:pt idx="31">
                  <c:v>-44.551940999999999</c:v>
                </c:pt>
                <c:pt idx="32">
                  <c:v>-44.160603000000002</c:v>
                </c:pt>
                <c:pt idx="33">
                  <c:v>-43.728946999999998</c:v>
                </c:pt>
                <c:pt idx="34">
                  <c:v>-43.284191</c:v>
                </c:pt>
                <c:pt idx="35">
                  <c:v>-42.763885000000002</c:v>
                </c:pt>
                <c:pt idx="36">
                  <c:v>-42.033276000000001</c:v>
                </c:pt>
                <c:pt idx="37">
                  <c:v>-41.174545000000002</c:v>
                </c:pt>
                <c:pt idx="38">
                  <c:v>-40.262936000000003</c:v>
                </c:pt>
                <c:pt idx="39">
                  <c:v>-39.915889999999997</c:v>
                </c:pt>
                <c:pt idx="40">
                  <c:v>-39.850341999999998</c:v>
                </c:pt>
                <c:pt idx="41">
                  <c:v>-39.913311</c:v>
                </c:pt>
                <c:pt idx="42">
                  <c:v>-39.809814000000003</c:v>
                </c:pt>
                <c:pt idx="43">
                  <c:v>-39.553226000000002</c:v>
                </c:pt>
                <c:pt idx="44">
                  <c:v>-39.292842999999998</c:v>
                </c:pt>
                <c:pt idx="45">
                  <c:v>-38.957149999999999</c:v>
                </c:pt>
                <c:pt idx="46">
                  <c:v>-38.702244</c:v>
                </c:pt>
                <c:pt idx="47">
                  <c:v>-38.508758999999998</c:v>
                </c:pt>
                <c:pt idx="48">
                  <c:v>-38.382618000000001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51-4F67-B69D-B92F1ACDEE80}"/>
            </c:ext>
          </c:extLst>
        </c:ser>
        <c:ser>
          <c:idx val="1"/>
          <c:order val="2"/>
          <c:tx>
            <c:v>5xLO Configuration A</c:v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 Harm-A'!$T$3:$T$51</c:f>
              <c:numCache>
                <c:formatCode>0.00</c:formatCode>
                <c:ptCount val="49"/>
                <c:pt idx="0">
                  <c:v>5</c:v>
                </c:pt>
                <c:pt idx="1">
                  <c:v>5.1666666666667007</c:v>
                </c:pt>
                <c:pt idx="2">
                  <c:v>5.3333333333332993</c:v>
                </c:pt>
                <c:pt idx="3">
                  <c:v>5.5</c:v>
                </c:pt>
                <c:pt idx="4">
                  <c:v>5.6666666666667007</c:v>
                </c:pt>
                <c:pt idx="5">
                  <c:v>5.8333333333332993</c:v>
                </c:pt>
                <c:pt idx="6">
                  <c:v>6</c:v>
                </c:pt>
                <c:pt idx="7">
                  <c:v>6.1666666666667007</c:v>
                </c:pt>
                <c:pt idx="8">
                  <c:v>6.3333333333332993</c:v>
                </c:pt>
                <c:pt idx="9">
                  <c:v>6.5</c:v>
                </c:pt>
                <c:pt idx="10">
                  <c:v>6.6666666666667007</c:v>
                </c:pt>
                <c:pt idx="11">
                  <c:v>6.8333333333332993</c:v>
                </c:pt>
                <c:pt idx="12">
                  <c:v>7</c:v>
                </c:pt>
                <c:pt idx="13">
                  <c:v>7.1666666666667007</c:v>
                </c:pt>
                <c:pt idx="14">
                  <c:v>7.3333333333332993</c:v>
                </c:pt>
                <c:pt idx="15">
                  <c:v>7.5</c:v>
                </c:pt>
                <c:pt idx="16">
                  <c:v>7.6666666666667007</c:v>
                </c:pt>
                <c:pt idx="17">
                  <c:v>7.8333333333332993</c:v>
                </c:pt>
                <c:pt idx="18">
                  <c:v>8</c:v>
                </c:pt>
                <c:pt idx="19">
                  <c:v>8.1666666666666998</c:v>
                </c:pt>
                <c:pt idx="20">
                  <c:v>8.3333333333333002</c:v>
                </c:pt>
                <c:pt idx="21">
                  <c:v>8.5</c:v>
                </c:pt>
                <c:pt idx="22">
                  <c:v>8.6666666666666998</c:v>
                </c:pt>
                <c:pt idx="23">
                  <c:v>8.8333333333333002</c:v>
                </c:pt>
                <c:pt idx="24">
                  <c:v>9</c:v>
                </c:pt>
                <c:pt idx="25">
                  <c:v>9.1666666666666998</c:v>
                </c:pt>
                <c:pt idx="26">
                  <c:v>9.3333333333333002</c:v>
                </c:pt>
                <c:pt idx="27">
                  <c:v>9.5</c:v>
                </c:pt>
                <c:pt idx="28">
                  <c:v>9.6666666666666998</c:v>
                </c:pt>
                <c:pt idx="29">
                  <c:v>9.8333333333333002</c:v>
                </c:pt>
                <c:pt idx="30">
                  <c:v>10</c:v>
                </c:pt>
                <c:pt idx="31">
                  <c:v>10.166666666667</c:v>
                </c:pt>
                <c:pt idx="32">
                  <c:v>10.333333333333</c:v>
                </c:pt>
                <c:pt idx="33">
                  <c:v>10.5</c:v>
                </c:pt>
                <c:pt idx="34">
                  <c:v>10.666666666667</c:v>
                </c:pt>
                <c:pt idx="35">
                  <c:v>10.833333333333</c:v>
                </c:pt>
                <c:pt idx="36">
                  <c:v>11</c:v>
                </c:pt>
                <c:pt idx="37">
                  <c:v>11.166666666667</c:v>
                </c:pt>
                <c:pt idx="38">
                  <c:v>11.333333333333</c:v>
                </c:pt>
                <c:pt idx="39">
                  <c:v>11.5</c:v>
                </c:pt>
                <c:pt idx="40">
                  <c:v>11.666666666667</c:v>
                </c:pt>
                <c:pt idx="41">
                  <c:v>11.833333333333</c:v>
                </c:pt>
                <c:pt idx="42">
                  <c:v>12</c:v>
                </c:pt>
                <c:pt idx="43">
                  <c:v>12.166666666667</c:v>
                </c:pt>
                <c:pt idx="44">
                  <c:v>12.333333333333</c:v>
                </c:pt>
                <c:pt idx="45">
                  <c:v>12.5</c:v>
                </c:pt>
                <c:pt idx="46">
                  <c:v>12.666666666667</c:v>
                </c:pt>
                <c:pt idx="47">
                  <c:v>12.833333333333</c:v>
                </c:pt>
                <c:pt idx="48">
                  <c:v>13</c:v>
                </c:pt>
              </c:numCache>
            </c:numRef>
          </c:xVal>
          <c:yVal>
            <c:numRef>
              <c:f>'LO Harm-A'!$V$3:$V$51</c:f>
              <c:numCache>
                <c:formatCode>0.00</c:formatCode>
                <c:ptCount val="49"/>
                <c:pt idx="0">
                  <c:v>-48.668709</c:v>
                </c:pt>
                <c:pt idx="1">
                  <c:v>-48.813144999999999</c:v>
                </c:pt>
                <c:pt idx="2">
                  <c:v>-49.127968000000003</c:v>
                </c:pt>
                <c:pt idx="3">
                  <c:v>-49.227469999999997</c:v>
                </c:pt>
                <c:pt idx="4">
                  <c:v>-49.680737000000001</c:v>
                </c:pt>
                <c:pt idx="5">
                  <c:v>-50.149521</c:v>
                </c:pt>
                <c:pt idx="6">
                  <c:v>-50.104754999999997</c:v>
                </c:pt>
                <c:pt idx="7">
                  <c:v>-50.319710000000001</c:v>
                </c:pt>
                <c:pt idx="8">
                  <c:v>-50.482059</c:v>
                </c:pt>
                <c:pt idx="9">
                  <c:v>-50.901103999999997</c:v>
                </c:pt>
                <c:pt idx="10">
                  <c:v>-51.106330999999997</c:v>
                </c:pt>
                <c:pt idx="11">
                  <c:v>-51.448977999999997</c:v>
                </c:pt>
                <c:pt idx="12">
                  <c:v>-51.391441</c:v>
                </c:pt>
                <c:pt idx="13">
                  <c:v>-51.522655</c:v>
                </c:pt>
                <c:pt idx="14">
                  <c:v>-51.399872000000002</c:v>
                </c:pt>
                <c:pt idx="15">
                  <c:v>-51.299309000000001</c:v>
                </c:pt>
                <c:pt idx="16">
                  <c:v>-50.800387999999998</c:v>
                </c:pt>
                <c:pt idx="17">
                  <c:v>-50.011135000000003</c:v>
                </c:pt>
                <c:pt idx="18">
                  <c:v>-49.629962999999996</c:v>
                </c:pt>
                <c:pt idx="19">
                  <c:v>-49.554008000000003</c:v>
                </c:pt>
                <c:pt idx="20">
                  <c:v>-49.774836999999998</c:v>
                </c:pt>
                <c:pt idx="21">
                  <c:v>-50.071762</c:v>
                </c:pt>
                <c:pt idx="22">
                  <c:v>-50.073436999999998</c:v>
                </c:pt>
                <c:pt idx="23">
                  <c:v>-50.273029000000001</c:v>
                </c:pt>
                <c:pt idx="24">
                  <c:v>-50.604202000000001</c:v>
                </c:pt>
                <c:pt idx="25">
                  <c:v>-51.115963000000001</c:v>
                </c:pt>
                <c:pt idx="26">
                  <c:v>-51.202534</c:v>
                </c:pt>
                <c:pt idx="27">
                  <c:v>-51.280270000000002</c:v>
                </c:pt>
                <c:pt idx="28">
                  <c:v>-51.404685999999998</c:v>
                </c:pt>
                <c:pt idx="29">
                  <c:v>-51.634509999999999</c:v>
                </c:pt>
                <c:pt idx="30">
                  <c:v>-51.801167</c:v>
                </c:pt>
                <c:pt idx="31">
                  <c:v>-51.427368000000001</c:v>
                </c:pt>
                <c:pt idx="32">
                  <c:v>-51.291663999999997</c:v>
                </c:pt>
                <c:pt idx="33">
                  <c:v>-51.279530000000001</c:v>
                </c:pt>
                <c:pt idx="34">
                  <c:v>-51.495583000000003</c:v>
                </c:pt>
                <c:pt idx="35">
                  <c:v>-51.943733000000002</c:v>
                </c:pt>
                <c:pt idx="36">
                  <c:v>-52.158042999999999</c:v>
                </c:pt>
                <c:pt idx="37">
                  <c:v>-53.131915999999997</c:v>
                </c:pt>
                <c:pt idx="38">
                  <c:v>-53.642895000000003</c:v>
                </c:pt>
                <c:pt idx="39">
                  <c:v>-54.121715999999999</c:v>
                </c:pt>
                <c:pt idx="40">
                  <c:v>-54.077190000000002</c:v>
                </c:pt>
                <c:pt idx="41">
                  <c:v>-54.336146999999997</c:v>
                </c:pt>
                <c:pt idx="42">
                  <c:v>-55.002274</c:v>
                </c:pt>
                <c:pt idx="43">
                  <c:v>-55.185616000000003</c:v>
                </c:pt>
                <c:pt idx="44">
                  <c:v>-54.993026999999998</c:v>
                </c:pt>
                <c:pt idx="45">
                  <c:v>-54.802387000000003</c:v>
                </c:pt>
                <c:pt idx="46">
                  <c:v>-54.689242999999998</c:v>
                </c:pt>
                <c:pt idx="47">
                  <c:v>-54.963551000000002</c:v>
                </c:pt>
                <c:pt idx="48">
                  <c:v>-54.854289999999999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51-4F67-B69D-B92F1ACDEE80}"/>
            </c:ext>
          </c:extLst>
        </c:ser>
        <c:ser>
          <c:idx val="3"/>
          <c:order val="3"/>
          <c:tx>
            <c:v>5xLO Configuration B</c:v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Harm-B'!$T$3:$T$51</c:f>
              <c:numCache>
                <c:formatCode>0.00</c:formatCode>
                <c:ptCount val="49"/>
                <c:pt idx="0">
                  <c:v>5</c:v>
                </c:pt>
                <c:pt idx="1">
                  <c:v>5.1666666666667007</c:v>
                </c:pt>
                <c:pt idx="2">
                  <c:v>5.3333333333332993</c:v>
                </c:pt>
                <c:pt idx="3">
                  <c:v>5.5</c:v>
                </c:pt>
                <c:pt idx="4">
                  <c:v>5.6666666666667007</c:v>
                </c:pt>
                <c:pt idx="5">
                  <c:v>5.8333333333332993</c:v>
                </c:pt>
                <c:pt idx="6">
                  <c:v>6</c:v>
                </c:pt>
                <c:pt idx="7">
                  <c:v>6.1666666666667007</c:v>
                </c:pt>
                <c:pt idx="8">
                  <c:v>6.3333333333332993</c:v>
                </c:pt>
                <c:pt idx="9">
                  <c:v>6.5</c:v>
                </c:pt>
                <c:pt idx="10">
                  <c:v>6.6666666666667007</c:v>
                </c:pt>
                <c:pt idx="11">
                  <c:v>6.8333333333332993</c:v>
                </c:pt>
                <c:pt idx="12">
                  <c:v>7</c:v>
                </c:pt>
                <c:pt idx="13">
                  <c:v>7.1666666666667007</c:v>
                </c:pt>
                <c:pt idx="14">
                  <c:v>7.3333333333332993</c:v>
                </c:pt>
                <c:pt idx="15">
                  <c:v>7.5</c:v>
                </c:pt>
                <c:pt idx="16">
                  <c:v>7.6666666666667007</c:v>
                </c:pt>
                <c:pt idx="17">
                  <c:v>7.8333333333332993</c:v>
                </c:pt>
                <c:pt idx="18">
                  <c:v>8</c:v>
                </c:pt>
                <c:pt idx="19">
                  <c:v>8.1666666666666998</c:v>
                </c:pt>
                <c:pt idx="20">
                  <c:v>8.3333333333333002</c:v>
                </c:pt>
                <c:pt idx="21">
                  <c:v>8.5</c:v>
                </c:pt>
                <c:pt idx="22">
                  <c:v>8.6666666666666998</c:v>
                </c:pt>
                <c:pt idx="23">
                  <c:v>8.8333333333333002</c:v>
                </c:pt>
                <c:pt idx="24">
                  <c:v>9</c:v>
                </c:pt>
                <c:pt idx="25">
                  <c:v>9.1666666666666998</c:v>
                </c:pt>
                <c:pt idx="26">
                  <c:v>9.3333333333333002</c:v>
                </c:pt>
                <c:pt idx="27">
                  <c:v>9.5</c:v>
                </c:pt>
                <c:pt idx="28">
                  <c:v>9.6666666666666998</c:v>
                </c:pt>
                <c:pt idx="29">
                  <c:v>9.8333333333333002</c:v>
                </c:pt>
                <c:pt idx="30">
                  <c:v>10</c:v>
                </c:pt>
                <c:pt idx="31">
                  <c:v>10.166666666667</c:v>
                </c:pt>
                <c:pt idx="32">
                  <c:v>10.333333333333</c:v>
                </c:pt>
                <c:pt idx="33">
                  <c:v>10.5</c:v>
                </c:pt>
                <c:pt idx="34">
                  <c:v>10.666666666667</c:v>
                </c:pt>
                <c:pt idx="35">
                  <c:v>10.833333333333</c:v>
                </c:pt>
                <c:pt idx="36">
                  <c:v>11</c:v>
                </c:pt>
                <c:pt idx="37">
                  <c:v>11.166666666667</c:v>
                </c:pt>
                <c:pt idx="38">
                  <c:v>11.333333333333</c:v>
                </c:pt>
                <c:pt idx="39">
                  <c:v>11.5</c:v>
                </c:pt>
                <c:pt idx="40">
                  <c:v>11.666666666667</c:v>
                </c:pt>
                <c:pt idx="41">
                  <c:v>11.833333333333</c:v>
                </c:pt>
                <c:pt idx="42">
                  <c:v>12</c:v>
                </c:pt>
                <c:pt idx="43">
                  <c:v>12.166666666667</c:v>
                </c:pt>
                <c:pt idx="44">
                  <c:v>12.333333333333</c:v>
                </c:pt>
                <c:pt idx="45">
                  <c:v>12.5</c:v>
                </c:pt>
                <c:pt idx="46">
                  <c:v>12.666666666667</c:v>
                </c:pt>
                <c:pt idx="47">
                  <c:v>12.833333333333</c:v>
                </c:pt>
                <c:pt idx="48">
                  <c:v>13</c:v>
                </c:pt>
              </c:numCache>
            </c:numRef>
          </c:xVal>
          <c:yVal>
            <c:numRef>
              <c:f>'LO Harm-B'!$V$3:$V$51</c:f>
              <c:numCache>
                <c:formatCode>0.00</c:formatCode>
                <c:ptCount val="49"/>
                <c:pt idx="0">
                  <c:v>-50.654896000000001</c:v>
                </c:pt>
                <c:pt idx="1">
                  <c:v>-50.217677999999999</c:v>
                </c:pt>
                <c:pt idx="2">
                  <c:v>-50.15361</c:v>
                </c:pt>
                <c:pt idx="3">
                  <c:v>-51.011639000000002</c:v>
                </c:pt>
                <c:pt idx="4">
                  <c:v>-51.597343000000002</c:v>
                </c:pt>
                <c:pt idx="5">
                  <c:v>-52.053077999999999</c:v>
                </c:pt>
                <c:pt idx="6">
                  <c:v>-51.858207999999998</c:v>
                </c:pt>
                <c:pt idx="7">
                  <c:v>-52.088844000000002</c:v>
                </c:pt>
                <c:pt idx="8">
                  <c:v>-51.989452</c:v>
                </c:pt>
                <c:pt idx="9">
                  <c:v>-51.990772</c:v>
                </c:pt>
                <c:pt idx="10">
                  <c:v>-51.773997999999999</c:v>
                </c:pt>
                <c:pt idx="11">
                  <c:v>-51.786205000000002</c:v>
                </c:pt>
                <c:pt idx="12">
                  <c:v>-51.520184</c:v>
                </c:pt>
                <c:pt idx="13">
                  <c:v>-51.252330999999998</c:v>
                </c:pt>
                <c:pt idx="14">
                  <c:v>-50.856495000000002</c:v>
                </c:pt>
                <c:pt idx="15">
                  <c:v>-50.491219000000001</c:v>
                </c:pt>
                <c:pt idx="16">
                  <c:v>-50.078949000000001</c:v>
                </c:pt>
                <c:pt idx="17">
                  <c:v>-49.410697999999996</c:v>
                </c:pt>
                <c:pt idx="18">
                  <c:v>-48.921374999999998</c:v>
                </c:pt>
                <c:pt idx="19">
                  <c:v>-48.661259000000001</c:v>
                </c:pt>
                <c:pt idx="20">
                  <c:v>-48.713237999999997</c:v>
                </c:pt>
                <c:pt idx="21">
                  <c:v>-48.966450000000002</c:v>
                </c:pt>
                <c:pt idx="22">
                  <c:v>-49.104717000000001</c:v>
                </c:pt>
                <c:pt idx="23">
                  <c:v>-49.364379999999997</c:v>
                </c:pt>
                <c:pt idx="24">
                  <c:v>-49.731892000000002</c:v>
                </c:pt>
                <c:pt idx="25">
                  <c:v>-50.232844999999998</c:v>
                </c:pt>
                <c:pt idx="26">
                  <c:v>-50.401854999999998</c:v>
                </c:pt>
                <c:pt idx="27">
                  <c:v>-50.644409000000003</c:v>
                </c:pt>
                <c:pt idx="28">
                  <c:v>-50.856400000000001</c:v>
                </c:pt>
                <c:pt idx="29">
                  <c:v>-51.144150000000003</c:v>
                </c:pt>
                <c:pt idx="30">
                  <c:v>-51.330013000000001</c:v>
                </c:pt>
                <c:pt idx="31">
                  <c:v>-51.064781000000004</c:v>
                </c:pt>
                <c:pt idx="32">
                  <c:v>-51.11824</c:v>
                </c:pt>
                <c:pt idx="33">
                  <c:v>-51.275356000000002</c:v>
                </c:pt>
                <c:pt idx="34">
                  <c:v>-51.512390000000003</c:v>
                </c:pt>
                <c:pt idx="35">
                  <c:v>-51.769466000000001</c:v>
                </c:pt>
                <c:pt idx="36">
                  <c:v>-51.794178000000002</c:v>
                </c:pt>
                <c:pt idx="37">
                  <c:v>-52.512664999999998</c:v>
                </c:pt>
                <c:pt idx="38">
                  <c:v>-52.977398000000001</c:v>
                </c:pt>
                <c:pt idx="39">
                  <c:v>-53.528992000000002</c:v>
                </c:pt>
                <c:pt idx="40">
                  <c:v>-53.825104000000003</c:v>
                </c:pt>
                <c:pt idx="41">
                  <c:v>-54.193775000000002</c:v>
                </c:pt>
                <c:pt idx="42">
                  <c:v>-54.802070999999998</c:v>
                </c:pt>
                <c:pt idx="43">
                  <c:v>-54.940460000000002</c:v>
                </c:pt>
                <c:pt idx="44">
                  <c:v>-54.997044000000002</c:v>
                </c:pt>
                <c:pt idx="45">
                  <c:v>-55.283763999999998</c:v>
                </c:pt>
                <c:pt idx="46">
                  <c:v>-55.889285999999998</c:v>
                </c:pt>
                <c:pt idx="47">
                  <c:v>-57.068351999999997</c:v>
                </c:pt>
                <c:pt idx="48">
                  <c:v>-57.724823000000001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451-4F67-B69D-B92F1ACDE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00224"/>
        <c:axId val="116902144"/>
      </c:scatterChart>
      <c:valAx>
        <c:axId val="116900224"/>
        <c:scaling>
          <c:orientation val="minMax"/>
          <c:max val="13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23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902144"/>
        <c:crosses val="autoZero"/>
        <c:crossBetween val="midCat"/>
        <c:majorUnit val="1"/>
      </c:valAx>
      <c:valAx>
        <c:axId val="116902144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900224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13483547800621867"/>
          <c:y val="0.66173931242827333"/>
          <c:w val="0.74697213657994499"/>
          <c:h val="0.1380949396295559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Odd LO Harmonic to IF Isolation (dB)</a:t>
            </a:r>
          </a:p>
        </c:rich>
      </c:tx>
      <c:layout>
        <c:manualLayout>
          <c:xMode val="edge"/>
          <c:yMode val="edge"/>
          <c:x val="0.3103763743334006"/>
          <c:y val="1.851860580892401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2"/>
          <c:order val="0"/>
          <c:tx>
            <c:v>3xLO Configuration A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'LO Harm-A'!$L$3:$L$51</c:f>
              <c:numCache>
                <c:formatCode>0.00</c:formatCode>
                <c:ptCount val="49"/>
                <c:pt idx="0">
                  <c:v>3</c:v>
                </c:pt>
                <c:pt idx="1">
                  <c:v>3.2083333333333002</c:v>
                </c:pt>
                <c:pt idx="2">
                  <c:v>3.4166666666666998</c:v>
                </c:pt>
                <c:pt idx="3">
                  <c:v>3.625</c:v>
                </c:pt>
                <c:pt idx="4">
                  <c:v>3.8333333333333002</c:v>
                </c:pt>
                <c:pt idx="5">
                  <c:v>4.0416666666666998</c:v>
                </c:pt>
                <c:pt idx="6">
                  <c:v>4.25</c:v>
                </c:pt>
                <c:pt idx="7">
                  <c:v>4.4583333333332993</c:v>
                </c:pt>
                <c:pt idx="8">
                  <c:v>4.6666666666667007</c:v>
                </c:pt>
                <c:pt idx="9">
                  <c:v>4.875</c:v>
                </c:pt>
                <c:pt idx="10">
                  <c:v>5.0833333333332993</c:v>
                </c:pt>
                <c:pt idx="11">
                  <c:v>5.2916666666667007</c:v>
                </c:pt>
                <c:pt idx="12">
                  <c:v>5.5</c:v>
                </c:pt>
                <c:pt idx="13">
                  <c:v>5.7083333333332993</c:v>
                </c:pt>
                <c:pt idx="14">
                  <c:v>5.9166666666667007</c:v>
                </c:pt>
                <c:pt idx="15">
                  <c:v>6.125</c:v>
                </c:pt>
                <c:pt idx="16">
                  <c:v>6.3333333333332993</c:v>
                </c:pt>
                <c:pt idx="17">
                  <c:v>6.5416666666667007</c:v>
                </c:pt>
                <c:pt idx="18">
                  <c:v>6.75</c:v>
                </c:pt>
                <c:pt idx="19">
                  <c:v>6.9583333333332993</c:v>
                </c:pt>
                <c:pt idx="20">
                  <c:v>7.1666666666667007</c:v>
                </c:pt>
                <c:pt idx="21">
                  <c:v>7.375</c:v>
                </c:pt>
                <c:pt idx="22">
                  <c:v>7.5833333333332993</c:v>
                </c:pt>
                <c:pt idx="23">
                  <c:v>7.7916666666667007</c:v>
                </c:pt>
                <c:pt idx="24">
                  <c:v>8</c:v>
                </c:pt>
                <c:pt idx="25">
                  <c:v>8.2083333333333002</c:v>
                </c:pt>
                <c:pt idx="26">
                  <c:v>8.4166666666666998</c:v>
                </c:pt>
                <c:pt idx="27">
                  <c:v>8.625</c:v>
                </c:pt>
                <c:pt idx="28">
                  <c:v>8.8333333333333002</c:v>
                </c:pt>
                <c:pt idx="29">
                  <c:v>9.0416666666666998</c:v>
                </c:pt>
                <c:pt idx="30">
                  <c:v>9.25</c:v>
                </c:pt>
                <c:pt idx="31">
                  <c:v>9.4583333333333002</c:v>
                </c:pt>
                <c:pt idx="32">
                  <c:v>9.6666666666666998</c:v>
                </c:pt>
                <c:pt idx="33">
                  <c:v>9.875</c:v>
                </c:pt>
                <c:pt idx="34">
                  <c:v>10.083333333333</c:v>
                </c:pt>
                <c:pt idx="35">
                  <c:v>10.291666666667</c:v>
                </c:pt>
                <c:pt idx="36">
                  <c:v>10.5</c:v>
                </c:pt>
                <c:pt idx="37">
                  <c:v>10.708333333333</c:v>
                </c:pt>
                <c:pt idx="38">
                  <c:v>10.916666666667</c:v>
                </c:pt>
                <c:pt idx="39">
                  <c:v>11.125</c:v>
                </c:pt>
                <c:pt idx="40">
                  <c:v>11.333333333333</c:v>
                </c:pt>
                <c:pt idx="41">
                  <c:v>11.541666666667</c:v>
                </c:pt>
                <c:pt idx="42">
                  <c:v>11.75</c:v>
                </c:pt>
                <c:pt idx="43">
                  <c:v>11.958333333333</c:v>
                </c:pt>
                <c:pt idx="44">
                  <c:v>12.166666666667</c:v>
                </c:pt>
                <c:pt idx="45">
                  <c:v>12.375</c:v>
                </c:pt>
                <c:pt idx="46">
                  <c:v>12.583333333333</c:v>
                </c:pt>
                <c:pt idx="47">
                  <c:v>12.791666666667</c:v>
                </c:pt>
                <c:pt idx="48">
                  <c:v>13</c:v>
                </c:pt>
              </c:numCache>
            </c:numRef>
          </c:xVal>
          <c:yVal>
            <c:numRef>
              <c:f>'LO Harm-A'!$M$3:$M$51</c:f>
              <c:numCache>
                <c:formatCode>0.00</c:formatCode>
                <c:ptCount val="49"/>
                <c:pt idx="0">
                  <c:v>-48.898463999999997</c:v>
                </c:pt>
                <c:pt idx="1">
                  <c:v>-48.772499000000003</c:v>
                </c:pt>
                <c:pt idx="2">
                  <c:v>-48.634762000000002</c:v>
                </c:pt>
                <c:pt idx="3">
                  <c:v>-48.915244999999999</c:v>
                </c:pt>
                <c:pt idx="4">
                  <c:v>-49.046779999999998</c:v>
                </c:pt>
                <c:pt idx="5">
                  <c:v>-49.393535999999997</c:v>
                </c:pt>
                <c:pt idx="6">
                  <c:v>-49.589801999999999</c:v>
                </c:pt>
                <c:pt idx="7">
                  <c:v>-50.037478999999998</c:v>
                </c:pt>
                <c:pt idx="8">
                  <c:v>-50.257689999999997</c:v>
                </c:pt>
                <c:pt idx="9">
                  <c:v>-50.381836</c:v>
                </c:pt>
                <c:pt idx="10">
                  <c:v>-50.374588000000003</c:v>
                </c:pt>
                <c:pt idx="11">
                  <c:v>-50.326576000000003</c:v>
                </c:pt>
                <c:pt idx="12">
                  <c:v>-50.010559000000001</c:v>
                </c:pt>
                <c:pt idx="13">
                  <c:v>-49.552363999999997</c:v>
                </c:pt>
                <c:pt idx="14">
                  <c:v>-49.222202000000003</c:v>
                </c:pt>
                <c:pt idx="15">
                  <c:v>-49.155258000000003</c:v>
                </c:pt>
                <c:pt idx="16">
                  <c:v>-49.269382</c:v>
                </c:pt>
                <c:pt idx="17">
                  <c:v>-48.924854000000003</c:v>
                </c:pt>
                <c:pt idx="18">
                  <c:v>-48.691208000000003</c:v>
                </c:pt>
                <c:pt idx="19">
                  <c:v>-48.361049999999999</c:v>
                </c:pt>
                <c:pt idx="20">
                  <c:v>-48.545333999999997</c:v>
                </c:pt>
                <c:pt idx="21">
                  <c:v>-48.703578999999998</c:v>
                </c:pt>
                <c:pt idx="22">
                  <c:v>-48.746422000000003</c:v>
                </c:pt>
                <c:pt idx="23">
                  <c:v>-48.297485000000002</c:v>
                </c:pt>
                <c:pt idx="24">
                  <c:v>-47.698593000000002</c:v>
                </c:pt>
                <c:pt idx="25">
                  <c:v>-47.169173999999998</c:v>
                </c:pt>
                <c:pt idx="26">
                  <c:v>-46.981482999999997</c:v>
                </c:pt>
                <c:pt idx="27">
                  <c:v>-47.506847</c:v>
                </c:pt>
                <c:pt idx="28">
                  <c:v>-48.086880000000001</c:v>
                </c:pt>
                <c:pt idx="29">
                  <c:v>-48.230663</c:v>
                </c:pt>
                <c:pt idx="30">
                  <c:v>-47.859585000000003</c:v>
                </c:pt>
                <c:pt idx="31">
                  <c:v>-52.830612000000002</c:v>
                </c:pt>
                <c:pt idx="32">
                  <c:v>-62.794089999999997</c:v>
                </c:pt>
                <c:pt idx="33">
                  <c:v>-69.447113000000002</c:v>
                </c:pt>
                <c:pt idx="34">
                  <c:v>-72.910942000000006</c:v>
                </c:pt>
                <c:pt idx="35">
                  <c:v>-72.257583999999994</c:v>
                </c:pt>
                <c:pt idx="36">
                  <c:v>-71.203117000000006</c:v>
                </c:pt>
                <c:pt idx="37">
                  <c:v>-66.766846000000001</c:v>
                </c:pt>
                <c:pt idx="38">
                  <c:v>-60.963515999999998</c:v>
                </c:pt>
                <c:pt idx="39">
                  <c:v>-59.132603000000003</c:v>
                </c:pt>
                <c:pt idx="40">
                  <c:v>-58.204200999999998</c:v>
                </c:pt>
                <c:pt idx="41">
                  <c:v>-57.453125</c:v>
                </c:pt>
                <c:pt idx="42">
                  <c:v>-55.772796999999997</c:v>
                </c:pt>
                <c:pt idx="43">
                  <c:v>-54.128219999999999</c:v>
                </c:pt>
                <c:pt idx="44">
                  <c:v>-53.270114999999997</c:v>
                </c:pt>
                <c:pt idx="45">
                  <c:v>-52.500126000000002</c:v>
                </c:pt>
                <c:pt idx="46">
                  <c:v>-51.556880999999997</c:v>
                </c:pt>
                <c:pt idx="47">
                  <c:v>-50.628666000000003</c:v>
                </c:pt>
                <c:pt idx="48">
                  <c:v>-50.152779000000002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22-4470-AB96-51543D770530}"/>
            </c:ext>
          </c:extLst>
        </c:ser>
        <c:ser>
          <c:idx val="0"/>
          <c:order val="1"/>
          <c:tx>
            <c:v>3xLO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Harm-B'!$L$3:$L$51</c:f>
              <c:numCache>
                <c:formatCode>0.00</c:formatCode>
                <c:ptCount val="49"/>
                <c:pt idx="0">
                  <c:v>3</c:v>
                </c:pt>
                <c:pt idx="1">
                  <c:v>3.2083333333333002</c:v>
                </c:pt>
                <c:pt idx="2">
                  <c:v>3.4166666666666998</c:v>
                </c:pt>
                <c:pt idx="3">
                  <c:v>3.625</c:v>
                </c:pt>
                <c:pt idx="4">
                  <c:v>3.8333333333333002</c:v>
                </c:pt>
                <c:pt idx="5">
                  <c:v>4.0416666666666998</c:v>
                </c:pt>
                <c:pt idx="6">
                  <c:v>4.25</c:v>
                </c:pt>
                <c:pt idx="7">
                  <c:v>4.4583333333332993</c:v>
                </c:pt>
                <c:pt idx="8">
                  <c:v>4.6666666666667007</c:v>
                </c:pt>
                <c:pt idx="9">
                  <c:v>4.875</c:v>
                </c:pt>
                <c:pt idx="10">
                  <c:v>5.0833333333332993</c:v>
                </c:pt>
                <c:pt idx="11">
                  <c:v>5.2916666666667007</c:v>
                </c:pt>
                <c:pt idx="12">
                  <c:v>5.5</c:v>
                </c:pt>
                <c:pt idx="13">
                  <c:v>5.7083333333332993</c:v>
                </c:pt>
                <c:pt idx="14">
                  <c:v>5.9166666666667007</c:v>
                </c:pt>
                <c:pt idx="15">
                  <c:v>6.125</c:v>
                </c:pt>
                <c:pt idx="16">
                  <c:v>6.3333333333332993</c:v>
                </c:pt>
                <c:pt idx="17">
                  <c:v>6.5416666666667007</c:v>
                </c:pt>
                <c:pt idx="18">
                  <c:v>6.75</c:v>
                </c:pt>
                <c:pt idx="19">
                  <c:v>6.9583333333332993</c:v>
                </c:pt>
                <c:pt idx="20">
                  <c:v>7.1666666666667007</c:v>
                </c:pt>
                <c:pt idx="21">
                  <c:v>7.375</c:v>
                </c:pt>
                <c:pt idx="22">
                  <c:v>7.5833333333332993</c:v>
                </c:pt>
                <c:pt idx="23">
                  <c:v>7.7916666666667007</c:v>
                </c:pt>
                <c:pt idx="24">
                  <c:v>8</c:v>
                </c:pt>
                <c:pt idx="25">
                  <c:v>8.2083333333333002</c:v>
                </c:pt>
                <c:pt idx="26">
                  <c:v>8.4166666666666998</c:v>
                </c:pt>
                <c:pt idx="27">
                  <c:v>8.625</c:v>
                </c:pt>
                <c:pt idx="28">
                  <c:v>8.8333333333333002</c:v>
                </c:pt>
                <c:pt idx="29">
                  <c:v>9.0416666666666998</c:v>
                </c:pt>
                <c:pt idx="30">
                  <c:v>9.25</c:v>
                </c:pt>
                <c:pt idx="31">
                  <c:v>9.4583333333333002</c:v>
                </c:pt>
                <c:pt idx="32">
                  <c:v>9.6666666666666998</c:v>
                </c:pt>
                <c:pt idx="33">
                  <c:v>9.875</c:v>
                </c:pt>
                <c:pt idx="34">
                  <c:v>10.083333333333</c:v>
                </c:pt>
                <c:pt idx="35">
                  <c:v>10.291666666667</c:v>
                </c:pt>
                <c:pt idx="36">
                  <c:v>10.5</c:v>
                </c:pt>
                <c:pt idx="37">
                  <c:v>10.708333333333</c:v>
                </c:pt>
                <c:pt idx="38">
                  <c:v>10.916666666667</c:v>
                </c:pt>
                <c:pt idx="39">
                  <c:v>11.125</c:v>
                </c:pt>
                <c:pt idx="40">
                  <c:v>11.333333333333</c:v>
                </c:pt>
                <c:pt idx="41">
                  <c:v>11.541666666667</c:v>
                </c:pt>
                <c:pt idx="42">
                  <c:v>11.75</c:v>
                </c:pt>
                <c:pt idx="43">
                  <c:v>11.958333333333</c:v>
                </c:pt>
                <c:pt idx="44">
                  <c:v>12.166666666667</c:v>
                </c:pt>
                <c:pt idx="45">
                  <c:v>12.375</c:v>
                </c:pt>
                <c:pt idx="46">
                  <c:v>12.583333333333</c:v>
                </c:pt>
                <c:pt idx="47">
                  <c:v>12.791666666667</c:v>
                </c:pt>
                <c:pt idx="48">
                  <c:v>13</c:v>
                </c:pt>
              </c:numCache>
            </c:numRef>
          </c:xVal>
          <c:yVal>
            <c:numRef>
              <c:f>'LO Harm-B'!$M$3:$M$51</c:f>
              <c:numCache>
                <c:formatCode>0.00</c:formatCode>
                <c:ptCount val="49"/>
                <c:pt idx="0">
                  <c:v>-42.247311000000003</c:v>
                </c:pt>
                <c:pt idx="1">
                  <c:v>-41.300457000000002</c:v>
                </c:pt>
                <c:pt idx="2">
                  <c:v>-40.096747999999998</c:v>
                </c:pt>
                <c:pt idx="3">
                  <c:v>-39.562381999999999</c:v>
                </c:pt>
                <c:pt idx="4">
                  <c:v>-39.093082000000003</c:v>
                </c:pt>
                <c:pt idx="5">
                  <c:v>-38.905223999999997</c:v>
                </c:pt>
                <c:pt idx="6">
                  <c:v>-38.690852999999997</c:v>
                </c:pt>
                <c:pt idx="7">
                  <c:v>-38.830554999999997</c:v>
                </c:pt>
                <c:pt idx="8">
                  <c:v>-39.026648999999999</c:v>
                </c:pt>
                <c:pt idx="9">
                  <c:v>-39.278587000000002</c:v>
                </c:pt>
                <c:pt idx="10">
                  <c:v>-39.436599999999999</c:v>
                </c:pt>
                <c:pt idx="11">
                  <c:v>-39.568480999999998</c:v>
                </c:pt>
                <c:pt idx="12">
                  <c:v>-39.604976999999998</c:v>
                </c:pt>
                <c:pt idx="13">
                  <c:v>-39.648293000000002</c:v>
                </c:pt>
                <c:pt idx="14">
                  <c:v>-39.780991</c:v>
                </c:pt>
                <c:pt idx="15">
                  <c:v>-39.936610999999999</c:v>
                </c:pt>
                <c:pt idx="16">
                  <c:v>-40.175902999999998</c:v>
                </c:pt>
                <c:pt idx="17">
                  <c:v>-40.278561000000003</c:v>
                </c:pt>
                <c:pt idx="18">
                  <c:v>-40.418056</c:v>
                </c:pt>
                <c:pt idx="19">
                  <c:v>-40.431891999999998</c:v>
                </c:pt>
                <c:pt idx="20">
                  <c:v>-40.669567000000001</c:v>
                </c:pt>
                <c:pt idx="21">
                  <c:v>-41.146286000000003</c:v>
                </c:pt>
                <c:pt idx="22">
                  <c:v>-41.793590999999999</c:v>
                </c:pt>
                <c:pt idx="23">
                  <c:v>-42.171658000000001</c:v>
                </c:pt>
                <c:pt idx="24">
                  <c:v>-42.712757000000003</c:v>
                </c:pt>
                <c:pt idx="25">
                  <c:v>-43.181941999999999</c:v>
                </c:pt>
                <c:pt idx="26">
                  <c:v>-43.93074</c:v>
                </c:pt>
                <c:pt idx="27">
                  <c:v>-45.177031999999997</c:v>
                </c:pt>
                <c:pt idx="28">
                  <c:v>-46.314616999999998</c:v>
                </c:pt>
                <c:pt idx="29">
                  <c:v>-47.048285999999997</c:v>
                </c:pt>
                <c:pt idx="30">
                  <c:v>-47.24633</c:v>
                </c:pt>
                <c:pt idx="31">
                  <c:v>-51.524524999999997</c:v>
                </c:pt>
                <c:pt idx="32">
                  <c:v>-56.158844000000002</c:v>
                </c:pt>
                <c:pt idx="33">
                  <c:v>-58.784168000000001</c:v>
                </c:pt>
                <c:pt idx="34">
                  <c:v>-57.560757000000002</c:v>
                </c:pt>
                <c:pt idx="35">
                  <c:v>-55.980716999999999</c:v>
                </c:pt>
                <c:pt idx="36">
                  <c:v>-56.255062000000002</c:v>
                </c:pt>
                <c:pt idx="37">
                  <c:v>-56.274208000000002</c:v>
                </c:pt>
                <c:pt idx="38">
                  <c:v>-57.002617000000001</c:v>
                </c:pt>
                <c:pt idx="39">
                  <c:v>-56.222026999999997</c:v>
                </c:pt>
                <c:pt idx="40">
                  <c:v>-55.380671999999997</c:v>
                </c:pt>
                <c:pt idx="41">
                  <c:v>-54.149127999999997</c:v>
                </c:pt>
                <c:pt idx="42">
                  <c:v>-53.613273999999997</c:v>
                </c:pt>
                <c:pt idx="43">
                  <c:v>-53.233291999999999</c:v>
                </c:pt>
                <c:pt idx="44">
                  <c:v>-52.207290999999998</c:v>
                </c:pt>
                <c:pt idx="45">
                  <c:v>-51.794944999999998</c:v>
                </c:pt>
                <c:pt idx="46">
                  <c:v>-52.445399999999999</c:v>
                </c:pt>
                <c:pt idx="47">
                  <c:v>-53.075400999999999</c:v>
                </c:pt>
                <c:pt idx="48">
                  <c:v>-53.709876999999999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22-4470-AB96-51543D770530}"/>
            </c:ext>
          </c:extLst>
        </c:ser>
        <c:ser>
          <c:idx val="1"/>
          <c:order val="2"/>
          <c:tx>
            <c:v>5xLO Configuration A</c:v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 Harm-A'!$T$3:$T$51</c:f>
              <c:numCache>
                <c:formatCode>0.00</c:formatCode>
                <c:ptCount val="49"/>
                <c:pt idx="0">
                  <c:v>5</c:v>
                </c:pt>
                <c:pt idx="1">
                  <c:v>5.1666666666667007</c:v>
                </c:pt>
                <c:pt idx="2">
                  <c:v>5.3333333333332993</c:v>
                </c:pt>
                <c:pt idx="3">
                  <c:v>5.5</c:v>
                </c:pt>
                <c:pt idx="4">
                  <c:v>5.6666666666667007</c:v>
                </c:pt>
                <c:pt idx="5">
                  <c:v>5.8333333333332993</c:v>
                </c:pt>
                <c:pt idx="6">
                  <c:v>6</c:v>
                </c:pt>
                <c:pt idx="7">
                  <c:v>6.1666666666667007</c:v>
                </c:pt>
                <c:pt idx="8">
                  <c:v>6.3333333333332993</c:v>
                </c:pt>
                <c:pt idx="9">
                  <c:v>6.5</c:v>
                </c:pt>
                <c:pt idx="10">
                  <c:v>6.6666666666667007</c:v>
                </c:pt>
                <c:pt idx="11">
                  <c:v>6.8333333333332993</c:v>
                </c:pt>
                <c:pt idx="12">
                  <c:v>7</c:v>
                </c:pt>
                <c:pt idx="13">
                  <c:v>7.1666666666667007</c:v>
                </c:pt>
                <c:pt idx="14">
                  <c:v>7.3333333333332993</c:v>
                </c:pt>
                <c:pt idx="15">
                  <c:v>7.5</c:v>
                </c:pt>
                <c:pt idx="16">
                  <c:v>7.6666666666667007</c:v>
                </c:pt>
                <c:pt idx="17">
                  <c:v>7.8333333333332993</c:v>
                </c:pt>
                <c:pt idx="18">
                  <c:v>8</c:v>
                </c:pt>
                <c:pt idx="19">
                  <c:v>8.1666666666666998</c:v>
                </c:pt>
                <c:pt idx="20">
                  <c:v>8.3333333333333002</c:v>
                </c:pt>
                <c:pt idx="21">
                  <c:v>8.5</c:v>
                </c:pt>
                <c:pt idx="22">
                  <c:v>8.6666666666666998</c:v>
                </c:pt>
                <c:pt idx="23">
                  <c:v>8.8333333333333002</c:v>
                </c:pt>
                <c:pt idx="24">
                  <c:v>9</c:v>
                </c:pt>
                <c:pt idx="25">
                  <c:v>9.1666666666666998</c:v>
                </c:pt>
                <c:pt idx="26">
                  <c:v>9.3333333333333002</c:v>
                </c:pt>
                <c:pt idx="27">
                  <c:v>9.5</c:v>
                </c:pt>
                <c:pt idx="28">
                  <c:v>9.6666666666666998</c:v>
                </c:pt>
                <c:pt idx="29">
                  <c:v>9.8333333333333002</c:v>
                </c:pt>
                <c:pt idx="30">
                  <c:v>10</c:v>
                </c:pt>
                <c:pt idx="31">
                  <c:v>10.166666666667</c:v>
                </c:pt>
                <c:pt idx="32">
                  <c:v>10.333333333333</c:v>
                </c:pt>
                <c:pt idx="33">
                  <c:v>10.5</c:v>
                </c:pt>
                <c:pt idx="34">
                  <c:v>10.666666666667</c:v>
                </c:pt>
                <c:pt idx="35">
                  <c:v>10.833333333333</c:v>
                </c:pt>
                <c:pt idx="36">
                  <c:v>11</c:v>
                </c:pt>
                <c:pt idx="37">
                  <c:v>11.166666666667</c:v>
                </c:pt>
                <c:pt idx="38">
                  <c:v>11.333333333333</c:v>
                </c:pt>
                <c:pt idx="39">
                  <c:v>11.5</c:v>
                </c:pt>
                <c:pt idx="40">
                  <c:v>11.666666666667</c:v>
                </c:pt>
                <c:pt idx="41">
                  <c:v>11.833333333333</c:v>
                </c:pt>
                <c:pt idx="42">
                  <c:v>12</c:v>
                </c:pt>
                <c:pt idx="43">
                  <c:v>12.166666666667</c:v>
                </c:pt>
                <c:pt idx="44">
                  <c:v>12.333333333333</c:v>
                </c:pt>
                <c:pt idx="45">
                  <c:v>12.5</c:v>
                </c:pt>
                <c:pt idx="46">
                  <c:v>12.666666666667</c:v>
                </c:pt>
                <c:pt idx="47">
                  <c:v>12.833333333333</c:v>
                </c:pt>
                <c:pt idx="48">
                  <c:v>13</c:v>
                </c:pt>
              </c:numCache>
            </c:numRef>
          </c:xVal>
          <c:yVal>
            <c:numRef>
              <c:f>'LO Harm-A'!$U$3:$U$51</c:f>
              <c:numCache>
                <c:formatCode>0.00</c:formatCode>
                <c:ptCount val="49"/>
                <c:pt idx="0">
                  <c:v>-51.509025999999999</c:v>
                </c:pt>
                <c:pt idx="1">
                  <c:v>-51.516579</c:v>
                </c:pt>
                <c:pt idx="2">
                  <c:v>-51.848480000000002</c:v>
                </c:pt>
                <c:pt idx="3">
                  <c:v>-52.215572000000002</c:v>
                </c:pt>
                <c:pt idx="4">
                  <c:v>-52.982258000000002</c:v>
                </c:pt>
                <c:pt idx="5">
                  <c:v>-53.716217</c:v>
                </c:pt>
                <c:pt idx="6">
                  <c:v>-54.235076999999997</c:v>
                </c:pt>
                <c:pt idx="7">
                  <c:v>-54.786864999999999</c:v>
                </c:pt>
                <c:pt idx="8">
                  <c:v>-55.146335999999998</c:v>
                </c:pt>
                <c:pt idx="9">
                  <c:v>-55.619658999999999</c:v>
                </c:pt>
                <c:pt idx="10">
                  <c:v>-55.723106000000001</c:v>
                </c:pt>
                <c:pt idx="11">
                  <c:v>-55.895465999999999</c:v>
                </c:pt>
                <c:pt idx="12">
                  <c:v>-55.951667999999998</c:v>
                </c:pt>
                <c:pt idx="13">
                  <c:v>-55.979649000000002</c:v>
                </c:pt>
                <c:pt idx="14">
                  <c:v>-55.725014000000002</c:v>
                </c:pt>
                <c:pt idx="15">
                  <c:v>-55.237209</c:v>
                </c:pt>
                <c:pt idx="16">
                  <c:v>-54.897392000000004</c:v>
                </c:pt>
                <c:pt idx="17">
                  <c:v>-54.209609999999998</c:v>
                </c:pt>
                <c:pt idx="18">
                  <c:v>-53.514285999999998</c:v>
                </c:pt>
                <c:pt idx="19">
                  <c:v>-53.068644999999997</c:v>
                </c:pt>
                <c:pt idx="20">
                  <c:v>-52.735218000000003</c:v>
                </c:pt>
                <c:pt idx="21">
                  <c:v>-52.597529999999999</c:v>
                </c:pt>
                <c:pt idx="22">
                  <c:v>-52.494101999999998</c:v>
                </c:pt>
                <c:pt idx="23">
                  <c:v>-52.502071000000001</c:v>
                </c:pt>
                <c:pt idx="24">
                  <c:v>-52.405177999999999</c:v>
                </c:pt>
                <c:pt idx="25">
                  <c:v>-52.184272999999997</c:v>
                </c:pt>
                <c:pt idx="26">
                  <c:v>-51.936199000000002</c:v>
                </c:pt>
                <c:pt idx="27">
                  <c:v>-51.985366999999997</c:v>
                </c:pt>
                <c:pt idx="28">
                  <c:v>-52.174767000000003</c:v>
                </c:pt>
                <c:pt idx="29">
                  <c:v>-52.89669</c:v>
                </c:pt>
                <c:pt idx="30">
                  <c:v>-53.213028000000001</c:v>
                </c:pt>
                <c:pt idx="31">
                  <c:v>-53.354660000000003</c:v>
                </c:pt>
                <c:pt idx="32">
                  <c:v>-53.546588999999997</c:v>
                </c:pt>
                <c:pt idx="33">
                  <c:v>-54.317543000000001</c:v>
                </c:pt>
                <c:pt idx="34">
                  <c:v>-55.082954000000001</c:v>
                </c:pt>
                <c:pt idx="35">
                  <c:v>-55.552891000000002</c:v>
                </c:pt>
                <c:pt idx="36">
                  <c:v>-55.971294</c:v>
                </c:pt>
                <c:pt idx="37">
                  <c:v>-56.613075000000002</c:v>
                </c:pt>
                <c:pt idx="38">
                  <c:v>-57.396808999999998</c:v>
                </c:pt>
                <c:pt idx="39">
                  <c:v>-57.957267999999999</c:v>
                </c:pt>
                <c:pt idx="40">
                  <c:v>-58.211875999999997</c:v>
                </c:pt>
                <c:pt idx="41">
                  <c:v>-58.416687000000003</c:v>
                </c:pt>
                <c:pt idx="42">
                  <c:v>-58.622303000000002</c:v>
                </c:pt>
                <c:pt idx="43">
                  <c:v>-58.621417999999998</c:v>
                </c:pt>
                <c:pt idx="44">
                  <c:v>-58.482548000000001</c:v>
                </c:pt>
                <c:pt idx="45">
                  <c:v>-58.200477999999997</c:v>
                </c:pt>
                <c:pt idx="46">
                  <c:v>-57.951607000000003</c:v>
                </c:pt>
                <c:pt idx="47">
                  <c:v>-57.678967</c:v>
                </c:pt>
                <c:pt idx="48">
                  <c:v>-57.431395999999999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22-4470-AB96-51543D770530}"/>
            </c:ext>
          </c:extLst>
        </c:ser>
        <c:ser>
          <c:idx val="3"/>
          <c:order val="3"/>
          <c:tx>
            <c:v>5xLO Configuration B</c:v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Harm-B'!$T$3:$T$51</c:f>
              <c:numCache>
                <c:formatCode>0.00</c:formatCode>
                <c:ptCount val="49"/>
                <c:pt idx="0">
                  <c:v>5</c:v>
                </c:pt>
                <c:pt idx="1">
                  <c:v>5.1666666666667007</c:v>
                </c:pt>
                <c:pt idx="2">
                  <c:v>5.3333333333332993</c:v>
                </c:pt>
                <c:pt idx="3">
                  <c:v>5.5</c:v>
                </c:pt>
                <c:pt idx="4">
                  <c:v>5.6666666666667007</c:v>
                </c:pt>
                <c:pt idx="5">
                  <c:v>5.8333333333332993</c:v>
                </c:pt>
                <c:pt idx="6">
                  <c:v>6</c:v>
                </c:pt>
                <c:pt idx="7">
                  <c:v>6.1666666666667007</c:v>
                </c:pt>
                <c:pt idx="8">
                  <c:v>6.3333333333332993</c:v>
                </c:pt>
                <c:pt idx="9">
                  <c:v>6.5</c:v>
                </c:pt>
                <c:pt idx="10">
                  <c:v>6.6666666666667007</c:v>
                </c:pt>
                <c:pt idx="11">
                  <c:v>6.8333333333332993</c:v>
                </c:pt>
                <c:pt idx="12">
                  <c:v>7</c:v>
                </c:pt>
                <c:pt idx="13">
                  <c:v>7.1666666666667007</c:v>
                </c:pt>
                <c:pt idx="14">
                  <c:v>7.3333333333332993</c:v>
                </c:pt>
                <c:pt idx="15">
                  <c:v>7.5</c:v>
                </c:pt>
                <c:pt idx="16">
                  <c:v>7.6666666666667007</c:v>
                </c:pt>
                <c:pt idx="17">
                  <c:v>7.8333333333332993</c:v>
                </c:pt>
                <c:pt idx="18">
                  <c:v>8</c:v>
                </c:pt>
                <c:pt idx="19">
                  <c:v>8.1666666666666998</c:v>
                </c:pt>
                <c:pt idx="20">
                  <c:v>8.3333333333333002</c:v>
                </c:pt>
                <c:pt idx="21">
                  <c:v>8.5</c:v>
                </c:pt>
                <c:pt idx="22">
                  <c:v>8.6666666666666998</c:v>
                </c:pt>
                <c:pt idx="23">
                  <c:v>8.8333333333333002</c:v>
                </c:pt>
                <c:pt idx="24">
                  <c:v>9</c:v>
                </c:pt>
                <c:pt idx="25">
                  <c:v>9.1666666666666998</c:v>
                </c:pt>
                <c:pt idx="26">
                  <c:v>9.3333333333333002</c:v>
                </c:pt>
                <c:pt idx="27">
                  <c:v>9.5</c:v>
                </c:pt>
                <c:pt idx="28">
                  <c:v>9.6666666666666998</c:v>
                </c:pt>
                <c:pt idx="29">
                  <c:v>9.8333333333333002</c:v>
                </c:pt>
                <c:pt idx="30">
                  <c:v>10</c:v>
                </c:pt>
                <c:pt idx="31">
                  <c:v>10.166666666667</c:v>
                </c:pt>
                <c:pt idx="32">
                  <c:v>10.333333333333</c:v>
                </c:pt>
                <c:pt idx="33">
                  <c:v>10.5</c:v>
                </c:pt>
                <c:pt idx="34">
                  <c:v>10.666666666667</c:v>
                </c:pt>
                <c:pt idx="35">
                  <c:v>10.833333333333</c:v>
                </c:pt>
                <c:pt idx="36">
                  <c:v>11</c:v>
                </c:pt>
                <c:pt idx="37">
                  <c:v>11.166666666667</c:v>
                </c:pt>
                <c:pt idx="38">
                  <c:v>11.333333333333</c:v>
                </c:pt>
                <c:pt idx="39">
                  <c:v>11.5</c:v>
                </c:pt>
                <c:pt idx="40">
                  <c:v>11.666666666667</c:v>
                </c:pt>
                <c:pt idx="41">
                  <c:v>11.833333333333</c:v>
                </c:pt>
                <c:pt idx="42">
                  <c:v>12</c:v>
                </c:pt>
                <c:pt idx="43">
                  <c:v>12.166666666667</c:v>
                </c:pt>
                <c:pt idx="44">
                  <c:v>12.333333333333</c:v>
                </c:pt>
                <c:pt idx="45">
                  <c:v>12.5</c:v>
                </c:pt>
                <c:pt idx="46">
                  <c:v>12.666666666667</c:v>
                </c:pt>
                <c:pt idx="47">
                  <c:v>12.833333333333</c:v>
                </c:pt>
                <c:pt idx="48">
                  <c:v>13</c:v>
                </c:pt>
              </c:numCache>
            </c:numRef>
          </c:xVal>
          <c:yVal>
            <c:numRef>
              <c:f>'LO Harm-B'!$U$3:$U$51</c:f>
              <c:numCache>
                <c:formatCode>0.00</c:formatCode>
                <c:ptCount val="49"/>
                <c:pt idx="0">
                  <c:v>-48.056880999999997</c:v>
                </c:pt>
                <c:pt idx="1">
                  <c:v>-46.989654999999999</c:v>
                </c:pt>
                <c:pt idx="2">
                  <c:v>-45.687224999999998</c:v>
                </c:pt>
                <c:pt idx="3">
                  <c:v>-44.686374999999998</c:v>
                </c:pt>
                <c:pt idx="4">
                  <c:v>-44.181919000000001</c:v>
                </c:pt>
                <c:pt idx="5">
                  <c:v>-44.019359999999999</c:v>
                </c:pt>
                <c:pt idx="6">
                  <c:v>-43.859219000000003</c:v>
                </c:pt>
                <c:pt idx="7">
                  <c:v>-44.051586</c:v>
                </c:pt>
                <c:pt idx="8">
                  <c:v>-44.141719999999999</c:v>
                </c:pt>
                <c:pt idx="9">
                  <c:v>-44.515189999999997</c:v>
                </c:pt>
                <c:pt idx="10">
                  <c:v>-44.660415999999998</c:v>
                </c:pt>
                <c:pt idx="11">
                  <c:v>-45.045822000000001</c:v>
                </c:pt>
                <c:pt idx="12">
                  <c:v>-45.214652999999998</c:v>
                </c:pt>
                <c:pt idx="13">
                  <c:v>-45.438839000000002</c:v>
                </c:pt>
                <c:pt idx="14">
                  <c:v>-45.917881000000001</c:v>
                </c:pt>
                <c:pt idx="15">
                  <c:v>-46.075878000000003</c:v>
                </c:pt>
                <c:pt idx="16">
                  <c:v>-46.201236999999999</c:v>
                </c:pt>
                <c:pt idx="17">
                  <c:v>-45.646202000000002</c:v>
                </c:pt>
                <c:pt idx="18">
                  <c:v>-45.325172000000002</c:v>
                </c:pt>
                <c:pt idx="19">
                  <c:v>-45.208182999999998</c:v>
                </c:pt>
                <c:pt idx="20">
                  <c:v>-45.001235999999999</c:v>
                </c:pt>
                <c:pt idx="21">
                  <c:v>-44.986305000000002</c:v>
                </c:pt>
                <c:pt idx="22">
                  <c:v>-44.926693</c:v>
                </c:pt>
                <c:pt idx="23">
                  <c:v>-45.036307999999998</c:v>
                </c:pt>
                <c:pt idx="24">
                  <c:v>-45.070926999999998</c:v>
                </c:pt>
                <c:pt idx="25">
                  <c:v>-44.841102999999997</c:v>
                </c:pt>
                <c:pt idx="26">
                  <c:v>-44.714775000000003</c:v>
                </c:pt>
                <c:pt idx="27">
                  <c:v>-44.650348999999999</c:v>
                </c:pt>
                <c:pt idx="28">
                  <c:v>-44.887546999999998</c:v>
                </c:pt>
                <c:pt idx="29">
                  <c:v>-45.362361999999997</c:v>
                </c:pt>
                <c:pt idx="30">
                  <c:v>-45.844771999999999</c:v>
                </c:pt>
                <c:pt idx="31">
                  <c:v>-46.143847999999998</c:v>
                </c:pt>
                <c:pt idx="32">
                  <c:v>-46.399796000000002</c:v>
                </c:pt>
                <c:pt idx="33">
                  <c:v>-46.788997999999999</c:v>
                </c:pt>
                <c:pt idx="34">
                  <c:v>-47.224907000000002</c:v>
                </c:pt>
                <c:pt idx="35">
                  <c:v>-47.836917999999997</c:v>
                </c:pt>
                <c:pt idx="36">
                  <c:v>-48.378901999999997</c:v>
                </c:pt>
                <c:pt idx="37">
                  <c:v>-49.171664999999997</c:v>
                </c:pt>
                <c:pt idx="38">
                  <c:v>-49.619605999999997</c:v>
                </c:pt>
                <c:pt idx="39">
                  <c:v>-49.816383000000002</c:v>
                </c:pt>
                <c:pt idx="40">
                  <c:v>-49.910083999999998</c:v>
                </c:pt>
                <c:pt idx="41">
                  <c:v>-49.895218</c:v>
                </c:pt>
                <c:pt idx="42">
                  <c:v>-50.210667000000001</c:v>
                </c:pt>
                <c:pt idx="43">
                  <c:v>-50.269553999999999</c:v>
                </c:pt>
                <c:pt idx="44">
                  <c:v>-50.341095000000003</c:v>
                </c:pt>
                <c:pt idx="45">
                  <c:v>-50.177177</c:v>
                </c:pt>
                <c:pt idx="46">
                  <c:v>-50.152636999999999</c:v>
                </c:pt>
                <c:pt idx="47">
                  <c:v>-50.162990999999998</c:v>
                </c:pt>
                <c:pt idx="48">
                  <c:v>-50.194023000000001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722-4470-AB96-51543D770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66272"/>
        <c:axId val="118168192"/>
      </c:scatterChart>
      <c:valAx>
        <c:axId val="118166272"/>
        <c:scaling>
          <c:orientation val="minMax"/>
          <c:max val="13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8168192"/>
        <c:crosses val="autoZero"/>
        <c:crossBetween val="midCat"/>
        <c:majorUnit val="1"/>
      </c:valAx>
      <c:valAx>
        <c:axId val="118168192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8166272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13724581799991606"/>
          <c:y val="0.65708429503426935"/>
          <c:w val="0.6977420522758756"/>
          <c:h val="0.1380949396295559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Even LO Harmonic to RF Isolation (dB)</a:t>
            </a:r>
          </a:p>
        </c:rich>
      </c:tx>
      <c:layout>
        <c:manualLayout>
          <c:xMode val="edge"/>
          <c:yMode val="edge"/>
          <c:x val="0.31037729951250048"/>
          <c:y val="1.851860580892401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2xLO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'LO Harm-A'!$H$3:$H$51</c:f>
              <c:numCache>
                <c:formatCode>0.00</c:formatCode>
                <c:ptCount val="49"/>
                <c:pt idx="0">
                  <c:v>2</c:v>
                </c:pt>
                <c:pt idx="1">
                  <c:v>2.2291666666666998</c:v>
                </c:pt>
                <c:pt idx="2">
                  <c:v>2.4583333333333002</c:v>
                </c:pt>
                <c:pt idx="3">
                  <c:v>2.6875</c:v>
                </c:pt>
                <c:pt idx="4">
                  <c:v>2.9166666666666998</c:v>
                </c:pt>
                <c:pt idx="5">
                  <c:v>3.1458333333333002</c:v>
                </c:pt>
                <c:pt idx="6">
                  <c:v>3.375</c:v>
                </c:pt>
                <c:pt idx="7">
                  <c:v>3.6041666666666998</c:v>
                </c:pt>
                <c:pt idx="8">
                  <c:v>3.8333333333333002</c:v>
                </c:pt>
                <c:pt idx="9">
                  <c:v>4.0625</c:v>
                </c:pt>
                <c:pt idx="10">
                  <c:v>4.2916666666666998</c:v>
                </c:pt>
                <c:pt idx="11">
                  <c:v>4.5208333333332993</c:v>
                </c:pt>
                <c:pt idx="12">
                  <c:v>4.75</c:v>
                </c:pt>
                <c:pt idx="13">
                  <c:v>4.9791666666667007</c:v>
                </c:pt>
                <c:pt idx="14">
                  <c:v>5.2083333333332993</c:v>
                </c:pt>
                <c:pt idx="15">
                  <c:v>5.4375</c:v>
                </c:pt>
                <c:pt idx="16">
                  <c:v>5.6666666666667007</c:v>
                </c:pt>
                <c:pt idx="17">
                  <c:v>5.8958333333332993</c:v>
                </c:pt>
                <c:pt idx="18">
                  <c:v>6.125</c:v>
                </c:pt>
                <c:pt idx="19">
                  <c:v>6.3541666666667007</c:v>
                </c:pt>
                <c:pt idx="20">
                  <c:v>6.5833333333332993</c:v>
                </c:pt>
                <c:pt idx="21">
                  <c:v>6.8125</c:v>
                </c:pt>
                <c:pt idx="22">
                  <c:v>7.0416666666667007</c:v>
                </c:pt>
                <c:pt idx="23">
                  <c:v>7.2708333333332993</c:v>
                </c:pt>
                <c:pt idx="24">
                  <c:v>7.5</c:v>
                </c:pt>
                <c:pt idx="25">
                  <c:v>7.7291666666667007</c:v>
                </c:pt>
                <c:pt idx="26">
                  <c:v>7.9583333333332993</c:v>
                </c:pt>
                <c:pt idx="27">
                  <c:v>8.1875</c:v>
                </c:pt>
                <c:pt idx="28">
                  <c:v>8.4166666666666998</c:v>
                </c:pt>
                <c:pt idx="29">
                  <c:v>8.6458333333333002</c:v>
                </c:pt>
                <c:pt idx="30">
                  <c:v>8.875</c:v>
                </c:pt>
                <c:pt idx="31">
                  <c:v>9.1041666666666998</c:v>
                </c:pt>
                <c:pt idx="32">
                  <c:v>9.3333333333333002</c:v>
                </c:pt>
                <c:pt idx="33">
                  <c:v>9.5625</c:v>
                </c:pt>
                <c:pt idx="34">
                  <c:v>9.7916666666666998</c:v>
                </c:pt>
                <c:pt idx="35">
                  <c:v>10.020833333333</c:v>
                </c:pt>
                <c:pt idx="36">
                  <c:v>10.25</c:v>
                </c:pt>
                <c:pt idx="37">
                  <c:v>10.479166666667</c:v>
                </c:pt>
                <c:pt idx="38">
                  <c:v>10.708333333333</c:v>
                </c:pt>
                <c:pt idx="39">
                  <c:v>10.9375</c:v>
                </c:pt>
                <c:pt idx="40">
                  <c:v>11.166666666667</c:v>
                </c:pt>
                <c:pt idx="41">
                  <c:v>11.395833333333</c:v>
                </c:pt>
                <c:pt idx="42">
                  <c:v>11.625</c:v>
                </c:pt>
                <c:pt idx="43">
                  <c:v>11.854166666667</c:v>
                </c:pt>
                <c:pt idx="44">
                  <c:v>12.083333333333</c:v>
                </c:pt>
                <c:pt idx="45">
                  <c:v>12.3125</c:v>
                </c:pt>
                <c:pt idx="46">
                  <c:v>12.541666666667</c:v>
                </c:pt>
                <c:pt idx="47">
                  <c:v>12.770833333333</c:v>
                </c:pt>
                <c:pt idx="48">
                  <c:v>13</c:v>
                </c:pt>
              </c:numCache>
            </c:numRef>
          </c:xVal>
          <c:yVal>
            <c:numRef>
              <c:f>'LO Harm-A'!$J$3:$J$51</c:f>
              <c:numCache>
                <c:formatCode>0.00</c:formatCode>
                <c:ptCount val="49"/>
                <c:pt idx="0">
                  <c:v>-40.401077000000001</c:v>
                </c:pt>
                <c:pt idx="1">
                  <c:v>-40.909312999999997</c:v>
                </c:pt>
                <c:pt idx="2">
                  <c:v>-41.755778999999997</c:v>
                </c:pt>
                <c:pt idx="3">
                  <c:v>-42.722526999999999</c:v>
                </c:pt>
                <c:pt idx="4">
                  <c:v>-43.707794</c:v>
                </c:pt>
                <c:pt idx="5">
                  <c:v>-44.625542000000003</c:v>
                </c:pt>
                <c:pt idx="6">
                  <c:v>-45.39819</c:v>
                </c:pt>
                <c:pt idx="7">
                  <c:v>-46.104897000000001</c:v>
                </c:pt>
                <c:pt idx="8">
                  <c:v>-46.81073</c:v>
                </c:pt>
                <c:pt idx="9">
                  <c:v>-47.532046999999999</c:v>
                </c:pt>
                <c:pt idx="10">
                  <c:v>-47.975493999999998</c:v>
                </c:pt>
                <c:pt idx="11">
                  <c:v>-48.069386000000002</c:v>
                </c:pt>
                <c:pt idx="12">
                  <c:v>-47.958576000000001</c:v>
                </c:pt>
                <c:pt idx="13">
                  <c:v>-47.952286000000001</c:v>
                </c:pt>
                <c:pt idx="14">
                  <c:v>-48.074688000000002</c:v>
                </c:pt>
                <c:pt idx="15">
                  <c:v>-48.099547999999999</c:v>
                </c:pt>
                <c:pt idx="16">
                  <c:v>-47.803043000000002</c:v>
                </c:pt>
                <c:pt idx="17">
                  <c:v>-47.058159000000003</c:v>
                </c:pt>
                <c:pt idx="18">
                  <c:v>-46.170937000000002</c:v>
                </c:pt>
                <c:pt idx="19">
                  <c:v>-45.062683</c:v>
                </c:pt>
                <c:pt idx="20">
                  <c:v>-44.181007000000001</c:v>
                </c:pt>
                <c:pt idx="21">
                  <c:v>-43.297668000000002</c:v>
                </c:pt>
                <c:pt idx="22">
                  <c:v>-42.786079000000001</c:v>
                </c:pt>
                <c:pt idx="23">
                  <c:v>-42.345795000000003</c:v>
                </c:pt>
                <c:pt idx="24">
                  <c:v>-42.055819999999997</c:v>
                </c:pt>
                <c:pt idx="25">
                  <c:v>-41.750072000000003</c:v>
                </c:pt>
                <c:pt idx="26">
                  <c:v>-41.527121999999999</c:v>
                </c:pt>
                <c:pt idx="27">
                  <c:v>-41.538184999999999</c:v>
                </c:pt>
                <c:pt idx="28">
                  <c:v>-41.607899000000003</c:v>
                </c:pt>
                <c:pt idx="29">
                  <c:v>-41.607655000000001</c:v>
                </c:pt>
                <c:pt idx="30">
                  <c:v>-41.510891000000001</c:v>
                </c:pt>
                <c:pt idx="31">
                  <c:v>-41.437649</c:v>
                </c:pt>
                <c:pt idx="32">
                  <c:v>-41.464024000000002</c:v>
                </c:pt>
                <c:pt idx="33">
                  <c:v>-41.423332000000002</c:v>
                </c:pt>
                <c:pt idx="34">
                  <c:v>-41.316699999999997</c:v>
                </c:pt>
                <c:pt idx="35">
                  <c:v>-41.152237</c:v>
                </c:pt>
                <c:pt idx="36">
                  <c:v>-41.027209999999997</c:v>
                </c:pt>
                <c:pt idx="37">
                  <c:v>-40.950802000000003</c:v>
                </c:pt>
                <c:pt idx="38">
                  <c:v>-40.956173</c:v>
                </c:pt>
                <c:pt idx="39">
                  <c:v>-41.188560000000003</c:v>
                </c:pt>
                <c:pt idx="40">
                  <c:v>-41.855488000000001</c:v>
                </c:pt>
                <c:pt idx="41">
                  <c:v>-42.949908999999998</c:v>
                </c:pt>
                <c:pt idx="42">
                  <c:v>-44.002285000000001</c:v>
                </c:pt>
                <c:pt idx="43">
                  <c:v>-44.564639999999997</c:v>
                </c:pt>
                <c:pt idx="44">
                  <c:v>-44.417625000000001</c:v>
                </c:pt>
                <c:pt idx="45">
                  <c:v>-43.876434000000003</c:v>
                </c:pt>
                <c:pt idx="46">
                  <c:v>-43.669521000000003</c:v>
                </c:pt>
                <c:pt idx="47">
                  <c:v>-43.936912999999997</c:v>
                </c:pt>
                <c:pt idx="48">
                  <c:v>-44.399773000000003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7F-48EA-B59D-020C9A3AD408}"/>
            </c:ext>
          </c:extLst>
        </c:ser>
        <c:ser>
          <c:idx val="1"/>
          <c:order val="1"/>
          <c:tx>
            <c:v>2xLO Configuration B</c:v>
          </c:tx>
          <c:spPr>
            <a:ln cap="sq">
              <a:solidFill>
                <a:prstClr val="black"/>
              </a:solidFill>
              <a:prstDash val="sysDash"/>
              <a:round/>
            </a:ln>
          </c:spPr>
          <c:marker>
            <c:symbol val="none"/>
          </c:marker>
          <c:xVal>
            <c:numRef>
              <c:f>'LO Harm-B'!$H$3:$H$51</c:f>
              <c:numCache>
                <c:formatCode>0.00</c:formatCode>
                <c:ptCount val="49"/>
                <c:pt idx="0">
                  <c:v>2</c:v>
                </c:pt>
                <c:pt idx="1">
                  <c:v>2.2291666666666998</c:v>
                </c:pt>
                <c:pt idx="2">
                  <c:v>2.4583333333333002</c:v>
                </c:pt>
                <c:pt idx="3">
                  <c:v>2.6875</c:v>
                </c:pt>
                <c:pt idx="4">
                  <c:v>2.9166666666666998</c:v>
                </c:pt>
                <c:pt idx="5">
                  <c:v>3.1458333333333002</c:v>
                </c:pt>
                <c:pt idx="6">
                  <c:v>3.375</c:v>
                </c:pt>
                <c:pt idx="7">
                  <c:v>3.6041666666666998</c:v>
                </c:pt>
                <c:pt idx="8">
                  <c:v>3.8333333333333002</c:v>
                </c:pt>
                <c:pt idx="9">
                  <c:v>4.0625</c:v>
                </c:pt>
                <c:pt idx="10">
                  <c:v>4.2916666666666998</c:v>
                </c:pt>
                <c:pt idx="11">
                  <c:v>4.5208333333332993</c:v>
                </c:pt>
                <c:pt idx="12">
                  <c:v>4.75</c:v>
                </c:pt>
                <c:pt idx="13">
                  <c:v>4.9791666666667007</c:v>
                </c:pt>
                <c:pt idx="14">
                  <c:v>5.2083333333332993</c:v>
                </c:pt>
                <c:pt idx="15">
                  <c:v>5.4375</c:v>
                </c:pt>
                <c:pt idx="16">
                  <c:v>5.6666666666667007</c:v>
                </c:pt>
                <c:pt idx="17">
                  <c:v>5.8958333333332993</c:v>
                </c:pt>
                <c:pt idx="18">
                  <c:v>6.125</c:v>
                </c:pt>
                <c:pt idx="19">
                  <c:v>6.3541666666667007</c:v>
                </c:pt>
                <c:pt idx="20">
                  <c:v>6.5833333333332993</c:v>
                </c:pt>
                <c:pt idx="21">
                  <c:v>6.8125</c:v>
                </c:pt>
                <c:pt idx="22">
                  <c:v>7.0416666666667007</c:v>
                </c:pt>
                <c:pt idx="23">
                  <c:v>7.2708333333332993</c:v>
                </c:pt>
                <c:pt idx="24">
                  <c:v>7.5</c:v>
                </c:pt>
                <c:pt idx="25">
                  <c:v>7.7291666666667007</c:v>
                </c:pt>
                <c:pt idx="26">
                  <c:v>7.9583333333332993</c:v>
                </c:pt>
                <c:pt idx="27">
                  <c:v>8.1875</c:v>
                </c:pt>
                <c:pt idx="28">
                  <c:v>8.4166666666666998</c:v>
                </c:pt>
                <c:pt idx="29">
                  <c:v>8.6458333333333002</c:v>
                </c:pt>
                <c:pt idx="30">
                  <c:v>8.875</c:v>
                </c:pt>
                <c:pt idx="31">
                  <c:v>9.1041666666666998</c:v>
                </c:pt>
                <c:pt idx="32">
                  <c:v>9.3333333333333002</c:v>
                </c:pt>
                <c:pt idx="33">
                  <c:v>9.5625</c:v>
                </c:pt>
                <c:pt idx="34">
                  <c:v>9.7916666666666998</c:v>
                </c:pt>
                <c:pt idx="35">
                  <c:v>10.020833333333</c:v>
                </c:pt>
                <c:pt idx="36">
                  <c:v>10.25</c:v>
                </c:pt>
                <c:pt idx="37">
                  <c:v>10.479166666667</c:v>
                </c:pt>
                <c:pt idx="38">
                  <c:v>10.708333333333</c:v>
                </c:pt>
                <c:pt idx="39">
                  <c:v>10.9375</c:v>
                </c:pt>
                <c:pt idx="40">
                  <c:v>11.166666666667</c:v>
                </c:pt>
                <c:pt idx="41">
                  <c:v>11.395833333333</c:v>
                </c:pt>
                <c:pt idx="42">
                  <c:v>11.625</c:v>
                </c:pt>
                <c:pt idx="43">
                  <c:v>11.854166666667</c:v>
                </c:pt>
                <c:pt idx="44">
                  <c:v>12.083333333333</c:v>
                </c:pt>
                <c:pt idx="45">
                  <c:v>12.3125</c:v>
                </c:pt>
                <c:pt idx="46">
                  <c:v>12.541666666667</c:v>
                </c:pt>
                <c:pt idx="47">
                  <c:v>12.770833333333</c:v>
                </c:pt>
                <c:pt idx="48">
                  <c:v>13</c:v>
                </c:pt>
              </c:numCache>
            </c:numRef>
          </c:xVal>
          <c:yVal>
            <c:numRef>
              <c:f>'LO Harm-B'!$J$3:$J$51</c:f>
              <c:numCache>
                <c:formatCode>0.00</c:formatCode>
                <c:ptCount val="49"/>
                <c:pt idx="0">
                  <c:v>-30.298019</c:v>
                </c:pt>
                <c:pt idx="1">
                  <c:v>-30.199196000000001</c:v>
                </c:pt>
                <c:pt idx="2">
                  <c:v>-30.152704</c:v>
                </c:pt>
                <c:pt idx="3">
                  <c:v>-30.353342000000001</c:v>
                </c:pt>
                <c:pt idx="4">
                  <c:v>-30.686758000000001</c:v>
                </c:pt>
                <c:pt idx="5">
                  <c:v>-31.153780000000001</c:v>
                </c:pt>
                <c:pt idx="6">
                  <c:v>-31.639288000000001</c:v>
                </c:pt>
                <c:pt idx="7">
                  <c:v>-32.080047999999998</c:v>
                </c:pt>
                <c:pt idx="8">
                  <c:v>-32.453601999999997</c:v>
                </c:pt>
                <c:pt idx="9">
                  <c:v>-32.795670000000001</c:v>
                </c:pt>
                <c:pt idx="10">
                  <c:v>-33.040474000000003</c:v>
                </c:pt>
                <c:pt idx="11">
                  <c:v>-33.301617</c:v>
                </c:pt>
                <c:pt idx="12">
                  <c:v>-33.592151999999999</c:v>
                </c:pt>
                <c:pt idx="13">
                  <c:v>-33.918011</c:v>
                </c:pt>
                <c:pt idx="14">
                  <c:v>-34.202590999999998</c:v>
                </c:pt>
                <c:pt idx="15">
                  <c:v>-34.469459999999998</c:v>
                </c:pt>
                <c:pt idx="16">
                  <c:v>-34.805686999999999</c:v>
                </c:pt>
                <c:pt idx="17">
                  <c:v>-35.082092000000003</c:v>
                </c:pt>
                <c:pt idx="18">
                  <c:v>-35.368046</c:v>
                </c:pt>
                <c:pt idx="19">
                  <c:v>-35.602305999999999</c:v>
                </c:pt>
                <c:pt idx="20">
                  <c:v>-35.841118000000002</c:v>
                </c:pt>
                <c:pt idx="21">
                  <c:v>-35.918964000000003</c:v>
                </c:pt>
                <c:pt idx="22">
                  <c:v>-36.016972000000003</c:v>
                </c:pt>
                <c:pt idx="23">
                  <c:v>-36.121906000000003</c:v>
                </c:pt>
                <c:pt idx="24">
                  <c:v>-36.317715</c:v>
                </c:pt>
                <c:pt idx="25">
                  <c:v>-36.529888</c:v>
                </c:pt>
                <c:pt idx="26">
                  <c:v>-36.899146999999999</c:v>
                </c:pt>
                <c:pt idx="27">
                  <c:v>-37.559581999999999</c:v>
                </c:pt>
                <c:pt idx="28">
                  <c:v>-38.262763999999997</c:v>
                </c:pt>
                <c:pt idx="29">
                  <c:v>-39.085082999999997</c:v>
                </c:pt>
                <c:pt idx="30">
                  <c:v>-40.047482000000002</c:v>
                </c:pt>
                <c:pt idx="31">
                  <c:v>-41.239437000000002</c:v>
                </c:pt>
                <c:pt idx="32">
                  <c:v>-42.484389999999998</c:v>
                </c:pt>
                <c:pt idx="33">
                  <c:v>-43.467998999999999</c:v>
                </c:pt>
                <c:pt idx="34">
                  <c:v>-44.076926999999998</c:v>
                </c:pt>
                <c:pt idx="35">
                  <c:v>-44.438659999999999</c:v>
                </c:pt>
                <c:pt idx="36">
                  <c:v>-44.660240000000002</c:v>
                </c:pt>
                <c:pt idx="37">
                  <c:v>-45.022148000000001</c:v>
                </c:pt>
                <c:pt idx="38">
                  <c:v>-45.300063999999999</c:v>
                </c:pt>
                <c:pt idx="39">
                  <c:v>-45.541462000000003</c:v>
                </c:pt>
                <c:pt idx="40">
                  <c:v>-45.811664999999998</c:v>
                </c:pt>
                <c:pt idx="41">
                  <c:v>-46.051571000000003</c:v>
                </c:pt>
                <c:pt idx="42">
                  <c:v>-45.846812999999997</c:v>
                </c:pt>
                <c:pt idx="43">
                  <c:v>-45.059539999999998</c:v>
                </c:pt>
                <c:pt idx="44">
                  <c:v>-44.013302000000003</c:v>
                </c:pt>
                <c:pt idx="45">
                  <c:v>-43.677525000000003</c:v>
                </c:pt>
                <c:pt idx="46">
                  <c:v>-44.976832999999999</c:v>
                </c:pt>
                <c:pt idx="47">
                  <c:v>-47.507781999999999</c:v>
                </c:pt>
                <c:pt idx="48">
                  <c:v>-49.729137000000001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7F-48EA-B59D-020C9A3AD408}"/>
            </c:ext>
          </c:extLst>
        </c:ser>
        <c:ser>
          <c:idx val="2"/>
          <c:order val="2"/>
          <c:tx>
            <c:v>4xLO Configuration A</c:v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 Harm-A'!$P$3:$P$51</c:f>
              <c:numCache>
                <c:formatCode>0.00</c:formatCode>
                <c:ptCount val="49"/>
                <c:pt idx="0">
                  <c:v>4</c:v>
                </c:pt>
                <c:pt idx="1">
                  <c:v>4.1875</c:v>
                </c:pt>
                <c:pt idx="2">
                  <c:v>4.375</c:v>
                </c:pt>
                <c:pt idx="3">
                  <c:v>4.5625</c:v>
                </c:pt>
                <c:pt idx="4">
                  <c:v>4.75</c:v>
                </c:pt>
                <c:pt idx="5">
                  <c:v>4.9375</c:v>
                </c:pt>
                <c:pt idx="6">
                  <c:v>5.125</c:v>
                </c:pt>
                <c:pt idx="7">
                  <c:v>5.3125</c:v>
                </c:pt>
                <c:pt idx="8">
                  <c:v>5.5</c:v>
                </c:pt>
                <c:pt idx="9">
                  <c:v>5.6875</c:v>
                </c:pt>
                <c:pt idx="10">
                  <c:v>5.875</c:v>
                </c:pt>
                <c:pt idx="11">
                  <c:v>6.0625</c:v>
                </c:pt>
                <c:pt idx="12">
                  <c:v>6.25</c:v>
                </c:pt>
                <c:pt idx="13">
                  <c:v>6.4375</c:v>
                </c:pt>
                <c:pt idx="14">
                  <c:v>6.625</c:v>
                </c:pt>
                <c:pt idx="15">
                  <c:v>6.8125</c:v>
                </c:pt>
                <c:pt idx="16">
                  <c:v>7</c:v>
                </c:pt>
                <c:pt idx="17">
                  <c:v>7.1875</c:v>
                </c:pt>
                <c:pt idx="18">
                  <c:v>7.375</c:v>
                </c:pt>
                <c:pt idx="19">
                  <c:v>7.5625</c:v>
                </c:pt>
                <c:pt idx="20">
                  <c:v>7.75</c:v>
                </c:pt>
                <c:pt idx="21">
                  <c:v>7.9375</c:v>
                </c:pt>
                <c:pt idx="22">
                  <c:v>8.125</c:v>
                </c:pt>
                <c:pt idx="23">
                  <c:v>8.3125</c:v>
                </c:pt>
                <c:pt idx="24">
                  <c:v>8.5</c:v>
                </c:pt>
                <c:pt idx="25">
                  <c:v>8.6875</c:v>
                </c:pt>
                <c:pt idx="26">
                  <c:v>8.875</c:v>
                </c:pt>
                <c:pt idx="27">
                  <c:v>9.0625</c:v>
                </c:pt>
                <c:pt idx="28">
                  <c:v>9.25</c:v>
                </c:pt>
                <c:pt idx="29">
                  <c:v>9.4375</c:v>
                </c:pt>
                <c:pt idx="30">
                  <c:v>9.625</c:v>
                </c:pt>
                <c:pt idx="31">
                  <c:v>9.8125</c:v>
                </c:pt>
                <c:pt idx="32">
                  <c:v>10</c:v>
                </c:pt>
                <c:pt idx="33">
                  <c:v>10.1875</c:v>
                </c:pt>
                <c:pt idx="34">
                  <c:v>10.375</c:v>
                </c:pt>
                <c:pt idx="35">
                  <c:v>10.5625</c:v>
                </c:pt>
                <c:pt idx="36">
                  <c:v>10.75</c:v>
                </c:pt>
                <c:pt idx="37">
                  <c:v>10.9375</c:v>
                </c:pt>
                <c:pt idx="38">
                  <c:v>11.125</c:v>
                </c:pt>
                <c:pt idx="39">
                  <c:v>11.3125</c:v>
                </c:pt>
                <c:pt idx="40">
                  <c:v>11.5</c:v>
                </c:pt>
                <c:pt idx="41">
                  <c:v>11.6875</c:v>
                </c:pt>
                <c:pt idx="42">
                  <c:v>11.875</c:v>
                </c:pt>
                <c:pt idx="43">
                  <c:v>12.0625</c:v>
                </c:pt>
                <c:pt idx="44">
                  <c:v>12.25</c:v>
                </c:pt>
                <c:pt idx="45">
                  <c:v>12.4375</c:v>
                </c:pt>
                <c:pt idx="46">
                  <c:v>12.625</c:v>
                </c:pt>
                <c:pt idx="47">
                  <c:v>12.8125</c:v>
                </c:pt>
                <c:pt idx="48">
                  <c:v>13</c:v>
                </c:pt>
              </c:numCache>
            </c:numRef>
          </c:xVal>
          <c:yVal>
            <c:numRef>
              <c:f>'LO Harm-A'!$R$3:$R$51</c:f>
              <c:numCache>
                <c:formatCode>0.00</c:formatCode>
                <c:ptCount val="49"/>
                <c:pt idx="0">
                  <c:v>-51.588062000000001</c:v>
                </c:pt>
                <c:pt idx="1">
                  <c:v>-51.413848999999999</c:v>
                </c:pt>
                <c:pt idx="2">
                  <c:v>-51.309212000000002</c:v>
                </c:pt>
                <c:pt idx="3">
                  <c:v>-51.364413999999996</c:v>
                </c:pt>
                <c:pt idx="4">
                  <c:v>-51.387779000000002</c:v>
                </c:pt>
                <c:pt idx="5">
                  <c:v>-51.339478</c:v>
                </c:pt>
                <c:pt idx="6">
                  <c:v>-51.590992</c:v>
                </c:pt>
                <c:pt idx="7">
                  <c:v>-51.992652999999997</c:v>
                </c:pt>
                <c:pt idx="8">
                  <c:v>-52.460182000000003</c:v>
                </c:pt>
                <c:pt idx="9">
                  <c:v>-53.026463</c:v>
                </c:pt>
                <c:pt idx="10">
                  <c:v>-53.235413000000001</c:v>
                </c:pt>
                <c:pt idx="11">
                  <c:v>-53.484591999999999</c:v>
                </c:pt>
                <c:pt idx="12">
                  <c:v>-53.185665</c:v>
                </c:pt>
                <c:pt idx="13">
                  <c:v>-53.234310000000001</c:v>
                </c:pt>
                <c:pt idx="14">
                  <c:v>-53.263401000000002</c:v>
                </c:pt>
                <c:pt idx="15">
                  <c:v>-53.753264999999999</c:v>
                </c:pt>
                <c:pt idx="16">
                  <c:v>-54.096848000000001</c:v>
                </c:pt>
                <c:pt idx="17">
                  <c:v>-54.888041999999999</c:v>
                </c:pt>
                <c:pt idx="18">
                  <c:v>-55.696303999999998</c:v>
                </c:pt>
                <c:pt idx="19">
                  <c:v>-56.596020000000003</c:v>
                </c:pt>
                <c:pt idx="20">
                  <c:v>-56.784843000000002</c:v>
                </c:pt>
                <c:pt idx="21">
                  <c:v>-57.042034000000001</c:v>
                </c:pt>
                <c:pt idx="22">
                  <c:v>-56.659222</c:v>
                </c:pt>
                <c:pt idx="23">
                  <c:v>-56.052711000000002</c:v>
                </c:pt>
                <c:pt idx="24">
                  <c:v>-54.975121000000001</c:v>
                </c:pt>
                <c:pt idx="25">
                  <c:v>-54.350521000000001</c:v>
                </c:pt>
                <c:pt idx="26">
                  <c:v>-54.043827</c:v>
                </c:pt>
                <c:pt idx="27">
                  <c:v>-53.811236999999998</c:v>
                </c:pt>
                <c:pt idx="28">
                  <c:v>-53.99897</c:v>
                </c:pt>
                <c:pt idx="29">
                  <c:v>-54.011004999999997</c:v>
                </c:pt>
                <c:pt idx="30">
                  <c:v>-53.93121</c:v>
                </c:pt>
                <c:pt idx="31">
                  <c:v>-53.249763000000002</c:v>
                </c:pt>
                <c:pt idx="32">
                  <c:v>-52.994453</c:v>
                </c:pt>
                <c:pt idx="33">
                  <c:v>-52.665508000000003</c:v>
                </c:pt>
                <c:pt idx="34">
                  <c:v>-52.720657000000003</c:v>
                </c:pt>
                <c:pt idx="35">
                  <c:v>-52.583519000000003</c:v>
                </c:pt>
                <c:pt idx="36">
                  <c:v>-52.714550000000003</c:v>
                </c:pt>
                <c:pt idx="37">
                  <c:v>-52.808247000000001</c:v>
                </c:pt>
                <c:pt idx="38">
                  <c:v>-52.642631999999999</c:v>
                </c:pt>
                <c:pt idx="39">
                  <c:v>-52.692515999999998</c:v>
                </c:pt>
                <c:pt idx="40">
                  <c:v>-52.659678999999997</c:v>
                </c:pt>
                <c:pt idx="41">
                  <c:v>-53.008816000000003</c:v>
                </c:pt>
                <c:pt idx="42">
                  <c:v>-53.335071999999997</c:v>
                </c:pt>
                <c:pt idx="43">
                  <c:v>-53.620097999999999</c:v>
                </c:pt>
                <c:pt idx="44">
                  <c:v>-53.894157</c:v>
                </c:pt>
                <c:pt idx="45">
                  <c:v>-53.569167999999998</c:v>
                </c:pt>
                <c:pt idx="46">
                  <c:v>-54.979813</c:v>
                </c:pt>
                <c:pt idx="47">
                  <c:v>-55.962001999999998</c:v>
                </c:pt>
                <c:pt idx="48">
                  <c:v>-57.302216000000001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7F-48EA-B59D-020C9A3AD408}"/>
            </c:ext>
          </c:extLst>
        </c:ser>
        <c:ser>
          <c:idx val="3"/>
          <c:order val="3"/>
          <c:tx>
            <c:v>4xLO Configuration B</c:v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Harm-B'!$P$3:$P$51</c:f>
              <c:numCache>
                <c:formatCode>0.00</c:formatCode>
                <c:ptCount val="49"/>
                <c:pt idx="0">
                  <c:v>4</c:v>
                </c:pt>
                <c:pt idx="1">
                  <c:v>4.1875</c:v>
                </c:pt>
                <c:pt idx="2">
                  <c:v>4.375</c:v>
                </c:pt>
                <c:pt idx="3">
                  <c:v>4.5625</c:v>
                </c:pt>
                <c:pt idx="4">
                  <c:v>4.75</c:v>
                </c:pt>
                <c:pt idx="5">
                  <c:v>4.9375</c:v>
                </c:pt>
                <c:pt idx="6">
                  <c:v>5.125</c:v>
                </c:pt>
                <c:pt idx="7">
                  <c:v>5.3125</c:v>
                </c:pt>
                <c:pt idx="8">
                  <c:v>5.5</c:v>
                </c:pt>
                <c:pt idx="9">
                  <c:v>5.6875</c:v>
                </c:pt>
                <c:pt idx="10">
                  <c:v>5.875</c:v>
                </c:pt>
                <c:pt idx="11">
                  <c:v>6.0625</c:v>
                </c:pt>
                <c:pt idx="12">
                  <c:v>6.25</c:v>
                </c:pt>
                <c:pt idx="13">
                  <c:v>6.4375</c:v>
                </c:pt>
                <c:pt idx="14">
                  <c:v>6.625</c:v>
                </c:pt>
                <c:pt idx="15">
                  <c:v>6.8125</c:v>
                </c:pt>
                <c:pt idx="16">
                  <c:v>7</c:v>
                </c:pt>
                <c:pt idx="17">
                  <c:v>7.1875</c:v>
                </c:pt>
                <c:pt idx="18">
                  <c:v>7.375</c:v>
                </c:pt>
                <c:pt idx="19">
                  <c:v>7.5625</c:v>
                </c:pt>
                <c:pt idx="20">
                  <c:v>7.75</c:v>
                </c:pt>
                <c:pt idx="21">
                  <c:v>7.9375</c:v>
                </c:pt>
                <c:pt idx="22">
                  <c:v>8.125</c:v>
                </c:pt>
                <c:pt idx="23">
                  <c:v>8.3125</c:v>
                </c:pt>
                <c:pt idx="24">
                  <c:v>8.5</c:v>
                </c:pt>
                <c:pt idx="25">
                  <c:v>8.6875</c:v>
                </c:pt>
                <c:pt idx="26">
                  <c:v>8.875</c:v>
                </c:pt>
                <c:pt idx="27">
                  <c:v>9.0625</c:v>
                </c:pt>
                <c:pt idx="28">
                  <c:v>9.25</c:v>
                </c:pt>
                <c:pt idx="29">
                  <c:v>9.4375</c:v>
                </c:pt>
                <c:pt idx="30">
                  <c:v>9.625</c:v>
                </c:pt>
                <c:pt idx="31">
                  <c:v>9.8125</c:v>
                </c:pt>
                <c:pt idx="32">
                  <c:v>10</c:v>
                </c:pt>
                <c:pt idx="33">
                  <c:v>10.1875</c:v>
                </c:pt>
                <c:pt idx="34">
                  <c:v>10.375</c:v>
                </c:pt>
                <c:pt idx="35">
                  <c:v>10.5625</c:v>
                </c:pt>
                <c:pt idx="36">
                  <c:v>10.75</c:v>
                </c:pt>
                <c:pt idx="37">
                  <c:v>10.9375</c:v>
                </c:pt>
                <c:pt idx="38">
                  <c:v>11.125</c:v>
                </c:pt>
                <c:pt idx="39">
                  <c:v>11.3125</c:v>
                </c:pt>
                <c:pt idx="40">
                  <c:v>11.5</c:v>
                </c:pt>
                <c:pt idx="41">
                  <c:v>11.6875</c:v>
                </c:pt>
                <c:pt idx="42">
                  <c:v>11.875</c:v>
                </c:pt>
                <c:pt idx="43">
                  <c:v>12.0625</c:v>
                </c:pt>
                <c:pt idx="44">
                  <c:v>12.25</c:v>
                </c:pt>
                <c:pt idx="45">
                  <c:v>12.4375</c:v>
                </c:pt>
                <c:pt idx="46">
                  <c:v>12.625</c:v>
                </c:pt>
                <c:pt idx="47">
                  <c:v>12.8125</c:v>
                </c:pt>
                <c:pt idx="48">
                  <c:v>13</c:v>
                </c:pt>
              </c:numCache>
            </c:numRef>
          </c:xVal>
          <c:yVal>
            <c:numRef>
              <c:f>'LO Harm-B'!$R$3:$R$51</c:f>
              <c:numCache>
                <c:formatCode>0.00</c:formatCode>
                <c:ptCount val="49"/>
                <c:pt idx="0">
                  <c:v>-40.163848999999999</c:v>
                </c:pt>
                <c:pt idx="1">
                  <c:v>-40.048476999999998</c:v>
                </c:pt>
                <c:pt idx="2">
                  <c:v>-39.958416</c:v>
                </c:pt>
                <c:pt idx="3">
                  <c:v>-40.018214999999998</c:v>
                </c:pt>
                <c:pt idx="4">
                  <c:v>-40.239970999999997</c:v>
                </c:pt>
                <c:pt idx="5">
                  <c:v>-40.404045000000004</c:v>
                </c:pt>
                <c:pt idx="6">
                  <c:v>-40.772613999999997</c:v>
                </c:pt>
                <c:pt idx="7">
                  <c:v>-41.183810999999999</c:v>
                </c:pt>
                <c:pt idx="8">
                  <c:v>-41.794711999999997</c:v>
                </c:pt>
                <c:pt idx="9">
                  <c:v>-42.400157999999998</c:v>
                </c:pt>
                <c:pt idx="10">
                  <c:v>-42.883727999999998</c:v>
                </c:pt>
                <c:pt idx="11">
                  <c:v>-43.289023999999998</c:v>
                </c:pt>
                <c:pt idx="12">
                  <c:v>-43.423347</c:v>
                </c:pt>
                <c:pt idx="13">
                  <c:v>-43.518962999999999</c:v>
                </c:pt>
                <c:pt idx="14">
                  <c:v>-43.495452999999998</c:v>
                </c:pt>
                <c:pt idx="15">
                  <c:v>-43.655524999999997</c:v>
                </c:pt>
                <c:pt idx="16">
                  <c:v>-43.793380999999997</c:v>
                </c:pt>
                <c:pt idx="17">
                  <c:v>-44.116137999999999</c:v>
                </c:pt>
                <c:pt idx="18">
                  <c:v>-44.411259000000001</c:v>
                </c:pt>
                <c:pt idx="19">
                  <c:v>-44.834034000000003</c:v>
                </c:pt>
                <c:pt idx="20">
                  <c:v>-45.098598000000003</c:v>
                </c:pt>
                <c:pt idx="21">
                  <c:v>-45.380702999999997</c:v>
                </c:pt>
                <c:pt idx="22">
                  <c:v>-45.488467999999997</c:v>
                </c:pt>
                <c:pt idx="23">
                  <c:v>-45.616729999999997</c:v>
                </c:pt>
                <c:pt idx="24">
                  <c:v>-45.680332</c:v>
                </c:pt>
                <c:pt idx="25">
                  <c:v>-45.727524000000003</c:v>
                </c:pt>
                <c:pt idx="26">
                  <c:v>-45.904152000000003</c:v>
                </c:pt>
                <c:pt idx="27">
                  <c:v>-46.009490999999997</c:v>
                </c:pt>
                <c:pt idx="28">
                  <c:v>-46.473843000000002</c:v>
                </c:pt>
                <c:pt idx="29">
                  <c:v>-46.632129999999997</c:v>
                </c:pt>
                <c:pt idx="30">
                  <c:v>-46.695521999999997</c:v>
                </c:pt>
                <c:pt idx="31">
                  <c:v>-46.403030000000001</c:v>
                </c:pt>
                <c:pt idx="32">
                  <c:v>-46.360469999999999</c:v>
                </c:pt>
                <c:pt idx="33">
                  <c:v>-46.230034000000003</c:v>
                </c:pt>
                <c:pt idx="34">
                  <c:v>-46.230255</c:v>
                </c:pt>
                <c:pt idx="35">
                  <c:v>-46.100470999999999</c:v>
                </c:pt>
                <c:pt idx="36">
                  <c:v>-46.163699999999999</c:v>
                </c:pt>
                <c:pt idx="37">
                  <c:v>-46.050007000000001</c:v>
                </c:pt>
                <c:pt idx="38">
                  <c:v>-45.763165000000001</c:v>
                </c:pt>
                <c:pt idx="39">
                  <c:v>-45.593905999999997</c:v>
                </c:pt>
                <c:pt idx="40">
                  <c:v>-45.527743999999998</c:v>
                </c:pt>
                <c:pt idx="41">
                  <c:v>-45.748474000000002</c:v>
                </c:pt>
                <c:pt idx="42">
                  <c:v>-45.849316000000002</c:v>
                </c:pt>
                <c:pt idx="43">
                  <c:v>-46.043308000000003</c:v>
                </c:pt>
                <c:pt idx="44">
                  <c:v>-46.346519000000001</c:v>
                </c:pt>
                <c:pt idx="45">
                  <c:v>-46.602291000000001</c:v>
                </c:pt>
                <c:pt idx="46">
                  <c:v>-47.73856</c:v>
                </c:pt>
                <c:pt idx="47">
                  <c:v>-48.831679999999999</c:v>
                </c:pt>
                <c:pt idx="48">
                  <c:v>-49.950080999999997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27F-48EA-B59D-020C9A3AD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44480"/>
        <c:axId val="118246400"/>
      </c:scatterChart>
      <c:valAx>
        <c:axId val="118244480"/>
        <c:scaling>
          <c:orientation val="minMax"/>
          <c:max val="13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3323970683694748"/>
              <c:y val="0.91106241058792869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8246400"/>
        <c:crosses val="autoZero"/>
        <c:crossBetween val="midCat"/>
        <c:majorUnit val="1"/>
      </c:valAx>
      <c:valAx>
        <c:axId val="118246400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8244480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13394784640129162"/>
          <c:y val="0.66173931242827333"/>
          <c:w val="0.7487473997897991"/>
          <c:h val="0.1380949396295559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Even LO Harmonic to IF Isolation (dB)</a:t>
            </a:r>
          </a:p>
        </c:rich>
      </c:tx>
      <c:layout>
        <c:manualLayout>
          <c:xMode val="edge"/>
          <c:yMode val="edge"/>
          <c:x val="0.31583117939195771"/>
          <c:y val="1.84939496266945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9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2xLO Configuration A</c:v>
          </c:tx>
          <c:spPr>
            <a:ln cap="sq"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'LO Harm-A'!$H$3:$H$51</c:f>
              <c:numCache>
                <c:formatCode>0.00</c:formatCode>
                <c:ptCount val="49"/>
                <c:pt idx="0">
                  <c:v>2</c:v>
                </c:pt>
                <c:pt idx="1">
                  <c:v>2.2291666666666998</c:v>
                </c:pt>
                <c:pt idx="2">
                  <c:v>2.4583333333333002</c:v>
                </c:pt>
                <c:pt idx="3">
                  <c:v>2.6875</c:v>
                </c:pt>
                <c:pt idx="4">
                  <c:v>2.9166666666666998</c:v>
                </c:pt>
                <c:pt idx="5">
                  <c:v>3.1458333333333002</c:v>
                </c:pt>
                <c:pt idx="6">
                  <c:v>3.375</c:v>
                </c:pt>
                <c:pt idx="7">
                  <c:v>3.6041666666666998</c:v>
                </c:pt>
                <c:pt idx="8">
                  <c:v>3.8333333333333002</c:v>
                </c:pt>
                <c:pt idx="9">
                  <c:v>4.0625</c:v>
                </c:pt>
                <c:pt idx="10">
                  <c:v>4.2916666666666998</c:v>
                </c:pt>
                <c:pt idx="11">
                  <c:v>4.5208333333332993</c:v>
                </c:pt>
                <c:pt idx="12">
                  <c:v>4.75</c:v>
                </c:pt>
                <c:pt idx="13">
                  <c:v>4.9791666666667007</c:v>
                </c:pt>
                <c:pt idx="14">
                  <c:v>5.2083333333332993</c:v>
                </c:pt>
                <c:pt idx="15">
                  <c:v>5.4375</c:v>
                </c:pt>
                <c:pt idx="16">
                  <c:v>5.6666666666667007</c:v>
                </c:pt>
                <c:pt idx="17">
                  <c:v>5.8958333333332993</c:v>
                </c:pt>
                <c:pt idx="18">
                  <c:v>6.125</c:v>
                </c:pt>
                <c:pt idx="19">
                  <c:v>6.3541666666667007</c:v>
                </c:pt>
                <c:pt idx="20">
                  <c:v>6.5833333333332993</c:v>
                </c:pt>
                <c:pt idx="21">
                  <c:v>6.8125</c:v>
                </c:pt>
                <c:pt idx="22">
                  <c:v>7.0416666666667007</c:v>
                </c:pt>
                <c:pt idx="23">
                  <c:v>7.2708333333332993</c:v>
                </c:pt>
                <c:pt idx="24">
                  <c:v>7.5</c:v>
                </c:pt>
                <c:pt idx="25">
                  <c:v>7.7291666666667007</c:v>
                </c:pt>
                <c:pt idx="26">
                  <c:v>7.9583333333332993</c:v>
                </c:pt>
                <c:pt idx="27">
                  <c:v>8.1875</c:v>
                </c:pt>
                <c:pt idx="28">
                  <c:v>8.4166666666666998</c:v>
                </c:pt>
                <c:pt idx="29">
                  <c:v>8.6458333333333002</c:v>
                </c:pt>
                <c:pt idx="30">
                  <c:v>8.875</c:v>
                </c:pt>
                <c:pt idx="31">
                  <c:v>9.1041666666666998</c:v>
                </c:pt>
                <c:pt idx="32">
                  <c:v>9.3333333333333002</c:v>
                </c:pt>
                <c:pt idx="33">
                  <c:v>9.5625</c:v>
                </c:pt>
                <c:pt idx="34">
                  <c:v>9.7916666666666998</c:v>
                </c:pt>
                <c:pt idx="35">
                  <c:v>10.020833333333</c:v>
                </c:pt>
                <c:pt idx="36">
                  <c:v>10.25</c:v>
                </c:pt>
                <c:pt idx="37">
                  <c:v>10.479166666667</c:v>
                </c:pt>
                <c:pt idx="38">
                  <c:v>10.708333333333</c:v>
                </c:pt>
                <c:pt idx="39">
                  <c:v>10.9375</c:v>
                </c:pt>
                <c:pt idx="40">
                  <c:v>11.166666666667</c:v>
                </c:pt>
                <c:pt idx="41">
                  <c:v>11.395833333333</c:v>
                </c:pt>
                <c:pt idx="42">
                  <c:v>11.625</c:v>
                </c:pt>
                <c:pt idx="43">
                  <c:v>11.854166666667</c:v>
                </c:pt>
                <c:pt idx="44">
                  <c:v>12.083333333333</c:v>
                </c:pt>
                <c:pt idx="45">
                  <c:v>12.3125</c:v>
                </c:pt>
                <c:pt idx="46">
                  <c:v>12.541666666667</c:v>
                </c:pt>
                <c:pt idx="47">
                  <c:v>12.770833333333</c:v>
                </c:pt>
                <c:pt idx="48">
                  <c:v>13</c:v>
                </c:pt>
              </c:numCache>
            </c:numRef>
          </c:xVal>
          <c:yVal>
            <c:numRef>
              <c:f>'LO Harm-A'!$I$3:$I$51</c:f>
              <c:numCache>
                <c:formatCode>0.00</c:formatCode>
                <c:ptCount val="49"/>
                <c:pt idx="0">
                  <c:v>-34.366416999999998</c:v>
                </c:pt>
                <c:pt idx="1">
                  <c:v>-34.468124000000003</c:v>
                </c:pt>
                <c:pt idx="2">
                  <c:v>-34.660049000000001</c:v>
                </c:pt>
                <c:pt idx="3">
                  <c:v>-34.817936000000003</c:v>
                </c:pt>
                <c:pt idx="4">
                  <c:v>-35.061912999999997</c:v>
                </c:pt>
                <c:pt idx="5">
                  <c:v>-35.307884000000001</c:v>
                </c:pt>
                <c:pt idx="6">
                  <c:v>-35.613185999999999</c:v>
                </c:pt>
                <c:pt idx="7">
                  <c:v>-35.814335</c:v>
                </c:pt>
                <c:pt idx="8">
                  <c:v>-35.896442</c:v>
                </c:pt>
                <c:pt idx="9">
                  <c:v>-35.839283000000002</c:v>
                </c:pt>
                <c:pt idx="10">
                  <c:v>-35.607872</c:v>
                </c:pt>
                <c:pt idx="11">
                  <c:v>-35.128185000000002</c:v>
                </c:pt>
                <c:pt idx="12">
                  <c:v>-34.476917</c:v>
                </c:pt>
                <c:pt idx="13">
                  <c:v>-33.654685999999998</c:v>
                </c:pt>
                <c:pt idx="14">
                  <c:v>-32.835194000000001</c:v>
                </c:pt>
                <c:pt idx="15">
                  <c:v>-31.880431999999999</c:v>
                </c:pt>
                <c:pt idx="16">
                  <c:v>-31.058052</c:v>
                </c:pt>
                <c:pt idx="17">
                  <c:v>-30.168109999999999</c:v>
                </c:pt>
                <c:pt idx="18">
                  <c:v>-29.376429000000002</c:v>
                </c:pt>
                <c:pt idx="19">
                  <c:v>-28.475411999999999</c:v>
                </c:pt>
                <c:pt idx="20">
                  <c:v>-27.696579</c:v>
                </c:pt>
                <c:pt idx="21">
                  <c:v>-26.924942000000001</c:v>
                </c:pt>
                <c:pt idx="22">
                  <c:v>-26.221658999999999</c:v>
                </c:pt>
                <c:pt idx="23">
                  <c:v>-25.620795999999999</c:v>
                </c:pt>
                <c:pt idx="24">
                  <c:v>-25.102671000000001</c:v>
                </c:pt>
                <c:pt idx="25">
                  <c:v>-24.629190000000001</c:v>
                </c:pt>
                <c:pt idx="26">
                  <c:v>-24.109493000000001</c:v>
                </c:pt>
                <c:pt idx="27">
                  <c:v>-23.697928999999998</c:v>
                </c:pt>
                <c:pt idx="28">
                  <c:v>-23.27721</c:v>
                </c:pt>
                <c:pt idx="29">
                  <c:v>-22.977347999999999</c:v>
                </c:pt>
                <c:pt idx="30">
                  <c:v>-22.762180000000001</c:v>
                </c:pt>
                <c:pt idx="31">
                  <c:v>-22.742342000000001</c:v>
                </c:pt>
                <c:pt idx="32">
                  <c:v>-22.839502</c:v>
                </c:pt>
                <c:pt idx="33">
                  <c:v>-22.933814999999999</c:v>
                </c:pt>
                <c:pt idx="34">
                  <c:v>-23.078168999999999</c:v>
                </c:pt>
                <c:pt idx="35">
                  <c:v>-23.256094000000001</c:v>
                </c:pt>
                <c:pt idx="36">
                  <c:v>-23.595579000000001</c:v>
                </c:pt>
                <c:pt idx="37">
                  <c:v>-24.018864000000001</c:v>
                </c:pt>
                <c:pt idx="38">
                  <c:v>-24.519634</c:v>
                </c:pt>
                <c:pt idx="39">
                  <c:v>-25.167390999999999</c:v>
                </c:pt>
                <c:pt idx="40">
                  <c:v>-26.087648000000002</c:v>
                </c:pt>
                <c:pt idx="41">
                  <c:v>-27.335795999999998</c:v>
                </c:pt>
                <c:pt idx="42">
                  <c:v>-28.638411999999999</c:v>
                </c:pt>
                <c:pt idx="43">
                  <c:v>-29.883970000000001</c:v>
                </c:pt>
                <c:pt idx="44">
                  <c:v>-30.970392</c:v>
                </c:pt>
                <c:pt idx="45">
                  <c:v>-32.092796</c:v>
                </c:pt>
                <c:pt idx="46">
                  <c:v>-33.285187000000001</c:v>
                </c:pt>
                <c:pt idx="47">
                  <c:v>-34.610118999999997</c:v>
                </c:pt>
                <c:pt idx="48">
                  <c:v>-35.535415999999998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5F-4E3D-8DFC-4F8A42BC49A4}"/>
            </c:ext>
          </c:extLst>
        </c:ser>
        <c:ser>
          <c:idx val="0"/>
          <c:order val="1"/>
          <c:tx>
            <c:v>2xLO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Harm-B'!$H$3:$H$51</c:f>
              <c:numCache>
                <c:formatCode>0.00</c:formatCode>
                <c:ptCount val="49"/>
                <c:pt idx="0">
                  <c:v>2</c:v>
                </c:pt>
                <c:pt idx="1">
                  <c:v>2.2291666666666998</c:v>
                </c:pt>
                <c:pt idx="2">
                  <c:v>2.4583333333333002</c:v>
                </c:pt>
                <c:pt idx="3">
                  <c:v>2.6875</c:v>
                </c:pt>
                <c:pt idx="4">
                  <c:v>2.9166666666666998</c:v>
                </c:pt>
                <c:pt idx="5">
                  <c:v>3.1458333333333002</c:v>
                </c:pt>
                <c:pt idx="6">
                  <c:v>3.375</c:v>
                </c:pt>
                <c:pt idx="7">
                  <c:v>3.6041666666666998</c:v>
                </c:pt>
                <c:pt idx="8">
                  <c:v>3.8333333333333002</c:v>
                </c:pt>
                <c:pt idx="9">
                  <c:v>4.0625</c:v>
                </c:pt>
                <c:pt idx="10">
                  <c:v>4.2916666666666998</c:v>
                </c:pt>
                <c:pt idx="11">
                  <c:v>4.5208333333332993</c:v>
                </c:pt>
                <c:pt idx="12">
                  <c:v>4.75</c:v>
                </c:pt>
                <c:pt idx="13">
                  <c:v>4.9791666666667007</c:v>
                </c:pt>
                <c:pt idx="14">
                  <c:v>5.2083333333332993</c:v>
                </c:pt>
                <c:pt idx="15">
                  <c:v>5.4375</c:v>
                </c:pt>
                <c:pt idx="16">
                  <c:v>5.6666666666667007</c:v>
                </c:pt>
                <c:pt idx="17">
                  <c:v>5.8958333333332993</c:v>
                </c:pt>
                <c:pt idx="18">
                  <c:v>6.125</c:v>
                </c:pt>
                <c:pt idx="19">
                  <c:v>6.3541666666667007</c:v>
                </c:pt>
                <c:pt idx="20">
                  <c:v>6.5833333333332993</c:v>
                </c:pt>
                <c:pt idx="21">
                  <c:v>6.8125</c:v>
                </c:pt>
                <c:pt idx="22">
                  <c:v>7.0416666666667007</c:v>
                </c:pt>
                <c:pt idx="23">
                  <c:v>7.2708333333332993</c:v>
                </c:pt>
                <c:pt idx="24">
                  <c:v>7.5</c:v>
                </c:pt>
                <c:pt idx="25">
                  <c:v>7.7291666666667007</c:v>
                </c:pt>
                <c:pt idx="26">
                  <c:v>7.9583333333332993</c:v>
                </c:pt>
                <c:pt idx="27">
                  <c:v>8.1875</c:v>
                </c:pt>
                <c:pt idx="28">
                  <c:v>8.4166666666666998</c:v>
                </c:pt>
                <c:pt idx="29">
                  <c:v>8.6458333333333002</c:v>
                </c:pt>
                <c:pt idx="30">
                  <c:v>8.875</c:v>
                </c:pt>
                <c:pt idx="31">
                  <c:v>9.1041666666666998</c:v>
                </c:pt>
                <c:pt idx="32">
                  <c:v>9.3333333333333002</c:v>
                </c:pt>
                <c:pt idx="33">
                  <c:v>9.5625</c:v>
                </c:pt>
                <c:pt idx="34">
                  <c:v>9.7916666666666998</c:v>
                </c:pt>
                <c:pt idx="35">
                  <c:v>10.020833333333</c:v>
                </c:pt>
                <c:pt idx="36">
                  <c:v>10.25</c:v>
                </c:pt>
                <c:pt idx="37">
                  <c:v>10.479166666667</c:v>
                </c:pt>
                <c:pt idx="38">
                  <c:v>10.708333333333</c:v>
                </c:pt>
                <c:pt idx="39">
                  <c:v>10.9375</c:v>
                </c:pt>
                <c:pt idx="40">
                  <c:v>11.166666666667</c:v>
                </c:pt>
                <c:pt idx="41">
                  <c:v>11.395833333333</c:v>
                </c:pt>
                <c:pt idx="42">
                  <c:v>11.625</c:v>
                </c:pt>
                <c:pt idx="43">
                  <c:v>11.854166666667</c:v>
                </c:pt>
                <c:pt idx="44">
                  <c:v>12.083333333333</c:v>
                </c:pt>
                <c:pt idx="45">
                  <c:v>12.3125</c:v>
                </c:pt>
                <c:pt idx="46">
                  <c:v>12.541666666667</c:v>
                </c:pt>
                <c:pt idx="47">
                  <c:v>12.770833333333</c:v>
                </c:pt>
                <c:pt idx="48">
                  <c:v>13</c:v>
                </c:pt>
              </c:numCache>
            </c:numRef>
          </c:xVal>
          <c:yVal>
            <c:numRef>
              <c:f>'LO Harm-B'!$I$3:$I$51</c:f>
              <c:numCache>
                <c:formatCode>0.00</c:formatCode>
                <c:ptCount val="49"/>
                <c:pt idx="0">
                  <c:v>-36.276031000000003</c:v>
                </c:pt>
                <c:pt idx="1">
                  <c:v>-36.253529</c:v>
                </c:pt>
                <c:pt idx="2">
                  <c:v>-36.256518999999997</c:v>
                </c:pt>
                <c:pt idx="3">
                  <c:v>-36.305317000000002</c:v>
                </c:pt>
                <c:pt idx="4">
                  <c:v>-36.488663000000003</c:v>
                </c:pt>
                <c:pt idx="5">
                  <c:v>-36.729443000000003</c:v>
                </c:pt>
                <c:pt idx="6">
                  <c:v>-37.014862000000001</c:v>
                </c:pt>
                <c:pt idx="7">
                  <c:v>-37.275345000000002</c:v>
                </c:pt>
                <c:pt idx="8">
                  <c:v>-37.429851999999997</c:v>
                </c:pt>
                <c:pt idx="9">
                  <c:v>-37.475605000000002</c:v>
                </c:pt>
                <c:pt idx="10">
                  <c:v>-37.287891000000002</c:v>
                </c:pt>
                <c:pt idx="11">
                  <c:v>-36.846927999999998</c:v>
                </c:pt>
                <c:pt idx="12">
                  <c:v>-36.172896999999999</c:v>
                </c:pt>
                <c:pt idx="13">
                  <c:v>-35.348339000000003</c:v>
                </c:pt>
                <c:pt idx="14">
                  <c:v>-34.556103</c:v>
                </c:pt>
                <c:pt idx="15">
                  <c:v>-33.640960999999997</c:v>
                </c:pt>
                <c:pt idx="16">
                  <c:v>-32.804707000000001</c:v>
                </c:pt>
                <c:pt idx="17">
                  <c:v>-31.840944</c:v>
                </c:pt>
                <c:pt idx="18">
                  <c:v>-30.982807000000001</c:v>
                </c:pt>
                <c:pt idx="19">
                  <c:v>-29.961290000000002</c:v>
                </c:pt>
                <c:pt idx="20">
                  <c:v>-29.092358000000001</c:v>
                </c:pt>
                <c:pt idx="21">
                  <c:v>-28.296534999999999</c:v>
                </c:pt>
                <c:pt idx="22">
                  <c:v>-27.727726000000001</c:v>
                </c:pt>
                <c:pt idx="23">
                  <c:v>-27.322495</c:v>
                </c:pt>
                <c:pt idx="24">
                  <c:v>-26.974883999999999</c:v>
                </c:pt>
                <c:pt idx="25">
                  <c:v>-26.555188999999999</c:v>
                </c:pt>
                <c:pt idx="26">
                  <c:v>-26.022943000000001</c:v>
                </c:pt>
                <c:pt idx="27">
                  <c:v>-25.506692999999999</c:v>
                </c:pt>
                <c:pt idx="28">
                  <c:v>-24.943722000000001</c:v>
                </c:pt>
                <c:pt idx="29">
                  <c:v>-24.522815999999999</c:v>
                </c:pt>
                <c:pt idx="30">
                  <c:v>-24.229700000000001</c:v>
                </c:pt>
                <c:pt idx="31">
                  <c:v>-24.156428999999999</c:v>
                </c:pt>
                <c:pt idx="32">
                  <c:v>-24.180637000000001</c:v>
                </c:pt>
                <c:pt idx="33">
                  <c:v>-24.181252000000001</c:v>
                </c:pt>
                <c:pt idx="34">
                  <c:v>-24.258521999999999</c:v>
                </c:pt>
                <c:pt idx="35">
                  <c:v>-24.402702000000001</c:v>
                </c:pt>
                <c:pt idx="36">
                  <c:v>-24.777697</c:v>
                </c:pt>
                <c:pt idx="37">
                  <c:v>-25.312424</c:v>
                </c:pt>
                <c:pt idx="38">
                  <c:v>-25.899329999999999</c:v>
                </c:pt>
                <c:pt idx="39">
                  <c:v>-26.334021</c:v>
                </c:pt>
                <c:pt idx="40">
                  <c:v>-26.676870000000001</c:v>
                </c:pt>
                <c:pt idx="41">
                  <c:v>-26.859226</c:v>
                </c:pt>
                <c:pt idx="42">
                  <c:v>-27.047476</c:v>
                </c:pt>
                <c:pt idx="43">
                  <c:v>-27.383364</c:v>
                </c:pt>
                <c:pt idx="44">
                  <c:v>-28.015647999999999</c:v>
                </c:pt>
                <c:pt idx="45">
                  <c:v>-29.027394999999999</c:v>
                </c:pt>
                <c:pt idx="46">
                  <c:v>-30.357246</c:v>
                </c:pt>
                <c:pt idx="47">
                  <c:v>-31.973516</c:v>
                </c:pt>
                <c:pt idx="48">
                  <c:v>-33.158194999999999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5F-4E3D-8DFC-4F8A42BC49A4}"/>
            </c:ext>
          </c:extLst>
        </c:ser>
        <c:ser>
          <c:idx val="2"/>
          <c:order val="2"/>
          <c:tx>
            <c:v>4xLO Configuration A</c:v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 Harm-A'!$P$3:$P$51</c:f>
              <c:numCache>
                <c:formatCode>0.00</c:formatCode>
                <c:ptCount val="49"/>
                <c:pt idx="0">
                  <c:v>4</c:v>
                </c:pt>
                <c:pt idx="1">
                  <c:v>4.1875</c:v>
                </c:pt>
                <c:pt idx="2">
                  <c:v>4.375</c:v>
                </c:pt>
                <c:pt idx="3">
                  <c:v>4.5625</c:v>
                </c:pt>
                <c:pt idx="4">
                  <c:v>4.75</c:v>
                </c:pt>
                <c:pt idx="5">
                  <c:v>4.9375</c:v>
                </c:pt>
                <c:pt idx="6">
                  <c:v>5.125</c:v>
                </c:pt>
                <c:pt idx="7">
                  <c:v>5.3125</c:v>
                </c:pt>
                <c:pt idx="8">
                  <c:v>5.5</c:v>
                </c:pt>
                <c:pt idx="9">
                  <c:v>5.6875</c:v>
                </c:pt>
                <c:pt idx="10">
                  <c:v>5.875</c:v>
                </c:pt>
                <c:pt idx="11">
                  <c:v>6.0625</c:v>
                </c:pt>
                <c:pt idx="12">
                  <c:v>6.25</c:v>
                </c:pt>
                <c:pt idx="13">
                  <c:v>6.4375</c:v>
                </c:pt>
                <c:pt idx="14">
                  <c:v>6.625</c:v>
                </c:pt>
                <c:pt idx="15">
                  <c:v>6.8125</c:v>
                </c:pt>
                <c:pt idx="16">
                  <c:v>7</c:v>
                </c:pt>
                <c:pt idx="17">
                  <c:v>7.1875</c:v>
                </c:pt>
                <c:pt idx="18">
                  <c:v>7.375</c:v>
                </c:pt>
                <c:pt idx="19">
                  <c:v>7.5625</c:v>
                </c:pt>
                <c:pt idx="20">
                  <c:v>7.75</c:v>
                </c:pt>
                <c:pt idx="21">
                  <c:v>7.9375</c:v>
                </c:pt>
                <c:pt idx="22">
                  <c:v>8.125</c:v>
                </c:pt>
                <c:pt idx="23">
                  <c:v>8.3125</c:v>
                </c:pt>
                <c:pt idx="24">
                  <c:v>8.5</c:v>
                </c:pt>
                <c:pt idx="25">
                  <c:v>8.6875</c:v>
                </c:pt>
                <c:pt idx="26">
                  <c:v>8.875</c:v>
                </c:pt>
                <c:pt idx="27">
                  <c:v>9.0625</c:v>
                </c:pt>
                <c:pt idx="28">
                  <c:v>9.25</c:v>
                </c:pt>
                <c:pt idx="29">
                  <c:v>9.4375</c:v>
                </c:pt>
                <c:pt idx="30">
                  <c:v>9.625</c:v>
                </c:pt>
                <c:pt idx="31">
                  <c:v>9.8125</c:v>
                </c:pt>
                <c:pt idx="32">
                  <c:v>10</c:v>
                </c:pt>
                <c:pt idx="33">
                  <c:v>10.1875</c:v>
                </c:pt>
                <c:pt idx="34">
                  <c:v>10.375</c:v>
                </c:pt>
                <c:pt idx="35">
                  <c:v>10.5625</c:v>
                </c:pt>
                <c:pt idx="36">
                  <c:v>10.75</c:v>
                </c:pt>
                <c:pt idx="37">
                  <c:v>10.9375</c:v>
                </c:pt>
                <c:pt idx="38">
                  <c:v>11.125</c:v>
                </c:pt>
                <c:pt idx="39">
                  <c:v>11.3125</c:v>
                </c:pt>
                <c:pt idx="40">
                  <c:v>11.5</c:v>
                </c:pt>
                <c:pt idx="41">
                  <c:v>11.6875</c:v>
                </c:pt>
                <c:pt idx="42">
                  <c:v>11.875</c:v>
                </c:pt>
                <c:pt idx="43">
                  <c:v>12.0625</c:v>
                </c:pt>
                <c:pt idx="44">
                  <c:v>12.25</c:v>
                </c:pt>
                <c:pt idx="45">
                  <c:v>12.4375</c:v>
                </c:pt>
                <c:pt idx="46">
                  <c:v>12.625</c:v>
                </c:pt>
                <c:pt idx="47">
                  <c:v>12.8125</c:v>
                </c:pt>
                <c:pt idx="48">
                  <c:v>13</c:v>
                </c:pt>
              </c:numCache>
            </c:numRef>
          </c:xVal>
          <c:yVal>
            <c:numRef>
              <c:f>'LO Harm-A'!$Q$3:$Q$51</c:f>
              <c:numCache>
                <c:formatCode>0.00</c:formatCode>
                <c:ptCount val="49"/>
                <c:pt idx="0">
                  <c:v>-45.391556000000001</c:v>
                </c:pt>
                <c:pt idx="1">
                  <c:v>-44.870936999999998</c:v>
                </c:pt>
                <c:pt idx="2">
                  <c:v>-44.410091000000001</c:v>
                </c:pt>
                <c:pt idx="3">
                  <c:v>-44.241988999999997</c:v>
                </c:pt>
                <c:pt idx="4">
                  <c:v>-44.124099999999999</c:v>
                </c:pt>
                <c:pt idx="5">
                  <c:v>-43.861820000000002</c:v>
                </c:pt>
                <c:pt idx="6">
                  <c:v>-43.917839000000001</c:v>
                </c:pt>
                <c:pt idx="7">
                  <c:v>-44.123260000000002</c:v>
                </c:pt>
                <c:pt idx="8">
                  <c:v>-44.320034</c:v>
                </c:pt>
                <c:pt idx="9">
                  <c:v>-44.733440000000002</c:v>
                </c:pt>
                <c:pt idx="10">
                  <c:v>-44.978107000000001</c:v>
                </c:pt>
                <c:pt idx="11">
                  <c:v>-45.666316999999999</c:v>
                </c:pt>
                <c:pt idx="12">
                  <c:v>-45.431755000000003</c:v>
                </c:pt>
                <c:pt idx="13">
                  <c:v>-45.420634999999997</c:v>
                </c:pt>
                <c:pt idx="14">
                  <c:v>-45.050364999999999</c:v>
                </c:pt>
                <c:pt idx="15">
                  <c:v>-44.942669000000002</c:v>
                </c:pt>
                <c:pt idx="16">
                  <c:v>-44.444468999999998</c:v>
                </c:pt>
                <c:pt idx="17">
                  <c:v>-44.328186000000002</c:v>
                </c:pt>
                <c:pt idx="18">
                  <c:v>-44.171253</c:v>
                </c:pt>
                <c:pt idx="19">
                  <c:v>-43.681331999999998</c:v>
                </c:pt>
                <c:pt idx="20">
                  <c:v>-42.566299000000001</c:v>
                </c:pt>
                <c:pt idx="21">
                  <c:v>-41.764904000000001</c:v>
                </c:pt>
                <c:pt idx="22">
                  <c:v>-41.262596000000002</c:v>
                </c:pt>
                <c:pt idx="23">
                  <c:v>-40.747616000000001</c:v>
                </c:pt>
                <c:pt idx="24">
                  <c:v>-39.987907</c:v>
                </c:pt>
                <c:pt idx="25">
                  <c:v>-39.595013000000002</c:v>
                </c:pt>
                <c:pt idx="26">
                  <c:v>-39.669803999999999</c:v>
                </c:pt>
                <c:pt idx="27">
                  <c:v>-40.272125000000003</c:v>
                </c:pt>
                <c:pt idx="28">
                  <c:v>-41.084747</c:v>
                </c:pt>
                <c:pt idx="29">
                  <c:v>-41.646056999999999</c:v>
                </c:pt>
                <c:pt idx="30">
                  <c:v>-41.786929999999998</c:v>
                </c:pt>
                <c:pt idx="31">
                  <c:v>-41.614887000000003</c:v>
                </c:pt>
                <c:pt idx="32">
                  <c:v>-41.542202000000003</c:v>
                </c:pt>
                <c:pt idx="33">
                  <c:v>-41.526423999999999</c:v>
                </c:pt>
                <c:pt idx="34">
                  <c:v>-41.595973999999998</c:v>
                </c:pt>
                <c:pt idx="35">
                  <c:v>-41.696036999999997</c:v>
                </c:pt>
                <c:pt idx="36">
                  <c:v>-42.136783999999999</c:v>
                </c:pt>
                <c:pt idx="37">
                  <c:v>-42.633232</c:v>
                </c:pt>
                <c:pt idx="38">
                  <c:v>-43.255248999999999</c:v>
                </c:pt>
                <c:pt idx="39">
                  <c:v>-43.979270999999997</c:v>
                </c:pt>
                <c:pt idx="40">
                  <c:v>-44.603783</c:v>
                </c:pt>
                <c:pt idx="41">
                  <c:v>-44.890591000000001</c:v>
                </c:pt>
                <c:pt idx="42">
                  <c:v>-45.628737999999998</c:v>
                </c:pt>
                <c:pt idx="43">
                  <c:v>-46.588099999999997</c:v>
                </c:pt>
                <c:pt idx="44">
                  <c:v>-48.097794</c:v>
                </c:pt>
                <c:pt idx="45">
                  <c:v>-48.879139000000002</c:v>
                </c:pt>
                <c:pt idx="46">
                  <c:v>-49.132159999999999</c:v>
                </c:pt>
                <c:pt idx="47">
                  <c:v>-49.320686000000002</c:v>
                </c:pt>
                <c:pt idx="48">
                  <c:v>-49.403953999999999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5F-4E3D-8DFC-4F8A42BC49A4}"/>
            </c:ext>
          </c:extLst>
        </c:ser>
        <c:ser>
          <c:idx val="3"/>
          <c:order val="3"/>
          <c:tx>
            <c:v>4xLO Configuration B</c:v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Harm-B'!$P$3:$P$51</c:f>
              <c:numCache>
                <c:formatCode>0.00</c:formatCode>
                <c:ptCount val="49"/>
                <c:pt idx="0">
                  <c:v>4</c:v>
                </c:pt>
                <c:pt idx="1">
                  <c:v>4.1875</c:v>
                </c:pt>
                <c:pt idx="2">
                  <c:v>4.375</c:v>
                </c:pt>
                <c:pt idx="3">
                  <c:v>4.5625</c:v>
                </c:pt>
                <c:pt idx="4">
                  <c:v>4.75</c:v>
                </c:pt>
                <c:pt idx="5">
                  <c:v>4.9375</c:v>
                </c:pt>
                <c:pt idx="6">
                  <c:v>5.125</c:v>
                </c:pt>
                <c:pt idx="7">
                  <c:v>5.3125</c:v>
                </c:pt>
                <c:pt idx="8">
                  <c:v>5.5</c:v>
                </c:pt>
                <c:pt idx="9">
                  <c:v>5.6875</c:v>
                </c:pt>
                <c:pt idx="10">
                  <c:v>5.875</c:v>
                </c:pt>
                <c:pt idx="11">
                  <c:v>6.0625</c:v>
                </c:pt>
                <c:pt idx="12">
                  <c:v>6.25</c:v>
                </c:pt>
                <c:pt idx="13">
                  <c:v>6.4375</c:v>
                </c:pt>
                <c:pt idx="14">
                  <c:v>6.625</c:v>
                </c:pt>
                <c:pt idx="15">
                  <c:v>6.8125</c:v>
                </c:pt>
                <c:pt idx="16">
                  <c:v>7</c:v>
                </c:pt>
                <c:pt idx="17">
                  <c:v>7.1875</c:v>
                </c:pt>
                <c:pt idx="18">
                  <c:v>7.375</c:v>
                </c:pt>
                <c:pt idx="19">
                  <c:v>7.5625</c:v>
                </c:pt>
                <c:pt idx="20">
                  <c:v>7.75</c:v>
                </c:pt>
                <c:pt idx="21">
                  <c:v>7.9375</c:v>
                </c:pt>
                <c:pt idx="22">
                  <c:v>8.125</c:v>
                </c:pt>
                <c:pt idx="23">
                  <c:v>8.3125</c:v>
                </c:pt>
                <c:pt idx="24">
                  <c:v>8.5</c:v>
                </c:pt>
                <c:pt idx="25">
                  <c:v>8.6875</c:v>
                </c:pt>
                <c:pt idx="26">
                  <c:v>8.875</c:v>
                </c:pt>
                <c:pt idx="27">
                  <c:v>9.0625</c:v>
                </c:pt>
                <c:pt idx="28">
                  <c:v>9.25</c:v>
                </c:pt>
                <c:pt idx="29">
                  <c:v>9.4375</c:v>
                </c:pt>
                <c:pt idx="30">
                  <c:v>9.625</c:v>
                </c:pt>
                <c:pt idx="31">
                  <c:v>9.8125</c:v>
                </c:pt>
                <c:pt idx="32">
                  <c:v>10</c:v>
                </c:pt>
                <c:pt idx="33">
                  <c:v>10.1875</c:v>
                </c:pt>
                <c:pt idx="34">
                  <c:v>10.375</c:v>
                </c:pt>
                <c:pt idx="35">
                  <c:v>10.5625</c:v>
                </c:pt>
                <c:pt idx="36">
                  <c:v>10.75</c:v>
                </c:pt>
                <c:pt idx="37">
                  <c:v>10.9375</c:v>
                </c:pt>
                <c:pt idx="38">
                  <c:v>11.125</c:v>
                </c:pt>
                <c:pt idx="39">
                  <c:v>11.3125</c:v>
                </c:pt>
                <c:pt idx="40">
                  <c:v>11.5</c:v>
                </c:pt>
                <c:pt idx="41">
                  <c:v>11.6875</c:v>
                </c:pt>
                <c:pt idx="42">
                  <c:v>11.875</c:v>
                </c:pt>
                <c:pt idx="43">
                  <c:v>12.0625</c:v>
                </c:pt>
                <c:pt idx="44">
                  <c:v>12.25</c:v>
                </c:pt>
                <c:pt idx="45">
                  <c:v>12.4375</c:v>
                </c:pt>
                <c:pt idx="46">
                  <c:v>12.625</c:v>
                </c:pt>
                <c:pt idx="47">
                  <c:v>12.8125</c:v>
                </c:pt>
                <c:pt idx="48">
                  <c:v>13</c:v>
                </c:pt>
              </c:numCache>
            </c:numRef>
          </c:xVal>
          <c:yVal>
            <c:numRef>
              <c:f>'LO Harm-B'!$R$3:$R$51</c:f>
              <c:numCache>
                <c:formatCode>0.00</c:formatCode>
                <c:ptCount val="49"/>
                <c:pt idx="0">
                  <c:v>-40.163848999999999</c:v>
                </c:pt>
                <c:pt idx="1">
                  <c:v>-40.048476999999998</c:v>
                </c:pt>
                <c:pt idx="2">
                  <c:v>-39.958416</c:v>
                </c:pt>
                <c:pt idx="3">
                  <c:v>-40.018214999999998</c:v>
                </c:pt>
                <c:pt idx="4">
                  <c:v>-40.239970999999997</c:v>
                </c:pt>
                <c:pt idx="5">
                  <c:v>-40.404045000000004</c:v>
                </c:pt>
                <c:pt idx="6">
                  <c:v>-40.772613999999997</c:v>
                </c:pt>
                <c:pt idx="7">
                  <c:v>-41.183810999999999</c:v>
                </c:pt>
                <c:pt idx="8">
                  <c:v>-41.794711999999997</c:v>
                </c:pt>
                <c:pt idx="9">
                  <c:v>-42.400157999999998</c:v>
                </c:pt>
                <c:pt idx="10">
                  <c:v>-42.883727999999998</c:v>
                </c:pt>
                <c:pt idx="11">
                  <c:v>-43.289023999999998</c:v>
                </c:pt>
                <c:pt idx="12">
                  <c:v>-43.423347</c:v>
                </c:pt>
                <c:pt idx="13">
                  <c:v>-43.518962999999999</c:v>
                </c:pt>
                <c:pt idx="14">
                  <c:v>-43.495452999999998</c:v>
                </c:pt>
                <c:pt idx="15">
                  <c:v>-43.655524999999997</c:v>
                </c:pt>
                <c:pt idx="16">
                  <c:v>-43.793380999999997</c:v>
                </c:pt>
                <c:pt idx="17">
                  <c:v>-44.116137999999999</c:v>
                </c:pt>
                <c:pt idx="18">
                  <c:v>-44.411259000000001</c:v>
                </c:pt>
                <c:pt idx="19">
                  <c:v>-44.834034000000003</c:v>
                </c:pt>
                <c:pt idx="20">
                  <c:v>-45.098598000000003</c:v>
                </c:pt>
                <c:pt idx="21">
                  <c:v>-45.380702999999997</c:v>
                </c:pt>
                <c:pt idx="22">
                  <c:v>-45.488467999999997</c:v>
                </c:pt>
                <c:pt idx="23">
                  <c:v>-45.616729999999997</c:v>
                </c:pt>
                <c:pt idx="24">
                  <c:v>-45.680332</c:v>
                </c:pt>
                <c:pt idx="25">
                  <c:v>-45.727524000000003</c:v>
                </c:pt>
                <c:pt idx="26">
                  <c:v>-45.904152000000003</c:v>
                </c:pt>
                <c:pt idx="27">
                  <c:v>-46.009490999999997</c:v>
                </c:pt>
                <c:pt idx="28">
                  <c:v>-46.473843000000002</c:v>
                </c:pt>
                <c:pt idx="29">
                  <c:v>-46.632129999999997</c:v>
                </c:pt>
                <c:pt idx="30">
                  <c:v>-46.695521999999997</c:v>
                </c:pt>
                <c:pt idx="31">
                  <c:v>-46.403030000000001</c:v>
                </c:pt>
                <c:pt idx="32">
                  <c:v>-46.360469999999999</c:v>
                </c:pt>
                <c:pt idx="33">
                  <c:v>-46.230034000000003</c:v>
                </c:pt>
                <c:pt idx="34">
                  <c:v>-46.230255</c:v>
                </c:pt>
                <c:pt idx="35">
                  <c:v>-46.100470999999999</c:v>
                </c:pt>
                <c:pt idx="36">
                  <c:v>-46.163699999999999</c:v>
                </c:pt>
                <c:pt idx="37">
                  <c:v>-46.050007000000001</c:v>
                </c:pt>
                <c:pt idx="38">
                  <c:v>-45.763165000000001</c:v>
                </c:pt>
                <c:pt idx="39">
                  <c:v>-45.593905999999997</c:v>
                </c:pt>
                <c:pt idx="40">
                  <c:v>-45.527743999999998</c:v>
                </c:pt>
                <c:pt idx="41">
                  <c:v>-45.748474000000002</c:v>
                </c:pt>
                <c:pt idx="42">
                  <c:v>-45.849316000000002</c:v>
                </c:pt>
                <c:pt idx="43">
                  <c:v>-46.043308000000003</c:v>
                </c:pt>
                <c:pt idx="44">
                  <c:v>-46.346519000000001</c:v>
                </c:pt>
                <c:pt idx="45">
                  <c:v>-46.602291000000001</c:v>
                </c:pt>
                <c:pt idx="46">
                  <c:v>-47.73856</c:v>
                </c:pt>
                <c:pt idx="47">
                  <c:v>-48.831679999999999</c:v>
                </c:pt>
                <c:pt idx="48">
                  <c:v>-49.950080999999997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5F-4E3D-8DFC-4F8A42BC4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66752"/>
        <c:axId val="118668672"/>
      </c:scatterChart>
      <c:valAx>
        <c:axId val="118666752"/>
        <c:scaling>
          <c:orientation val="minMax"/>
          <c:max val="13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8668672"/>
        <c:crosses val="autoZero"/>
        <c:crossBetween val="midCat"/>
        <c:majorUnit val="1"/>
      </c:valAx>
      <c:valAx>
        <c:axId val="118668672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8666752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13446918682748682"/>
          <c:y val="0.66173931242827333"/>
          <c:w val="0.75049804455203106"/>
          <c:h val="0.1380949396295559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A Input IP3 vs LO Power: Sine Wave LO (dBm)</a:t>
            </a:r>
            <a:r>
              <a:rPr lang="en-US" sz="1000" baseline="30000"/>
              <a:t>1-4</a:t>
            </a:r>
            <a:endParaRPr lang="en-US" sz="1000" baseline="0"/>
          </a:p>
        </c:rich>
      </c:tx>
      <c:layout>
        <c:manualLayout>
          <c:xMode val="edge"/>
          <c:yMode val="edge"/>
          <c:x val="0.15650840954312159"/>
          <c:y val="1.388888888888888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241825485176878"/>
          <c:y val="0.10223377077865267"/>
          <c:w val="0.76542713682528862"/>
          <c:h val="0.711458267716535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'IP3'!$J$2</c:f>
              <c:strCache>
                <c:ptCount val="1"/>
                <c:pt idx="0">
                  <c:v>+15dBm</c:v>
                </c:pt>
              </c:strCache>
            </c:strRef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'IP3'!$I$5:$I$103</c:f>
              <c:numCache>
                <c:formatCode>General</c:formatCode>
                <c:ptCount val="99"/>
                <c:pt idx="0">
                  <c:v>1</c:v>
                </c:pt>
                <c:pt idx="1">
                  <c:v>1.1224489795918</c:v>
                </c:pt>
                <c:pt idx="2">
                  <c:v>1.2448979591837002</c:v>
                </c:pt>
                <c:pt idx="3">
                  <c:v>1.3673469387755</c:v>
                </c:pt>
                <c:pt idx="4">
                  <c:v>1.4897959183673</c:v>
                </c:pt>
                <c:pt idx="5">
                  <c:v>1.6122448979591999</c:v>
                </c:pt>
                <c:pt idx="6">
                  <c:v>1.7346938775510001</c:v>
                </c:pt>
                <c:pt idx="7">
                  <c:v>1.8571428571429001</c:v>
                </c:pt>
                <c:pt idx="8">
                  <c:v>1.9795918367347001</c:v>
                </c:pt>
                <c:pt idx="9">
                  <c:v>2.1020408163264999</c:v>
                </c:pt>
                <c:pt idx="10">
                  <c:v>2.2244897959183998</c:v>
                </c:pt>
                <c:pt idx="11">
                  <c:v>2.3469387755101998</c:v>
                </c:pt>
                <c:pt idx="12">
                  <c:v>2.4693877551020003</c:v>
                </c:pt>
                <c:pt idx="13">
                  <c:v>2.5918367346939002</c:v>
                </c:pt>
                <c:pt idx="14">
                  <c:v>2.7142857142856998</c:v>
                </c:pt>
                <c:pt idx="15">
                  <c:v>2.8367346938776001</c:v>
                </c:pt>
                <c:pt idx="16">
                  <c:v>2.9591836734694001</c:v>
                </c:pt>
                <c:pt idx="17">
                  <c:v>3.0816326530612002</c:v>
                </c:pt>
                <c:pt idx="18">
                  <c:v>3.2040816326531001</c:v>
                </c:pt>
                <c:pt idx="19">
                  <c:v>3.3265306122449001</c:v>
                </c:pt>
                <c:pt idx="20">
                  <c:v>3.4489795918367001</c:v>
                </c:pt>
                <c:pt idx="21">
                  <c:v>3.5714285714286</c:v>
                </c:pt>
                <c:pt idx="22">
                  <c:v>3.6938775510204001</c:v>
                </c:pt>
                <c:pt idx="23">
                  <c:v>3.8163265306121996</c:v>
                </c:pt>
                <c:pt idx="24">
                  <c:v>3.9387755102041</c:v>
                </c:pt>
                <c:pt idx="25">
                  <c:v>4.0612244897959</c:v>
                </c:pt>
                <c:pt idx="26">
                  <c:v>4.1836734693878004</c:v>
                </c:pt>
                <c:pt idx="27">
                  <c:v>4.3061224489796004</c:v>
                </c:pt>
                <c:pt idx="28">
                  <c:v>4.4285714285713995</c:v>
                </c:pt>
                <c:pt idx="29">
                  <c:v>4.5510204081632999</c:v>
                </c:pt>
                <c:pt idx="30">
                  <c:v>4.6734693877550999</c:v>
                </c:pt>
                <c:pt idx="31">
                  <c:v>4.7959183673468999</c:v>
                </c:pt>
                <c:pt idx="32">
                  <c:v>4.9183673469388003</c:v>
                </c:pt>
                <c:pt idx="33">
                  <c:v>5.0408163265305994</c:v>
                </c:pt>
                <c:pt idx="34">
                  <c:v>5.1632653061224003</c:v>
                </c:pt>
                <c:pt idx="35">
                  <c:v>5.2857142857142998</c:v>
                </c:pt>
                <c:pt idx="36">
                  <c:v>5.4081632653060998</c:v>
                </c:pt>
                <c:pt idx="37">
                  <c:v>5.5306122448980002</c:v>
                </c:pt>
                <c:pt idx="38">
                  <c:v>5.6530612244898002</c:v>
                </c:pt>
                <c:pt idx="39">
                  <c:v>5.7755102040816002</c:v>
                </c:pt>
                <c:pt idx="40">
                  <c:v>5.8979591836734997</c:v>
                </c:pt>
                <c:pt idx="41">
                  <c:v>6.0204081632652997</c:v>
                </c:pt>
                <c:pt idx="42">
                  <c:v>6.1428571428570997</c:v>
                </c:pt>
                <c:pt idx="43">
                  <c:v>6.2653061224490001</c:v>
                </c:pt>
                <c:pt idx="44">
                  <c:v>6.3877551020408001</c:v>
                </c:pt>
                <c:pt idx="45">
                  <c:v>6.5102040816326996</c:v>
                </c:pt>
                <c:pt idx="46">
                  <c:v>6.6326530612244996</c:v>
                </c:pt>
                <c:pt idx="47">
                  <c:v>6.7551020408163005</c:v>
                </c:pt>
                <c:pt idx="48">
                  <c:v>6.8775510204082</c:v>
                </c:pt>
                <c:pt idx="49">
                  <c:v>7</c:v>
                </c:pt>
                <c:pt idx="50">
                  <c:v>7.1224489795918</c:v>
                </c:pt>
                <c:pt idx="51">
                  <c:v>7.2448979591836995</c:v>
                </c:pt>
                <c:pt idx="52">
                  <c:v>7.3673469387755004</c:v>
                </c:pt>
                <c:pt idx="53">
                  <c:v>7.4897959183673004</c:v>
                </c:pt>
                <c:pt idx="54">
                  <c:v>7.6122448979591999</c:v>
                </c:pt>
                <c:pt idx="55">
                  <c:v>7.7346938775509999</c:v>
                </c:pt>
                <c:pt idx="56">
                  <c:v>7.8571428571429003</c:v>
                </c:pt>
                <c:pt idx="57">
                  <c:v>7.9795918367347003</c:v>
                </c:pt>
                <c:pt idx="58">
                  <c:v>8.1020408163265003</c:v>
                </c:pt>
                <c:pt idx="59">
                  <c:v>8.2244897959183998</c:v>
                </c:pt>
                <c:pt idx="60">
                  <c:v>8.3469387755101998</c:v>
                </c:pt>
                <c:pt idx="61">
                  <c:v>8.4693877551019998</c:v>
                </c:pt>
                <c:pt idx="62">
                  <c:v>8.5918367346938993</c:v>
                </c:pt>
                <c:pt idx="63">
                  <c:v>8.7142857142856993</c:v>
                </c:pt>
                <c:pt idx="64">
                  <c:v>8.8367346938776006</c:v>
                </c:pt>
                <c:pt idx="65">
                  <c:v>8.9591836734694006</c:v>
                </c:pt>
                <c:pt idx="66">
                  <c:v>9.0816326530611988</c:v>
                </c:pt>
                <c:pt idx="67">
                  <c:v>9.2040816326530983</c:v>
                </c:pt>
                <c:pt idx="68">
                  <c:v>9.3265306122449001</c:v>
                </c:pt>
                <c:pt idx="69">
                  <c:v>9.4489795918367001</c:v>
                </c:pt>
                <c:pt idx="70">
                  <c:v>9.5714285714285996</c:v>
                </c:pt>
                <c:pt idx="71">
                  <c:v>9.6938775510203996</c:v>
                </c:pt>
                <c:pt idx="72">
                  <c:v>9.8163265306121996</c:v>
                </c:pt>
                <c:pt idx="73">
                  <c:v>9.9387755102040991</c:v>
                </c:pt>
                <c:pt idx="74">
                  <c:v>10.061224489796</c:v>
                </c:pt>
                <c:pt idx="75">
                  <c:v>10.183673469388001</c:v>
                </c:pt>
                <c:pt idx="76">
                  <c:v>10.30612244898</c:v>
                </c:pt>
                <c:pt idx="77">
                  <c:v>10.428571428570999</c:v>
                </c:pt>
                <c:pt idx="78">
                  <c:v>10.551020408163</c:v>
                </c:pt>
                <c:pt idx="79">
                  <c:v>10.673469387754999</c:v>
                </c:pt>
                <c:pt idx="80">
                  <c:v>10.795918367346999</c:v>
                </c:pt>
                <c:pt idx="81">
                  <c:v>10.918367346938998</c:v>
                </c:pt>
                <c:pt idx="82">
                  <c:v>11.040816326531001</c:v>
                </c:pt>
                <c:pt idx="83">
                  <c:v>11.163265306122</c:v>
                </c:pt>
                <c:pt idx="84">
                  <c:v>11.285714285714</c:v>
                </c:pt>
                <c:pt idx="85">
                  <c:v>11.408163265305999</c:v>
                </c:pt>
                <c:pt idx="86">
                  <c:v>11.530612244898</c:v>
                </c:pt>
                <c:pt idx="87">
                  <c:v>11.653061224489999</c:v>
                </c:pt>
                <c:pt idx="88">
                  <c:v>11.775510204082</c:v>
                </c:pt>
                <c:pt idx="89">
                  <c:v>11.897959183673001</c:v>
                </c:pt>
                <c:pt idx="90">
                  <c:v>12.020408163265</c:v>
                </c:pt>
                <c:pt idx="91">
                  <c:v>12.142857142857</c:v>
                </c:pt>
                <c:pt idx="92">
                  <c:v>12.265306122448999</c:v>
                </c:pt>
                <c:pt idx="93">
                  <c:v>12.387755102041</c:v>
                </c:pt>
                <c:pt idx="94">
                  <c:v>12.510204081632999</c:v>
                </c:pt>
                <c:pt idx="95">
                  <c:v>12.632653061224001</c:v>
                </c:pt>
                <c:pt idx="96">
                  <c:v>12.755102040816</c:v>
                </c:pt>
                <c:pt idx="97">
                  <c:v>12.877551020408001</c:v>
                </c:pt>
                <c:pt idx="98">
                  <c:v>13</c:v>
                </c:pt>
              </c:numCache>
            </c:numRef>
          </c:xVal>
          <c:yVal>
            <c:numRef>
              <c:f>'IP3'!$J$5:$J$103</c:f>
              <c:numCache>
                <c:formatCode>General</c:formatCode>
                <c:ptCount val="99"/>
                <c:pt idx="0">
                  <c:v>21.448353000000001</c:v>
                </c:pt>
                <c:pt idx="1">
                  <c:v>20.725657999999999</c:v>
                </c:pt>
                <c:pt idx="2">
                  <c:v>20.136063</c:v>
                </c:pt>
                <c:pt idx="3">
                  <c:v>20.316897999999998</c:v>
                </c:pt>
                <c:pt idx="4">
                  <c:v>20.770851</c:v>
                </c:pt>
                <c:pt idx="5">
                  <c:v>21.104344999999999</c:v>
                </c:pt>
                <c:pt idx="6">
                  <c:v>21.244392000000001</c:v>
                </c:pt>
                <c:pt idx="7">
                  <c:v>20.974378999999999</c:v>
                </c:pt>
                <c:pt idx="8">
                  <c:v>20.288779999999999</c:v>
                </c:pt>
                <c:pt idx="9">
                  <c:v>19.444153</c:v>
                </c:pt>
                <c:pt idx="10">
                  <c:v>18.947099999999999</c:v>
                </c:pt>
                <c:pt idx="11">
                  <c:v>18.644302</c:v>
                </c:pt>
                <c:pt idx="12">
                  <c:v>18.616731999999999</c:v>
                </c:pt>
                <c:pt idx="13">
                  <c:v>19.064492999999999</c:v>
                </c:pt>
                <c:pt idx="14">
                  <c:v>19.601617999999998</c:v>
                </c:pt>
                <c:pt idx="15">
                  <c:v>19.815183999999999</c:v>
                </c:pt>
                <c:pt idx="16">
                  <c:v>19.473600000000001</c:v>
                </c:pt>
                <c:pt idx="17">
                  <c:v>19.337748999999999</c:v>
                </c:pt>
                <c:pt idx="18">
                  <c:v>19.599236999999999</c:v>
                </c:pt>
                <c:pt idx="19">
                  <c:v>19.959627000000001</c:v>
                </c:pt>
                <c:pt idx="20">
                  <c:v>20.229331999999999</c:v>
                </c:pt>
                <c:pt idx="21">
                  <c:v>20.411919000000001</c:v>
                </c:pt>
                <c:pt idx="22">
                  <c:v>20.872482000000002</c:v>
                </c:pt>
                <c:pt idx="23">
                  <c:v>21.258768</c:v>
                </c:pt>
                <c:pt idx="24">
                  <c:v>21.799354999999998</c:v>
                </c:pt>
                <c:pt idx="25">
                  <c:v>21.639735999999999</c:v>
                </c:pt>
                <c:pt idx="26">
                  <c:v>21.058814999999999</c:v>
                </c:pt>
                <c:pt idx="27">
                  <c:v>20.214120999999999</c:v>
                </c:pt>
                <c:pt idx="28">
                  <c:v>20.275016999999998</c:v>
                </c:pt>
                <c:pt idx="29">
                  <c:v>21.001954999999999</c:v>
                </c:pt>
                <c:pt idx="30">
                  <c:v>21.995092</c:v>
                </c:pt>
                <c:pt idx="31">
                  <c:v>22.343927000000001</c:v>
                </c:pt>
                <c:pt idx="32">
                  <c:v>22.196503</c:v>
                </c:pt>
                <c:pt idx="33">
                  <c:v>21.442326000000001</c:v>
                </c:pt>
                <c:pt idx="34">
                  <c:v>21.225307000000001</c:v>
                </c:pt>
                <c:pt idx="35">
                  <c:v>21.768089</c:v>
                </c:pt>
                <c:pt idx="36">
                  <c:v>22.868679</c:v>
                </c:pt>
                <c:pt idx="37">
                  <c:v>23.476927</c:v>
                </c:pt>
                <c:pt idx="38">
                  <c:v>23.781694000000002</c:v>
                </c:pt>
                <c:pt idx="39">
                  <c:v>23.658463999999999</c:v>
                </c:pt>
                <c:pt idx="40">
                  <c:v>23.362036</c:v>
                </c:pt>
                <c:pt idx="41">
                  <c:v>22.500952000000002</c:v>
                </c:pt>
                <c:pt idx="42">
                  <c:v>21.816752999999999</c:v>
                </c:pt>
                <c:pt idx="43">
                  <c:v>21.612576000000001</c:v>
                </c:pt>
                <c:pt idx="44">
                  <c:v>21.867084999999999</c:v>
                </c:pt>
                <c:pt idx="45">
                  <c:v>22.071539000000001</c:v>
                </c:pt>
                <c:pt idx="46">
                  <c:v>22.122285999999999</c:v>
                </c:pt>
                <c:pt idx="47">
                  <c:v>21.924676999999999</c:v>
                </c:pt>
                <c:pt idx="48">
                  <c:v>21.585246999999999</c:v>
                </c:pt>
                <c:pt idx="49">
                  <c:v>21.363790999999999</c:v>
                </c:pt>
                <c:pt idx="50">
                  <c:v>21.586186999999999</c:v>
                </c:pt>
                <c:pt idx="51">
                  <c:v>22.357841000000001</c:v>
                </c:pt>
                <c:pt idx="52">
                  <c:v>23.035822</c:v>
                </c:pt>
                <c:pt idx="53">
                  <c:v>23.867671999999999</c:v>
                </c:pt>
                <c:pt idx="54">
                  <c:v>24.510978999999999</c:v>
                </c:pt>
                <c:pt idx="55">
                  <c:v>24.888092</c:v>
                </c:pt>
                <c:pt idx="56">
                  <c:v>24.934508999999998</c:v>
                </c:pt>
                <c:pt idx="57">
                  <c:v>24.666840000000001</c:v>
                </c:pt>
                <c:pt idx="58">
                  <c:v>24.181733999999999</c:v>
                </c:pt>
                <c:pt idx="59">
                  <c:v>23.375526000000001</c:v>
                </c:pt>
                <c:pt idx="60">
                  <c:v>22.697030999999999</c:v>
                </c:pt>
                <c:pt idx="61">
                  <c:v>22.177717000000001</c:v>
                </c:pt>
                <c:pt idx="62">
                  <c:v>21.899035000000001</c:v>
                </c:pt>
                <c:pt idx="63">
                  <c:v>21.561001000000001</c:v>
                </c:pt>
                <c:pt idx="64">
                  <c:v>21.519189999999998</c:v>
                </c:pt>
                <c:pt idx="65">
                  <c:v>21.716017000000001</c:v>
                </c:pt>
                <c:pt idx="66">
                  <c:v>21.856468</c:v>
                </c:pt>
                <c:pt idx="67">
                  <c:v>22.174423000000001</c:v>
                </c:pt>
                <c:pt idx="68">
                  <c:v>22.244129000000001</c:v>
                </c:pt>
                <c:pt idx="69">
                  <c:v>22.482918000000002</c:v>
                </c:pt>
                <c:pt idx="70">
                  <c:v>22.367080999999999</c:v>
                </c:pt>
                <c:pt idx="71">
                  <c:v>22.363630000000001</c:v>
                </c:pt>
                <c:pt idx="72">
                  <c:v>22.210004999999999</c:v>
                </c:pt>
                <c:pt idx="73">
                  <c:v>22.166996000000001</c:v>
                </c:pt>
                <c:pt idx="74">
                  <c:v>21.802401</c:v>
                </c:pt>
                <c:pt idx="75">
                  <c:v>21.684419999999999</c:v>
                </c:pt>
                <c:pt idx="76">
                  <c:v>21.549569999999999</c:v>
                </c:pt>
                <c:pt idx="77">
                  <c:v>21.689957</c:v>
                </c:pt>
                <c:pt idx="78">
                  <c:v>21.533535000000001</c:v>
                </c:pt>
                <c:pt idx="79">
                  <c:v>21.871794000000001</c:v>
                </c:pt>
                <c:pt idx="80">
                  <c:v>22.369430999999999</c:v>
                </c:pt>
                <c:pt idx="81">
                  <c:v>22.780874000000001</c:v>
                </c:pt>
                <c:pt idx="82">
                  <c:v>22.797276</c:v>
                </c:pt>
                <c:pt idx="83">
                  <c:v>22.758163</c:v>
                </c:pt>
                <c:pt idx="84">
                  <c:v>22.852900000000002</c:v>
                </c:pt>
                <c:pt idx="85">
                  <c:v>22.958752</c:v>
                </c:pt>
                <c:pt idx="86">
                  <c:v>23.210277999999999</c:v>
                </c:pt>
                <c:pt idx="87">
                  <c:v>23.312526999999999</c:v>
                </c:pt>
                <c:pt idx="88">
                  <c:v>23.257290000000001</c:v>
                </c:pt>
                <c:pt idx="89">
                  <c:v>22.606956</c:v>
                </c:pt>
                <c:pt idx="90">
                  <c:v>22.395084000000001</c:v>
                </c:pt>
                <c:pt idx="91">
                  <c:v>21.834236000000001</c:v>
                </c:pt>
                <c:pt idx="92">
                  <c:v>21.48517</c:v>
                </c:pt>
                <c:pt idx="93">
                  <c:v>20.897245000000002</c:v>
                </c:pt>
                <c:pt idx="94">
                  <c:v>20.813461</c:v>
                </c:pt>
                <c:pt idx="95">
                  <c:v>20.651292999999999</c:v>
                </c:pt>
                <c:pt idx="96">
                  <c:v>20.416129999999999</c:v>
                </c:pt>
                <c:pt idx="97">
                  <c:v>20.294734999999999</c:v>
                </c:pt>
                <c:pt idx="98">
                  <c:v>20.370612999999999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DA-48F5-BFF9-8B5962EAC0B3}"/>
            </c:ext>
          </c:extLst>
        </c:ser>
        <c:ser>
          <c:idx val="1"/>
          <c:order val="1"/>
          <c:tx>
            <c:strRef>
              <c:f>'IP3'!$M$2</c:f>
              <c:strCache>
                <c:ptCount val="1"/>
                <c:pt idx="0">
                  <c:v>+13dBm</c:v>
                </c:pt>
              </c:strCache>
            </c:strRef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'IP3'!$L$5:$L$103</c:f>
              <c:numCache>
                <c:formatCode>General</c:formatCode>
                <c:ptCount val="99"/>
                <c:pt idx="0">
                  <c:v>1</c:v>
                </c:pt>
                <c:pt idx="1">
                  <c:v>1.1224489795918</c:v>
                </c:pt>
                <c:pt idx="2">
                  <c:v>1.2448979591837002</c:v>
                </c:pt>
                <c:pt idx="3">
                  <c:v>1.3673469387755</c:v>
                </c:pt>
                <c:pt idx="4">
                  <c:v>1.4897959183673</c:v>
                </c:pt>
                <c:pt idx="5">
                  <c:v>1.6122448979591999</c:v>
                </c:pt>
                <c:pt idx="6">
                  <c:v>1.7346938775510001</c:v>
                </c:pt>
                <c:pt idx="7">
                  <c:v>1.8571428571429001</c:v>
                </c:pt>
                <c:pt idx="8">
                  <c:v>1.9795918367347001</c:v>
                </c:pt>
                <c:pt idx="9">
                  <c:v>2.1020408163264999</c:v>
                </c:pt>
                <c:pt idx="10">
                  <c:v>2.2244897959183998</c:v>
                </c:pt>
                <c:pt idx="11">
                  <c:v>2.3469387755101998</c:v>
                </c:pt>
                <c:pt idx="12">
                  <c:v>2.4693877551020003</c:v>
                </c:pt>
                <c:pt idx="13">
                  <c:v>2.5918367346939002</c:v>
                </c:pt>
                <c:pt idx="14">
                  <c:v>2.7142857142856998</c:v>
                </c:pt>
                <c:pt idx="15">
                  <c:v>2.8367346938776001</c:v>
                </c:pt>
                <c:pt idx="16">
                  <c:v>2.9591836734694001</c:v>
                </c:pt>
                <c:pt idx="17">
                  <c:v>3.0816326530612002</c:v>
                </c:pt>
                <c:pt idx="18">
                  <c:v>3.2040816326531001</c:v>
                </c:pt>
                <c:pt idx="19">
                  <c:v>3.3265306122449001</c:v>
                </c:pt>
                <c:pt idx="20">
                  <c:v>3.4489795918367001</c:v>
                </c:pt>
                <c:pt idx="21">
                  <c:v>3.5714285714286</c:v>
                </c:pt>
                <c:pt idx="22">
                  <c:v>3.6938775510204001</c:v>
                </c:pt>
                <c:pt idx="23">
                  <c:v>3.8163265306121996</c:v>
                </c:pt>
                <c:pt idx="24">
                  <c:v>3.9387755102041</c:v>
                </c:pt>
                <c:pt idx="25">
                  <c:v>4.0612244897959</c:v>
                </c:pt>
                <c:pt idx="26">
                  <c:v>4.1836734693878004</c:v>
                </c:pt>
                <c:pt idx="27">
                  <c:v>4.3061224489796004</c:v>
                </c:pt>
                <c:pt idx="28">
                  <c:v>4.4285714285713995</c:v>
                </c:pt>
                <c:pt idx="29">
                  <c:v>4.5510204081632999</c:v>
                </c:pt>
                <c:pt idx="30">
                  <c:v>4.6734693877550999</c:v>
                </c:pt>
                <c:pt idx="31">
                  <c:v>4.7959183673468999</c:v>
                </c:pt>
                <c:pt idx="32">
                  <c:v>4.9183673469388003</c:v>
                </c:pt>
                <c:pt idx="33">
                  <c:v>5.0408163265305994</c:v>
                </c:pt>
                <c:pt idx="34">
                  <c:v>5.1632653061224003</c:v>
                </c:pt>
                <c:pt idx="35">
                  <c:v>5.2857142857142998</c:v>
                </c:pt>
                <c:pt idx="36">
                  <c:v>5.4081632653060998</c:v>
                </c:pt>
                <c:pt idx="37">
                  <c:v>5.5306122448980002</c:v>
                </c:pt>
                <c:pt idx="38">
                  <c:v>5.6530612244898002</c:v>
                </c:pt>
                <c:pt idx="39">
                  <c:v>5.7755102040816002</c:v>
                </c:pt>
                <c:pt idx="40">
                  <c:v>5.8979591836734997</c:v>
                </c:pt>
                <c:pt idx="41">
                  <c:v>6.0204081632652997</c:v>
                </c:pt>
                <c:pt idx="42">
                  <c:v>6.1428571428570997</c:v>
                </c:pt>
                <c:pt idx="43">
                  <c:v>6.2653061224490001</c:v>
                </c:pt>
                <c:pt idx="44">
                  <c:v>6.3877551020408001</c:v>
                </c:pt>
                <c:pt idx="45">
                  <c:v>6.5102040816326996</c:v>
                </c:pt>
                <c:pt idx="46">
                  <c:v>6.6326530612244996</c:v>
                </c:pt>
                <c:pt idx="47">
                  <c:v>6.7551020408163005</c:v>
                </c:pt>
                <c:pt idx="48">
                  <c:v>6.8775510204082</c:v>
                </c:pt>
                <c:pt idx="49">
                  <c:v>7</c:v>
                </c:pt>
                <c:pt idx="50">
                  <c:v>7.1224489795918</c:v>
                </c:pt>
                <c:pt idx="51">
                  <c:v>7.2448979591836995</c:v>
                </c:pt>
                <c:pt idx="52">
                  <c:v>7.3673469387755004</c:v>
                </c:pt>
                <c:pt idx="53">
                  <c:v>7.4897959183673004</c:v>
                </c:pt>
                <c:pt idx="54">
                  <c:v>7.6122448979591999</c:v>
                </c:pt>
                <c:pt idx="55">
                  <c:v>7.7346938775509999</c:v>
                </c:pt>
                <c:pt idx="56">
                  <c:v>7.8571428571429003</c:v>
                </c:pt>
                <c:pt idx="57">
                  <c:v>7.9795918367347003</c:v>
                </c:pt>
                <c:pt idx="58">
                  <c:v>8.1020408163265003</c:v>
                </c:pt>
                <c:pt idx="59">
                  <c:v>8.2244897959183998</c:v>
                </c:pt>
                <c:pt idx="60">
                  <c:v>8.3469387755101998</c:v>
                </c:pt>
                <c:pt idx="61">
                  <c:v>8.4693877551019998</c:v>
                </c:pt>
                <c:pt idx="62">
                  <c:v>8.5918367346938993</c:v>
                </c:pt>
                <c:pt idx="63">
                  <c:v>8.7142857142856993</c:v>
                </c:pt>
                <c:pt idx="64">
                  <c:v>8.8367346938776006</c:v>
                </c:pt>
                <c:pt idx="65">
                  <c:v>8.9591836734694006</c:v>
                </c:pt>
                <c:pt idx="66">
                  <c:v>9.0816326530611988</c:v>
                </c:pt>
                <c:pt idx="67">
                  <c:v>9.2040816326530983</c:v>
                </c:pt>
                <c:pt idx="68">
                  <c:v>9.3265306122449001</c:v>
                </c:pt>
                <c:pt idx="69">
                  <c:v>9.4489795918367001</c:v>
                </c:pt>
                <c:pt idx="70">
                  <c:v>9.5714285714285996</c:v>
                </c:pt>
                <c:pt idx="71">
                  <c:v>9.6938775510203996</c:v>
                </c:pt>
                <c:pt idx="72">
                  <c:v>9.8163265306121996</c:v>
                </c:pt>
                <c:pt idx="73">
                  <c:v>9.9387755102040991</c:v>
                </c:pt>
                <c:pt idx="74">
                  <c:v>10.061224489796</c:v>
                </c:pt>
                <c:pt idx="75">
                  <c:v>10.183673469388001</c:v>
                </c:pt>
                <c:pt idx="76">
                  <c:v>10.30612244898</c:v>
                </c:pt>
                <c:pt idx="77">
                  <c:v>10.428571428570999</c:v>
                </c:pt>
                <c:pt idx="78">
                  <c:v>10.551020408163</c:v>
                </c:pt>
                <c:pt idx="79">
                  <c:v>10.673469387754999</c:v>
                </c:pt>
                <c:pt idx="80">
                  <c:v>10.795918367346999</c:v>
                </c:pt>
                <c:pt idx="81">
                  <c:v>10.918367346938998</c:v>
                </c:pt>
                <c:pt idx="82">
                  <c:v>11.040816326531001</c:v>
                </c:pt>
                <c:pt idx="83">
                  <c:v>11.163265306122</c:v>
                </c:pt>
                <c:pt idx="84">
                  <c:v>11.285714285714</c:v>
                </c:pt>
                <c:pt idx="85">
                  <c:v>11.408163265305999</c:v>
                </c:pt>
                <c:pt idx="86">
                  <c:v>11.530612244898</c:v>
                </c:pt>
                <c:pt idx="87">
                  <c:v>11.653061224489999</c:v>
                </c:pt>
                <c:pt idx="88">
                  <c:v>11.775510204082</c:v>
                </c:pt>
                <c:pt idx="89">
                  <c:v>11.897959183673001</c:v>
                </c:pt>
                <c:pt idx="90">
                  <c:v>12.020408163265</c:v>
                </c:pt>
                <c:pt idx="91">
                  <c:v>12.142857142857</c:v>
                </c:pt>
                <c:pt idx="92">
                  <c:v>12.265306122448999</c:v>
                </c:pt>
                <c:pt idx="93">
                  <c:v>12.387755102041</c:v>
                </c:pt>
                <c:pt idx="94">
                  <c:v>12.510204081632999</c:v>
                </c:pt>
                <c:pt idx="95">
                  <c:v>12.632653061224001</c:v>
                </c:pt>
                <c:pt idx="96">
                  <c:v>12.755102040816</c:v>
                </c:pt>
                <c:pt idx="97">
                  <c:v>12.877551020408001</c:v>
                </c:pt>
                <c:pt idx="98">
                  <c:v>13</c:v>
                </c:pt>
              </c:numCache>
            </c:numRef>
          </c:xVal>
          <c:yVal>
            <c:numRef>
              <c:f>'IP3'!$M$5:$M$103</c:f>
              <c:numCache>
                <c:formatCode>General</c:formatCode>
                <c:ptCount val="99"/>
                <c:pt idx="0">
                  <c:v>20.264702</c:v>
                </c:pt>
                <c:pt idx="1">
                  <c:v>19.451153000000001</c:v>
                </c:pt>
                <c:pt idx="2">
                  <c:v>18.874372000000001</c:v>
                </c:pt>
                <c:pt idx="3">
                  <c:v>19.061321</c:v>
                </c:pt>
                <c:pt idx="4">
                  <c:v>19.435770000000002</c:v>
                </c:pt>
                <c:pt idx="5">
                  <c:v>19.656687000000002</c:v>
                </c:pt>
                <c:pt idx="6">
                  <c:v>19.856358</c:v>
                </c:pt>
                <c:pt idx="7">
                  <c:v>19.627979</c:v>
                </c:pt>
                <c:pt idx="8">
                  <c:v>18.916336000000001</c:v>
                </c:pt>
                <c:pt idx="9">
                  <c:v>17.937355</c:v>
                </c:pt>
                <c:pt idx="10">
                  <c:v>17.383368000000001</c:v>
                </c:pt>
                <c:pt idx="11">
                  <c:v>17.017786000000001</c:v>
                </c:pt>
                <c:pt idx="12">
                  <c:v>16.99136</c:v>
                </c:pt>
                <c:pt idx="13">
                  <c:v>17.430069</c:v>
                </c:pt>
                <c:pt idx="14">
                  <c:v>18.016842</c:v>
                </c:pt>
                <c:pt idx="15">
                  <c:v>18.226783999999999</c:v>
                </c:pt>
                <c:pt idx="16">
                  <c:v>17.893201999999999</c:v>
                </c:pt>
                <c:pt idx="17">
                  <c:v>17.716819999999998</c:v>
                </c:pt>
                <c:pt idx="18">
                  <c:v>17.827738</c:v>
                </c:pt>
                <c:pt idx="19">
                  <c:v>18.052795</c:v>
                </c:pt>
                <c:pt idx="20">
                  <c:v>18.191161999999998</c:v>
                </c:pt>
                <c:pt idx="21">
                  <c:v>18.399457999999999</c:v>
                </c:pt>
                <c:pt idx="22">
                  <c:v>18.865417000000001</c:v>
                </c:pt>
                <c:pt idx="23">
                  <c:v>19.189108000000001</c:v>
                </c:pt>
                <c:pt idx="24">
                  <c:v>19.631907999999999</c:v>
                </c:pt>
                <c:pt idx="25">
                  <c:v>19.556737999999999</c:v>
                </c:pt>
                <c:pt idx="26">
                  <c:v>19.146442</c:v>
                </c:pt>
                <c:pt idx="27">
                  <c:v>18.516829999999999</c:v>
                </c:pt>
                <c:pt idx="28">
                  <c:v>18.724924000000001</c:v>
                </c:pt>
                <c:pt idx="29">
                  <c:v>19.390640000000001</c:v>
                </c:pt>
                <c:pt idx="30">
                  <c:v>20.036239999999999</c:v>
                </c:pt>
                <c:pt idx="31">
                  <c:v>20.047808</c:v>
                </c:pt>
                <c:pt idx="32">
                  <c:v>19.950315</c:v>
                </c:pt>
                <c:pt idx="33">
                  <c:v>19.598769999999998</c:v>
                </c:pt>
                <c:pt idx="34">
                  <c:v>19.900729999999999</c:v>
                </c:pt>
                <c:pt idx="35">
                  <c:v>20.485665999999998</c:v>
                </c:pt>
                <c:pt idx="36">
                  <c:v>21.468508</c:v>
                </c:pt>
                <c:pt idx="37">
                  <c:v>21.692345</c:v>
                </c:pt>
                <c:pt idx="38">
                  <c:v>21.877621000000001</c:v>
                </c:pt>
                <c:pt idx="39">
                  <c:v>21.627089999999999</c:v>
                </c:pt>
                <c:pt idx="40">
                  <c:v>21.3626</c:v>
                </c:pt>
                <c:pt idx="41">
                  <c:v>20.573650000000001</c:v>
                </c:pt>
                <c:pt idx="42">
                  <c:v>20.027474999999999</c:v>
                </c:pt>
                <c:pt idx="43">
                  <c:v>20.01549</c:v>
                </c:pt>
                <c:pt idx="44">
                  <c:v>20.339258000000001</c:v>
                </c:pt>
                <c:pt idx="45">
                  <c:v>20.541112999999999</c:v>
                </c:pt>
                <c:pt idx="46">
                  <c:v>20.474119000000002</c:v>
                </c:pt>
                <c:pt idx="47">
                  <c:v>20.255825000000002</c:v>
                </c:pt>
                <c:pt idx="48">
                  <c:v>20.072555999999999</c:v>
                </c:pt>
                <c:pt idx="49">
                  <c:v>20.083046</c:v>
                </c:pt>
                <c:pt idx="50">
                  <c:v>20.435759000000001</c:v>
                </c:pt>
                <c:pt idx="51">
                  <c:v>21.065981000000001</c:v>
                </c:pt>
                <c:pt idx="52">
                  <c:v>21.473417000000001</c:v>
                </c:pt>
                <c:pt idx="53">
                  <c:v>22.077684000000001</c:v>
                </c:pt>
                <c:pt idx="54">
                  <c:v>22.523524999999999</c:v>
                </c:pt>
                <c:pt idx="55">
                  <c:v>22.746352999999999</c:v>
                </c:pt>
                <c:pt idx="56">
                  <c:v>22.483438</c:v>
                </c:pt>
                <c:pt idx="57">
                  <c:v>22.024048000000001</c:v>
                </c:pt>
                <c:pt idx="58">
                  <c:v>21.499571</c:v>
                </c:pt>
                <c:pt idx="59">
                  <c:v>20.854994000000001</c:v>
                </c:pt>
                <c:pt idx="60">
                  <c:v>20.367895000000001</c:v>
                </c:pt>
                <c:pt idx="61">
                  <c:v>19.977615</c:v>
                </c:pt>
                <c:pt idx="62">
                  <c:v>19.851369999999999</c:v>
                </c:pt>
                <c:pt idx="63">
                  <c:v>19.578989</c:v>
                </c:pt>
                <c:pt idx="64">
                  <c:v>19.551013999999999</c:v>
                </c:pt>
                <c:pt idx="65">
                  <c:v>19.747992</c:v>
                </c:pt>
                <c:pt idx="66">
                  <c:v>19.864650999999999</c:v>
                </c:pt>
                <c:pt idx="67">
                  <c:v>20.183056000000001</c:v>
                </c:pt>
                <c:pt idx="68">
                  <c:v>20.153091</c:v>
                </c:pt>
                <c:pt idx="69">
                  <c:v>20.441998000000002</c:v>
                </c:pt>
                <c:pt idx="70">
                  <c:v>20.323354999999999</c:v>
                </c:pt>
                <c:pt idx="71">
                  <c:v>20.429255000000001</c:v>
                </c:pt>
                <c:pt idx="72">
                  <c:v>20.360340000000001</c:v>
                </c:pt>
                <c:pt idx="73">
                  <c:v>20.429136</c:v>
                </c:pt>
                <c:pt idx="74">
                  <c:v>20.110434000000001</c:v>
                </c:pt>
                <c:pt idx="75">
                  <c:v>20.025255000000001</c:v>
                </c:pt>
                <c:pt idx="76">
                  <c:v>19.99099</c:v>
                </c:pt>
                <c:pt idx="77">
                  <c:v>20.241900999999999</c:v>
                </c:pt>
                <c:pt idx="78">
                  <c:v>20.206555999999999</c:v>
                </c:pt>
                <c:pt idx="79">
                  <c:v>20.564465999999999</c:v>
                </c:pt>
                <c:pt idx="80">
                  <c:v>20.999752000000001</c:v>
                </c:pt>
                <c:pt idx="81">
                  <c:v>21.218235</c:v>
                </c:pt>
                <c:pt idx="82">
                  <c:v>21.023648999999999</c:v>
                </c:pt>
                <c:pt idx="83">
                  <c:v>20.895924000000001</c:v>
                </c:pt>
                <c:pt idx="84">
                  <c:v>20.954000000000001</c:v>
                </c:pt>
                <c:pt idx="85">
                  <c:v>20.954094000000001</c:v>
                </c:pt>
                <c:pt idx="86">
                  <c:v>21.001923000000001</c:v>
                </c:pt>
                <c:pt idx="87">
                  <c:v>20.991377</c:v>
                </c:pt>
                <c:pt idx="88">
                  <c:v>20.882269000000001</c:v>
                </c:pt>
                <c:pt idx="89">
                  <c:v>20.278092999999998</c:v>
                </c:pt>
                <c:pt idx="90">
                  <c:v>19.992069000000001</c:v>
                </c:pt>
                <c:pt idx="91">
                  <c:v>19.515684</c:v>
                </c:pt>
                <c:pt idx="92">
                  <c:v>19.262293</c:v>
                </c:pt>
                <c:pt idx="93">
                  <c:v>18.833912000000002</c:v>
                </c:pt>
                <c:pt idx="94">
                  <c:v>18.822724999999998</c:v>
                </c:pt>
                <c:pt idx="95">
                  <c:v>18.761047000000001</c:v>
                </c:pt>
                <c:pt idx="96">
                  <c:v>18.579397</c:v>
                </c:pt>
                <c:pt idx="97">
                  <c:v>18.452742000000001</c:v>
                </c:pt>
                <c:pt idx="98">
                  <c:v>18.453946999999999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DA-48F5-BFF9-8B5962EAC0B3}"/>
            </c:ext>
          </c:extLst>
        </c:ser>
        <c:ser>
          <c:idx val="2"/>
          <c:order val="2"/>
          <c:tx>
            <c:strRef>
              <c:f>'IP3'!$P$2</c:f>
              <c:strCache>
                <c:ptCount val="1"/>
                <c:pt idx="0">
                  <c:v>+11dBm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'IP3'!$O$5:$O$103</c:f>
              <c:numCache>
                <c:formatCode>General</c:formatCode>
                <c:ptCount val="99"/>
                <c:pt idx="0">
                  <c:v>1</c:v>
                </c:pt>
                <c:pt idx="1">
                  <c:v>1.1224489795918</c:v>
                </c:pt>
                <c:pt idx="2">
                  <c:v>1.2448979591837002</c:v>
                </c:pt>
                <c:pt idx="3">
                  <c:v>1.3673469387755</c:v>
                </c:pt>
                <c:pt idx="4">
                  <c:v>1.4897959183673</c:v>
                </c:pt>
                <c:pt idx="5">
                  <c:v>1.6122448979591999</c:v>
                </c:pt>
                <c:pt idx="6">
                  <c:v>1.7346938775510001</c:v>
                </c:pt>
                <c:pt idx="7">
                  <c:v>1.8571428571429001</c:v>
                </c:pt>
                <c:pt idx="8">
                  <c:v>1.9795918367347001</c:v>
                </c:pt>
                <c:pt idx="9">
                  <c:v>2.1020408163264999</c:v>
                </c:pt>
                <c:pt idx="10">
                  <c:v>2.2244897959183998</c:v>
                </c:pt>
                <c:pt idx="11">
                  <c:v>2.3469387755101998</c:v>
                </c:pt>
                <c:pt idx="12">
                  <c:v>2.4693877551020003</c:v>
                </c:pt>
                <c:pt idx="13">
                  <c:v>2.5918367346939002</c:v>
                </c:pt>
                <c:pt idx="14">
                  <c:v>2.7142857142856998</c:v>
                </c:pt>
                <c:pt idx="15">
                  <c:v>2.8367346938776001</c:v>
                </c:pt>
                <c:pt idx="16">
                  <c:v>2.9591836734694001</c:v>
                </c:pt>
                <c:pt idx="17">
                  <c:v>3.0816326530612002</c:v>
                </c:pt>
                <c:pt idx="18">
                  <c:v>3.2040816326531001</c:v>
                </c:pt>
                <c:pt idx="19">
                  <c:v>3.3265306122449001</c:v>
                </c:pt>
                <c:pt idx="20">
                  <c:v>3.4489795918367001</c:v>
                </c:pt>
                <c:pt idx="21">
                  <c:v>3.5714285714286</c:v>
                </c:pt>
                <c:pt idx="22">
                  <c:v>3.6938775510204001</c:v>
                </c:pt>
                <c:pt idx="23">
                  <c:v>3.8163265306121996</c:v>
                </c:pt>
                <c:pt idx="24">
                  <c:v>3.9387755102041</c:v>
                </c:pt>
                <c:pt idx="25">
                  <c:v>4.0612244897959</c:v>
                </c:pt>
                <c:pt idx="26">
                  <c:v>4.1836734693878004</c:v>
                </c:pt>
                <c:pt idx="27">
                  <c:v>4.3061224489796004</c:v>
                </c:pt>
                <c:pt idx="28">
                  <c:v>4.4285714285713995</c:v>
                </c:pt>
                <c:pt idx="29">
                  <c:v>4.5510204081632999</c:v>
                </c:pt>
                <c:pt idx="30">
                  <c:v>4.6734693877550999</c:v>
                </c:pt>
                <c:pt idx="31">
                  <c:v>4.7959183673468999</c:v>
                </c:pt>
                <c:pt idx="32">
                  <c:v>4.9183673469388003</c:v>
                </c:pt>
                <c:pt idx="33">
                  <c:v>5.0408163265305994</c:v>
                </c:pt>
                <c:pt idx="34">
                  <c:v>5.1632653061224003</c:v>
                </c:pt>
                <c:pt idx="35">
                  <c:v>5.2857142857142998</c:v>
                </c:pt>
                <c:pt idx="36">
                  <c:v>5.4081632653060998</c:v>
                </c:pt>
                <c:pt idx="37">
                  <c:v>5.5306122448980002</c:v>
                </c:pt>
                <c:pt idx="38">
                  <c:v>5.6530612244898002</c:v>
                </c:pt>
                <c:pt idx="39">
                  <c:v>5.7755102040816002</c:v>
                </c:pt>
                <c:pt idx="40">
                  <c:v>5.8979591836734997</c:v>
                </c:pt>
                <c:pt idx="41">
                  <c:v>6.0204081632652997</c:v>
                </c:pt>
                <c:pt idx="42">
                  <c:v>6.1428571428570997</c:v>
                </c:pt>
                <c:pt idx="43">
                  <c:v>6.2653061224490001</c:v>
                </c:pt>
                <c:pt idx="44">
                  <c:v>6.3877551020408001</c:v>
                </c:pt>
                <c:pt idx="45">
                  <c:v>6.5102040816326996</c:v>
                </c:pt>
                <c:pt idx="46">
                  <c:v>6.6326530612244996</c:v>
                </c:pt>
                <c:pt idx="47">
                  <c:v>6.7551020408163005</c:v>
                </c:pt>
                <c:pt idx="48">
                  <c:v>6.8775510204082</c:v>
                </c:pt>
                <c:pt idx="49">
                  <c:v>7</c:v>
                </c:pt>
                <c:pt idx="50">
                  <c:v>7.1224489795918</c:v>
                </c:pt>
                <c:pt idx="51">
                  <c:v>7.2448979591836995</c:v>
                </c:pt>
                <c:pt idx="52">
                  <c:v>7.3673469387755004</c:v>
                </c:pt>
                <c:pt idx="53">
                  <c:v>7.4897959183673004</c:v>
                </c:pt>
                <c:pt idx="54">
                  <c:v>7.6122448979591999</c:v>
                </c:pt>
                <c:pt idx="55">
                  <c:v>7.7346938775509999</c:v>
                </c:pt>
                <c:pt idx="56">
                  <c:v>7.8571428571429003</c:v>
                </c:pt>
                <c:pt idx="57">
                  <c:v>7.9795918367347003</c:v>
                </c:pt>
                <c:pt idx="58">
                  <c:v>8.1020408163265003</c:v>
                </c:pt>
                <c:pt idx="59">
                  <c:v>8.2244897959183998</c:v>
                </c:pt>
                <c:pt idx="60">
                  <c:v>8.3469387755101998</c:v>
                </c:pt>
                <c:pt idx="61">
                  <c:v>8.4693877551019998</c:v>
                </c:pt>
                <c:pt idx="62">
                  <c:v>8.5918367346938993</c:v>
                </c:pt>
                <c:pt idx="63">
                  <c:v>8.7142857142856993</c:v>
                </c:pt>
                <c:pt idx="64">
                  <c:v>8.8367346938776006</c:v>
                </c:pt>
                <c:pt idx="65">
                  <c:v>8.9591836734694006</c:v>
                </c:pt>
                <c:pt idx="66">
                  <c:v>9.0816326530611988</c:v>
                </c:pt>
                <c:pt idx="67">
                  <c:v>9.2040816326530983</c:v>
                </c:pt>
                <c:pt idx="68">
                  <c:v>9.3265306122449001</c:v>
                </c:pt>
                <c:pt idx="69">
                  <c:v>9.4489795918367001</c:v>
                </c:pt>
                <c:pt idx="70">
                  <c:v>9.5714285714285996</c:v>
                </c:pt>
                <c:pt idx="71">
                  <c:v>9.6938775510203996</c:v>
                </c:pt>
                <c:pt idx="72">
                  <c:v>9.8163265306121996</c:v>
                </c:pt>
                <c:pt idx="73">
                  <c:v>9.9387755102040991</c:v>
                </c:pt>
                <c:pt idx="74">
                  <c:v>10.061224489796</c:v>
                </c:pt>
                <c:pt idx="75">
                  <c:v>10.183673469388001</c:v>
                </c:pt>
                <c:pt idx="76">
                  <c:v>10.30612244898</c:v>
                </c:pt>
                <c:pt idx="77">
                  <c:v>10.428571428570999</c:v>
                </c:pt>
                <c:pt idx="78">
                  <c:v>10.551020408163</c:v>
                </c:pt>
                <c:pt idx="79">
                  <c:v>10.673469387754999</c:v>
                </c:pt>
                <c:pt idx="80">
                  <c:v>10.795918367346999</c:v>
                </c:pt>
                <c:pt idx="81">
                  <c:v>10.918367346938998</c:v>
                </c:pt>
                <c:pt idx="82">
                  <c:v>11.040816326531001</c:v>
                </c:pt>
                <c:pt idx="83">
                  <c:v>11.163265306122</c:v>
                </c:pt>
                <c:pt idx="84">
                  <c:v>11.285714285714</c:v>
                </c:pt>
                <c:pt idx="85">
                  <c:v>11.408163265305999</c:v>
                </c:pt>
                <c:pt idx="86">
                  <c:v>11.530612244898</c:v>
                </c:pt>
                <c:pt idx="87">
                  <c:v>11.653061224489999</c:v>
                </c:pt>
                <c:pt idx="88">
                  <c:v>11.775510204082</c:v>
                </c:pt>
                <c:pt idx="89">
                  <c:v>11.897959183673001</c:v>
                </c:pt>
                <c:pt idx="90">
                  <c:v>12.020408163265</c:v>
                </c:pt>
                <c:pt idx="91">
                  <c:v>12.142857142857</c:v>
                </c:pt>
                <c:pt idx="92">
                  <c:v>12.265306122448999</c:v>
                </c:pt>
                <c:pt idx="93">
                  <c:v>12.387755102041</c:v>
                </c:pt>
                <c:pt idx="94">
                  <c:v>12.510204081632999</c:v>
                </c:pt>
                <c:pt idx="95">
                  <c:v>12.632653061224001</c:v>
                </c:pt>
                <c:pt idx="96">
                  <c:v>12.755102040816</c:v>
                </c:pt>
                <c:pt idx="97">
                  <c:v>12.877551020408001</c:v>
                </c:pt>
                <c:pt idx="98">
                  <c:v>13</c:v>
                </c:pt>
              </c:numCache>
            </c:numRef>
          </c:xVal>
          <c:yVal>
            <c:numRef>
              <c:f>'IP3'!$P$5:$P$103</c:f>
              <c:numCache>
                <c:formatCode>General</c:formatCode>
                <c:ptCount val="99"/>
                <c:pt idx="0">
                  <c:v>19.055648999999999</c:v>
                </c:pt>
                <c:pt idx="1">
                  <c:v>18.324179000000001</c:v>
                </c:pt>
                <c:pt idx="2">
                  <c:v>17.845596</c:v>
                </c:pt>
                <c:pt idx="3">
                  <c:v>18.023790000000002</c:v>
                </c:pt>
                <c:pt idx="4">
                  <c:v>18.3081</c:v>
                </c:pt>
                <c:pt idx="5">
                  <c:v>18.439688</c:v>
                </c:pt>
                <c:pt idx="6">
                  <c:v>18.674931000000001</c:v>
                </c:pt>
                <c:pt idx="7">
                  <c:v>18.464376000000001</c:v>
                </c:pt>
                <c:pt idx="8">
                  <c:v>17.721830000000001</c:v>
                </c:pt>
                <c:pt idx="9">
                  <c:v>16.655730999999999</c:v>
                </c:pt>
                <c:pt idx="10">
                  <c:v>15.996855</c:v>
                </c:pt>
                <c:pt idx="11">
                  <c:v>15.617486</c:v>
                </c:pt>
                <c:pt idx="12">
                  <c:v>15.567193</c:v>
                </c:pt>
                <c:pt idx="13">
                  <c:v>16.011917</c:v>
                </c:pt>
                <c:pt idx="14">
                  <c:v>16.609245000000001</c:v>
                </c:pt>
                <c:pt idx="15">
                  <c:v>16.854187</c:v>
                </c:pt>
                <c:pt idx="16">
                  <c:v>16.582765999999999</c:v>
                </c:pt>
                <c:pt idx="17">
                  <c:v>16.346556</c:v>
                </c:pt>
                <c:pt idx="18">
                  <c:v>16.337294</c:v>
                </c:pt>
                <c:pt idx="19">
                  <c:v>16.382942</c:v>
                </c:pt>
                <c:pt idx="20">
                  <c:v>16.354395</c:v>
                </c:pt>
                <c:pt idx="21">
                  <c:v>16.569375999999998</c:v>
                </c:pt>
                <c:pt idx="22">
                  <c:v>16.977169</c:v>
                </c:pt>
                <c:pt idx="23">
                  <c:v>17.330342999999999</c:v>
                </c:pt>
                <c:pt idx="24">
                  <c:v>17.744168999999999</c:v>
                </c:pt>
                <c:pt idx="25">
                  <c:v>17.789577000000001</c:v>
                </c:pt>
                <c:pt idx="26">
                  <c:v>17.570791</c:v>
                </c:pt>
                <c:pt idx="27">
                  <c:v>17.107223999999999</c:v>
                </c:pt>
                <c:pt idx="28">
                  <c:v>17.395251999999999</c:v>
                </c:pt>
                <c:pt idx="29">
                  <c:v>17.961088</c:v>
                </c:pt>
                <c:pt idx="30">
                  <c:v>18.372098999999999</c:v>
                </c:pt>
                <c:pt idx="31">
                  <c:v>18.187591999999999</c:v>
                </c:pt>
                <c:pt idx="32">
                  <c:v>18.204165</c:v>
                </c:pt>
                <c:pt idx="33">
                  <c:v>18.210325000000001</c:v>
                </c:pt>
                <c:pt idx="34">
                  <c:v>18.78546</c:v>
                </c:pt>
                <c:pt idx="35">
                  <c:v>19.319078000000001</c:v>
                </c:pt>
                <c:pt idx="36">
                  <c:v>20.059984</c:v>
                </c:pt>
                <c:pt idx="37">
                  <c:v>19.993794999999999</c:v>
                </c:pt>
                <c:pt idx="38">
                  <c:v>19.985880000000002</c:v>
                </c:pt>
                <c:pt idx="39">
                  <c:v>19.734110000000001</c:v>
                </c:pt>
                <c:pt idx="40">
                  <c:v>19.628537999999999</c:v>
                </c:pt>
                <c:pt idx="41">
                  <c:v>19.004073999999999</c:v>
                </c:pt>
                <c:pt idx="42">
                  <c:v>18.556792999999999</c:v>
                </c:pt>
                <c:pt idx="43">
                  <c:v>18.633165000000002</c:v>
                </c:pt>
                <c:pt idx="44">
                  <c:v>19.003418</c:v>
                </c:pt>
                <c:pt idx="45">
                  <c:v>19.161052999999999</c:v>
                </c:pt>
                <c:pt idx="46">
                  <c:v>19.100698000000001</c:v>
                </c:pt>
                <c:pt idx="47">
                  <c:v>18.981258</c:v>
                </c:pt>
                <c:pt idx="48">
                  <c:v>18.979813</c:v>
                </c:pt>
                <c:pt idx="49">
                  <c:v>19.106815000000001</c:v>
                </c:pt>
                <c:pt idx="50">
                  <c:v>19.401154999999999</c:v>
                </c:pt>
                <c:pt idx="51">
                  <c:v>19.861281999999999</c:v>
                </c:pt>
                <c:pt idx="52">
                  <c:v>20.131578000000001</c:v>
                </c:pt>
                <c:pt idx="53">
                  <c:v>20.63335</c:v>
                </c:pt>
                <c:pt idx="54">
                  <c:v>20.781663999999999</c:v>
                </c:pt>
                <c:pt idx="55">
                  <c:v>20.628975000000001</c:v>
                </c:pt>
                <c:pt idx="56">
                  <c:v>20.029033999999999</c:v>
                </c:pt>
                <c:pt idx="57">
                  <c:v>19.545860000000001</c:v>
                </c:pt>
                <c:pt idx="58">
                  <c:v>19.058364999999998</c:v>
                </c:pt>
                <c:pt idx="59">
                  <c:v>18.569828000000001</c:v>
                </c:pt>
                <c:pt idx="60">
                  <c:v>18.190306</c:v>
                </c:pt>
                <c:pt idx="61">
                  <c:v>17.851143</c:v>
                </c:pt>
                <c:pt idx="62">
                  <c:v>17.780172</c:v>
                </c:pt>
                <c:pt idx="63">
                  <c:v>17.578135</c:v>
                </c:pt>
                <c:pt idx="64">
                  <c:v>17.612331000000001</c:v>
                </c:pt>
                <c:pt idx="65">
                  <c:v>17.825230000000001</c:v>
                </c:pt>
                <c:pt idx="66">
                  <c:v>17.943629999999999</c:v>
                </c:pt>
                <c:pt idx="67">
                  <c:v>18.289992999999999</c:v>
                </c:pt>
                <c:pt idx="68">
                  <c:v>18.329571000000001</c:v>
                </c:pt>
                <c:pt idx="69">
                  <c:v>18.745636000000001</c:v>
                </c:pt>
                <c:pt idx="70">
                  <c:v>18.725113</c:v>
                </c:pt>
                <c:pt idx="71">
                  <c:v>18.873072000000001</c:v>
                </c:pt>
                <c:pt idx="72">
                  <c:v>18.782900000000001</c:v>
                </c:pt>
                <c:pt idx="73">
                  <c:v>18.872240000000001</c:v>
                </c:pt>
                <c:pt idx="74">
                  <c:v>18.568197000000001</c:v>
                </c:pt>
                <c:pt idx="75">
                  <c:v>18.523368999999999</c:v>
                </c:pt>
                <c:pt idx="76">
                  <c:v>18.575516</c:v>
                </c:pt>
                <c:pt idx="77">
                  <c:v>18.896982000000001</c:v>
                </c:pt>
                <c:pt idx="78">
                  <c:v>18.910889000000001</c:v>
                </c:pt>
                <c:pt idx="79">
                  <c:v>19.217141999999999</c:v>
                </c:pt>
                <c:pt idx="80">
                  <c:v>19.498037</c:v>
                </c:pt>
                <c:pt idx="81">
                  <c:v>19.476476999999999</c:v>
                </c:pt>
                <c:pt idx="82">
                  <c:v>19.054102</c:v>
                </c:pt>
                <c:pt idx="83">
                  <c:v>18.843792000000001</c:v>
                </c:pt>
                <c:pt idx="84">
                  <c:v>18.873646000000001</c:v>
                </c:pt>
                <c:pt idx="85">
                  <c:v>18.800407</c:v>
                </c:pt>
                <c:pt idx="86">
                  <c:v>18.711309</c:v>
                </c:pt>
                <c:pt idx="87">
                  <c:v>18.602463</c:v>
                </c:pt>
                <c:pt idx="88">
                  <c:v>18.484596</c:v>
                </c:pt>
                <c:pt idx="89">
                  <c:v>17.887070000000001</c:v>
                </c:pt>
                <c:pt idx="90">
                  <c:v>17.673915999999998</c:v>
                </c:pt>
                <c:pt idx="91">
                  <c:v>17.298051999999998</c:v>
                </c:pt>
                <c:pt idx="92">
                  <c:v>17.181235999999998</c:v>
                </c:pt>
                <c:pt idx="93">
                  <c:v>16.852295000000002</c:v>
                </c:pt>
                <c:pt idx="94">
                  <c:v>16.855748999999999</c:v>
                </c:pt>
                <c:pt idx="95">
                  <c:v>16.843809</c:v>
                </c:pt>
                <c:pt idx="96">
                  <c:v>16.680137999999999</c:v>
                </c:pt>
                <c:pt idx="97">
                  <c:v>16.571335000000001</c:v>
                </c:pt>
                <c:pt idx="98">
                  <c:v>16.538606999999999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9DA-48F5-BFF9-8B5962EAC0B3}"/>
            </c:ext>
          </c:extLst>
        </c:ser>
        <c:ser>
          <c:idx val="3"/>
          <c:order val="3"/>
          <c:tx>
            <c:strRef>
              <c:f>'IP3'!$S$2</c:f>
              <c:strCache>
                <c:ptCount val="1"/>
                <c:pt idx="0">
                  <c:v>+9dBm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'IP3'!$R$5:$R$103</c:f>
              <c:numCache>
                <c:formatCode>General</c:formatCode>
                <c:ptCount val="99"/>
                <c:pt idx="0">
                  <c:v>1</c:v>
                </c:pt>
                <c:pt idx="1">
                  <c:v>1.1224489795918</c:v>
                </c:pt>
                <c:pt idx="2">
                  <c:v>1.2448979591837002</c:v>
                </c:pt>
                <c:pt idx="3">
                  <c:v>1.3673469387755</c:v>
                </c:pt>
                <c:pt idx="4">
                  <c:v>1.4897959183673</c:v>
                </c:pt>
                <c:pt idx="5">
                  <c:v>1.6122448979591999</c:v>
                </c:pt>
                <c:pt idx="6">
                  <c:v>1.7346938775510001</c:v>
                </c:pt>
                <c:pt idx="7">
                  <c:v>1.8571428571429001</c:v>
                </c:pt>
                <c:pt idx="8">
                  <c:v>1.9795918367347001</c:v>
                </c:pt>
                <c:pt idx="9">
                  <c:v>2.1020408163264999</c:v>
                </c:pt>
                <c:pt idx="10">
                  <c:v>2.2244897959183998</c:v>
                </c:pt>
                <c:pt idx="11">
                  <c:v>2.3469387755101998</c:v>
                </c:pt>
                <c:pt idx="12">
                  <c:v>2.4693877551020003</c:v>
                </c:pt>
                <c:pt idx="13">
                  <c:v>2.5918367346939002</c:v>
                </c:pt>
                <c:pt idx="14">
                  <c:v>2.7142857142856998</c:v>
                </c:pt>
                <c:pt idx="15">
                  <c:v>2.8367346938776001</c:v>
                </c:pt>
                <c:pt idx="16">
                  <c:v>2.9591836734694001</c:v>
                </c:pt>
                <c:pt idx="17">
                  <c:v>3.0816326530612002</c:v>
                </c:pt>
                <c:pt idx="18">
                  <c:v>3.2040816326531001</c:v>
                </c:pt>
                <c:pt idx="19">
                  <c:v>3.3265306122449001</c:v>
                </c:pt>
                <c:pt idx="20">
                  <c:v>3.4489795918367001</c:v>
                </c:pt>
                <c:pt idx="21">
                  <c:v>3.5714285714286</c:v>
                </c:pt>
                <c:pt idx="22">
                  <c:v>3.6938775510204001</c:v>
                </c:pt>
                <c:pt idx="23">
                  <c:v>3.8163265306121996</c:v>
                </c:pt>
                <c:pt idx="24">
                  <c:v>3.9387755102041</c:v>
                </c:pt>
                <c:pt idx="25">
                  <c:v>4.0612244897959</c:v>
                </c:pt>
                <c:pt idx="26">
                  <c:v>4.1836734693878004</c:v>
                </c:pt>
                <c:pt idx="27">
                  <c:v>4.3061224489796004</c:v>
                </c:pt>
                <c:pt idx="28">
                  <c:v>4.4285714285713995</c:v>
                </c:pt>
                <c:pt idx="29">
                  <c:v>4.5510204081632999</c:v>
                </c:pt>
                <c:pt idx="30">
                  <c:v>4.6734693877550999</c:v>
                </c:pt>
                <c:pt idx="31">
                  <c:v>4.7959183673468999</c:v>
                </c:pt>
                <c:pt idx="32">
                  <c:v>4.9183673469388003</c:v>
                </c:pt>
                <c:pt idx="33">
                  <c:v>5.0408163265305994</c:v>
                </c:pt>
                <c:pt idx="34">
                  <c:v>5.1632653061224003</c:v>
                </c:pt>
                <c:pt idx="35">
                  <c:v>5.2857142857142998</c:v>
                </c:pt>
                <c:pt idx="36">
                  <c:v>5.4081632653060998</c:v>
                </c:pt>
                <c:pt idx="37">
                  <c:v>5.5306122448980002</c:v>
                </c:pt>
                <c:pt idx="38">
                  <c:v>5.6530612244898002</c:v>
                </c:pt>
                <c:pt idx="39">
                  <c:v>5.7755102040816002</c:v>
                </c:pt>
                <c:pt idx="40">
                  <c:v>5.8979591836734997</c:v>
                </c:pt>
                <c:pt idx="41">
                  <c:v>6.0204081632652997</c:v>
                </c:pt>
                <c:pt idx="42">
                  <c:v>6.1428571428570997</c:v>
                </c:pt>
                <c:pt idx="43">
                  <c:v>6.2653061224490001</c:v>
                </c:pt>
                <c:pt idx="44">
                  <c:v>6.3877551020408001</c:v>
                </c:pt>
                <c:pt idx="45">
                  <c:v>6.5102040816326996</c:v>
                </c:pt>
                <c:pt idx="46">
                  <c:v>6.6326530612244996</c:v>
                </c:pt>
                <c:pt idx="47">
                  <c:v>6.7551020408163005</c:v>
                </c:pt>
                <c:pt idx="48">
                  <c:v>6.8775510204082</c:v>
                </c:pt>
                <c:pt idx="49">
                  <c:v>7</c:v>
                </c:pt>
                <c:pt idx="50">
                  <c:v>7.1224489795918</c:v>
                </c:pt>
                <c:pt idx="51">
                  <c:v>7.2448979591836995</c:v>
                </c:pt>
                <c:pt idx="52">
                  <c:v>7.3673469387755004</c:v>
                </c:pt>
                <c:pt idx="53">
                  <c:v>7.4897959183673004</c:v>
                </c:pt>
                <c:pt idx="54">
                  <c:v>7.6122448979591999</c:v>
                </c:pt>
                <c:pt idx="55">
                  <c:v>7.7346938775509999</c:v>
                </c:pt>
                <c:pt idx="56">
                  <c:v>7.8571428571429003</c:v>
                </c:pt>
                <c:pt idx="57">
                  <c:v>7.9795918367347003</c:v>
                </c:pt>
                <c:pt idx="58">
                  <c:v>8.1020408163265003</c:v>
                </c:pt>
                <c:pt idx="59">
                  <c:v>8.2244897959183998</c:v>
                </c:pt>
                <c:pt idx="60">
                  <c:v>8.3469387755101998</c:v>
                </c:pt>
                <c:pt idx="61">
                  <c:v>8.4693877551019998</c:v>
                </c:pt>
                <c:pt idx="62">
                  <c:v>8.5918367346938993</c:v>
                </c:pt>
                <c:pt idx="63">
                  <c:v>8.7142857142856993</c:v>
                </c:pt>
                <c:pt idx="64">
                  <c:v>8.8367346938776006</c:v>
                </c:pt>
                <c:pt idx="65">
                  <c:v>8.9591836734694006</c:v>
                </c:pt>
                <c:pt idx="66">
                  <c:v>9.0816326530611988</c:v>
                </c:pt>
                <c:pt idx="67">
                  <c:v>9.2040816326530983</c:v>
                </c:pt>
                <c:pt idx="68">
                  <c:v>9.3265306122449001</c:v>
                </c:pt>
                <c:pt idx="69">
                  <c:v>9.4489795918367001</c:v>
                </c:pt>
                <c:pt idx="70">
                  <c:v>9.5714285714285996</c:v>
                </c:pt>
                <c:pt idx="71">
                  <c:v>9.6938775510203996</c:v>
                </c:pt>
                <c:pt idx="72">
                  <c:v>9.8163265306121996</c:v>
                </c:pt>
                <c:pt idx="73">
                  <c:v>9.9387755102040991</c:v>
                </c:pt>
                <c:pt idx="74">
                  <c:v>10.061224489796</c:v>
                </c:pt>
                <c:pt idx="75">
                  <c:v>10.183673469388001</c:v>
                </c:pt>
                <c:pt idx="76">
                  <c:v>10.30612244898</c:v>
                </c:pt>
                <c:pt idx="77">
                  <c:v>10.428571428570999</c:v>
                </c:pt>
                <c:pt idx="78">
                  <c:v>10.551020408163</c:v>
                </c:pt>
                <c:pt idx="79">
                  <c:v>10.673469387754999</c:v>
                </c:pt>
                <c:pt idx="80">
                  <c:v>10.795918367346999</c:v>
                </c:pt>
                <c:pt idx="81">
                  <c:v>10.918367346938998</c:v>
                </c:pt>
                <c:pt idx="82">
                  <c:v>11.040816326531001</c:v>
                </c:pt>
                <c:pt idx="83">
                  <c:v>11.163265306122</c:v>
                </c:pt>
                <c:pt idx="84">
                  <c:v>11.285714285714</c:v>
                </c:pt>
                <c:pt idx="85">
                  <c:v>11.408163265305999</c:v>
                </c:pt>
                <c:pt idx="86">
                  <c:v>11.530612244898</c:v>
                </c:pt>
                <c:pt idx="87">
                  <c:v>11.653061224489999</c:v>
                </c:pt>
                <c:pt idx="88">
                  <c:v>11.775510204082</c:v>
                </c:pt>
                <c:pt idx="89">
                  <c:v>11.897959183673001</c:v>
                </c:pt>
                <c:pt idx="90">
                  <c:v>12.020408163265</c:v>
                </c:pt>
                <c:pt idx="91">
                  <c:v>12.142857142857</c:v>
                </c:pt>
                <c:pt idx="92">
                  <c:v>12.265306122448999</c:v>
                </c:pt>
                <c:pt idx="93">
                  <c:v>12.387755102041</c:v>
                </c:pt>
                <c:pt idx="94">
                  <c:v>12.510204081632999</c:v>
                </c:pt>
                <c:pt idx="95">
                  <c:v>12.632653061224001</c:v>
                </c:pt>
                <c:pt idx="96">
                  <c:v>12.755102040816</c:v>
                </c:pt>
                <c:pt idx="97">
                  <c:v>12.877551020408001</c:v>
                </c:pt>
                <c:pt idx="98">
                  <c:v>13</c:v>
                </c:pt>
              </c:numCache>
            </c:numRef>
          </c:xVal>
          <c:yVal>
            <c:numRef>
              <c:f>'IP3'!$S$5:$S$103</c:f>
              <c:numCache>
                <c:formatCode>General</c:formatCode>
                <c:ptCount val="99"/>
                <c:pt idx="0">
                  <c:v>17.647120999999999</c:v>
                </c:pt>
                <c:pt idx="1">
                  <c:v>17.134857</c:v>
                </c:pt>
                <c:pt idx="2">
                  <c:v>16.903269000000002</c:v>
                </c:pt>
                <c:pt idx="3">
                  <c:v>17.070889999999999</c:v>
                </c:pt>
                <c:pt idx="4">
                  <c:v>17.225197000000001</c:v>
                </c:pt>
                <c:pt idx="5">
                  <c:v>17.272311999999999</c:v>
                </c:pt>
                <c:pt idx="6">
                  <c:v>17.429656999999999</c:v>
                </c:pt>
                <c:pt idx="7">
                  <c:v>17.226828000000001</c:v>
                </c:pt>
                <c:pt idx="8">
                  <c:v>16.469711</c:v>
                </c:pt>
                <c:pt idx="9">
                  <c:v>15.398745999999999</c:v>
                </c:pt>
                <c:pt idx="10">
                  <c:v>14.734646</c:v>
                </c:pt>
                <c:pt idx="11">
                  <c:v>14.347939999999999</c:v>
                </c:pt>
                <c:pt idx="12">
                  <c:v>14.270414000000001</c:v>
                </c:pt>
                <c:pt idx="13">
                  <c:v>14.612644</c:v>
                </c:pt>
                <c:pt idx="14">
                  <c:v>15.125683</c:v>
                </c:pt>
                <c:pt idx="15">
                  <c:v>15.350424</c:v>
                </c:pt>
                <c:pt idx="16">
                  <c:v>15.162459</c:v>
                </c:pt>
                <c:pt idx="17">
                  <c:v>14.914733999999999</c:v>
                </c:pt>
                <c:pt idx="18">
                  <c:v>14.852069999999999</c:v>
                </c:pt>
                <c:pt idx="19">
                  <c:v>14.780621999999999</c:v>
                </c:pt>
                <c:pt idx="20">
                  <c:v>14.649317999999999</c:v>
                </c:pt>
                <c:pt idx="21">
                  <c:v>14.847956</c:v>
                </c:pt>
                <c:pt idx="22">
                  <c:v>15.215417</c:v>
                </c:pt>
                <c:pt idx="23">
                  <c:v>15.583033</c:v>
                </c:pt>
                <c:pt idx="24">
                  <c:v>16.000433000000001</c:v>
                </c:pt>
                <c:pt idx="25">
                  <c:v>16.205674999999999</c:v>
                </c:pt>
                <c:pt idx="26">
                  <c:v>16.163757</c:v>
                </c:pt>
                <c:pt idx="27">
                  <c:v>15.831810000000001</c:v>
                </c:pt>
                <c:pt idx="28">
                  <c:v>16.114258</c:v>
                </c:pt>
                <c:pt idx="29">
                  <c:v>16.542695999999999</c:v>
                </c:pt>
                <c:pt idx="30">
                  <c:v>16.758617000000001</c:v>
                </c:pt>
                <c:pt idx="31">
                  <c:v>16.521844999999999</c:v>
                </c:pt>
                <c:pt idx="32">
                  <c:v>16.814308</c:v>
                </c:pt>
                <c:pt idx="33">
                  <c:v>17.129648</c:v>
                </c:pt>
                <c:pt idx="34">
                  <c:v>17.824390000000001</c:v>
                </c:pt>
                <c:pt idx="35">
                  <c:v>18.161328999999999</c:v>
                </c:pt>
                <c:pt idx="36">
                  <c:v>18.686661000000001</c:v>
                </c:pt>
                <c:pt idx="37">
                  <c:v>18.417466999999998</c:v>
                </c:pt>
                <c:pt idx="38">
                  <c:v>18.259115000000001</c:v>
                </c:pt>
                <c:pt idx="39">
                  <c:v>18.015108000000001</c:v>
                </c:pt>
                <c:pt idx="40">
                  <c:v>18.063673000000001</c:v>
                </c:pt>
                <c:pt idx="41">
                  <c:v>17.594141</c:v>
                </c:pt>
                <c:pt idx="42">
                  <c:v>17.243791999999999</c:v>
                </c:pt>
                <c:pt idx="43">
                  <c:v>17.366226000000001</c:v>
                </c:pt>
                <c:pt idx="44">
                  <c:v>17.779485999999999</c:v>
                </c:pt>
                <c:pt idx="45">
                  <c:v>17.890453000000001</c:v>
                </c:pt>
                <c:pt idx="46">
                  <c:v>17.820146999999999</c:v>
                </c:pt>
                <c:pt idx="47">
                  <c:v>17.726357</c:v>
                </c:pt>
                <c:pt idx="48">
                  <c:v>17.904263</c:v>
                </c:pt>
                <c:pt idx="49">
                  <c:v>18.145015999999998</c:v>
                </c:pt>
                <c:pt idx="50">
                  <c:v>18.379663000000001</c:v>
                </c:pt>
                <c:pt idx="51">
                  <c:v>18.553975999999999</c:v>
                </c:pt>
                <c:pt idx="52">
                  <c:v>18.509943</c:v>
                </c:pt>
                <c:pt idx="53">
                  <c:v>18.627827</c:v>
                </c:pt>
                <c:pt idx="54">
                  <c:v>18.497066</c:v>
                </c:pt>
                <c:pt idx="55">
                  <c:v>18.13608</c:v>
                </c:pt>
                <c:pt idx="56">
                  <c:v>17.493175999999998</c:v>
                </c:pt>
                <c:pt idx="57">
                  <c:v>16.985765000000001</c:v>
                </c:pt>
                <c:pt idx="58">
                  <c:v>16.452908000000001</c:v>
                </c:pt>
                <c:pt idx="59">
                  <c:v>16.049907999999999</c:v>
                </c:pt>
                <c:pt idx="60">
                  <c:v>15.757040999999999</c:v>
                </c:pt>
                <c:pt idx="61">
                  <c:v>15.538823000000001</c:v>
                </c:pt>
                <c:pt idx="62">
                  <c:v>15.578023</c:v>
                </c:pt>
                <c:pt idx="63">
                  <c:v>15.515836</c:v>
                </c:pt>
                <c:pt idx="64">
                  <c:v>15.61178</c:v>
                </c:pt>
                <c:pt idx="65">
                  <c:v>15.883081000000001</c:v>
                </c:pt>
                <c:pt idx="66">
                  <c:v>16.073025000000001</c:v>
                </c:pt>
                <c:pt idx="67">
                  <c:v>16.515232000000001</c:v>
                </c:pt>
                <c:pt idx="68">
                  <c:v>16.531067</c:v>
                </c:pt>
                <c:pt idx="69">
                  <c:v>17.01895</c:v>
                </c:pt>
                <c:pt idx="70">
                  <c:v>16.997385000000001</c:v>
                </c:pt>
                <c:pt idx="71">
                  <c:v>17.146584000000001</c:v>
                </c:pt>
                <c:pt idx="72">
                  <c:v>16.945830999999998</c:v>
                </c:pt>
                <c:pt idx="73">
                  <c:v>17.011804999999999</c:v>
                </c:pt>
                <c:pt idx="74">
                  <c:v>16.756322999999998</c:v>
                </c:pt>
                <c:pt idx="75">
                  <c:v>16.719066999999999</c:v>
                </c:pt>
                <c:pt idx="76">
                  <c:v>16.841269</c:v>
                </c:pt>
                <c:pt idx="77">
                  <c:v>17.252507999999999</c:v>
                </c:pt>
                <c:pt idx="78">
                  <c:v>17.321826999999999</c:v>
                </c:pt>
                <c:pt idx="79">
                  <c:v>17.552800999999999</c:v>
                </c:pt>
                <c:pt idx="80">
                  <c:v>17.591408000000001</c:v>
                </c:pt>
                <c:pt idx="81">
                  <c:v>17.412040999999999</c:v>
                </c:pt>
                <c:pt idx="82">
                  <c:v>16.784834</c:v>
                </c:pt>
                <c:pt idx="83">
                  <c:v>16.544685000000001</c:v>
                </c:pt>
                <c:pt idx="84">
                  <c:v>16.483965000000001</c:v>
                </c:pt>
                <c:pt idx="85">
                  <c:v>16.377502</c:v>
                </c:pt>
                <c:pt idx="86">
                  <c:v>16.179155000000002</c:v>
                </c:pt>
                <c:pt idx="87">
                  <c:v>16.069872</c:v>
                </c:pt>
                <c:pt idx="88">
                  <c:v>16.041589999999999</c:v>
                </c:pt>
                <c:pt idx="89">
                  <c:v>15.583501</c:v>
                </c:pt>
                <c:pt idx="90">
                  <c:v>15.429252</c:v>
                </c:pt>
                <c:pt idx="91">
                  <c:v>15.159267</c:v>
                </c:pt>
                <c:pt idx="92">
                  <c:v>15.160955</c:v>
                </c:pt>
                <c:pt idx="93">
                  <c:v>14.903884</c:v>
                </c:pt>
                <c:pt idx="94">
                  <c:v>14.849812999999999</c:v>
                </c:pt>
                <c:pt idx="95">
                  <c:v>14.829846</c:v>
                </c:pt>
                <c:pt idx="96">
                  <c:v>14.703685</c:v>
                </c:pt>
                <c:pt idx="97">
                  <c:v>14.653786</c:v>
                </c:pt>
                <c:pt idx="98">
                  <c:v>14.598321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9DA-48F5-BFF9-8B5962EAC0B3}"/>
            </c:ext>
          </c:extLst>
        </c:ser>
        <c:ser>
          <c:idx val="4"/>
          <c:order val="4"/>
          <c:tx>
            <c:strRef>
              <c:f>'IP3'!$V$2</c:f>
              <c:strCache>
                <c:ptCount val="1"/>
                <c:pt idx="0">
                  <c:v>+7dBm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'IP3'!$U$5:$U$103</c:f>
              <c:numCache>
                <c:formatCode>General</c:formatCode>
                <c:ptCount val="99"/>
                <c:pt idx="0">
                  <c:v>1</c:v>
                </c:pt>
                <c:pt idx="1">
                  <c:v>1.1224489795918</c:v>
                </c:pt>
                <c:pt idx="2">
                  <c:v>1.2448979591837002</c:v>
                </c:pt>
                <c:pt idx="3">
                  <c:v>1.3673469387755</c:v>
                </c:pt>
                <c:pt idx="4">
                  <c:v>1.4897959183673</c:v>
                </c:pt>
                <c:pt idx="5">
                  <c:v>1.6122448979591999</c:v>
                </c:pt>
                <c:pt idx="6">
                  <c:v>1.7346938775510001</c:v>
                </c:pt>
                <c:pt idx="7">
                  <c:v>1.8571428571429001</c:v>
                </c:pt>
                <c:pt idx="8">
                  <c:v>1.9795918367347001</c:v>
                </c:pt>
                <c:pt idx="9">
                  <c:v>2.1020408163264999</c:v>
                </c:pt>
                <c:pt idx="10">
                  <c:v>2.2244897959183998</c:v>
                </c:pt>
                <c:pt idx="11">
                  <c:v>2.3469387755101998</c:v>
                </c:pt>
                <c:pt idx="12">
                  <c:v>2.4693877551020003</c:v>
                </c:pt>
                <c:pt idx="13">
                  <c:v>2.5918367346939002</c:v>
                </c:pt>
                <c:pt idx="14">
                  <c:v>2.7142857142856998</c:v>
                </c:pt>
                <c:pt idx="15">
                  <c:v>2.8367346938776001</c:v>
                </c:pt>
                <c:pt idx="16">
                  <c:v>2.9591836734694001</c:v>
                </c:pt>
                <c:pt idx="17">
                  <c:v>3.0816326530612002</c:v>
                </c:pt>
                <c:pt idx="18">
                  <c:v>3.2040816326531001</c:v>
                </c:pt>
                <c:pt idx="19">
                  <c:v>3.3265306122449001</c:v>
                </c:pt>
                <c:pt idx="20">
                  <c:v>3.4489795918367001</c:v>
                </c:pt>
                <c:pt idx="21">
                  <c:v>3.5714285714286</c:v>
                </c:pt>
                <c:pt idx="22">
                  <c:v>3.6938775510204001</c:v>
                </c:pt>
                <c:pt idx="23">
                  <c:v>3.8163265306121996</c:v>
                </c:pt>
                <c:pt idx="24">
                  <c:v>3.9387755102041</c:v>
                </c:pt>
                <c:pt idx="25">
                  <c:v>4.0612244897959</c:v>
                </c:pt>
                <c:pt idx="26">
                  <c:v>4.1836734693878004</c:v>
                </c:pt>
                <c:pt idx="27">
                  <c:v>4.3061224489796004</c:v>
                </c:pt>
                <c:pt idx="28">
                  <c:v>4.4285714285713995</c:v>
                </c:pt>
                <c:pt idx="29">
                  <c:v>4.5510204081632999</c:v>
                </c:pt>
                <c:pt idx="30">
                  <c:v>4.6734693877550999</c:v>
                </c:pt>
                <c:pt idx="31">
                  <c:v>4.7959183673468999</c:v>
                </c:pt>
                <c:pt idx="32">
                  <c:v>4.9183673469388003</c:v>
                </c:pt>
                <c:pt idx="33">
                  <c:v>5.0408163265305994</c:v>
                </c:pt>
                <c:pt idx="34">
                  <c:v>5.1632653061224003</c:v>
                </c:pt>
                <c:pt idx="35">
                  <c:v>5.2857142857142998</c:v>
                </c:pt>
                <c:pt idx="36">
                  <c:v>5.4081632653060998</c:v>
                </c:pt>
                <c:pt idx="37">
                  <c:v>5.5306122448980002</c:v>
                </c:pt>
                <c:pt idx="38">
                  <c:v>5.6530612244898002</c:v>
                </c:pt>
                <c:pt idx="39">
                  <c:v>5.7755102040816002</c:v>
                </c:pt>
                <c:pt idx="40">
                  <c:v>5.8979591836734997</c:v>
                </c:pt>
                <c:pt idx="41">
                  <c:v>6.0204081632652997</c:v>
                </c:pt>
                <c:pt idx="42">
                  <c:v>6.1428571428570997</c:v>
                </c:pt>
                <c:pt idx="43">
                  <c:v>6.2653061224490001</c:v>
                </c:pt>
                <c:pt idx="44">
                  <c:v>6.3877551020408001</c:v>
                </c:pt>
                <c:pt idx="45">
                  <c:v>6.5102040816326996</c:v>
                </c:pt>
                <c:pt idx="46">
                  <c:v>6.6326530612244996</c:v>
                </c:pt>
                <c:pt idx="47">
                  <c:v>6.7551020408163005</c:v>
                </c:pt>
                <c:pt idx="48">
                  <c:v>6.8775510204082</c:v>
                </c:pt>
                <c:pt idx="49">
                  <c:v>7</c:v>
                </c:pt>
                <c:pt idx="50">
                  <c:v>7.1224489795918</c:v>
                </c:pt>
                <c:pt idx="51">
                  <c:v>7.2448979591836995</c:v>
                </c:pt>
                <c:pt idx="52">
                  <c:v>7.3673469387755004</c:v>
                </c:pt>
                <c:pt idx="53">
                  <c:v>7.4897959183673004</c:v>
                </c:pt>
                <c:pt idx="54">
                  <c:v>7.6122448979591999</c:v>
                </c:pt>
                <c:pt idx="55">
                  <c:v>7.7346938775509999</c:v>
                </c:pt>
                <c:pt idx="56">
                  <c:v>7.8571428571429003</c:v>
                </c:pt>
                <c:pt idx="57">
                  <c:v>7.9795918367347003</c:v>
                </c:pt>
                <c:pt idx="58">
                  <c:v>8.1020408163265003</c:v>
                </c:pt>
                <c:pt idx="59">
                  <c:v>8.2244897959183998</c:v>
                </c:pt>
                <c:pt idx="60">
                  <c:v>8.3469387755101998</c:v>
                </c:pt>
                <c:pt idx="61">
                  <c:v>8.4693877551019998</c:v>
                </c:pt>
                <c:pt idx="62">
                  <c:v>8.5918367346938993</c:v>
                </c:pt>
                <c:pt idx="63">
                  <c:v>8.7142857142856993</c:v>
                </c:pt>
                <c:pt idx="64">
                  <c:v>8.8367346938776006</c:v>
                </c:pt>
                <c:pt idx="65">
                  <c:v>8.9591836734694006</c:v>
                </c:pt>
                <c:pt idx="66">
                  <c:v>9.0816326530611988</c:v>
                </c:pt>
                <c:pt idx="67">
                  <c:v>9.2040816326530983</c:v>
                </c:pt>
                <c:pt idx="68">
                  <c:v>9.3265306122449001</c:v>
                </c:pt>
                <c:pt idx="69">
                  <c:v>9.4489795918367001</c:v>
                </c:pt>
                <c:pt idx="70">
                  <c:v>9.5714285714285996</c:v>
                </c:pt>
                <c:pt idx="71">
                  <c:v>9.6938775510203996</c:v>
                </c:pt>
                <c:pt idx="72">
                  <c:v>9.8163265306121996</c:v>
                </c:pt>
                <c:pt idx="73">
                  <c:v>9.9387755102040991</c:v>
                </c:pt>
                <c:pt idx="74">
                  <c:v>10.061224489796</c:v>
                </c:pt>
                <c:pt idx="75">
                  <c:v>10.183673469388001</c:v>
                </c:pt>
                <c:pt idx="76">
                  <c:v>10.30612244898</c:v>
                </c:pt>
                <c:pt idx="77">
                  <c:v>10.428571428570999</c:v>
                </c:pt>
                <c:pt idx="78">
                  <c:v>10.551020408163</c:v>
                </c:pt>
                <c:pt idx="79">
                  <c:v>10.673469387754999</c:v>
                </c:pt>
                <c:pt idx="80">
                  <c:v>10.795918367346999</c:v>
                </c:pt>
                <c:pt idx="81">
                  <c:v>10.918367346938998</c:v>
                </c:pt>
                <c:pt idx="82">
                  <c:v>11.040816326531001</c:v>
                </c:pt>
                <c:pt idx="83">
                  <c:v>11.163265306122</c:v>
                </c:pt>
                <c:pt idx="84">
                  <c:v>11.285714285714</c:v>
                </c:pt>
                <c:pt idx="85">
                  <c:v>11.408163265305999</c:v>
                </c:pt>
                <c:pt idx="86">
                  <c:v>11.530612244898</c:v>
                </c:pt>
                <c:pt idx="87">
                  <c:v>11.653061224489999</c:v>
                </c:pt>
                <c:pt idx="88">
                  <c:v>11.775510204082</c:v>
                </c:pt>
                <c:pt idx="89">
                  <c:v>11.897959183673001</c:v>
                </c:pt>
                <c:pt idx="90">
                  <c:v>12.020408163265</c:v>
                </c:pt>
                <c:pt idx="91">
                  <c:v>12.142857142857</c:v>
                </c:pt>
                <c:pt idx="92">
                  <c:v>12.265306122448999</c:v>
                </c:pt>
                <c:pt idx="93">
                  <c:v>12.387755102041</c:v>
                </c:pt>
                <c:pt idx="94">
                  <c:v>12.510204081632999</c:v>
                </c:pt>
                <c:pt idx="95">
                  <c:v>12.632653061224001</c:v>
                </c:pt>
                <c:pt idx="96">
                  <c:v>12.755102040816</c:v>
                </c:pt>
                <c:pt idx="97">
                  <c:v>12.877551020408001</c:v>
                </c:pt>
                <c:pt idx="98">
                  <c:v>13</c:v>
                </c:pt>
              </c:numCache>
            </c:numRef>
          </c:xVal>
          <c:yVal>
            <c:numRef>
              <c:f>'IP3'!$V$5:$V$103</c:f>
              <c:numCache>
                <c:formatCode>General</c:formatCode>
                <c:ptCount val="99"/>
                <c:pt idx="0">
                  <c:v>16.652245000000001</c:v>
                </c:pt>
                <c:pt idx="1">
                  <c:v>16.245895000000001</c:v>
                </c:pt>
                <c:pt idx="2">
                  <c:v>16.124804999999999</c:v>
                </c:pt>
                <c:pt idx="3">
                  <c:v>16.150607999999998</c:v>
                </c:pt>
                <c:pt idx="4">
                  <c:v>16.14011</c:v>
                </c:pt>
                <c:pt idx="5">
                  <c:v>15.920893</c:v>
                </c:pt>
                <c:pt idx="6">
                  <c:v>16.007567999999999</c:v>
                </c:pt>
                <c:pt idx="7">
                  <c:v>15.725467</c:v>
                </c:pt>
                <c:pt idx="8">
                  <c:v>15.080336000000001</c:v>
                </c:pt>
                <c:pt idx="9">
                  <c:v>14.077743999999999</c:v>
                </c:pt>
                <c:pt idx="10">
                  <c:v>13.513650999999999</c:v>
                </c:pt>
                <c:pt idx="11">
                  <c:v>13.133267</c:v>
                </c:pt>
                <c:pt idx="12">
                  <c:v>12.993888</c:v>
                </c:pt>
                <c:pt idx="13">
                  <c:v>13.128413</c:v>
                </c:pt>
                <c:pt idx="14">
                  <c:v>13.457077999999999</c:v>
                </c:pt>
                <c:pt idx="15">
                  <c:v>13.628766000000001</c:v>
                </c:pt>
                <c:pt idx="16">
                  <c:v>13.53599</c:v>
                </c:pt>
                <c:pt idx="17">
                  <c:v>13.364882</c:v>
                </c:pt>
                <c:pt idx="18">
                  <c:v>13.354053</c:v>
                </c:pt>
                <c:pt idx="19">
                  <c:v>13.271542</c:v>
                </c:pt>
                <c:pt idx="20">
                  <c:v>13.100315999999999</c:v>
                </c:pt>
                <c:pt idx="21">
                  <c:v>13.272743</c:v>
                </c:pt>
                <c:pt idx="22">
                  <c:v>13.634809000000001</c:v>
                </c:pt>
                <c:pt idx="23">
                  <c:v>14.026154999999999</c:v>
                </c:pt>
                <c:pt idx="24">
                  <c:v>14.443035</c:v>
                </c:pt>
                <c:pt idx="25">
                  <c:v>14.823862</c:v>
                </c:pt>
                <c:pt idx="26">
                  <c:v>14.948888999999999</c:v>
                </c:pt>
                <c:pt idx="27">
                  <c:v>14.721520999999999</c:v>
                </c:pt>
                <c:pt idx="28">
                  <c:v>14.851549</c:v>
                </c:pt>
                <c:pt idx="29">
                  <c:v>15.138909</c:v>
                </c:pt>
                <c:pt idx="30">
                  <c:v>15.266613</c:v>
                </c:pt>
                <c:pt idx="31">
                  <c:v>15.114006</c:v>
                </c:pt>
                <c:pt idx="32">
                  <c:v>15.6058</c:v>
                </c:pt>
                <c:pt idx="33">
                  <c:v>16.081558000000001</c:v>
                </c:pt>
                <c:pt idx="34">
                  <c:v>16.727217</c:v>
                </c:pt>
                <c:pt idx="35">
                  <c:v>16.779675999999998</c:v>
                </c:pt>
                <c:pt idx="36">
                  <c:v>17.038575999999999</c:v>
                </c:pt>
                <c:pt idx="37">
                  <c:v>16.601603000000001</c:v>
                </c:pt>
                <c:pt idx="38">
                  <c:v>16.372202000000001</c:v>
                </c:pt>
                <c:pt idx="39">
                  <c:v>16.147053</c:v>
                </c:pt>
                <c:pt idx="40">
                  <c:v>16.39817</c:v>
                </c:pt>
                <c:pt idx="41">
                  <c:v>16.153866000000001</c:v>
                </c:pt>
                <c:pt idx="42">
                  <c:v>15.995651000000001</c:v>
                </c:pt>
                <c:pt idx="43">
                  <c:v>16.166291999999999</c:v>
                </c:pt>
                <c:pt idx="44">
                  <c:v>16.595316</c:v>
                </c:pt>
                <c:pt idx="45">
                  <c:v>16.681145000000001</c:v>
                </c:pt>
                <c:pt idx="46">
                  <c:v>16.622889000000001</c:v>
                </c:pt>
                <c:pt idx="47">
                  <c:v>16.615162000000002</c:v>
                </c:pt>
                <c:pt idx="48">
                  <c:v>16.853228000000001</c:v>
                </c:pt>
                <c:pt idx="49">
                  <c:v>16.938126</c:v>
                </c:pt>
                <c:pt idx="50">
                  <c:v>16.794796000000002</c:v>
                </c:pt>
                <c:pt idx="51">
                  <c:v>16.567146000000001</c:v>
                </c:pt>
                <c:pt idx="52">
                  <c:v>16.255013000000002</c:v>
                </c:pt>
                <c:pt idx="53">
                  <c:v>16.057175000000001</c:v>
                </c:pt>
                <c:pt idx="54">
                  <c:v>15.669115</c:v>
                </c:pt>
                <c:pt idx="55">
                  <c:v>15.18366</c:v>
                </c:pt>
                <c:pt idx="56">
                  <c:v>14.616353</c:v>
                </c:pt>
                <c:pt idx="57">
                  <c:v>14.193512999999999</c:v>
                </c:pt>
                <c:pt idx="58">
                  <c:v>13.690557</c:v>
                </c:pt>
                <c:pt idx="59">
                  <c:v>13.442266</c:v>
                </c:pt>
                <c:pt idx="60">
                  <c:v>13.297749</c:v>
                </c:pt>
                <c:pt idx="61">
                  <c:v>13.196358</c:v>
                </c:pt>
                <c:pt idx="62">
                  <c:v>13.319642</c:v>
                </c:pt>
                <c:pt idx="63">
                  <c:v>13.348304000000001</c:v>
                </c:pt>
                <c:pt idx="64">
                  <c:v>13.530984999999999</c:v>
                </c:pt>
                <c:pt idx="65">
                  <c:v>13.781878000000001</c:v>
                </c:pt>
                <c:pt idx="66">
                  <c:v>13.932577999999999</c:v>
                </c:pt>
                <c:pt idx="67">
                  <c:v>14.345642</c:v>
                </c:pt>
                <c:pt idx="68">
                  <c:v>14.228491</c:v>
                </c:pt>
                <c:pt idx="69">
                  <c:v>14.728749000000001</c:v>
                </c:pt>
                <c:pt idx="70">
                  <c:v>14.642887999999999</c:v>
                </c:pt>
                <c:pt idx="71">
                  <c:v>14.842701999999999</c:v>
                </c:pt>
                <c:pt idx="72">
                  <c:v>14.576923000000001</c:v>
                </c:pt>
                <c:pt idx="73">
                  <c:v>14.650061000000001</c:v>
                </c:pt>
                <c:pt idx="74">
                  <c:v>14.555758000000001</c:v>
                </c:pt>
                <c:pt idx="75">
                  <c:v>14.621651</c:v>
                </c:pt>
                <c:pt idx="76">
                  <c:v>14.963246</c:v>
                </c:pt>
                <c:pt idx="77">
                  <c:v>15.480102</c:v>
                </c:pt>
                <c:pt idx="78">
                  <c:v>15.630947000000001</c:v>
                </c:pt>
                <c:pt idx="79">
                  <c:v>15.644973</c:v>
                </c:pt>
                <c:pt idx="80">
                  <c:v>15.447694</c:v>
                </c:pt>
                <c:pt idx="81">
                  <c:v>15.148089000000001</c:v>
                </c:pt>
                <c:pt idx="82">
                  <c:v>14.49441</c:v>
                </c:pt>
                <c:pt idx="83">
                  <c:v>14.190066</c:v>
                </c:pt>
                <c:pt idx="84">
                  <c:v>14.029398</c:v>
                </c:pt>
                <c:pt idx="85">
                  <c:v>13.962702</c:v>
                </c:pt>
                <c:pt idx="86">
                  <c:v>13.758516</c:v>
                </c:pt>
                <c:pt idx="87">
                  <c:v>13.695135000000001</c:v>
                </c:pt>
                <c:pt idx="88">
                  <c:v>13.697247000000001</c:v>
                </c:pt>
                <c:pt idx="89">
                  <c:v>13.416909</c:v>
                </c:pt>
                <c:pt idx="90">
                  <c:v>13.278200999999999</c:v>
                </c:pt>
                <c:pt idx="91">
                  <c:v>13.032176</c:v>
                </c:pt>
                <c:pt idx="92">
                  <c:v>13.060155999999999</c:v>
                </c:pt>
                <c:pt idx="93">
                  <c:v>12.910085</c:v>
                </c:pt>
                <c:pt idx="94">
                  <c:v>12.884295</c:v>
                </c:pt>
                <c:pt idx="95">
                  <c:v>12.93716</c:v>
                </c:pt>
                <c:pt idx="96">
                  <c:v>12.950144999999999</c:v>
                </c:pt>
                <c:pt idx="97">
                  <c:v>13.077641</c:v>
                </c:pt>
                <c:pt idx="98">
                  <c:v>13.091949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9DA-48F5-BFF9-8B5962EAC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26496"/>
        <c:axId val="111657344"/>
      </c:scatterChart>
      <c:valAx>
        <c:axId val="111626496"/>
        <c:scaling>
          <c:orientation val="minMax"/>
          <c:max val="12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657344"/>
        <c:crosses val="autoZero"/>
        <c:crossBetween val="midCat"/>
        <c:majorUnit val="1"/>
      </c:valAx>
      <c:valAx>
        <c:axId val="111657344"/>
        <c:scaling>
          <c:orientation val="minMax"/>
          <c:max val="40"/>
          <c:min val="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62649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15421788518541668"/>
          <c:y val="0.11864319043452902"/>
          <c:w val="0.19794049417910148"/>
          <c:h val="0.28432669874599009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1"/>
          <a:lstStyle/>
          <a:p>
            <a:pPr algn="ctr">
              <a:defRPr/>
            </a:pPr>
            <a:r>
              <a:rPr lang="en-US" sz="1000" baseline="0"/>
              <a:t>Configuration B Input IP3 vs LO Power: Sine Wave LO (dBm)</a:t>
            </a:r>
            <a:r>
              <a:rPr lang="en-US" sz="1000" baseline="30000"/>
              <a:t>1-5</a:t>
            </a:r>
            <a:endParaRPr lang="en-US" sz="1000" baseline="0"/>
          </a:p>
        </c:rich>
      </c:tx>
      <c:layout>
        <c:manualLayout>
          <c:xMode val="edge"/>
          <c:yMode val="edge"/>
          <c:x val="0.15982558178930142"/>
          <c:y val="1.388904562825412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797019047729378"/>
          <c:y val="0.10485746573344999"/>
          <c:w val="0.76542713682528862"/>
          <c:h val="0.7070137731154941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'IP3'!$AG$2</c:f>
              <c:strCache>
                <c:ptCount val="1"/>
                <c:pt idx="0">
                  <c:v>+15dBm</c:v>
                </c:pt>
              </c:strCache>
            </c:strRef>
          </c:tx>
          <c:spPr>
            <a:ln cmpd="sng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'IP3'!$AF$5:$AF$103</c:f>
              <c:numCache>
                <c:formatCode>General</c:formatCode>
                <c:ptCount val="99"/>
                <c:pt idx="0">
                  <c:v>1</c:v>
                </c:pt>
                <c:pt idx="1">
                  <c:v>1.1224489795918</c:v>
                </c:pt>
                <c:pt idx="2">
                  <c:v>1.2448979591837002</c:v>
                </c:pt>
                <c:pt idx="3">
                  <c:v>1.3673469387755</c:v>
                </c:pt>
                <c:pt idx="4">
                  <c:v>1.4897959183673</c:v>
                </c:pt>
                <c:pt idx="5">
                  <c:v>1.6122448979591999</c:v>
                </c:pt>
                <c:pt idx="6">
                  <c:v>1.7346938775510001</c:v>
                </c:pt>
                <c:pt idx="7">
                  <c:v>1.8571428571429001</c:v>
                </c:pt>
                <c:pt idx="8">
                  <c:v>1.9795918367347001</c:v>
                </c:pt>
                <c:pt idx="9">
                  <c:v>2.1020408163264999</c:v>
                </c:pt>
                <c:pt idx="10">
                  <c:v>2.2244897959183998</c:v>
                </c:pt>
                <c:pt idx="11">
                  <c:v>2.3469387755101998</c:v>
                </c:pt>
                <c:pt idx="12">
                  <c:v>2.4693877551020003</c:v>
                </c:pt>
                <c:pt idx="13">
                  <c:v>2.5918367346939002</c:v>
                </c:pt>
                <c:pt idx="14">
                  <c:v>2.7142857142856998</c:v>
                </c:pt>
                <c:pt idx="15">
                  <c:v>2.8367346938776001</c:v>
                </c:pt>
                <c:pt idx="16">
                  <c:v>2.9591836734694001</c:v>
                </c:pt>
                <c:pt idx="17">
                  <c:v>3.0816326530612002</c:v>
                </c:pt>
                <c:pt idx="18">
                  <c:v>3.2040816326531001</c:v>
                </c:pt>
                <c:pt idx="19">
                  <c:v>3.3265306122449001</c:v>
                </c:pt>
                <c:pt idx="20">
                  <c:v>3.4489795918367001</c:v>
                </c:pt>
                <c:pt idx="21">
                  <c:v>3.5714285714286</c:v>
                </c:pt>
                <c:pt idx="22">
                  <c:v>3.6938775510204001</c:v>
                </c:pt>
                <c:pt idx="23">
                  <c:v>3.8163265306121996</c:v>
                </c:pt>
                <c:pt idx="24">
                  <c:v>3.9387755102041</c:v>
                </c:pt>
                <c:pt idx="25">
                  <c:v>4.0612244897959</c:v>
                </c:pt>
                <c:pt idx="26">
                  <c:v>4.1836734693878004</c:v>
                </c:pt>
                <c:pt idx="27">
                  <c:v>4.3061224489796004</c:v>
                </c:pt>
                <c:pt idx="28">
                  <c:v>4.4285714285713995</c:v>
                </c:pt>
                <c:pt idx="29">
                  <c:v>4.5510204081632999</c:v>
                </c:pt>
                <c:pt idx="30">
                  <c:v>4.6734693877550999</c:v>
                </c:pt>
                <c:pt idx="31">
                  <c:v>4.7959183673468999</c:v>
                </c:pt>
                <c:pt idx="32">
                  <c:v>4.9183673469388003</c:v>
                </c:pt>
                <c:pt idx="33">
                  <c:v>5.0408163265305994</c:v>
                </c:pt>
                <c:pt idx="34">
                  <c:v>5.1632653061224003</c:v>
                </c:pt>
                <c:pt idx="35">
                  <c:v>5.2857142857142998</c:v>
                </c:pt>
                <c:pt idx="36">
                  <c:v>5.4081632653060998</c:v>
                </c:pt>
                <c:pt idx="37">
                  <c:v>5.5306122448980002</c:v>
                </c:pt>
                <c:pt idx="38">
                  <c:v>5.6530612244898002</c:v>
                </c:pt>
                <c:pt idx="39">
                  <c:v>5.7755102040816002</c:v>
                </c:pt>
                <c:pt idx="40">
                  <c:v>5.8979591836734997</c:v>
                </c:pt>
                <c:pt idx="41">
                  <c:v>6.0204081632652997</c:v>
                </c:pt>
                <c:pt idx="42">
                  <c:v>6.1428571428570997</c:v>
                </c:pt>
                <c:pt idx="43">
                  <c:v>6.2653061224490001</c:v>
                </c:pt>
                <c:pt idx="44">
                  <c:v>6.3877551020408001</c:v>
                </c:pt>
                <c:pt idx="45">
                  <c:v>6.5102040816326996</c:v>
                </c:pt>
                <c:pt idx="46">
                  <c:v>6.6326530612244996</c:v>
                </c:pt>
                <c:pt idx="47">
                  <c:v>6.7551020408163005</c:v>
                </c:pt>
                <c:pt idx="48">
                  <c:v>6.8775510204082</c:v>
                </c:pt>
                <c:pt idx="49">
                  <c:v>7</c:v>
                </c:pt>
                <c:pt idx="50">
                  <c:v>7.1224489795918</c:v>
                </c:pt>
                <c:pt idx="51">
                  <c:v>7.2448979591836995</c:v>
                </c:pt>
                <c:pt idx="52">
                  <c:v>7.3673469387755004</c:v>
                </c:pt>
                <c:pt idx="53">
                  <c:v>7.4897959183673004</c:v>
                </c:pt>
                <c:pt idx="54">
                  <c:v>7.6122448979591999</c:v>
                </c:pt>
                <c:pt idx="55">
                  <c:v>7.7346938775509999</c:v>
                </c:pt>
                <c:pt idx="56">
                  <c:v>7.8571428571429003</c:v>
                </c:pt>
                <c:pt idx="57">
                  <c:v>7.9795918367347003</c:v>
                </c:pt>
                <c:pt idx="58">
                  <c:v>8.1020408163265003</c:v>
                </c:pt>
                <c:pt idx="59">
                  <c:v>8.2244897959183998</c:v>
                </c:pt>
                <c:pt idx="60">
                  <c:v>8.3469387755101998</c:v>
                </c:pt>
                <c:pt idx="61">
                  <c:v>8.4693877551019998</c:v>
                </c:pt>
                <c:pt idx="62">
                  <c:v>8.5918367346938993</c:v>
                </c:pt>
                <c:pt idx="63">
                  <c:v>8.7142857142856993</c:v>
                </c:pt>
                <c:pt idx="64">
                  <c:v>8.8367346938776006</c:v>
                </c:pt>
                <c:pt idx="65">
                  <c:v>8.9591836734694006</c:v>
                </c:pt>
                <c:pt idx="66">
                  <c:v>9.0816326530611988</c:v>
                </c:pt>
                <c:pt idx="67">
                  <c:v>9.2040816326530983</c:v>
                </c:pt>
                <c:pt idx="68">
                  <c:v>9.3265306122449001</c:v>
                </c:pt>
                <c:pt idx="69">
                  <c:v>9.4489795918367001</c:v>
                </c:pt>
                <c:pt idx="70">
                  <c:v>9.5714285714285996</c:v>
                </c:pt>
                <c:pt idx="71">
                  <c:v>9.6938775510203996</c:v>
                </c:pt>
                <c:pt idx="72">
                  <c:v>9.8163265306121996</c:v>
                </c:pt>
                <c:pt idx="73">
                  <c:v>9.9387755102040991</c:v>
                </c:pt>
                <c:pt idx="74">
                  <c:v>10.061224489796</c:v>
                </c:pt>
                <c:pt idx="75">
                  <c:v>10.183673469388001</c:v>
                </c:pt>
                <c:pt idx="76">
                  <c:v>10.30612244898</c:v>
                </c:pt>
                <c:pt idx="77">
                  <c:v>10.428571428570999</c:v>
                </c:pt>
                <c:pt idx="78">
                  <c:v>10.551020408163</c:v>
                </c:pt>
                <c:pt idx="79">
                  <c:v>10.673469387754999</c:v>
                </c:pt>
                <c:pt idx="80">
                  <c:v>10.795918367346999</c:v>
                </c:pt>
                <c:pt idx="81">
                  <c:v>10.918367346938998</c:v>
                </c:pt>
                <c:pt idx="82">
                  <c:v>11.040816326531001</c:v>
                </c:pt>
                <c:pt idx="83">
                  <c:v>11.163265306122</c:v>
                </c:pt>
                <c:pt idx="84">
                  <c:v>11.285714285714</c:v>
                </c:pt>
                <c:pt idx="85">
                  <c:v>11.408163265305999</c:v>
                </c:pt>
                <c:pt idx="86">
                  <c:v>11.530612244898</c:v>
                </c:pt>
                <c:pt idx="87">
                  <c:v>11.653061224489999</c:v>
                </c:pt>
                <c:pt idx="88">
                  <c:v>11.775510204082</c:v>
                </c:pt>
                <c:pt idx="89">
                  <c:v>11.897959183673001</c:v>
                </c:pt>
                <c:pt idx="90">
                  <c:v>12.020408163265</c:v>
                </c:pt>
                <c:pt idx="91">
                  <c:v>12.142857142857</c:v>
                </c:pt>
                <c:pt idx="92">
                  <c:v>12.265306122448999</c:v>
                </c:pt>
                <c:pt idx="93">
                  <c:v>12.387755102041</c:v>
                </c:pt>
                <c:pt idx="94">
                  <c:v>12.510204081632999</c:v>
                </c:pt>
                <c:pt idx="95">
                  <c:v>12.632653061224001</c:v>
                </c:pt>
                <c:pt idx="96">
                  <c:v>12.755102040816</c:v>
                </c:pt>
                <c:pt idx="97">
                  <c:v>12.877551020408001</c:v>
                </c:pt>
                <c:pt idx="98">
                  <c:v>13</c:v>
                </c:pt>
              </c:numCache>
            </c:numRef>
          </c:xVal>
          <c:yVal>
            <c:numRef>
              <c:f>'IP3'!$AG$5:$AG$103</c:f>
              <c:numCache>
                <c:formatCode>General</c:formatCode>
                <c:ptCount val="99"/>
                <c:pt idx="0">
                  <c:v>22.744268000000002</c:v>
                </c:pt>
                <c:pt idx="1">
                  <c:v>22.286814</c:v>
                </c:pt>
                <c:pt idx="2">
                  <c:v>22.005424000000001</c:v>
                </c:pt>
                <c:pt idx="3">
                  <c:v>21.816856000000001</c:v>
                </c:pt>
                <c:pt idx="4">
                  <c:v>21.409973000000001</c:v>
                </c:pt>
                <c:pt idx="5">
                  <c:v>21.251787</c:v>
                </c:pt>
                <c:pt idx="6">
                  <c:v>21.410112000000002</c:v>
                </c:pt>
                <c:pt idx="7">
                  <c:v>21.793157999999998</c:v>
                </c:pt>
                <c:pt idx="8">
                  <c:v>21.693947000000001</c:v>
                </c:pt>
                <c:pt idx="9">
                  <c:v>21.27589</c:v>
                </c:pt>
                <c:pt idx="10">
                  <c:v>20.845917</c:v>
                </c:pt>
                <c:pt idx="11">
                  <c:v>20.167739999999998</c:v>
                </c:pt>
                <c:pt idx="12">
                  <c:v>19.817056999999998</c:v>
                </c:pt>
                <c:pt idx="13">
                  <c:v>19.591307</c:v>
                </c:pt>
                <c:pt idx="14">
                  <c:v>19.780017999999998</c:v>
                </c:pt>
                <c:pt idx="15">
                  <c:v>19.831569999999999</c:v>
                </c:pt>
                <c:pt idx="16">
                  <c:v>19.820437999999999</c:v>
                </c:pt>
                <c:pt idx="17">
                  <c:v>19.915614999999999</c:v>
                </c:pt>
                <c:pt idx="18">
                  <c:v>20.058615</c:v>
                </c:pt>
                <c:pt idx="19">
                  <c:v>20.014578</c:v>
                </c:pt>
                <c:pt idx="20">
                  <c:v>19.674590999999999</c:v>
                </c:pt>
                <c:pt idx="21">
                  <c:v>19.596947</c:v>
                </c:pt>
                <c:pt idx="22">
                  <c:v>19.983149999999998</c:v>
                </c:pt>
                <c:pt idx="23">
                  <c:v>20.448477</c:v>
                </c:pt>
                <c:pt idx="24">
                  <c:v>20.940998</c:v>
                </c:pt>
                <c:pt idx="25">
                  <c:v>21.001255</c:v>
                </c:pt>
                <c:pt idx="26">
                  <c:v>20.917508999999999</c:v>
                </c:pt>
                <c:pt idx="27">
                  <c:v>20.627006999999999</c:v>
                </c:pt>
                <c:pt idx="28">
                  <c:v>21.117125000000001</c:v>
                </c:pt>
                <c:pt idx="29">
                  <c:v>21.873678000000002</c:v>
                </c:pt>
                <c:pt idx="30">
                  <c:v>22.817955000000001</c:v>
                </c:pt>
                <c:pt idx="31">
                  <c:v>23.55162</c:v>
                </c:pt>
                <c:pt idx="32">
                  <c:v>25.115278</c:v>
                </c:pt>
                <c:pt idx="33">
                  <c:v>25.070084000000001</c:v>
                </c:pt>
                <c:pt idx="34">
                  <c:v>24.520063</c:v>
                </c:pt>
                <c:pt idx="35">
                  <c:v>23.027884</c:v>
                </c:pt>
                <c:pt idx="36">
                  <c:v>22.740358000000001</c:v>
                </c:pt>
                <c:pt idx="37">
                  <c:v>22.516836000000001</c:v>
                </c:pt>
                <c:pt idx="38">
                  <c:v>22.613119000000001</c:v>
                </c:pt>
                <c:pt idx="39">
                  <c:v>23.085352</c:v>
                </c:pt>
                <c:pt idx="40">
                  <c:v>23.529076</c:v>
                </c:pt>
                <c:pt idx="41">
                  <c:v>23.297578999999999</c:v>
                </c:pt>
                <c:pt idx="42">
                  <c:v>22.722975000000002</c:v>
                </c:pt>
                <c:pt idx="43">
                  <c:v>22.578593999999999</c:v>
                </c:pt>
                <c:pt idx="44">
                  <c:v>22.761884999999999</c:v>
                </c:pt>
                <c:pt idx="45">
                  <c:v>23.218368999999999</c:v>
                </c:pt>
                <c:pt idx="46">
                  <c:v>23.69022</c:v>
                </c:pt>
                <c:pt idx="47">
                  <c:v>24.161873</c:v>
                </c:pt>
                <c:pt idx="48">
                  <c:v>24.150822000000002</c:v>
                </c:pt>
                <c:pt idx="49">
                  <c:v>23.700133999999998</c:v>
                </c:pt>
                <c:pt idx="50">
                  <c:v>23.333904</c:v>
                </c:pt>
                <c:pt idx="51">
                  <c:v>23.590800999999999</c:v>
                </c:pt>
                <c:pt idx="52">
                  <c:v>23.850446999999999</c:v>
                </c:pt>
                <c:pt idx="53">
                  <c:v>24.026848000000001</c:v>
                </c:pt>
                <c:pt idx="54">
                  <c:v>23.870714</c:v>
                </c:pt>
                <c:pt idx="55">
                  <c:v>23.875693999999999</c:v>
                </c:pt>
                <c:pt idx="56">
                  <c:v>23.738828999999999</c:v>
                </c:pt>
                <c:pt idx="57">
                  <c:v>23.410005999999999</c:v>
                </c:pt>
                <c:pt idx="58">
                  <c:v>23.092258000000001</c:v>
                </c:pt>
                <c:pt idx="59">
                  <c:v>22.676313</c:v>
                </c:pt>
                <c:pt idx="60">
                  <c:v>22.712246</c:v>
                </c:pt>
                <c:pt idx="61">
                  <c:v>22.971177999999998</c:v>
                </c:pt>
                <c:pt idx="62">
                  <c:v>23.687197000000001</c:v>
                </c:pt>
                <c:pt idx="63">
                  <c:v>23.956023999999999</c:v>
                </c:pt>
                <c:pt idx="64">
                  <c:v>23.789442000000001</c:v>
                </c:pt>
                <c:pt idx="65">
                  <c:v>23.421666999999999</c:v>
                </c:pt>
                <c:pt idx="66">
                  <c:v>22.786874999999998</c:v>
                </c:pt>
                <c:pt idx="67">
                  <c:v>22.265077999999999</c:v>
                </c:pt>
                <c:pt idx="68">
                  <c:v>21.678705000000001</c:v>
                </c:pt>
                <c:pt idx="69">
                  <c:v>21.622219000000001</c:v>
                </c:pt>
                <c:pt idx="70">
                  <c:v>21.527280999999999</c:v>
                </c:pt>
                <c:pt idx="71">
                  <c:v>21.629833000000001</c:v>
                </c:pt>
                <c:pt idx="72">
                  <c:v>21.747126000000002</c:v>
                </c:pt>
                <c:pt idx="73">
                  <c:v>22.218896999999998</c:v>
                </c:pt>
                <c:pt idx="74">
                  <c:v>22.379971000000001</c:v>
                </c:pt>
                <c:pt idx="75">
                  <c:v>22.927548999999999</c:v>
                </c:pt>
                <c:pt idx="76">
                  <c:v>23.126099</c:v>
                </c:pt>
                <c:pt idx="77">
                  <c:v>23.500102999999999</c:v>
                </c:pt>
                <c:pt idx="78">
                  <c:v>23.228415999999999</c:v>
                </c:pt>
                <c:pt idx="79">
                  <c:v>23.350904</c:v>
                </c:pt>
                <c:pt idx="80">
                  <c:v>23.523619</c:v>
                </c:pt>
                <c:pt idx="81">
                  <c:v>23.539159999999999</c:v>
                </c:pt>
                <c:pt idx="82">
                  <c:v>23.283628</c:v>
                </c:pt>
                <c:pt idx="83">
                  <c:v>22.998041000000001</c:v>
                </c:pt>
                <c:pt idx="84">
                  <c:v>22.908805999999998</c:v>
                </c:pt>
                <c:pt idx="85">
                  <c:v>22.679987000000001</c:v>
                </c:pt>
                <c:pt idx="86">
                  <c:v>22.545290000000001</c:v>
                </c:pt>
                <c:pt idx="87">
                  <c:v>22.540434000000001</c:v>
                </c:pt>
                <c:pt idx="88">
                  <c:v>22.45093</c:v>
                </c:pt>
                <c:pt idx="89">
                  <c:v>22.114713999999999</c:v>
                </c:pt>
                <c:pt idx="90">
                  <c:v>22.045521000000001</c:v>
                </c:pt>
                <c:pt idx="91">
                  <c:v>21.903316</c:v>
                </c:pt>
                <c:pt idx="92">
                  <c:v>21.907872999999999</c:v>
                </c:pt>
                <c:pt idx="93">
                  <c:v>21.568221999999999</c:v>
                </c:pt>
                <c:pt idx="94">
                  <c:v>21.636064999999999</c:v>
                </c:pt>
                <c:pt idx="95">
                  <c:v>21.498156000000002</c:v>
                </c:pt>
                <c:pt idx="96">
                  <c:v>21.281248000000001</c:v>
                </c:pt>
                <c:pt idx="97">
                  <c:v>21.037932999999999</c:v>
                </c:pt>
                <c:pt idx="98">
                  <c:v>20.990729999999999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44-4FCF-B507-FB2C7832E510}"/>
            </c:ext>
          </c:extLst>
        </c:ser>
        <c:ser>
          <c:idx val="1"/>
          <c:order val="1"/>
          <c:tx>
            <c:strRef>
              <c:f>'IP3'!$AJ$2</c:f>
              <c:strCache>
                <c:ptCount val="1"/>
                <c:pt idx="0">
                  <c:v>+13dBm</c:v>
                </c:pt>
              </c:strCache>
            </c:strRef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'IP3'!$AI$5:$AI$103</c:f>
              <c:numCache>
                <c:formatCode>General</c:formatCode>
                <c:ptCount val="99"/>
                <c:pt idx="0">
                  <c:v>1</c:v>
                </c:pt>
                <c:pt idx="1">
                  <c:v>1.1224489795918</c:v>
                </c:pt>
                <c:pt idx="2">
                  <c:v>1.2448979591837002</c:v>
                </c:pt>
                <c:pt idx="3">
                  <c:v>1.3673469387755</c:v>
                </c:pt>
                <c:pt idx="4">
                  <c:v>1.4897959183673</c:v>
                </c:pt>
                <c:pt idx="5">
                  <c:v>1.6122448979591999</c:v>
                </c:pt>
                <c:pt idx="6">
                  <c:v>1.7346938775510001</c:v>
                </c:pt>
                <c:pt idx="7">
                  <c:v>1.8571428571429001</c:v>
                </c:pt>
                <c:pt idx="8">
                  <c:v>1.9795918367347001</c:v>
                </c:pt>
                <c:pt idx="9">
                  <c:v>2.1020408163264999</c:v>
                </c:pt>
                <c:pt idx="10">
                  <c:v>2.2244897959183998</c:v>
                </c:pt>
                <c:pt idx="11">
                  <c:v>2.3469387755101998</c:v>
                </c:pt>
                <c:pt idx="12">
                  <c:v>2.4693877551020003</c:v>
                </c:pt>
                <c:pt idx="13">
                  <c:v>2.5918367346939002</c:v>
                </c:pt>
                <c:pt idx="14">
                  <c:v>2.7142857142856998</c:v>
                </c:pt>
                <c:pt idx="15">
                  <c:v>2.8367346938776001</c:v>
                </c:pt>
                <c:pt idx="16">
                  <c:v>2.9591836734694001</c:v>
                </c:pt>
                <c:pt idx="17">
                  <c:v>3.0816326530612002</c:v>
                </c:pt>
                <c:pt idx="18">
                  <c:v>3.2040816326531001</c:v>
                </c:pt>
                <c:pt idx="19">
                  <c:v>3.3265306122449001</c:v>
                </c:pt>
                <c:pt idx="20">
                  <c:v>3.4489795918367001</c:v>
                </c:pt>
                <c:pt idx="21">
                  <c:v>3.5714285714286</c:v>
                </c:pt>
                <c:pt idx="22">
                  <c:v>3.6938775510204001</c:v>
                </c:pt>
                <c:pt idx="23">
                  <c:v>3.8163265306121996</c:v>
                </c:pt>
                <c:pt idx="24">
                  <c:v>3.9387755102041</c:v>
                </c:pt>
                <c:pt idx="25">
                  <c:v>4.0612244897959</c:v>
                </c:pt>
                <c:pt idx="26">
                  <c:v>4.1836734693878004</c:v>
                </c:pt>
                <c:pt idx="27">
                  <c:v>4.3061224489796004</c:v>
                </c:pt>
                <c:pt idx="28">
                  <c:v>4.4285714285713995</c:v>
                </c:pt>
                <c:pt idx="29">
                  <c:v>4.5510204081632999</c:v>
                </c:pt>
                <c:pt idx="30">
                  <c:v>4.6734693877550999</c:v>
                </c:pt>
                <c:pt idx="31">
                  <c:v>4.7959183673468999</c:v>
                </c:pt>
                <c:pt idx="32">
                  <c:v>4.9183673469388003</c:v>
                </c:pt>
                <c:pt idx="33">
                  <c:v>5.0408163265305994</c:v>
                </c:pt>
                <c:pt idx="34">
                  <c:v>5.1632653061224003</c:v>
                </c:pt>
                <c:pt idx="35">
                  <c:v>5.2857142857142998</c:v>
                </c:pt>
                <c:pt idx="36">
                  <c:v>5.4081632653060998</c:v>
                </c:pt>
                <c:pt idx="37">
                  <c:v>5.5306122448980002</c:v>
                </c:pt>
                <c:pt idx="38">
                  <c:v>5.6530612244898002</c:v>
                </c:pt>
                <c:pt idx="39">
                  <c:v>5.7755102040816002</c:v>
                </c:pt>
                <c:pt idx="40">
                  <c:v>5.8979591836734997</c:v>
                </c:pt>
                <c:pt idx="41">
                  <c:v>6.0204081632652997</c:v>
                </c:pt>
                <c:pt idx="42">
                  <c:v>6.1428571428570997</c:v>
                </c:pt>
                <c:pt idx="43">
                  <c:v>6.2653061224490001</c:v>
                </c:pt>
                <c:pt idx="44">
                  <c:v>6.3877551020408001</c:v>
                </c:pt>
                <c:pt idx="45">
                  <c:v>6.5102040816326996</c:v>
                </c:pt>
                <c:pt idx="46">
                  <c:v>6.6326530612244996</c:v>
                </c:pt>
                <c:pt idx="47">
                  <c:v>6.7551020408163005</c:v>
                </c:pt>
                <c:pt idx="48">
                  <c:v>6.8775510204082</c:v>
                </c:pt>
                <c:pt idx="49">
                  <c:v>7</c:v>
                </c:pt>
                <c:pt idx="50">
                  <c:v>7.1224489795918</c:v>
                </c:pt>
                <c:pt idx="51">
                  <c:v>7.2448979591836995</c:v>
                </c:pt>
                <c:pt idx="52">
                  <c:v>7.3673469387755004</c:v>
                </c:pt>
                <c:pt idx="53">
                  <c:v>7.4897959183673004</c:v>
                </c:pt>
                <c:pt idx="54">
                  <c:v>7.6122448979591999</c:v>
                </c:pt>
                <c:pt idx="55">
                  <c:v>7.7346938775509999</c:v>
                </c:pt>
                <c:pt idx="56">
                  <c:v>7.8571428571429003</c:v>
                </c:pt>
                <c:pt idx="57">
                  <c:v>7.9795918367347003</c:v>
                </c:pt>
                <c:pt idx="58">
                  <c:v>8.1020408163265003</c:v>
                </c:pt>
                <c:pt idx="59">
                  <c:v>8.2244897959183998</c:v>
                </c:pt>
                <c:pt idx="60">
                  <c:v>8.3469387755101998</c:v>
                </c:pt>
                <c:pt idx="61">
                  <c:v>8.4693877551019998</c:v>
                </c:pt>
                <c:pt idx="62">
                  <c:v>8.5918367346938993</c:v>
                </c:pt>
                <c:pt idx="63">
                  <c:v>8.7142857142856993</c:v>
                </c:pt>
                <c:pt idx="64">
                  <c:v>8.8367346938776006</c:v>
                </c:pt>
                <c:pt idx="65">
                  <c:v>8.9591836734694006</c:v>
                </c:pt>
                <c:pt idx="66">
                  <c:v>9.0816326530611988</c:v>
                </c:pt>
                <c:pt idx="67">
                  <c:v>9.2040816326530983</c:v>
                </c:pt>
                <c:pt idx="68">
                  <c:v>9.3265306122449001</c:v>
                </c:pt>
                <c:pt idx="69">
                  <c:v>9.4489795918367001</c:v>
                </c:pt>
                <c:pt idx="70">
                  <c:v>9.5714285714285996</c:v>
                </c:pt>
                <c:pt idx="71">
                  <c:v>9.6938775510203996</c:v>
                </c:pt>
                <c:pt idx="72">
                  <c:v>9.8163265306121996</c:v>
                </c:pt>
                <c:pt idx="73">
                  <c:v>9.9387755102040991</c:v>
                </c:pt>
                <c:pt idx="74">
                  <c:v>10.061224489796</c:v>
                </c:pt>
                <c:pt idx="75">
                  <c:v>10.183673469388001</c:v>
                </c:pt>
                <c:pt idx="76">
                  <c:v>10.30612244898</c:v>
                </c:pt>
                <c:pt idx="77">
                  <c:v>10.428571428570999</c:v>
                </c:pt>
                <c:pt idx="78">
                  <c:v>10.551020408163</c:v>
                </c:pt>
                <c:pt idx="79">
                  <c:v>10.673469387754999</c:v>
                </c:pt>
                <c:pt idx="80">
                  <c:v>10.795918367346999</c:v>
                </c:pt>
                <c:pt idx="81">
                  <c:v>10.918367346938998</c:v>
                </c:pt>
                <c:pt idx="82">
                  <c:v>11.040816326531001</c:v>
                </c:pt>
                <c:pt idx="83">
                  <c:v>11.163265306122</c:v>
                </c:pt>
                <c:pt idx="84">
                  <c:v>11.285714285714</c:v>
                </c:pt>
                <c:pt idx="85">
                  <c:v>11.408163265305999</c:v>
                </c:pt>
                <c:pt idx="86">
                  <c:v>11.530612244898</c:v>
                </c:pt>
                <c:pt idx="87">
                  <c:v>11.653061224489999</c:v>
                </c:pt>
                <c:pt idx="88">
                  <c:v>11.775510204082</c:v>
                </c:pt>
                <c:pt idx="89">
                  <c:v>11.897959183673001</c:v>
                </c:pt>
                <c:pt idx="90">
                  <c:v>12.020408163265</c:v>
                </c:pt>
                <c:pt idx="91">
                  <c:v>12.142857142857</c:v>
                </c:pt>
                <c:pt idx="92">
                  <c:v>12.265306122448999</c:v>
                </c:pt>
                <c:pt idx="93">
                  <c:v>12.387755102041</c:v>
                </c:pt>
                <c:pt idx="94">
                  <c:v>12.510204081632999</c:v>
                </c:pt>
                <c:pt idx="95">
                  <c:v>12.632653061224001</c:v>
                </c:pt>
                <c:pt idx="96">
                  <c:v>12.755102040816</c:v>
                </c:pt>
                <c:pt idx="97">
                  <c:v>12.877551020408001</c:v>
                </c:pt>
                <c:pt idx="98">
                  <c:v>13</c:v>
                </c:pt>
              </c:numCache>
            </c:numRef>
          </c:xVal>
          <c:yVal>
            <c:numRef>
              <c:f>'IP3'!$AJ$5:$AJ$103</c:f>
              <c:numCache>
                <c:formatCode>General</c:formatCode>
                <c:ptCount val="99"/>
                <c:pt idx="0">
                  <c:v>21.600076999999999</c:v>
                </c:pt>
                <c:pt idx="1">
                  <c:v>20.974682000000001</c:v>
                </c:pt>
                <c:pt idx="2">
                  <c:v>20.586424000000001</c:v>
                </c:pt>
                <c:pt idx="3">
                  <c:v>20.456741000000001</c:v>
                </c:pt>
                <c:pt idx="4">
                  <c:v>20.125095000000002</c:v>
                </c:pt>
                <c:pt idx="5">
                  <c:v>19.879947999999999</c:v>
                </c:pt>
                <c:pt idx="6">
                  <c:v>19.973832999999999</c:v>
                </c:pt>
                <c:pt idx="7">
                  <c:v>20.384910999999999</c:v>
                </c:pt>
                <c:pt idx="8">
                  <c:v>20.219379</c:v>
                </c:pt>
                <c:pt idx="9">
                  <c:v>19.613356</c:v>
                </c:pt>
                <c:pt idx="10">
                  <c:v>18.917103000000001</c:v>
                </c:pt>
                <c:pt idx="11">
                  <c:v>18.222871999999999</c:v>
                </c:pt>
                <c:pt idx="12">
                  <c:v>17.870016</c:v>
                </c:pt>
                <c:pt idx="13">
                  <c:v>17.802471000000001</c:v>
                </c:pt>
                <c:pt idx="14">
                  <c:v>18.020363</c:v>
                </c:pt>
                <c:pt idx="15">
                  <c:v>18.122783999999999</c:v>
                </c:pt>
                <c:pt idx="16">
                  <c:v>18.112337</c:v>
                </c:pt>
                <c:pt idx="17">
                  <c:v>18.212402000000001</c:v>
                </c:pt>
                <c:pt idx="18">
                  <c:v>18.307713</c:v>
                </c:pt>
                <c:pt idx="19">
                  <c:v>18.150686</c:v>
                </c:pt>
                <c:pt idx="20">
                  <c:v>17.759862999999999</c:v>
                </c:pt>
                <c:pt idx="21">
                  <c:v>17.761036000000001</c:v>
                </c:pt>
                <c:pt idx="22">
                  <c:v>18.180754</c:v>
                </c:pt>
                <c:pt idx="23">
                  <c:v>18.710760000000001</c:v>
                </c:pt>
                <c:pt idx="24">
                  <c:v>19.197309000000001</c:v>
                </c:pt>
                <c:pt idx="25">
                  <c:v>19.426639999999999</c:v>
                </c:pt>
                <c:pt idx="26">
                  <c:v>19.376860000000001</c:v>
                </c:pt>
                <c:pt idx="27">
                  <c:v>19.123481999999999</c:v>
                </c:pt>
                <c:pt idx="28">
                  <c:v>19.368463999999999</c:v>
                </c:pt>
                <c:pt idx="29">
                  <c:v>20.028054999999998</c:v>
                </c:pt>
                <c:pt idx="30">
                  <c:v>20.889838999999998</c:v>
                </c:pt>
                <c:pt idx="31">
                  <c:v>21.717413000000001</c:v>
                </c:pt>
                <c:pt idx="32">
                  <c:v>23.329554000000002</c:v>
                </c:pt>
                <c:pt idx="33">
                  <c:v>23.214979</c:v>
                </c:pt>
                <c:pt idx="34">
                  <c:v>22.674963000000002</c:v>
                </c:pt>
                <c:pt idx="35">
                  <c:v>21.160665999999999</c:v>
                </c:pt>
                <c:pt idx="36">
                  <c:v>21.152519000000002</c:v>
                </c:pt>
                <c:pt idx="37">
                  <c:v>20.960547999999999</c:v>
                </c:pt>
                <c:pt idx="38">
                  <c:v>21.131283</c:v>
                </c:pt>
                <c:pt idx="39">
                  <c:v>21.351391</c:v>
                </c:pt>
                <c:pt idx="40">
                  <c:v>21.739895000000001</c:v>
                </c:pt>
                <c:pt idx="41">
                  <c:v>21.423763000000001</c:v>
                </c:pt>
                <c:pt idx="42">
                  <c:v>20.882113</c:v>
                </c:pt>
                <c:pt idx="43">
                  <c:v>20.741585000000001</c:v>
                </c:pt>
                <c:pt idx="44">
                  <c:v>21.0182</c:v>
                </c:pt>
                <c:pt idx="45">
                  <c:v>21.387219999999999</c:v>
                </c:pt>
                <c:pt idx="46">
                  <c:v>21.673691000000002</c:v>
                </c:pt>
                <c:pt idx="47">
                  <c:v>21.878129999999999</c:v>
                </c:pt>
                <c:pt idx="48">
                  <c:v>21.915704999999999</c:v>
                </c:pt>
                <c:pt idx="49">
                  <c:v>21.709182999999999</c:v>
                </c:pt>
                <c:pt idx="50">
                  <c:v>21.616522</c:v>
                </c:pt>
                <c:pt idx="51">
                  <c:v>21.916342</c:v>
                </c:pt>
                <c:pt idx="52">
                  <c:v>22.088846</c:v>
                </c:pt>
                <c:pt idx="53">
                  <c:v>22.090546</c:v>
                </c:pt>
                <c:pt idx="54">
                  <c:v>22.008987000000001</c:v>
                </c:pt>
                <c:pt idx="55">
                  <c:v>21.977744999999999</c:v>
                </c:pt>
                <c:pt idx="56">
                  <c:v>21.804434000000001</c:v>
                </c:pt>
                <c:pt idx="57">
                  <c:v>21.323198000000001</c:v>
                </c:pt>
                <c:pt idx="58">
                  <c:v>20.966173000000001</c:v>
                </c:pt>
                <c:pt idx="59">
                  <c:v>20.685161999999998</c:v>
                </c:pt>
                <c:pt idx="60">
                  <c:v>20.879313</c:v>
                </c:pt>
                <c:pt idx="61">
                  <c:v>21.110298</c:v>
                </c:pt>
                <c:pt idx="62">
                  <c:v>21.719812000000001</c:v>
                </c:pt>
                <c:pt idx="63">
                  <c:v>21.81016</c:v>
                </c:pt>
                <c:pt idx="64">
                  <c:v>21.611333999999999</c:v>
                </c:pt>
                <c:pt idx="65">
                  <c:v>21.296747</c:v>
                </c:pt>
                <c:pt idx="66">
                  <c:v>20.739563</c:v>
                </c:pt>
                <c:pt idx="67">
                  <c:v>20.409925000000001</c:v>
                </c:pt>
                <c:pt idx="68">
                  <c:v>19.893249999999998</c:v>
                </c:pt>
                <c:pt idx="69">
                  <c:v>19.973790999999999</c:v>
                </c:pt>
                <c:pt idx="70">
                  <c:v>19.897508999999999</c:v>
                </c:pt>
                <c:pt idx="71">
                  <c:v>19.950951</c:v>
                </c:pt>
                <c:pt idx="72">
                  <c:v>20.037451000000001</c:v>
                </c:pt>
                <c:pt idx="73">
                  <c:v>20.580126</c:v>
                </c:pt>
                <c:pt idx="74">
                  <c:v>20.812944000000002</c:v>
                </c:pt>
                <c:pt idx="75">
                  <c:v>21.228607</c:v>
                </c:pt>
                <c:pt idx="76">
                  <c:v>21.339870000000001</c:v>
                </c:pt>
                <c:pt idx="77">
                  <c:v>21.672695000000001</c:v>
                </c:pt>
                <c:pt idx="78">
                  <c:v>21.432538999999998</c:v>
                </c:pt>
                <c:pt idx="79">
                  <c:v>21.641615000000002</c:v>
                </c:pt>
                <c:pt idx="80">
                  <c:v>21.747612</c:v>
                </c:pt>
                <c:pt idx="81">
                  <c:v>21.676506</c:v>
                </c:pt>
                <c:pt idx="82">
                  <c:v>21.119209000000001</c:v>
                </c:pt>
                <c:pt idx="83">
                  <c:v>20.819164000000001</c:v>
                </c:pt>
                <c:pt idx="84">
                  <c:v>20.812574000000001</c:v>
                </c:pt>
                <c:pt idx="85">
                  <c:v>20.630458999999998</c:v>
                </c:pt>
                <c:pt idx="86">
                  <c:v>20.527018000000002</c:v>
                </c:pt>
                <c:pt idx="87">
                  <c:v>20.48629</c:v>
                </c:pt>
                <c:pt idx="88">
                  <c:v>20.436496999999999</c:v>
                </c:pt>
                <c:pt idx="89">
                  <c:v>20.059532000000001</c:v>
                </c:pt>
                <c:pt idx="90">
                  <c:v>19.913733000000001</c:v>
                </c:pt>
                <c:pt idx="91">
                  <c:v>19.865832999999999</c:v>
                </c:pt>
                <c:pt idx="92">
                  <c:v>19.855924999999999</c:v>
                </c:pt>
                <c:pt idx="93">
                  <c:v>19.635721</c:v>
                </c:pt>
                <c:pt idx="94">
                  <c:v>19.596495000000001</c:v>
                </c:pt>
                <c:pt idx="95">
                  <c:v>19.551203000000001</c:v>
                </c:pt>
                <c:pt idx="96">
                  <c:v>19.394031999999999</c:v>
                </c:pt>
                <c:pt idx="97">
                  <c:v>19.213702999999999</c:v>
                </c:pt>
                <c:pt idx="98">
                  <c:v>19.14115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44-4FCF-B507-FB2C7832E510}"/>
            </c:ext>
          </c:extLst>
        </c:ser>
        <c:ser>
          <c:idx val="2"/>
          <c:order val="2"/>
          <c:tx>
            <c:strRef>
              <c:f>'IP3'!$AM$2</c:f>
              <c:strCache>
                <c:ptCount val="1"/>
                <c:pt idx="0">
                  <c:v>+11dBm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'IP3'!$AL$5:$AL$103</c:f>
              <c:numCache>
                <c:formatCode>General</c:formatCode>
                <c:ptCount val="99"/>
                <c:pt idx="0">
                  <c:v>1</c:v>
                </c:pt>
                <c:pt idx="1">
                  <c:v>1.1224489795918</c:v>
                </c:pt>
                <c:pt idx="2">
                  <c:v>1.2448979591837002</c:v>
                </c:pt>
                <c:pt idx="3">
                  <c:v>1.3673469387755</c:v>
                </c:pt>
                <c:pt idx="4">
                  <c:v>1.4897959183673</c:v>
                </c:pt>
                <c:pt idx="5">
                  <c:v>1.6122448979591999</c:v>
                </c:pt>
                <c:pt idx="6">
                  <c:v>1.7346938775510001</c:v>
                </c:pt>
                <c:pt idx="7">
                  <c:v>1.8571428571429001</c:v>
                </c:pt>
                <c:pt idx="8">
                  <c:v>1.9795918367347001</c:v>
                </c:pt>
                <c:pt idx="9">
                  <c:v>2.1020408163264999</c:v>
                </c:pt>
                <c:pt idx="10">
                  <c:v>2.2244897959183998</c:v>
                </c:pt>
                <c:pt idx="11">
                  <c:v>2.3469387755101998</c:v>
                </c:pt>
                <c:pt idx="12">
                  <c:v>2.4693877551020003</c:v>
                </c:pt>
                <c:pt idx="13">
                  <c:v>2.5918367346939002</c:v>
                </c:pt>
                <c:pt idx="14">
                  <c:v>2.7142857142856998</c:v>
                </c:pt>
                <c:pt idx="15">
                  <c:v>2.8367346938776001</c:v>
                </c:pt>
                <c:pt idx="16">
                  <c:v>2.9591836734694001</c:v>
                </c:pt>
                <c:pt idx="17">
                  <c:v>3.0816326530612002</c:v>
                </c:pt>
                <c:pt idx="18">
                  <c:v>3.2040816326531001</c:v>
                </c:pt>
                <c:pt idx="19">
                  <c:v>3.3265306122449001</c:v>
                </c:pt>
                <c:pt idx="20">
                  <c:v>3.4489795918367001</c:v>
                </c:pt>
                <c:pt idx="21">
                  <c:v>3.5714285714286</c:v>
                </c:pt>
                <c:pt idx="22">
                  <c:v>3.6938775510204001</c:v>
                </c:pt>
                <c:pt idx="23">
                  <c:v>3.8163265306121996</c:v>
                </c:pt>
                <c:pt idx="24">
                  <c:v>3.9387755102041</c:v>
                </c:pt>
                <c:pt idx="25">
                  <c:v>4.0612244897959</c:v>
                </c:pt>
                <c:pt idx="26">
                  <c:v>4.1836734693878004</c:v>
                </c:pt>
                <c:pt idx="27">
                  <c:v>4.3061224489796004</c:v>
                </c:pt>
                <c:pt idx="28">
                  <c:v>4.4285714285713995</c:v>
                </c:pt>
                <c:pt idx="29">
                  <c:v>4.5510204081632999</c:v>
                </c:pt>
                <c:pt idx="30">
                  <c:v>4.6734693877550999</c:v>
                </c:pt>
                <c:pt idx="31">
                  <c:v>4.7959183673468999</c:v>
                </c:pt>
                <c:pt idx="32">
                  <c:v>4.9183673469388003</c:v>
                </c:pt>
                <c:pt idx="33">
                  <c:v>5.0408163265305994</c:v>
                </c:pt>
                <c:pt idx="34">
                  <c:v>5.1632653061224003</c:v>
                </c:pt>
                <c:pt idx="35">
                  <c:v>5.2857142857142998</c:v>
                </c:pt>
                <c:pt idx="36">
                  <c:v>5.4081632653060998</c:v>
                </c:pt>
                <c:pt idx="37">
                  <c:v>5.5306122448980002</c:v>
                </c:pt>
                <c:pt idx="38">
                  <c:v>5.6530612244898002</c:v>
                </c:pt>
                <c:pt idx="39">
                  <c:v>5.7755102040816002</c:v>
                </c:pt>
                <c:pt idx="40">
                  <c:v>5.8979591836734997</c:v>
                </c:pt>
                <c:pt idx="41">
                  <c:v>6.0204081632652997</c:v>
                </c:pt>
                <c:pt idx="42">
                  <c:v>6.1428571428570997</c:v>
                </c:pt>
                <c:pt idx="43">
                  <c:v>6.2653061224490001</c:v>
                </c:pt>
                <c:pt idx="44">
                  <c:v>6.3877551020408001</c:v>
                </c:pt>
                <c:pt idx="45">
                  <c:v>6.5102040816326996</c:v>
                </c:pt>
                <c:pt idx="46">
                  <c:v>6.6326530612244996</c:v>
                </c:pt>
                <c:pt idx="47">
                  <c:v>6.7551020408163005</c:v>
                </c:pt>
                <c:pt idx="48">
                  <c:v>6.8775510204082</c:v>
                </c:pt>
                <c:pt idx="49">
                  <c:v>7</c:v>
                </c:pt>
                <c:pt idx="50">
                  <c:v>7.1224489795918</c:v>
                </c:pt>
                <c:pt idx="51">
                  <c:v>7.2448979591836995</c:v>
                </c:pt>
                <c:pt idx="52">
                  <c:v>7.3673469387755004</c:v>
                </c:pt>
                <c:pt idx="53">
                  <c:v>7.4897959183673004</c:v>
                </c:pt>
                <c:pt idx="54">
                  <c:v>7.6122448979591999</c:v>
                </c:pt>
                <c:pt idx="55">
                  <c:v>7.7346938775509999</c:v>
                </c:pt>
                <c:pt idx="56">
                  <c:v>7.8571428571429003</c:v>
                </c:pt>
                <c:pt idx="57">
                  <c:v>7.9795918367347003</c:v>
                </c:pt>
                <c:pt idx="58">
                  <c:v>8.1020408163265003</c:v>
                </c:pt>
                <c:pt idx="59">
                  <c:v>8.2244897959183998</c:v>
                </c:pt>
                <c:pt idx="60">
                  <c:v>8.3469387755101998</c:v>
                </c:pt>
                <c:pt idx="61">
                  <c:v>8.4693877551019998</c:v>
                </c:pt>
                <c:pt idx="62">
                  <c:v>8.5918367346938993</c:v>
                </c:pt>
                <c:pt idx="63">
                  <c:v>8.7142857142856993</c:v>
                </c:pt>
                <c:pt idx="64">
                  <c:v>8.8367346938776006</c:v>
                </c:pt>
                <c:pt idx="65">
                  <c:v>8.9591836734694006</c:v>
                </c:pt>
                <c:pt idx="66">
                  <c:v>9.0816326530611988</c:v>
                </c:pt>
                <c:pt idx="67">
                  <c:v>9.2040816326530983</c:v>
                </c:pt>
                <c:pt idx="68">
                  <c:v>9.3265306122449001</c:v>
                </c:pt>
                <c:pt idx="69">
                  <c:v>9.4489795918367001</c:v>
                </c:pt>
                <c:pt idx="70">
                  <c:v>9.5714285714285996</c:v>
                </c:pt>
                <c:pt idx="71">
                  <c:v>9.6938775510203996</c:v>
                </c:pt>
                <c:pt idx="72">
                  <c:v>9.8163265306121996</c:v>
                </c:pt>
                <c:pt idx="73">
                  <c:v>9.9387755102040991</c:v>
                </c:pt>
                <c:pt idx="74">
                  <c:v>10.061224489796</c:v>
                </c:pt>
                <c:pt idx="75">
                  <c:v>10.183673469388001</c:v>
                </c:pt>
                <c:pt idx="76">
                  <c:v>10.30612244898</c:v>
                </c:pt>
                <c:pt idx="77">
                  <c:v>10.428571428570999</c:v>
                </c:pt>
                <c:pt idx="78">
                  <c:v>10.551020408163</c:v>
                </c:pt>
                <c:pt idx="79">
                  <c:v>10.673469387754999</c:v>
                </c:pt>
                <c:pt idx="80">
                  <c:v>10.795918367346999</c:v>
                </c:pt>
                <c:pt idx="81">
                  <c:v>10.918367346938998</c:v>
                </c:pt>
                <c:pt idx="82">
                  <c:v>11.040816326531001</c:v>
                </c:pt>
                <c:pt idx="83">
                  <c:v>11.163265306122</c:v>
                </c:pt>
                <c:pt idx="84">
                  <c:v>11.285714285714</c:v>
                </c:pt>
                <c:pt idx="85">
                  <c:v>11.408163265305999</c:v>
                </c:pt>
                <c:pt idx="86">
                  <c:v>11.530612244898</c:v>
                </c:pt>
                <c:pt idx="87">
                  <c:v>11.653061224489999</c:v>
                </c:pt>
                <c:pt idx="88">
                  <c:v>11.775510204082</c:v>
                </c:pt>
                <c:pt idx="89">
                  <c:v>11.897959183673001</c:v>
                </c:pt>
                <c:pt idx="90">
                  <c:v>12.020408163265</c:v>
                </c:pt>
                <c:pt idx="91">
                  <c:v>12.142857142857</c:v>
                </c:pt>
                <c:pt idx="92">
                  <c:v>12.265306122448999</c:v>
                </c:pt>
                <c:pt idx="93">
                  <c:v>12.387755102041</c:v>
                </c:pt>
                <c:pt idx="94">
                  <c:v>12.510204081632999</c:v>
                </c:pt>
                <c:pt idx="95">
                  <c:v>12.632653061224001</c:v>
                </c:pt>
                <c:pt idx="96">
                  <c:v>12.755102040816</c:v>
                </c:pt>
                <c:pt idx="97">
                  <c:v>12.877551020408001</c:v>
                </c:pt>
                <c:pt idx="98">
                  <c:v>13</c:v>
                </c:pt>
              </c:numCache>
            </c:numRef>
          </c:xVal>
          <c:yVal>
            <c:numRef>
              <c:f>'IP3'!$AM$5:$AM$103</c:f>
              <c:numCache>
                <c:formatCode>General</c:formatCode>
                <c:ptCount val="99"/>
                <c:pt idx="0">
                  <c:v>20.567675000000001</c:v>
                </c:pt>
                <c:pt idx="1">
                  <c:v>19.889671</c:v>
                </c:pt>
                <c:pt idx="2">
                  <c:v>19.427546</c:v>
                </c:pt>
                <c:pt idx="3">
                  <c:v>19.335920000000002</c:v>
                </c:pt>
                <c:pt idx="4">
                  <c:v>19.049129000000001</c:v>
                </c:pt>
                <c:pt idx="5">
                  <c:v>18.780892999999999</c:v>
                </c:pt>
                <c:pt idx="6">
                  <c:v>18.922450999999999</c:v>
                </c:pt>
                <c:pt idx="7">
                  <c:v>19.204104999999998</c:v>
                </c:pt>
                <c:pt idx="8">
                  <c:v>18.923479</c:v>
                </c:pt>
                <c:pt idx="9">
                  <c:v>18.140768000000001</c:v>
                </c:pt>
                <c:pt idx="10">
                  <c:v>17.364080000000001</c:v>
                </c:pt>
                <c:pt idx="11">
                  <c:v>16.717855</c:v>
                </c:pt>
                <c:pt idx="12">
                  <c:v>16.419409000000002</c:v>
                </c:pt>
                <c:pt idx="13">
                  <c:v>16.38871</c:v>
                </c:pt>
                <c:pt idx="14">
                  <c:v>16.568268</c:v>
                </c:pt>
                <c:pt idx="15">
                  <c:v>16.609867000000001</c:v>
                </c:pt>
                <c:pt idx="16">
                  <c:v>16.540182000000001</c:v>
                </c:pt>
                <c:pt idx="17">
                  <c:v>16.521644999999999</c:v>
                </c:pt>
                <c:pt idx="18">
                  <c:v>16.565071</c:v>
                </c:pt>
                <c:pt idx="19">
                  <c:v>16.386652000000002</c:v>
                </c:pt>
                <c:pt idx="20">
                  <c:v>16.086903</c:v>
                </c:pt>
                <c:pt idx="21">
                  <c:v>16.232710000000001</c:v>
                </c:pt>
                <c:pt idx="22">
                  <c:v>16.700299999999999</c:v>
                </c:pt>
                <c:pt idx="23">
                  <c:v>17.263145000000002</c:v>
                </c:pt>
                <c:pt idx="24">
                  <c:v>17.775397999999999</c:v>
                </c:pt>
                <c:pt idx="25">
                  <c:v>18.104099000000001</c:v>
                </c:pt>
                <c:pt idx="26">
                  <c:v>18.147698999999999</c:v>
                </c:pt>
                <c:pt idx="27">
                  <c:v>17.877078999999998</c:v>
                </c:pt>
                <c:pt idx="28">
                  <c:v>18.024598999999998</c:v>
                </c:pt>
                <c:pt idx="29">
                  <c:v>18.484439999999999</c:v>
                </c:pt>
                <c:pt idx="30">
                  <c:v>19.182976</c:v>
                </c:pt>
                <c:pt idx="31">
                  <c:v>19.890948999999999</c:v>
                </c:pt>
                <c:pt idx="32">
                  <c:v>21.437975000000002</c:v>
                </c:pt>
                <c:pt idx="33">
                  <c:v>21.382743999999999</c:v>
                </c:pt>
                <c:pt idx="34">
                  <c:v>20.996307000000002</c:v>
                </c:pt>
                <c:pt idx="35">
                  <c:v>19.673252000000002</c:v>
                </c:pt>
                <c:pt idx="36">
                  <c:v>19.745709999999999</c:v>
                </c:pt>
                <c:pt idx="37">
                  <c:v>19.499544</c:v>
                </c:pt>
                <c:pt idx="38">
                  <c:v>19.601559000000002</c:v>
                </c:pt>
                <c:pt idx="39">
                  <c:v>19.760811</c:v>
                </c:pt>
                <c:pt idx="40">
                  <c:v>20.172239000000001</c:v>
                </c:pt>
                <c:pt idx="41">
                  <c:v>19.878689000000001</c:v>
                </c:pt>
                <c:pt idx="42">
                  <c:v>19.348189999999999</c:v>
                </c:pt>
                <c:pt idx="43">
                  <c:v>19.207726999999998</c:v>
                </c:pt>
                <c:pt idx="44">
                  <c:v>19.456230000000001</c:v>
                </c:pt>
                <c:pt idx="45">
                  <c:v>19.703474</c:v>
                </c:pt>
                <c:pt idx="46">
                  <c:v>19.841191999999999</c:v>
                </c:pt>
                <c:pt idx="47">
                  <c:v>19.972294000000002</c:v>
                </c:pt>
                <c:pt idx="48">
                  <c:v>20.041526999999999</c:v>
                </c:pt>
                <c:pt idx="49">
                  <c:v>19.921994999999999</c:v>
                </c:pt>
                <c:pt idx="50">
                  <c:v>19.849373</c:v>
                </c:pt>
                <c:pt idx="51">
                  <c:v>20.113028</c:v>
                </c:pt>
                <c:pt idx="52">
                  <c:v>20.190588000000002</c:v>
                </c:pt>
                <c:pt idx="53">
                  <c:v>20.272919000000002</c:v>
                </c:pt>
                <c:pt idx="54">
                  <c:v>20.205748</c:v>
                </c:pt>
                <c:pt idx="55">
                  <c:v>20.150393999999999</c:v>
                </c:pt>
                <c:pt idx="56">
                  <c:v>19.833769</c:v>
                </c:pt>
                <c:pt idx="57">
                  <c:v>19.289909000000002</c:v>
                </c:pt>
                <c:pt idx="58">
                  <c:v>18.955486000000001</c:v>
                </c:pt>
                <c:pt idx="59">
                  <c:v>18.766769</c:v>
                </c:pt>
                <c:pt idx="60">
                  <c:v>18.977968000000001</c:v>
                </c:pt>
                <c:pt idx="61">
                  <c:v>19.19286</c:v>
                </c:pt>
                <c:pt idx="62">
                  <c:v>19.694739999999999</c:v>
                </c:pt>
                <c:pt idx="63">
                  <c:v>19.787351999999998</c:v>
                </c:pt>
                <c:pt idx="64">
                  <c:v>19.610970999999999</c:v>
                </c:pt>
                <c:pt idx="65">
                  <c:v>19.441303000000001</c:v>
                </c:pt>
                <c:pt idx="66">
                  <c:v>19.037868</c:v>
                </c:pt>
                <c:pt idx="67">
                  <c:v>18.843582000000001</c:v>
                </c:pt>
                <c:pt idx="68">
                  <c:v>18.353726999999999</c:v>
                </c:pt>
                <c:pt idx="69">
                  <c:v>18.489606999999999</c:v>
                </c:pt>
                <c:pt idx="70">
                  <c:v>18.377099999999999</c:v>
                </c:pt>
                <c:pt idx="71">
                  <c:v>18.439692999999998</c:v>
                </c:pt>
                <c:pt idx="72">
                  <c:v>18.456865000000001</c:v>
                </c:pt>
                <c:pt idx="73">
                  <c:v>18.932994999999998</c:v>
                </c:pt>
                <c:pt idx="74">
                  <c:v>19.081935999999999</c:v>
                </c:pt>
                <c:pt idx="75">
                  <c:v>19.402875999999999</c:v>
                </c:pt>
                <c:pt idx="76">
                  <c:v>19.562466000000001</c:v>
                </c:pt>
                <c:pt idx="77">
                  <c:v>19.984762</c:v>
                </c:pt>
                <c:pt idx="78">
                  <c:v>19.876719000000001</c:v>
                </c:pt>
                <c:pt idx="79">
                  <c:v>20.075113000000002</c:v>
                </c:pt>
                <c:pt idx="80">
                  <c:v>20.075984999999999</c:v>
                </c:pt>
                <c:pt idx="81">
                  <c:v>19.822002000000001</c:v>
                </c:pt>
                <c:pt idx="82">
                  <c:v>19.125679000000002</c:v>
                </c:pt>
                <c:pt idx="83">
                  <c:v>18.739944000000001</c:v>
                </c:pt>
                <c:pt idx="84">
                  <c:v>18.736499999999999</c:v>
                </c:pt>
                <c:pt idx="85">
                  <c:v>18.673866</c:v>
                </c:pt>
                <c:pt idx="86">
                  <c:v>18.598573999999999</c:v>
                </c:pt>
                <c:pt idx="87">
                  <c:v>18.563586999999998</c:v>
                </c:pt>
                <c:pt idx="88">
                  <c:v>18.44257</c:v>
                </c:pt>
                <c:pt idx="89">
                  <c:v>18.069535999999999</c:v>
                </c:pt>
                <c:pt idx="90">
                  <c:v>17.877776999999998</c:v>
                </c:pt>
                <c:pt idx="91">
                  <c:v>17.854431000000002</c:v>
                </c:pt>
                <c:pt idx="92">
                  <c:v>17.846802</c:v>
                </c:pt>
                <c:pt idx="93">
                  <c:v>17.670943999999999</c:v>
                </c:pt>
                <c:pt idx="94">
                  <c:v>17.543814000000001</c:v>
                </c:pt>
                <c:pt idx="95">
                  <c:v>17.557507000000001</c:v>
                </c:pt>
                <c:pt idx="96">
                  <c:v>17.437922</c:v>
                </c:pt>
                <c:pt idx="97">
                  <c:v>17.353650999999999</c:v>
                </c:pt>
                <c:pt idx="98">
                  <c:v>17.257138999999999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C44-4FCF-B507-FB2C7832E510}"/>
            </c:ext>
          </c:extLst>
        </c:ser>
        <c:ser>
          <c:idx val="3"/>
          <c:order val="3"/>
          <c:tx>
            <c:strRef>
              <c:f>'IP3'!$AP$2</c:f>
              <c:strCache>
                <c:ptCount val="1"/>
                <c:pt idx="0">
                  <c:v>+9dBm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'IP3'!$AO$5:$AO$103</c:f>
              <c:numCache>
                <c:formatCode>General</c:formatCode>
                <c:ptCount val="99"/>
                <c:pt idx="0">
                  <c:v>1</c:v>
                </c:pt>
                <c:pt idx="1">
                  <c:v>1.1224489795918</c:v>
                </c:pt>
                <c:pt idx="2">
                  <c:v>1.2448979591837002</c:v>
                </c:pt>
                <c:pt idx="3">
                  <c:v>1.3673469387755</c:v>
                </c:pt>
                <c:pt idx="4">
                  <c:v>1.4897959183673</c:v>
                </c:pt>
                <c:pt idx="5">
                  <c:v>1.6122448979591999</c:v>
                </c:pt>
                <c:pt idx="6">
                  <c:v>1.7346938775510001</c:v>
                </c:pt>
                <c:pt idx="7">
                  <c:v>1.8571428571429001</c:v>
                </c:pt>
                <c:pt idx="8">
                  <c:v>1.9795918367347001</c:v>
                </c:pt>
                <c:pt idx="9">
                  <c:v>2.1020408163264999</c:v>
                </c:pt>
                <c:pt idx="10">
                  <c:v>2.2244897959183998</c:v>
                </c:pt>
                <c:pt idx="11">
                  <c:v>2.3469387755101998</c:v>
                </c:pt>
                <c:pt idx="12">
                  <c:v>2.4693877551020003</c:v>
                </c:pt>
                <c:pt idx="13">
                  <c:v>2.5918367346939002</c:v>
                </c:pt>
                <c:pt idx="14">
                  <c:v>2.7142857142856998</c:v>
                </c:pt>
                <c:pt idx="15">
                  <c:v>2.8367346938776001</c:v>
                </c:pt>
                <c:pt idx="16">
                  <c:v>2.9591836734694001</c:v>
                </c:pt>
                <c:pt idx="17">
                  <c:v>3.0816326530612002</c:v>
                </c:pt>
                <c:pt idx="18">
                  <c:v>3.2040816326531001</c:v>
                </c:pt>
                <c:pt idx="19">
                  <c:v>3.3265306122449001</c:v>
                </c:pt>
                <c:pt idx="20">
                  <c:v>3.4489795918367001</c:v>
                </c:pt>
                <c:pt idx="21">
                  <c:v>3.5714285714286</c:v>
                </c:pt>
                <c:pt idx="22">
                  <c:v>3.6938775510204001</c:v>
                </c:pt>
                <c:pt idx="23">
                  <c:v>3.8163265306121996</c:v>
                </c:pt>
                <c:pt idx="24">
                  <c:v>3.9387755102041</c:v>
                </c:pt>
                <c:pt idx="25">
                  <c:v>4.0612244897959</c:v>
                </c:pt>
                <c:pt idx="26">
                  <c:v>4.1836734693878004</c:v>
                </c:pt>
                <c:pt idx="27">
                  <c:v>4.3061224489796004</c:v>
                </c:pt>
                <c:pt idx="28">
                  <c:v>4.4285714285713995</c:v>
                </c:pt>
                <c:pt idx="29">
                  <c:v>4.5510204081632999</c:v>
                </c:pt>
                <c:pt idx="30">
                  <c:v>4.6734693877550999</c:v>
                </c:pt>
                <c:pt idx="31">
                  <c:v>4.7959183673468999</c:v>
                </c:pt>
                <c:pt idx="32">
                  <c:v>4.9183673469388003</c:v>
                </c:pt>
                <c:pt idx="33">
                  <c:v>5.0408163265305994</c:v>
                </c:pt>
                <c:pt idx="34">
                  <c:v>5.1632653061224003</c:v>
                </c:pt>
                <c:pt idx="35">
                  <c:v>5.2857142857142998</c:v>
                </c:pt>
                <c:pt idx="36">
                  <c:v>5.4081632653060998</c:v>
                </c:pt>
                <c:pt idx="37">
                  <c:v>5.5306122448980002</c:v>
                </c:pt>
                <c:pt idx="38">
                  <c:v>5.6530612244898002</c:v>
                </c:pt>
                <c:pt idx="39">
                  <c:v>5.7755102040816002</c:v>
                </c:pt>
                <c:pt idx="40">
                  <c:v>5.8979591836734997</c:v>
                </c:pt>
                <c:pt idx="41">
                  <c:v>6.0204081632652997</c:v>
                </c:pt>
                <c:pt idx="42">
                  <c:v>6.1428571428570997</c:v>
                </c:pt>
                <c:pt idx="43">
                  <c:v>6.2653061224490001</c:v>
                </c:pt>
                <c:pt idx="44">
                  <c:v>6.3877551020408001</c:v>
                </c:pt>
                <c:pt idx="45">
                  <c:v>6.5102040816326996</c:v>
                </c:pt>
                <c:pt idx="46">
                  <c:v>6.6326530612244996</c:v>
                </c:pt>
                <c:pt idx="47">
                  <c:v>6.7551020408163005</c:v>
                </c:pt>
                <c:pt idx="48">
                  <c:v>6.8775510204082</c:v>
                </c:pt>
                <c:pt idx="49">
                  <c:v>7</c:v>
                </c:pt>
                <c:pt idx="50">
                  <c:v>7.1224489795918</c:v>
                </c:pt>
                <c:pt idx="51">
                  <c:v>7.2448979591836995</c:v>
                </c:pt>
                <c:pt idx="52">
                  <c:v>7.3673469387755004</c:v>
                </c:pt>
                <c:pt idx="53">
                  <c:v>7.4897959183673004</c:v>
                </c:pt>
                <c:pt idx="54">
                  <c:v>7.6122448979591999</c:v>
                </c:pt>
                <c:pt idx="55">
                  <c:v>7.7346938775509999</c:v>
                </c:pt>
                <c:pt idx="56">
                  <c:v>7.8571428571429003</c:v>
                </c:pt>
                <c:pt idx="57">
                  <c:v>7.9795918367347003</c:v>
                </c:pt>
                <c:pt idx="58">
                  <c:v>8.1020408163265003</c:v>
                </c:pt>
                <c:pt idx="59">
                  <c:v>8.2244897959183998</c:v>
                </c:pt>
                <c:pt idx="60">
                  <c:v>8.3469387755101998</c:v>
                </c:pt>
                <c:pt idx="61">
                  <c:v>8.4693877551019998</c:v>
                </c:pt>
                <c:pt idx="62">
                  <c:v>8.5918367346938993</c:v>
                </c:pt>
                <c:pt idx="63">
                  <c:v>8.7142857142856993</c:v>
                </c:pt>
                <c:pt idx="64">
                  <c:v>8.8367346938776006</c:v>
                </c:pt>
                <c:pt idx="65">
                  <c:v>8.9591836734694006</c:v>
                </c:pt>
                <c:pt idx="66">
                  <c:v>9.0816326530611988</c:v>
                </c:pt>
                <c:pt idx="67">
                  <c:v>9.2040816326530983</c:v>
                </c:pt>
                <c:pt idx="68">
                  <c:v>9.3265306122449001</c:v>
                </c:pt>
                <c:pt idx="69">
                  <c:v>9.4489795918367001</c:v>
                </c:pt>
                <c:pt idx="70">
                  <c:v>9.5714285714285996</c:v>
                </c:pt>
                <c:pt idx="71">
                  <c:v>9.6938775510203996</c:v>
                </c:pt>
                <c:pt idx="72">
                  <c:v>9.8163265306121996</c:v>
                </c:pt>
                <c:pt idx="73">
                  <c:v>9.9387755102040991</c:v>
                </c:pt>
                <c:pt idx="74">
                  <c:v>10.061224489796</c:v>
                </c:pt>
                <c:pt idx="75">
                  <c:v>10.183673469388001</c:v>
                </c:pt>
                <c:pt idx="76">
                  <c:v>10.30612244898</c:v>
                </c:pt>
                <c:pt idx="77">
                  <c:v>10.428571428570999</c:v>
                </c:pt>
                <c:pt idx="78">
                  <c:v>10.551020408163</c:v>
                </c:pt>
                <c:pt idx="79">
                  <c:v>10.673469387754999</c:v>
                </c:pt>
                <c:pt idx="80">
                  <c:v>10.795918367346999</c:v>
                </c:pt>
                <c:pt idx="81">
                  <c:v>10.918367346938998</c:v>
                </c:pt>
                <c:pt idx="82">
                  <c:v>11.040816326531001</c:v>
                </c:pt>
                <c:pt idx="83">
                  <c:v>11.163265306122</c:v>
                </c:pt>
                <c:pt idx="84">
                  <c:v>11.285714285714</c:v>
                </c:pt>
                <c:pt idx="85">
                  <c:v>11.408163265305999</c:v>
                </c:pt>
                <c:pt idx="86">
                  <c:v>11.530612244898</c:v>
                </c:pt>
                <c:pt idx="87">
                  <c:v>11.653061224489999</c:v>
                </c:pt>
                <c:pt idx="88">
                  <c:v>11.775510204082</c:v>
                </c:pt>
                <c:pt idx="89">
                  <c:v>11.897959183673001</c:v>
                </c:pt>
                <c:pt idx="90">
                  <c:v>12.020408163265</c:v>
                </c:pt>
                <c:pt idx="91">
                  <c:v>12.142857142857</c:v>
                </c:pt>
                <c:pt idx="92">
                  <c:v>12.265306122448999</c:v>
                </c:pt>
                <c:pt idx="93">
                  <c:v>12.387755102041</c:v>
                </c:pt>
                <c:pt idx="94">
                  <c:v>12.510204081632999</c:v>
                </c:pt>
                <c:pt idx="95">
                  <c:v>12.632653061224001</c:v>
                </c:pt>
                <c:pt idx="96">
                  <c:v>12.755102040816</c:v>
                </c:pt>
                <c:pt idx="97">
                  <c:v>12.877551020408001</c:v>
                </c:pt>
                <c:pt idx="98">
                  <c:v>13</c:v>
                </c:pt>
              </c:numCache>
            </c:numRef>
          </c:xVal>
          <c:yVal>
            <c:numRef>
              <c:f>'IP3'!$AP$5:$AP$103</c:f>
              <c:numCache>
                <c:formatCode>General</c:formatCode>
                <c:ptCount val="99"/>
                <c:pt idx="0">
                  <c:v>19.313116000000001</c:v>
                </c:pt>
                <c:pt idx="1">
                  <c:v>18.727657000000001</c:v>
                </c:pt>
                <c:pt idx="2">
                  <c:v>18.35622</c:v>
                </c:pt>
                <c:pt idx="3">
                  <c:v>18.257539999999999</c:v>
                </c:pt>
                <c:pt idx="4">
                  <c:v>18.038793999999999</c:v>
                </c:pt>
                <c:pt idx="5">
                  <c:v>17.763731</c:v>
                </c:pt>
                <c:pt idx="6">
                  <c:v>17.873408999999999</c:v>
                </c:pt>
                <c:pt idx="7">
                  <c:v>17.933800000000002</c:v>
                </c:pt>
                <c:pt idx="8">
                  <c:v>17.543133000000001</c:v>
                </c:pt>
                <c:pt idx="9">
                  <c:v>16.596209999999999</c:v>
                </c:pt>
                <c:pt idx="10">
                  <c:v>15.833693999999999</c:v>
                </c:pt>
                <c:pt idx="11">
                  <c:v>15.216676</c:v>
                </c:pt>
                <c:pt idx="12">
                  <c:v>14.977442</c:v>
                </c:pt>
                <c:pt idx="13">
                  <c:v>14.954193</c:v>
                </c:pt>
                <c:pt idx="14">
                  <c:v>15.073528</c:v>
                </c:pt>
                <c:pt idx="15">
                  <c:v>15.046182</c:v>
                </c:pt>
                <c:pt idx="16">
                  <c:v>14.904540000000001</c:v>
                </c:pt>
                <c:pt idx="17">
                  <c:v>14.793893000000001</c:v>
                </c:pt>
                <c:pt idx="18">
                  <c:v>14.849829</c:v>
                </c:pt>
                <c:pt idx="19">
                  <c:v>14.746554</c:v>
                </c:pt>
                <c:pt idx="20">
                  <c:v>14.579037</c:v>
                </c:pt>
                <c:pt idx="21">
                  <c:v>14.855165</c:v>
                </c:pt>
                <c:pt idx="22">
                  <c:v>15.397779999999999</c:v>
                </c:pt>
                <c:pt idx="23">
                  <c:v>16.031851</c:v>
                </c:pt>
                <c:pt idx="24">
                  <c:v>16.583714000000001</c:v>
                </c:pt>
                <c:pt idx="25">
                  <c:v>17.076851000000001</c:v>
                </c:pt>
                <c:pt idx="26">
                  <c:v>17.217462999999999</c:v>
                </c:pt>
                <c:pt idx="27">
                  <c:v>16.940939</c:v>
                </c:pt>
                <c:pt idx="28">
                  <c:v>16.959091000000001</c:v>
                </c:pt>
                <c:pt idx="29">
                  <c:v>17.250333999999999</c:v>
                </c:pt>
                <c:pt idx="30">
                  <c:v>17.756616999999999</c:v>
                </c:pt>
                <c:pt idx="31">
                  <c:v>18.260052000000002</c:v>
                </c:pt>
                <c:pt idx="32">
                  <c:v>19.481956</c:v>
                </c:pt>
                <c:pt idx="33">
                  <c:v>19.481762</c:v>
                </c:pt>
                <c:pt idx="34">
                  <c:v>19.308022000000001</c:v>
                </c:pt>
                <c:pt idx="35">
                  <c:v>18.335190000000001</c:v>
                </c:pt>
                <c:pt idx="36">
                  <c:v>18.472377999999999</c:v>
                </c:pt>
                <c:pt idx="37">
                  <c:v>18.128181000000001</c:v>
                </c:pt>
                <c:pt idx="38">
                  <c:v>18.094781999999999</c:v>
                </c:pt>
                <c:pt idx="39">
                  <c:v>18.172274000000002</c:v>
                </c:pt>
                <c:pt idx="40">
                  <c:v>18.55979</c:v>
                </c:pt>
                <c:pt idx="41">
                  <c:v>18.279501</c:v>
                </c:pt>
                <c:pt idx="42">
                  <c:v>17.820972000000001</c:v>
                </c:pt>
                <c:pt idx="43">
                  <c:v>17.739439000000001</c:v>
                </c:pt>
                <c:pt idx="44">
                  <c:v>18.066483000000002</c:v>
                </c:pt>
                <c:pt idx="45">
                  <c:v>18.236340999999999</c:v>
                </c:pt>
                <c:pt idx="46">
                  <c:v>18.280239000000002</c:v>
                </c:pt>
                <c:pt idx="47">
                  <c:v>18.277062999999998</c:v>
                </c:pt>
                <c:pt idx="48">
                  <c:v>18.417947999999999</c:v>
                </c:pt>
                <c:pt idx="49">
                  <c:v>18.330570000000002</c:v>
                </c:pt>
                <c:pt idx="50">
                  <c:v>18.290545000000002</c:v>
                </c:pt>
                <c:pt idx="51">
                  <c:v>18.400326</c:v>
                </c:pt>
                <c:pt idx="52">
                  <c:v>18.382235999999999</c:v>
                </c:pt>
                <c:pt idx="53">
                  <c:v>18.352969999999999</c:v>
                </c:pt>
                <c:pt idx="54">
                  <c:v>18.176103999999999</c:v>
                </c:pt>
                <c:pt idx="55">
                  <c:v>17.96583</c:v>
                </c:pt>
                <c:pt idx="56">
                  <c:v>17.570775999999999</c:v>
                </c:pt>
                <c:pt idx="57">
                  <c:v>17.011301</c:v>
                </c:pt>
                <c:pt idx="58">
                  <c:v>16.701219999999999</c:v>
                </c:pt>
                <c:pt idx="59">
                  <c:v>16.632441</c:v>
                </c:pt>
                <c:pt idx="60">
                  <c:v>16.864318999999998</c:v>
                </c:pt>
                <c:pt idx="61">
                  <c:v>16.932755</c:v>
                </c:pt>
                <c:pt idx="62">
                  <c:v>17.353123</c:v>
                </c:pt>
                <c:pt idx="63">
                  <c:v>17.393152000000001</c:v>
                </c:pt>
                <c:pt idx="64">
                  <c:v>17.337461000000001</c:v>
                </c:pt>
                <c:pt idx="65">
                  <c:v>17.176344</c:v>
                </c:pt>
                <c:pt idx="66">
                  <c:v>16.894306</c:v>
                </c:pt>
                <c:pt idx="67">
                  <c:v>16.887530999999999</c:v>
                </c:pt>
                <c:pt idx="68">
                  <c:v>16.489664000000001</c:v>
                </c:pt>
                <c:pt idx="69">
                  <c:v>16.753498</c:v>
                </c:pt>
                <c:pt idx="70">
                  <c:v>16.645655000000001</c:v>
                </c:pt>
                <c:pt idx="71">
                  <c:v>16.749379999999999</c:v>
                </c:pt>
                <c:pt idx="72">
                  <c:v>16.661284999999999</c:v>
                </c:pt>
                <c:pt idx="73">
                  <c:v>16.961002000000001</c:v>
                </c:pt>
                <c:pt idx="74">
                  <c:v>17.009979000000001</c:v>
                </c:pt>
                <c:pt idx="75">
                  <c:v>17.227913000000001</c:v>
                </c:pt>
                <c:pt idx="76">
                  <c:v>17.489049999999999</c:v>
                </c:pt>
                <c:pt idx="77">
                  <c:v>18.013041000000001</c:v>
                </c:pt>
                <c:pt idx="78">
                  <c:v>17.975843000000001</c:v>
                </c:pt>
                <c:pt idx="79">
                  <c:v>18.115898000000001</c:v>
                </c:pt>
                <c:pt idx="80">
                  <c:v>17.910191999999999</c:v>
                </c:pt>
                <c:pt idx="81">
                  <c:v>17.608758999999999</c:v>
                </c:pt>
                <c:pt idx="82">
                  <c:v>16.864229000000002</c:v>
                </c:pt>
                <c:pt idx="83">
                  <c:v>16.575243</c:v>
                </c:pt>
                <c:pt idx="84">
                  <c:v>16.587579999999999</c:v>
                </c:pt>
                <c:pt idx="85">
                  <c:v>16.575244999999999</c:v>
                </c:pt>
                <c:pt idx="86">
                  <c:v>16.445730000000001</c:v>
                </c:pt>
                <c:pt idx="87">
                  <c:v>16.376860000000001</c:v>
                </c:pt>
                <c:pt idx="88">
                  <c:v>16.301276999999999</c:v>
                </c:pt>
                <c:pt idx="89">
                  <c:v>15.992824000000001</c:v>
                </c:pt>
                <c:pt idx="90">
                  <c:v>15.783365</c:v>
                </c:pt>
                <c:pt idx="91">
                  <c:v>15.663805999999999</c:v>
                </c:pt>
                <c:pt idx="92">
                  <c:v>15.608390999999999</c:v>
                </c:pt>
                <c:pt idx="93">
                  <c:v>15.485609</c:v>
                </c:pt>
                <c:pt idx="94">
                  <c:v>15.304504</c:v>
                </c:pt>
                <c:pt idx="95">
                  <c:v>15.304562000000001</c:v>
                </c:pt>
                <c:pt idx="96">
                  <c:v>15.165322</c:v>
                </c:pt>
                <c:pt idx="97">
                  <c:v>15.203077</c:v>
                </c:pt>
                <c:pt idx="98">
                  <c:v>15.166619000000001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C44-4FCF-B507-FB2C7832E510}"/>
            </c:ext>
          </c:extLst>
        </c:ser>
        <c:ser>
          <c:idx val="4"/>
          <c:order val="4"/>
          <c:tx>
            <c:strRef>
              <c:f>'IP3'!$AS$2</c:f>
              <c:strCache>
                <c:ptCount val="1"/>
                <c:pt idx="0">
                  <c:v>+7dBm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'IP3'!$AR$5:$AR$103</c:f>
              <c:numCache>
                <c:formatCode>General</c:formatCode>
                <c:ptCount val="99"/>
                <c:pt idx="0">
                  <c:v>1</c:v>
                </c:pt>
                <c:pt idx="1">
                  <c:v>1.1224489795918</c:v>
                </c:pt>
                <c:pt idx="2">
                  <c:v>1.2448979591837002</c:v>
                </c:pt>
                <c:pt idx="3">
                  <c:v>1.3673469387755</c:v>
                </c:pt>
                <c:pt idx="4">
                  <c:v>1.4897959183673</c:v>
                </c:pt>
                <c:pt idx="5">
                  <c:v>1.6122448979591999</c:v>
                </c:pt>
                <c:pt idx="6">
                  <c:v>1.7346938775510001</c:v>
                </c:pt>
                <c:pt idx="7">
                  <c:v>1.8571428571429001</c:v>
                </c:pt>
                <c:pt idx="8">
                  <c:v>1.9795918367347001</c:v>
                </c:pt>
                <c:pt idx="9">
                  <c:v>2.1020408163264999</c:v>
                </c:pt>
                <c:pt idx="10">
                  <c:v>2.2244897959183998</c:v>
                </c:pt>
                <c:pt idx="11">
                  <c:v>2.3469387755101998</c:v>
                </c:pt>
                <c:pt idx="12">
                  <c:v>2.4693877551020003</c:v>
                </c:pt>
                <c:pt idx="13">
                  <c:v>2.5918367346939002</c:v>
                </c:pt>
                <c:pt idx="14">
                  <c:v>2.7142857142856998</c:v>
                </c:pt>
                <c:pt idx="15">
                  <c:v>2.8367346938776001</c:v>
                </c:pt>
                <c:pt idx="16">
                  <c:v>2.9591836734694001</c:v>
                </c:pt>
                <c:pt idx="17">
                  <c:v>3.0816326530612002</c:v>
                </c:pt>
                <c:pt idx="18">
                  <c:v>3.2040816326531001</c:v>
                </c:pt>
                <c:pt idx="19">
                  <c:v>3.3265306122449001</c:v>
                </c:pt>
                <c:pt idx="20">
                  <c:v>3.4489795918367001</c:v>
                </c:pt>
                <c:pt idx="21">
                  <c:v>3.5714285714286</c:v>
                </c:pt>
                <c:pt idx="22">
                  <c:v>3.6938775510204001</c:v>
                </c:pt>
                <c:pt idx="23">
                  <c:v>3.8163265306121996</c:v>
                </c:pt>
                <c:pt idx="24">
                  <c:v>3.9387755102041</c:v>
                </c:pt>
                <c:pt idx="25">
                  <c:v>4.0612244897959</c:v>
                </c:pt>
                <c:pt idx="26">
                  <c:v>4.1836734693878004</c:v>
                </c:pt>
                <c:pt idx="27">
                  <c:v>4.3061224489796004</c:v>
                </c:pt>
                <c:pt idx="28">
                  <c:v>4.4285714285713995</c:v>
                </c:pt>
                <c:pt idx="29">
                  <c:v>4.5510204081632999</c:v>
                </c:pt>
                <c:pt idx="30">
                  <c:v>4.6734693877550999</c:v>
                </c:pt>
                <c:pt idx="31">
                  <c:v>4.7959183673468999</c:v>
                </c:pt>
                <c:pt idx="32">
                  <c:v>4.9183673469388003</c:v>
                </c:pt>
                <c:pt idx="33">
                  <c:v>5.0408163265305994</c:v>
                </c:pt>
                <c:pt idx="34">
                  <c:v>5.1632653061224003</c:v>
                </c:pt>
                <c:pt idx="35">
                  <c:v>5.2857142857142998</c:v>
                </c:pt>
                <c:pt idx="36">
                  <c:v>5.4081632653060998</c:v>
                </c:pt>
                <c:pt idx="37">
                  <c:v>5.5306122448980002</c:v>
                </c:pt>
                <c:pt idx="38">
                  <c:v>5.6530612244898002</c:v>
                </c:pt>
                <c:pt idx="39">
                  <c:v>5.7755102040816002</c:v>
                </c:pt>
                <c:pt idx="40">
                  <c:v>5.8979591836734997</c:v>
                </c:pt>
                <c:pt idx="41">
                  <c:v>6.0204081632652997</c:v>
                </c:pt>
                <c:pt idx="42">
                  <c:v>6.1428571428570997</c:v>
                </c:pt>
                <c:pt idx="43">
                  <c:v>6.2653061224490001</c:v>
                </c:pt>
                <c:pt idx="44">
                  <c:v>6.3877551020408001</c:v>
                </c:pt>
                <c:pt idx="45">
                  <c:v>6.5102040816326996</c:v>
                </c:pt>
                <c:pt idx="46">
                  <c:v>6.6326530612244996</c:v>
                </c:pt>
                <c:pt idx="47">
                  <c:v>6.7551020408163005</c:v>
                </c:pt>
                <c:pt idx="48">
                  <c:v>6.8775510204082</c:v>
                </c:pt>
                <c:pt idx="49">
                  <c:v>7</c:v>
                </c:pt>
                <c:pt idx="50">
                  <c:v>7.1224489795918</c:v>
                </c:pt>
                <c:pt idx="51">
                  <c:v>7.2448979591836995</c:v>
                </c:pt>
                <c:pt idx="52">
                  <c:v>7.3673469387755004</c:v>
                </c:pt>
                <c:pt idx="53">
                  <c:v>7.4897959183673004</c:v>
                </c:pt>
                <c:pt idx="54">
                  <c:v>7.6122448979591999</c:v>
                </c:pt>
                <c:pt idx="55">
                  <c:v>7.7346938775509999</c:v>
                </c:pt>
                <c:pt idx="56">
                  <c:v>7.8571428571429003</c:v>
                </c:pt>
                <c:pt idx="57">
                  <c:v>7.9795918367347003</c:v>
                </c:pt>
                <c:pt idx="58">
                  <c:v>8.1020408163265003</c:v>
                </c:pt>
                <c:pt idx="59">
                  <c:v>8.2244897959183998</c:v>
                </c:pt>
                <c:pt idx="60">
                  <c:v>8.3469387755101998</c:v>
                </c:pt>
                <c:pt idx="61">
                  <c:v>8.4693877551019998</c:v>
                </c:pt>
                <c:pt idx="62">
                  <c:v>8.5918367346938993</c:v>
                </c:pt>
                <c:pt idx="63">
                  <c:v>8.7142857142856993</c:v>
                </c:pt>
                <c:pt idx="64">
                  <c:v>8.8367346938776006</c:v>
                </c:pt>
                <c:pt idx="65">
                  <c:v>8.9591836734694006</c:v>
                </c:pt>
                <c:pt idx="66">
                  <c:v>9.0816326530611988</c:v>
                </c:pt>
                <c:pt idx="67">
                  <c:v>9.2040816326530983</c:v>
                </c:pt>
                <c:pt idx="68">
                  <c:v>9.3265306122449001</c:v>
                </c:pt>
                <c:pt idx="69">
                  <c:v>9.4489795918367001</c:v>
                </c:pt>
                <c:pt idx="70">
                  <c:v>9.5714285714285996</c:v>
                </c:pt>
                <c:pt idx="71">
                  <c:v>9.6938775510203996</c:v>
                </c:pt>
                <c:pt idx="72">
                  <c:v>9.8163265306121996</c:v>
                </c:pt>
                <c:pt idx="73">
                  <c:v>9.9387755102040991</c:v>
                </c:pt>
                <c:pt idx="74">
                  <c:v>10.061224489796</c:v>
                </c:pt>
                <c:pt idx="75">
                  <c:v>10.183673469388001</c:v>
                </c:pt>
                <c:pt idx="76">
                  <c:v>10.30612244898</c:v>
                </c:pt>
                <c:pt idx="77">
                  <c:v>10.428571428570999</c:v>
                </c:pt>
                <c:pt idx="78">
                  <c:v>10.551020408163</c:v>
                </c:pt>
                <c:pt idx="79">
                  <c:v>10.673469387754999</c:v>
                </c:pt>
                <c:pt idx="80">
                  <c:v>10.795918367346999</c:v>
                </c:pt>
                <c:pt idx="81">
                  <c:v>10.918367346938998</c:v>
                </c:pt>
                <c:pt idx="82">
                  <c:v>11.040816326531001</c:v>
                </c:pt>
                <c:pt idx="83">
                  <c:v>11.163265306122</c:v>
                </c:pt>
                <c:pt idx="84">
                  <c:v>11.285714285714</c:v>
                </c:pt>
                <c:pt idx="85">
                  <c:v>11.408163265305999</c:v>
                </c:pt>
                <c:pt idx="86">
                  <c:v>11.530612244898</c:v>
                </c:pt>
                <c:pt idx="87">
                  <c:v>11.653061224489999</c:v>
                </c:pt>
                <c:pt idx="88">
                  <c:v>11.775510204082</c:v>
                </c:pt>
                <c:pt idx="89">
                  <c:v>11.897959183673001</c:v>
                </c:pt>
                <c:pt idx="90">
                  <c:v>12.020408163265</c:v>
                </c:pt>
                <c:pt idx="91">
                  <c:v>12.142857142857</c:v>
                </c:pt>
                <c:pt idx="92">
                  <c:v>12.265306122448999</c:v>
                </c:pt>
                <c:pt idx="93">
                  <c:v>12.387755102041</c:v>
                </c:pt>
                <c:pt idx="94">
                  <c:v>12.510204081632999</c:v>
                </c:pt>
                <c:pt idx="95">
                  <c:v>12.632653061224001</c:v>
                </c:pt>
                <c:pt idx="96">
                  <c:v>12.755102040816</c:v>
                </c:pt>
                <c:pt idx="97">
                  <c:v>12.877551020408001</c:v>
                </c:pt>
                <c:pt idx="98">
                  <c:v>13</c:v>
                </c:pt>
              </c:numCache>
            </c:numRef>
          </c:xVal>
          <c:yVal>
            <c:numRef>
              <c:f>'IP3'!$AS$5:$AS$103</c:f>
              <c:numCache>
                <c:formatCode>General</c:formatCode>
                <c:ptCount val="99"/>
                <c:pt idx="0">
                  <c:v>18.350100999999999</c:v>
                </c:pt>
                <c:pt idx="1">
                  <c:v>17.714131999999999</c:v>
                </c:pt>
                <c:pt idx="2">
                  <c:v>17.274616000000002</c:v>
                </c:pt>
                <c:pt idx="3">
                  <c:v>17.226807000000001</c:v>
                </c:pt>
                <c:pt idx="4">
                  <c:v>17.033643999999999</c:v>
                </c:pt>
                <c:pt idx="5">
                  <c:v>16.654377</c:v>
                </c:pt>
                <c:pt idx="6">
                  <c:v>16.611242000000001</c:v>
                </c:pt>
                <c:pt idx="7">
                  <c:v>16.423092</c:v>
                </c:pt>
                <c:pt idx="8">
                  <c:v>15.950355999999999</c:v>
                </c:pt>
                <c:pt idx="9">
                  <c:v>14.930994</c:v>
                </c:pt>
                <c:pt idx="10">
                  <c:v>14.236420000000001</c:v>
                </c:pt>
                <c:pt idx="11">
                  <c:v>13.729953999999999</c:v>
                </c:pt>
                <c:pt idx="12">
                  <c:v>13.504246999999999</c:v>
                </c:pt>
                <c:pt idx="13">
                  <c:v>13.437541</c:v>
                </c:pt>
                <c:pt idx="14">
                  <c:v>13.469979</c:v>
                </c:pt>
                <c:pt idx="15">
                  <c:v>13.474428</c:v>
                </c:pt>
                <c:pt idx="16">
                  <c:v>13.391304</c:v>
                </c:pt>
                <c:pt idx="17">
                  <c:v>13.34652</c:v>
                </c:pt>
                <c:pt idx="18">
                  <c:v>13.459913</c:v>
                </c:pt>
                <c:pt idx="19">
                  <c:v>13.389290000000001</c:v>
                </c:pt>
                <c:pt idx="20">
                  <c:v>13.252013</c:v>
                </c:pt>
                <c:pt idx="21">
                  <c:v>13.576859000000001</c:v>
                </c:pt>
                <c:pt idx="22">
                  <c:v>14.185551999999999</c:v>
                </c:pt>
                <c:pt idx="23">
                  <c:v>14.903200999999999</c:v>
                </c:pt>
                <c:pt idx="24">
                  <c:v>15.56354</c:v>
                </c:pt>
                <c:pt idx="25">
                  <c:v>16.296865</c:v>
                </c:pt>
                <c:pt idx="26">
                  <c:v>16.581700999999999</c:v>
                </c:pt>
                <c:pt idx="27">
                  <c:v>16.298756000000001</c:v>
                </c:pt>
                <c:pt idx="28">
                  <c:v>16.171997000000001</c:v>
                </c:pt>
                <c:pt idx="29">
                  <c:v>16.337357000000001</c:v>
                </c:pt>
                <c:pt idx="30">
                  <c:v>16.681324</c:v>
                </c:pt>
                <c:pt idx="31">
                  <c:v>16.938912999999999</c:v>
                </c:pt>
                <c:pt idx="32">
                  <c:v>17.974871</c:v>
                </c:pt>
                <c:pt idx="33">
                  <c:v>17.985294</c:v>
                </c:pt>
                <c:pt idx="34">
                  <c:v>17.924782</c:v>
                </c:pt>
                <c:pt idx="35">
                  <c:v>16.954436999999999</c:v>
                </c:pt>
                <c:pt idx="36">
                  <c:v>16.956344999999999</c:v>
                </c:pt>
                <c:pt idx="37">
                  <c:v>16.487295</c:v>
                </c:pt>
                <c:pt idx="38">
                  <c:v>16.328999</c:v>
                </c:pt>
                <c:pt idx="39">
                  <c:v>16.314775000000001</c:v>
                </c:pt>
                <c:pt idx="40">
                  <c:v>16.690294000000002</c:v>
                </c:pt>
                <c:pt idx="41">
                  <c:v>16.578078999999999</c:v>
                </c:pt>
                <c:pt idx="42">
                  <c:v>16.330390999999999</c:v>
                </c:pt>
                <c:pt idx="43">
                  <c:v>16.390539</c:v>
                </c:pt>
                <c:pt idx="44">
                  <c:v>16.719432999999999</c:v>
                </c:pt>
                <c:pt idx="45">
                  <c:v>16.853484999999999</c:v>
                </c:pt>
                <c:pt idx="46">
                  <c:v>16.805014</c:v>
                </c:pt>
                <c:pt idx="47">
                  <c:v>16.712893000000001</c:v>
                </c:pt>
                <c:pt idx="48">
                  <c:v>16.833860000000001</c:v>
                </c:pt>
                <c:pt idx="49">
                  <c:v>16.674885</c:v>
                </c:pt>
                <c:pt idx="50">
                  <c:v>16.452207999999999</c:v>
                </c:pt>
                <c:pt idx="51">
                  <c:v>16.294073000000001</c:v>
                </c:pt>
                <c:pt idx="52">
                  <c:v>16.122259</c:v>
                </c:pt>
                <c:pt idx="53">
                  <c:v>15.962204</c:v>
                </c:pt>
                <c:pt idx="54">
                  <c:v>15.579311000000001</c:v>
                </c:pt>
                <c:pt idx="55">
                  <c:v>15.236319999999999</c:v>
                </c:pt>
                <c:pt idx="56">
                  <c:v>14.820743</c:v>
                </c:pt>
                <c:pt idx="57">
                  <c:v>14.3545</c:v>
                </c:pt>
                <c:pt idx="58">
                  <c:v>13.96433</c:v>
                </c:pt>
                <c:pt idx="59">
                  <c:v>13.893145000000001</c:v>
                </c:pt>
                <c:pt idx="60">
                  <c:v>14.035015</c:v>
                </c:pt>
                <c:pt idx="61">
                  <c:v>13.960202000000001</c:v>
                </c:pt>
                <c:pt idx="62">
                  <c:v>14.180505</c:v>
                </c:pt>
                <c:pt idx="63">
                  <c:v>14.179480999999999</c:v>
                </c:pt>
                <c:pt idx="64">
                  <c:v>14.278357</c:v>
                </c:pt>
                <c:pt idx="65">
                  <c:v>14.269467000000001</c:v>
                </c:pt>
                <c:pt idx="66">
                  <c:v>14.160327000000001</c:v>
                </c:pt>
                <c:pt idx="67">
                  <c:v>14.365527999999999</c:v>
                </c:pt>
                <c:pt idx="68">
                  <c:v>14.203544000000001</c:v>
                </c:pt>
                <c:pt idx="69">
                  <c:v>14.660035000000001</c:v>
                </c:pt>
                <c:pt idx="70">
                  <c:v>14.627145000000001</c:v>
                </c:pt>
                <c:pt idx="71">
                  <c:v>14.734565</c:v>
                </c:pt>
                <c:pt idx="72">
                  <c:v>14.585811</c:v>
                </c:pt>
                <c:pt idx="73">
                  <c:v>14.753628000000001</c:v>
                </c:pt>
                <c:pt idx="74">
                  <c:v>14.812243</c:v>
                </c:pt>
                <c:pt idx="75">
                  <c:v>14.978374000000001</c:v>
                </c:pt>
                <c:pt idx="76">
                  <c:v>15.353816</c:v>
                </c:pt>
                <c:pt idx="77">
                  <c:v>15.879257000000001</c:v>
                </c:pt>
                <c:pt idx="78">
                  <c:v>15.881733000000001</c:v>
                </c:pt>
                <c:pt idx="79">
                  <c:v>15.8873</c:v>
                </c:pt>
                <c:pt idx="80">
                  <c:v>15.513024</c:v>
                </c:pt>
                <c:pt idx="81">
                  <c:v>15.238426</c:v>
                </c:pt>
                <c:pt idx="82">
                  <c:v>14.506436000000001</c:v>
                </c:pt>
                <c:pt idx="83">
                  <c:v>14.240068000000001</c:v>
                </c:pt>
                <c:pt idx="84">
                  <c:v>14.146330000000001</c:v>
                </c:pt>
                <c:pt idx="85">
                  <c:v>14.139055000000001</c:v>
                </c:pt>
                <c:pt idx="86">
                  <c:v>14.001384</c:v>
                </c:pt>
                <c:pt idx="87">
                  <c:v>13.885149999999999</c:v>
                </c:pt>
                <c:pt idx="88">
                  <c:v>13.840311</c:v>
                </c:pt>
                <c:pt idx="89">
                  <c:v>13.640962999999999</c:v>
                </c:pt>
                <c:pt idx="90">
                  <c:v>13.430713000000001</c:v>
                </c:pt>
                <c:pt idx="91">
                  <c:v>13.240968000000001</c:v>
                </c:pt>
                <c:pt idx="92">
                  <c:v>13.213603000000001</c:v>
                </c:pt>
                <c:pt idx="93">
                  <c:v>13.237246000000001</c:v>
                </c:pt>
                <c:pt idx="94">
                  <c:v>13.236772999999999</c:v>
                </c:pt>
                <c:pt idx="95">
                  <c:v>13.349354999999999</c:v>
                </c:pt>
                <c:pt idx="96">
                  <c:v>13.529183</c:v>
                </c:pt>
                <c:pt idx="97">
                  <c:v>13.81743</c:v>
                </c:pt>
                <c:pt idx="98">
                  <c:v>13.979706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C44-4FCF-B507-FB2C7832E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26496"/>
        <c:axId val="111657344"/>
      </c:scatterChart>
      <c:valAx>
        <c:axId val="111626496"/>
        <c:scaling>
          <c:orientation val="minMax"/>
          <c:max val="12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657344"/>
        <c:crosses val="autoZero"/>
        <c:crossBetween val="midCat"/>
        <c:majorUnit val="1"/>
      </c:valAx>
      <c:valAx>
        <c:axId val="111657344"/>
        <c:scaling>
          <c:orientation val="minMax"/>
          <c:max val="40"/>
          <c:min val="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62649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17123803675715649"/>
          <c:y val="0.12790244969378828"/>
          <c:w val="0.19794049417910148"/>
          <c:h val="0.28432669874599009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A Output IP3 vs LO Power: Sine Wave LO (dBm)</a:t>
            </a:r>
            <a:r>
              <a:rPr lang="en-US" sz="1000" baseline="30000"/>
              <a:t>1-4</a:t>
            </a:r>
            <a:endParaRPr lang="en-US" sz="1000" baseline="0"/>
          </a:p>
        </c:rich>
      </c:tx>
      <c:layout>
        <c:manualLayout>
          <c:xMode val="edge"/>
          <c:yMode val="edge"/>
          <c:x val="0.15095647391759659"/>
          <c:y val="1.388888888888888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28703900629"/>
          <c:y val="9.7847769028871392E-2"/>
          <c:w val="0.76542713682528862"/>
          <c:h val="0.7257761009040535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'IP3'!$J$2</c:f>
              <c:strCache>
                <c:ptCount val="1"/>
                <c:pt idx="0">
                  <c:v>+15dBm</c:v>
                </c:pt>
              </c:strCache>
            </c:strRef>
          </c:tx>
          <c:spPr>
            <a:ln cmpd="sng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'IP3'!$I$5:$I$103</c:f>
              <c:numCache>
                <c:formatCode>General</c:formatCode>
                <c:ptCount val="99"/>
                <c:pt idx="0">
                  <c:v>1</c:v>
                </c:pt>
                <c:pt idx="1">
                  <c:v>1.1224489795918</c:v>
                </c:pt>
                <c:pt idx="2">
                  <c:v>1.2448979591837002</c:v>
                </c:pt>
                <c:pt idx="3">
                  <c:v>1.3673469387755</c:v>
                </c:pt>
                <c:pt idx="4">
                  <c:v>1.4897959183673</c:v>
                </c:pt>
                <c:pt idx="5">
                  <c:v>1.6122448979591999</c:v>
                </c:pt>
                <c:pt idx="6">
                  <c:v>1.7346938775510001</c:v>
                </c:pt>
                <c:pt idx="7">
                  <c:v>1.8571428571429001</c:v>
                </c:pt>
                <c:pt idx="8">
                  <c:v>1.9795918367347001</c:v>
                </c:pt>
                <c:pt idx="9">
                  <c:v>2.1020408163264999</c:v>
                </c:pt>
                <c:pt idx="10">
                  <c:v>2.2244897959183998</c:v>
                </c:pt>
                <c:pt idx="11">
                  <c:v>2.3469387755101998</c:v>
                </c:pt>
                <c:pt idx="12">
                  <c:v>2.4693877551020003</c:v>
                </c:pt>
                <c:pt idx="13">
                  <c:v>2.5918367346939002</c:v>
                </c:pt>
                <c:pt idx="14">
                  <c:v>2.7142857142856998</c:v>
                </c:pt>
                <c:pt idx="15">
                  <c:v>2.8367346938776001</c:v>
                </c:pt>
                <c:pt idx="16">
                  <c:v>2.9591836734694001</c:v>
                </c:pt>
                <c:pt idx="17">
                  <c:v>3.0816326530612002</c:v>
                </c:pt>
                <c:pt idx="18">
                  <c:v>3.2040816326531001</c:v>
                </c:pt>
                <c:pt idx="19">
                  <c:v>3.3265306122449001</c:v>
                </c:pt>
                <c:pt idx="20">
                  <c:v>3.4489795918367001</c:v>
                </c:pt>
                <c:pt idx="21">
                  <c:v>3.5714285714286</c:v>
                </c:pt>
                <c:pt idx="22">
                  <c:v>3.6938775510204001</c:v>
                </c:pt>
                <c:pt idx="23">
                  <c:v>3.8163265306121996</c:v>
                </c:pt>
                <c:pt idx="24">
                  <c:v>3.9387755102041</c:v>
                </c:pt>
                <c:pt idx="25">
                  <c:v>4.0612244897959</c:v>
                </c:pt>
                <c:pt idx="26">
                  <c:v>4.1836734693878004</c:v>
                </c:pt>
                <c:pt idx="27">
                  <c:v>4.3061224489796004</c:v>
                </c:pt>
                <c:pt idx="28">
                  <c:v>4.4285714285713995</c:v>
                </c:pt>
                <c:pt idx="29">
                  <c:v>4.5510204081632999</c:v>
                </c:pt>
                <c:pt idx="30">
                  <c:v>4.6734693877550999</c:v>
                </c:pt>
                <c:pt idx="31">
                  <c:v>4.7959183673468999</c:v>
                </c:pt>
                <c:pt idx="32">
                  <c:v>4.9183673469388003</c:v>
                </c:pt>
                <c:pt idx="33">
                  <c:v>5.0408163265305994</c:v>
                </c:pt>
                <c:pt idx="34">
                  <c:v>5.1632653061224003</c:v>
                </c:pt>
                <c:pt idx="35">
                  <c:v>5.2857142857142998</c:v>
                </c:pt>
                <c:pt idx="36">
                  <c:v>5.4081632653060998</c:v>
                </c:pt>
                <c:pt idx="37">
                  <c:v>5.5306122448980002</c:v>
                </c:pt>
                <c:pt idx="38">
                  <c:v>5.6530612244898002</c:v>
                </c:pt>
                <c:pt idx="39">
                  <c:v>5.7755102040816002</c:v>
                </c:pt>
                <c:pt idx="40">
                  <c:v>5.8979591836734997</c:v>
                </c:pt>
                <c:pt idx="41">
                  <c:v>6.0204081632652997</c:v>
                </c:pt>
                <c:pt idx="42">
                  <c:v>6.1428571428570997</c:v>
                </c:pt>
                <c:pt idx="43">
                  <c:v>6.2653061224490001</c:v>
                </c:pt>
                <c:pt idx="44">
                  <c:v>6.3877551020408001</c:v>
                </c:pt>
                <c:pt idx="45">
                  <c:v>6.5102040816326996</c:v>
                </c:pt>
                <c:pt idx="46">
                  <c:v>6.6326530612244996</c:v>
                </c:pt>
                <c:pt idx="47">
                  <c:v>6.7551020408163005</c:v>
                </c:pt>
                <c:pt idx="48">
                  <c:v>6.8775510204082</c:v>
                </c:pt>
                <c:pt idx="49">
                  <c:v>7</c:v>
                </c:pt>
                <c:pt idx="50">
                  <c:v>7.1224489795918</c:v>
                </c:pt>
                <c:pt idx="51">
                  <c:v>7.2448979591836995</c:v>
                </c:pt>
                <c:pt idx="52">
                  <c:v>7.3673469387755004</c:v>
                </c:pt>
                <c:pt idx="53">
                  <c:v>7.4897959183673004</c:v>
                </c:pt>
                <c:pt idx="54">
                  <c:v>7.6122448979591999</c:v>
                </c:pt>
                <c:pt idx="55">
                  <c:v>7.7346938775509999</c:v>
                </c:pt>
                <c:pt idx="56">
                  <c:v>7.8571428571429003</c:v>
                </c:pt>
                <c:pt idx="57">
                  <c:v>7.9795918367347003</c:v>
                </c:pt>
                <c:pt idx="58">
                  <c:v>8.1020408163265003</c:v>
                </c:pt>
                <c:pt idx="59">
                  <c:v>8.2244897959183998</c:v>
                </c:pt>
                <c:pt idx="60">
                  <c:v>8.3469387755101998</c:v>
                </c:pt>
                <c:pt idx="61">
                  <c:v>8.4693877551019998</c:v>
                </c:pt>
                <c:pt idx="62">
                  <c:v>8.5918367346938993</c:v>
                </c:pt>
                <c:pt idx="63">
                  <c:v>8.7142857142856993</c:v>
                </c:pt>
                <c:pt idx="64">
                  <c:v>8.8367346938776006</c:v>
                </c:pt>
                <c:pt idx="65">
                  <c:v>8.9591836734694006</c:v>
                </c:pt>
                <c:pt idx="66">
                  <c:v>9.0816326530611988</c:v>
                </c:pt>
                <c:pt idx="67">
                  <c:v>9.2040816326530983</c:v>
                </c:pt>
                <c:pt idx="68">
                  <c:v>9.3265306122449001</c:v>
                </c:pt>
                <c:pt idx="69">
                  <c:v>9.4489795918367001</c:v>
                </c:pt>
                <c:pt idx="70">
                  <c:v>9.5714285714285996</c:v>
                </c:pt>
                <c:pt idx="71">
                  <c:v>9.6938775510203996</c:v>
                </c:pt>
                <c:pt idx="72">
                  <c:v>9.8163265306121996</c:v>
                </c:pt>
                <c:pt idx="73">
                  <c:v>9.9387755102040991</c:v>
                </c:pt>
                <c:pt idx="74">
                  <c:v>10.061224489796</c:v>
                </c:pt>
                <c:pt idx="75">
                  <c:v>10.183673469388001</c:v>
                </c:pt>
                <c:pt idx="76">
                  <c:v>10.30612244898</c:v>
                </c:pt>
                <c:pt idx="77">
                  <c:v>10.428571428570999</c:v>
                </c:pt>
                <c:pt idx="78">
                  <c:v>10.551020408163</c:v>
                </c:pt>
                <c:pt idx="79">
                  <c:v>10.673469387754999</c:v>
                </c:pt>
                <c:pt idx="80">
                  <c:v>10.795918367346999</c:v>
                </c:pt>
                <c:pt idx="81">
                  <c:v>10.918367346938998</c:v>
                </c:pt>
                <c:pt idx="82">
                  <c:v>11.040816326531001</c:v>
                </c:pt>
                <c:pt idx="83">
                  <c:v>11.163265306122</c:v>
                </c:pt>
                <c:pt idx="84">
                  <c:v>11.285714285714</c:v>
                </c:pt>
                <c:pt idx="85">
                  <c:v>11.408163265305999</c:v>
                </c:pt>
                <c:pt idx="86">
                  <c:v>11.530612244898</c:v>
                </c:pt>
                <c:pt idx="87">
                  <c:v>11.653061224489999</c:v>
                </c:pt>
                <c:pt idx="88">
                  <c:v>11.775510204082</c:v>
                </c:pt>
                <c:pt idx="89">
                  <c:v>11.897959183673001</c:v>
                </c:pt>
                <c:pt idx="90">
                  <c:v>12.020408163265</c:v>
                </c:pt>
                <c:pt idx="91">
                  <c:v>12.142857142857</c:v>
                </c:pt>
                <c:pt idx="92">
                  <c:v>12.265306122448999</c:v>
                </c:pt>
                <c:pt idx="93">
                  <c:v>12.387755102041</c:v>
                </c:pt>
                <c:pt idx="94">
                  <c:v>12.510204081632999</c:v>
                </c:pt>
                <c:pt idx="95">
                  <c:v>12.632653061224001</c:v>
                </c:pt>
                <c:pt idx="96">
                  <c:v>12.755102040816</c:v>
                </c:pt>
                <c:pt idx="97">
                  <c:v>12.877551020408001</c:v>
                </c:pt>
                <c:pt idx="98">
                  <c:v>13</c:v>
                </c:pt>
              </c:numCache>
            </c:numRef>
          </c:xVal>
          <c:yVal>
            <c:numRef>
              <c:f>'IP3'!$K$5:$K$103</c:f>
              <c:numCache>
                <c:formatCode>General</c:formatCode>
                <c:ptCount val="99"/>
                <c:pt idx="0">
                  <c:v>10.693204</c:v>
                </c:pt>
                <c:pt idx="1">
                  <c:v>10.601005000000001</c:v>
                </c:pt>
                <c:pt idx="2">
                  <c:v>10.791598</c:v>
                </c:pt>
                <c:pt idx="3">
                  <c:v>11.595948</c:v>
                </c:pt>
                <c:pt idx="4">
                  <c:v>12.444900000000001</c:v>
                </c:pt>
                <c:pt idx="5">
                  <c:v>13.114715</c:v>
                </c:pt>
                <c:pt idx="6">
                  <c:v>13.462842999999999</c:v>
                </c:pt>
                <c:pt idx="7">
                  <c:v>13.334944</c:v>
                </c:pt>
                <c:pt idx="8">
                  <c:v>12.633193</c:v>
                </c:pt>
                <c:pt idx="9">
                  <c:v>11.805707</c:v>
                </c:pt>
                <c:pt idx="10">
                  <c:v>11.300440999999999</c:v>
                </c:pt>
                <c:pt idx="11">
                  <c:v>10.979787</c:v>
                </c:pt>
                <c:pt idx="12">
                  <c:v>10.883084</c:v>
                </c:pt>
                <c:pt idx="13">
                  <c:v>11.3055</c:v>
                </c:pt>
                <c:pt idx="14">
                  <c:v>11.863360999999999</c:v>
                </c:pt>
                <c:pt idx="15">
                  <c:v>12.076226</c:v>
                </c:pt>
                <c:pt idx="16">
                  <c:v>11.691362</c:v>
                </c:pt>
                <c:pt idx="17">
                  <c:v>11.513643</c:v>
                </c:pt>
                <c:pt idx="18">
                  <c:v>11.696869</c:v>
                </c:pt>
                <c:pt idx="19">
                  <c:v>12.02638</c:v>
                </c:pt>
                <c:pt idx="20">
                  <c:v>12.211352</c:v>
                </c:pt>
                <c:pt idx="21">
                  <c:v>12.391984000000001</c:v>
                </c:pt>
                <c:pt idx="22">
                  <c:v>12.735811</c:v>
                </c:pt>
                <c:pt idx="23">
                  <c:v>13.092885000000001</c:v>
                </c:pt>
                <c:pt idx="24">
                  <c:v>13.482483</c:v>
                </c:pt>
                <c:pt idx="25">
                  <c:v>13.238675000000001</c:v>
                </c:pt>
                <c:pt idx="26">
                  <c:v>12.563471</c:v>
                </c:pt>
                <c:pt idx="27">
                  <c:v>11.680686</c:v>
                </c:pt>
                <c:pt idx="28">
                  <c:v>11.781264</c:v>
                </c:pt>
                <c:pt idx="29">
                  <c:v>12.585589000000001</c:v>
                </c:pt>
                <c:pt idx="30">
                  <c:v>13.735500999999999</c:v>
                </c:pt>
                <c:pt idx="31">
                  <c:v>14.197748000000001</c:v>
                </c:pt>
                <c:pt idx="32">
                  <c:v>14.120558000000001</c:v>
                </c:pt>
                <c:pt idx="33">
                  <c:v>13.390553000000001</c:v>
                </c:pt>
                <c:pt idx="34">
                  <c:v>13.113780999999999</c:v>
                </c:pt>
                <c:pt idx="35">
                  <c:v>13.620913</c:v>
                </c:pt>
                <c:pt idx="36">
                  <c:v>14.6913</c:v>
                </c:pt>
                <c:pt idx="37">
                  <c:v>15.335063</c:v>
                </c:pt>
                <c:pt idx="38">
                  <c:v>15.684892</c:v>
                </c:pt>
                <c:pt idx="39">
                  <c:v>15.632160000000001</c:v>
                </c:pt>
                <c:pt idx="40">
                  <c:v>15.41225</c:v>
                </c:pt>
                <c:pt idx="41">
                  <c:v>14.626279</c:v>
                </c:pt>
                <c:pt idx="42">
                  <c:v>13.993048999999999</c:v>
                </c:pt>
                <c:pt idx="43">
                  <c:v>13.785220000000001</c:v>
                </c:pt>
                <c:pt idx="44">
                  <c:v>14.007061</c:v>
                </c:pt>
                <c:pt idx="45">
                  <c:v>14.145168999999999</c:v>
                </c:pt>
                <c:pt idx="46">
                  <c:v>14.155671</c:v>
                </c:pt>
                <c:pt idx="47">
                  <c:v>13.920586999999999</c:v>
                </c:pt>
                <c:pt idx="48">
                  <c:v>13.551584999999999</c:v>
                </c:pt>
                <c:pt idx="49">
                  <c:v>13.287741</c:v>
                </c:pt>
                <c:pt idx="50">
                  <c:v>13.453265999999999</c:v>
                </c:pt>
                <c:pt idx="51">
                  <c:v>14.180061</c:v>
                </c:pt>
                <c:pt idx="52">
                  <c:v>14.828097</c:v>
                </c:pt>
                <c:pt idx="53">
                  <c:v>15.625436000000001</c:v>
                </c:pt>
                <c:pt idx="54">
                  <c:v>16.252647</c:v>
                </c:pt>
                <c:pt idx="55">
                  <c:v>16.579104999999998</c:v>
                </c:pt>
                <c:pt idx="56">
                  <c:v>16.614477000000001</c:v>
                </c:pt>
                <c:pt idx="57">
                  <c:v>16.299735999999999</c:v>
                </c:pt>
                <c:pt idx="58">
                  <c:v>15.794689</c:v>
                </c:pt>
                <c:pt idx="59">
                  <c:v>14.973609</c:v>
                </c:pt>
                <c:pt idx="60">
                  <c:v>14.275454</c:v>
                </c:pt>
                <c:pt idx="61">
                  <c:v>13.75841</c:v>
                </c:pt>
                <c:pt idx="62">
                  <c:v>13.411144999999999</c:v>
                </c:pt>
                <c:pt idx="63">
                  <c:v>12.975439</c:v>
                </c:pt>
                <c:pt idx="64">
                  <c:v>12.818645</c:v>
                </c:pt>
                <c:pt idx="65">
                  <c:v>12.904505</c:v>
                </c:pt>
                <c:pt idx="66">
                  <c:v>12.968178</c:v>
                </c:pt>
                <c:pt idx="67">
                  <c:v>13.264583999999999</c:v>
                </c:pt>
                <c:pt idx="68">
                  <c:v>13.369147999999999</c:v>
                </c:pt>
                <c:pt idx="69">
                  <c:v>13.627952000000001</c:v>
                </c:pt>
                <c:pt idx="70">
                  <c:v>13.408915</c:v>
                </c:pt>
                <c:pt idx="71">
                  <c:v>13.349989000000001</c:v>
                </c:pt>
                <c:pt idx="72">
                  <c:v>13.178616</c:v>
                </c:pt>
                <c:pt idx="73">
                  <c:v>13.096659000000001</c:v>
                </c:pt>
                <c:pt idx="74">
                  <c:v>12.763699000000001</c:v>
                </c:pt>
                <c:pt idx="75">
                  <c:v>12.719899</c:v>
                </c:pt>
                <c:pt idx="76">
                  <c:v>12.699109999999999</c:v>
                </c:pt>
                <c:pt idx="77">
                  <c:v>12.817437999999999</c:v>
                </c:pt>
                <c:pt idx="78">
                  <c:v>12.648095</c:v>
                </c:pt>
                <c:pt idx="79">
                  <c:v>12.997794000000001</c:v>
                </c:pt>
                <c:pt idx="80">
                  <c:v>13.452858000000001</c:v>
                </c:pt>
                <c:pt idx="81">
                  <c:v>13.846446</c:v>
                </c:pt>
                <c:pt idx="82">
                  <c:v>13.85144</c:v>
                </c:pt>
                <c:pt idx="83">
                  <c:v>13.824705</c:v>
                </c:pt>
                <c:pt idx="84">
                  <c:v>13.900604</c:v>
                </c:pt>
                <c:pt idx="85">
                  <c:v>13.960445999999999</c:v>
                </c:pt>
                <c:pt idx="86">
                  <c:v>14.203189</c:v>
                </c:pt>
                <c:pt idx="87">
                  <c:v>14.224761000000001</c:v>
                </c:pt>
                <c:pt idx="88">
                  <c:v>14.120728</c:v>
                </c:pt>
                <c:pt idx="89">
                  <c:v>13.404261999999999</c:v>
                </c:pt>
                <c:pt idx="90">
                  <c:v>13.190694000000001</c:v>
                </c:pt>
                <c:pt idx="91">
                  <c:v>12.578443999999999</c:v>
                </c:pt>
                <c:pt idx="92">
                  <c:v>12.095378999999999</c:v>
                </c:pt>
                <c:pt idx="93">
                  <c:v>11.371877</c:v>
                </c:pt>
                <c:pt idx="94">
                  <c:v>11.060316</c:v>
                </c:pt>
                <c:pt idx="95">
                  <c:v>10.687765000000001</c:v>
                </c:pt>
                <c:pt idx="96">
                  <c:v>10.145041000000001</c:v>
                </c:pt>
                <c:pt idx="97">
                  <c:v>9.8781651999999998</c:v>
                </c:pt>
                <c:pt idx="98">
                  <c:v>9.8920087999999993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8D3-46DB-8728-589B19E1958A}"/>
            </c:ext>
          </c:extLst>
        </c:ser>
        <c:ser>
          <c:idx val="1"/>
          <c:order val="1"/>
          <c:tx>
            <c:strRef>
              <c:f>'IP3'!$M$2</c:f>
              <c:strCache>
                <c:ptCount val="1"/>
                <c:pt idx="0">
                  <c:v>+13dBm</c:v>
                </c:pt>
              </c:strCache>
            </c:strRef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'IP3'!$L$5:$L$103</c:f>
              <c:numCache>
                <c:formatCode>General</c:formatCode>
                <c:ptCount val="99"/>
                <c:pt idx="0">
                  <c:v>1</c:v>
                </c:pt>
                <c:pt idx="1">
                  <c:v>1.1224489795918</c:v>
                </c:pt>
                <c:pt idx="2">
                  <c:v>1.2448979591837002</c:v>
                </c:pt>
                <c:pt idx="3">
                  <c:v>1.3673469387755</c:v>
                </c:pt>
                <c:pt idx="4">
                  <c:v>1.4897959183673</c:v>
                </c:pt>
                <c:pt idx="5">
                  <c:v>1.6122448979591999</c:v>
                </c:pt>
                <c:pt idx="6">
                  <c:v>1.7346938775510001</c:v>
                </c:pt>
                <c:pt idx="7">
                  <c:v>1.8571428571429001</c:v>
                </c:pt>
                <c:pt idx="8">
                  <c:v>1.9795918367347001</c:v>
                </c:pt>
                <c:pt idx="9">
                  <c:v>2.1020408163264999</c:v>
                </c:pt>
                <c:pt idx="10">
                  <c:v>2.2244897959183998</c:v>
                </c:pt>
                <c:pt idx="11">
                  <c:v>2.3469387755101998</c:v>
                </c:pt>
                <c:pt idx="12">
                  <c:v>2.4693877551020003</c:v>
                </c:pt>
                <c:pt idx="13">
                  <c:v>2.5918367346939002</c:v>
                </c:pt>
                <c:pt idx="14">
                  <c:v>2.7142857142856998</c:v>
                </c:pt>
                <c:pt idx="15">
                  <c:v>2.8367346938776001</c:v>
                </c:pt>
                <c:pt idx="16">
                  <c:v>2.9591836734694001</c:v>
                </c:pt>
                <c:pt idx="17">
                  <c:v>3.0816326530612002</c:v>
                </c:pt>
                <c:pt idx="18">
                  <c:v>3.2040816326531001</c:v>
                </c:pt>
                <c:pt idx="19">
                  <c:v>3.3265306122449001</c:v>
                </c:pt>
                <c:pt idx="20">
                  <c:v>3.4489795918367001</c:v>
                </c:pt>
                <c:pt idx="21">
                  <c:v>3.5714285714286</c:v>
                </c:pt>
                <c:pt idx="22">
                  <c:v>3.6938775510204001</c:v>
                </c:pt>
                <c:pt idx="23">
                  <c:v>3.8163265306121996</c:v>
                </c:pt>
                <c:pt idx="24">
                  <c:v>3.9387755102041</c:v>
                </c:pt>
                <c:pt idx="25">
                  <c:v>4.0612244897959</c:v>
                </c:pt>
                <c:pt idx="26">
                  <c:v>4.1836734693878004</c:v>
                </c:pt>
                <c:pt idx="27">
                  <c:v>4.3061224489796004</c:v>
                </c:pt>
                <c:pt idx="28">
                  <c:v>4.4285714285713995</c:v>
                </c:pt>
                <c:pt idx="29">
                  <c:v>4.5510204081632999</c:v>
                </c:pt>
                <c:pt idx="30">
                  <c:v>4.6734693877550999</c:v>
                </c:pt>
                <c:pt idx="31">
                  <c:v>4.7959183673468999</c:v>
                </c:pt>
                <c:pt idx="32">
                  <c:v>4.9183673469388003</c:v>
                </c:pt>
                <c:pt idx="33">
                  <c:v>5.0408163265305994</c:v>
                </c:pt>
                <c:pt idx="34">
                  <c:v>5.1632653061224003</c:v>
                </c:pt>
                <c:pt idx="35">
                  <c:v>5.2857142857142998</c:v>
                </c:pt>
                <c:pt idx="36">
                  <c:v>5.4081632653060998</c:v>
                </c:pt>
                <c:pt idx="37">
                  <c:v>5.5306122448980002</c:v>
                </c:pt>
                <c:pt idx="38">
                  <c:v>5.6530612244898002</c:v>
                </c:pt>
                <c:pt idx="39">
                  <c:v>5.7755102040816002</c:v>
                </c:pt>
                <c:pt idx="40">
                  <c:v>5.8979591836734997</c:v>
                </c:pt>
                <c:pt idx="41">
                  <c:v>6.0204081632652997</c:v>
                </c:pt>
                <c:pt idx="42">
                  <c:v>6.1428571428570997</c:v>
                </c:pt>
                <c:pt idx="43">
                  <c:v>6.2653061224490001</c:v>
                </c:pt>
                <c:pt idx="44">
                  <c:v>6.3877551020408001</c:v>
                </c:pt>
                <c:pt idx="45">
                  <c:v>6.5102040816326996</c:v>
                </c:pt>
                <c:pt idx="46">
                  <c:v>6.6326530612244996</c:v>
                </c:pt>
                <c:pt idx="47">
                  <c:v>6.7551020408163005</c:v>
                </c:pt>
                <c:pt idx="48">
                  <c:v>6.8775510204082</c:v>
                </c:pt>
                <c:pt idx="49">
                  <c:v>7</c:v>
                </c:pt>
                <c:pt idx="50">
                  <c:v>7.1224489795918</c:v>
                </c:pt>
                <c:pt idx="51">
                  <c:v>7.2448979591836995</c:v>
                </c:pt>
                <c:pt idx="52">
                  <c:v>7.3673469387755004</c:v>
                </c:pt>
                <c:pt idx="53">
                  <c:v>7.4897959183673004</c:v>
                </c:pt>
                <c:pt idx="54">
                  <c:v>7.6122448979591999</c:v>
                </c:pt>
                <c:pt idx="55">
                  <c:v>7.7346938775509999</c:v>
                </c:pt>
                <c:pt idx="56">
                  <c:v>7.8571428571429003</c:v>
                </c:pt>
                <c:pt idx="57">
                  <c:v>7.9795918367347003</c:v>
                </c:pt>
                <c:pt idx="58">
                  <c:v>8.1020408163265003</c:v>
                </c:pt>
                <c:pt idx="59">
                  <c:v>8.2244897959183998</c:v>
                </c:pt>
                <c:pt idx="60">
                  <c:v>8.3469387755101998</c:v>
                </c:pt>
                <c:pt idx="61">
                  <c:v>8.4693877551019998</c:v>
                </c:pt>
                <c:pt idx="62">
                  <c:v>8.5918367346938993</c:v>
                </c:pt>
                <c:pt idx="63">
                  <c:v>8.7142857142856993</c:v>
                </c:pt>
                <c:pt idx="64">
                  <c:v>8.8367346938776006</c:v>
                </c:pt>
                <c:pt idx="65">
                  <c:v>8.9591836734694006</c:v>
                </c:pt>
                <c:pt idx="66">
                  <c:v>9.0816326530611988</c:v>
                </c:pt>
                <c:pt idx="67">
                  <c:v>9.2040816326530983</c:v>
                </c:pt>
                <c:pt idx="68">
                  <c:v>9.3265306122449001</c:v>
                </c:pt>
                <c:pt idx="69">
                  <c:v>9.4489795918367001</c:v>
                </c:pt>
                <c:pt idx="70">
                  <c:v>9.5714285714285996</c:v>
                </c:pt>
                <c:pt idx="71">
                  <c:v>9.6938775510203996</c:v>
                </c:pt>
                <c:pt idx="72">
                  <c:v>9.8163265306121996</c:v>
                </c:pt>
                <c:pt idx="73">
                  <c:v>9.9387755102040991</c:v>
                </c:pt>
                <c:pt idx="74">
                  <c:v>10.061224489796</c:v>
                </c:pt>
                <c:pt idx="75">
                  <c:v>10.183673469388001</c:v>
                </c:pt>
                <c:pt idx="76">
                  <c:v>10.30612244898</c:v>
                </c:pt>
                <c:pt idx="77">
                  <c:v>10.428571428570999</c:v>
                </c:pt>
                <c:pt idx="78">
                  <c:v>10.551020408163</c:v>
                </c:pt>
                <c:pt idx="79">
                  <c:v>10.673469387754999</c:v>
                </c:pt>
                <c:pt idx="80">
                  <c:v>10.795918367346999</c:v>
                </c:pt>
                <c:pt idx="81">
                  <c:v>10.918367346938998</c:v>
                </c:pt>
                <c:pt idx="82">
                  <c:v>11.040816326531001</c:v>
                </c:pt>
                <c:pt idx="83">
                  <c:v>11.163265306122</c:v>
                </c:pt>
                <c:pt idx="84">
                  <c:v>11.285714285714</c:v>
                </c:pt>
                <c:pt idx="85">
                  <c:v>11.408163265305999</c:v>
                </c:pt>
                <c:pt idx="86">
                  <c:v>11.530612244898</c:v>
                </c:pt>
                <c:pt idx="87">
                  <c:v>11.653061224489999</c:v>
                </c:pt>
                <c:pt idx="88">
                  <c:v>11.775510204082</c:v>
                </c:pt>
                <c:pt idx="89">
                  <c:v>11.897959183673001</c:v>
                </c:pt>
                <c:pt idx="90">
                  <c:v>12.020408163265</c:v>
                </c:pt>
                <c:pt idx="91">
                  <c:v>12.142857142857</c:v>
                </c:pt>
                <c:pt idx="92">
                  <c:v>12.265306122448999</c:v>
                </c:pt>
                <c:pt idx="93">
                  <c:v>12.387755102041</c:v>
                </c:pt>
                <c:pt idx="94">
                  <c:v>12.510204081632999</c:v>
                </c:pt>
                <c:pt idx="95">
                  <c:v>12.632653061224001</c:v>
                </c:pt>
                <c:pt idx="96">
                  <c:v>12.755102040816</c:v>
                </c:pt>
                <c:pt idx="97">
                  <c:v>12.877551020408001</c:v>
                </c:pt>
                <c:pt idx="98">
                  <c:v>13</c:v>
                </c:pt>
              </c:numCache>
            </c:numRef>
          </c:xVal>
          <c:yVal>
            <c:numRef>
              <c:f>'IP3'!$N$5:$N$103</c:f>
              <c:numCache>
                <c:formatCode>General</c:formatCode>
                <c:ptCount val="99"/>
                <c:pt idx="0">
                  <c:v>9.3024845000000003</c:v>
                </c:pt>
                <c:pt idx="1">
                  <c:v>9.1162986999999998</c:v>
                </c:pt>
                <c:pt idx="2">
                  <c:v>9.3227595999999995</c:v>
                </c:pt>
                <c:pt idx="3">
                  <c:v>10.148941000000001</c:v>
                </c:pt>
                <c:pt idx="4">
                  <c:v>10.923014</c:v>
                </c:pt>
                <c:pt idx="5">
                  <c:v>11.477717</c:v>
                </c:pt>
                <c:pt idx="6">
                  <c:v>11.881881999999999</c:v>
                </c:pt>
                <c:pt idx="7">
                  <c:v>11.792241000000001</c:v>
                </c:pt>
                <c:pt idx="8">
                  <c:v>11.061446</c:v>
                </c:pt>
                <c:pt idx="9">
                  <c:v>10.101796</c:v>
                </c:pt>
                <c:pt idx="10">
                  <c:v>9.5359897999999994</c:v>
                </c:pt>
                <c:pt idx="11">
                  <c:v>9.1452360000000006</c:v>
                </c:pt>
                <c:pt idx="12">
                  <c:v>9.0401764</c:v>
                </c:pt>
                <c:pt idx="13">
                  <c:v>9.4559058999999994</c:v>
                </c:pt>
                <c:pt idx="14">
                  <c:v>10.072505</c:v>
                </c:pt>
                <c:pt idx="15">
                  <c:v>10.284432000000001</c:v>
                </c:pt>
                <c:pt idx="16">
                  <c:v>9.8948058999999997</c:v>
                </c:pt>
                <c:pt idx="17">
                  <c:v>9.6488332999999997</c:v>
                </c:pt>
                <c:pt idx="18">
                  <c:v>9.6540108</c:v>
                </c:pt>
                <c:pt idx="19">
                  <c:v>9.8343486999999996</c:v>
                </c:pt>
                <c:pt idx="20">
                  <c:v>9.8767938999999991</c:v>
                </c:pt>
                <c:pt idx="21">
                  <c:v>10.075773999999999</c:v>
                </c:pt>
                <c:pt idx="22">
                  <c:v>10.415265</c:v>
                </c:pt>
                <c:pt idx="23">
                  <c:v>10.719084000000001</c:v>
                </c:pt>
                <c:pt idx="24">
                  <c:v>11.023910000000001</c:v>
                </c:pt>
                <c:pt idx="25">
                  <c:v>10.879225999999999</c:v>
                </c:pt>
                <c:pt idx="26">
                  <c:v>10.379315999999999</c:v>
                </c:pt>
                <c:pt idx="27">
                  <c:v>9.7138205000000006</c:v>
                </c:pt>
                <c:pt idx="28">
                  <c:v>9.9710359999999998</c:v>
                </c:pt>
                <c:pt idx="29">
                  <c:v>10.723513000000001</c:v>
                </c:pt>
                <c:pt idx="30">
                  <c:v>11.531112</c:v>
                </c:pt>
                <c:pt idx="31">
                  <c:v>11.657139000000001</c:v>
                </c:pt>
                <c:pt idx="32">
                  <c:v>11.625254999999999</c:v>
                </c:pt>
                <c:pt idx="33">
                  <c:v>11.290376</c:v>
                </c:pt>
                <c:pt idx="34">
                  <c:v>11.532261</c:v>
                </c:pt>
                <c:pt idx="35">
                  <c:v>12.097113</c:v>
                </c:pt>
                <c:pt idx="36">
                  <c:v>13.080389</c:v>
                </c:pt>
                <c:pt idx="37">
                  <c:v>13.35689</c:v>
                </c:pt>
                <c:pt idx="38">
                  <c:v>13.599413</c:v>
                </c:pt>
                <c:pt idx="39">
                  <c:v>13.423423</c:v>
                </c:pt>
                <c:pt idx="40">
                  <c:v>13.233013</c:v>
                </c:pt>
                <c:pt idx="41">
                  <c:v>12.512399</c:v>
                </c:pt>
                <c:pt idx="42">
                  <c:v>11.999985000000001</c:v>
                </c:pt>
                <c:pt idx="43">
                  <c:v>11.969975</c:v>
                </c:pt>
                <c:pt idx="44">
                  <c:v>12.248372</c:v>
                </c:pt>
                <c:pt idx="45">
                  <c:v>12.382901</c:v>
                </c:pt>
                <c:pt idx="46">
                  <c:v>12.281279</c:v>
                </c:pt>
                <c:pt idx="47">
                  <c:v>12.031701999999999</c:v>
                </c:pt>
                <c:pt idx="48">
                  <c:v>11.825968</c:v>
                </c:pt>
                <c:pt idx="49">
                  <c:v>11.796122</c:v>
                </c:pt>
                <c:pt idx="50">
                  <c:v>12.09975</c:v>
                </c:pt>
                <c:pt idx="51">
                  <c:v>12.689465</c:v>
                </c:pt>
                <c:pt idx="52">
                  <c:v>13.078837999999999</c:v>
                </c:pt>
                <c:pt idx="53">
                  <c:v>13.651987</c:v>
                </c:pt>
                <c:pt idx="54">
                  <c:v>14.083940999999999</c:v>
                </c:pt>
                <c:pt idx="55">
                  <c:v>14.262286</c:v>
                </c:pt>
                <c:pt idx="56">
                  <c:v>13.994486999999999</c:v>
                </c:pt>
                <c:pt idx="57">
                  <c:v>13.492328000000001</c:v>
                </c:pt>
                <c:pt idx="58">
                  <c:v>12.942432999999999</c:v>
                </c:pt>
                <c:pt idx="59">
                  <c:v>12.281150999999999</c:v>
                </c:pt>
                <c:pt idx="60">
                  <c:v>11.768534000000001</c:v>
                </c:pt>
                <c:pt idx="61">
                  <c:v>11.367305</c:v>
                </c:pt>
                <c:pt idx="62">
                  <c:v>11.155901999999999</c:v>
                </c:pt>
                <c:pt idx="63">
                  <c:v>10.767806</c:v>
                </c:pt>
                <c:pt idx="64">
                  <c:v>10.609971</c:v>
                </c:pt>
                <c:pt idx="65">
                  <c:v>10.685055</c:v>
                </c:pt>
                <c:pt idx="66">
                  <c:v>10.718798</c:v>
                </c:pt>
                <c:pt idx="67">
                  <c:v>11.02305</c:v>
                </c:pt>
                <c:pt idx="68">
                  <c:v>11.030767000000001</c:v>
                </c:pt>
                <c:pt idx="69">
                  <c:v>11.358672</c:v>
                </c:pt>
                <c:pt idx="70">
                  <c:v>11.147408</c:v>
                </c:pt>
                <c:pt idx="71">
                  <c:v>11.219923</c:v>
                </c:pt>
                <c:pt idx="72">
                  <c:v>11.142139999999999</c:v>
                </c:pt>
                <c:pt idx="73">
                  <c:v>11.176318999999999</c:v>
                </c:pt>
                <c:pt idx="74">
                  <c:v>10.885505999999999</c:v>
                </c:pt>
                <c:pt idx="75">
                  <c:v>10.869648</c:v>
                </c:pt>
                <c:pt idx="76">
                  <c:v>10.944140000000001</c:v>
                </c:pt>
                <c:pt idx="77">
                  <c:v>11.163277000000001</c:v>
                </c:pt>
                <c:pt idx="78">
                  <c:v>11.095151</c:v>
                </c:pt>
                <c:pt idx="79">
                  <c:v>11.452719</c:v>
                </c:pt>
                <c:pt idx="80">
                  <c:v>11.836185</c:v>
                </c:pt>
                <c:pt idx="81">
                  <c:v>12.040376</c:v>
                </c:pt>
                <c:pt idx="82">
                  <c:v>11.830387</c:v>
                </c:pt>
                <c:pt idx="83">
                  <c:v>11.711868000000001</c:v>
                </c:pt>
                <c:pt idx="84">
                  <c:v>11.743942000000001</c:v>
                </c:pt>
                <c:pt idx="85">
                  <c:v>11.687112000000001</c:v>
                </c:pt>
                <c:pt idx="86">
                  <c:v>11.716134</c:v>
                </c:pt>
                <c:pt idx="87">
                  <c:v>11.605561</c:v>
                </c:pt>
                <c:pt idx="88">
                  <c:v>11.438286</c:v>
                </c:pt>
                <c:pt idx="89">
                  <c:v>10.742131000000001</c:v>
                </c:pt>
                <c:pt idx="90">
                  <c:v>10.442311</c:v>
                </c:pt>
                <c:pt idx="91">
                  <c:v>9.9073553000000008</c:v>
                </c:pt>
                <c:pt idx="92">
                  <c:v>9.5216408000000001</c:v>
                </c:pt>
                <c:pt idx="93">
                  <c:v>8.9572649000000002</c:v>
                </c:pt>
                <c:pt idx="94">
                  <c:v>8.6953306000000001</c:v>
                </c:pt>
                <c:pt idx="95">
                  <c:v>8.4133787000000009</c:v>
                </c:pt>
                <c:pt idx="96">
                  <c:v>7.9144826000000004</c:v>
                </c:pt>
                <c:pt idx="97">
                  <c:v>7.6489495999999999</c:v>
                </c:pt>
                <c:pt idx="98">
                  <c:v>7.5885676999999996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8D3-46DB-8728-589B19E1958A}"/>
            </c:ext>
          </c:extLst>
        </c:ser>
        <c:ser>
          <c:idx val="2"/>
          <c:order val="2"/>
          <c:tx>
            <c:strRef>
              <c:f>'IP3'!$P$2</c:f>
              <c:strCache>
                <c:ptCount val="1"/>
                <c:pt idx="0">
                  <c:v>+11dBm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'IP3'!$O$5:$O$103</c:f>
              <c:numCache>
                <c:formatCode>General</c:formatCode>
                <c:ptCount val="99"/>
                <c:pt idx="0">
                  <c:v>1</c:v>
                </c:pt>
                <c:pt idx="1">
                  <c:v>1.1224489795918</c:v>
                </c:pt>
                <c:pt idx="2">
                  <c:v>1.2448979591837002</c:v>
                </c:pt>
                <c:pt idx="3">
                  <c:v>1.3673469387755</c:v>
                </c:pt>
                <c:pt idx="4">
                  <c:v>1.4897959183673</c:v>
                </c:pt>
                <c:pt idx="5">
                  <c:v>1.6122448979591999</c:v>
                </c:pt>
                <c:pt idx="6">
                  <c:v>1.7346938775510001</c:v>
                </c:pt>
                <c:pt idx="7">
                  <c:v>1.8571428571429001</c:v>
                </c:pt>
                <c:pt idx="8">
                  <c:v>1.9795918367347001</c:v>
                </c:pt>
                <c:pt idx="9">
                  <c:v>2.1020408163264999</c:v>
                </c:pt>
                <c:pt idx="10">
                  <c:v>2.2244897959183998</c:v>
                </c:pt>
                <c:pt idx="11">
                  <c:v>2.3469387755101998</c:v>
                </c:pt>
                <c:pt idx="12">
                  <c:v>2.4693877551020003</c:v>
                </c:pt>
                <c:pt idx="13">
                  <c:v>2.5918367346939002</c:v>
                </c:pt>
                <c:pt idx="14">
                  <c:v>2.7142857142856998</c:v>
                </c:pt>
                <c:pt idx="15">
                  <c:v>2.8367346938776001</c:v>
                </c:pt>
                <c:pt idx="16">
                  <c:v>2.9591836734694001</c:v>
                </c:pt>
                <c:pt idx="17">
                  <c:v>3.0816326530612002</c:v>
                </c:pt>
                <c:pt idx="18">
                  <c:v>3.2040816326531001</c:v>
                </c:pt>
                <c:pt idx="19">
                  <c:v>3.3265306122449001</c:v>
                </c:pt>
                <c:pt idx="20">
                  <c:v>3.4489795918367001</c:v>
                </c:pt>
                <c:pt idx="21">
                  <c:v>3.5714285714286</c:v>
                </c:pt>
                <c:pt idx="22">
                  <c:v>3.6938775510204001</c:v>
                </c:pt>
                <c:pt idx="23">
                  <c:v>3.8163265306121996</c:v>
                </c:pt>
                <c:pt idx="24">
                  <c:v>3.9387755102041</c:v>
                </c:pt>
                <c:pt idx="25">
                  <c:v>4.0612244897959</c:v>
                </c:pt>
                <c:pt idx="26">
                  <c:v>4.1836734693878004</c:v>
                </c:pt>
                <c:pt idx="27">
                  <c:v>4.3061224489796004</c:v>
                </c:pt>
                <c:pt idx="28">
                  <c:v>4.4285714285713995</c:v>
                </c:pt>
                <c:pt idx="29">
                  <c:v>4.5510204081632999</c:v>
                </c:pt>
                <c:pt idx="30">
                  <c:v>4.6734693877550999</c:v>
                </c:pt>
                <c:pt idx="31">
                  <c:v>4.7959183673468999</c:v>
                </c:pt>
                <c:pt idx="32">
                  <c:v>4.9183673469388003</c:v>
                </c:pt>
                <c:pt idx="33">
                  <c:v>5.0408163265305994</c:v>
                </c:pt>
                <c:pt idx="34">
                  <c:v>5.1632653061224003</c:v>
                </c:pt>
                <c:pt idx="35">
                  <c:v>5.2857142857142998</c:v>
                </c:pt>
                <c:pt idx="36">
                  <c:v>5.4081632653060998</c:v>
                </c:pt>
                <c:pt idx="37">
                  <c:v>5.5306122448980002</c:v>
                </c:pt>
                <c:pt idx="38">
                  <c:v>5.6530612244898002</c:v>
                </c:pt>
                <c:pt idx="39">
                  <c:v>5.7755102040816002</c:v>
                </c:pt>
                <c:pt idx="40">
                  <c:v>5.8979591836734997</c:v>
                </c:pt>
                <c:pt idx="41">
                  <c:v>6.0204081632652997</c:v>
                </c:pt>
                <c:pt idx="42">
                  <c:v>6.1428571428570997</c:v>
                </c:pt>
                <c:pt idx="43">
                  <c:v>6.2653061224490001</c:v>
                </c:pt>
                <c:pt idx="44">
                  <c:v>6.3877551020408001</c:v>
                </c:pt>
                <c:pt idx="45">
                  <c:v>6.5102040816326996</c:v>
                </c:pt>
                <c:pt idx="46">
                  <c:v>6.6326530612244996</c:v>
                </c:pt>
                <c:pt idx="47">
                  <c:v>6.7551020408163005</c:v>
                </c:pt>
                <c:pt idx="48">
                  <c:v>6.8775510204082</c:v>
                </c:pt>
                <c:pt idx="49">
                  <c:v>7</c:v>
                </c:pt>
                <c:pt idx="50">
                  <c:v>7.1224489795918</c:v>
                </c:pt>
                <c:pt idx="51">
                  <c:v>7.2448979591836995</c:v>
                </c:pt>
                <c:pt idx="52">
                  <c:v>7.3673469387755004</c:v>
                </c:pt>
                <c:pt idx="53">
                  <c:v>7.4897959183673004</c:v>
                </c:pt>
                <c:pt idx="54">
                  <c:v>7.6122448979591999</c:v>
                </c:pt>
                <c:pt idx="55">
                  <c:v>7.7346938775509999</c:v>
                </c:pt>
                <c:pt idx="56">
                  <c:v>7.8571428571429003</c:v>
                </c:pt>
                <c:pt idx="57">
                  <c:v>7.9795918367347003</c:v>
                </c:pt>
                <c:pt idx="58">
                  <c:v>8.1020408163265003</c:v>
                </c:pt>
                <c:pt idx="59">
                  <c:v>8.2244897959183998</c:v>
                </c:pt>
                <c:pt idx="60">
                  <c:v>8.3469387755101998</c:v>
                </c:pt>
                <c:pt idx="61">
                  <c:v>8.4693877551019998</c:v>
                </c:pt>
                <c:pt idx="62">
                  <c:v>8.5918367346938993</c:v>
                </c:pt>
                <c:pt idx="63">
                  <c:v>8.7142857142856993</c:v>
                </c:pt>
                <c:pt idx="64">
                  <c:v>8.8367346938776006</c:v>
                </c:pt>
                <c:pt idx="65">
                  <c:v>8.9591836734694006</c:v>
                </c:pt>
                <c:pt idx="66">
                  <c:v>9.0816326530611988</c:v>
                </c:pt>
                <c:pt idx="67">
                  <c:v>9.2040816326530983</c:v>
                </c:pt>
                <c:pt idx="68">
                  <c:v>9.3265306122449001</c:v>
                </c:pt>
                <c:pt idx="69">
                  <c:v>9.4489795918367001</c:v>
                </c:pt>
                <c:pt idx="70">
                  <c:v>9.5714285714285996</c:v>
                </c:pt>
                <c:pt idx="71">
                  <c:v>9.6938775510203996</c:v>
                </c:pt>
                <c:pt idx="72">
                  <c:v>9.8163265306121996</c:v>
                </c:pt>
                <c:pt idx="73">
                  <c:v>9.9387755102040991</c:v>
                </c:pt>
                <c:pt idx="74">
                  <c:v>10.061224489796</c:v>
                </c:pt>
                <c:pt idx="75">
                  <c:v>10.183673469388001</c:v>
                </c:pt>
                <c:pt idx="76">
                  <c:v>10.30612244898</c:v>
                </c:pt>
                <c:pt idx="77">
                  <c:v>10.428571428570999</c:v>
                </c:pt>
                <c:pt idx="78">
                  <c:v>10.551020408163</c:v>
                </c:pt>
                <c:pt idx="79">
                  <c:v>10.673469387754999</c:v>
                </c:pt>
                <c:pt idx="80">
                  <c:v>10.795918367346999</c:v>
                </c:pt>
                <c:pt idx="81">
                  <c:v>10.918367346938998</c:v>
                </c:pt>
                <c:pt idx="82">
                  <c:v>11.040816326531001</c:v>
                </c:pt>
                <c:pt idx="83">
                  <c:v>11.163265306122</c:v>
                </c:pt>
                <c:pt idx="84">
                  <c:v>11.285714285714</c:v>
                </c:pt>
                <c:pt idx="85">
                  <c:v>11.408163265305999</c:v>
                </c:pt>
                <c:pt idx="86">
                  <c:v>11.530612244898</c:v>
                </c:pt>
                <c:pt idx="87">
                  <c:v>11.653061224489999</c:v>
                </c:pt>
                <c:pt idx="88">
                  <c:v>11.775510204082</c:v>
                </c:pt>
                <c:pt idx="89">
                  <c:v>11.897959183673001</c:v>
                </c:pt>
                <c:pt idx="90">
                  <c:v>12.020408163265</c:v>
                </c:pt>
                <c:pt idx="91">
                  <c:v>12.142857142857</c:v>
                </c:pt>
                <c:pt idx="92">
                  <c:v>12.265306122448999</c:v>
                </c:pt>
                <c:pt idx="93">
                  <c:v>12.387755102041</c:v>
                </c:pt>
                <c:pt idx="94">
                  <c:v>12.510204081632999</c:v>
                </c:pt>
                <c:pt idx="95">
                  <c:v>12.632653061224001</c:v>
                </c:pt>
                <c:pt idx="96">
                  <c:v>12.755102040816</c:v>
                </c:pt>
                <c:pt idx="97">
                  <c:v>12.877551020408001</c:v>
                </c:pt>
                <c:pt idx="98">
                  <c:v>13</c:v>
                </c:pt>
              </c:numCache>
            </c:numRef>
          </c:xVal>
          <c:yVal>
            <c:numRef>
              <c:f>'IP3'!$Q$5:$Q$103</c:f>
              <c:numCache>
                <c:formatCode>General</c:formatCode>
                <c:ptCount val="99"/>
                <c:pt idx="0">
                  <c:v>7.7974123999999998</c:v>
                </c:pt>
                <c:pt idx="1">
                  <c:v>7.7048544999999997</c:v>
                </c:pt>
                <c:pt idx="2">
                  <c:v>8.0255641999999998</c:v>
                </c:pt>
                <c:pt idx="3">
                  <c:v>8.8612088999999994</c:v>
                </c:pt>
                <c:pt idx="4">
                  <c:v>9.5486050000000002</c:v>
                </c:pt>
                <c:pt idx="5">
                  <c:v>10.0124</c:v>
                </c:pt>
                <c:pt idx="6">
                  <c:v>10.451036999999999</c:v>
                </c:pt>
                <c:pt idx="7">
                  <c:v>10.377542999999999</c:v>
                </c:pt>
                <c:pt idx="8">
                  <c:v>9.6159163000000003</c:v>
                </c:pt>
                <c:pt idx="9">
                  <c:v>8.5716266999999995</c:v>
                </c:pt>
                <c:pt idx="10">
                  <c:v>7.8960347000000004</c:v>
                </c:pt>
                <c:pt idx="11">
                  <c:v>7.4815993000000001</c:v>
                </c:pt>
                <c:pt idx="12">
                  <c:v>7.3421000999999997</c:v>
                </c:pt>
                <c:pt idx="13">
                  <c:v>7.7602219999999997</c:v>
                </c:pt>
                <c:pt idx="14">
                  <c:v>8.3925017999999998</c:v>
                </c:pt>
                <c:pt idx="15">
                  <c:v>8.6314706999999995</c:v>
                </c:pt>
                <c:pt idx="16">
                  <c:v>8.2889976999999995</c:v>
                </c:pt>
                <c:pt idx="17">
                  <c:v>7.9538340999999999</c:v>
                </c:pt>
                <c:pt idx="18">
                  <c:v>7.8195052</c:v>
                </c:pt>
                <c:pt idx="19">
                  <c:v>7.8111848999999998</c:v>
                </c:pt>
                <c:pt idx="20">
                  <c:v>7.6757907999999997</c:v>
                </c:pt>
                <c:pt idx="21">
                  <c:v>7.8738279000000002</c:v>
                </c:pt>
                <c:pt idx="22">
                  <c:v>8.1509351999999993</c:v>
                </c:pt>
                <c:pt idx="23">
                  <c:v>8.4957294000000001</c:v>
                </c:pt>
                <c:pt idx="24">
                  <c:v>8.7852802000000008</c:v>
                </c:pt>
                <c:pt idx="25">
                  <c:v>8.7744607999999999</c:v>
                </c:pt>
                <c:pt idx="26">
                  <c:v>8.4701480999999994</c:v>
                </c:pt>
                <c:pt idx="27">
                  <c:v>7.9724560000000002</c:v>
                </c:pt>
                <c:pt idx="28">
                  <c:v>8.3167000000000009</c:v>
                </c:pt>
                <c:pt idx="29">
                  <c:v>8.9755696999999994</c:v>
                </c:pt>
                <c:pt idx="30">
                  <c:v>9.5515212999999992</c:v>
                </c:pt>
                <c:pt idx="31">
                  <c:v>9.4817561999999995</c:v>
                </c:pt>
                <c:pt idx="32">
                  <c:v>9.5609187999999996</c:v>
                </c:pt>
                <c:pt idx="33">
                  <c:v>9.5849218</c:v>
                </c:pt>
                <c:pt idx="34">
                  <c:v>10.109169</c:v>
                </c:pt>
                <c:pt idx="35">
                  <c:v>10.646864000000001</c:v>
                </c:pt>
                <c:pt idx="36">
                  <c:v>11.415792</c:v>
                </c:pt>
                <c:pt idx="37">
                  <c:v>11.416639999999999</c:v>
                </c:pt>
                <c:pt idx="38">
                  <c:v>11.474012</c:v>
                </c:pt>
                <c:pt idx="39">
                  <c:v>11.301854000000001</c:v>
                </c:pt>
                <c:pt idx="40">
                  <c:v>11.266012999999999</c:v>
                </c:pt>
                <c:pt idx="41">
                  <c:v>10.701148999999999</c:v>
                </c:pt>
                <c:pt idx="42">
                  <c:v>10.269544</c:v>
                </c:pt>
                <c:pt idx="43">
                  <c:v>10.314292999999999</c:v>
                </c:pt>
                <c:pt idx="44">
                  <c:v>10.630300999999999</c:v>
                </c:pt>
                <c:pt idx="45">
                  <c:v>10.723689</c:v>
                </c:pt>
                <c:pt idx="46">
                  <c:v>10.639089</c:v>
                </c:pt>
                <c:pt idx="47">
                  <c:v>10.496305</c:v>
                </c:pt>
                <c:pt idx="48">
                  <c:v>10.481415999999999</c:v>
                </c:pt>
                <c:pt idx="49">
                  <c:v>10.572718</c:v>
                </c:pt>
                <c:pt idx="50">
                  <c:v>10.827743</c:v>
                </c:pt>
                <c:pt idx="51">
                  <c:v>11.250165000000001</c:v>
                </c:pt>
                <c:pt idx="52">
                  <c:v>11.512962</c:v>
                </c:pt>
                <c:pt idx="53">
                  <c:v>11.987136</c:v>
                </c:pt>
                <c:pt idx="54">
                  <c:v>12.123158</c:v>
                </c:pt>
                <c:pt idx="55">
                  <c:v>11.928945000000001</c:v>
                </c:pt>
                <c:pt idx="56">
                  <c:v>11.323145999999999</c:v>
                </c:pt>
                <c:pt idx="57">
                  <c:v>10.793794999999999</c:v>
                </c:pt>
                <c:pt idx="58">
                  <c:v>10.266591</c:v>
                </c:pt>
                <c:pt idx="59">
                  <c:v>9.7516049999999996</c:v>
                </c:pt>
                <c:pt idx="60">
                  <c:v>9.3367739000000007</c:v>
                </c:pt>
                <c:pt idx="61">
                  <c:v>8.9662246999999997</c:v>
                </c:pt>
                <c:pt idx="62">
                  <c:v>8.7903365999999998</c:v>
                </c:pt>
                <c:pt idx="63">
                  <c:v>8.4501142999999992</c:v>
                </c:pt>
                <c:pt idx="64">
                  <c:v>8.3422240999999993</c:v>
                </c:pt>
                <c:pt idx="65">
                  <c:v>8.4273415000000007</c:v>
                </c:pt>
                <c:pt idx="66">
                  <c:v>8.4626017000000004</c:v>
                </c:pt>
                <c:pt idx="67">
                  <c:v>8.8094663999999998</c:v>
                </c:pt>
                <c:pt idx="68">
                  <c:v>8.8917207999999999</c:v>
                </c:pt>
                <c:pt idx="69">
                  <c:v>9.3694056999999997</c:v>
                </c:pt>
                <c:pt idx="70">
                  <c:v>9.2618007999999996</c:v>
                </c:pt>
                <c:pt idx="71">
                  <c:v>9.3949145999999999</c:v>
                </c:pt>
                <c:pt idx="72">
                  <c:v>9.2985764</c:v>
                </c:pt>
                <c:pt idx="73">
                  <c:v>9.3558359000000006</c:v>
                </c:pt>
                <c:pt idx="74">
                  <c:v>9.0746307000000002</c:v>
                </c:pt>
                <c:pt idx="75">
                  <c:v>9.0887507999999997</c:v>
                </c:pt>
                <c:pt idx="76">
                  <c:v>9.2390919</c:v>
                </c:pt>
                <c:pt idx="77">
                  <c:v>9.5103512000000006</c:v>
                </c:pt>
                <c:pt idx="78">
                  <c:v>9.4685162999999992</c:v>
                </c:pt>
                <c:pt idx="79">
                  <c:v>9.7613515999999994</c:v>
                </c:pt>
                <c:pt idx="80">
                  <c:v>9.9804878000000006</c:v>
                </c:pt>
                <c:pt idx="81">
                  <c:v>9.9467440000000007</c:v>
                </c:pt>
                <c:pt idx="82">
                  <c:v>9.4968804999999996</c:v>
                </c:pt>
                <c:pt idx="83">
                  <c:v>9.2901392000000005</c:v>
                </c:pt>
                <c:pt idx="84">
                  <c:v>9.2807244999999998</c:v>
                </c:pt>
                <c:pt idx="85">
                  <c:v>9.1406279000000001</c:v>
                </c:pt>
                <c:pt idx="86">
                  <c:v>9.0184975000000005</c:v>
                </c:pt>
                <c:pt idx="87">
                  <c:v>8.7864742000000007</c:v>
                </c:pt>
                <c:pt idx="88">
                  <c:v>8.6005734999999994</c:v>
                </c:pt>
                <c:pt idx="89">
                  <c:v>7.8857951000000002</c:v>
                </c:pt>
                <c:pt idx="90">
                  <c:v>7.6641073000000004</c:v>
                </c:pt>
                <c:pt idx="91">
                  <c:v>7.2170953999999998</c:v>
                </c:pt>
                <c:pt idx="92">
                  <c:v>6.9690604</c:v>
                </c:pt>
                <c:pt idx="93">
                  <c:v>6.4917730999999996</c:v>
                </c:pt>
                <c:pt idx="94">
                  <c:v>6.2265468000000004</c:v>
                </c:pt>
                <c:pt idx="95">
                  <c:v>5.9778117999999996</c:v>
                </c:pt>
                <c:pt idx="96">
                  <c:v>5.4621152999999998</c:v>
                </c:pt>
                <c:pt idx="97">
                  <c:v>5.2026629</c:v>
                </c:pt>
                <c:pt idx="98">
                  <c:v>5.0984138999999997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8D3-46DB-8728-589B19E1958A}"/>
            </c:ext>
          </c:extLst>
        </c:ser>
        <c:ser>
          <c:idx val="3"/>
          <c:order val="3"/>
          <c:tx>
            <c:strRef>
              <c:f>'IP3'!$S$2</c:f>
              <c:strCache>
                <c:ptCount val="1"/>
                <c:pt idx="0">
                  <c:v>+9dBm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'IP3'!$R$5:$R$103</c:f>
              <c:numCache>
                <c:formatCode>General</c:formatCode>
                <c:ptCount val="99"/>
                <c:pt idx="0">
                  <c:v>1</c:v>
                </c:pt>
                <c:pt idx="1">
                  <c:v>1.1224489795918</c:v>
                </c:pt>
                <c:pt idx="2">
                  <c:v>1.2448979591837002</c:v>
                </c:pt>
                <c:pt idx="3">
                  <c:v>1.3673469387755</c:v>
                </c:pt>
                <c:pt idx="4">
                  <c:v>1.4897959183673</c:v>
                </c:pt>
                <c:pt idx="5">
                  <c:v>1.6122448979591999</c:v>
                </c:pt>
                <c:pt idx="6">
                  <c:v>1.7346938775510001</c:v>
                </c:pt>
                <c:pt idx="7">
                  <c:v>1.8571428571429001</c:v>
                </c:pt>
                <c:pt idx="8">
                  <c:v>1.9795918367347001</c:v>
                </c:pt>
                <c:pt idx="9">
                  <c:v>2.1020408163264999</c:v>
                </c:pt>
                <c:pt idx="10">
                  <c:v>2.2244897959183998</c:v>
                </c:pt>
                <c:pt idx="11">
                  <c:v>2.3469387755101998</c:v>
                </c:pt>
                <c:pt idx="12">
                  <c:v>2.4693877551020003</c:v>
                </c:pt>
                <c:pt idx="13">
                  <c:v>2.5918367346939002</c:v>
                </c:pt>
                <c:pt idx="14">
                  <c:v>2.7142857142856998</c:v>
                </c:pt>
                <c:pt idx="15">
                  <c:v>2.8367346938776001</c:v>
                </c:pt>
                <c:pt idx="16">
                  <c:v>2.9591836734694001</c:v>
                </c:pt>
                <c:pt idx="17">
                  <c:v>3.0816326530612002</c:v>
                </c:pt>
                <c:pt idx="18">
                  <c:v>3.2040816326531001</c:v>
                </c:pt>
                <c:pt idx="19">
                  <c:v>3.3265306122449001</c:v>
                </c:pt>
                <c:pt idx="20">
                  <c:v>3.4489795918367001</c:v>
                </c:pt>
                <c:pt idx="21">
                  <c:v>3.5714285714286</c:v>
                </c:pt>
                <c:pt idx="22">
                  <c:v>3.6938775510204001</c:v>
                </c:pt>
                <c:pt idx="23">
                  <c:v>3.8163265306121996</c:v>
                </c:pt>
                <c:pt idx="24">
                  <c:v>3.9387755102041</c:v>
                </c:pt>
                <c:pt idx="25">
                  <c:v>4.0612244897959</c:v>
                </c:pt>
                <c:pt idx="26">
                  <c:v>4.1836734693878004</c:v>
                </c:pt>
                <c:pt idx="27">
                  <c:v>4.3061224489796004</c:v>
                </c:pt>
                <c:pt idx="28">
                  <c:v>4.4285714285713995</c:v>
                </c:pt>
                <c:pt idx="29">
                  <c:v>4.5510204081632999</c:v>
                </c:pt>
                <c:pt idx="30">
                  <c:v>4.6734693877550999</c:v>
                </c:pt>
                <c:pt idx="31">
                  <c:v>4.7959183673468999</c:v>
                </c:pt>
                <c:pt idx="32">
                  <c:v>4.9183673469388003</c:v>
                </c:pt>
                <c:pt idx="33">
                  <c:v>5.0408163265305994</c:v>
                </c:pt>
                <c:pt idx="34">
                  <c:v>5.1632653061224003</c:v>
                </c:pt>
                <c:pt idx="35">
                  <c:v>5.2857142857142998</c:v>
                </c:pt>
                <c:pt idx="36">
                  <c:v>5.4081632653060998</c:v>
                </c:pt>
                <c:pt idx="37">
                  <c:v>5.5306122448980002</c:v>
                </c:pt>
                <c:pt idx="38">
                  <c:v>5.6530612244898002</c:v>
                </c:pt>
                <c:pt idx="39">
                  <c:v>5.7755102040816002</c:v>
                </c:pt>
                <c:pt idx="40">
                  <c:v>5.8979591836734997</c:v>
                </c:pt>
                <c:pt idx="41">
                  <c:v>6.0204081632652997</c:v>
                </c:pt>
                <c:pt idx="42">
                  <c:v>6.1428571428570997</c:v>
                </c:pt>
                <c:pt idx="43">
                  <c:v>6.2653061224490001</c:v>
                </c:pt>
                <c:pt idx="44">
                  <c:v>6.3877551020408001</c:v>
                </c:pt>
                <c:pt idx="45">
                  <c:v>6.5102040816326996</c:v>
                </c:pt>
                <c:pt idx="46">
                  <c:v>6.6326530612244996</c:v>
                </c:pt>
                <c:pt idx="47">
                  <c:v>6.7551020408163005</c:v>
                </c:pt>
                <c:pt idx="48">
                  <c:v>6.8775510204082</c:v>
                </c:pt>
                <c:pt idx="49">
                  <c:v>7</c:v>
                </c:pt>
                <c:pt idx="50">
                  <c:v>7.1224489795918</c:v>
                </c:pt>
                <c:pt idx="51">
                  <c:v>7.2448979591836995</c:v>
                </c:pt>
                <c:pt idx="52">
                  <c:v>7.3673469387755004</c:v>
                </c:pt>
                <c:pt idx="53">
                  <c:v>7.4897959183673004</c:v>
                </c:pt>
                <c:pt idx="54">
                  <c:v>7.6122448979591999</c:v>
                </c:pt>
                <c:pt idx="55">
                  <c:v>7.7346938775509999</c:v>
                </c:pt>
                <c:pt idx="56">
                  <c:v>7.8571428571429003</c:v>
                </c:pt>
                <c:pt idx="57">
                  <c:v>7.9795918367347003</c:v>
                </c:pt>
                <c:pt idx="58">
                  <c:v>8.1020408163265003</c:v>
                </c:pt>
                <c:pt idx="59">
                  <c:v>8.2244897959183998</c:v>
                </c:pt>
                <c:pt idx="60">
                  <c:v>8.3469387755101998</c:v>
                </c:pt>
                <c:pt idx="61">
                  <c:v>8.4693877551019998</c:v>
                </c:pt>
                <c:pt idx="62">
                  <c:v>8.5918367346938993</c:v>
                </c:pt>
                <c:pt idx="63">
                  <c:v>8.7142857142856993</c:v>
                </c:pt>
                <c:pt idx="64">
                  <c:v>8.8367346938776006</c:v>
                </c:pt>
                <c:pt idx="65">
                  <c:v>8.9591836734694006</c:v>
                </c:pt>
                <c:pt idx="66">
                  <c:v>9.0816326530611988</c:v>
                </c:pt>
                <c:pt idx="67">
                  <c:v>9.2040816326530983</c:v>
                </c:pt>
                <c:pt idx="68">
                  <c:v>9.3265306122449001</c:v>
                </c:pt>
                <c:pt idx="69">
                  <c:v>9.4489795918367001</c:v>
                </c:pt>
                <c:pt idx="70">
                  <c:v>9.5714285714285996</c:v>
                </c:pt>
                <c:pt idx="71">
                  <c:v>9.6938775510203996</c:v>
                </c:pt>
                <c:pt idx="72">
                  <c:v>9.8163265306121996</c:v>
                </c:pt>
                <c:pt idx="73">
                  <c:v>9.9387755102040991</c:v>
                </c:pt>
                <c:pt idx="74">
                  <c:v>10.061224489796</c:v>
                </c:pt>
                <c:pt idx="75">
                  <c:v>10.183673469388001</c:v>
                </c:pt>
                <c:pt idx="76">
                  <c:v>10.30612244898</c:v>
                </c:pt>
                <c:pt idx="77">
                  <c:v>10.428571428570999</c:v>
                </c:pt>
                <c:pt idx="78">
                  <c:v>10.551020408163</c:v>
                </c:pt>
                <c:pt idx="79">
                  <c:v>10.673469387754999</c:v>
                </c:pt>
                <c:pt idx="80">
                  <c:v>10.795918367346999</c:v>
                </c:pt>
                <c:pt idx="81">
                  <c:v>10.918367346938998</c:v>
                </c:pt>
                <c:pt idx="82">
                  <c:v>11.040816326531001</c:v>
                </c:pt>
                <c:pt idx="83">
                  <c:v>11.163265306122</c:v>
                </c:pt>
                <c:pt idx="84">
                  <c:v>11.285714285714</c:v>
                </c:pt>
                <c:pt idx="85">
                  <c:v>11.408163265305999</c:v>
                </c:pt>
                <c:pt idx="86">
                  <c:v>11.530612244898</c:v>
                </c:pt>
                <c:pt idx="87">
                  <c:v>11.653061224489999</c:v>
                </c:pt>
                <c:pt idx="88">
                  <c:v>11.775510204082</c:v>
                </c:pt>
                <c:pt idx="89">
                  <c:v>11.897959183673001</c:v>
                </c:pt>
                <c:pt idx="90">
                  <c:v>12.020408163265</c:v>
                </c:pt>
                <c:pt idx="91">
                  <c:v>12.142857142857</c:v>
                </c:pt>
                <c:pt idx="92">
                  <c:v>12.265306122448999</c:v>
                </c:pt>
                <c:pt idx="93">
                  <c:v>12.387755102041</c:v>
                </c:pt>
                <c:pt idx="94">
                  <c:v>12.510204081632999</c:v>
                </c:pt>
                <c:pt idx="95">
                  <c:v>12.632653061224001</c:v>
                </c:pt>
                <c:pt idx="96">
                  <c:v>12.755102040816</c:v>
                </c:pt>
                <c:pt idx="97">
                  <c:v>12.877551020408001</c:v>
                </c:pt>
                <c:pt idx="98">
                  <c:v>13</c:v>
                </c:pt>
              </c:numCache>
            </c:numRef>
          </c:xVal>
          <c:yVal>
            <c:numRef>
              <c:f>'IP3'!$T$5:$T$103</c:f>
              <c:numCache>
                <c:formatCode>General</c:formatCode>
                <c:ptCount val="99"/>
                <c:pt idx="0">
                  <c:v>5.9791135999999998</c:v>
                </c:pt>
                <c:pt idx="1">
                  <c:v>6.1147742000000003</c:v>
                </c:pt>
                <c:pt idx="2">
                  <c:v>6.6971626000000004</c:v>
                </c:pt>
                <c:pt idx="3">
                  <c:v>7.5426010999999997</c:v>
                </c:pt>
                <c:pt idx="4">
                  <c:v>8.1073989999999991</c:v>
                </c:pt>
                <c:pt idx="5">
                  <c:v>8.4840964999999997</c:v>
                </c:pt>
                <c:pt idx="6">
                  <c:v>8.8448963000000003</c:v>
                </c:pt>
                <c:pt idx="7">
                  <c:v>8.7763319000000006</c:v>
                </c:pt>
                <c:pt idx="8">
                  <c:v>8.0025729999999999</c:v>
                </c:pt>
                <c:pt idx="9">
                  <c:v>6.9540834</c:v>
                </c:pt>
                <c:pt idx="10">
                  <c:v>6.263814</c:v>
                </c:pt>
                <c:pt idx="11">
                  <c:v>5.8332252999999996</c:v>
                </c:pt>
                <c:pt idx="12">
                  <c:v>5.6580005</c:v>
                </c:pt>
                <c:pt idx="13">
                  <c:v>5.9648608999999997</c:v>
                </c:pt>
                <c:pt idx="14">
                  <c:v>6.5081939999999996</c:v>
                </c:pt>
                <c:pt idx="15">
                  <c:v>6.7072710999999998</c:v>
                </c:pt>
                <c:pt idx="16">
                  <c:v>6.4334736000000001</c:v>
                </c:pt>
                <c:pt idx="17">
                  <c:v>6.0645918999999999</c:v>
                </c:pt>
                <c:pt idx="18">
                  <c:v>5.8648949000000004</c:v>
                </c:pt>
                <c:pt idx="19">
                  <c:v>5.7358332000000001</c:v>
                </c:pt>
                <c:pt idx="20">
                  <c:v>5.4839368000000004</c:v>
                </c:pt>
                <c:pt idx="21">
                  <c:v>5.6576056000000001</c:v>
                </c:pt>
                <c:pt idx="22">
                  <c:v>5.8884201000000003</c:v>
                </c:pt>
                <c:pt idx="23">
                  <c:v>6.2577256999999999</c:v>
                </c:pt>
                <c:pt idx="24">
                  <c:v>6.5602269</c:v>
                </c:pt>
                <c:pt idx="25">
                  <c:v>6.722486</c:v>
                </c:pt>
                <c:pt idx="26">
                  <c:v>6.6040672999999996</c:v>
                </c:pt>
                <c:pt idx="27">
                  <c:v>6.2469897000000003</c:v>
                </c:pt>
                <c:pt idx="28">
                  <c:v>6.5957198000000004</c:v>
                </c:pt>
                <c:pt idx="29">
                  <c:v>7.1199631999999999</c:v>
                </c:pt>
                <c:pt idx="30">
                  <c:v>7.4989737999999999</c:v>
                </c:pt>
                <c:pt idx="31">
                  <c:v>7.3746333000000002</c:v>
                </c:pt>
                <c:pt idx="32">
                  <c:v>7.7330999</c:v>
                </c:pt>
                <c:pt idx="33">
                  <c:v>8.0791359000000007</c:v>
                </c:pt>
                <c:pt idx="34">
                  <c:v>8.7428284000000005</c:v>
                </c:pt>
                <c:pt idx="35">
                  <c:v>9.1129216999999993</c:v>
                </c:pt>
                <c:pt idx="36">
                  <c:v>9.6922072999999997</c:v>
                </c:pt>
                <c:pt idx="37">
                  <c:v>9.4982042</c:v>
                </c:pt>
                <c:pt idx="38">
                  <c:v>9.4095879</c:v>
                </c:pt>
                <c:pt idx="39">
                  <c:v>9.2464484999999996</c:v>
                </c:pt>
                <c:pt idx="40">
                  <c:v>9.3613882000000004</c:v>
                </c:pt>
                <c:pt idx="41">
                  <c:v>8.9413032999999995</c:v>
                </c:pt>
                <c:pt idx="42">
                  <c:v>8.5897760000000005</c:v>
                </c:pt>
                <c:pt idx="43">
                  <c:v>8.6698693999999996</c:v>
                </c:pt>
                <c:pt idx="44">
                  <c:v>9.0257158000000004</c:v>
                </c:pt>
                <c:pt idx="45">
                  <c:v>9.0781860000000005</c:v>
                </c:pt>
                <c:pt idx="46">
                  <c:v>8.9958124000000002</c:v>
                </c:pt>
                <c:pt idx="47">
                  <c:v>8.8829107</c:v>
                </c:pt>
                <c:pt idx="48">
                  <c:v>9.0605183</c:v>
                </c:pt>
                <c:pt idx="49">
                  <c:v>9.2713423000000006</c:v>
                </c:pt>
                <c:pt idx="50">
                  <c:v>9.4806757000000008</c:v>
                </c:pt>
                <c:pt idx="51">
                  <c:v>9.6172141999999994</c:v>
                </c:pt>
                <c:pt idx="52">
                  <c:v>9.5755137999999995</c:v>
                </c:pt>
                <c:pt idx="53">
                  <c:v>9.6648645000000002</c:v>
                </c:pt>
                <c:pt idx="54">
                  <c:v>9.5156956000000008</c:v>
                </c:pt>
                <c:pt idx="55">
                  <c:v>9.1090430999999992</c:v>
                </c:pt>
                <c:pt idx="56">
                  <c:v>8.4493445999999999</c:v>
                </c:pt>
                <c:pt idx="57">
                  <c:v>7.8867954999999998</c:v>
                </c:pt>
                <c:pt idx="58">
                  <c:v>7.2846212000000001</c:v>
                </c:pt>
                <c:pt idx="59">
                  <c:v>6.8389182000000002</c:v>
                </c:pt>
                <c:pt idx="60">
                  <c:v>6.4915643000000003</c:v>
                </c:pt>
                <c:pt idx="61">
                  <c:v>6.2150688000000001</c:v>
                </c:pt>
                <c:pt idx="62">
                  <c:v>6.1290493000000001</c:v>
                </c:pt>
                <c:pt idx="63">
                  <c:v>5.9062967000000004</c:v>
                </c:pt>
                <c:pt idx="64">
                  <c:v>5.8508028999999997</c:v>
                </c:pt>
                <c:pt idx="65">
                  <c:v>5.9879474999999998</c:v>
                </c:pt>
                <c:pt idx="66">
                  <c:v>6.0927229000000001</c:v>
                </c:pt>
                <c:pt idx="67">
                  <c:v>6.5599847000000002</c:v>
                </c:pt>
                <c:pt idx="68">
                  <c:v>6.6130285000000004</c:v>
                </c:pt>
                <c:pt idx="69">
                  <c:v>7.1920314000000003</c:v>
                </c:pt>
                <c:pt idx="70">
                  <c:v>7.0758095000000001</c:v>
                </c:pt>
                <c:pt idx="71">
                  <c:v>7.2337680000000004</c:v>
                </c:pt>
                <c:pt idx="72">
                  <c:v>7.0170665000000003</c:v>
                </c:pt>
                <c:pt idx="73">
                  <c:v>7.0479526999999997</c:v>
                </c:pt>
                <c:pt idx="74">
                  <c:v>6.8017941000000004</c:v>
                </c:pt>
                <c:pt idx="75">
                  <c:v>6.8057546999999996</c:v>
                </c:pt>
                <c:pt idx="76">
                  <c:v>7.0146394000000001</c:v>
                </c:pt>
                <c:pt idx="77">
                  <c:v>7.3565512000000002</c:v>
                </c:pt>
                <c:pt idx="78">
                  <c:v>7.3468513</c:v>
                </c:pt>
                <c:pt idx="79">
                  <c:v>7.5524215999999997</c:v>
                </c:pt>
                <c:pt idx="80">
                  <c:v>7.5148792000000002</c:v>
                </c:pt>
                <c:pt idx="81">
                  <c:v>7.323925</c:v>
                </c:pt>
                <c:pt idx="82">
                  <c:v>6.6424216999999999</c:v>
                </c:pt>
                <c:pt idx="83">
                  <c:v>6.3970627999999996</c:v>
                </c:pt>
                <c:pt idx="84">
                  <c:v>6.2735862999999998</c:v>
                </c:pt>
                <c:pt idx="85">
                  <c:v>6.0837588</c:v>
                </c:pt>
                <c:pt idx="86">
                  <c:v>5.8289799999999996</c:v>
                </c:pt>
                <c:pt idx="87">
                  <c:v>5.5642060999999998</c:v>
                </c:pt>
                <c:pt idx="88">
                  <c:v>5.4652424000000002</c:v>
                </c:pt>
                <c:pt idx="89">
                  <c:v>4.8508291000000003</c:v>
                </c:pt>
                <c:pt idx="90">
                  <c:v>4.7022386000000003</c:v>
                </c:pt>
                <c:pt idx="91">
                  <c:v>4.3360424000000002</c:v>
                </c:pt>
                <c:pt idx="92">
                  <c:v>4.2107767999999997</c:v>
                </c:pt>
                <c:pt idx="93">
                  <c:v>3.7802424000000001</c:v>
                </c:pt>
                <c:pt idx="94">
                  <c:v>3.4116751999999999</c:v>
                </c:pt>
                <c:pt idx="95">
                  <c:v>3.1142015000000001</c:v>
                </c:pt>
                <c:pt idx="96">
                  <c:v>2.5425165000000001</c:v>
                </c:pt>
                <c:pt idx="97">
                  <c:v>2.3015175000000001</c:v>
                </c:pt>
                <c:pt idx="98">
                  <c:v>2.1340294000000002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8D3-46DB-8728-589B19E1958A}"/>
            </c:ext>
          </c:extLst>
        </c:ser>
        <c:ser>
          <c:idx val="4"/>
          <c:order val="4"/>
          <c:tx>
            <c:strRef>
              <c:f>'IP3'!$V$2</c:f>
              <c:strCache>
                <c:ptCount val="1"/>
                <c:pt idx="0">
                  <c:v>+7dBm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'IP3'!$U$5:$U$104</c:f>
              <c:numCache>
                <c:formatCode>General</c:formatCode>
                <c:ptCount val="100"/>
                <c:pt idx="0">
                  <c:v>1</c:v>
                </c:pt>
                <c:pt idx="1">
                  <c:v>1.1224489795918</c:v>
                </c:pt>
                <c:pt idx="2">
                  <c:v>1.2448979591837002</c:v>
                </c:pt>
                <c:pt idx="3">
                  <c:v>1.3673469387755</c:v>
                </c:pt>
                <c:pt idx="4">
                  <c:v>1.4897959183673</c:v>
                </c:pt>
                <c:pt idx="5">
                  <c:v>1.6122448979591999</c:v>
                </c:pt>
                <c:pt idx="6">
                  <c:v>1.7346938775510001</c:v>
                </c:pt>
                <c:pt idx="7">
                  <c:v>1.8571428571429001</c:v>
                </c:pt>
                <c:pt idx="8">
                  <c:v>1.9795918367347001</c:v>
                </c:pt>
                <c:pt idx="9">
                  <c:v>2.1020408163264999</c:v>
                </c:pt>
                <c:pt idx="10">
                  <c:v>2.2244897959183998</c:v>
                </c:pt>
                <c:pt idx="11">
                  <c:v>2.3469387755101998</c:v>
                </c:pt>
                <c:pt idx="12">
                  <c:v>2.4693877551020003</c:v>
                </c:pt>
                <c:pt idx="13">
                  <c:v>2.5918367346939002</c:v>
                </c:pt>
                <c:pt idx="14">
                  <c:v>2.7142857142856998</c:v>
                </c:pt>
                <c:pt idx="15">
                  <c:v>2.8367346938776001</c:v>
                </c:pt>
                <c:pt idx="16">
                  <c:v>2.9591836734694001</c:v>
                </c:pt>
                <c:pt idx="17">
                  <c:v>3.0816326530612002</c:v>
                </c:pt>
                <c:pt idx="18">
                  <c:v>3.2040816326531001</c:v>
                </c:pt>
                <c:pt idx="19">
                  <c:v>3.3265306122449001</c:v>
                </c:pt>
                <c:pt idx="20">
                  <c:v>3.4489795918367001</c:v>
                </c:pt>
                <c:pt idx="21">
                  <c:v>3.5714285714286</c:v>
                </c:pt>
                <c:pt idx="22">
                  <c:v>3.6938775510204001</c:v>
                </c:pt>
                <c:pt idx="23">
                  <c:v>3.8163265306121996</c:v>
                </c:pt>
                <c:pt idx="24">
                  <c:v>3.9387755102041</c:v>
                </c:pt>
                <c:pt idx="25">
                  <c:v>4.0612244897959</c:v>
                </c:pt>
                <c:pt idx="26">
                  <c:v>4.1836734693878004</c:v>
                </c:pt>
                <c:pt idx="27">
                  <c:v>4.3061224489796004</c:v>
                </c:pt>
                <c:pt idx="28">
                  <c:v>4.4285714285713995</c:v>
                </c:pt>
                <c:pt idx="29">
                  <c:v>4.5510204081632999</c:v>
                </c:pt>
                <c:pt idx="30">
                  <c:v>4.6734693877550999</c:v>
                </c:pt>
                <c:pt idx="31">
                  <c:v>4.7959183673468999</c:v>
                </c:pt>
                <c:pt idx="32">
                  <c:v>4.9183673469388003</c:v>
                </c:pt>
                <c:pt idx="33">
                  <c:v>5.0408163265305994</c:v>
                </c:pt>
                <c:pt idx="34">
                  <c:v>5.1632653061224003</c:v>
                </c:pt>
                <c:pt idx="35">
                  <c:v>5.2857142857142998</c:v>
                </c:pt>
                <c:pt idx="36">
                  <c:v>5.4081632653060998</c:v>
                </c:pt>
                <c:pt idx="37">
                  <c:v>5.5306122448980002</c:v>
                </c:pt>
                <c:pt idx="38">
                  <c:v>5.6530612244898002</c:v>
                </c:pt>
                <c:pt idx="39">
                  <c:v>5.7755102040816002</c:v>
                </c:pt>
                <c:pt idx="40">
                  <c:v>5.8979591836734997</c:v>
                </c:pt>
                <c:pt idx="41">
                  <c:v>6.0204081632652997</c:v>
                </c:pt>
                <c:pt idx="42">
                  <c:v>6.1428571428570997</c:v>
                </c:pt>
                <c:pt idx="43">
                  <c:v>6.2653061224490001</c:v>
                </c:pt>
                <c:pt idx="44">
                  <c:v>6.3877551020408001</c:v>
                </c:pt>
                <c:pt idx="45">
                  <c:v>6.5102040816326996</c:v>
                </c:pt>
                <c:pt idx="46">
                  <c:v>6.6326530612244996</c:v>
                </c:pt>
                <c:pt idx="47">
                  <c:v>6.7551020408163005</c:v>
                </c:pt>
                <c:pt idx="48">
                  <c:v>6.8775510204082</c:v>
                </c:pt>
                <c:pt idx="49">
                  <c:v>7</c:v>
                </c:pt>
                <c:pt idx="50">
                  <c:v>7.1224489795918</c:v>
                </c:pt>
                <c:pt idx="51">
                  <c:v>7.2448979591836995</c:v>
                </c:pt>
                <c:pt idx="52">
                  <c:v>7.3673469387755004</c:v>
                </c:pt>
                <c:pt idx="53">
                  <c:v>7.4897959183673004</c:v>
                </c:pt>
                <c:pt idx="54">
                  <c:v>7.6122448979591999</c:v>
                </c:pt>
                <c:pt idx="55">
                  <c:v>7.7346938775509999</c:v>
                </c:pt>
                <c:pt idx="56">
                  <c:v>7.8571428571429003</c:v>
                </c:pt>
                <c:pt idx="57">
                  <c:v>7.9795918367347003</c:v>
                </c:pt>
                <c:pt idx="58">
                  <c:v>8.1020408163265003</c:v>
                </c:pt>
                <c:pt idx="59">
                  <c:v>8.2244897959183998</c:v>
                </c:pt>
                <c:pt idx="60">
                  <c:v>8.3469387755101998</c:v>
                </c:pt>
                <c:pt idx="61">
                  <c:v>8.4693877551019998</c:v>
                </c:pt>
                <c:pt idx="62">
                  <c:v>8.5918367346938993</c:v>
                </c:pt>
                <c:pt idx="63">
                  <c:v>8.7142857142856993</c:v>
                </c:pt>
                <c:pt idx="64">
                  <c:v>8.8367346938776006</c:v>
                </c:pt>
                <c:pt idx="65">
                  <c:v>8.9591836734694006</c:v>
                </c:pt>
                <c:pt idx="66">
                  <c:v>9.0816326530611988</c:v>
                </c:pt>
                <c:pt idx="67">
                  <c:v>9.2040816326530983</c:v>
                </c:pt>
                <c:pt idx="68">
                  <c:v>9.3265306122449001</c:v>
                </c:pt>
                <c:pt idx="69">
                  <c:v>9.4489795918367001</c:v>
                </c:pt>
                <c:pt idx="70">
                  <c:v>9.5714285714285996</c:v>
                </c:pt>
                <c:pt idx="71">
                  <c:v>9.6938775510203996</c:v>
                </c:pt>
                <c:pt idx="72">
                  <c:v>9.8163265306121996</c:v>
                </c:pt>
                <c:pt idx="73">
                  <c:v>9.9387755102040991</c:v>
                </c:pt>
                <c:pt idx="74">
                  <c:v>10.061224489796</c:v>
                </c:pt>
                <c:pt idx="75">
                  <c:v>10.183673469388001</c:v>
                </c:pt>
                <c:pt idx="76">
                  <c:v>10.30612244898</c:v>
                </c:pt>
                <c:pt idx="77">
                  <c:v>10.428571428570999</c:v>
                </c:pt>
                <c:pt idx="78">
                  <c:v>10.551020408163</c:v>
                </c:pt>
                <c:pt idx="79">
                  <c:v>10.673469387754999</c:v>
                </c:pt>
                <c:pt idx="80">
                  <c:v>10.795918367346999</c:v>
                </c:pt>
                <c:pt idx="81">
                  <c:v>10.918367346938998</c:v>
                </c:pt>
                <c:pt idx="82">
                  <c:v>11.040816326531001</c:v>
                </c:pt>
                <c:pt idx="83">
                  <c:v>11.163265306122</c:v>
                </c:pt>
                <c:pt idx="84">
                  <c:v>11.285714285714</c:v>
                </c:pt>
                <c:pt idx="85">
                  <c:v>11.408163265305999</c:v>
                </c:pt>
                <c:pt idx="86">
                  <c:v>11.530612244898</c:v>
                </c:pt>
                <c:pt idx="87">
                  <c:v>11.653061224489999</c:v>
                </c:pt>
                <c:pt idx="88">
                  <c:v>11.775510204082</c:v>
                </c:pt>
                <c:pt idx="89">
                  <c:v>11.897959183673001</c:v>
                </c:pt>
                <c:pt idx="90">
                  <c:v>12.020408163265</c:v>
                </c:pt>
                <c:pt idx="91">
                  <c:v>12.142857142857</c:v>
                </c:pt>
                <c:pt idx="92">
                  <c:v>12.265306122448999</c:v>
                </c:pt>
                <c:pt idx="93">
                  <c:v>12.387755102041</c:v>
                </c:pt>
                <c:pt idx="94">
                  <c:v>12.510204081632999</c:v>
                </c:pt>
                <c:pt idx="95">
                  <c:v>12.632653061224001</c:v>
                </c:pt>
                <c:pt idx="96">
                  <c:v>12.755102040816</c:v>
                </c:pt>
                <c:pt idx="97">
                  <c:v>12.877551020408001</c:v>
                </c:pt>
                <c:pt idx="98">
                  <c:v>13</c:v>
                </c:pt>
              </c:numCache>
            </c:numRef>
          </c:xVal>
          <c:yVal>
            <c:numRef>
              <c:f>'IP3'!$W$5:$W$103</c:f>
              <c:numCache>
                <c:formatCode>General</c:formatCode>
                <c:ptCount val="99"/>
                <c:pt idx="0">
                  <c:v>4.3837241999999996</c:v>
                </c:pt>
                <c:pt idx="1">
                  <c:v>4.6292768000000004</c:v>
                </c:pt>
                <c:pt idx="2">
                  <c:v>5.3378886999999997</c:v>
                </c:pt>
                <c:pt idx="3">
                  <c:v>6.0687037000000004</c:v>
                </c:pt>
                <c:pt idx="4">
                  <c:v>6.4847956</c:v>
                </c:pt>
                <c:pt idx="5">
                  <c:v>6.5908522999999999</c:v>
                </c:pt>
                <c:pt idx="6">
                  <c:v>6.8860859999999997</c:v>
                </c:pt>
                <c:pt idx="7">
                  <c:v>6.7309723000000004</c:v>
                </c:pt>
                <c:pt idx="8">
                  <c:v>6.0757966000000003</c:v>
                </c:pt>
                <c:pt idx="9">
                  <c:v>5.0903233999999999</c:v>
                </c:pt>
                <c:pt idx="10">
                  <c:v>4.4940046999999996</c:v>
                </c:pt>
                <c:pt idx="11">
                  <c:v>4.0659628000000003</c:v>
                </c:pt>
                <c:pt idx="12">
                  <c:v>3.8274783999999999</c:v>
                </c:pt>
                <c:pt idx="13">
                  <c:v>3.9057795999999998</c:v>
                </c:pt>
                <c:pt idx="14">
                  <c:v>4.2466102000000001</c:v>
                </c:pt>
                <c:pt idx="15">
                  <c:v>4.3582282000000001</c:v>
                </c:pt>
                <c:pt idx="16">
                  <c:v>4.1753501999999996</c:v>
                </c:pt>
                <c:pt idx="17">
                  <c:v>3.8686402000000002</c:v>
                </c:pt>
                <c:pt idx="18">
                  <c:v>3.7219248</c:v>
                </c:pt>
                <c:pt idx="19">
                  <c:v>3.5779454999999998</c:v>
                </c:pt>
                <c:pt idx="20">
                  <c:v>3.2721567</c:v>
                </c:pt>
                <c:pt idx="21">
                  <c:v>3.4054422</c:v>
                </c:pt>
                <c:pt idx="22">
                  <c:v>3.6264826999999999</c:v>
                </c:pt>
                <c:pt idx="23">
                  <c:v>4.0194554</c:v>
                </c:pt>
                <c:pt idx="24">
                  <c:v>4.3300247000000001</c:v>
                </c:pt>
                <c:pt idx="25">
                  <c:v>4.6822238</c:v>
                </c:pt>
                <c:pt idx="26">
                  <c:v>4.7496824000000002</c:v>
                </c:pt>
                <c:pt idx="27">
                  <c:v>4.5153717999999996</c:v>
                </c:pt>
                <c:pt idx="28">
                  <c:v>4.7227329999999998</c:v>
                </c:pt>
                <c:pt idx="29">
                  <c:v>5.1090922000000001</c:v>
                </c:pt>
                <c:pt idx="30">
                  <c:v>5.3893065</c:v>
                </c:pt>
                <c:pt idx="31">
                  <c:v>5.3487762999999999</c:v>
                </c:pt>
                <c:pt idx="32">
                  <c:v>5.9177650999999996</c:v>
                </c:pt>
                <c:pt idx="33">
                  <c:v>6.4533939</c:v>
                </c:pt>
                <c:pt idx="34">
                  <c:v>7.0916199999999998</c:v>
                </c:pt>
                <c:pt idx="35">
                  <c:v>7.2054767999999996</c:v>
                </c:pt>
                <c:pt idx="36">
                  <c:v>7.5381989000000003</c:v>
                </c:pt>
                <c:pt idx="37">
                  <c:v>7.1801409999999999</c:v>
                </c:pt>
                <c:pt idx="38">
                  <c:v>7.0228681999999996</c:v>
                </c:pt>
                <c:pt idx="39">
                  <c:v>6.8736500999999999</c:v>
                </c:pt>
                <c:pt idx="40">
                  <c:v>7.1863408</c:v>
                </c:pt>
                <c:pt idx="41">
                  <c:v>6.9808649999999997</c:v>
                </c:pt>
                <c:pt idx="42">
                  <c:v>6.8098969</c:v>
                </c:pt>
                <c:pt idx="43">
                  <c:v>6.9343214</c:v>
                </c:pt>
                <c:pt idx="44">
                  <c:v>7.3069338999999998</c:v>
                </c:pt>
                <c:pt idx="45">
                  <c:v>7.3444886</c:v>
                </c:pt>
                <c:pt idx="46">
                  <c:v>7.2886477000000003</c:v>
                </c:pt>
                <c:pt idx="47">
                  <c:v>7.2629961999999999</c:v>
                </c:pt>
                <c:pt idx="48">
                  <c:v>7.5139250999999998</c:v>
                </c:pt>
                <c:pt idx="49">
                  <c:v>7.5721531000000004</c:v>
                </c:pt>
                <c:pt idx="50">
                  <c:v>7.4167109</c:v>
                </c:pt>
                <c:pt idx="51">
                  <c:v>7.1390586000000003</c:v>
                </c:pt>
                <c:pt idx="52">
                  <c:v>6.8325462000000003</c:v>
                </c:pt>
                <c:pt idx="53">
                  <c:v>6.5956197000000003</c:v>
                </c:pt>
                <c:pt idx="54">
                  <c:v>6.169848</c:v>
                </c:pt>
                <c:pt idx="55">
                  <c:v>5.6217364999999999</c:v>
                </c:pt>
                <c:pt idx="56">
                  <c:v>5.0075516999999996</c:v>
                </c:pt>
                <c:pt idx="57">
                  <c:v>4.5154395000000003</c:v>
                </c:pt>
                <c:pt idx="58">
                  <c:v>3.8867881</c:v>
                </c:pt>
                <c:pt idx="59">
                  <c:v>3.5728607000000001</c:v>
                </c:pt>
                <c:pt idx="60">
                  <c:v>3.3453534</c:v>
                </c:pt>
                <c:pt idx="61">
                  <c:v>3.1489031000000001</c:v>
                </c:pt>
                <c:pt idx="62">
                  <c:v>3.1198888</c:v>
                </c:pt>
                <c:pt idx="63">
                  <c:v>2.9529842999999998</c:v>
                </c:pt>
                <c:pt idx="64">
                  <c:v>2.9771204</c:v>
                </c:pt>
                <c:pt idx="65">
                  <c:v>3.0816810000000001</c:v>
                </c:pt>
                <c:pt idx="66">
                  <c:v>3.1295700000000002</c:v>
                </c:pt>
                <c:pt idx="67">
                  <c:v>3.5992014000000001</c:v>
                </c:pt>
                <c:pt idx="68">
                  <c:v>3.4810490999999999</c:v>
                </c:pt>
                <c:pt idx="69">
                  <c:v>4.1170939999999998</c:v>
                </c:pt>
                <c:pt idx="70">
                  <c:v>3.8984141000000001</c:v>
                </c:pt>
                <c:pt idx="71">
                  <c:v>4.1496854000000001</c:v>
                </c:pt>
                <c:pt idx="72">
                  <c:v>3.8384038999999999</c:v>
                </c:pt>
                <c:pt idx="73">
                  <c:v>3.8716664000000001</c:v>
                </c:pt>
                <c:pt idx="74">
                  <c:v>3.7684726999999998</c:v>
                </c:pt>
                <c:pt idx="75">
                  <c:v>3.8532831999999999</c:v>
                </c:pt>
                <c:pt idx="76">
                  <c:v>4.2885226999999997</c:v>
                </c:pt>
                <c:pt idx="77">
                  <c:v>4.7197766000000003</c:v>
                </c:pt>
                <c:pt idx="78">
                  <c:v>4.7782998000000001</c:v>
                </c:pt>
                <c:pt idx="79">
                  <c:v>4.7521943999999996</c:v>
                </c:pt>
                <c:pt idx="80">
                  <c:v>4.4587741000000003</c:v>
                </c:pt>
                <c:pt idx="81">
                  <c:v>4.1428051000000004</c:v>
                </c:pt>
                <c:pt idx="82">
                  <c:v>3.3789853999999999</c:v>
                </c:pt>
                <c:pt idx="83">
                  <c:v>3.0521468999999999</c:v>
                </c:pt>
                <c:pt idx="84">
                  <c:v>2.7785717999999999</c:v>
                </c:pt>
                <c:pt idx="85">
                  <c:v>2.6006993999999999</c:v>
                </c:pt>
                <c:pt idx="86">
                  <c:v>2.2986220999999998</c:v>
                </c:pt>
                <c:pt idx="87">
                  <c:v>2.0218276999999998</c:v>
                </c:pt>
                <c:pt idx="88">
                  <c:v>1.9558781000000001</c:v>
                </c:pt>
                <c:pt idx="89">
                  <c:v>1.4411727000000001</c:v>
                </c:pt>
                <c:pt idx="90">
                  <c:v>1.3407770000000001</c:v>
                </c:pt>
                <c:pt idx="91">
                  <c:v>0.93448681</c:v>
                </c:pt>
                <c:pt idx="92">
                  <c:v>0.83060246999999998</c:v>
                </c:pt>
                <c:pt idx="93">
                  <c:v>0.43708363</c:v>
                </c:pt>
                <c:pt idx="94">
                  <c:v>-7.0492126999999998E-3</c:v>
                </c:pt>
                <c:pt idx="95">
                  <c:v>-0.32103625000000002</c:v>
                </c:pt>
                <c:pt idx="96">
                  <c:v>-0.93279237000000004</c:v>
                </c:pt>
                <c:pt idx="97">
                  <c:v>-1.0713657999999999</c:v>
                </c:pt>
                <c:pt idx="98">
                  <c:v>-1.2438111999999999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8D3-46DB-8728-589B19E19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26496"/>
        <c:axId val="111657344"/>
      </c:scatterChart>
      <c:valAx>
        <c:axId val="111626496"/>
        <c:scaling>
          <c:orientation val="minMax"/>
          <c:max val="12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657344"/>
        <c:crosses val="autoZero"/>
        <c:crossBetween val="midCat"/>
        <c:majorUnit val="1"/>
      </c:valAx>
      <c:valAx>
        <c:axId val="111657344"/>
        <c:scaling>
          <c:orientation val="minMax"/>
          <c:max val="30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62649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19616410232934031"/>
          <c:y val="0.11864319043452902"/>
          <c:w val="0.1868366229280515"/>
          <c:h val="0.2731178915135608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to RF Isolation (dB)</a:t>
            </a:r>
            <a:r>
              <a:rPr lang="en-US" sz="1000" baseline="30000"/>
              <a:t>1-4</a:t>
            </a:r>
            <a:endParaRPr lang="en-US" sz="1000" baseline="0"/>
          </a:p>
        </c:rich>
      </c:tx>
      <c:layout>
        <c:manualLayout>
          <c:xMode val="edge"/>
          <c:yMode val="edge"/>
          <c:x val="0.37405396581655043"/>
          <c:y val="2.77777777777788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0.01</c:v>
                </c:pt>
                <c:pt idx="1">
                  <c:v>7.4950000000000003E-2</c:v>
                </c:pt>
                <c:pt idx="2">
                  <c:v>0.1399</c:v>
                </c:pt>
                <c:pt idx="3">
                  <c:v>0.20485</c:v>
                </c:pt>
                <c:pt idx="4">
                  <c:v>0.26979999999999998</c:v>
                </c:pt>
                <c:pt idx="5">
                  <c:v>0.33474999999999999</c:v>
                </c:pt>
                <c:pt idx="6">
                  <c:v>0.3997</c:v>
                </c:pt>
                <c:pt idx="7">
                  <c:v>0.46465000000000001</c:v>
                </c:pt>
                <c:pt idx="8">
                  <c:v>0.52959999999999996</c:v>
                </c:pt>
                <c:pt idx="9">
                  <c:v>0.59455000000000002</c:v>
                </c:pt>
                <c:pt idx="10">
                  <c:v>0.65949999999999998</c:v>
                </c:pt>
                <c:pt idx="11">
                  <c:v>0.72445000000000004</c:v>
                </c:pt>
                <c:pt idx="12">
                  <c:v>0.78939999999999999</c:v>
                </c:pt>
                <c:pt idx="13">
                  <c:v>0.85435000000000005</c:v>
                </c:pt>
                <c:pt idx="14">
                  <c:v>0.91930000000000001</c:v>
                </c:pt>
                <c:pt idx="15">
                  <c:v>0.98424999999999996</c:v>
                </c:pt>
                <c:pt idx="16">
                  <c:v>1.0491999999999999</c:v>
                </c:pt>
                <c:pt idx="17">
                  <c:v>1.11415</c:v>
                </c:pt>
                <c:pt idx="18">
                  <c:v>1.1791</c:v>
                </c:pt>
                <c:pt idx="19">
                  <c:v>1.2440500000000001</c:v>
                </c:pt>
                <c:pt idx="20">
                  <c:v>1.3089999999999999</c:v>
                </c:pt>
                <c:pt idx="21">
                  <c:v>1.37395</c:v>
                </c:pt>
                <c:pt idx="22">
                  <c:v>1.4389000000000001</c:v>
                </c:pt>
                <c:pt idx="23">
                  <c:v>1.5038499999999999</c:v>
                </c:pt>
                <c:pt idx="24">
                  <c:v>1.5688</c:v>
                </c:pt>
                <c:pt idx="25">
                  <c:v>1.63375</c:v>
                </c:pt>
                <c:pt idx="26">
                  <c:v>1.6987000000000001</c:v>
                </c:pt>
                <c:pt idx="27">
                  <c:v>1.7636499999999999</c:v>
                </c:pt>
                <c:pt idx="28">
                  <c:v>1.8286</c:v>
                </c:pt>
                <c:pt idx="29">
                  <c:v>1.8935500000000001</c:v>
                </c:pt>
                <c:pt idx="30">
                  <c:v>1.9584999999999999</c:v>
                </c:pt>
                <c:pt idx="31">
                  <c:v>2.02345</c:v>
                </c:pt>
                <c:pt idx="32">
                  <c:v>2.0884</c:v>
                </c:pt>
                <c:pt idx="33">
                  <c:v>2.1533500000000001</c:v>
                </c:pt>
                <c:pt idx="34">
                  <c:v>2.2183000000000002</c:v>
                </c:pt>
                <c:pt idx="35">
                  <c:v>2.2832499999999998</c:v>
                </c:pt>
                <c:pt idx="36">
                  <c:v>2.3481999999999998</c:v>
                </c:pt>
                <c:pt idx="37">
                  <c:v>2.4131499999999999</c:v>
                </c:pt>
                <c:pt idx="38">
                  <c:v>2.4781</c:v>
                </c:pt>
                <c:pt idx="39">
                  <c:v>2.54305</c:v>
                </c:pt>
                <c:pt idx="40">
                  <c:v>2.6080000000000001</c:v>
                </c:pt>
                <c:pt idx="41">
                  <c:v>2.6729500000000002</c:v>
                </c:pt>
                <c:pt idx="42">
                  <c:v>2.7378999999999998</c:v>
                </c:pt>
                <c:pt idx="43">
                  <c:v>2.8028499999999998</c:v>
                </c:pt>
                <c:pt idx="44">
                  <c:v>2.8677999999999999</c:v>
                </c:pt>
                <c:pt idx="45">
                  <c:v>2.93275</c:v>
                </c:pt>
                <c:pt idx="46">
                  <c:v>2.9977</c:v>
                </c:pt>
                <c:pt idx="47">
                  <c:v>3.0626500000000001</c:v>
                </c:pt>
                <c:pt idx="48">
                  <c:v>3.1276000000000002</c:v>
                </c:pt>
                <c:pt idx="49">
                  <c:v>3.1925500000000002</c:v>
                </c:pt>
                <c:pt idx="50">
                  <c:v>3.2574999999999998</c:v>
                </c:pt>
                <c:pt idx="51">
                  <c:v>3.3224499999999999</c:v>
                </c:pt>
                <c:pt idx="52">
                  <c:v>3.3874</c:v>
                </c:pt>
                <c:pt idx="53">
                  <c:v>3.45235</c:v>
                </c:pt>
                <c:pt idx="54">
                  <c:v>3.5173000000000001</c:v>
                </c:pt>
                <c:pt idx="55">
                  <c:v>3.5822500000000002</c:v>
                </c:pt>
                <c:pt idx="56">
                  <c:v>3.6472000000000002</c:v>
                </c:pt>
                <c:pt idx="57">
                  <c:v>3.7121499999999998</c:v>
                </c:pt>
                <c:pt idx="58">
                  <c:v>3.7770999999999999</c:v>
                </c:pt>
                <c:pt idx="59">
                  <c:v>3.84205</c:v>
                </c:pt>
                <c:pt idx="60">
                  <c:v>3.907</c:v>
                </c:pt>
                <c:pt idx="61">
                  <c:v>3.9719500000000001</c:v>
                </c:pt>
                <c:pt idx="62">
                  <c:v>4.0369000000000002</c:v>
                </c:pt>
                <c:pt idx="63">
                  <c:v>4.1018499999999998</c:v>
                </c:pt>
                <c:pt idx="64">
                  <c:v>4.1668000000000003</c:v>
                </c:pt>
                <c:pt idx="65">
                  <c:v>4.2317499999999999</c:v>
                </c:pt>
                <c:pt idx="66">
                  <c:v>4.2967000000000004</c:v>
                </c:pt>
                <c:pt idx="67">
                  <c:v>4.36165</c:v>
                </c:pt>
                <c:pt idx="68">
                  <c:v>4.4265999999999996</c:v>
                </c:pt>
                <c:pt idx="69">
                  <c:v>4.4915500000000002</c:v>
                </c:pt>
                <c:pt idx="70">
                  <c:v>4.5564999999999998</c:v>
                </c:pt>
                <c:pt idx="71">
                  <c:v>4.6214500000000003</c:v>
                </c:pt>
                <c:pt idx="72">
                  <c:v>4.6863999999999999</c:v>
                </c:pt>
                <c:pt idx="73">
                  <c:v>4.7513500000000004</c:v>
                </c:pt>
                <c:pt idx="74">
                  <c:v>4.8163</c:v>
                </c:pt>
                <c:pt idx="75">
                  <c:v>4.8812499999999996</c:v>
                </c:pt>
                <c:pt idx="76">
                  <c:v>4.9462000000000002</c:v>
                </c:pt>
                <c:pt idx="77">
                  <c:v>5.0111499999999998</c:v>
                </c:pt>
                <c:pt idx="78">
                  <c:v>5.0761000000000003</c:v>
                </c:pt>
                <c:pt idx="79">
                  <c:v>5.1410499999999999</c:v>
                </c:pt>
                <c:pt idx="80">
                  <c:v>5.2060000000000004</c:v>
                </c:pt>
                <c:pt idx="81">
                  <c:v>5.27095</c:v>
                </c:pt>
                <c:pt idx="82">
                  <c:v>5.3358999999999996</c:v>
                </c:pt>
                <c:pt idx="83">
                  <c:v>5.4008500000000002</c:v>
                </c:pt>
                <c:pt idx="84">
                  <c:v>5.4657999999999998</c:v>
                </c:pt>
                <c:pt idx="85">
                  <c:v>5.5307500000000003</c:v>
                </c:pt>
                <c:pt idx="86">
                  <c:v>5.5956999999999999</c:v>
                </c:pt>
                <c:pt idx="87">
                  <c:v>5.6606500000000004</c:v>
                </c:pt>
                <c:pt idx="88">
                  <c:v>5.7256</c:v>
                </c:pt>
                <c:pt idx="89">
                  <c:v>5.7905499999999996</c:v>
                </c:pt>
                <c:pt idx="90">
                  <c:v>5.8555000000000001</c:v>
                </c:pt>
                <c:pt idx="91">
                  <c:v>5.9204499999999998</c:v>
                </c:pt>
                <c:pt idx="92">
                  <c:v>5.9854000000000003</c:v>
                </c:pt>
                <c:pt idx="93">
                  <c:v>6.0503499999999999</c:v>
                </c:pt>
                <c:pt idx="94">
                  <c:v>6.1153000000000004</c:v>
                </c:pt>
                <c:pt idx="95">
                  <c:v>6.18025</c:v>
                </c:pt>
                <c:pt idx="96">
                  <c:v>6.2451999999999996</c:v>
                </c:pt>
                <c:pt idx="97">
                  <c:v>6.3101500000000001</c:v>
                </c:pt>
                <c:pt idx="98">
                  <c:v>6.3750999999999998</c:v>
                </c:pt>
                <c:pt idx="99">
                  <c:v>6.4400500000000003</c:v>
                </c:pt>
                <c:pt idx="100">
                  <c:v>6.5049999999999999</c:v>
                </c:pt>
                <c:pt idx="101">
                  <c:v>6.5699500000000004</c:v>
                </c:pt>
                <c:pt idx="102">
                  <c:v>6.6349</c:v>
                </c:pt>
                <c:pt idx="103">
                  <c:v>6.6998499999999996</c:v>
                </c:pt>
                <c:pt idx="104">
                  <c:v>6.7648000000000001</c:v>
                </c:pt>
                <c:pt idx="105">
                  <c:v>6.8297499999999998</c:v>
                </c:pt>
                <c:pt idx="106">
                  <c:v>6.8947000000000003</c:v>
                </c:pt>
                <c:pt idx="107">
                  <c:v>6.9596499999999999</c:v>
                </c:pt>
                <c:pt idx="108">
                  <c:v>7.0246000000000004</c:v>
                </c:pt>
                <c:pt idx="109">
                  <c:v>7.08955</c:v>
                </c:pt>
                <c:pt idx="110">
                  <c:v>7.1544999999999996</c:v>
                </c:pt>
                <c:pt idx="111">
                  <c:v>7.2194500000000001</c:v>
                </c:pt>
                <c:pt idx="112">
                  <c:v>7.2843999999999998</c:v>
                </c:pt>
                <c:pt idx="113">
                  <c:v>7.3493500000000003</c:v>
                </c:pt>
                <c:pt idx="114">
                  <c:v>7.4142999999999999</c:v>
                </c:pt>
                <c:pt idx="115">
                  <c:v>7.4792500000000004</c:v>
                </c:pt>
                <c:pt idx="116">
                  <c:v>7.5442</c:v>
                </c:pt>
                <c:pt idx="117">
                  <c:v>7.6091499999999996</c:v>
                </c:pt>
                <c:pt idx="118">
                  <c:v>7.6741000000000001</c:v>
                </c:pt>
                <c:pt idx="119">
                  <c:v>7.7390499999999998</c:v>
                </c:pt>
                <c:pt idx="120">
                  <c:v>7.8040000000000003</c:v>
                </c:pt>
                <c:pt idx="121">
                  <c:v>7.8689499999999999</c:v>
                </c:pt>
                <c:pt idx="122">
                  <c:v>7.9339000000000004</c:v>
                </c:pt>
                <c:pt idx="123">
                  <c:v>7.99885</c:v>
                </c:pt>
                <c:pt idx="124">
                  <c:v>8.0638000000000005</c:v>
                </c:pt>
                <c:pt idx="125">
                  <c:v>8.1287500000000001</c:v>
                </c:pt>
                <c:pt idx="126">
                  <c:v>8.1936999999999998</c:v>
                </c:pt>
                <c:pt idx="127">
                  <c:v>8.2586499999999994</c:v>
                </c:pt>
                <c:pt idx="128">
                  <c:v>8.3236000000000008</c:v>
                </c:pt>
                <c:pt idx="129">
                  <c:v>8.3885500000000004</c:v>
                </c:pt>
                <c:pt idx="130">
                  <c:v>8.4535</c:v>
                </c:pt>
                <c:pt idx="131">
                  <c:v>8.5184499999999996</c:v>
                </c:pt>
                <c:pt idx="132">
                  <c:v>8.5833999999999993</c:v>
                </c:pt>
                <c:pt idx="133">
                  <c:v>8.6483500000000006</c:v>
                </c:pt>
                <c:pt idx="134">
                  <c:v>8.7133000000000003</c:v>
                </c:pt>
                <c:pt idx="135">
                  <c:v>8.7782499999999999</c:v>
                </c:pt>
                <c:pt idx="136">
                  <c:v>8.8431999999999995</c:v>
                </c:pt>
                <c:pt idx="137">
                  <c:v>8.9081499999999991</c:v>
                </c:pt>
                <c:pt idx="138">
                  <c:v>8.9731000000000005</c:v>
                </c:pt>
                <c:pt idx="139">
                  <c:v>9.0380500000000001</c:v>
                </c:pt>
                <c:pt idx="140">
                  <c:v>9.1029999999999998</c:v>
                </c:pt>
                <c:pt idx="141">
                  <c:v>9.1679499999999994</c:v>
                </c:pt>
                <c:pt idx="142">
                  <c:v>9.2329000000000008</c:v>
                </c:pt>
                <c:pt idx="143">
                  <c:v>9.2978500000000004</c:v>
                </c:pt>
                <c:pt idx="144">
                  <c:v>9.3628</c:v>
                </c:pt>
                <c:pt idx="145">
                  <c:v>9.4277499999999996</c:v>
                </c:pt>
                <c:pt idx="146">
                  <c:v>9.4926999999999992</c:v>
                </c:pt>
                <c:pt idx="147">
                  <c:v>9.5576500000000006</c:v>
                </c:pt>
                <c:pt idx="148">
                  <c:v>9.6226000000000003</c:v>
                </c:pt>
                <c:pt idx="149">
                  <c:v>9.6875499999999999</c:v>
                </c:pt>
                <c:pt idx="150">
                  <c:v>9.7524999999999995</c:v>
                </c:pt>
                <c:pt idx="151">
                  <c:v>9.8174499999999991</c:v>
                </c:pt>
                <c:pt idx="152">
                  <c:v>9.8824000000000005</c:v>
                </c:pt>
                <c:pt idx="153">
                  <c:v>9.9473500000000001</c:v>
                </c:pt>
                <c:pt idx="154">
                  <c:v>10.0123</c:v>
                </c:pt>
                <c:pt idx="155">
                  <c:v>10.077249999999999</c:v>
                </c:pt>
                <c:pt idx="156">
                  <c:v>10.142200000000001</c:v>
                </c:pt>
                <c:pt idx="157">
                  <c:v>10.20715</c:v>
                </c:pt>
                <c:pt idx="158">
                  <c:v>10.2721</c:v>
                </c:pt>
                <c:pt idx="159">
                  <c:v>10.33705</c:v>
                </c:pt>
                <c:pt idx="160">
                  <c:v>10.401999999999999</c:v>
                </c:pt>
                <c:pt idx="161">
                  <c:v>10.466950000000001</c:v>
                </c:pt>
                <c:pt idx="162">
                  <c:v>10.5319</c:v>
                </c:pt>
                <c:pt idx="163">
                  <c:v>10.59685</c:v>
                </c:pt>
                <c:pt idx="164">
                  <c:v>10.661799999999999</c:v>
                </c:pt>
                <c:pt idx="165">
                  <c:v>10.726749999999999</c:v>
                </c:pt>
                <c:pt idx="166">
                  <c:v>10.791700000000001</c:v>
                </c:pt>
                <c:pt idx="167">
                  <c:v>10.85665</c:v>
                </c:pt>
                <c:pt idx="168">
                  <c:v>10.9216</c:v>
                </c:pt>
                <c:pt idx="169">
                  <c:v>10.986549999999999</c:v>
                </c:pt>
                <c:pt idx="170">
                  <c:v>11.051500000000001</c:v>
                </c:pt>
                <c:pt idx="171">
                  <c:v>11.11645</c:v>
                </c:pt>
                <c:pt idx="172">
                  <c:v>11.1814</c:v>
                </c:pt>
                <c:pt idx="173">
                  <c:v>11.24635</c:v>
                </c:pt>
                <c:pt idx="174">
                  <c:v>11.311299999999999</c:v>
                </c:pt>
                <c:pt idx="175">
                  <c:v>11.376250000000001</c:v>
                </c:pt>
                <c:pt idx="176">
                  <c:v>11.4412</c:v>
                </c:pt>
                <c:pt idx="177">
                  <c:v>11.50615</c:v>
                </c:pt>
                <c:pt idx="178">
                  <c:v>11.571099999999999</c:v>
                </c:pt>
                <c:pt idx="179">
                  <c:v>11.636049999999999</c:v>
                </c:pt>
                <c:pt idx="180">
                  <c:v>11.701000000000001</c:v>
                </c:pt>
                <c:pt idx="181">
                  <c:v>11.76595</c:v>
                </c:pt>
                <c:pt idx="182">
                  <c:v>11.8309</c:v>
                </c:pt>
                <c:pt idx="183">
                  <c:v>11.895849999999999</c:v>
                </c:pt>
                <c:pt idx="184">
                  <c:v>11.960800000000001</c:v>
                </c:pt>
                <c:pt idx="185">
                  <c:v>12.02575</c:v>
                </c:pt>
                <c:pt idx="186">
                  <c:v>12.0907</c:v>
                </c:pt>
                <c:pt idx="187">
                  <c:v>12.15565</c:v>
                </c:pt>
                <c:pt idx="188">
                  <c:v>12.220599999999999</c:v>
                </c:pt>
                <c:pt idx="189">
                  <c:v>12.285550000000001</c:v>
                </c:pt>
                <c:pt idx="190">
                  <c:v>12.3505</c:v>
                </c:pt>
                <c:pt idx="191">
                  <c:v>12.41545</c:v>
                </c:pt>
                <c:pt idx="192">
                  <c:v>12.480399999999999</c:v>
                </c:pt>
                <c:pt idx="193">
                  <c:v>12.545349999999999</c:v>
                </c:pt>
                <c:pt idx="194">
                  <c:v>12.610300000000001</c:v>
                </c:pt>
                <c:pt idx="195">
                  <c:v>12.67525</c:v>
                </c:pt>
                <c:pt idx="196">
                  <c:v>12.7402</c:v>
                </c:pt>
                <c:pt idx="197">
                  <c:v>12.805149999999999</c:v>
                </c:pt>
                <c:pt idx="198">
                  <c:v>12.870100000000001</c:v>
                </c:pt>
                <c:pt idx="199">
                  <c:v>12.93505</c:v>
                </c:pt>
                <c:pt idx="200">
                  <c:v>13</c:v>
                </c:pt>
              </c:numCache>
            </c:numRef>
          </c:xVal>
          <c:yVal>
            <c:numRef>
              <c:f>Isolations!$F$5:$F$205</c:f>
              <c:numCache>
                <c:formatCode>General</c:formatCode>
                <c:ptCount val="201"/>
                <c:pt idx="0">
                  <c:v>-24.665831000000001</c:v>
                </c:pt>
                <c:pt idx="1">
                  <c:v>-24.674658000000001</c:v>
                </c:pt>
                <c:pt idx="2">
                  <c:v>-24.737113999999998</c:v>
                </c:pt>
                <c:pt idx="3">
                  <c:v>-24.865632999999999</c:v>
                </c:pt>
                <c:pt idx="4">
                  <c:v>-25.094460000000002</c:v>
                </c:pt>
                <c:pt idx="5">
                  <c:v>-25.376729999999998</c:v>
                </c:pt>
                <c:pt idx="6">
                  <c:v>-25.658998</c:v>
                </c:pt>
                <c:pt idx="7">
                  <c:v>-25.897722000000002</c:v>
                </c:pt>
                <c:pt idx="8">
                  <c:v>-26.121186999999999</c:v>
                </c:pt>
                <c:pt idx="9">
                  <c:v>-26.413699999999999</c:v>
                </c:pt>
                <c:pt idx="10">
                  <c:v>-26.772209</c:v>
                </c:pt>
                <c:pt idx="11">
                  <c:v>-27.254787</c:v>
                </c:pt>
                <c:pt idx="12">
                  <c:v>-27.756139999999998</c:v>
                </c:pt>
                <c:pt idx="13">
                  <c:v>-28.295739999999999</c:v>
                </c:pt>
                <c:pt idx="14">
                  <c:v>-28.786498999999999</c:v>
                </c:pt>
                <c:pt idx="15">
                  <c:v>-29.312462</c:v>
                </c:pt>
                <c:pt idx="16">
                  <c:v>-29.832577000000001</c:v>
                </c:pt>
                <c:pt idx="17">
                  <c:v>-30.473129</c:v>
                </c:pt>
                <c:pt idx="18">
                  <c:v>-31.029040999999999</c:v>
                </c:pt>
                <c:pt idx="19">
                  <c:v>-31.690662</c:v>
                </c:pt>
                <c:pt idx="20">
                  <c:v>-32.331710999999999</c:v>
                </c:pt>
                <c:pt idx="21">
                  <c:v>-33.103149000000002</c:v>
                </c:pt>
                <c:pt idx="22">
                  <c:v>-33.894877999999999</c:v>
                </c:pt>
                <c:pt idx="23">
                  <c:v>-34.760066999999999</c:v>
                </c:pt>
                <c:pt idx="24">
                  <c:v>-35.886383000000002</c:v>
                </c:pt>
                <c:pt idx="25">
                  <c:v>-36.987827000000003</c:v>
                </c:pt>
                <c:pt idx="26">
                  <c:v>-38.164664999999999</c:v>
                </c:pt>
                <c:pt idx="27">
                  <c:v>-39.352401999999998</c:v>
                </c:pt>
                <c:pt idx="28">
                  <c:v>-40.842953000000001</c:v>
                </c:pt>
                <c:pt idx="29">
                  <c:v>-42.620995000000001</c:v>
                </c:pt>
                <c:pt idx="30">
                  <c:v>-44.462192999999999</c:v>
                </c:pt>
                <c:pt idx="31">
                  <c:v>-46.951259999999998</c:v>
                </c:pt>
                <c:pt idx="32">
                  <c:v>-49.731754000000002</c:v>
                </c:pt>
                <c:pt idx="33">
                  <c:v>-54.642567</c:v>
                </c:pt>
                <c:pt idx="34">
                  <c:v>-57.005946999999999</c:v>
                </c:pt>
                <c:pt idx="35">
                  <c:v>-57.277282999999997</c:v>
                </c:pt>
                <c:pt idx="36">
                  <c:v>-53.275317999999999</c:v>
                </c:pt>
                <c:pt idx="37">
                  <c:v>-49.998676000000003</c:v>
                </c:pt>
                <c:pt idx="38">
                  <c:v>-47.594425000000001</c:v>
                </c:pt>
                <c:pt idx="39">
                  <c:v>-46.043064000000001</c:v>
                </c:pt>
                <c:pt idx="40">
                  <c:v>-44.634300000000003</c:v>
                </c:pt>
                <c:pt idx="41">
                  <c:v>-43.059154999999997</c:v>
                </c:pt>
                <c:pt idx="42">
                  <c:v>-42.122757</c:v>
                </c:pt>
                <c:pt idx="43">
                  <c:v>-41.357906</c:v>
                </c:pt>
                <c:pt idx="44">
                  <c:v>-40.901577000000003</c:v>
                </c:pt>
                <c:pt idx="45">
                  <c:v>-40.287936999999999</c:v>
                </c:pt>
                <c:pt idx="46">
                  <c:v>-39.987758999999997</c:v>
                </c:pt>
                <c:pt idx="47">
                  <c:v>-39.501831000000003</c:v>
                </c:pt>
                <c:pt idx="48">
                  <c:v>-39.072906000000003</c:v>
                </c:pt>
                <c:pt idx="49">
                  <c:v>-38.741290999999997</c:v>
                </c:pt>
                <c:pt idx="50">
                  <c:v>-38.343082000000003</c:v>
                </c:pt>
                <c:pt idx="51">
                  <c:v>-37.928477999999998</c:v>
                </c:pt>
                <c:pt idx="52">
                  <c:v>-37.581294999999997</c:v>
                </c:pt>
                <c:pt idx="53">
                  <c:v>-37.093066999999998</c:v>
                </c:pt>
                <c:pt idx="54">
                  <c:v>-37.116295000000001</c:v>
                </c:pt>
                <c:pt idx="55">
                  <c:v>-37.105629</c:v>
                </c:pt>
                <c:pt idx="56">
                  <c:v>-37.425659000000003</c:v>
                </c:pt>
                <c:pt idx="57">
                  <c:v>-37.515652000000003</c:v>
                </c:pt>
                <c:pt idx="58">
                  <c:v>-37.299072000000002</c:v>
                </c:pt>
                <c:pt idx="59">
                  <c:v>-37.679333</c:v>
                </c:pt>
                <c:pt idx="60">
                  <c:v>-37.584311999999997</c:v>
                </c:pt>
                <c:pt idx="61">
                  <c:v>-38.159179999999999</c:v>
                </c:pt>
                <c:pt idx="62">
                  <c:v>-38.332580999999998</c:v>
                </c:pt>
                <c:pt idx="63">
                  <c:v>-38.764659999999999</c:v>
                </c:pt>
                <c:pt idx="64">
                  <c:v>-38.928882999999999</c:v>
                </c:pt>
                <c:pt idx="65">
                  <c:v>-39.104033999999999</c:v>
                </c:pt>
                <c:pt idx="66">
                  <c:v>-40.032803000000001</c:v>
                </c:pt>
                <c:pt idx="67">
                  <c:v>-41.614184999999999</c:v>
                </c:pt>
                <c:pt idx="68">
                  <c:v>-43.760993999999997</c:v>
                </c:pt>
                <c:pt idx="69">
                  <c:v>-45.869061000000002</c:v>
                </c:pt>
                <c:pt idx="70">
                  <c:v>-47.009937000000001</c:v>
                </c:pt>
                <c:pt idx="71">
                  <c:v>-48.343677999999997</c:v>
                </c:pt>
                <c:pt idx="72">
                  <c:v>-48.336875999999997</c:v>
                </c:pt>
                <c:pt idx="73">
                  <c:v>-47.151817000000001</c:v>
                </c:pt>
                <c:pt idx="74">
                  <c:v>-45.949092999999998</c:v>
                </c:pt>
                <c:pt idx="75">
                  <c:v>-43.671931999999998</c:v>
                </c:pt>
                <c:pt idx="76">
                  <c:v>-43.049686000000001</c:v>
                </c:pt>
                <c:pt idx="77">
                  <c:v>-41.064968</c:v>
                </c:pt>
                <c:pt idx="78">
                  <c:v>-41.018360000000001</c:v>
                </c:pt>
                <c:pt idx="79">
                  <c:v>-40.107880000000002</c:v>
                </c:pt>
                <c:pt idx="80">
                  <c:v>-40.488444999999999</c:v>
                </c:pt>
                <c:pt idx="81">
                  <c:v>-40.796467</c:v>
                </c:pt>
                <c:pt idx="82">
                  <c:v>-41.805241000000002</c:v>
                </c:pt>
                <c:pt idx="83">
                  <c:v>-43.09375</c:v>
                </c:pt>
                <c:pt idx="84">
                  <c:v>-45.177543999999997</c:v>
                </c:pt>
                <c:pt idx="85">
                  <c:v>-46.959403999999999</c:v>
                </c:pt>
                <c:pt idx="86">
                  <c:v>-48.318671999999999</c:v>
                </c:pt>
                <c:pt idx="87">
                  <c:v>-51.088047000000003</c:v>
                </c:pt>
                <c:pt idx="88">
                  <c:v>-54.078625000000002</c:v>
                </c:pt>
                <c:pt idx="89">
                  <c:v>-56.621288</c:v>
                </c:pt>
                <c:pt idx="90">
                  <c:v>-55.584522</c:v>
                </c:pt>
                <c:pt idx="91">
                  <c:v>-54.087738000000002</c:v>
                </c:pt>
                <c:pt idx="92">
                  <c:v>-52.367344000000003</c:v>
                </c:pt>
                <c:pt idx="93">
                  <c:v>-51.861843</c:v>
                </c:pt>
                <c:pt idx="94">
                  <c:v>-51.27713</c:v>
                </c:pt>
                <c:pt idx="95">
                  <c:v>-50.161788999999999</c:v>
                </c:pt>
                <c:pt idx="96">
                  <c:v>-49.112552999999998</c:v>
                </c:pt>
                <c:pt idx="97">
                  <c:v>-47.627719999999997</c:v>
                </c:pt>
                <c:pt idx="98">
                  <c:v>-46.138404999999999</c:v>
                </c:pt>
                <c:pt idx="99">
                  <c:v>-44.378627999999999</c:v>
                </c:pt>
                <c:pt idx="100">
                  <c:v>-42.751156000000002</c:v>
                </c:pt>
                <c:pt idx="101">
                  <c:v>-41.266452999999998</c:v>
                </c:pt>
                <c:pt idx="102">
                  <c:v>-39.868262999999999</c:v>
                </c:pt>
                <c:pt idx="103">
                  <c:v>-38.814140000000002</c:v>
                </c:pt>
                <c:pt idx="104">
                  <c:v>-37.92136</c:v>
                </c:pt>
                <c:pt idx="105">
                  <c:v>-37.015704999999997</c:v>
                </c:pt>
                <c:pt idx="106">
                  <c:v>-36.441254000000001</c:v>
                </c:pt>
                <c:pt idx="107">
                  <c:v>-35.990116</c:v>
                </c:pt>
                <c:pt idx="108">
                  <c:v>-35.815102000000003</c:v>
                </c:pt>
                <c:pt idx="109">
                  <c:v>-35.587234000000002</c:v>
                </c:pt>
                <c:pt idx="110">
                  <c:v>-35.665076999999997</c:v>
                </c:pt>
                <c:pt idx="111">
                  <c:v>-35.708793999999997</c:v>
                </c:pt>
                <c:pt idx="112">
                  <c:v>-35.829334000000003</c:v>
                </c:pt>
                <c:pt idx="113">
                  <c:v>-36.019390000000001</c:v>
                </c:pt>
                <c:pt idx="114">
                  <c:v>-36.360771</c:v>
                </c:pt>
                <c:pt idx="115">
                  <c:v>-36.830368</c:v>
                </c:pt>
                <c:pt idx="116">
                  <c:v>-37.333430999999997</c:v>
                </c:pt>
                <c:pt idx="117">
                  <c:v>-37.668838999999998</c:v>
                </c:pt>
                <c:pt idx="118">
                  <c:v>-38.023026000000002</c:v>
                </c:pt>
                <c:pt idx="119">
                  <c:v>-38.126731999999997</c:v>
                </c:pt>
                <c:pt idx="120">
                  <c:v>-38.299537999999998</c:v>
                </c:pt>
                <c:pt idx="121">
                  <c:v>-38.307361999999998</c:v>
                </c:pt>
                <c:pt idx="122">
                  <c:v>-38.463787000000004</c:v>
                </c:pt>
                <c:pt idx="123">
                  <c:v>-38.543067999999998</c:v>
                </c:pt>
                <c:pt idx="124">
                  <c:v>-38.690669999999997</c:v>
                </c:pt>
                <c:pt idx="125">
                  <c:v>-38.724327000000002</c:v>
                </c:pt>
                <c:pt idx="126">
                  <c:v>-38.693573000000001</c:v>
                </c:pt>
                <c:pt idx="127">
                  <c:v>-38.649451999999997</c:v>
                </c:pt>
                <c:pt idx="128">
                  <c:v>-38.577770000000001</c:v>
                </c:pt>
                <c:pt idx="129">
                  <c:v>-38.567355999999997</c:v>
                </c:pt>
                <c:pt idx="130">
                  <c:v>-38.6175</c:v>
                </c:pt>
                <c:pt idx="131">
                  <c:v>-38.610165000000002</c:v>
                </c:pt>
                <c:pt idx="132">
                  <c:v>-38.695090999999998</c:v>
                </c:pt>
                <c:pt idx="133">
                  <c:v>-38.791255999999997</c:v>
                </c:pt>
                <c:pt idx="134">
                  <c:v>-39.005135000000003</c:v>
                </c:pt>
                <c:pt idx="135">
                  <c:v>-39.199416999999997</c:v>
                </c:pt>
                <c:pt idx="136">
                  <c:v>-39.487330999999998</c:v>
                </c:pt>
                <c:pt idx="137">
                  <c:v>-39.699257000000003</c:v>
                </c:pt>
                <c:pt idx="138">
                  <c:v>-39.824981999999999</c:v>
                </c:pt>
                <c:pt idx="139">
                  <c:v>-39.706161000000002</c:v>
                </c:pt>
                <c:pt idx="140">
                  <c:v>-39.636508999999997</c:v>
                </c:pt>
                <c:pt idx="141">
                  <c:v>-39.606895000000002</c:v>
                </c:pt>
                <c:pt idx="142">
                  <c:v>-39.709175000000002</c:v>
                </c:pt>
                <c:pt idx="143">
                  <c:v>-39.854824000000001</c:v>
                </c:pt>
                <c:pt idx="144">
                  <c:v>-40.128895</c:v>
                </c:pt>
                <c:pt idx="145">
                  <c:v>-40.406410000000001</c:v>
                </c:pt>
                <c:pt idx="146">
                  <c:v>-40.944640999999997</c:v>
                </c:pt>
                <c:pt idx="147">
                  <c:v>-41.389313000000001</c:v>
                </c:pt>
                <c:pt idx="148">
                  <c:v>-41.802250000000001</c:v>
                </c:pt>
                <c:pt idx="149">
                  <c:v>-41.918807999999999</c:v>
                </c:pt>
                <c:pt idx="150">
                  <c:v>-42.281360999999997</c:v>
                </c:pt>
                <c:pt idx="151">
                  <c:v>-42.492713999999999</c:v>
                </c:pt>
                <c:pt idx="152">
                  <c:v>-42.858932000000003</c:v>
                </c:pt>
                <c:pt idx="153">
                  <c:v>-43.274791999999998</c:v>
                </c:pt>
                <c:pt idx="154">
                  <c:v>-43.943260000000002</c:v>
                </c:pt>
                <c:pt idx="155">
                  <c:v>-44.419066999999998</c:v>
                </c:pt>
                <c:pt idx="156">
                  <c:v>-44.877440999999997</c:v>
                </c:pt>
                <c:pt idx="157">
                  <c:v>-45.282471000000001</c:v>
                </c:pt>
                <c:pt idx="158">
                  <c:v>-45.666195000000002</c:v>
                </c:pt>
                <c:pt idx="159">
                  <c:v>-45.828575000000001</c:v>
                </c:pt>
                <c:pt idx="160">
                  <c:v>-45.581851999999998</c:v>
                </c:pt>
                <c:pt idx="161">
                  <c:v>-45.199921000000003</c:v>
                </c:pt>
                <c:pt idx="162">
                  <c:v>-44.808613000000001</c:v>
                </c:pt>
                <c:pt idx="163">
                  <c:v>-44.612118000000002</c:v>
                </c:pt>
                <c:pt idx="164">
                  <c:v>-44.316628000000001</c:v>
                </c:pt>
                <c:pt idx="165">
                  <c:v>-43.855400000000003</c:v>
                </c:pt>
                <c:pt idx="166">
                  <c:v>-43.697825999999999</c:v>
                </c:pt>
                <c:pt idx="167">
                  <c:v>-43.568767999999999</c:v>
                </c:pt>
                <c:pt idx="168">
                  <c:v>-43.644669</c:v>
                </c:pt>
                <c:pt idx="169">
                  <c:v>-43.594807000000003</c:v>
                </c:pt>
                <c:pt idx="170">
                  <c:v>-43.813353999999997</c:v>
                </c:pt>
                <c:pt idx="171">
                  <c:v>-44.073025000000001</c:v>
                </c:pt>
                <c:pt idx="172">
                  <c:v>-44.491084999999998</c:v>
                </c:pt>
                <c:pt idx="173">
                  <c:v>-45.188552999999999</c:v>
                </c:pt>
                <c:pt idx="174">
                  <c:v>-46.278824</c:v>
                </c:pt>
                <c:pt idx="175">
                  <c:v>-47.447018</c:v>
                </c:pt>
                <c:pt idx="176">
                  <c:v>-49.469250000000002</c:v>
                </c:pt>
                <c:pt idx="177">
                  <c:v>-50.755485999999998</c:v>
                </c:pt>
                <c:pt idx="178">
                  <c:v>-51.833888999999999</c:v>
                </c:pt>
                <c:pt idx="179">
                  <c:v>-51.101013000000002</c:v>
                </c:pt>
                <c:pt idx="180">
                  <c:v>-50.56279</c:v>
                </c:pt>
                <c:pt idx="181">
                  <c:v>-49.980075999999997</c:v>
                </c:pt>
                <c:pt idx="182">
                  <c:v>-49.823245999999997</c:v>
                </c:pt>
                <c:pt idx="183">
                  <c:v>-49.445529999999998</c:v>
                </c:pt>
                <c:pt idx="184">
                  <c:v>-48.824551</c:v>
                </c:pt>
                <c:pt idx="185">
                  <c:v>-48.307507000000001</c:v>
                </c:pt>
                <c:pt idx="186">
                  <c:v>-47.385745999999997</c:v>
                </c:pt>
                <c:pt idx="187">
                  <c:v>-46.548538000000001</c:v>
                </c:pt>
                <c:pt idx="188">
                  <c:v>-45.121589999999998</c:v>
                </c:pt>
                <c:pt idx="189">
                  <c:v>-43.580005999999997</c:v>
                </c:pt>
                <c:pt idx="190">
                  <c:v>-41.905330999999997</c:v>
                </c:pt>
                <c:pt idx="191">
                  <c:v>-40.739212000000002</c:v>
                </c:pt>
                <c:pt idx="192">
                  <c:v>-39.736187000000001</c:v>
                </c:pt>
                <c:pt idx="193">
                  <c:v>-38.951549999999997</c:v>
                </c:pt>
                <c:pt idx="194">
                  <c:v>-38.215622000000003</c:v>
                </c:pt>
                <c:pt idx="195">
                  <c:v>-37.758685999999997</c:v>
                </c:pt>
                <c:pt idx="196">
                  <c:v>-37.258209000000001</c:v>
                </c:pt>
                <c:pt idx="197">
                  <c:v>-36.786304000000001</c:v>
                </c:pt>
                <c:pt idx="198">
                  <c:v>-36.426909999999999</c:v>
                </c:pt>
                <c:pt idx="199">
                  <c:v>-36.13147</c:v>
                </c:pt>
                <c:pt idx="200">
                  <c:v>-35.970005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3E-498D-B42D-43A5CB9CE6AA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0.01</c:v>
                </c:pt>
                <c:pt idx="1">
                  <c:v>7.4950000000000003E-2</c:v>
                </c:pt>
                <c:pt idx="2">
                  <c:v>0.1399</c:v>
                </c:pt>
                <c:pt idx="3">
                  <c:v>0.20485</c:v>
                </c:pt>
                <c:pt idx="4">
                  <c:v>0.26979999999999998</c:v>
                </c:pt>
                <c:pt idx="5">
                  <c:v>0.33474999999999999</c:v>
                </c:pt>
                <c:pt idx="6">
                  <c:v>0.3997</c:v>
                </c:pt>
                <c:pt idx="7">
                  <c:v>0.46465000000000001</c:v>
                </c:pt>
                <c:pt idx="8">
                  <c:v>0.52959999999999996</c:v>
                </c:pt>
                <c:pt idx="9">
                  <c:v>0.59455000000000002</c:v>
                </c:pt>
                <c:pt idx="10">
                  <c:v>0.65949999999999998</c:v>
                </c:pt>
                <c:pt idx="11">
                  <c:v>0.72445000000000004</c:v>
                </c:pt>
                <c:pt idx="12">
                  <c:v>0.78939999999999999</c:v>
                </c:pt>
                <c:pt idx="13">
                  <c:v>0.85435000000000005</c:v>
                </c:pt>
                <c:pt idx="14">
                  <c:v>0.91930000000000001</c:v>
                </c:pt>
                <c:pt idx="15">
                  <c:v>0.98424999999999996</c:v>
                </c:pt>
                <c:pt idx="16">
                  <c:v>1.0491999999999999</c:v>
                </c:pt>
                <c:pt idx="17">
                  <c:v>1.11415</c:v>
                </c:pt>
                <c:pt idx="18">
                  <c:v>1.1791</c:v>
                </c:pt>
                <c:pt idx="19">
                  <c:v>1.2440500000000001</c:v>
                </c:pt>
                <c:pt idx="20">
                  <c:v>1.3089999999999999</c:v>
                </c:pt>
                <c:pt idx="21">
                  <c:v>1.37395</c:v>
                </c:pt>
                <c:pt idx="22">
                  <c:v>1.4389000000000001</c:v>
                </c:pt>
                <c:pt idx="23">
                  <c:v>1.5038499999999999</c:v>
                </c:pt>
                <c:pt idx="24">
                  <c:v>1.5688</c:v>
                </c:pt>
                <c:pt idx="25">
                  <c:v>1.63375</c:v>
                </c:pt>
                <c:pt idx="26">
                  <c:v>1.6987000000000001</c:v>
                </c:pt>
                <c:pt idx="27">
                  <c:v>1.7636499999999999</c:v>
                </c:pt>
                <c:pt idx="28">
                  <c:v>1.8286</c:v>
                </c:pt>
                <c:pt idx="29">
                  <c:v>1.8935500000000001</c:v>
                </c:pt>
                <c:pt idx="30">
                  <c:v>1.9584999999999999</c:v>
                </c:pt>
                <c:pt idx="31">
                  <c:v>2.02345</c:v>
                </c:pt>
                <c:pt idx="32">
                  <c:v>2.0884</c:v>
                </c:pt>
                <c:pt idx="33">
                  <c:v>2.1533500000000001</c:v>
                </c:pt>
                <c:pt idx="34">
                  <c:v>2.2183000000000002</c:v>
                </c:pt>
                <c:pt idx="35">
                  <c:v>2.2832499999999998</c:v>
                </c:pt>
                <c:pt idx="36">
                  <c:v>2.3481999999999998</c:v>
                </c:pt>
                <c:pt idx="37">
                  <c:v>2.4131499999999999</c:v>
                </c:pt>
                <c:pt idx="38">
                  <c:v>2.4781</c:v>
                </c:pt>
                <c:pt idx="39">
                  <c:v>2.54305</c:v>
                </c:pt>
                <c:pt idx="40">
                  <c:v>2.6080000000000001</c:v>
                </c:pt>
                <c:pt idx="41">
                  <c:v>2.6729500000000002</c:v>
                </c:pt>
                <c:pt idx="42">
                  <c:v>2.7378999999999998</c:v>
                </c:pt>
                <c:pt idx="43">
                  <c:v>2.8028499999999998</c:v>
                </c:pt>
                <c:pt idx="44">
                  <c:v>2.8677999999999999</c:v>
                </c:pt>
                <c:pt idx="45">
                  <c:v>2.93275</c:v>
                </c:pt>
                <c:pt idx="46">
                  <c:v>2.9977</c:v>
                </c:pt>
                <c:pt idx="47">
                  <c:v>3.0626500000000001</c:v>
                </c:pt>
                <c:pt idx="48">
                  <c:v>3.1276000000000002</c:v>
                </c:pt>
                <c:pt idx="49">
                  <c:v>3.1925500000000002</c:v>
                </c:pt>
                <c:pt idx="50">
                  <c:v>3.2574999999999998</c:v>
                </c:pt>
                <c:pt idx="51">
                  <c:v>3.3224499999999999</c:v>
                </c:pt>
                <c:pt idx="52">
                  <c:v>3.3874</c:v>
                </c:pt>
                <c:pt idx="53">
                  <c:v>3.45235</c:v>
                </c:pt>
                <c:pt idx="54">
                  <c:v>3.5173000000000001</c:v>
                </c:pt>
                <c:pt idx="55">
                  <c:v>3.5822500000000002</c:v>
                </c:pt>
                <c:pt idx="56">
                  <c:v>3.6472000000000002</c:v>
                </c:pt>
                <c:pt idx="57">
                  <c:v>3.7121499999999998</c:v>
                </c:pt>
                <c:pt idx="58">
                  <c:v>3.7770999999999999</c:v>
                </c:pt>
                <c:pt idx="59">
                  <c:v>3.84205</c:v>
                </c:pt>
                <c:pt idx="60">
                  <c:v>3.907</c:v>
                </c:pt>
                <c:pt idx="61">
                  <c:v>3.9719500000000001</c:v>
                </c:pt>
                <c:pt idx="62">
                  <c:v>4.0369000000000002</c:v>
                </c:pt>
                <c:pt idx="63">
                  <c:v>4.1018499999999998</c:v>
                </c:pt>
                <c:pt idx="64">
                  <c:v>4.1668000000000003</c:v>
                </c:pt>
                <c:pt idx="65">
                  <c:v>4.2317499999999999</c:v>
                </c:pt>
                <c:pt idx="66">
                  <c:v>4.2967000000000004</c:v>
                </c:pt>
                <c:pt idx="67">
                  <c:v>4.36165</c:v>
                </c:pt>
                <c:pt idx="68">
                  <c:v>4.4265999999999996</c:v>
                </c:pt>
                <c:pt idx="69">
                  <c:v>4.4915500000000002</c:v>
                </c:pt>
                <c:pt idx="70">
                  <c:v>4.5564999999999998</c:v>
                </c:pt>
                <c:pt idx="71">
                  <c:v>4.6214500000000003</c:v>
                </c:pt>
                <c:pt idx="72">
                  <c:v>4.6863999999999999</c:v>
                </c:pt>
                <c:pt idx="73">
                  <c:v>4.7513500000000004</c:v>
                </c:pt>
                <c:pt idx="74">
                  <c:v>4.8163</c:v>
                </c:pt>
                <c:pt idx="75">
                  <c:v>4.8812499999999996</c:v>
                </c:pt>
                <c:pt idx="76">
                  <c:v>4.9462000000000002</c:v>
                </c:pt>
                <c:pt idx="77">
                  <c:v>5.0111499999999998</c:v>
                </c:pt>
                <c:pt idx="78">
                  <c:v>5.0761000000000003</c:v>
                </c:pt>
                <c:pt idx="79">
                  <c:v>5.1410499999999999</c:v>
                </c:pt>
                <c:pt idx="80">
                  <c:v>5.2060000000000004</c:v>
                </c:pt>
                <c:pt idx="81">
                  <c:v>5.27095</c:v>
                </c:pt>
                <c:pt idx="82">
                  <c:v>5.3358999999999996</c:v>
                </c:pt>
                <c:pt idx="83">
                  <c:v>5.4008500000000002</c:v>
                </c:pt>
                <c:pt idx="84">
                  <c:v>5.4657999999999998</c:v>
                </c:pt>
                <c:pt idx="85">
                  <c:v>5.5307500000000003</c:v>
                </c:pt>
                <c:pt idx="86">
                  <c:v>5.5956999999999999</c:v>
                </c:pt>
                <c:pt idx="87">
                  <c:v>5.6606500000000004</c:v>
                </c:pt>
                <c:pt idx="88">
                  <c:v>5.7256</c:v>
                </c:pt>
                <c:pt idx="89">
                  <c:v>5.7905499999999996</c:v>
                </c:pt>
                <c:pt idx="90">
                  <c:v>5.8555000000000001</c:v>
                </c:pt>
                <c:pt idx="91">
                  <c:v>5.9204499999999998</c:v>
                </c:pt>
                <c:pt idx="92">
                  <c:v>5.9854000000000003</c:v>
                </c:pt>
                <c:pt idx="93">
                  <c:v>6.0503499999999999</c:v>
                </c:pt>
                <c:pt idx="94">
                  <c:v>6.1153000000000004</c:v>
                </c:pt>
                <c:pt idx="95">
                  <c:v>6.18025</c:v>
                </c:pt>
                <c:pt idx="96">
                  <c:v>6.2451999999999996</c:v>
                </c:pt>
                <c:pt idx="97">
                  <c:v>6.3101500000000001</c:v>
                </c:pt>
                <c:pt idx="98">
                  <c:v>6.3750999999999998</c:v>
                </c:pt>
                <c:pt idx="99">
                  <c:v>6.4400500000000003</c:v>
                </c:pt>
                <c:pt idx="100">
                  <c:v>6.5049999999999999</c:v>
                </c:pt>
                <c:pt idx="101">
                  <c:v>6.5699500000000004</c:v>
                </c:pt>
                <c:pt idx="102">
                  <c:v>6.6349</c:v>
                </c:pt>
                <c:pt idx="103">
                  <c:v>6.6998499999999996</c:v>
                </c:pt>
                <c:pt idx="104">
                  <c:v>6.7648000000000001</c:v>
                </c:pt>
                <c:pt idx="105">
                  <c:v>6.8297499999999998</c:v>
                </c:pt>
                <c:pt idx="106">
                  <c:v>6.8947000000000003</c:v>
                </c:pt>
                <c:pt idx="107">
                  <c:v>6.9596499999999999</c:v>
                </c:pt>
                <c:pt idx="108">
                  <c:v>7.0246000000000004</c:v>
                </c:pt>
                <c:pt idx="109">
                  <c:v>7.08955</c:v>
                </c:pt>
                <c:pt idx="110">
                  <c:v>7.1544999999999996</c:v>
                </c:pt>
                <c:pt idx="111">
                  <c:v>7.2194500000000001</c:v>
                </c:pt>
                <c:pt idx="112">
                  <c:v>7.2843999999999998</c:v>
                </c:pt>
                <c:pt idx="113">
                  <c:v>7.3493500000000003</c:v>
                </c:pt>
                <c:pt idx="114">
                  <c:v>7.4142999999999999</c:v>
                </c:pt>
                <c:pt idx="115">
                  <c:v>7.4792500000000004</c:v>
                </c:pt>
                <c:pt idx="116">
                  <c:v>7.5442</c:v>
                </c:pt>
                <c:pt idx="117">
                  <c:v>7.6091499999999996</c:v>
                </c:pt>
                <c:pt idx="118">
                  <c:v>7.6741000000000001</c:v>
                </c:pt>
                <c:pt idx="119">
                  <c:v>7.7390499999999998</c:v>
                </c:pt>
                <c:pt idx="120">
                  <c:v>7.8040000000000003</c:v>
                </c:pt>
                <c:pt idx="121">
                  <c:v>7.8689499999999999</c:v>
                </c:pt>
                <c:pt idx="122">
                  <c:v>7.9339000000000004</c:v>
                </c:pt>
                <c:pt idx="123">
                  <c:v>7.99885</c:v>
                </c:pt>
                <c:pt idx="124">
                  <c:v>8.0638000000000005</c:v>
                </c:pt>
                <c:pt idx="125">
                  <c:v>8.1287500000000001</c:v>
                </c:pt>
                <c:pt idx="126">
                  <c:v>8.1936999999999998</c:v>
                </c:pt>
                <c:pt idx="127">
                  <c:v>8.2586499999999994</c:v>
                </c:pt>
                <c:pt idx="128">
                  <c:v>8.3236000000000008</c:v>
                </c:pt>
                <c:pt idx="129">
                  <c:v>8.3885500000000004</c:v>
                </c:pt>
                <c:pt idx="130">
                  <c:v>8.4535</c:v>
                </c:pt>
                <c:pt idx="131">
                  <c:v>8.5184499999999996</c:v>
                </c:pt>
                <c:pt idx="132">
                  <c:v>8.5833999999999993</c:v>
                </c:pt>
                <c:pt idx="133">
                  <c:v>8.6483500000000006</c:v>
                </c:pt>
                <c:pt idx="134">
                  <c:v>8.7133000000000003</c:v>
                </c:pt>
                <c:pt idx="135">
                  <c:v>8.7782499999999999</c:v>
                </c:pt>
                <c:pt idx="136">
                  <c:v>8.8431999999999995</c:v>
                </c:pt>
                <c:pt idx="137">
                  <c:v>8.9081499999999991</c:v>
                </c:pt>
                <c:pt idx="138">
                  <c:v>8.9731000000000005</c:v>
                </c:pt>
                <c:pt idx="139">
                  <c:v>9.0380500000000001</c:v>
                </c:pt>
                <c:pt idx="140">
                  <c:v>9.1029999999999998</c:v>
                </c:pt>
                <c:pt idx="141">
                  <c:v>9.1679499999999994</c:v>
                </c:pt>
                <c:pt idx="142">
                  <c:v>9.2329000000000008</c:v>
                </c:pt>
                <c:pt idx="143">
                  <c:v>9.2978500000000004</c:v>
                </c:pt>
                <c:pt idx="144">
                  <c:v>9.3628</c:v>
                </c:pt>
                <c:pt idx="145">
                  <c:v>9.4277499999999996</c:v>
                </c:pt>
                <c:pt idx="146">
                  <c:v>9.4926999999999992</c:v>
                </c:pt>
                <c:pt idx="147">
                  <c:v>9.5576500000000006</c:v>
                </c:pt>
                <c:pt idx="148">
                  <c:v>9.6226000000000003</c:v>
                </c:pt>
                <c:pt idx="149">
                  <c:v>9.6875499999999999</c:v>
                </c:pt>
                <c:pt idx="150">
                  <c:v>9.7524999999999995</c:v>
                </c:pt>
                <c:pt idx="151">
                  <c:v>9.8174499999999991</c:v>
                </c:pt>
                <c:pt idx="152">
                  <c:v>9.8824000000000005</c:v>
                </c:pt>
                <c:pt idx="153">
                  <c:v>9.9473500000000001</c:v>
                </c:pt>
                <c:pt idx="154">
                  <c:v>10.0123</c:v>
                </c:pt>
                <c:pt idx="155">
                  <c:v>10.077249999999999</c:v>
                </c:pt>
                <c:pt idx="156">
                  <c:v>10.142200000000001</c:v>
                </c:pt>
                <c:pt idx="157">
                  <c:v>10.20715</c:v>
                </c:pt>
                <c:pt idx="158">
                  <c:v>10.2721</c:v>
                </c:pt>
                <c:pt idx="159">
                  <c:v>10.33705</c:v>
                </c:pt>
                <c:pt idx="160">
                  <c:v>10.401999999999999</c:v>
                </c:pt>
                <c:pt idx="161">
                  <c:v>10.466950000000001</c:v>
                </c:pt>
                <c:pt idx="162">
                  <c:v>10.5319</c:v>
                </c:pt>
                <c:pt idx="163">
                  <c:v>10.59685</c:v>
                </c:pt>
                <c:pt idx="164">
                  <c:v>10.661799999999999</c:v>
                </c:pt>
                <c:pt idx="165">
                  <c:v>10.726749999999999</c:v>
                </c:pt>
                <c:pt idx="166">
                  <c:v>10.791700000000001</c:v>
                </c:pt>
                <c:pt idx="167">
                  <c:v>10.85665</c:v>
                </c:pt>
                <c:pt idx="168">
                  <c:v>10.9216</c:v>
                </c:pt>
                <c:pt idx="169">
                  <c:v>10.986549999999999</c:v>
                </c:pt>
                <c:pt idx="170">
                  <c:v>11.051500000000001</c:v>
                </c:pt>
                <c:pt idx="171">
                  <c:v>11.11645</c:v>
                </c:pt>
                <c:pt idx="172">
                  <c:v>11.1814</c:v>
                </c:pt>
                <c:pt idx="173">
                  <c:v>11.24635</c:v>
                </c:pt>
                <c:pt idx="174">
                  <c:v>11.311299999999999</c:v>
                </c:pt>
                <c:pt idx="175">
                  <c:v>11.376250000000001</c:v>
                </c:pt>
                <c:pt idx="176">
                  <c:v>11.4412</c:v>
                </c:pt>
                <c:pt idx="177">
                  <c:v>11.50615</c:v>
                </c:pt>
                <c:pt idx="178">
                  <c:v>11.571099999999999</c:v>
                </c:pt>
                <c:pt idx="179">
                  <c:v>11.636049999999999</c:v>
                </c:pt>
                <c:pt idx="180">
                  <c:v>11.701000000000001</c:v>
                </c:pt>
                <c:pt idx="181">
                  <c:v>11.76595</c:v>
                </c:pt>
                <c:pt idx="182">
                  <c:v>11.8309</c:v>
                </c:pt>
                <c:pt idx="183">
                  <c:v>11.895849999999999</c:v>
                </c:pt>
                <c:pt idx="184">
                  <c:v>11.960800000000001</c:v>
                </c:pt>
                <c:pt idx="185">
                  <c:v>12.02575</c:v>
                </c:pt>
                <c:pt idx="186">
                  <c:v>12.0907</c:v>
                </c:pt>
                <c:pt idx="187">
                  <c:v>12.15565</c:v>
                </c:pt>
                <c:pt idx="188">
                  <c:v>12.220599999999999</c:v>
                </c:pt>
                <c:pt idx="189">
                  <c:v>12.285550000000001</c:v>
                </c:pt>
                <c:pt idx="190">
                  <c:v>12.3505</c:v>
                </c:pt>
                <c:pt idx="191">
                  <c:v>12.41545</c:v>
                </c:pt>
                <c:pt idx="192">
                  <c:v>12.480399999999999</c:v>
                </c:pt>
                <c:pt idx="193">
                  <c:v>12.545349999999999</c:v>
                </c:pt>
                <c:pt idx="194">
                  <c:v>12.610300000000001</c:v>
                </c:pt>
                <c:pt idx="195">
                  <c:v>12.67525</c:v>
                </c:pt>
                <c:pt idx="196">
                  <c:v>12.7402</c:v>
                </c:pt>
                <c:pt idx="197">
                  <c:v>12.805149999999999</c:v>
                </c:pt>
                <c:pt idx="198">
                  <c:v>12.870100000000001</c:v>
                </c:pt>
                <c:pt idx="199">
                  <c:v>12.93505</c:v>
                </c:pt>
                <c:pt idx="200">
                  <c:v>13</c:v>
                </c:pt>
              </c:numCache>
            </c:numRef>
          </c:xVal>
          <c:yVal>
            <c:numRef>
              <c:f>Isolations!$P$5:$P$205</c:f>
              <c:numCache>
                <c:formatCode>General</c:formatCode>
                <c:ptCount val="201"/>
                <c:pt idx="0">
                  <c:v>-24.654985</c:v>
                </c:pt>
                <c:pt idx="1">
                  <c:v>-24.670432999999999</c:v>
                </c:pt>
                <c:pt idx="2">
                  <c:v>-24.748266000000001</c:v>
                </c:pt>
                <c:pt idx="3">
                  <c:v>-24.940677999999998</c:v>
                </c:pt>
                <c:pt idx="4">
                  <c:v>-25.249151000000001</c:v>
                </c:pt>
                <c:pt idx="5">
                  <c:v>-25.649865999999999</c:v>
                </c:pt>
                <c:pt idx="6">
                  <c:v>-26.075243</c:v>
                </c:pt>
                <c:pt idx="7">
                  <c:v>-26.539455</c:v>
                </c:pt>
                <c:pt idx="8">
                  <c:v>-27.052574</c:v>
                </c:pt>
                <c:pt idx="9">
                  <c:v>-27.643038000000001</c:v>
                </c:pt>
                <c:pt idx="10">
                  <c:v>-28.267036000000001</c:v>
                </c:pt>
                <c:pt idx="11">
                  <c:v>-28.904496999999999</c:v>
                </c:pt>
                <c:pt idx="12">
                  <c:v>-29.458368</c:v>
                </c:pt>
                <c:pt idx="13">
                  <c:v>-29.956054999999999</c:v>
                </c:pt>
                <c:pt idx="14">
                  <c:v>-30.383123000000001</c:v>
                </c:pt>
                <c:pt idx="15">
                  <c:v>-30.787420000000001</c:v>
                </c:pt>
                <c:pt idx="16">
                  <c:v>-31.204145</c:v>
                </c:pt>
                <c:pt idx="17">
                  <c:v>-31.661963</c:v>
                </c:pt>
                <c:pt idx="18">
                  <c:v>-32.134262</c:v>
                </c:pt>
                <c:pt idx="19">
                  <c:v>-32.670783999999998</c:v>
                </c:pt>
                <c:pt idx="20">
                  <c:v>-33.234656999999999</c:v>
                </c:pt>
                <c:pt idx="21">
                  <c:v>-33.861187000000001</c:v>
                </c:pt>
                <c:pt idx="22">
                  <c:v>-34.470699000000003</c:v>
                </c:pt>
                <c:pt idx="23">
                  <c:v>-35.189774</c:v>
                </c:pt>
                <c:pt idx="24">
                  <c:v>-36.059181000000002</c:v>
                </c:pt>
                <c:pt idx="25">
                  <c:v>-36.929684000000002</c:v>
                </c:pt>
                <c:pt idx="26">
                  <c:v>-37.826694000000003</c:v>
                </c:pt>
                <c:pt idx="27">
                  <c:v>-38.668987000000001</c:v>
                </c:pt>
                <c:pt idx="28">
                  <c:v>-39.659618000000002</c:v>
                </c:pt>
                <c:pt idx="29">
                  <c:v>-40.671664999999997</c:v>
                </c:pt>
                <c:pt idx="30">
                  <c:v>-41.782921000000002</c:v>
                </c:pt>
                <c:pt idx="31">
                  <c:v>-42.778205999999997</c:v>
                </c:pt>
                <c:pt idx="32">
                  <c:v>-43.571052999999999</c:v>
                </c:pt>
                <c:pt idx="33">
                  <c:v>-44.345516000000003</c:v>
                </c:pt>
                <c:pt idx="34">
                  <c:v>-44.775573999999999</c:v>
                </c:pt>
                <c:pt idx="35">
                  <c:v>-44.948310999999997</c:v>
                </c:pt>
                <c:pt idx="36">
                  <c:v>-44.416611000000003</c:v>
                </c:pt>
                <c:pt idx="37">
                  <c:v>-43.807563999999999</c:v>
                </c:pt>
                <c:pt idx="38">
                  <c:v>-43.170361</c:v>
                </c:pt>
                <c:pt idx="39">
                  <c:v>-42.505287000000003</c:v>
                </c:pt>
                <c:pt idx="40">
                  <c:v>-41.577862000000003</c:v>
                </c:pt>
                <c:pt idx="41">
                  <c:v>-40.397243000000003</c:v>
                </c:pt>
                <c:pt idx="42">
                  <c:v>-39.470942999999998</c:v>
                </c:pt>
                <c:pt idx="43">
                  <c:v>-38.718029000000001</c:v>
                </c:pt>
                <c:pt idx="44">
                  <c:v>-38.262436000000001</c:v>
                </c:pt>
                <c:pt idx="45">
                  <c:v>-37.745068000000003</c:v>
                </c:pt>
                <c:pt idx="46">
                  <c:v>-37.505687999999999</c:v>
                </c:pt>
                <c:pt idx="47">
                  <c:v>-37.150767999999999</c:v>
                </c:pt>
                <c:pt idx="48">
                  <c:v>-36.862983999999997</c:v>
                </c:pt>
                <c:pt idx="49">
                  <c:v>-36.752392</c:v>
                </c:pt>
                <c:pt idx="50">
                  <c:v>-36.540061999999999</c:v>
                </c:pt>
                <c:pt idx="51">
                  <c:v>-36.306255</c:v>
                </c:pt>
                <c:pt idx="52">
                  <c:v>-36.085186</c:v>
                </c:pt>
                <c:pt idx="53">
                  <c:v>-35.785141000000003</c:v>
                </c:pt>
                <c:pt idx="54">
                  <c:v>-35.852542999999997</c:v>
                </c:pt>
                <c:pt idx="55">
                  <c:v>-35.831211000000003</c:v>
                </c:pt>
                <c:pt idx="56">
                  <c:v>-36.113815000000002</c:v>
                </c:pt>
                <c:pt idx="57">
                  <c:v>-36.038784</c:v>
                </c:pt>
                <c:pt idx="58">
                  <c:v>-35.736294000000001</c:v>
                </c:pt>
                <c:pt idx="59">
                  <c:v>-35.815876000000003</c:v>
                </c:pt>
                <c:pt idx="60">
                  <c:v>-35.611176</c:v>
                </c:pt>
                <c:pt idx="61">
                  <c:v>-35.938549000000002</c:v>
                </c:pt>
                <c:pt idx="62">
                  <c:v>-36.037590000000002</c:v>
                </c:pt>
                <c:pt idx="63">
                  <c:v>-36.353240999999997</c:v>
                </c:pt>
                <c:pt idx="64">
                  <c:v>-36.504748999999997</c:v>
                </c:pt>
                <c:pt idx="65">
                  <c:v>-36.613041000000003</c:v>
                </c:pt>
                <c:pt idx="66">
                  <c:v>-37.196582999999997</c:v>
                </c:pt>
                <c:pt idx="67">
                  <c:v>-38.150509</c:v>
                </c:pt>
                <c:pt idx="68">
                  <c:v>-39.252814999999998</c:v>
                </c:pt>
                <c:pt idx="69">
                  <c:v>-40.132567999999999</c:v>
                </c:pt>
                <c:pt idx="70">
                  <c:v>-40.332993000000002</c:v>
                </c:pt>
                <c:pt idx="71">
                  <c:v>-40.402439000000001</c:v>
                </c:pt>
                <c:pt idx="72">
                  <c:v>-40.120556000000001</c:v>
                </c:pt>
                <c:pt idx="73">
                  <c:v>-39.513553999999999</c:v>
                </c:pt>
                <c:pt idx="74">
                  <c:v>-39.120227999999997</c:v>
                </c:pt>
                <c:pt idx="75">
                  <c:v>-38.240546999999999</c:v>
                </c:pt>
                <c:pt idx="76">
                  <c:v>-38.007033999999997</c:v>
                </c:pt>
                <c:pt idx="77">
                  <c:v>-37.251227999999998</c:v>
                </c:pt>
                <c:pt idx="78">
                  <c:v>-37.381180000000001</c:v>
                </c:pt>
                <c:pt idx="79">
                  <c:v>-37.022995000000002</c:v>
                </c:pt>
                <c:pt idx="80">
                  <c:v>-37.591763</c:v>
                </c:pt>
                <c:pt idx="81">
                  <c:v>-38.099415</c:v>
                </c:pt>
                <c:pt idx="82">
                  <c:v>-39.076656</c:v>
                </c:pt>
                <c:pt idx="83">
                  <c:v>-40.261673000000002</c:v>
                </c:pt>
                <c:pt idx="84">
                  <c:v>-42.221279000000003</c:v>
                </c:pt>
                <c:pt idx="85">
                  <c:v>-44.476765</c:v>
                </c:pt>
                <c:pt idx="86">
                  <c:v>-46.789786999999997</c:v>
                </c:pt>
                <c:pt idx="87">
                  <c:v>-48.198729999999998</c:v>
                </c:pt>
                <c:pt idx="88">
                  <c:v>-48.242271000000002</c:v>
                </c:pt>
                <c:pt idx="89">
                  <c:v>-47.201400999999997</c:v>
                </c:pt>
                <c:pt idx="90">
                  <c:v>-45.750031</c:v>
                </c:pt>
                <c:pt idx="91">
                  <c:v>-45.159855</c:v>
                </c:pt>
                <c:pt idx="92">
                  <c:v>-44.449542999999998</c:v>
                </c:pt>
                <c:pt idx="93">
                  <c:v>-44.094265</c:v>
                </c:pt>
                <c:pt idx="94">
                  <c:v>-43.295830000000002</c:v>
                </c:pt>
                <c:pt idx="95">
                  <c:v>-42.374130000000001</c:v>
                </c:pt>
                <c:pt idx="96">
                  <c:v>-41.903056999999997</c:v>
                </c:pt>
                <c:pt idx="97">
                  <c:v>-41.761997000000001</c:v>
                </c:pt>
                <c:pt idx="98">
                  <c:v>-41.697871999999997</c:v>
                </c:pt>
                <c:pt idx="99">
                  <c:v>-41.154826999999997</c:v>
                </c:pt>
                <c:pt idx="100">
                  <c:v>-40.365734000000003</c:v>
                </c:pt>
                <c:pt idx="101">
                  <c:v>-39.694439000000003</c:v>
                </c:pt>
                <c:pt idx="102">
                  <c:v>-39.060741</c:v>
                </c:pt>
                <c:pt idx="103">
                  <c:v>-38.536082999999998</c:v>
                </c:pt>
                <c:pt idx="104">
                  <c:v>-37.952708999999999</c:v>
                </c:pt>
                <c:pt idx="105">
                  <c:v>-37.345627</c:v>
                </c:pt>
                <c:pt idx="106">
                  <c:v>-36.982768999999998</c:v>
                </c:pt>
                <c:pt idx="107">
                  <c:v>-36.734710999999997</c:v>
                </c:pt>
                <c:pt idx="108">
                  <c:v>-36.757874000000001</c:v>
                </c:pt>
                <c:pt idx="109">
                  <c:v>-36.802711000000002</c:v>
                </c:pt>
                <c:pt idx="110">
                  <c:v>-37.077491999999999</c:v>
                </c:pt>
                <c:pt idx="111">
                  <c:v>-37.292102999999997</c:v>
                </c:pt>
                <c:pt idx="112">
                  <c:v>-37.487994999999998</c:v>
                </c:pt>
                <c:pt idx="113">
                  <c:v>-37.761130999999999</c:v>
                </c:pt>
                <c:pt idx="114">
                  <c:v>-38.069271000000001</c:v>
                </c:pt>
                <c:pt idx="115">
                  <c:v>-38.444344000000001</c:v>
                </c:pt>
                <c:pt idx="116">
                  <c:v>-38.721069</c:v>
                </c:pt>
                <c:pt idx="117">
                  <c:v>-38.814166999999998</c:v>
                </c:pt>
                <c:pt idx="118">
                  <c:v>-38.884391999999998</c:v>
                </c:pt>
                <c:pt idx="119">
                  <c:v>-38.789768000000002</c:v>
                </c:pt>
                <c:pt idx="120">
                  <c:v>-38.653294000000002</c:v>
                </c:pt>
                <c:pt idx="121">
                  <c:v>-38.394485000000003</c:v>
                </c:pt>
                <c:pt idx="122">
                  <c:v>-38.128211999999998</c:v>
                </c:pt>
                <c:pt idx="123">
                  <c:v>-37.887917000000002</c:v>
                </c:pt>
                <c:pt idx="124">
                  <c:v>-37.661090999999999</c:v>
                </c:pt>
                <c:pt idx="125">
                  <c:v>-37.475208000000002</c:v>
                </c:pt>
                <c:pt idx="126">
                  <c:v>-37.281185000000001</c:v>
                </c:pt>
                <c:pt idx="127">
                  <c:v>-37.166088000000002</c:v>
                </c:pt>
                <c:pt idx="128">
                  <c:v>-37.024951999999999</c:v>
                </c:pt>
                <c:pt idx="129">
                  <c:v>-36.856976000000003</c:v>
                </c:pt>
                <c:pt idx="130">
                  <c:v>-36.645663999999996</c:v>
                </c:pt>
                <c:pt idx="131">
                  <c:v>-36.480240000000002</c:v>
                </c:pt>
                <c:pt idx="132">
                  <c:v>-36.357922000000002</c:v>
                </c:pt>
                <c:pt idx="133">
                  <c:v>-36.283188000000003</c:v>
                </c:pt>
                <c:pt idx="134">
                  <c:v>-36.172924000000002</c:v>
                </c:pt>
                <c:pt idx="135">
                  <c:v>-36.168568</c:v>
                </c:pt>
                <c:pt idx="136">
                  <c:v>-36.097031000000001</c:v>
                </c:pt>
                <c:pt idx="137">
                  <c:v>-36.113571</c:v>
                </c:pt>
                <c:pt idx="138">
                  <c:v>-36.031261000000001</c:v>
                </c:pt>
                <c:pt idx="139">
                  <c:v>-36.011532000000003</c:v>
                </c:pt>
                <c:pt idx="140">
                  <c:v>-35.924889</c:v>
                </c:pt>
                <c:pt idx="141">
                  <c:v>-35.859982000000002</c:v>
                </c:pt>
                <c:pt idx="142">
                  <c:v>-35.790500999999999</c:v>
                </c:pt>
                <c:pt idx="143">
                  <c:v>-35.730808000000003</c:v>
                </c:pt>
                <c:pt idx="144">
                  <c:v>-35.734729999999999</c:v>
                </c:pt>
                <c:pt idx="145">
                  <c:v>-35.792560999999999</c:v>
                </c:pt>
                <c:pt idx="146">
                  <c:v>-35.985652999999999</c:v>
                </c:pt>
                <c:pt idx="147">
                  <c:v>-36.207965999999999</c:v>
                </c:pt>
                <c:pt idx="148">
                  <c:v>-36.318168999999997</c:v>
                </c:pt>
                <c:pt idx="149">
                  <c:v>-36.304592</c:v>
                </c:pt>
                <c:pt idx="150">
                  <c:v>-36.166485000000002</c:v>
                </c:pt>
                <c:pt idx="151">
                  <c:v>-36.081164999999999</c:v>
                </c:pt>
                <c:pt idx="152">
                  <c:v>-35.869987000000002</c:v>
                </c:pt>
                <c:pt idx="153">
                  <c:v>-35.662647</c:v>
                </c:pt>
                <c:pt idx="154">
                  <c:v>-35.476025</c:v>
                </c:pt>
                <c:pt idx="155">
                  <c:v>-35.268104999999998</c:v>
                </c:pt>
                <c:pt idx="156">
                  <c:v>-34.998477999999999</c:v>
                </c:pt>
                <c:pt idx="157">
                  <c:v>-34.687446999999999</c:v>
                </c:pt>
                <c:pt idx="158">
                  <c:v>-34.436191999999998</c:v>
                </c:pt>
                <c:pt idx="159">
                  <c:v>-34.222065000000001</c:v>
                </c:pt>
                <c:pt idx="160">
                  <c:v>-33.924683000000002</c:v>
                </c:pt>
                <c:pt idx="161">
                  <c:v>-33.755398</c:v>
                </c:pt>
                <c:pt idx="162">
                  <c:v>-33.614128000000001</c:v>
                </c:pt>
                <c:pt idx="163">
                  <c:v>-33.716189999999997</c:v>
                </c:pt>
                <c:pt idx="164">
                  <c:v>-33.711544000000004</c:v>
                </c:pt>
                <c:pt idx="165">
                  <c:v>-33.683064000000002</c:v>
                </c:pt>
                <c:pt idx="166">
                  <c:v>-33.573771999999998</c:v>
                </c:pt>
                <c:pt idx="167">
                  <c:v>-33.543793000000001</c:v>
                </c:pt>
                <c:pt idx="168">
                  <c:v>-33.439140000000002</c:v>
                </c:pt>
                <c:pt idx="169">
                  <c:v>-33.319423999999998</c:v>
                </c:pt>
                <c:pt idx="170">
                  <c:v>-33.316330000000001</c:v>
                </c:pt>
                <c:pt idx="171">
                  <c:v>-33.383743000000003</c:v>
                </c:pt>
                <c:pt idx="172">
                  <c:v>-33.401347999999999</c:v>
                </c:pt>
                <c:pt idx="173">
                  <c:v>-33.471103999999997</c:v>
                </c:pt>
                <c:pt idx="174">
                  <c:v>-33.527023</c:v>
                </c:pt>
                <c:pt idx="175">
                  <c:v>-33.539580999999998</c:v>
                </c:pt>
                <c:pt idx="176">
                  <c:v>-33.407317999999997</c:v>
                </c:pt>
                <c:pt idx="177">
                  <c:v>-33.324283999999999</c:v>
                </c:pt>
                <c:pt idx="178">
                  <c:v>-33.256363</c:v>
                </c:pt>
                <c:pt idx="179">
                  <c:v>-33.158749</c:v>
                </c:pt>
                <c:pt idx="180">
                  <c:v>-33.049045999999997</c:v>
                </c:pt>
                <c:pt idx="181">
                  <c:v>-32.940143999999997</c:v>
                </c:pt>
                <c:pt idx="182">
                  <c:v>-32.887805999999998</c:v>
                </c:pt>
                <c:pt idx="183">
                  <c:v>-32.816504999999999</c:v>
                </c:pt>
                <c:pt idx="184">
                  <c:v>-32.677975000000004</c:v>
                </c:pt>
                <c:pt idx="185">
                  <c:v>-32.542023</c:v>
                </c:pt>
                <c:pt idx="186">
                  <c:v>-32.381866000000002</c:v>
                </c:pt>
                <c:pt idx="187">
                  <c:v>-32.390506999999999</c:v>
                </c:pt>
                <c:pt idx="188">
                  <c:v>-32.278247999999998</c:v>
                </c:pt>
                <c:pt idx="189">
                  <c:v>-32.261932000000002</c:v>
                </c:pt>
                <c:pt idx="190">
                  <c:v>-32.079501999999998</c:v>
                </c:pt>
                <c:pt idx="191">
                  <c:v>-32.006270999999998</c:v>
                </c:pt>
                <c:pt idx="192">
                  <c:v>-31.743190999999999</c:v>
                </c:pt>
                <c:pt idx="193">
                  <c:v>-31.554566999999999</c:v>
                </c:pt>
                <c:pt idx="194">
                  <c:v>-31.389272999999999</c:v>
                </c:pt>
                <c:pt idx="195">
                  <c:v>-31.372043999999999</c:v>
                </c:pt>
                <c:pt idx="196">
                  <c:v>-31.312859</c:v>
                </c:pt>
                <c:pt idx="197">
                  <c:v>-31.317207</c:v>
                </c:pt>
                <c:pt idx="198">
                  <c:v>-31.281855</c:v>
                </c:pt>
                <c:pt idx="199">
                  <c:v>-31.351336</c:v>
                </c:pt>
                <c:pt idx="200">
                  <c:v>-31.303909000000001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3E-498D-B42D-43A5CB9CE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74944"/>
        <c:axId val="111759744"/>
      </c:scatterChart>
      <c:valAx>
        <c:axId val="111474944"/>
        <c:scaling>
          <c:orientation val="minMax"/>
          <c:max val="13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8897409030396446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759744"/>
        <c:crosses val="autoZero"/>
        <c:crossBetween val="midCat"/>
        <c:majorUnit val="1"/>
      </c:valAx>
      <c:valAx>
        <c:axId val="111759744"/>
        <c:scaling>
          <c:orientation val="minMax"/>
          <c:max val="0"/>
          <c:min val="-8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474944"/>
        <c:crosses val="autoZero"/>
        <c:crossBetween val="midCat"/>
        <c:majorUnit val="10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35272982519817836"/>
          <c:y val="0.14261410032079327"/>
          <c:w val="0.31759907026691891"/>
          <c:h val="0.1074549813999529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B Output IP3 vs LO Power: Sine Wave LO (dBm)</a:t>
            </a:r>
            <a:r>
              <a:rPr lang="en-US" sz="1000" baseline="30000"/>
              <a:t>1-5</a:t>
            </a:r>
            <a:endParaRPr lang="en-US" sz="1000" baseline="0"/>
          </a:p>
        </c:rich>
      </c:tx>
      <c:layout>
        <c:manualLayout>
          <c:xMode val="edge"/>
          <c:yMode val="edge"/>
          <c:x val="0.14540453829207159"/>
          <c:y val="1.388904562825412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241825485176878"/>
          <c:y val="9.9654782735491401E-2"/>
          <c:w val="0.76542713682528862"/>
          <c:h val="0.7003331875182269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'IP3'!$AG$2</c:f>
              <c:strCache>
                <c:ptCount val="1"/>
                <c:pt idx="0">
                  <c:v>+15dBm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'IP3'!$AF$5:$AF$103</c:f>
              <c:numCache>
                <c:formatCode>General</c:formatCode>
                <c:ptCount val="99"/>
                <c:pt idx="0">
                  <c:v>1</c:v>
                </c:pt>
                <c:pt idx="1">
                  <c:v>1.1224489795918</c:v>
                </c:pt>
                <c:pt idx="2">
                  <c:v>1.2448979591837002</c:v>
                </c:pt>
                <c:pt idx="3">
                  <c:v>1.3673469387755</c:v>
                </c:pt>
                <c:pt idx="4">
                  <c:v>1.4897959183673</c:v>
                </c:pt>
                <c:pt idx="5">
                  <c:v>1.6122448979591999</c:v>
                </c:pt>
                <c:pt idx="6">
                  <c:v>1.7346938775510001</c:v>
                </c:pt>
                <c:pt idx="7">
                  <c:v>1.8571428571429001</c:v>
                </c:pt>
                <c:pt idx="8">
                  <c:v>1.9795918367347001</c:v>
                </c:pt>
                <c:pt idx="9">
                  <c:v>2.1020408163264999</c:v>
                </c:pt>
                <c:pt idx="10">
                  <c:v>2.2244897959183998</c:v>
                </c:pt>
                <c:pt idx="11">
                  <c:v>2.3469387755101998</c:v>
                </c:pt>
                <c:pt idx="12">
                  <c:v>2.4693877551020003</c:v>
                </c:pt>
                <c:pt idx="13">
                  <c:v>2.5918367346939002</c:v>
                </c:pt>
                <c:pt idx="14">
                  <c:v>2.7142857142856998</c:v>
                </c:pt>
                <c:pt idx="15">
                  <c:v>2.8367346938776001</c:v>
                </c:pt>
                <c:pt idx="16">
                  <c:v>2.9591836734694001</c:v>
                </c:pt>
                <c:pt idx="17">
                  <c:v>3.0816326530612002</c:v>
                </c:pt>
                <c:pt idx="18">
                  <c:v>3.2040816326531001</c:v>
                </c:pt>
                <c:pt idx="19">
                  <c:v>3.3265306122449001</c:v>
                </c:pt>
                <c:pt idx="20">
                  <c:v>3.4489795918367001</c:v>
                </c:pt>
                <c:pt idx="21">
                  <c:v>3.5714285714286</c:v>
                </c:pt>
                <c:pt idx="22">
                  <c:v>3.6938775510204001</c:v>
                </c:pt>
                <c:pt idx="23">
                  <c:v>3.8163265306121996</c:v>
                </c:pt>
                <c:pt idx="24">
                  <c:v>3.9387755102041</c:v>
                </c:pt>
                <c:pt idx="25">
                  <c:v>4.0612244897959</c:v>
                </c:pt>
                <c:pt idx="26">
                  <c:v>4.1836734693878004</c:v>
                </c:pt>
                <c:pt idx="27">
                  <c:v>4.3061224489796004</c:v>
                </c:pt>
                <c:pt idx="28">
                  <c:v>4.4285714285713995</c:v>
                </c:pt>
                <c:pt idx="29">
                  <c:v>4.5510204081632999</c:v>
                </c:pt>
                <c:pt idx="30">
                  <c:v>4.6734693877550999</c:v>
                </c:pt>
                <c:pt idx="31">
                  <c:v>4.7959183673468999</c:v>
                </c:pt>
                <c:pt idx="32">
                  <c:v>4.9183673469388003</c:v>
                </c:pt>
                <c:pt idx="33">
                  <c:v>5.0408163265305994</c:v>
                </c:pt>
                <c:pt idx="34">
                  <c:v>5.1632653061224003</c:v>
                </c:pt>
                <c:pt idx="35">
                  <c:v>5.2857142857142998</c:v>
                </c:pt>
                <c:pt idx="36">
                  <c:v>5.4081632653060998</c:v>
                </c:pt>
                <c:pt idx="37">
                  <c:v>5.5306122448980002</c:v>
                </c:pt>
                <c:pt idx="38">
                  <c:v>5.6530612244898002</c:v>
                </c:pt>
                <c:pt idx="39">
                  <c:v>5.7755102040816002</c:v>
                </c:pt>
                <c:pt idx="40">
                  <c:v>5.8979591836734997</c:v>
                </c:pt>
                <c:pt idx="41">
                  <c:v>6.0204081632652997</c:v>
                </c:pt>
                <c:pt idx="42">
                  <c:v>6.1428571428570997</c:v>
                </c:pt>
                <c:pt idx="43">
                  <c:v>6.2653061224490001</c:v>
                </c:pt>
                <c:pt idx="44">
                  <c:v>6.3877551020408001</c:v>
                </c:pt>
                <c:pt idx="45">
                  <c:v>6.5102040816326996</c:v>
                </c:pt>
                <c:pt idx="46">
                  <c:v>6.6326530612244996</c:v>
                </c:pt>
                <c:pt idx="47">
                  <c:v>6.7551020408163005</c:v>
                </c:pt>
                <c:pt idx="48">
                  <c:v>6.8775510204082</c:v>
                </c:pt>
                <c:pt idx="49">
                  <c:v>7</c:v>
                </c:pt>
                <c:pt idx="50">
                  <c:v>7.1224489795918</c:v>
                </c:pt>
                <c:pt idx="51">
                  <c:v>7.2448979591836995</c:v>
                </c:pt>
                <c:pt idx="52">
                  <c:v>7.3673469387755004</c:v>
                </c:pt>
                <c:pt idx="53">
                  <c:v>7.4897959183673004</c:v>
                </c:pt>
                <c:pt idx="54">
                  <c:v>7.6122448979591999</c:v>
                </c:pt>
                <c:pt idx="55">
                  <c:v>7.7346938775509999</c:v>
                </c:pt>
                <c:pt idx="56">
                  <c:v>7.8571428571429003</c:v>
                </c:pt>
                <c:pt idx="57">
                  <c:v>7.9795918367347003</c:v>
                </c:pt>
                <c:pt idx="58">
                  <c:v>8.1020408163265003</c:v>
                </c:pt>
                <c:pt idx="59">
                  <c:v>8.2244897959183998</c:v>
                </c:pt>
                <c:pt idx="60">
                  <c:v>8.3469387755101998</c:v>
                </c:pt>
                <c:pt idx="61">
                  <c:v>8.4693877551019998</c:v>
                </c:pt>
                <c:pt idx="62">
                  <c:v>8.5918367346938993</c:v>
                </c:pt>
                <c:pt idx="63">
                  <c:v>8.7142857142856993</c:v>
                </c:pt>
                <c:pt idx="64">
                  <c:v>8.8367346938776006</c:v>
                </c:pt>
                <c:pt idx="65">
                  <c:v>8.9591836734694006</c:v>
                </c:pt>
                <c:pt idx="66">
                  <c:v>9.0816326530611988</c:v>
                </c:pt>
                <c:pt idx="67">
                  <c:v>9.2040816326530983</c:v>
                </c:pt>
                <c:pt idx="68">
                  <c:v>9.3265306122449001</c:v>
                </c:pt>
                <c:pt idx="69">
                  <c:v>9.4489795918367001</c:v>
                </c:pt>
                <c:pt idx="70">
                  <c:v>9.5714285714285996</c:v>
                </c:pt>
                <c:pt idx="71">
                  <c:v>9.6938775510203996</c:v>
                </c:pt>
                <c:pt idx="72">
                  <c:v>9.8163265306121996</c:v>
                </c:pt>
                <c:pt idx="73">
                  <c:v>9.9387755102040991</c:v>
                </c:pt>
                <c:pt idx="74">
                  <c:v>10.061224489796</c:v>
                </c:pt>
                <c:pt idx="75">
                  <c:v>10.183673469388001</c:v>
                </c:pt>
                <c:pt idx="76">
                  <c:v>10.30612244898</c:v>
                </c:pt>
                <c:pt idx="77">
                  <c:v>10.428571428570999</c:v>
                </c:pt>
                <c:pt idx="78">
                  <c:v>10.551020408163</c:v>
                </c:pt>
                <c:pt idx="79">
                  <c:v>10.673469387754999</c:v>
                </c:pt>
                <c:pt idx="80">
                  <c:v>10.795918367346999</c:v>
                </c:pt>
                <c:pt idx="81">
                  <c:v>10.918367346938998</c:v>
                </c:pt>
                <c:pt idx="82">
                  <c:v>11.040816326531001</c:v>
                </c:pt>
                <c:pt idx="83">
                  <c:v>11.163265306122</c:v>
                </c:pt>
                <c:pt idx="84">
                  <c:v>11.285714285714</c:v>
                </c:pt>
                <c:pt idx="85">
                  <c:v>11.408163265305999</c:v>
                </c:pt>
                <c:pt idx="86">
                  <c:v>11.530612244898</c:v>
                </c:pt>
                <c:pt idx="87">
                  <c:v>11.653061224489999</c:v>
                </c:pt>
                <c:pt idx="88">
                  <c:v>11.775510204082</c:v>
                </c:pt>
                <c:pt idx="89">
                  <c:v>11.897959183673001</c:v>
                </c:pt>
                <c:pt idx="90">
                  <c:v>12.020408163265</c:v>
                </c:pt>
                <c:pt idx="91">
                  <c:v>12.142857142857</c:v>
                </c:pt>
                <c:pt idx="92">
                  <c:v>12.265306122448999</c:v>
                </c:pt>
                <c:pt idx="93">
                  <c:v>12.387755102041</c:v>
                </c:pt>
                <c:pt idx="94">
                  <c:v>12.510204081632999</c:v>
                </c:pt>
                <c:pt idx="95">
                  <c:v>12.632653061224001</c:v>
                </c:pt>
                <c:pt idx="96">
                  <c:v>12.755102040816</c:v>
                </c:pt>
                <c:pt idx="97">
                  <c:v>12.877551020408001</c:v>
                </c:pt>
                <c:pt idx="98">
                  <c:v>13</c:v>
                </c:pt>
              </c:numCache>
            </c:numRef>
          </c:xVal>
          <c:yVal>
            <c:numRef>
              <c:f>'IP3'!$AH$5:$AH$103</c:f>
              <c:numCache>
                <c:formatCode>General</c:formatCode>
                <c:ptCount val="99"/>
                <c:pt idx="0">
                  <c:v>10.05096</c:v>
                </c:pt>
                <c:pt idx="1">
                  <c:v>10.362223999999999</c:v>
                </c:pt>
                <c:pt idx="2">
                  <c:v>11.017484</c:v>
                </c:pt>
                <c:pt idx="3">
                  <c:v>11.588518000000001</c:v>
                </c:pt>
                <c:pt idx="4">
                  <c:v>11.747927000000001</c:v>
                </c:pt>
                <c:pt idx="5">
                  <c:v>12.097294</c:v>
                </c:pt>
                <c:pt idx="6">
                  <c:v>12.634524000000001</c:v>
                </c:pt>
                <c:pt idx="7">
                  <c:v>13.273096000000001</c:v>
                </c:pt>
                <c:pt idx="8">
                  <c:v>13.348623</c:v>
                </c:pt>
                <c:pt idx="9">
                  <c:v>13.117409</c:v>
                </c:pt>
                <c:pt idx="10">
                  <c:v>12.831943000000001</c:v>
                </c:pt>
                <c:pt idx="11">
                  <c:v>12.228382999999999</c:v>
                </c:pt>
                <c:pt idx="12">
                  <c:v>11.938247</c:v>
                </c:pt>
                <c:pt idx="13">
                  <c:v>11.791024</c:v>
                </c:pt>
                <c:pt idx="14">
                  <c:v>12.060165</c:v>
                </c:pt>
                <c:pt idx="15">
                  <c:v>12.155714</c:v>
                </c:pt>
                <c:pt idx="16">
                  <c:v>12.110455999999999</c:v>
                </c:pt>
                <c:pt idx="17">
                  <c:v>12.218503999999999</c:v>
                </c:pt>
                <c:pt idx="18">
                  <c:v>12.340525</c:v>
                </c:pt>
                <c:pt idx="19">
                  <c:v>12.367851</c:v>
                </c:pt>
                <c:pt idx="20">
                  <c:v>12.040893000000001</c:v>
                </c:pt>
                <c:pt idx="21">
                  <c:v>12.020844</c:v>
                </c:pt>
                <c:pt idx="22">
                  <c:v>12.375987</c:v>
                </c:pt>
                <c:pt idx="23">
                  <c:v>12.863488</c:v>
                </c:pt>
                <c:pt idx="24">
                  <c:v>13.266781</c:v>
                </c:pt>
                <c:pt idx="25">
                  <c:v>13.250071</c:v>
                </c:pt>
                <c:pt idx="26">
                  <c:v>13.088603000000001</c:v>
                </c:pt>
                <c:pt idx="27">
                  <c:v>12.745913</c:v>
                </c:pt>
                <c:pt idx="28">
                  <c:v>13.201684</c:v>
                </c:pt>
                <c:pt idx="29">
                  <c:v>13.883362</c:v>
                </c:pt>
                <c:pt idx="30">
                  <c:v>14.789490000000001</c:v>
                </c:pt>
                <c:pt idx="31">
                  <c:v>15.474843</c:v>
                </c:pt>
                <c:pt idx="32">
                  <c:v>17.028939999999999</c:v>
                </c:pt>
                <c:pt idx="33">
                  <c:v>17.035616000000001</c:v>
                </c:pt>
                <c:pt idx="34">
                  <c:v>16.516911</c:v>
                </c:pt>
                <c:pt idx="35">
                  <c:v>15.100958</c:v>
                </c:pt>
                <c:pt idx="36">
                  <c:v>14.836211</c:v>
                </c:pt>
                <c:pt idx="37">
                  <c:v>14.649543</c:v>
                </c:pt>
                <c:pt idx="38">
                  <c:v>14.739602</c:v>
                </c:pt>
                <c:pt idx="39">
                  <c:v>15.215199999999999</c:v>
                </c:pt>
                <c:pt idx="40">
                  <c:v>15.668165999999999</c:v>
                </c:pt>
                <c:pt idx="41">
                  <c:v>15.455965000000001</c:v>
                </c:pt>
                <c:pt idx="42">
                  <c:v>14.908397000000001</c:v>
                </c:pt>
                <c:pt idx="43">
                  <c:v>14.765708999999999</c:v>
                </c:pt>
                <c:pt idx="44">
                  <c:v>14.938935000000001</c:v>
                </c:pt>
                <c:pt idx="45">
                  <c:v>15.352849000000001</c:v>
                </c:pt>
                <c:pt idx="46">
                  <c:v>15.804320000000001</c:v>
                </c:pt>
                <c:pt idx="47">
                  <c:v>16.255901000000001</c:v>
                </c:pt>
                <c:pt idx="48">
                  <c:v>16.230022000000002</c:v>
                </c:pt>
                <c:pt idx="49">
                  <c:v>15.752501000000001</c:v>
                </c:pt>
                <c:pt idx="50">
                  <c:v>15.342847000000001</c:v>
                </c:pt>
                <c:pt idx="51">
                  <c:v>15.554031</c:v>
                </c:pt>
                <c:pt idx="52">
                  <c:v>15.767879000000001</c:v>
                </c:pt>
                <c:pt idx="53">
                  <c:v>15.902371</c:v>
                </c:pt>
                <c:pt idx="54">
                  <c:v>15.742369</c:v>
                </c:pt>
                <c:pt idx="55">
                  <c:v>15.708337999999999</c:v>
                </c:pt>
                <c:pt idx="56">
                  <c:v>15.534037</c:v>
                </c:pt>
                <c:pt idx="57">
                  <c:v>15.130223000000001</c:v>
                </c:pt>
                <c:pt idx="58">
                  <c:v>14.741484</c:v>
                </c:pt>
                <c:pt idx="59">
                  <c:v>14.226293999999999</c:v>
                </c:pt>
                <c:pt idx="60">
                  <c:v>14.130309</c:v>
                </c:pt>
                <c:pt idx="61">
                  <c:v>14.289702</c:v>
                </c:pt>
                <c:pt idx="62">
                  <c:v>14.874415000000001</c:v>
                </c:pt>
                <c:pt idx="63">
                  <c:v>15.031496000000001</c:v>
                </c:pt>
                <c:pt idx="64">
                  <c:v>14.79701</c:v>
                </c:pt>
                <c:pt idx="65">
                  <c:v>14.423645</c:v>
                </c:pt>
                <c:pt idx="66">
                  <c:v>13.855632999999999</c:v>
                </c:pt>
                <c:pt idx="67">
                  <c:v>13.435074</c:v>
                </c:pt>
                <c:pt idx="68">
                  <c:v>12.987541</c:v>
                </c:pt>
                <c:pt idx="69">
                  <c:v>12.990691999999999</c:v>
                </c:pt>
                <c:pt idx="70">
                  <c:v>12.812075</c:v>
                </c:pt>
                <c:pt idx="71">
                  <c:v>12.836415000000001</c:v>
                </c:pt>
                <c:pt idx="72">
                  <c:v>12.915658000000001</c:v>
                </c:pt>
                <c:pt idx="73">
                  <c:v>13.296563000000001</c:v>
                </c:pt>
                <c:pt idx="74">
                  <c:v>13.450685</c:v>
                </c:pt>
                <c:pt idx="75">
                  <c:v>13.995660000000001</c:v>
                </c:pt>
                <c:pt idx="76">
                  <c:v>14.262475999999999</c:v>
                </c:pt>
                <c:pt idx="77">
                  <c:v>14.604187</c:v>
                </c:pt>
                <c:pt idx="78">
                  <c:v>14.307323</c:v>
                </c:pt>
                <c:pt idx="79">
                  <c:v>14.456044</c:v>
                </c:pt>
                <c:pt idx="80">
                  <c:v>14.579262999999999</c:v>
                </c:pt>
                <c:pt idx="81">
                  <c:v>14.601717000000001</c:v>
                </c:pt>
                <c:pt idx="82">
                  <c:v>14.352174</c:v>
                </c:pt>
                <c:pt idx="83">
                  <c:v>14.104616999999999</c:v>
                </c:pt>
                <c:pt idx="84">
                  <c:v>14.01458</c:v>
                </c:pt>
                <c:pt idx="85">
                  <c:v>13.724468</c:v>
                </c:pt>
                <c:pt idx="86">
                  <c:v>13.553872</c:v>
                </c:pt>
                <c:pt idx="87">
                  <c:v>13.445152</c:v>
                </c:pt>
                <c:pt idx="88">
                  <c:v>13.265425</c:v>
                </c:pt>
                <c:pt idx="89">
                  <c:v>12.865190999999999</c:v>
                </c:pt>
                <c:pt idx="90">
                  <c:v>12.763996000000001</c:v>
                </c:pt>
                <c:pt idx="91">
                  <c:v>12.614894</c:v>
                </c:pt>
                <c:pt idx="92">
                  <c:v>12.493152</c:v>
                </c:pt>
                <c:pt idx="93">
                  <c:v>12.062177999999999</c:v>
                </c:pt>
                <c:pt idx="94">
                  <c:v>11.937079000000001</c:v>
                </c:pt>
                <c:pt idx="95">
                  <c:v>11.616619999999999</c:v>
                </c:pt>
                <c:pt idx="96">
                  <c:v>11.163358000000001</c:v>
                </c:pt>
                <c:pt idx="97">
                  <c:v>10.787972</c:v>
                </c:pt>
                <c:pt idx="98">
                  <c:v>10.691985000000001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86-4067-8F4A-57082C0A6423}"/>
            </c:ext>
          </c:extLst>
        </c:ser>
        <c:ser>
          <c:idx val="1"/>
          <c:order val="1"/>
          <c:tx>
            <c:strRef>
              <c:f>'IP3'!$AJ$2</c:f>
              <c:strCache>
                <c:ptCount val="1"/>
                <c:pt idx="0">
                  <c:v>+13dBm</c:v>
                </c:pt>
              </c:strCache>
            </c:strRef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'IP3'!$AI$5:$AI$103</c:f>
              <c:numCache>
                <c:formatCode>General</c:formatCode>
                <c:ptCount val="99"/>
                <c:pt idx="0">
                  <c:v>1</c:v>
                </c:pt>
                <c:pt idx="1">
                  <c:v>1.1224489795918</c:v>
                </c:pt>
                <c:pt idx="2">
                  <c:v>1.2448979591837002</c:v>
                </c:pt>
                <c:pt idx="3">
                  <c:v>1.3673469387755</c:v>
                </c:pt>
                <c:pt idx="4">
                  <c:v>1.4897959183673</c:v>
                </c:pt>
                <c:pt idx="5">
                  <c:v>1.6122448979591999</c:v>
                </c:pt>
                <c:pt idx="6">
                  <c:v>1.7346938775510001</c:v>
                </c:pt>
                <c:pt idx="7">
                  <c:v>1.8571428571429001</c:v>
                </c:pt>
                <c:pt idx="8">
                  <c:v>1.9795918367347001</c:v>
                </c:pt>
                <c:pt idx="9">
                  <c:v>2.1020408163264999</c:v>
                </c:pt>
                <c:pt idx="10">
                  <c:v>2.2244897959183998</c:v>
                </c:pt>
                <c:pt idx="11">
                  <c:v>2.3469387755101998</c:v>
                </c:pt>
                <c:pt idx="12">
                  <c:v>2.4693877551020003</c:v>
                </c:pt>
                <c:pt idx="13">
                  <c:v>2.5918367346939002</c:v>
                </c:pt>
                <c:pt idx="14">
                  <c:v>2.7142857142856998</c:v>
                </c:pt>
                <c:pt idx="15">
                  <c:v>2.8367346938776001</c:v>
                </c:pt>
                <c:pt idx="16">
                  <c:v>2.9591836734694001</c:v>
                </c:pt>
                <c:pt idx="17">
                  <c:v>3.0816326530612002</c:v>
                </c:pt>
                <c:pt idx="18">
                  <c:v>3.2040816326531001</c:v>
                </c:pt>
                <c:pt idx="19">
                  <c:v>3.3265306122449001</c:v>
                </c:pt>
                <c:pt idx="20">
                  <c:v>3.4489795918367001</c:v>
                </c:pt>
                <c:pt idx="21">
                  <c:v>3.5714285714286</c:v>
                </c:pt>
                <c:pt idx="22">
                  <c:v>3.6938775510204001</c:v>
                </c:pt>
                <c:pt idx="23">
                  <c:v>3.8163265306121996</c:v>
                </c:pt>
                <c:pt idx="24">
                  <c:v>3.9387755102041</c:v>
                </c:pt>
                <c:pt idx="25">
                  <c:v>4.0612244897959</c:v>
                </c:pt>
                <c:pt idx="26">
                  <c:v>4.1836734693878004</c:v>
                </c:pt>
                <c:pt idx="27">
                  <c:v>4.3061224489796004</c:v>
                </c:pt>
                <c:pt idx="28">
                  <c:v>4.4285714285713995</c:v>
                </c:pt>
                <c:pt idx="29">
                  <c:v>4.5510204081632999</c:v>
                </c:pt>
                <c:pt idx="30">
                  <c:v>4.6734693877550999</c:v>
                </c:pt>
                <c:pt idx="31">
                  <c:v>4.7959183673468999</c:v>
                </c:pt>
                <c:pt idx="32">
                  <c:v>4.9183673469388003</c:v>
                </c:pt>
                <c:pt idx="33">
                  <c:v>5.0408163265305994</c:v>
                </c:pt>
                <c:pt idx="34">
                  <c:v>5.1632653061224003</c:v>
                </c:pt>
                <c:pt idx="35">
                  <c:v>5.2857142857142998</c:v>
                </c:pt>
                <c:pt idx="36">
                  <c:v>5.4081632653060998</c:v>
                </c:pt>
                <c:pt idx="37">
                  <c:v>5.5306122448980002</c:v>
                </c:pt>
                <c:pt idx="38">
                  <c:v>5.6530612244898002</c:v>
                </c:pt>
                <c:pt idx="39">
                  <c:v>5.7755102040816002</c:v>
                </c:pt>
                <c:pt idx="40">
                  <c:v>5.8979591836734997</c:v>
                </c:pt>
                <c:pt idx="41">
                  <c:v>6.0204081632652997</c:v>
                </c:pt>
                <c:pt idx="42">
                  <c:v>6.1428571428570997</c:v>
                </c:pt>
                <c:pt idx="43">
                  <c:v>6.2653061224490001</c:v>
                </c:pt>
                <c:pt idx="44">
                  <c:v>6.3877551020408001</c:v>
                </c:pt>
                <c:pt idx="45">
                  <c:v>6.5102040816326996</c:v>
                </c:pt>
                <c:pt idx="46">
                  <c:v>6.6326530612244996</c:v>
                </c:pt>
                <c:pt idx="47">
                  <c:v>6.7551020408163005</c:v>
                </c:pt>
                <c:pt idx="48">
                  <c:v>6.8775510204082</c:v>
                </c:pt>
                <c:pt idx="49">
                  <c:v>7</c:v>
                </c:pt>
                <c:pt idx="50">
                  <c:v>7.1224489795918</c:v>
                </c:pt>
                <c:pt idx="51">
                  <c:v>7.2448979591836995</c:v>
                </c:pt>
                <c:pt idx="52">
                  <c:v>7.3673469387755004</c:v>
                </c:pt>
                <c:pt idx="53">
                  <c:v>7.4897959183673004</c:v>
                </c:pt>
                <c:pt idx="54">
                  <c:v>7.6122448979591999</c:v>
                </c:pt>
                <c:pt idx="55">
                  <c:v>7.7346938775509999</c:v>
                </c:pt>
                <c:pt idx="56">
                  <c:v>7.8571428571429003</c:v>
                </c:pt>
                <c:pt idx="57">
                  <c:v>7.9795918367347003</c:v>
                </c:pt>
                <c:pt idx="58">
                  <c:v>8.1020408163265003</c:v>
                </c:pt>
                <c:pt idx="59">
                  <c:v>8.2244897959183998</c:v>
                </c:pt>
                <c:pt idx="60">
                  <c:v>8.3469387755101998</c:v>
                </c:pt>
                <c:pt idx="61">
                  <c:v>8.4693877551019998</c:v>
                </c:pt>
                <c:pt idx="62">
                  <c:v>8.5918367346938993</c:v>
                </c:pt>
                <c:pt idx="63">
                  <c:v>8.7142857142856993</c:v>
                </c:pt>
                <c:pt idx="64">
                  <c:v>8.8367346938776006</c:v>
                </c:pt>
                <c:pt idx="65">
                  <c:v>8.9591836734694006</c:v>
                </c:pt>
                <c:pt idx="66">
                  <c:v>9.0816326530611988</c:v>
                </c:pt>
                <c:pt idx="67">
                  <c:v>9.2040816326530983</c:v>
                </c:pt>
                <c:pt idx="68">
                  <c:v>9.3265306122449001</c:v>
                </c:pt>
                <c:pt idx="69">
                  <c:v>9.4489795918367001</c:v>
                </c:pt>
                <c:pt idx="70">
                  <c:v>9.5714285714285996</c:v>
                </c:pt>
                <c:pt idx="71">
                  <c:v>9.6938775510203996</c:v>
                </c:pt>
                <c:pt idx="72">
                  <c:v>9.8163265306121996</c:v>
                </c:pt>
                <c:pt idx="73">
                  <c:v>9.9387755102040991</c:v>
                </c:pt>
                <c:pt idx="74">
                  <c:v>10.061224489796</c:v>
                </c:pt>
                <c:pt idx="75">
                  <c:v>10.183673469388001</c:v>
                </c:pt>
                <c:pt idx="76">
                  <c:v>10.30612244898</c:v>
                </c:pt>
                <c:pt idx="77">
                  <c:v>10.428571428570999</c:v>
                </c:pt>
                <c:pt idx="78">
                  <c:v>10.551020408163</c:v>
                </c:pt>
                <c:pt idx="79">
                  <c:v>10.673469387754999</c:v>
                </c:pt>
                <c:pt idx="80">
                  <c:v>10.795918367346999</c:v>
                </c:pt>
                <c:pt idx="81">
                  <c:v>10.918367346938998</c:v>
                </c:pt>
                <c:pt idx="82">
                  <c:v>11.040816326531001</c:v>
                </c:pt>
                <c:pt idx="83">
                  <c:v>11.163265306122</c:v>
                </c:pt>
                <c:pt idx="84">
                  <c:v>11.285714285714</c:v>
                </c:pt>
                <c:pt idx="85">
                  <c:v>11.408163265305999</c:v>
                </c:pt>
                <c:pt idx="86">
                  <c:v>11.530612244898</c:v>
                </c:pt>
                <c:pt idx="87">
                  <c:v>11.653061224489999</c:v>
                </c:pt>
                <c:pt idx="88">
                  <c:v>11.775510204082</c:v>
                </c:pt>
                <c:pt idx="89">
                  <c:v>11.897959183673001</c:v>
                </c:pt>
                <c:pt idx="90">
                  <c:v>12.020408163265</c:v>
                </c:pt>
                <c:pt idx="91">
                  <c:v>12.142857142857</c:v>
                </c:pt>
                <c:pt idx="92">
                  <c:v>12.265306122448999</c:v>
                </c:pt>
                <c:pt idx="93">
                  <c:v>12.387755102041</c:v>
                </c:pt>
                <c:pt idx="94">
                  <c:v>12.510204081632999</c:v>
                </c:pt>
                <c:pt idx="95">
                  <c:v>12.632653061224001</c:v>
                </c:pt>
                <c:pt idx="96">
                  <c:v>12.755102040816</c:v>
                </c:pt>
                <c:pt idx="97">
                  <c:v>12.877551020408001</c:v>
                </c:pt>
                <c:pt idx="98">
                  <c:v>13</c:v>
                </c:pt>
              </c:numCache>
            </c:numRef>
          </c:xVal>
          <c:yVal>
            <c:numRef>
              <c:f>'IP3'!$AK$5:$AK$103</c:f>
              <c:numCache>
                <c:formatCode>General</c:formatCode>
                <c:ptCount val="99"/>
                <c:pt idx="0">
                  <c:v>8.6986504</c:v>
                </c:pt>
                <c:pt idx="1">
                  <c:v>8.8315982999999996</c:v>
                </c:pt>
                <c:pt idx="2">
                  <c:v>9.3780278999999993</c:v>
                </c:pt>
                <c:pt idx="3">
                  <c:v>10.029766</c:v>
                </c:pt>
                <c:pt idx="4">
                  <c:v>10.273184000000001</c:v>
                </c:pt>
                <c:pt idx="5">
                  <c:v>10.530934999999999</c:v>
                </c:pt>
                <c:pt idx="6">
                  <c:v>10.99874</c:v>
                </c:pt>
                <c:pt idx="7">
                  <c:v>11.65518</c:v>
                </c:pt>
                <c:pt idx="8">
                  <c:v>11.659167999999999</c:v>
                </c:pt>
                <c:pt idx="9">
                  <c:v>11.242038000000001</c:v>
                </c:pt>
                <c:pt idx="10">
                  <c:v>10.701274</c:v>
                </c:pt>
                <c:pt idx="11">
                  <c:v>10.092732</c:v>
                </c:pt>
                <c:pt idx="12">
                  <c:v>9.8024901999999994</c:v>
                </c:pt>
                <c:pt idx="13">
                  <c:v>9.8121642999999992</c:v>
                </c:pt>
                <c:pt idx="14">
                  <c:v>10.106460999999999</c:v>
                </c:pt>
                <c:pt idx="15">
                  <c:v>10.246219</c:v>
                </c:pt>
                <c:pt idx="16">
                  <c:v>10.191921000000001</c:v>
                </c:pt>
                <c:pt idx="17">
                  <c:v>10.292367</c:v>
                </c:pt>
                <c:pt idx="18">
                  <c:v>10.349618</c:v>
                </c:pt>
                <c:pt idx="19">
                  <c:v>10.255891</c:v>
                </c:pt>
                <c:pt idx="20">
                  <c:v>9.8645840000000007</c:v>
                </c:pt>
                <c:pt idx="21">
                  <c:v>9.9159688999999993</c:v>
                </c:pt>
                <c:pt idx="22">
                  <c:v>10.289854999999999</c:v>
                </c:pt>
                <c:pt idx="23">
                  <c:v>10.842267</c:v>
                </c:pt>
                <c:pt idx="24">
                  <c:v>11.241421000000001</c:v>
                </c:pt>
                <c:pt idx="25">
                  <c:v>11.398180999999999</c:v>
                </c:pt>
                <c:pt idx="26">
                  <c:v>11.271856</c:v>
                </c:pt>
                <c:pt idx="27">
                  <c:v>10.972028</c:v>
                </c:pt>
                <c:pt idx="28">
                  <c:v>11.196012</c:v>
                </c:pt>
                <c:pt idx="29">
                  <c:v>11.791634</c:v>
                </c:pt>
                <c:pt idx="30">
                  <c:v>12.622934000000001</c:v>
                </c:pt>
                <c:pt idx="31">
                  <c:v>13.408386</c:v>
                </c:pt>
                <c:pt idx="32">
                  <c:v>15.015174999999999</c:v>
                </c:pt>
                <c:pt idx="33">
                  <c:v>14.95224</c:v>
                </c:pt>
                <c:pt idx="34">
                  <c:v>14.437958999999999</c:v>
                </c:pt>
                <c:pt idx="35">
                  <c:v>12.998760000000001</c:v>
                </c:pt>
                <c:pt idx="36">
                  <c:v>13.025385999999999</c:v>
                </c:pt>
                <c:pt idx="37">
                  <c:v>12.884824999999999</c:v>
                </c:pt>
                <c:pt idx="38">
                  <c:v>13.06744</c:v>
                </c:pt>
                <c:pt idx="39">
                  <c:v>13.302659</c:v>
                </c:pt>
                <c:pt idx="40">
                  <c:v>13.703476999999999</c:v>
                </c:pt>
                <c:pt idx="41">
                  <c:v>13.406672</c:v>
                </c:pt>
                <c:pt idx="42">
                  <c:v>12.881137000000001</c:v>
                </c:pt>
                <c:pt idx="43">
                  <c:v>12.73001</c:v>
                </c:pt>
                <c:pt idx="44">
                  <c:v>12.984189000000001</c:v>
                </c:pt>
                <c:pt idx="45">
                  <c:v>13.308230999999999</c:v>
                </c:pt>
                <c:pt idx="46">
                  <c:v>13.579226</c:v>
                </c:pt>
                <c:pt idx="47">
                  <c:v>13.765138</c:v>
                </c:pt>
                <c:pt idx="48">
                  <c:v>13.790407</c:v>
                </c:pt>
                <c:pt idx="49">
                  <c:v>13.550841</c:v>
                </c:pt>
                <c:pt idx="50">
                  <c:v>13.413519000000001</c:v>
                </c:pt>
                <c:pt idx="51">
                  <c:v>13.667463</c:v>
                </c:pt>
                <c:pt idx="52">
                  <c:v>13.805657999999999</c:v>
                </c:pt>
                <c:pt idx="53">
                  <c:v>13.766024</c:v>
                </c:pt>
                <c:pt idx="54">
                  <c:v>13.671599000000001</c:v>
                </c:pt>
                <c:pt idx="55">
                  <c:v>13.591932999999999</c:v>
                </c:pt>
                <c:pt idx="56">
                  <c:v>13.376538</c:v>
                </c:pt>
                <c:pt idx="57">
                  <c:v>12.821021</c:v>
                </c:pt>
                <c:pt idx="58">
                  <c:v>12.393824</c:v>
                </c:pt>
                <c:pt idx="59">
                  <c:v>12.024571</c:v>
                </c:pt>
                <c:pt idx="60">
                  <c:v>12.105596999999999</c:v>
                </c:pt>
                <c:pt idx="61">
                  <c:v>12.259174</c:v>
                </c:pt>
                <c:pt idx="62">
                  <c:v>12.760478000000001</c:v>
                </c:pt>
                <c:pt idx="63">
                  <c:v>12.752449</c:v>
                </c:pt>
                <c:pt idx="64">
                  <c:v>12.485956</c:v>
                </c:pt>
                <c:pt idx="65">
                  <c:v>12.156968000000001</c:v>
                </c:pt>
                <c:pt idx="66">
                  <c:v>11.650058</c:v>
                </c:pt>
                <c:pt idx="67">
                  <c:v>11.408132999999999</c:v>
                </c:pt>
                <c:pt idx="68">
                  <c:v>11.003959999999999</c:v>
                </c:pt>
                <c:pt idx="69">
                  <c:v>11.131504</c:v>
                </c:pt>
                <c:pt idx="70">
                  <c:v>10.958931</c:v>
                </c:pt>
                <c:pt idx="71">
                  <c:v>10.941191999999999</c:v>
                </c:pt>
                <c:pt idx="72">
                  <c:v>10.996949000000001</c:v>
                </c:pt>
                <c:pt idx="73">
                  <c:v>11.462296</c:v>
                </c:pt>
                <c:pt idx="74">
                  <c:v>11.696688999999999</c:v>
                </c:pt>
                <c:pt idx="75">
                  <c:v>12.113564</c:v>
                </c:pt>
                <c:pt idx="76">
                  <c:v>12.287452</c:v>
                </c:pt>
                <c:pt idx="77">
                  <c:v>12.575343</c:v>
                </c:pt>
                <c:pt idx="78">
                  <c:v>12.278922</c:v>
                </c:pt>
                <c:pt idx="79">
                  <c:v>12.494081</c:v>
                </c:pt>
                <c:pt idx="80">
                  <c:v>12.532886</c:v>
                </c:pt>
                <c:pt idx="81">
                  <c:v>12.470711</c:v>
                </c:pt>
                <c:pt idx="82">
                  <c:v>11.916793999999999</c:v>
                </c:pt>
                <c:pt idx="83">
                  <c:v>11.656015</c:v>
                </c:pt>
                <c:pt idx="84">
                  <c:v>11.645593</c:v>
                </c:pt>
                <c:pt idx="85">
                  <c:v>11.396841999999999</c:v>
                </c:pt>
                <c:pt idx="86">
                  <c:v>11.257339999999999</c:v>
                </c:pt>
                <c:pt idx="87">
                  <c:v>11.114521</c:v>
                </c:pt>
                <c:pt idx="88">
                  <c:v>10.981871</c:v>
                </c:pt>
                <c:pt idx="89">
                  <c:v>10.543675</c:v>
                </c:pt>
                <c:pt idx="90">
                  <c:v>10.364888000000001</c:v>
                </c:pt>
                <c:pt idx="91">
                  <c:v>10.318237999999999</c:v>
                </c:pt>
                <c:pt idx="92">
                  <c:v>10.18595</c:v>
                </c:pt>
                <c:pt idx="93">
                  <c:v>9.8847523000000006</c:v>
                </c:pt>
                <c:pt idx="94">
                  <c:v>9.6379699999999993</c:v>
                </c:pt>
                <c:pt idx="95">
                  <c:v>9.4007577999999992</c:v>
                </c:pt>
                <c:pt idx="96">
                  <c:v>9.0001964999999995</c:v>
                </c:pt>
                <c:pt idx="97">
                  <c:v>8.6926211999999996</c:v>
                </c:pt>
                <c:pt idx="98">
                  <c:v>8.5744877000000006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86-4067-8F4A-57082C0A6423}"/>
            </c:ext>
          </c:extLst>
        </c:ser>
        <c:ser>
          <c:idx val="2"/>
          <c:order val="2"/>
          <c:tx>
            <c:strRef>
              <c:f>'IP3'!$AM$2</c:f>
              <c:strCache>
                <c:ptCount val="1"/>
                <c:pt idx="0">
                  <c:v>+11dBm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'IP3'!$AL$5:$AL$103</c:f>
              <c:numCache>
                <c:formatCode>General</c:formatCode>
                <c:ptCount val="99"/>
                <c:pt idx="0">
                  <c:v>1</c:v>
                </c:pt>
                <c:pt idx="1">
                  <c:v>1.1224489795918</c:v>
                </c:pt>
                <c:pt idx="2">
                  <c:v>1.2448979591837002</c:v>
                </c:pt>
                <c:pt idx="3">
                  <c:v>1.3673469387755</c:v>
                </c:pt>
                <c:pt idx="4">
                  <c:v>1.4897959183673</c:v>
                </c:pt>
                <c:pt idx="5">
                  <c:v>1.6122448979591999</c:v>
                </c:pt>
                <c:pt idx="6">
                  <c:v>1.7346938775510001</c:v>
                </c:pt>
                <c:pt idx="7">
                  <c:v>1.8571428571429001</c:v>
                </c:pt>
                <c:pt idx="8">
                  <c:v>1.9795918367347001</c:v>
                </c:pt>
                <c:pt idx="9">
                  <c:v>2.1020408163264999</c:v>
                </c:pt>
                <c:pt idx="10">
                  <c:v>2.2244897959183998</c:v>
                </c:pt>
                <c:pt idx="11">
                  <c:v>2.3469387755101998</c:v>
                </c:pt>
                <c:pt idx="12">
                  <c:v>2.4693877551020003</c:v>
                </c:pt>
                <c:pt idx="13">
                  <c:v>2.5918367346939002</c:v>
                </c:pt>
                <c:pt idx="14">
                  <c:v>2.7142857142856998</c:v>
                </c:pt>
                <c:pt idx="15">
                  <c:v>2.8367346938776001</c:v>
                </c:pt>
                <c:pt idx="16">
                  <c:v>2.9591836734694001</c:v>
                </c:pt>
                <c:pt idx="17">
                  <c:v>3.0816326530612002</c:v>
                </c:pt>
                <c:pt idx="18">
                  <c:v>3.2040816326531001</c:v>
                </c:pt>
                <c:pt idx="19">
                  <c:v>3.3265306122449001</c:v>
                </c:pt>
                <c:pt idx="20">
                  <c:v>3.4489795918367001</c:v>
                </c:pt>
                <c:pt idx="21">
                  <c:v>3.5714285714286</c:v>
                </c:pt>
                <c:pt idx="22">
                  <c:v>3.6938775510204001</c:v>
                </c:pt>
                <c:pt idx="23">
                  <c:v>3.8163265306121996</c:v>
                </c:pt>
                <c:pt idx="24">
                  <c:v>3.9387755102041</c:v>
                </c:pt>
                <c:pt idx="25">
                  <c:v>4.0612244897959</c:v>
                </c:pt>
                <c:pt idx="26">
                  <c:v>4.1836734693878004</c:v>
                </c:pt>
                <c:pt idx="27">
                  <c:v>4.3061224489796004</c:v>
                </c:pt>
                <c:pt idx="28">
                  <c:v>4.4285714285713995</c:v>
                </c:pt>
                <c:pt idx="29">
                  <c:v>4.5510204081632999</c:v>
                </c:pt>
                <c:pt idx="30">
                  <c:v>4.6734693877550999</c:v>
                </c:pt>
                <c:pt idx="31">
                  <c:v>4.7959183673468999</c:v>
                </c:pt>
                <c:pt idx="32">
                  <c:v>4.9183673469388003</c:v>
                </c:pt>
                <c:pt idx="33">
                  <c:v>5.0408163265305994</c:v>
                </c:pt>
                <c:pt idx="34">
                  <c:v>5.1632653061224003</c:v>
                </c:pt>
                <c:pt idx="35">
                  <c:v>5.2857142857142998</c:v>
                </c:pt>
                <c:pt idx="36">
                  <c:v>5.4081632653060998</c:v>
                </c:pt>
                <c:pt idx="37">
                  <c:v>5.5306122448980002</c:v>
                </c:pt>
                <c:pt idx="38">
                  <c:v>5.6530612244898002</c:v>
                </c:pt>
                <c:pt idx="39">
                  <c:v>5.7755102040816002</c:v>
                </c:pt>
                <c:pt idx="40">
                  <c:v>5.8979591836734997</c:v>
                </c:pt>
                <c:pt idx="41">
                  <c:v>6.0204081632652997</c:v>
                </c:pt>
                <c:pt idx="42">
                  <c:v>6.1428571428570997</c:v>
                </c:pt>
                <c:pt idx="43">
                  <c:v>6.2653061224490001</c:v>
                </c:pt>
                <c:pt idx="44">
                  <c:v>6.3877551020408001</c:v>
                </c:pt>
                <c:pt idx="45">
                  <c:v>6.5102040816326996</c:v>
                </c:pt>
                <c:pt idx="46">
                  <c:v>6.6326530612244996</c:v>
                </c:pt>
                <c:pt idx="47">
                  <c:v>6.7551020408163005</c:v>
                </c:pt>
                <c:pt idx="48">
                  <c:v>6.8775510204082</c:v>
                </c:pt>
                <c:pt idx="49">
                  <c:v>7</c:v>
                </c:pt>
                <c:pt idx="50">
                  <c:v>7.1224489795918</c:v>
                </c:pt>
                <c:pt idx="51">
                  <c:v>7.2448979591836995</c:v>
                </c:pt>
                <c:pt idx="52">
                  <c:v>7.3673469387755004</c:v>
                </c:pt>
                <c:pt idx="53">
                  <c:v>7.4897959183673004</c:v>
                </c:pt>
                <c:pt idx="54">
                  <c:v>7.6122448979591999</c:v>
                </c:pt>
                <c:pt idx="55">
                  <c:v>7.7346938775509999</c:v>
                </c:pt>
                <c:pt idx="56">
                  <c:v>7.8571428571429003</c:v>
                </c:pt>
                <c:pt idx="57">
                  <c:v>7.9795918367347003</c:v>
                </c:pt>
                <c:pt idx="58">
                  <c:v>8.1020408163265003</c:v>
                </c:pt>
                <c:pt idx="59">
                  <c:v>8.2244897959183998</c:v>
                </c:pt>
                <c:pt idx="60">
                  <c:v>8.3469387755101998</c:v>
                </c:pt>
                <c:pt idx="61">
                  <c:v>8.4693877551019998</c:v>
                </c:pt>
                <c:pt idx="62">
                  <c:v>8.5918367346938993</c:v>
                </c:pt>
                <c:pt idx="63">
                  <c:v>8.7142857142856993</c:v>
                </c:pt>
                <c:pt idx="64">
                  <c:v>8.8367346938776006</c:v>
                </c:pt>
                <c:pt idx="65">
                  <c:v>8.9591836734694006</c:v>
                </c:pt>
                <c:pt idx="66">
                  <c:v>9.0816326530611988</c:v>
                </c:pt>
                <c:pt idx="67">
                  <c:v>9.2040816326530983</c:v>
                </c:pt>
                <c:pt idx="68">
                  <c:v>9.3265306122449001</c:v>
                </c:pt>
                <c:pt idx="69">
                  <c:v>9.4489795918367001</c:v>
                </c:pt>
                <c:pt idx="70">
                  <c:v>9.5714285714285996</c:v>
                </c:pt>
                <c:pt idx="71">
                  <c:v>9.6938775510203996</c:v>
                </c:pt>
                <c:pt idx="72">
                  <c:v>9.8163265306121996</c:v>
                </c:pt>
                <c:pt idx="73">
                  <c:v>9.9387755102040991</c:v>
                </c:pt>
                <c:pt idx="74">
                  <c:v>10.061224489796</c:v>
                </c:pt>
                <c:pt idx="75">
                  <c:v>10.183673469388001</c:v>
                </c:pt>
                <c:pt idx="76">
                  <c:v>10.30612244898</c:v>
                </c:pt>
                <c:pt idx="77">
                  <c:v>10.428571428570999</c:v>
                </c:pt>
                <c:pt idx="78">
                  <c:v>10.551020408163</c:v>
                </c:pt>
                <c:pt idx="79">
                  <c:v>10.673469387754999</c:v>
                </c:pt>
                <c:pt idx="80">
                  <c:v>10.795918367346999</c:v>
                </c:pt>
                <c:pt idx="81">
                  <c:v>10.918367346938998</c:v>
                </c:pt>
                <c:pt idx="82">
                  <c:v>11.040816326531001</c:v>
                </c:pt>
                <c:pt idx="83">
                  <c:v>11.163265306122</c:v>
                </c:pt>
                <c:pt idx="84">
                  <c:v>11.285714285714</c:v>
                </c:pt>
                <c:pt idx="85">
                  <c:v>11.408163265305999</c:v>
                </c:pt>
                <c:pt idx="86">
                  <c:v>11.530612244898</c:v>
                </c:pt>
                <c:pt idx="87">
                  <c:v>11.653061224489999</c:v>
                </c:pt>
                <c:pt idx="88">
                  <c:v>11.775510204082</c:v>
                </c:pt>
                <c:pt idx="89">
                  <c:v>11.897959183673001</c:v>
                </c:pt>
                <c:pt idx="90">
                  <c:v>12.020408163265</c:v>
                </c:pt>
                <c:pt idx="91">
                  <c:v>12.142857142857</c:v>
                </c:pt>
                <c:pt idx="92">
                  <c:v>12.265306122448999</c:v>
                </c:pt>
                <c:pt idx="93">
                  <c:v>12.387755102041</c:v>
                </c:pt>
                <c:pt idx="94">
                  <c:v>12.510204081632999</c:v>
                </c:pt>
                <c:pt idx="95">
                  <c:v>12.632653061224001</c:v>
                </c:pt>
                <c:pt idx="96">
                  <c:v>12.755102040816</c:v>
                </c:pt>
                <c:pt idx="97">
                  <c:v>12.877551020408001</c:v>
                </c:pt>
                <c:pt idx="98">
                  <c:v>13</c:v>
                </c:pt>
              </c:numCache>
            </c:numRef>
          </c:xVal>
          <c:yVal>
            <c:numRef>
              <c:f>'IP3'!$AN$5:$AN$103</c:f>
              <c:numCache>
                <c:formatCode>General</c:formatCode>
                <c:ptCount val="99"/>
                <c:pt idx="0">
                  <c:v>7.3797506999999998</c:v>
                </c:pt>
                <c:pt idx="1">
                  <c:v>7.4650639999999999</c:v>
                </c:pt>
                <c:pt idx="2">
                  <c:v>7.9470691999999996</c:v>
                </c:pt>
                <c:pt idx="3">
                  <c:v>8.6520633999999994</c:v>
                </c:pt>
                <c:pt idx="4">
                  <c:v>8.9455241999999995</c:v>
                </c:pt>
                <c:pt idx="5">
                  <c:v>9.1738090999999997</c:v>
                </c:pt>
                <c:pt idx="6">
                  <c:v>9.6845435999999996</c:v>
                </c:pt>
                <c:pt idx="7">
                  <c:v>10.202847</c:v>
                </c:pt>
                <c:pt idx="8">
                  <c:v>10.093234000000001</c:v>
                </c:pt>
                <c:pt idx="9">
                  <c:v>9.5074281999999997</c:v>
                </c:pt>
                <c:pt idx="10">
                  <c:v>8.8940438999999998</c:v>
                </c:pt>
                <c:pt idx="11">
                  <c:v>8.3376026000000003</c:v>
                </c:pt>
                <c:pt idx="12">
                  <c:v>8.0989161000000003</c:v>
                </c:pt>
                <c:pt idx="13">
                  <c:v>8.1410332000000007</c:v>
                </c:pt>
                <c:pt idx="14">
                  <c:v>8.3934850999999995</c:v>
                </c:pt>
                <c:pt idx="15">
                  <c:v>8.4628467999999994</c:v>
                </c:pt>
                <c:pt idx="16">
                  <c:v>8.3417119999999993</c:v>
                </c:pt>
                <c:pt idx="17">
                  <c:v>8.3071784999999991</c:v>
                </c:pt>
                <c:pt idx="18">
                  <c:v>8.2948398999999995</c:v>
                </c:pt>
                <c:pt idx="19">
                  <c:v>8.1682062000000002</c:v>
                </c:pt>
                <c:pt idx="20">
                  <c:v>7.8544273000000002</c:v>
                </c:pt>
                <c:pt idx="21">
                  <c:v>8.0429039000000007</c:v>
                </c:pt>
                <c:pt idx="22">
                  <c:v>8.4555378000000001</c:v>
                </c:pt>
                <c:pt idx="23">
                  <c:v>9.0461817</c:v>
                </c:pt>
                <c:pt idx="24">
                  <c:v>9.4783545</c:v>
                </c:pt>
                <c:pt idx="25">
                  <c:v>9.7416935000000002</c:v>
                </c:pt>
                <c:pt idx="26">
                  <c:v>9.7131567000000008</c:v>
                </c:pt>
                <c:pt idx="27">
                  <c:v>9.4030676</c:v>
                </c:pt>
                <c:pt idx="28">
                  <c:v>9.5444411999999996</c:v>
                </c:pt>
                <c:pt idx="29">
                  <c:v>9.9521685000000009</c:v>
                </c:pt>
                <c:pt idx="30">
                  <c:v>10.62983</c:v>
                </c:pt>
                <c:pt idx="31">
                  <c:v>11.300576</c:v>
                </c:pt>
                <c:pt idx="32">
                  <c:v>12.845826000000001</c:v>
                </c:pt>
                <c:pt idx="33">
                  <c:v>12.844720000000001</c:v>
                </c:pt>
                <c:pt idx="34">
                  <c:v>12.479651</c:v>
                </c:pt>
                <c:pt idx="35">
                  <c:v>11.232480000000001</c:v>
                </c:pt>
                <c:pt idx="36">
                  <c:v>11.346145999999999</c:v>
                </c:pt>
                <c:pt idx="37">
                  <c:v>11.161507</c:v>
                </c:pt>
                <c:pt idx="38">
                  <c:v>11.289921</c:v>
                </c:pt>
                <c:pt idx="39">
                  <c:v>11.477739</c:v>
                </c:pt>
                <c:pt idx="40">
                  <c:v>11.905912000000001</c:v>
                </c:pt>
                <c:pt idx="41">
                  <c:v>11.630129</c:v>
                </c:pt>
                <c:pt idx="42">
                  <c:v>11.103388000000001</c:v>
                </c:pt>
                <c:pt idx="43">
                  <c:v>10.939375999999999</c:v>
                </c:pt>
                <c:pt idx="44">
                  <c:v>11.155828</c:v>
                </c:pt>
                <c:pt idx="45">
                  <c:v>11.357068</c:v>
                </c:pt>
                <c:pt idx="46">
                  <c:v>11.485759</c:v>
                </c:pt>
                <c:pt idx="47">
                  <c:v>11.598938</c:v>
                </c:pt>
                <c:pt idx="48">
                  <c:v>11.658956999999999</c:v>
                </c:pt>
                <c:pt idx="49">
                  <c:v>11.502278</c:v>
                </c:pt>
                <c:pt idx="50">
                  <c:v>11.389211</c:v>
                </c:pt>
                <c:pt idx="51">
                  <c:v>11.609693999999999</c:v>
                </c:pt>
                <c:pt idx="52">
                  <c:v>11.661668000000001</c:v>
                </c:pt>
                <c:pt idx="53">
                  <c:v>11.699432</c:v>
                </c:pt>
                <c:pt idx="54">
                  <c:v>11.608582</c:v>
                </c:pt>
                <c:pt idx="55">
                  <c:v>11.499235000000001</c:v>
                </c:pt>
                <c:pt idx="56">
                  <c:v>11.136483</c:v>
                </c:pt>
                <c:pt idx="57">
                  <c:v>10.517982</c:v>
                </c:pt>
                <c:pt idx="58">
                  <c:v>10.113407</c:v>
                </c:pt>
                <c:pt idx="59">
                  <c:v>9.8462229000000008</c:v>
                </c:pt>
                <c:pt idx="60">
                  <c:v>9.9629583000000004</c:v>
                </c:pt>
                <c:pt idx="61">
                  <c:v>10.115947999999999</c:v>
                </c:pt>
                <c:pt idx="62">
                  <c:v>10.529455</c:v>
                </c:pt>
                <c:pt idx="63">
                  <c:v>10.530906999999999</c:v>
                </c:pt>
                <c:pt idx="64">
                  <c:v>10.282664</c:v>
                </c:pt>
                <c:pt idx="65">
                  <c:v>10.086036</c:v>
                </c:pt>
                <c:pt idx="66">
                  <c:v>9.7119751000000001</c:v>
                </c:pt>
                <c:pt idx="67">
                  <c:v>9.5931663999999994</c:v>
                </c:pt>
                <c:pt idx="68">
                  <c:v>9.1839551999999998</c:v>
                </c:pt>
                <c:pt idx="69">
                  <c:v>9.3566236000000007</c:v>
                </c:pt>
                <c:pt idx="70">
                  <c:v>9.1302090000000007</c:v>
                </c:pt>
                <c:pt idx="71">
                  <c:v>9.1301298000000006</c:v>
                </c:pt>
                <c:pt idx="72">
                  <c:v>9.1215981999999993</c:v>
                </c:pt>
                <c:pt idx="73">
                  <c:v>9.5311526999999998</c:v>
                </c:pt>
                <c:pt idx="74">
                  <c:v>9.6873503000000003</c:v>
                </c:pt>
                <c:pt idx="75">
                  <c:v>10.006211</c:v>
                </c:pt>
                <c:pt idx="76">
                  <c:v>10.218114999999999</c:v>
                </c:pt>
                <c:pt idx="77">
                  <c:v>10.578849</c:v>
                </c:pt>
                <c:pt idx="78">
                  <c:v>10.382375</c:v>
                </c:pt>
                <c:pt idx="79">
                  <c:v>10.572203</c:v>
                </c:pt>
                <c:pt idx="80">
                  <c:v>10.489285000000001</c:v>
                </c:pt>
                <c:pt idx="81">
                  <c:v>10.251382</c:v>
                </c:pt>
                <c:pt idx="82">
                  <c:v>9.5512084999999995</c:v>
                </c:pt>
                <c:pt idx="83">
                  <c:v>9.2079410999999993</c:v>
                </c:pt>
                <c:pt idx="84">
                  <c:v>9.1956586999999992</c:v>
                </c:pt>
                <c:pt idx="85">
                  <c:v>9.0633373000000006</c:v>
                </c:pt>
                <c:pt idx="86">
                  <c:v>8.9501352000000001</c:v>
                </c:pt>
                <c:pt idx="87">
                  <c:v>8.8096209000000005</c:v>
                </c:pt>
                <c:pt idx="88">
                  <c:v>8.6079340000000002</c:v>
                </c:pt>
                <c:pt idx="89">
                  <c:v>8.1718998000000003</c:v>
                </c:pt>
                <c:pt idx="90">
                  <c:v>7.9521170000000003</c:v>
                </c:pt>
                <c:pt idx="91">
                  <c:v>7.9331474000000002</c:v>
                </c:pt>
                <c:pt idx="92">
                  <c:v>7.8026537999999999</c:v>
                </c:pt>
                <c:pt idx="93">
                  <c:v>7.5471978000000002</c:v>
                </c:pt>
                <c:pt idx="94">
                  <c:v>7.1929578999999997</c:v>
                </c:pt>
                <c:pt idx="95">
                  <c:v>6.9954122999999999</c:v>
                </c:pt>
                <c:pt idx="96">
                  <c:v>6.6045132000000004</c:v>
                </c:pt>
                <c:pt idx="97">
                  <c:v>6.3873538999999999</c:v>
                </c:pt>
                <c:pt idx="98">
                  <c:v>6.2420659000000001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86-4067-8F4A-57082C0A6423}"/>
            </c:ext>
          </c:extLst>
        </c:ser>
        <c:ser>
          <c:idx val="3"/>
          <c:order val="3"/>
          <c:tx>
            <c:strRef>
              <c:f>'IP3'!$AP$2</c:f>
              <c:strCache>
                <c:ptCount val="1"/>
                <c:pt idx="0">
                  <c:v>+9dBm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'IP3'!$AO$5:$AO$103</c:f>
              <c:numCache>
                <c:formatCode>General</c:formatCode>
                <c:ptCount val="99"/>
                <c:pt idx="0">
                  <c:v>1</c:v>
                </c:pt>
                <c:pt idx="1">
                  <c:v>1.1224489795918</c:v>
                </c:pt>
                <c:pt idx="2">
                  <c:v>1.2448979591837002</c:v>
                </c:pt>
                <c:pt idx="3">
                  <c:v>1.3673469387755</c:v>
                </c:pt>
                <c:pt idx="4">
                  <c:v>1.4897959183673</c:v>
                </c:pt>
                <c:pt idx="5">
                  <c:v>1.6122448979591999</c:v>
                </c:pt>
                <c:pt idx="6">
                  <c:v>1.7346938775510001</c:v>
                </c:pt>
                <c:pt idx="7">
                  <c:v>1.8571428571429001</c:v>
                </c:pt>
                <c:pt idx="8">
                  <c:v>1.9795918367347001</c:v>
                </c:pt>
                <c:pt idx="9">
                  <c:v>2.1020408163264999</c:v>
                </c:pt>
                <c:pt idx="10">
                  <c:v>2.2244897959183998</c:v>
                </c:pt>
                <c:pt idx="11">
                  <c:v>2.3469387755101998</c:v>
                </c:pt>
                <c:pt idx="12">
                  <c:v>2.4693877551020003</c:v>
                </c:pt>
                <c:pt idx="13">
                  <c:v>2.5918367346939002</c:v>
                </c:pt>
                <c:pt idx="14">
                  <c:v>2.7142857142856998</c:v>
                </c:pt>
                <c:pt idx="15">
                  <c:v>2.8367346938776001</c:v>
                </c:pt>
                <c:pt idx="16">
                  <c:v>2.9591836734694001</c:v>
                </c:pt>
                <c:pt idx="17">
                  <c:v>3.0816326530612002</c:v>
                </c:pt>
                <c:pt idx="18">
                  <c:v>3.2040816326531001</c:v>
                </c:pt>
                <c:pt idx="19">
                  <c:v>3.3265306122449001</c:v>
                </c:pt>
                <c:pt idx="20">
                  <c:v>3.4489795918367001</c:v>
                </c:pt>
                <c:pt idx="21">
                  <c:v>3.5714285714286</c:v>
                </c:pt>
                <c:pt idx="22">
                  <c:v>3.6938775510204001</c:v>
                </c:pt>
                <c:pt idx="23">
                  <c:v>3.8163265306121996</c:v>
                </c:pt>
                <c:pt idx="24">
                  <c:v>3.9387755102041</c:v>
                </c:pt>
                <c:pt idx="25">
                  <c:v>4.0612244897959</c:v>
                </c:pt>
                <c:pt idx="26">
                  <c:v>4.1836734693878004</c:v>
                </c:pt>
                <c:pt idx="27">
                  <c:v>4.3061224489796004</c:v>
                </c:pt>
                <c:pt idx="28">
                  <c:v>4.4285714285713995</c:v>
                </c:pt>
                <c:pt idx="29">
                  <c:v>4.5510204081632999</c:v>
                </c:pt>
                <c:pt idx="30">
                  <c:v>4.6734693877550999</c:v>
                </c:pt>
                <c:pt idx="31">
                  <c:v>4.7959183673468999</c:v>
                </c:pt>
                <c:pt idx="32">
                  <c:v>4.9183673469388003</c:v>
                </c:pt>
                <c:pt idx="33">
                  <c:v>5.0408163265305994</c:v>
                </c:pt>
                <c:pt idx="34">
                  <c:v>5.1632653061224003</c:v>
                </c:pt>
                <c:pt idx="35">
                  <c:v>5.2857142857142998</c:v>
                </c:pt>
                <c:pt idx="36">
                  <c:v>5.4081632653060998</c:v>
                </c:pt>
                <c:pt idx="37">
                  <c:v>5.5306122448980002</c:v>
                </c:pt>
                <c:pt idx="38">
                  <c:v>5.6530612244898002</c:v>
                </c:pt>
                <c:pt idx="39">
                  <c:v>5.7755102040816002</c:v>
                </c:pt>
                <c:pt idx="40">
                  <c:v>5.8979591836734997</c:v>
                </c:pt>
                <c:pt idx="41">
                  <c:v>6.0204081632652997</c:v>
                </c:pt>
                <c:pt idx="42">
                  <c:v>6.1428571428570997</c:v>
                </c:pt>
                <c:pt idx="43">
                  <c:v>6.2653061224490001</c:v>
                </c:pt>
                <c:pt idx="44">
                  <c:v>6.3877551020408001</c:v>
                </c:pt>
                <c:pt idx="45">
                  <c:v>6.5102040816326996</c:v>
                </c:pt>
                <c:pt idx="46">
                  <c:v>6.6326530612244996</c:v>
                </c:pt>
                <c:pt idx="47">
                  <c:v>6.7551020408163005</c:v>
                </c:pt>
                <c:pt idx="48">
                  <c:v>6.8775510204082</c:v>
                </c:pt>
                <c:pt idx="49">
                  <c:v>7</c:v>
                </c:pt>
                <c:pt idx="50">
                  <c:v>7.1224489795918</c:v>
                </c:pt>
                <c:pt idx="51">
                  <c:v>7.2448979591836995</c:v>
                </c:pt>
                <c:pt idx="52">
                  <c:v>7.3673469387755004</c:v>
                </c:pt>
                <c:pt idx="53">
                  <c:v>7.4897959183673004</c:v>
                </c:pt>
                <c:pt idx="54">
                  <c:v>7.6122448979591999</c:v>
                </c:pt>
                <c:pt idx="55">
                  <c:v>7.7346938775509999</c:v>
                </c:pt>
                <c:pt idx="56">
                  <c:v>7.8571428571429003</c:v>
                </c:pt>
                <c:pt idx="57">
                  <c:v>7.9795918367347003</c:v>
                </c:pt>
                <c:pt idx="58">
                  <c:v>8.1020408163265003</c:v>
                </c:pt>
                <c:pt idx="59">
                  <c:v>8.2244897959183998</c:v>
                </c:pt>
                <c:pt idx="60">
                  <c:v>8.3469387755101998</c:v>
                </c:pt>
                <c:pt idx="61">
                  <c:v>8.4693877551019998</c:v>
                </c:pt>
                <c:pt idx="62">
                  <c:v>8.5918367346938993</c:v>
                </c:pt>
                <c:pt idx="63">
                  <c:v>8.7142857142856993</c:v>
                </c:pt>
                <c:pt idx="64">
                  <c:v>8.8367346938776006</c:v>
                </c:pt>
                <c:pt idx="65">
                  <c:v>8.9591836734694006</c:v>
                </c:pt>
                <c:pt idx="66">
                  <c:v>9.0816326530611988</c:v>
                </c:pt>
                <c:pt idx="67">
                  <c:v>9.2040816326530983</c:v>
                </c:pt>
                <c:pt idx="68">
                  <c:v>9.3265306122449001</c:v>
                </c:pt>
                <c:pt idx="69">
                  <c:v>9.4489795918367001</c:v>
                </c:pt>
                <c:pt idx="70">
                  <c:v>9.5714285714285996</c:v>
                </c:pt>
                <c:pt idx="71">
                  <c:v>9.6938775510203996</c:v>
                </c:pt>
                <c:pt idx="72">
                  <c:v>9.8163265306121996</c:v>
                </c:pt>
                <c:pt idx="73">
                  <c:v>9.9387755102040991</c:v>
                </c:pt>
                <c:pt idx="74">
                  <c:v>10.061224489796</c:v>
                </c:pt>
                <c:pt idx="75">
                  <c:v>10.183673469388001</c:v>
                </c:pt>
                <c:pt idx="76">
                  <c:v>10.30612244898</c:v>
                </c:pt>
                <c:pt idx="77">
                  <c:v>10.428571428570999</c:v>
                </c:pt>
                <c:pt idx="78">
                  <c:v>10.551020408163</c:v>
                </c:pt>
                <c:pt idx="79">
                  <c:v>10.673469387754999</c:v>
                </c:pt>
                <c:pt idx="80">
                  <c:v>10.795918367346999</c:v>
                </c:pt>
                <c:pt idx="81">
                  <c:v>10.918367346938998</c:v>
                </c:pt>
                <c:pt idx="82">
                  <c:v>11.040816326531001</c:v>
                </c:pt>
                <c:pt idx="83">
                  <c:v>11.163265306122</c:v>
                </c:pt>
                <c:pt idx="84">
                  <c:v>11.285714285714</c:v>
                </c:pt>
                <c:pt idx="85">
                  <c:v>11.408163265305999</c:v>
                </c:pt>
                <c:pt idx="86">
                  <c:v>11.530612244898</c:v>
                </c:pt>
                <c:pt idx="87">
                  <c:v>11.653061224489999</c:v>
                </c:pt>
                <c:pt idx="88">
                  <c:v>11.775510204082</c:v>
                </c:pt>
                <c:pt idx="89">
                  <c:v>11.897959183673001</c:v>
                </c:pt>
                <c:pt idx="90">
                  <c:v>12.020408163265</c:v>
                </c:pt>
                <c:pt idx="91">
                  <c:v>12.142857142857</c:v>
                </c:pt>
                <c:pt idx="92">
                  <c:v>12.265306122448999</c:v>
                </c:pt>
                <c:pt idx="93">
                  <c:v>12.387755102041</c:v>
                </c:pt>
                <c:pt idx="94">
                  <c:v>12.510204081632999</c:v>
                </c:pt>
                <c:pt idx="95">
                  <c:v>12.632653061224001</c:v>
                </c:pt>
                <c:pt idx="96">
                  <c:v>12.755102040816</c:v>
                </c:pt>
                <c:pt idx="97">
                  <c:v>12.877551020408001</c:v>
                </c:pt>
                <c:pt idx="98">
                  <c:v>13</c:v>
                </c:pt>
              </c:numCache>
            </c:numRef>
          </c:xVal>
          <c:yVal>
            <c:numRef>
              <c:f>'IP3'!$AQ$5:$AQ$103</c:f>
              <c:numCache>
                <c:formatCode>General</c:formatCode>
                <c:ptCount val="99"/>
                <c:pt idx="0">
                  <c:v>5.7379575000000003</c:v>
                </c:pt>
                <c:pt idx="1">
                  <c:v>5.9169884000000001</c:v>
                </c:pt>
                <c:pt idx="2">
                  <c:v>6.4916577000000002</c:v>
                </c:pt>
                <c:pt idx="3">
                  <c:v>7.1986279</c:v>
                </c:pt>
                <c:pt idx="4">
                  <c:v>7.5658339999999997</c:v>
                </c:pt>
                <c:pt idx="5">
                  <c:v>7.7781224</c:v>
                </c:pt>
                <c:pt idx="6">
                  <c:v>8.2550907000000002</c:v>
                </c:pt>
                <c:pt idx="7">
                  <c:v>8.5390396000000006</c:v>
                </c:pt>
                <c:pt idx="8">
                  <c:v>8.3251180999999992</c:v>
                </c:pt>
                <c:pt idx="9">
                  <c:v>7.5816626999999999</c:v>
                </c:pt>
                <c:pt idx="10">
                  <c:v>6.9843830999999996</c:v>
                </c:pt>
                <c:pt idx="11">
                  <c:v>6.4594059000000001</c:v>
                </c:pt>
                <c:pt idx="12">
                  <c:v>6.2758608000000002</c:v>
                </c:pt>
                <c:pt idx="13">
                  <c:v>6.3204618000000004</c:v>
                </c:pt>
                <c:pt idx="14">
                  <c:v>6.5064688000000004</c:v>
                </c:pt>
                <c:pt idx="15">
                  <c:v>6.4950247000000001</c:v>
                </c:pt>
                <c:pt idx="16">
                  <c:v>6.2952700000000004</c:v>
                </c:pt>
                <c:pt idx="17">
                  <c:v>6.1533680000000004</c:v>
                </c:pt>
                <c:pt idx="18">
                  <c:v>6.1352243</c:v>
                </c:pt>
                <c:pt idx="19">
                  <c:v>6.0718040000000002</c:v>
                </c:pt>
                <c:pt idx="20">
                  <c:v>5.8699035999999998</c:v>
                </c:pt>
                <c:pt idx="21">
                  <c:v>6.1816592000000004</c:v>
                </c:pt>
                <c:pt idx="22">
                  <c:v>6.6627364</c:v>
                </c:pt>
                <c:pt idx="23">
                  <c:v>7.3379006000000002</c:v>
                </c:pt>
                <c:pt idx="24">
                  <c:v>7.8202132999999998</c:v>
                </c:pt>
                <c:pt idx="25">
                  <c:v>8.2632294000000002</c:v>
                </c:pt>
                <c:pt idx="26">
                  <c:v>8.3428555000000006</c:v>
                </c:pt>
                <c:pt idx="27">
                  <c:v>8.0428066000000005</c:v>
                </c:pt>
                <c:pt idx="28">
                  <c:v>8.0726604000000002</c:v>
                </c:pt>
                <c:pt idx="29">
                  <c:v>8.3273171999999995</c:v>
                </c:pt>
                <c:pt idx="30">
                  <c:v>8.8240089000000008</c:v>
                </c:pt>
                <c:pt idx="31">
                  <c:v>9.3004254999999993</c:v>
                </c:pt>
                <c:pt idx="32">
                  <c:v>10.525373</c:v>
                </c:pt>
                <c:pt idx="33">
                  <c:v>10.581806</c:v>
                </c:pt>
                <c:pt idx="34">
                  <c:v>10.423716000000001</c:v>
                </c:pt>
                <c:pt idx="35">
                  <c:v>9.5241507999999993</c:v>
                </c:pt>
                <c:pt idx="36">
                  <c:v>9.7068949</c:v>
                </c:pt>
                <c:pt idx="37">
                  <c:v>9.4282570000000003</c:v>
                </c:pt>
                <c:pt idx="38">
                  <c:v>9.4339981000000002</c:v>
                </c:pt>
                <c:pt idx="39">
                  <c:v>9.5509815000000007</c:v>
                </c:pt>
                <c:pt idx="40">
                  <c:v>9.9610596000000005</c:v>
                </c:pt>
                <c:pt idx="41">
                  <c:v>9.6943607000000007</c:v>
                </c:pt>
                <c:pt idx="42">
                  <c:v>9.2287025000000007</c:v>
                </c:pt>
                <c:pt idx="43">
                  <c:v>9.1135569000000007</c:v>
                </c:pt>
                <c:pt idx="44">
                  <c:v>9.4051027000000005</c:v>
                </c:pt>
                <c:pt idx="45">
                  <c:v>9.5292597000000008</c:v>
                </c:pt>
                <c:pt idx="46">
                  <c:v>9.5712252000000007</c:v>
                </c:pt>
                <c:pt idx="47">
                  <c:v>9.5457649</c:v>
                </c:pt>
                <c:pt idx="48">
                  <c:v>9.6830902000000005</c:v>
                </c:pt>
                <c:pt idx="49">
                  <c:v>9.5566902000000002</c:v>
                </c:pt>
                <c:pt idx="50">
                  <c:v>9.4830760999999999</c:v>
                </c:pt>
                <c:pt idx="51">
                  <c:v>9.5484085000000007</c:v>
                </c:pt>
                <c:pt idx="52">
                  <c:v>9.5106201000000006</c:v>
                </c:pt>
                <c:pt idx="53">
                  <c:v>9.4308796000000008</c:v>
                </c:pt>
                <c:pt idx="54">
                  <c:v>9.2176065000000005</c:v>
                </c:pt>
                <c:pt idx="55">
                  <c:v>8.9474821000000002</c:v>
                </c:pt>
                <c:pt idx="56">
                  <c:v>8.5001944999999992</c:v>
                </c:pt>
                <c:pt idx="57">
                  <c:v>7.8629246000000004</c:v>
                </c:pt>
                <c:pt idx="58">
                  <c:v>7.4741035</c:v>
                </c:pt>
                <c:pt idx="59">
                  <c:v>7.3354292000000001</c:v>
                </c:pt>
                <c:pt idx="60">
                  <c:v>7.4900618000000003</c:v>
                </c:pt>
                <c:pt idx="61">
                  <c:v>7.5049061999999997</c:v>
                </c:pt>
                <c:pt idx="62">
                  <c:v>7.8524718</c:v>
                </c:pt>
                <c:pt idx="63">
                  <c:v>7.7980390000000002</c:v>
                </c:pt>
                <c:pt idx="64">
                  <c:v>7.6575417999999997</c:v>
                </c:pt>
                <c:pt idx="65">
                  <c:v>7.4472889999999996</c:v>
                </c:pt>
                <c:pt idx="66">
                  <c:v>7.1633043000000001</c:v>
                </c:pt>
                <c:pt idx="67">
                  <c:v>7.2243319000000001</c:v>
                </c:pt>
                <c:pt idx="68">
                  <c:v>6.8604507000000003</c:v>
                </c:pt>
                <c:pt idx="69">
                  <c:v>7.1597403999999996</c:v>
                </c:pt>
                <c:pt idx="70">
                  <c:v>6.9135776</c:v>
                </c:pt>
                <c:pt idx="71">
                  <c:v>6.9721751000000003</c:v>
                </c:pt>
                <c:pt idx="72">
                  <c:v>6.8577557000000002</c:v>
                </c:pt>
                <c:pt idx="73">
                  <c:v>7.0960307</c:v>
                </c:pt>
                <c:pt idx="74">
                  <c:v>7.1559010000000001</c:v>
                </c:pt>
                <c:pt idx="75">
                  <c:v>7.3614677999999998</c:v>
                </c:pt>
                <c:pt idx="76">
                  <c:v>7.6679611000000003</c:v>
                </c:pt>
                <c:pt idx="77">
                  <c:v>8.1132507</c:v>
                </c:pt>
                <c:pt idx="78">
                  <c:v>7.9520663999999996</c:v>
                </c:pt>
                <c:pt idx="79">
                  <c:v>8.0746354999999994</c:v>
                </c:pt>
                <c:pt idx="80">
                  <c:v>7.7610564000000002</c:v>
                </c:pt>
                <c:pt idx="81">
                  <c:v>7.4862055999999999</c:v>
                </c:pt>
                <c:pt idx="82">
                  <c:v>6.7132487000000003</c:v>
                </c:pt>
                <c:pt idx="83">
                  <c:v>6.4679165000000003</c:v>
                </c:pt>
                <c:pt idx="84">
                  <c:v>6.4556537000000001</c:v>
                </c:pt>
                <c:pt idx="85">
                  <c:v>6.3653354999999996</c:v>
                </c:pt>
                <c:pt idx="86">
                  <c:v>6.1888804000000004</c:v>
                </c:pt>
                <c:pt idx="87">
                  <c:v>6.0019983999999997</c:v>
                </c:pt>
                <c:pt idx="88">
                  <c:v>5.8480644000000002</c:v>
                </c:pt>
                <c:pt idx="89">
                  <c:v>5.4626861</c:v>
                </c:pt>
                <c:pt idx="90">
                  <c:v>5.2291479000000001</c:v>
                </c:pt>
                <c:pt idx="91">
                  <c:v>5.1063808999999996</c:v>
                </c:pt>
                <c:pt idx="92">
                  <c:v>4.9146365999999997</c:v>
                </c:pt>
                <c:pt idx="93">
                  <c:v>4.7034731000000001</c:v>
                </c:pt>
                <c:pt idx="94">
                  <c:v>4.2365164999999996</c:v>
                </c:pt>
                <c:pt idx="95">
                  <c:v>3.9798676999999998</c:v>
                </c:pt>
                <c:pt idx="96">
                  <c:v>3.4860701999999999</c:v>
                </c:pt>
                <c:pt idx="97">
                  <c:v>3.3669807999999999</c:v>
                </c:pt>
                <c:pt idx="98">
                  <c:v>3.2602869999999999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D86-4067-8F4A-57082C0A6423}"/>
            </c:ext>
          </c:extLst>
        </c:ser>
        <c:ser>
          <c:idx val="4"/>
          <c:order val="4"/>
          <c:tx>
            <c:strRef>
              <c:f>'IP3'!$AS$2</c:f>
              <c:strCache>
                <c:ptCount val="1"/>
                <c:pt idx="0">
                  <c:v>+7dBm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'IP3'!$AR$5:$AR$103</c:f>
              <c:numCache>
                <c:formatCode>General</c:formatCode>
                <c:ptCount val="99"/>
                <c:pt idx="0">
                  <c:v>1</c:v>
                </c:pt>
                <c:pt idx="1">
                  <c:v>1.1224489795918</c:v>
                </c:pt>
                <c:pt idx="2">
                  <c:v>1.2448979591837002</c:v>
                </c:pt>
                <c:pt idx="3">
                  <c:v>1.3673469387755</c:v>
                </c:pt>
                <c:pt idx="4">
                  <c:v>1.4897959183673</c:v>
                </c:pt>
                <c:pt idx="5">
                  <c:v>1.6122448979591999</c:v>
                </c:pt>
                <c:pt idx="6">
                  <c:v>1.7346938775510001</c:v>
                </c:pt>
                <c:pt idx="7">
                  <c:v>1.8571428571429001</c:v>
                </c:pt>
                <c:pt idx="8">
                  <c:v>1.9795918367347001</c:v>
                </c:pt>
                <c:pt idx="9">
                  <c:v>2.1020408163264999</c:v>
                </c:pt>
                <c:pt idx="10">
                  <c:v>2.2244897959183998</c:v>
                </c:pt>
                <c:pt idx="11">
                  <c:v>2.3469387755101998</c:v>
                </c:pt>
                <c:pt idx="12">
                  <c:v>2.4693877551020003</c:v>
                </c:pt>
                <c:pt idx="13">
                  <c:v>2.5918367346939002</c:v>
                </c:pt>
                <c:pt idx="14">
                  <c:v>2.7142857142856998</c:v>
                </c:pt>
                <c:pt idx="15">
                  <c:v>2.8367346938776001</c:v>
                </c:pt>
                <c:pt idx="16">
                  <c:v>2.9591836734694001</c:v>
                </c:pt>
                <c:pt idx="17">
                  <c:v>3.0816326530612002</c:v>
                </c:pt>
                <c:pt idx="18">
                  <c:v>3.2040816326531001</c:v>
                </c:pt>
                <c:pt idx="19">
                  <c:v>3.3265306122449001</c:v>
                </c:pt>
                <c:pt idx="20">
                  <c:v>3.4489795918367001</c:v>
                </c:pt>
                <c:pt idx="21">
                  <c:v>3.5714285714286</c:v>
                </c:pt>
                <c:pt idx="22">
                  <c:v>3.6938775510204001</c:v>
                </c:pt>
                <c:pt idx="23">
                  <c:v>3.8163265306121996</c:v>
                </c:pt>
                <c:pt idx="24">
                  <c:v>3.9387755102041</c:v>
                </c:pt>
                <c:pt idx="25">
                  <c:v>4.0612244897959</c:v>
                </c:pt>
                <c:pt idx="26">
                  <c:v>4.1836734693878004</c:v>
                </c:pt>
                <c:pt idx="27">
                  <c:v>4.3061224489796004</c:v>
                </c:pt>
                <c:pt idx="28">
                  <c:v>4.4285714285713995</c:v>
                </c:pt>
                <c:pt idx="29">
                  <c:v>4.5510204081632999</c:v>
                </c:pt>
                <c:pt idx="30">
                  <c:v>4.6734693877550999</c:v>
                </c:pt>
                <c:pt idx="31">
                  <c:v>4.7959183673468999</c:v>
                </c:pt>
                <c:pt idx="32">
                  <c:v>4.9183673469388003</c:v>
                </c:pt>
                <c:pt idx="33">
                  <c:v>5.0408163265305994</c:v>
                </c:pt>
                <c:pt idx="34">
                  <c:v>5.1632653061224003</c:v>
                </c:pt>
                <c:pt idx="35">
                  <c:v>5.2857142857142998</c:v>
                </c:pt>
                <c:pt idx="36">
                  <c:v>5.4081632653060998</c:v>
                </c:pt>
                <c:pt idx="37">
                  <c:v>5.5306122448980002</c:v>
                </c:pt>
                <c:pt idx="38">
                  <c:v>5.6530612244898002</c:v>
                </c:pt>
                <c:pt idx="39">
                  <c:v>5.7755102040816002</c:v>
                </c:pt>
                <c:pt idx="40">
                  <c:v>5.8979591836734997</c:v>
                </c:pt>
                <c:pt idx="41">
                  <c:v>6.0204081632652997</c:v>
                </c:pt>
                <c:pt idx="42">
                  <c:v>6.1428571428570997</c:v>
                </c:pt>
                <c:pt idx="43">
                  <c:v>6.2653061224490001</c:v>
                </c:pt>
                <c:pt idx="44">
                  <c:v>6.3877551020408001</c:v>
                </c:pt>
                <c:pt idx="45">
                  <c:v>6.5102040816326996</c:v>
                </c:pt>
                <c:pt idx="46">
                  <c:v>6.6326530612244996</c:v>
                </c:pt>
                <c:pt idx="47">
                  <c:v>6.7551020408163005</c:v>
                </c:pt>
                <c:pt idx="48">
                  <c:v>6.8775510204082</c:v>
                </c:pt>
                <c:pt idx="49">
                  <c:v>7</c:v>
                </c:pt>
                <c:pt idx="50">
                  <c:v>7.1224489795918</c:v>
                </c:pt>
                <c:pt idx="51">
                  <c:v>7.2448979591836995</c:v>
                </c:pt>
                <c:pt idx="52">
                  <c:v>7.3673469387755004</c:v>
                </c:pt>
                <c:pt idx="53">
                  <c:v>7.4897959183673004</c:v>
                </c:pt>
                <c:pt idx="54">
                  <c:v>7.6122448979591999</c:v>
                </c:pt>
                <c:pt idx="55">
                  <c:v>7.7346938775509999</c:v>
                </c:pt>
                <c:pt idx="56">
                  <c:v>7.8571428571429003</c:v>
                </c:pt>
                <c:pt idx="57">
                  <c:v>7.9795918367347003</c:v>
                </c:pt>
                <c:pt idx="58">
                  <c:v>8.1020408163265003</c:v>
                </c:pt>
                <c:pt idx="59">
                  <c:v>8.2244897959183998</c:v>
                </c:pt>
                <c:pt idx="60">
                  <c:v>8.3469387755101998</c:v>
                </c:pt>
                <c:pt idx="61">
                  <c:v>8.4693877551019998</c:v>
                </c:pt>
                <c:pt idx="62">
                  <c:v>8.5918367346938993</c:v>
                </c:pt>
                <c:pt idx="63">
                  <c:v>8.7142857142856993</c:v>
                </c:pt>
                <c:pt idx="64">
                  <c:v>8.8367346938776006</c:v>
                </c:pt>
                <c:pt idx="65">
                  <c:v>8.9591836734694006</c:v>
                </c:pt>
                <c:pt idx="66">
                  <c:v>9.0816326530611988</c:v>
                </c:pt>
                <c:pt idx="67">
                  <c:v>9.2040816326530983</c:v>
                </c:pt>
                <c:pt idx="68">
                  <c:v>9.3265306122449001</c:v>
                </c:pt>
                <c:pt idx="69">
                  <c:v>9.4489795918367001</c:v>
                </c:pt>
                <c:pt idx="70">
                  <c:v>9.5714285714285996</c:v>
                </c:pt>
                <c:pt idx="71">
                  <c:v>9.6938775510203996</c:v>
                </c:pt>
                <c:pt idx="72">
                  <c:v>9.8163265306121996</c:v>
                </c:pt>
                <c:pt idx="73">
                  <c:v>9.9387755102040991</c:v>
                </c:pt>
                <c:pt idx="74">
                  <c:v>10.061224489796</c:v>
                </c:pt>
                <c:pt idx="75">
                  <c:v>10.183673469388001</c:v>
                </c:pt>
                <c:pt idx="76">
                  <c:v>10.30612244898</c:v>
                </c:pt>
                <c:pt idx="77">
                  <c:v>10.428571428570999</c:v>
                </c:pt>
                <c:pt idx="78">
                  <c:v>10.551020408163</c:v>
                </c:pt>
                <c:pt idx="79">
                  <c:v>10.673469387754999</c:v>
                </c:pt>
                <c:pt idx="80">
                  <c:v>10.795918367346999</c:v>
                </c:pt>
                <c:pt idx="81">
                  <c:v>10.918367346938998</c:v>
                </c:pt>
                <c:pt idx="82">
                  <c:v>11.040816326531001</c:v>
                </c:pt>
                <c:pt idx="83">
                  <c:v>11.163265306122</c:v>
                </c:pt>
                <c:pt idx="84">
                  <c:v>11.285714285714</c:v>
                </c:pt>
                <c:pt idx="85">
                  <c:v>11.408163265305999</c:v>
                </c:pt>
                <c:pt idx="86">
                  <c:v>11.530612244898</c:v>
                </c:pt>
                <c:pt idx="87">
                  <c:v>11.653061224489999</c:v>
                </c:pt>
                <c:pt idx="88">
                  <c:v>11.775510204082</c:v>
                </c:pt>
                <c:pt idx="89">
                  <c:v>11.897959183673001</c:v>
                </c:pt>
                <c:pt idx="90">
                  <c:v>12.020408163265</c:v>
                </c:pt>
                <c:pt idx="91">
                  <c:v>12.142857142857</c:v>
                </c:pt>
                <c:pt idx="92">
                  <c:v>12.265306122448999</c:v>
                </c:pt>
                <c:pt idx="93">
                  <c:v>12.387755102041</c:v>
                </c:pt>
                <c:pt idx="94">
                  <c:v>12.510204081632999</c:v>
                </c:pt>
                <c:pt idx="95">
                  <c:v>12.632653061224001</c:v>
                </c:pt>
                <c:pt idx="96">
                  <c:v>12.755102040816</c:v>
                </c:pt>
                <c:pt idx="97">
                  <c:v>12.877551020408001</c:v>
                </c:pt>
                <c:pt idx="98">
                  <c:v>13</c:v>
                </c:pt>
              </c:numCache>
            </c:numRef>
          </c:xVal>
          <c:yVal>
            <c:numRef>
              <c:f>'IP3'!$AT$5:$AT$103</c:f>
              <c:numCache>
                <c:formatCode>General</c:formatCode>
                <c:ptCount val="99"/>
                <c:pt idx="0">
                  <c:v>4.2303534000000003</c:v>
                </c:pt>
                <c:pt idx="1">
                  <c:v>4.3518410000000003</c:v>
                </c:pt>
                <c:pt idx="2">
                  <c:v>4.8493471000000001</c:v>
                </c:pt>
                <c:pt idx="3">
                  <c:v>5.6097602999999996</c:v>
                </c:pt>
                <c:pt idx="4">
                  <c:v>6.0052766999999996</c:v>
                </c:pt>
                <c:pt idx="5">
                  <c:v>6.0962877000000004</c:v>
                </c:pt>
                <c:pt idx="6">
                  <c:v>6.4223074999999996</c:v>
                </c:pt>
                <c:pt idx="7">
                  <c:v>6.4390874</c:v>
                </c:pt>
                <c:pt idx="8">
                  <c:v>6.1536907999999997</c:v>
                </c:pt>
                <c:pt idx="9">
                  <c:v>5.3383659999999997</c:v>
                </c:pt>
                <c:pt idx="10">
                  <c:v>4.8125109999999998</c:v>
                </c:pt>
                <c:pt idx="11">
                  <c:v>4.4067540000000003</c:v>
                </c:pt>
                <c:pt idx="12">
                  <c:v>4.2392925999999997</c:v>
                </c:pt>
                <c:pt idx="13">
                  <c:v>4.2269224999999997</c:v>
                </c:pt>
                <c:pt idx="14">
                  <c:v>4.3126702000000003</c:v>
                </c:pt>
                <c:pt idx="15">
                  <c:v>4.3133987999999999</c:v>
                </c:pt>
                <c:pt idx="16">
                  <c:v>4.1762204000000001</c:v>
                </c:pt>
                <c:pt idx="17">
                  <c:v>4.0824723000000001</c:v>
                </c:pt>
                <c:pt idx="18">
                  <c:v>4.1063666000000003</c:v>
                </c:pt>
                <c:pt idx="19">
                  <c:v>4.0565547999999998</c:v>
                </c:pt>
                <c:pt idx="20">
                  <c:v>3.8615705999999999</c:v>
                </c:pt>
                <c:pt idx="21">
                  <c:v>4.2116742</c:v>
                </c:pt>
                <c:pt idx="22">
                  <c:v>4.7618723000000003</c:v>
                </c:pt>
                <c:pt idx="23">
                  <c:v>5.538125</c:v>
                </c:pt>
                <c:pt idx="24">
                  <c:v>6.1504992999999999</c:v>
                </c:pt>
                <c:pt idx="25">
                  <c:v>6.8578628999999998</c:v>
                </c:pt>
                <c:pt idx="26">
                  <c:v>7.1040244000000001</c:v>
                </c:pt>
                <c:pt idx="27">
                  <c:v>6.8218274000000001</c:v>
                </c:pt>
                <c:pt idx="28">
                  <c:v>6.7270006999999996</c:v>
                </c:pt>
                <c:pt idx="29">
                  <c:v>6.8801179000000001</c:v>
                </c:pt>
                <c:pt idx="30">
                  <c:v>7.2302698999999997</c:v>
                </c:pt>
                <c:pt idx="31">
                  <c:v>7.4753404000000003</c:v>
                </c:pt>
                <c:pt idx="32">
                  <c:v>8.5203419</c:v>
                </c:pt>
                <c:pt idx="33">
                  <c:v>8.5915154999999999</c:v>
                </c:pt>
                <c:pt idx="34">
                  <c:v>8.5371846999999992</c:v>
                </c:pt>
                <c:pt idx="35">
                  <c:v>7.6320499999999996</c:v>
                </c:pt>
                <c:pt idx="36">
                  <c:v>7.6748346999999999</c:v>
                </c:pt>
                <c:pt idx="37">
                  <c:v>7.2664590000000002</c:v>
                </c:pt>
                <c:pt idx="38">
                  <c:v>7.1547030999999999</c:v>
                </c:pt>
                <c:pt idx="39">
                  <c:v>7.1854959000000003</c:v>
                </c:pt>
                <c:pt idx="40">
                  <c:v>7.5919051</c:v>
                </c:pt>
                <c:pt idx="41">
                  <c:v>7.4930409999999998</c:v>
                </c:pt>
                <c:pt idx="42">
                  <c:v>7.2345537999999996</c:v>
                </c:pt>
                <c:pt idx="43">
                  <c:v>7.2571057999999997</c:v>
                </c:pt>
                <c:pt idx="44">
                  <c:v>7.5487127000000003</c:v>
                </c:pt>
                <c:pt idx="45">
                  <c:v>7.6387466999999996</c:v>
                </c:pt>
                <c:pt idx="46">
                  <c:v>7.5962391</c:v>
                </c:pt>
                <c:pt idx="47">
                  <c:v>7.4731401999999996</c:v>
                </c:pt>
                <c:pt idx="48">
                  <c:v>7.5974006999999997</c:v>
                </c:pt>
                <c:pt idx="49">
                  <c:v>7.3939104000000002</c:v>
                </c:pt>
                <c:pt idx="50">
                  <c:v>7.1443367000000002</c:v>
                </c:pt>
                <c:pt idx="51">
                  <c:v>6.9313282999999997</c:v>
                </c:pt>
                <c:pt idx="52">
                  <c:v>6.7403282999999998</c:v>
                </c:pt>
                <c:pt idx="53">
                  <c:v>6.5209545999999996</c:v>
                </c:pt>
                <c:pt idx="54">
                  <c:v>6.0787510999999999</c:v>
                </c:pt>
                <c:pt idx="55">
                  <c:v>5.6653146999999997</c:v>
                </c:pt>
                <c:pt idx="56">
                  <c:v>5.1789459999999998</c:v>
                </c:pt>
                <c:pt idx="57">
                  <c:v>4.6214795000000004</c:v>
                </c:pt>
                <c:pt idx="58">
                  <c:v>4.1191177000000003</c:v>
                </c:pt>
                <c:pt idx="59">
                  <c:v>3.9720084999999998</c:v>
                </c:pt>
                <c:pt idx="60">
                  <c:v>4.0483665000000002</c:v>
                </c:pt>
                <c:pt idx="61">
                  <c:v>3.9003383999999999</c:v>
                </c:pt>
                <c:pt idx="62">
                  <c:v>4.0491896000000001</c:v>
                </c:pt>
                <c:pt idx="63">
                  <c:v>3.919934</c:v>
                </c:pt>
                <c:pt idx="64">
                  <c:v>3.9151614000000001</c:v>
                </c:pt>
                <c:pt idx="65">
                  <c:v>3.8243307999999998</c:v>
                </c:pt>
                <c:pt idx="66">
                  <c:v>3.6643085000000002</c:v>
                </c:pt>
                <c:pt idx="67">
                  <c:v>3.9449046000000001</c:v>
                </c:pt>
                <c:pt idx="68">
                  <c:v>3.7469858999999999</c:v>
                </c:pt>
                <c:pt idx="69">
                  <c:v>4.2700009000000003</c:v>
                </c:pt>
                <c:pt idx="70">
                  <c:v>4.0612554999999997</c:v>
                </c:pt>
                <c:pt idx="71">
                  <c:v>4.1659718000000003</c:v>
                </c:pt>
                <c:pt idx="72">
                  <c:v>3.9856634</c:v>
                </c:pt>
                <c:pt idx="73">
                  <c:v>4.0948681999999996</c:v>
                </c:pt>
                <c:pt idx="74">
                  <c:v>4.1676326000000001</c:v>
                </c:pt>
                <c:pt idx="75">
                  <c:v>4.3019632999999997</c:v>
                </c:pt>
                <c:pt idx="76">
                  <c:v>4.7280239999999996</c:v>
                </c:pt>
                <c:pt idx="77">
                  <c:v>5.1594319000000004</c:v>
                </c:pt>
                <c:pt idx="78">
                  <c:v>4.9945579000000002</c:v>
                </c:pt>
                <c:pt idx="79">
                  <c:v>4.9785662000000004</c:v>
                </c:pt>
                <c:pt idx="80">
                  <c:v>4.4507751000000004</c:v>
                </c:pt>
                <c:pt idx="81">
                  <c:v>4.2101011000000002</c:v>
                </c:pt>
                <c:pt idx="82">
                  <c:v>3.3816831000000001</c:v>
                </c:pt>
                <c:pt idx="83">
                  <c:v>3.1514692000000002</c:v>
                </c:pt>
                <c:pt idx="84">
                  <c:v>2.9918491999999999</c:v>
                </c:pt>
                <c:pt idx="85">
                  <c:v>2.8826570999999999</c:v>
                </c:pt>
                <c:pt idx="86">
                  <c:v>2.6736007000000002</c:v>
                </c:pt>
                <c:pt idx="87">
                  <c:v>2.4026923</c:v>
                </c:pt>
                <c:pt idx="88">
                  <c:v>2.2802954</c:v>
                </c:pt>
                <c:pt idx="89">
                  <c:v>1.9610926</c:v>
                </c:pt>
                <c:pt idx="90">
                  <c:v>1.7252719000000001</c:v>
                </c:pt>
                <c:pt idx="91">
                  <c:v>1.4938807000000001</c:v>
                </c:pt>
                <c:pt idx="92">
                  <c:v>1.2820841000000001</c:v>
                </c:pt>
                <c:pt idx="93">
                  <c:v>1.1828234</c:v>
                </c:pt>
                <c:pt idx="94">
                  <c:v>0.77001584000000001</c:v>
                </c:pt>
                <c:pt idx="95">
                  <c:v>0.52986162999999997</c:v>
                </c:pt>
                <c:pt idx="96">
                  <c:v>0.18790947999999999</c:v>
                </c:pt>
                <c:pt idx="97">
                  <c:v>0.27728391000000002</c:v>
                </c:pt>
                <c:pt idx="98">
                  <c:v>0.33459517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D86-4067-8F4A-57082C0A6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26496"/>
        <c:axId val="111657344"/>
      </c:scatterChart>
      <c:valAx>
        <c:axId val="111626496"/>
        <c:scaling>
          <c:orientation val="minMax"/>
          <c:max val="12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657344"/>
        <c:crosses val="autoZero"/>
        <c:crossBetween val="midCat"/>
        <c:majorUnit val="1"/>
      </c:valAx>
      <c:valAx>
        <c:axId val="111657344"/>
        <c:scaling>
          <c:orientation val="minMax"/>
          <c:max val="30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62649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16248463499798069"/>
          <c:y val="0.11258092738407702"/>
          <c:w val="0.19794049417910148"/>
          <c:h val="0.2672408457086187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Conversion Loss: 4 GHz IF, Highside Sine Wave LO (dB)</a:t>
            </a:r>
            <a:r>
              <a:rPr lang="en-US" sz="1000" baseline="30000"/>
              <a:t>1-4</a:t>
            </a:r>
          </a:p>
        </c:rich>
      </c:tx>
      <c:layout>
        <c:manualLayout>
          <c:xMode val="edge"/>
          <c:yMode val="edge"/>
          <c:x val="0.20180173612534957"/>
          <c:y val="2.777777777777777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05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 4GHz'!$E$5:$E$205</c:f>
              <c:numCache>
                <c:formatCode>General</c:formatCode>
                <c:ptCount val="201"/>
                <c:pt idx="0">
                  <c:v>1</c:v>
                </c:pt>
                <c:pt idx="1">
                  <c:v>1.06</c:v>
                </c:pt>
                <c:pt idx="2">
                  <c:v>1.1200000000000001</c:v>
                </c:pt>
                <c:pt idx="3">
                  <c:v>1.18</c:v>
                </c:pt>
                <c:pt idx="4">
                  <c:v>1.24</c:v>
                </c:pt>
                <c:pt idx="5">
                  <c:v>1.3</c:v>
                </c:pt>
                <c:pt idx="6">
                  <c:v>1.36</c:v>
                </c:pt>
                <c:pt idx="7">
                  <c:v>1.42</c:v>
                </c:pt>
                <c:pt idx="8">
                  <c:v>1.48</c:v>
                </c:pt>
                <c:pt idx="9">
                  <c:v>1.54</c:v>
                </c:pt>
                <c:pt idx="10">
                  <c:v>1.6</c:v>
                </c:pt>
                <c:pt idx="11">
                  <c:v>1.66</c:v>
                </c:pt>
                <c:pt idx="12">
                  <c:v>1.72</c:v>
                </c:pt>
                <c:pt idx="13">
                  <c:v>1.78</c:v>
                </c:pt>
                <c:pt idx="14">
                  <c:v>1.84</c:v>
                </c:pt>
                <c:pt idx="15">
                  <c:v>1.9</c:v>
                </c:pt>
                <c:pt idx="16">
                  <c:v>1.96</c:v>
                </c:pt>
                <c:pt idx="17">
                  <c:v>2.02</c:v>
                </c:pt>
                <c:pt idx="18">
                  <c:v>2.08</c:v>
                </c:pt>
                <c:pt idx="19">
                  <c:v>2.14</c:v>
                </c:pt>
                <c:pt idx="20">
                  <c:v>2.2000000000000002</c:v>
                </c:pt>
                <c:pt idx="21">
                  <c:v>2.2599999999999998</c:v>
                </c:pt>
                <c:pt idx="22">
                  <c:v>2.3199999999999998</c:v>
                </c:pt>
                <c:pt idx="23">
                  <c:v>2.38</c:v>
                </c:pt>
                <c:pt idx="24">
                  <c:v>2.44</c:v>
                </c:pt>
                <c:pt idx="25">
                  <c:v>2.5</c:v>
                </c:pt>
                <c:pt idx="26">
                  <c:v>2.56</c:v>
                </c:pt>
                <c:pt idx="27">
                  <c:v>2.62</c:v>
                </c:pt>
                <c:pt idx="28">
                  <c:v>2.68</c:v>
                </c:pt>
                <c:pt idx="29">
                  <c:v>2.74</c:v>
                </c:pt>
                <c:pt idx="30">
                  <c:v>2.8</c:v>
                </c:pt>
                <c:pt idx="31">
                  <c:v>2.86</c:v>
                </c:pt>
                <c:pt idx="32">
                  <c:v>2.92</c:v>
                </c:pt>
                <c:pt idx="33">
                  <c:v>2.98</c:v>
                </c:pt>
                <c:pt idx="34">
                  <c:v>3.04</c:v>
                </c:pt>
                <c:pt idx="35">
                  <c:v>3.1</c:v>
                </c:pt>
                <c:pt idx="36">
                  <c:v>3.16</c:v>
                </c:pt>
                <c:pt idx="37">
                  <c:v>3.22</c:v>
                </c:pt>
                <c:pt idx="38">
                  <c:v>3.28</c:v>
                </c:pt>
                <c:pt idx="39">
                  <c:v>3.34</c:v>
                </c:pt>
                <c:pt idx="40">
                  <c:v>3.4</c:v>
                </c:pt>
                <c:pt idx="41">
                  <c:v>3.46</c:v>
                </c:pt>
                <c:pt idx="42">
                  <c:v>3.52</c:v>
                </c:pt>
                <c:pt idx="43">
                  <c:v>3.58</c:v>
                </c:pt>
                <c:pt idx="44">
                  <c:v>3.64</c:v>
                </c:pt>
                <c:pt idx="45">
                  <c:v>3.7</c:v>
                </c:pt>
                <c:pt idx="46">
                  <c:v>3.76</c:v>
                </c:pt>
                <c:pt idx="47">
                  <c:v>3.82</c:v>
                </c:pt>
                <c:pt idx="48">
                  <c:v>3.88</c:v>
                </c:pt>
                <c:pt idx="49">
                  <c:v>3.94</c:v>
                </c:pt>
                <c:pt idx="50">
                  <c:v>4</c:v>
                </c:pt>
                <c:pt idx="51">
                  <c:v>4.0599999999999996</c:v>
                </c:pt>
                <c:pt idx="52">
                  <c:v>4.12</c:v>
                </c:pt>
                <c:pt idx="53">
                  <c:v>4.18</c:v>
                </c:pt>
                <c:pt idx="54">
                  <c:v>4.24</c:v>
                </c:pt>
                <c:pt idx="55">
                  <c:v>4.3</c:v>
                </c:pt>
                <c:pt idx="56">
                  <c:v>4.3600000000000003</c:v>
                </c:pt>
                <c:pt idx="57">
                  <c:v>4.42</c:v>
                </c:pt>
                <c:pt idx="58">
                  <c:v>4.4800000000000004</c:v>
                </c:pt>
                <c:pt idx="59">
                  <c:v>4.54</c:v>
                </c:pt>
                <c:pt idx="60">
                  <c:v>4.5999999999999996</c:v>
                </c:pt>
                <c:pt idx="61">
                  <c:v>4.66</c:v>
                </c:pt>
                <c:pt idx="62">
                  <c:v>4.72</c:v>
                </c:pt>
                <c:pt idx="63">
                  <c:v>4.78</c:v>
                </c:pt>
                <c:pt idx="64">
                  <c:v>4.84</c:v>
                </c:pt>
                <c:pt idx="65">
                  <c:v>4.9000000000000004</c:v>
                </c:pt>
                <c:pt idx="66">
                  <c:v>4.96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5.14</c:v>
                </c:pt>
                <c:pt idx="70">
                  <c:v>5.2</c:v>
                </c:pt>
                <c:pt idx="71">
                  <c:v>5.26</c:v>
                </c:pt>
                <c:pt idx="72">
                  <c:v>5.32</c:v>
                </c:pt>
                <c:pt idx="73">
                  <c:v>5.38</c:v>
                </c:pt>
                <c:pt idx="74">
                  <c:v>5.44</c:v>
                </c:pt>
                <c:pt idx="75">
                  <c:v>5.5</c:v>
                </c:pt>
                <c:pt idx="76">
                  <c:v>5.56</c:v>
                </c:pt>
                <c:pt idx="77">
                  <c:v>5.62</c:v>
                </c:pt>
                <c:pt idx="78">
                  <c:v>5.68</c:v>
                </c:pt>
                <c:pt idx="79">
                  <c:v>5.74</c:v>
                </c:pt>
                <c:pt idx="80">
                  <c:v>5.8</c:v>
                </c:pt>
                <c:pt idx="81">
                  <c:v>5.86</c:v>
                </c:pt>
                <c:pt idx="82">
                  <c:v>5.92</c:v>
                </c:pt>
                <c:pt idx="83">
                  <c:v>5.98</c:v>
                </c:pt>
                <c:pt idx="84">
                  <c:v>6.04</c:v>
                </c:pt>
                <c:pt idx="85">
                  <c:v>6.1</c:v>
                </c:pt>
                <c:pt idx="86">
                  <c:v>6.16</c:v>
                </c:pt>
                <c:pt idx="87">
                  <c:v>6.22</c:v>
                </c:pt>
                <c:pt idx="88">
                  <c:v>6.28</c:v>
                </c:pt>
                <c:pt idx="89">
                  <c:v>6.34</c:v>
                </c:pt>
                <c:pt idx="90">
                  <c:v>6.4</c:v>
                </c:pt>
                <c:pt idx="91">
                  <c:v>6.46</c:v>
                </c:pt>
                <c:pt idx="92">
                  <c:v>6.52</c:v>
                </c:pt>
                <c:pt idx="93">
                  <c:v>6.58</c:v>
                </c:pt>
                <c:pt idx="94">
                  <c:v>6.64</c:v>
                </c:pt>
                <c:pt idx="95">
                  <c:v>6.7</c:v>
                </c:pt>
                <c:pt idx="96">
                  <c:v>6.76</c:v>
                </c:pt>
                <c:pt idx="97">
                  <c:v>6.82</c:v>
                </c:pt>
                <c:pt idx="98">
                  <c:v>6.88</c:v>
                </c:pt>
                <c:pt idx="99">
                  <c:v>6.94</c:v>
                </c:pt>
                <c:pt idx="100">
                  <c:v>7</c:v>
                </c:pt>
                <c:pt idx="101">
                  <c:v>7.06</c:v>
                </c:pt>
                <c:pt idx="102">
                  <c:v>7.12</c:v>
                </c:pt>
                <c:pt idx="103">
                  <c:v>7.18</c:v>
                </c:pt>
                <c:pt idx="104">
                  <c:v>7.24</c:v>
                </c:pt>
                <c:pt idx="105">
                  <c:v>7.3</c:v>
                </c:pt>
                <c:pt idx="106">
                  <c:v>7.36</c:v>
                </c:pt>
                <c:pt idx="107">
                  <c:v>7.42</c:v>
                </c:pt>
                <c:pt idx="108">
                  <c:v>7.48</c:v>
                </c:pt>
                <c:pt idx="109">
                  <c:v>7.54</c:v>
                </c:pt>
                <c:pt idx="110">
                  <c:v>7.6</c:v>
                </c:pt>
                <c:pt idx="111">
                  <c:v>7.66</c:v>
                </c:pt>
                <c:pt idx="112">
                  <c:v>7.72</c:v>
                </c:pt>
                <c:pt idx="113">
                  <c:v>7.78</c:v>
                </c:pt>
                <c:pt idx="114">
                  <c:v>7.84</c:v>
                </c:pt>
                <c:pt idx="115">
                  <c:v>7.9</c:v>
                </c:pt>
                <c:pt idx="116">
                  <c:v>7.96</c:v>
                </c:pt>
                <c:pt idx="117">
                  <c:v>8.02</c:v>
                </c:pt>
                <c:pt idx="118">
                  <c:v>8.08</c:v>
                </c:pt>
                <c:pt idx="119">
                  <c:v>8.14</c:v>
                </c:pt>
                <c:pt idx="120">
                  <c:v>8.1999999999999993</c:v>
                </c:pt>
                <c:pt idx="121">
                  <c:v>8.26</c:v>
                </c:pt>
                <c:pt idx="122">
                  <c:v>8.32</c:v>
                </c:pt>
                <c:pt idx="123">
                  <c:v>8.3800000000000008</c:v>
                </c:pt>
                <c:pt idx="124">
                  <c:v>8.44</c:v>
                </c:pt>
                <c:pt idx="125">
                  <c:v>8.5</c:v>
                </c:pt>
                <c:pt idx="126">
                  <c:v>8.56</c:v>
                </c:pt>
                <c:pt idx="127">
                  <c:v>8.6199999999999992</c:v>
                </c:pt>
                <c:pt idx="128">
                  <c:v>8.68</c:v>
                </c:pt>
                <c:pt idx="129">
                  <c:v>8.74</c:v>
                </c:pt>
                <c:pt idx="130">
                  <c:v>8.8000000000000007</c:v>
                </c:pt>
                <c:pt idx="131">
                  <c:v>8.86</c:v>
                </c:pt>
                <c:pt idx="132">
                  <c:v>8.92</c:v>
                </c:pt>
                <c:pt idx="133">
                  <c:v>8.98</c:v>
                </c:pt>
                <c:pt idx="134">
                  <c:v>9.0399999999999991</c:v>
                </c:pt>
                <c:pt idx="135">
                  <c:v>9.1</c:v>
                </c:pt>
                <c:pt idx="136">
                  <c:v>9.16</c:v>
                </c:pt>
                <c:pt idx="137">
                  <c:v>9.2200000000000006</c:v>
                </c:pt>
                <c:pt idx="138">
                  <c:v>9.2799999999999994</c:v>
                </c:pt>
                <c:pt idx="139">
                  <c:v>9.34</c:v>
                </c:pt>
                <c:pt idx="140">
                  <c:v>9.4</c:v>
                </c:pt>
                <c:pt idx="141">
                  <c:v>9.4600000000000009</c:v>
                </c:pt>
                <c:pt idx="142">
                  <c:v>9.52</c:v>
                </c:pt>
                <c:pt idx="143">
                  <c:v>9.58</c:v>
                </c:pt>
                <c:pt idx="144">
                  <c:v>9.64</c:v>
                </c:pt>
                <c:pt idx="145">
                  <c:v>9.6999999999999993</c:v>
                </c:pt>
                <c:pt idx="146">
                  <c:v>9.76</c:v>
                </c:pt>
                <c:pt idx="147">
                  <c:v>9.82</c:v>
                </c:pt>
                <c:pt idx="148">
                  <c:v>9.8800000000000008</c:v>
                </c:pt>
                <c:pt idx="149">
                  <c:v>9.94</c:v>
                </c:pt>
                <c:pt idx="150">
                  <c:v>10</c:v>
                </c:pt>
                <c:pt idx="151">
                  <c:v>10.06</c:v>
                </c:pt>
                <c:pt idx="152">
                  <c:v>10.119999999999999</c:v>
                </c:pt>
                <c:pt idx="153">
                  <c:v>10.18</c:v>
                </c:pt>
                <c:pt idx="154">
                  <c:v>10.24</c:v>
                </c:pt>
                <c:pt idx="155">
                  <c:v>10.3</c:v>
                </c:pt>
                <c:pt idx="156">
                  <c:v>10.36</c:v>
                </c:pt>
                <c:pt idx="157">
                  <c:v>10.42</c:v>
                </c:pt>
                <c:pt idx="158">
                  <c:v>10.48</c:v>
                </c:pt>
                <c:pt idx="159">
                  <c:v>10.54</c:v>
                </c:pt>
                <c:pt idx="160">
                  <c:v>10.6</c:v>
                </c:pt>
                <c:pt idx="161">
                  <c:v>10.66</c:v>
                </c:pt>
                <c:pt idx="162">
                  <c:v>10.72</c:v>
                </c:pt>
                <c:pt idx="163">
                  <c:v>10.78</c:v>
                </c:pt>
                <c:pt idx="164">
                  <c:v>10.84</c:v>
                </c:pt>
                <c:pt idx="165">
                  <c:v>10.9</c:v>
                </c:pt>
                <c:pt idx="166">
                  <c:v>10.96</c:v>
                </c:pt>
                <c:pt idx="167">
                  <c:v>11.02</c:v>
                </c:pt>
                <c:pt idx="168">
                  <c:v>11.08</c:v>
                </c:pt>
                <c:pt idx="169">
                  <c:v>11.14</c:v>
                </c:pt>
                <c:pt idx="170">
                  <c:v>11.2</c:v>
                </c:pt>
                <c:pt idx="171">
                  <c:v>11.26</c:v>
                </c:pt>
                <c:pt idx="172">
                  <c:v>11.32</c:v>
                </c:pt>
                <c:pt idx="173">
                  <c:v>11.38</c:v>
                </c:pt>
                <c:pt idx="174">
                  <c:v>11.44</c:v>
                </c:pt>
                <c:pt idx="175">
                  <c:v>11.5</c:v>
                </c:pt>
                <c:pt idx="176">
                  <c:v>11.56</c:v>
                </c:pt>
                <c:pt idx="177">
                  <c:v>11.62</c:v>
                </c:pt>
                <c:pt idx="178">
                  <c:v>11.68</c:v>
                </c:pt>
                <c:pt idx="179">
                  <c:v>11.74</c:v>
                </c:pt>
                <c:pt idx="180">
                  <c:v>11.8</c:v>
                </c:pt>
                <c:pt idx="181">
                  <c:v>11.86</c:v>
                </c:pt>
                <c:pt idx="182">
                  <c:v>11.92</c:v>
                </c:pt>
                <c:pt idx="183">
                  <c:v>11.98</c:v>
                </c:pt>
                <c:pt idx="184">
                  <c:v>12.04</c:v>
                </c:pt>
                <c:pt idx="185">
                  <c:v>12.1</c:v>
                </c:pt>
                <c:pt idx="186">
                  <c:v>12.16</c:v>
                </c:pt>
                <c:pt idx="187">
                  <c:v>12.22</c:v>
                </c:pt>
                <c:pt idx="188">
                  <c:v>12.28</c:v>
                </c:pt>
                <c:pt idx="189">
                  <c:v>12.34</c:v>
                </c:pt>
                <c:pt idx="190">
                  <c:v>12.4</c:v>
                </c:pt>
                <c:pt idx="191">
                  <c:v>12.46</c:v>
                </c:pt>
                <c:pt idx="192">
                  <c:v>12.52</c:v>
                </c:pt>
                <c:pt idx="193">
                  <c:v>12.58</c:v>
                </c:pt>
                <c:pt idx="194">
                  <c:v>12.64</c:v>
                </c:pt>
                <c:pt idx="195">
                  <c:v>12.7</c:v>
                </c:pt>
                <c:pt idx="196">
                  <c:v>12.76</c:v>
                </c:pt>
                <c:pt idx="197">
                  <c:v>12.82</c:v>
                </c:pt>
                <c:pt idx="198">
                  <c:v>12.88</c:v>
                </c:pt>
                <c:pt idx="199">
                  <c:v>12.94</c:v>
                </c:pt>
                <c:pt idx="200">
                  <c:v>13</c:v>
                </c:pt>
              </c:numCache>
            </c:numRef>
          </c:xVal>
          <c:yVal>
            <c:numRef>
              <c:f>'CL 4GHz'!$F$5:$F$205</c:f>
              <c:numCache>
                <c:formatCode>General</c:formatCode>
                <c:ptCount val="201"/>
                <c:pt idx="0">
                  <c:v>-10.835292000000001</c:v>
                </c:pt>
                <c:pt idx="1">
                  <c:v>-10.646955999999999</c:v>
                </c:pt>
                <c:pt idx="2">
                  <c:v>-10.421704</c:v>
                </c:pt>
                <c:pt idx="3">
                  <c:v>-10.165524</c:v>
                </c:pt>
                <c:pt idx="4">
                  <c:v>-9.9160757000000004</c:v>
                </c:pt>
                <c:pt idx="5">
                  <c:v>-9.7130355999999995</c:v>
                </c:pt>
                <c:pt idx="6">
                  <c:v>-9.5369930000000007</c:v>
                </c:pt>
                <c:pt idx="7">
                  <c:v>-9.3506087999999998</c:v>
                </c:pt>
                <c:pt idx="8">
                  <c:v>-9.1453190000000006</c:v>
                </c:pt>
                <c:pt idx="9">
                  <c:v>-8.9643592999999999</c:v>
                </c:pt>
                <c:pt idx="10">
                  <c:v>-8.8004160000000002</c:v>
                </c:pt>
                <c:pt idx="11">
                  <c:v>-8.6269320999999994</c:v>
                </c:pt>
                <c:pt idx="12">
                  <c:v>-8.4862327999999998</c:v>
                </c:pt>
                <c:pt idx="13">
                  <c:v>-8.3676586000000004</c:v>
                </c:pt>
                <c:pt idx="14">
                  <c:v>-8.2758064000000005</c:v>
                </c:pt>
                <c:pt idx="15">
                  <c:v>-8.1856117000000008</c:v>
                </c:pt>
                <c:pt idx="16">
                  <c:v>-8.1102132999999998</c:v>
                </c:pt>
                <c:pt idx="17">
                  <c:v>-8.0508938000000008</c:v>
                </c:pt>
                <c:pt idx="18">
                  <c:v>-8.0187950000000008</c:v>
                </c:pt>
                <c:pt idx="19">
                  <c:v>-7.9967975999999998</c:v>
                </c:pt>
                <c:pt idx="20">
                  <c:v>-7.9958286000000003</c:v>
                </c:pt>
                <c:pt idx="21">
                  <c:v>-7.9886308000000001</c:v>
                </c:pt>
                <c:pt idx="22">
                  <c:v>-7.9856290999999997</c:v>
                </c:pt>
                <c:pt idx="23">
                  <c:v>-7.9750627999999999</c:v>
                </c:pt>
                <c:pt idx="24">
                  <c:v>-7.9913563999999999</c:v>
                </c:pt>
                <c:pt idx="25">
                  <c:v>-7.9831114000000003</c:v>
                </c:pt>
                <c:pt idx="26">
                  <c:v>-7.9851470000000004</c:v>
                </c:pt>
                <c:pt idx="27">
                  <c:v>-7.9822226000000001</c:v>
                </c:pt>
                <c:pt idx="28">
                  <c:v>-8.0118808999999995</c:v>
                </c:pt>
                <c:pt idx="29">
                  <c:v>-8.0042915000000008</c:v>
                </c:pt>
                <c:pt idx="30">
                  <c:v>-8.0178928000000003</c:v>
                </c:pt>
                <c:pt idx="31">
                  <c:v>-8.0507144999999998</c:v>
                </c:pt>
                <c:pt idx="32">
                  <c:v>-8.0994624999999996</c:v>
                </c:pt>
                <c:pt idx="33">
                  <c:v>-8.1299810000000008</c:v>
                </c:pt>
                <c:pt idx="34">
                  <c:v>-8.1790065999999992</c:v>
                </c:pt>
                <c:pt idx="35">
                  <c:v>-8.2311133999999999</c:v>
                </c:pt>
                <c:pt idx="36">
                  <c:v>-8.2883978000000003</c:v>
                </c:pt>
                <c:pt idx="37">
                  <c:v>-8.3451222999999999</c:v>
                </c:pt>
                <c:pt idx="38">
                  <c:v>-8.4009170999999991</c:v>
                </c:pt>
                <c:pt idx="39">
                  <c:v>-8.4483718999999997</c:v>
                </c:pt>
                <c:pt idx="40">
                  <c:v>-8.4976825999999992</c:v>
                </c:pt>
                <c:pt idx="41">
                  <c:v>-8.5524912000000004</c:v>
                </c:pt>
                <c:pt idx="42">
                  <c:v>-8.5886859999999992</c:v>
                </c:pt>
                <c:pt idx="43">
                  <c:v>-8.6245241000000004</c:v>
                </c:pt>
                <c:pt idx="44">
                  <c:v>-8.6501780000000004</c:v>
                </c:pt>
                <c:pt idx="45">
                  <c:v>-8.6846923999999994</c:v>
                </c:pt>
                <c:pt idx="46">
                  <c:v>-8.6934728999999997</c:v>
                </c:pt>
                <c:pt idx="47">
                  <c:v>-8.7118777999999999</c:v>
                </c:pt>
                <c:pt idx="48">
                  <c:v>-8.6930914000000001</c:v>
                </c:pt>
                <c:pt idx="49">
                  <c:v>-8.6955718999999991</c:v>
                </c:pt>
                <c:pt idx="50">
                  <c:v>-8.6850891000000008</c:v>
                </c:pt>
                <c:pt idx="51">
                  <c:v>-8.6817408</c:v>
                </c:pt>
                <c:pt idx="52">
                  <c:v>-8.6647309999999997</c:v>
                </c:pt>
                <c:pt idx="53">
                  <c:v>-8.6970834999999997</c:v>
                </c:pt>
                <c:pt idx="54">
                  <c:v>-8.7256575000000005</c:v>
                </c:pt>
                <c:pt idx="55">
                  <c:v>-8.7457580999999998</c:v>
                </c:pt>
                <c:pt idx="56">
                  <c:v>-8.7743701999999999</c:v>
                </c:pt>
                <c:pt idx="57">
                  <c:v>-8.8173665999999997</c:v>
                </c:pt>
                <c:pt idx="58">
                  <c:v>-8.8643149999999995</c:v>
                </c:pt>
                <c:pt idx="59">
                  <c:v>-8.8898354000000008</c:v>
                </c:pt>
                <c:pt idx="60">
                  <c:v>-8.9123487000000008</c:v>
                </c:pt>
                <c:pt idx="61">
                  <c:v>-8.9126797</c:v>
                </c:pt>
                <c:pt idx="62">
                  <c:v>-8.8876218999999992</c:v>
                </c:pt>
                <c:pt idx="63">
                  <c:v>-8.8542147</c:v>
                </c:pt>
                <c:pt idx="64">
                  <c:v>-8.8162880000000001</c:v>
                </c:pt>
                <c:pt idx="65">
                  <c:v>-8.7635354999999997</c:v>
                </c:pt>
                <c:pt idx="66">
                  <c:v>-8.7233485999999996</c:v>
                </c:pt>
                <c:pt idx="67">
                  <c:v>-8.7034205999999994</c:v>
                </c:pt>
                <c:pt idx="68">
                  <c:v>-8.6677894999999996</c:v>
                </c:pt>
                <c:pt idx="69">
                  <c:v>-8.6318254000000003</c:v>
                </c:pt>
                <c:pt idx="70">
                  <c:v>-8.6131896999999995</c:v>
                </c:pt>
                <c:pt idx="71">
                  <c:v>-8.6048869999999997</c:v>
                </c:pt>
                <c:pt idx="72">
                  <c:v>-8.5768070000000005</c:v>
                </c:pt>
                <c:pt idx="73">
                  <c:v>-8.5431290000000004</c:v>
                </c:pt>
                <c:pt idx="74">
                  <c:v>-8.5148554000000001</c:v>
                </c:pt>
                <c:pt idx="75">
                  <c:v>-8.4887341999999997</c:v>
                </c:pt>
                <c:pt idx="76">
                  <c:v>-8.4533968000000002</c:v>
                </c:pt>
                <c:pt idx="77">
                  <c:v>-8.4311752000000002</c:v>
                </c:pt>
                <c:pt idx="78">
                  <c:v>-8.4189013999999993</c:v>
                </c:pt>
                <c:pt idx="79">
                  <c:v>-8.4134931999999996</c:v>
                </c:pt>
                <c:pt idx="80">
                  <c:v>-8.4052620000000005</c:v>
                </c:pt>
                <c:pt idx="81">
                  <c:v>-8.4009867000000007</c:v>
                </c:pt>
                <c:pt idx="82">
                  <c:v>-8.3956222999999994</c:v>
                </c:pt>
                <c:pt idx="83">
                  <c:v>-8.3850783999999994</c:v>
                </c:pt>
                <c:pt idx="84">
                  <c:v>-8.3744040000000002</c:v>
                </c:pt>
                <c:pt idx="85">
                  <c:v>-8.3677157999999991</c:v>
                </c:pt>
                <c:pt idx="86">
                  <c:v>-8.3472890999999994</c:v>
                </c:pt>
                <c:pt idx="87">
                  <c:v>-8.3117532999999995</c:v>
                </c:pt>
                <c:pt idx="88">
                  <c:v>-8.2827453999999996</c:v>
                </c:pt>
                <c:pt idx="89">
                  <c:v>-8.2551898999999995</c:v>
                </c:pt>
                <c:pt idx="90">
                  <c:v>-8.2185735999999991</c:v>
                </c:pt>
                <c:pt idx="91">
                  <c:v>-8.1881503999999996</c:v>
                </c:pt>
                <c:pt idx="92">
                  <c:v>-8.1776209000000009</c:v>
                </c:pt>
                <c:pt idx="93">
                  <c:v>-8.1733027000000007</c:v>
                </c:pt>
                <c:pt idx="94">
                  <c:v>-8.1793299000000008</c:v>
                </c:pt>
                <c:pt idx="95">
                  <c:v>-8.1923551999999997</c:v>
                </c:pt>
                <c:pt idx="96">
                  <c:v>-8.2161159999999995</c:v>
                </c:pt>
                <c:pt idx="97">
                  <c:v>-8.2482699999999998</c:v>
                </c:pt>
                <c:pt idx="98">
                  <c:v>-8.2790937000000007</c:v>
                </c:pt>
                <c:pt idx="99">
                  <c:v>-8.3081961</c:v>
                </c:pt>
                <c:pt idx="100">
                  <c:v>-8.3377952999999998</c:v>
                </c:pt>
                <c:pt idx="101">
                  <c:v>-8.3632278000000007</c:v>
                </c:pt>
                <c:pt idx="102">
                  <c:v>-8.3990097000000006</c:v>
                </c:pt>
                <c:pt idx="103">
                  <c:v>-8.4247941999999991</c:v>
                </c:pt>
                <c:pt idx="104">
                  <c:v>-8.4495850000000008</c:v>
                </c:pt>
                <c:pt idx="105">
                  <c:v>-8.4753665999999992</c:v>
                </c:pt>
                <c:pt idx="106">
                  <c:v>-8.5055943000000003</c:v>
                </c:pt>
                <c:pt idx="107">
                  <c:v>-8.5185843000000006</c:v>
                </c:pt>
                <c:pt idx="108">
                  <c:v>-8.5385094000000006</c:v>
                </c:pt>
                <c:pt idx="109">
                  <c:v>-8.5496797999999998</c:v>
                </c:pt>
                <c:pt idx="110">
                  <c:v>-8.5586842999999995</c:v>
                </c:pt>
                <c:pt idx="111">
                  <c:v>-8.5656833999999993</c:v>
                </c:pt>
                <c:pt idx="112">
                  <c:v>-8.5658112000000006</c:v>
                </c:pt>
                <c:pt idx="113">
                  <c:v>-8.5596657</c:v>
                </c:pt>
                <c:pt idx="114">
                  <c:v>-8.5462751000000008</c:v>
                </c:pt>
                <c:pt idx="115">
                  <c:v>-8.5463103999999994</c:v>
                </c:pt>
                <c:pt idx="116">
                  <c:v>-8.5340966999999992</c:v>
                </c:pt>
                <c:pt idx="117">
                  <c:v>-8.5108242000000001</c:v>
                </c:pt>
                <c:pt idx="118">
                  <c:v>-8.4922351999999997</c:v>
                </c:pt>
                <c:pt idx="119">
                  <c:v>-8.4793424999999996</c:v>
                </c:pt>
                <c:pt idx="120">
                  <c:v>-8.4460563999999998</c:v>
                </c:pt>
                <c:pt idx="121">
                  <c:v>-8.4215049999999998</c:v>
                </c:pt>
                <c:pt idx="122">
                  <c:v>-8.4117774999999995</c:v>
                </c:pt>
                <c:pt idx="123">
                  <c:v>-8.4012069999999994</c:v>
                </c:pt>
                <c:pt idx="124">
                  <c:v>-8.3984413</c:v>
                </c:pt>
                <c:pt idx="125">
                  <c:v>-8.4014053000000004</c:v>
                </c:pt>
                <c:pt idx="126">
                  <c:v>-8.4068851000000002</c:v>
                </c:pt>
                <c:pt idx="127">
                  <c:v>-8.4253435000000003</c:v>
                </c:pt>
                <c:pt idx="128">
                  <c:v>-8.4455500000000008</c:v>
                </c:pt>
                <c:pt idx="129">
                  <c:v>-8.4731921999999997</c:v>
                </c:pt>
                <c:pt idx="130">
                  <c:v>-8.5126448000000003</c:v>
                </c:pt>
                <c:pt idx="131">
                  <c:v>-8.5583343999999997</c:v>
                </c:pt>
                <c:pt idx="132">
                  <c:v>-8.5935992999999993</c:v>
                </c:pt>
                <c:pt idx="133">
                  <c:v>-8.6217021999999996</c:v>
                </c:pt>
                <c:pt idx="134">
                  <c:v>-8.6559124000000001</c:v>
                </c:pt>
                <c:pt idx="135">
                  <c:v>-8.6853514000000001</c:v>
                </c:pt>
                <c:pt idx="136">
                  <c:v>-8.7085837999999995</c:v>
                </c:pt>
                <c:pt idx="137">
                  <c:v>-8.7353372999999994</c:v>
                </c:pt>
                <c:pt idx="138">
                  <c:v>-8.7727833000000004</c:v>
                </c:pt>
                <c:pt idx="139">
                  <c:v>-8.7982224999999996</c:v>
                </c:pt>
                <c:pt idx="140">
                  <c:v>-8.8245667999999995</c:v>
                </c:pt>
                <c:pt idx="141">
                  <c:v>-8.8551711999999991</c:v>
                </c:pt>
                <c:pt idx="142">
                  <c:v>-8.8884276999999994</c:v>
                </c:pt>
                <c:pt idx="143">
                  <c:v>-8.9286814000000003</c:v>
                </c:pt>
                <c:pt idx="144">
                  <c:v>-8.9744778000000007</c:v>
                </c:pt>
                <c:pt idx="145">
                  <c:v>-9.0178776000000003</c:v>
                </c:pt>
                <c:pt idx="146">
                  <c:v>-9.0643615999999998</c:v>
                </c:pt>
                <c:pt idx="147">
                  <c:v>-9.0998859000000003</c:v>
                </c:pt>
                <c:pt idx="148">
                  <c:v>-9.1181783999999997</c:v>
                </c:pt>
                <c:pt idx="149">
                  <c:v>-9.1245279000000004</c:v>
                </c:pt>
                <c:pt idx="150">
                  <c:v>-9.1351957000000006</c:v>
                </c:pt>
                <c:pt idx="151">
                  <c:v>-9.1490545000000001</c:v>
                </c:pt>
                <c:pt idx="152">
                  <c:v>-9.1640920999999995</c:v>
                </c:pt>
                <c:pt idx="153">
                  <c:v>-9.1763182000000008</c:v>
                </c:pt>
                <c:pt idx="154">
                  <c:v>-9.1813164</c:v>
                </c:pt>
                <c:pt idx="155">
                  <c:v>-9.1750612</c:v>
                </c:pt>
                <c:pt idx="156">
                  <c:v>-9.1703825000000005</c:v>
                </c:pt>
                <c:pt idx="157">
                  <c:v>-9.1734361999999994</c:v>
                </c:pt>
                <c:pt idx="158">
                  <c:v>-9.1741314000000003</c:v>
                </c:pt>
                <c:pt idx="159">
                  <c:v>-9.1851044000000002</c:v>
                </c:pt>
                <c:pt idx="160">
                  <c:v>-9.1965857</c:v>
                </c:pt>
                <c:pt idx="161">
                  <c:v>-9.1811799999999995</c:v>
                </c:pt>
                <c:pt idx="162">
                  <c:v>-9.1633530000000007</c:v>
                </c:pt>
                <c:pt idx="163">
                  <c:v>-9.1637582999999996</c:v>
                </c:pt>
                <c:pt idx="164">
                  <c:v>-9.1788253999999991</c:v>
                </c:pt>
                <c:pt idx="165">
                  <c:v>-9.1934252000000001</c:v>
                </c:pt>
                <c:pt idx="166">
                  <c:v>-9.2160664000000008</c:v>
                </c:pt>
                <c:pt idx="167">
                  <c:v>-9.2299346999999994</c:v>
                </c:pt>
                <c:pt idx="168">
                  <c:v>-9.2544146000000005</c:v>
                </c:pt>
                <c:pt idx="169">
                  <c:v>-9.2917395000000003</c:v>
                </c:pt>
                <c:pt idx="170">
                  <c:v>-9.3337182999999992</c:v>
                </c:pt>
                <c:pt idx="171">
                  <c:v>-9.3896618000000007</c:v>
                </c:pt>
                <c:pt idx="172">
                  <c:v>-9.4829159000000001</c:v>
                </c:pt>
                <c:pt idx="173">
                  <c:v>-9.6001080999999999</c:v>
                </c:pt>
                <c:pt idx="174">
                  <c:v>-9.6918086999999993</c:v>
                </c:pt>
                <c:pt idx="175">
                  <c:v>-9.7918214999999993</c:v>
                </c:pt>
                <c:pt idx="176">
                  <c:v>-9.9305611000000003</c:v>
                </c:pt>
                <c:pt idx="177">
                  <c:v>-10.10366</c:v>
                </c:pt>
                <c:pt idx="178">
                  <c:v>-10.279038999999999</c:v>
                </c:pt>
                <c:pt idx="179">
                  <c:v>-10.484113000000001</c:v>
                </c:pt>
                <c:pt idx="180">
                  <c:v>-10.734457000000001</c:v>
                </c:pt>
                <c:pt idx="181">
                  <c:v>-11.000038</c:v>
                </c:pt>
                <c:pt idx="182">
                  <c:v>-11.266864</c:v>
                </c:pt>
                <c:pt idx="183">
                  <c:v>-11.568567</c:v>
                </c:pt>
                <c:pt idx="184">
                  <c:v>-11.926239000000001</c:v>
                </c:pt>
                <c:pt idx="185">
                  <c:v>-12.304434000000001</c:v>
                </c:pt>
                <c:pt idx="186">
                  <c:v>-12.659632</c:v>
                </c:pt>
                <c:pt idx="187">
                  <c:v>-12.980931999999999</c:v>
                </c:pt>
                <c:pt idx="188">
                  <c:v>-13.223388</c:v>
                </c:pt>
                <c:pt idx="189">
                  <c:v>-13.366726</c:v>
                </c:pt>
                <c:pt idx="190">
                  <c:v>-13.420769</c:v>
                </c:pt>
                <c:pt idx="191">
                  <c:v>-13.427317</c:v>
                </c:pt>
                <c:pt idx="192">
                  <c:v>-13.403181999999999</c:v>
                </c:pt>
                <c:pt idx="193">
                  <c:v>-13.364490999999999</c:v>
                </c:pt>
                <c:pt idx="194">
                  <c:v>-13.328875999999999</c:v>
                </c:pt>
                <c:pt idx="195">
                  <c:v>-13.273903000000001</c:v>
                </c:pt>
                <c:pt idx="196">
                  <c:v>-13.206251999999999</c:v>
                </c:pt>
                <c:pt idx="197">
                  <c:v>-13.107562</c:v>
                </c:pt>
                <c:pt idx="198">
                  <c:v>-12.993988</c:v>
                </c:pt>
                <c:pt idx="199">
                  <c:v>-12.889298999999999</c:v>
                </c:pt>
                <c:pt idx="200">
                  <c:v>-12.816292000000001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F9-4334-8488-CDE074A24C35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4GHz'!$P$5:$P$205</c:f>
              <c:numCache>
                <c:formatCode>General</c:formatCode>
                <c:ptCount val="201"/>
                <c:pt idx="0">
                  <c:v>1</c:v>
                </c:pt>
                <c:pt idx="1">
                  <c:v>1.06</c:v>
                </c:pt>
                <c:pt idx="2">
                  <c:v>1.1200000000000001</c:v>
                </c:pt>
                <c:pt idx="3">
                  <c:v>1.18</c:v>
                </c:pt>
                <c:pt idx="4">
                  <c:v>1.24</c:v>
                </c:pt>
                <c:pt idx="5">
                  <c:v>1.3</c:v>
                </c:pt>
                <c:pt idx="6">
                  <c:v>1.36</c:v>
                </c:pt>
                <c:pt idx="7">
                  <c:v>1.42</c:v>
                </c:pt>
                <c:pt idx="8">
                  <c:v>1.48</c:v>
                </c:pt>
                <c:pt idx="9">
                  <c:v>1.54</c:v>
                </c:pt>
                <c:pt idx="10">
                  <c:v>1.6</c:v>
                </c:pt>
                <c:pt idx="11">
                  <c:v>1.66</c:v>
                </c:pt>
                <c:pt idx="12">
                  <c:v>1.72</c:v>
                </c:pt>
                <c:pt idx="13">
                  <c:v>1.78</c:v>
                </c:pt>
                <c:pt idx="14">
                  <c:v>1.84</c:v>
                </c:pt>
                <c:pt idx="15">
                  <c:v>1.9</c:v>
                </c:pt>
                <c:pt idx="16">
                  <c:v>1.96</c:v>
                </c:pt>
                <c:pt idx="17">
                  <c:v>2.02</c:v>
                </c:pt>
                <c:pt idx="18">
                  <c:v>2.08</c:v>
                </c:pt>
                <c:pt idx="19">
                  <c:v>2.14</c:v>
                </c:pt>
                <c:pt idx="20">
                  <c:v>2.2000000000000002</c:v>
                </c:pt>
                <c:pt idx="21">
                  <c:v>2.2599999999999998</c:v>
                </c:pt>
                <c:pt idx="22">
                  <c:v>2.3199999999999998</c:v>
                </c:pt>
                <c:pt idx="23">
                  <c:v>2.38</c:v>
                </c:pt>
                <c:pt idx="24">
                  <c:v>2.44</c:v>
                </c:pt>
                <c:pt idx="25">
                  <c:v>2.5</c:v>
                </c:pt>
                <c:pt idx="26">
                  <c:v>2.56</c:v>
                </c:pt>
                <c:pt idx="27">
                  <c:v>2.62</c:v>
                </c:pt>
                <c:pt idx="28">
                  <c:v>2.68</c:v>
                </c:pt>
                <c:pt idx="29">
                  <c:v>2.74</c:v>
                </c:pt>
                <c:pt idx="30">
                  <c:v>2.8</c:v>
                </c:pt>
                <c:pt idx="31">
                  <c:v>2.86</c:v>
                </c:pt>
                <c:pt idx="32">
                  <c:v>2.92</c:v>
                </c:pt>
                <c:pt idx="33">
                  <c:v>2.98</c:v>
                </c:pt>
                <c:pt idx="34">
                  <c:v>3.04</c:v>
                </c:pt>
                <c:pt idx="35">
                  <c:v>3.1</c:v>
                </c:pt>
                <c:pt idx="36">
                  <c:v>3.16</c:v>
                </c:pt>
                <c:pt idx="37">
                  <c:v>3.22</c:v>
                </c:pt>
                <c:pt idx="38">
                  <c:v>3.28</c:v>
                </c:pt>
                <c:pt idx="39">
                  <c:v>3.34</c:v>
                </c:pt>
                <c:pt idx="40">
                  <c:v>3.4</c:v>
                </c:pt>
                <c:pt idx="41">
                  <c:v>3.46</c:v>
                </c:pt>
                <c:pt idx="42">
                  <c:v>3.52</c:v>
                </c:pt>
                <c:pt idx="43">
                  <c:v>3.58</c:v>
                </c:pt>
                <c:pt idx="44">
                  <c:v>3.64</c:v>
                </c:pt>
                <c:pt idx="45">
                  <c:v>3.7</c:v>
                </c:pt>
                <c:pt idx="46">
                  <c:v>3.76</c:v>
                </c:pt>
                <c:pt idx="47">
                  <c:v>3.82</c:v>
                </c:pt>
                <c:pt idx="48">
                  <c:v>3.88</c:v>
                </c:pt>
                <c:pt idx="49">
                  <c:v>3.94</c:v>
                </c:pt>
                <c:pt idx="50">
                  <c:v>4</c:v>
                </c:pt>
                <c:pt idx="51">
                  <c:v>4.0599999999999996</c:v>
                </c:pt>
                <c:pt idx="52">
                  <c:v>4.12</c:v>
                </c:pt>
                <c:pt idx="53">
                  <c:v>4.18</c:v>
                </c:pt>
                <c:pt idx="54">
                  <c:v>4.24</c:v>
                </c:pt>
                <c:pt idx="55">
                  <c:v>4.3</c:v>
                </c:pt>
                <c:pt idx="56">
                  <c:v>4.3600000000000003</c:v>
                </c:pt>
                <c:pt idx="57">
                  <c:v>4.42</c:v>
                </c:pt>
                <c:pt idx="58">
                  <c:v>4.4800000000000004</c:v>
                </c:pt>
                <c:pt idx="59">
                  <c:v>4.54</c:v>
                </c:pt>
                <c:pt idx="60">
                  <c:v>4.5999999999999996</c:v>
                </c:pt>
                <c:pt idx="61">
                  <c:v>4.66</c:v>
                </c:pt>
                <c:pt idx="62">
                  <c:v>4.72</c:v>
                </c:pt>
                <c:pt idx="63">
                  <c:v>4.78</c:v>
                </c:pt>
                <c:pt idx="64">
                  <c:v>4.84</c:v>
                </c:pt>
                <c:pt idx="65">
                  <c:v>4.9000000000000004</c:v>
                </c:pt>
                <c:pt idx="66">
                  <c:v>4.96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5.14</c:v>
                </c:pt>
                <c:pt idx="70">
                  <c:v>5.2</c:v>
                </c:pt>
                <c:pt idx="71">
                  <c:v>5.26</c:v>
                </c:pt>
                <c:pt idx="72">
                  <c:v>5.32</c:v>
                </c:pt>
                <c:pt idx="73">
                  <c:v>5.38</c:v>
                </c:pt>
                <c:pt idx="74">
                  <c:v>5.44</c:v>
                </c:pt>
                <c:pt idx="75">
                  <c:v>5.5</c:v>
                </c:pt>
                <c:pt idx="76">
                  <c:v>5.56</c:v>
                </c:pt>
                <c:pt idx="77">
                  <c:v>5.62</c:v>
                </c:pt>
                <c:pt idx="78">
                  <c:v>5.68</c:v>
                </c:pt>
                <c:pt idx="79">
                  <c:v>5.74</c:v>
                </c:pt>
                <c:pt idx="80">
                  <c:v>5.8</c:v>
                </c:pt>
                <c:pt idx="81">
                  <c:v>5.86</c:v>
                </c:pt>
                <c:pt idx="82">
                  <c:v>5.92</c:v>
                </c:pt>
                <c:pt idx="83">
                  <c:v>5.98</c:v>
                </c:pt>
                <c:pt idx="84">
                  <c:v>6.04</c:v>
                </c:pt>
                <c:pt idx="85">
                  <c:v>6.1</c:v>
                </c:pt>
                <c:pt idx="86">
                  <c:v>6.16</c:v>
                </c:pt>
                <c:pt idx="87">
                  <c:v>6.22</c:v>
                </c:pt>
                <c:pt idx="88">
                  <c:v>6.28</c:v>
                </c:pt>
                <c:pt idx="89">
                  <c:v>6.34</c:v>
                </c:pt>
                <c:pt idx="90">
                  <c:v>6.4</c:v>
                </c:pt>
                <c:pt idx="91">
                  <c:v>6.46</c:v>
                </c:pt>
                <c:pt idx="92">
                  <c:v>6.52</c:v>
                </c:pt>
                <c:pt idx="93">
                  <c:v>6.58</c:v>
                </c:pt>
                <c:pt idx="94">
                  <c:v>6.64</c:v>
                </c:pt>
                <c:pt idx="95">
                  <c:v>6.7</c:v>
                </c:pt>
                <c:pt idx="96">
                  <c:v>6.76</c:v>
                </c:pt>
                <c:pt idx="97">
                  <c:v>6.82</c:v>
                </c:pt>
                <c:pt idx="98">
                  <c:v>6.88</c:v>
                </c:pt>
                <c:pt idx="99">
                  <c:v>6.94</c:v>
                </c:pt>
                <c:pt idx="100">
                  <c:v>7</c:v>
                </c:pt>
                <c:pt idx="101">
                  <c:v>7.06</c:v>
                </c:pt>
                <c:pt idx="102">
                  <c:v>7.12</c:v>
                </c:pt>
                <c:pt idx="103">
                  <c:v>7.18</c:v>
                </c:pt>
                <c:pt idx="104">
                  <c:v>7.24</c:v>
                </c:pt>
                <c:pt idx="105">
                  <c:v>7.3</c:v>
                </c:pt>
                <c:pt idx="106">
                  <c:v>7.36</c:v>
                </c:pt>
                <c:pt idx="107">
                  <c:v>7.42</c:v>
                </c:pt>
                <c:pt idx="108">
                  <c:v>7.48</c:v>
                </c:pt>
                <c:pt idx="109">
                  <c:v>7.54</c:v>
                </c:pt>
                <c:pt idx="110">
                  <c:v>7.6</c:v>
                </c:pt>
                <c:pt idx="111">
                  <c:v>7.66</c:v>
                </c:pt>
                <c:pt idx="112">
                  <c:v>7.72</c:v>
                </c:pt>
                <c:pt idx="113">
                  <c:v>7.78</c:v>
                </c:pt>
                <c:pt idx="114">
                  <c:v>7.84</c:v>
                </c:pt>
                <c:pt idx="115">
                  <c:v>7.9</c:v>
                </c:pt>
                <c:pt idx="116">
                  <c:v>7.96</c:v>
                </c:pt>
                <c:pt idx="117">
                  <c:v>8.02</c:v>
                </c:pt>
                <c:pt idx="118">
                  <c:v>8.08</c:v>
                </c:pt>
                <c:pt idx="119">
                  <c:v>8.14</c:v>
                </c:pt>
                <c:pt idx="120">
                  <c:v>8.1999999999999993</c:v>
                </c:pt>
                <c:pt idx="121">
                  <c:v>8.26</c:v>
                </c:pt>
                <c:pt idx="122">
                  <c:v>8.32</c:v>
                </c:pt>
                <c:pt idx="123">
                  <c:v>8.3800000000000008</c:v>
                </c:pt>
                <c:pt idx="124">
                  <c:v>8.44</c:v>
                </c:pt>
                <c:pt idx="125">
                  <c:v>8.5</c:v>
                </c:pt>
                <c:pt idx="126">
                  <c:v>8.56</c:v>
                </c:pt>
                <c:pt idx="127">
                  <c:v>8.6199999999999992</c:v>
                </c:pt>
                <c:pt idx="128">
                  <c:v>8.68</c:v>
                </c:pt>
                <c:pt idx="129">
                  <c:v>8.74</c:v>
                </c:pt>
                <c:pt idx="130">
                  <c:v>8.8000000000000007</c:v>
                </c:pt>
                <c:pt idx="131">
                  <c:v>8.86</c:v>
                </c:pt>
                <c:pt idx="132">
                  <c:v>8.92</c:v>
                </c:pt>
                <c:pt idx="133">
                  <c:v>8.98</c:v>
                </c:pt>
                <c:pt idx="134">
                  <c:v>9.0399999999999991</c:v>
                </c:pt>
                <c:pt idx="135">
                  <c:v>9.1</c:v>
                </c:pt>
                <c:pt idx="136">
                  <c:v>9.16</c:v>
                </c:pt>
                <c:pt idx="137">
                  <c:v>9.2200000000000006</c:v>
                </c:pt>
                <c:pt idx="138">
                  <c:v>9.2799999999999994</c:v>
                </c:pt>
                <c:pt idx="139">
                  <c:v>9.34</c:v>
                </c:pt>
                <c:pt idx="140">
                  <c:v>9.4</c:v>
                </c:pt>
                <c:pt idx="141">
                  <c:v>9.4600000000000009</c:v>
                </c:pt>
                <c:pt idx="142">
                  <c:v>9.52</c:v>
                </c:pt>
                <c:pt idx="143">
                  <c:v>9.58</c:v>
                </c:pt>
                <c:pt idx="144">
                  <c:v>9.64</c:v>
                </c:pt>
                <c:pt idx="145">
                  <c:v>9.6999999999999993</c:v>
                </c:pt>
                <c:pt idx="146">
                  <c:v>9.76</c:v>
                </c:pt>
                <c:pt idx="147">
                  <c:v>9.82</c:v>
                </c:pt>
                <c:pt idx="148">
                  <c:v>9.8800000000000008</c:v>
                </c:pt>
                <c:pt idx="149">
                  <c:v>9.94</c:v>
                </c:pt>
                <c:pt idx="150">
                  <c:v>10</c:v>
                </c:pt>
                <c:pt idx="151">
                  <c:v>10.06</c:v>
                </c:pt>
                <c:pt idx="152">
                  <c:v>10.119999999999999</c:v>
                </c:pt>
                <c:pt idx="153">
                  <c:v>10.18</c:v>
                </c:pt>
                <c:pt idx="154">
                  <c:v>10.24</c:v>
                </c:pt>
                <c:pt idx="155">
                  <c:v>10.3</c:v>
                </c:pt>
                <c:pt idx="156">
                  <c:v>10.36</c:v>
                </c:pt>
                <c:pt idx="157">
                  <c:v>10.42</c:v>
                </c:pt>
                <c:pt idx="158">
                  <c:v>10.48</c:v>
                </c:pt>
                <c:pt idx="159">
                  <c:v>10.54</c:v>
                </c:pt>
                <c:pt idx="160">
                  <c:v>10.6</c:v>
                </c:pt>
                <c:pt idx="161">
                  <c:v>10.66</c:v>
                </c:pt>
                <c:pt idx="162">
                  <c:v>10.72</c:v>
                </c:pt>
                <c:pt idx="163">
                  <c:v>10.78</c:v>
                </c:pt>
                <c:pt idx="164">
                  <c:v>10.84</c:v>
                </c:pt>
                <c:pt idx="165">
                  <c:v>10.9</c:v>
                </c:pt>
                <c:pt idx="166">
                  <c:v>10.96</c:v>
                </c:pt>
                <c:pt idx="167">
                  <c:v>11.02</c:v>
                </c:pt>
                <c:pt idx="168">
                  <c:v>11.08</c:v>
                </c:pt>
                <c:pt idx="169">
                  <c:v>11.14</c:v>
                </c:pt>
                <c:pt idx="170">
                  <c:v>11.2</c:v>
                </c:pt>
                <c:pt idx="171">
                  <c:v>11.26</c:v>
                </c:pt>
                <c:pt idx="172">
                  <c:v>11.32</c:v>
                </c:pt>
                <c:pt idx="173">
                  <c:v>11.38</c:v>
                </c:pt>
                <c:pt idx="174">
                  <c:v>11.44</c:v>
                </c:pt>
                <c:pt idx="175">
                  <c:v>11.5</c:v>
                </c:pt>
                <c:pt idx="176">
                  <c:v>11.56</c:v>
                </c:pt>
                <c:pt idx="177">
                  <c:v>11.62</c:v>
                </c:pt>
                <c:pt idx="178">
                  <c:v>11.68</c:v>
                </c:pt>
                <c:pt idx="179">
                  <c:v>11.74</c:v>
                </c:pt>
                <c:pt idx="180">
                  <c:v>11.8</c:v>
                </c:pt>
                <c:pt idx="181">
                  <c:v>11.86</c:v>
                </c:pt>
                <c:pt idx="182">
                  <c:v>11.92</c:v>
                </c:pt>
                <c:pt idx="183">
                  <c:v>11.98</c:v>
                </c:pt>
                <c:pt idx="184">
                  <c:v>12.04</c:v>
                </c:pt>
                <c:pt idx="185">
                  <c:v>12.1</c:v>
                </c:pt>
                <c:pt idx="186">
                  <c:v>12.16</c:v>
                </c:pt>
                <c:pt idx="187">
                  <c:v>12.22</c:v>
                </c:pt>
                <c:pt idx="188">
                  <c:v>12.28</c:v>
                </c:pt>
                <c:pt idx="189">
                  <c:v>12.34</c:v>
                </c:pt>
                <c:pt idx="190">
                  <c:v>12.4</c:v>
                </c:pt>
                <c:pt idx="191">
                  <c:v>12.46</c:v>
                </c:pt>
                <c:pt idx="192">
                  <c:v>12.52</c:v>
                </c:pt>
                <c:pt idx="193">
                  <c:v>12.58</c:v>
                </c:pt>
                <c:pt idx="194">
                  <c:v>12.64</c:v>
                </c:pt>
                <c:pt idx="195">
                  <c:v>12.7</c:v>
                </c:pt>
                <c:pt idx="196">
                  <c:v>12.76</c:v>
                </c:pt>
                <c:pt idx="197">
                  <c:v>12.82</c:v>
                </c:pt>
                <c:pt idx="198">
                  <c:v>12.88</c:v>
                </c:pt>
                <c:pt idx="199">
                  <c:v>12.94</c:v>
                </c:pt>
                <c:pt idx="200">
                  <c:v>13</c:v>
                </c:pt>
              </c:numCache>
            </c:numRef>
          </c:xVal>
          <c:yVal>
            <c:numRef>
              <c:f>'CL 4GHz'!$Q$5:$Q$205</c:f>
              <c:numCache>
                <c:formatCode>General</c:formatCode>
                <c:ptCount val="201"/>
                <c:pt idx="0">
                  <c:v>-12.636065</c:v>
                </c:pt>
                <c:pt idx="1">
                  <c:v>-12.400938999999999</c:v>
                </c:pt>
                <c:pt idx="2">
                  <c:v>-12.110035</c:v>
                </c:pt>
                <c:pt idx="3">
                  <c:v>-11.770572</c:v>
                </c:pt>
                <c:pt idx="4">
                  <c:v>-11.423616000000001</c:v>
                </c:pt>
                <c:pt idx="5">
                  <c:v>-11.129769</c:v>
                </c:pt>
                <c:pt idx="6">
                  <c:v>-10.873809</c:v>
                </c:pt>
                <c:pt idx="7">
                  <c:v>-10.613526999999999</c:v>
                </c:pt>
                <c:pt idx="8">
                  <c:v>-10.358077</c:v>
                </c:pt>
                <c:pt idx="9">
                  <c:v>-10.126766999999999</c:v>
                </c:pt>
                <c:pt idx="10">
                  <c:v>-9.9248961999999992</c:v>
                </c:pt>
                <c:pt idx="11">
                  <c:v>-9.7076168000000003</c:v>
                </c:pt>
                <c:pt idx="12">
                  <c:v>-9.5257626000000002</c:v>
                </c:pt>
                <c:pt idx="13">
                  <c:v>-9.3406114999999996</c:v>
                </c:pt>
                <c:pt idx="14">
                  <c:v>-9.1857852999999992</c:v>
                </c:pt>
                <c:pt idx="15">
                  <c:v>-9.0208817000000003</c:v>
                </c:pt>
                <c:pt idx="16">
                  <c:v>-8.8738107999999993</c:v>
                </c:pt>
                <c:pt idx="17">
                  <c:v>-8.7413939999999997</c:v>
                </c:pt>
                <c:pt idx="18">
                  <c:v>-8.6406545999999995</c:v>
                </c:pt>
                <c:pt idx="19">
                  <c:v>-8.5528955</c:v>
                </c:pt>
                <c:pt idx="20">
                  <c:v>-8.4820337000000006</c:v>
                </c:pt>
                <c:pt idx="21">
                  <c:v>-8.4120978999999991</c:v>
                </c:pt>
                <c:pt idx="22">
                  <c:v>-8.3389386999999999</c:v>
                </c:pt>
                <c:pt idx="23">
                  <c:v>-8.2666950000000003</c:v>
                </c:pt>
                <c:pt idx="24">
                  <c:v>-8.2148904999999992</c:v>
                </c:pt>
                <c:pt idx="25">
                  <c:v>-8.1524123999999993</c:v>
                </c:pt>
                <c:pt idx="26">
                  <c:v>-8.0984583000000008</c:v>
                </c:pt>
                <c:pt idx="27">
                  <c:v>-8.0605887999999997</c:v>
                </c:pt>
                <c:pt idx="28">
                  <c:v>-8.0487242000000006</c:v>
                </c:pt>
                <c:pt idx="29">
                  <c:v>-8.0268002000000003</c:v>
                </c:pt>
                <c:pt idx="30">
                  <c:v>-8.0215882999999994</c:v>
                </c:pt>
                <c:pt idx="31">
                  <c:v>-8.0278206000000001</c:v>
                </c:pt>
                <c:pt idx="32">
                  <c:v>-8.0211781999999996</c:v>
                </c:pt>
                <c:pt idx="33">
                  <c:v>-8.0028229</c:v>
                </c:pt>
                <c:pt idx="34">
                  <c:v>-7.9777493000000002</c:v>
                </c:pt>
                <c:pt idx="35">
                  <c:v>-7.9519872999999999</c:v>
                </c:pt>
                <c:pt idx="36">
                  <c:v>-7.9307013</c:v>
                </c:pt>
                <c:pt idx="37">
                  <c:v>-7.9267478000000002</c:v>
                </c:pt>
                <c:pt idx="38">
                  <c:v>-7.9243546</c:v>
                </c:pt>
                <c:pt idx="39">
                  <c:v>-7.9266800999999996</c:v>
                </c:pt>
                <c:pt idx="40">
                  <c:v>-7.9357004</c:v>
                </c:pt>
                <c:pt idx="41">
                  <c:v>-7.9635410000000002</c:v>
                </c:pt>
                <c:pt idx="42">
                  <c:v>-7.98909</c:v>
                </c:pt>
                <c:pt idx="43">
                  <c:v>-8.0188532000000006</c:v>
                </c:pt>
                <c:pt idx="44">
                  <c:v>-8.0465392999999992</c:v>
                </c:pt>
                <c:pt idx="45">
                  <c:v>-8.0882711</c:v>
                </c:pt>
                <c:pt idx="46">
                  <c:v>-8.1131620000000009</c:v>
                </c:pt>
                <c:pt idx="47">
                  <c:v>-8.1369170999999998</c:v>
                </c:pt>
                <c:pt idx="48">
                  <c:v>-8.1264476999999999</c:v>
                </c:pt>
                <c:pt idx="49">
                  <c:v>-8.1300831000000002</c:v>
                </c:pt>
                <c:pt idx="50">
                  <c:v>-8.1230239999999991</c:v>
                </c:pt>
                <c:pt idx="51">
                  <c:v>-8.1162261999999998</c:v>
                </c:pt>
                <c:pt idx="52">
                  <c:v>-8.0995206999999994</c:v>
                </c:pt>
                <c:pt idx="53">
                  <c:v>-8.1205882999999996</c:v>
                </c:pt>
                <c:pt idx="54">
                  <c:v>-8.1335154000000003</c:v>
                </c:pt>
                <c:pt idx="55">
                  <c:v>-8.1576032999999999</c:v>
                </c:pt>
                <c:pt idx="56">
                  <c:v>-8.2078114000000006</c:v>
                </c:pt>
                <c:pt idx="57">
                  <c:v>-8.2694168000000001</c:v>
                </c:pt>
                <c:pt idx="58">
                  <c:v>-8.3447495000000007</c:v>
                </c:pt>
                <c:pt idx="59">
                  <c:v>-8.4240321999999992</c:v>
                </c:pt>
                <c:pt idx="60">
                  <c:v>-8.4936208999999998</c:v>
                </c:pt>
                <c:pt idx="61">
                  <c:v>-8.5263662</c:v>
                </c:pt>
                <c:pt idx="62">
                  <c:v>-8.5463018000000002</c:v>
                </c:pt>
                <c:pt idx="63">
                  <c:v>-8.5637188000000002</c:v>
                </c:pt>
                <c:pt idx="64">
                  <c:v>-8.5652971000000004</c:v>
                </c:pt>
                <c:pt idx="65">
                  <c:v>-8.5420350999999997</c:v>
                </c:pt>
                <c:pt idx="66">
                  <c:v>-8.5304812999999999</c:v>
                </c:pt>
                <c:pt idx="67">
                  <c:v>-8.5280056000000002</c:v>
                </c:pt>
                <c:pt idx="68">
                  <c:v>-8.5073004000000001</c:v>
                </c:pt>
                <c:pt idx="69">
                  <c:v>-8.4838619000000008</c:v>
                </c:pt>
                <c:pt idx="70">
                  <c:v>-8.4727639999999997</c:v>
                </c:pt>
                <c:pt idx="71">
                  <c:v>-8.4731921999999997</c:v>
                </c:pt>
                <c:pt idx="72">
                  <c:v>-8.4588965999999992</c:v>
                </c:pt>
                <c:pt idx="73">
                  <c:v>-8.4424591000000007</c:v>
                </c:pt>
                <c:pt idx="74">
                  <c:v>-8.4281939999999995</c:v>
                </c:pt>
                <c:pt idx="75">
                  <c:v>-8.4232502</c:v>
                </c:pt>
                <c:pt idx="76">
                  <c:v>-8.4062920000000005</c:v>
                </c:pt>
                <c:pt idx="77">
                  <c:v>-8.4036684000000008</c:v>
                </c:pt>
                <c:pt idx="78">
                  <c:v>-8.4018002000000003</c:v>
                </c:pt>
                <c:pt idx="79">
                  <c:v>-8.4095554000000003</c:v>
                </c:pt>
                <c:pt idx="80">
                  <c:v>-8.4053868999999999</c:v>
                </c:pt>
                <c:pt idx="81">
                  <c:v>-8.4132919000000008</c:v>
                </c:pt>
                <c:pt idx="82">
                  <c:v>-8.4178648000000003</c:v>
                </c:pt>
                <c:pt idx="83">
                  <c:v>-8.4183874000000003</c:v>
                </c:pt>
                <c:pt idx="84">
                  <c:v>-8.4182024000000002</c:v>
                </c:pt>
                <c:pt idx="85">
                  <c:v>-8.4304848000000003</c:v>
                </c:pt>
                <c:pt idx="86">
                  <c:v>-8.4328450999999998</c:v>
                </c:pt>
                <c:pt idx="87">
                  <c:v>-8.4212866000000002</c:v>
                </c:pt>
                <c:pt idx="88">
                  <c:v>-8.4272738</c:v>
                </c:pt>
                <c:pt idx="89">
                  <c:v>-8.4345827</c:v>
                </c:pt>
                <c:pt idx="90">
                  <c:v>-8.4395884999999993</c:v>
                </c:pt>
                <c:pt idx="91">
                  <c:v>-8.4435538999999995</c:v>
                </c:pt>
                <c:pt idx="92">
                  <c:v>-8.4652662000000003</c:v>
                </c:pt>
                <c:pt idx="93">
                  <c:v>-8.4804039000000007</c:v>
                </c:pt>
                <c:pt idx="94">
                  <c:v>-8.5004071999999997</c:v>
                </c:pt>
                <c:pt idx="95">
                  <c:v>-8.5209503000000009</c:v>
                </c:pt>
                <c:pt idx="96">
                  <c:v>-8.5435963000000008</c:v>
                </c:pt>
                <c:pt idx="97">
                  <c:v>-8.5694294000000006</c:v>
                </c:pt>
                <c:pt idx="98">
                  <c:v>-8.5895966999999995</c:v>
                </c:pt>
                <c:pt idx="99">
                  <c:v>-8.5978794000000001</c:v>
                </c:pt>
                <c:pt idx="100">
                  <c:v>-8.5856923999999992</c:v>
                </c:pt>
                <c:pt idx="101">
                  <c:v>-8.5580034000000005</c:v>
                </c:pt>
                <c:pt idx="102">
                  <c:v>-8.5117130000000003</c:v>
                </c:pt>
                <c:pt idx="103">
                  <c:v>-8.4401445000000006</c:v>
                </c:pt>
                <c:pt idx="104">
                  <c:v>-8.3614081999999996</c:v>
                </c:pt>
                <c:pt idx="105">
                  <c:v>-8.2825804000000005</c:v>
                </c:pt>
                <c:pt idx="106">
                  <c:v>-8.2117480999999994</c:v>
                </c:pt>
                <c:pt idx="107">
                  <c:v>-8.1519051000000005</c:v>
                </c:pt>
                <c:pt idx="108">
                  <c:v>-8.1175060000000006</c:v>
                </c:pt>
                <c:pt idx="109">
                  <c:v>-8.0944880999999995</c:v>
                </c:pt>
                <c:pt idx="110">
                  <c:v>-8.0838470000000004</c:v>
                </c:pt>
                <c:pt idx="111">
                  <c:v>-8.0845517999999998</c:v>
                </c:pt>
                <c:pt idx="112">
                  <c:v>-8.0906562999999991</c:v>
                </c:pt>
                <c:pt idx="113">
                  <c:v>-8.0946406999999994</c:v>
                </c:pt>
                <c:pt idx="114">
                  <c:v>-8.1014309000000004</c:v>
                </c:pt>
                <c:pt idx="115">
                  <c:v>-8.1240807000000004</c:v>
                </c:pt>
                <c:pt idx="116">
                  <c:v>-8.1417064999999997</c:v>
                </c:pt>
                <c:pt idx="117">
                  <c:v>-8.1519469999999998</c:v>
                </c:pt>
                <c:pt idx="118">
                  <c:v>-8.1717738999999998</c:v>
                </c:pt>
                <c:pt idx="119">
                  <c:v>-8.1869935999999992</c:v>
                </c:pt>
                <c:pt idx="120">
                  <c:v>-8.1933688999999994</c:v>
                </c:pt>
                <c:pt idx="121">
                  <c:v>-8.1974143999999995</c:v>
                </c:pt>
                <c:pt idx="122">
                  <c:v>-8.2030934999999996</c:v>
                </c:pt>
                <c:pt idx="123">
                  <c:v>-8.1950053999999994</c:v>
                </c:pt>
                <c:pt idx="124">
                  <c:v>-8.1863813000000007</c:v>
                </c:pt>
                <c:pt idx="125">
                  <c:v>-8.1753482999999996</c:v>
                </c:pt>
                <c:pt idx="126">
                  <c:v>-8.1681042000000001</c:v>
                </c:pt>
                <c:pt idx="127">
                  <c:v>-8.1658515999999999</c:v>
                </c:pt>
                <c:pt idx="128">
                  <c:v>-8.1719980000000003</c:v>
                </c:pt>
                <c:pt idx="129">
                  <c:v>-8.1925334999999997</c:v>
                </c:pt>
                <c:pt idx="130">
                  <c:v>-8.2268267000000002</c:v>
                </c:pt>
                <c:pt idx="131">
                  <c:v>-8.2767172000000002</c:v>
                </c:pt>
                <c:pt idx="132">
                  <c:v>-8.3235139999999994</c:v>
                </c:pt>
                <c:pt idx="133">
                  <c:v>-8.3785629000000004</c:v>
                </c:pt>
                <c:pt idx="134">
                  <c:v>-8.4560279999999999</c:v>
                </c:pt>
                <c:pt idx="135">
                  <c:v>-8.5289011000000006</c:v>
                </c:pt>
                <c:pt idx="136">
                  <c:v>-8.6017112999999998</c:v>
                </c:pt>
                <c:pt idx="137">
                  <c:v>-8.6935768000000007</c:v>
                </c:pt>
                <c:pt idx="138">
                  <c:v>-8.7963543000000008</c:v>
                </c:pt>
                <c:pt idx="139">
                  <c:v>-8.8918037000000005</c:v>
                </c:pt>
                <c:pt idx="140">
                  <c:v>-8.9913053999999999</c:v>
                </c:pt>
                <c:pt idx="141">
                  <c:v>-9.0885324000000001</c:v>
                </c:pt>
                <c:pt idx="142">
                  <c:v>-9.1911038999999999</c:v>
                </c:pt>
                <c:pt idx="143">
                  <c:v>-9.2924500000000005</c:v>
                </c:pt>
                <c:pt idx="144">
                  <c:v>-9.3927850999999993</c:v>
                </c:pt>
                <c:pt idx="145">
                  <c:v>-9.4832581999999999</c:v>
                </c:pt>
                <c:pt idx="146">
                  <c:v>-9.5782480000000003</c:v>
                </c:pt>
                <c:pt idx="147">
                  <c:v>-9.6542396999999998</c:v>
                </c:pt>
                <c:pt idx="148">
                  <c:v>-9.7090063000000004</c:v>
                </c:pt>
                <c:pt idx="149">
                  <c:v>-9.7444171999999991</c:v>
                </c:pt>
                <c:pt idx="150">
                  <c:v>-9.7914305000000006</c:v>
                </c:pt>
                <c:pt idx="151">
                  <c:v>-9.8427696000000005</c:v>
                </c:pt>
                <c:pt idx="152">
                  <c:v>-9.8810281999999994</c:v>
                </c:pt>
                <c:pt idx="153">
                  <c:v>-9.9129428999999991</c:v>
                </c:pt>
                <c:pt idx="154">
                  <c:v>-9.9343777000000006</c:v>
                </c:pt>
                <c:pt idx="155">
                  <c:v>-9.9459266999999993</c:v>
                </c:pt>
                <c:pt idx="156">
                  <c:v>-9.9403419</c:v>
                </c:pt>
                <c:pt idx="157">
                  <c:v>-9.9413528000000007</c:v>
                </c:pt>
                <c:pt idx="158">
                  <c:v>-9.9342699000000003</c:v>
                </c:pt>
                <c:pt idx="159">
                  <c:v>-9.9371966999999994</c:v>
                </c:pt>
                <c:pt idx="160">
                  <c:v>-9.9271355000000003</c:v>
                </c:pt>
                <c:pt idx="161">
                  <c:v>-9.8980885000000001</c:v>
                </c:pt>
                <c:pt idx="162">
                  <c:v>-9.8714446999999996</c:v>
                </c:pt>
                <c:pt idx="163">
                  <c:v>-9.8549948000000001</c:v>
                </c:pt>
                <c:pt idx="164">
                  <c:v>-9.8455829999999995</c:v>
                </c:pt>
                <c:pt idx="165">
                  <c:v>-9.8316393000000009</c:v>
                </c:pt>
                <c:pt idx="166">
                  <c:v>-9.8242654999999992</c:v>
                </c:pt>
                <c:pt idx="167">
                  <c:v>-9.8055172000000006</c:v>
                </c:pt>
                <c:pt idx="168">
                  <c:v>-9.7992858999999992</c:v>
                </c:pt>
                <c:pt idx="169">
                  <c:v>-9.7904329000000008</c:v>
                </c:pt>
                <c:pt idx="170">
                  <c:v>-9.7864418000000004</c:v>
                </c:pt>
                <c:pt idx="171">
                  <c:v>-9.7859631</c:v>
                </c:pt>
                <c:pt idx="172">
                  <c:v>-9.8173245999999992</c:v>
                </c:pt>
                <c:pt idx="173">
                  <c:v>-9.8536757999999995</c:v>
                </c:pt>
                <c:pt idx="174">
                  <c:v>-9.8761329999999994</c:v>
                </c:pt>
                <c:pt idx="175">
                  <c:v>-9.9057817000000004</c:v>
                </c:pt>
                <c:pt idx="176">
                  <c:v>-9.9625558999999999</c:v>
                </c:pt>
                <c:pt idx="177">
                  <c:v>-10.015563</c:v>
                </c:pt>
                <c:pt idx="178">
                  <c:v>-10.078809</c:v>
                </c:pt>
                <c:pt idx="179">
                  <c:v>-10.146525</c:v>
                </c:pt>
                <c:pt idx="180">
                  <c:v>-10.240125000000001</c:v>
                </c:pt>
                <c:pt idx="181">
                  <c:v>-10.322100000000001</c:v>
                </c:pt>
                <c:pt idx="182">
                  <c:v>-10.405612</c:v>
                </c:pt>
                <c:pt idx="183">
                  <c:v>-10.499301000000001</c:v>
                </c:pt>
                <c:pt idx="184">
                  <c:v>-10.626693</c:v>
                </c:pt>
                <c:pt idx="185">
                  <c:v>-10.738797999999999</c:v>
                </c:pt>
                <c:pt idx="186">
                  <c:v>-10.879251</c:v>
                </c:pt>
                <c:pt idx="187">
                  <c:v>-11.034322</c:v>
                </c:pt>
                <c:pt idx="188">
                  <c:v>-11.190645999999999</c:v>
                </c:pt>
                <c:pt idx="189">
                  <c:v>-11.336145999999999</c:v>
                </c:pt>
                <c:pt idx="190">
                  <c:v>-11.518575</c:v>
                </c:pt>
                <c:pt idx="191">
                  <c:v>-11.718633000000001</c:v>
                </c:pt>
                <c:pt idx="192">
                  <c:v>-11.947139999999999</c:v>
                </c:pt>
                <c:pt idx="193">
                  <c:v>-12.196993000000001</c:v>
                </c:pt>
                <c:pt idx="194">
                  <c:v>-12.474734</c:v>
                </c:pt>
                <c:pt idx="195">
                  <c:v>-12.725540000000001</c:v>
                </c:pt>
                <c:pt idx="196">
                  <c:v>-12.968382999999999</c:v>
                </c:pt>
                <c:pt idx="197">
                  <c:v>-13.238697999999999</c:v>
                </c:pt>
                <c:pt idx="198">
                  <c:v>-13.503330999999999</c:v>
                </c:pt>
                <c:pt idx="199">
                  <c:v>-13.719037999999999</c:v>
                </c:pt>
                <c:pt idx="200">
                  <c:v>-13.91103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F9-4334-8488-CDE074A24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54240"/>
        <c:axId val="111356160"/>
      </c:scatterChart>
      <c:valAx>
        <c:axId val="111354240"/>
        <c:scaling>
          <c:orientation val="minMax"/>
          <c:max val="13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356160"/>
        <c:crosses val="autoZero"/>
        <c:crossBetween val="midCat"/>
        <c:majorUnit val="1"/>
      </c:valAx>
      <c:valAx>
        <c:axId val="111356160"/>
        <c:scaling>
          <c:orientation val="minMax"/>
          <c:max val="-4"/>
          <c:min val="-18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354240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527921537277303"/>
          <c:y val="0.65970706261624024"/>
          <c:w val="0.29674586190826119"/>
          <c:h val="0.12614202698993909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A Conversion Loss vs. LO Power: 4 GHz IF (dB)</a:t>
            </a:r>
            <a:r>
              <a:rPr lang="en-US" sz="1000" baseline="30000"/>
              <a:t>1-4</a:t>
            </a:r>
          </a:p>
        </c:rich>
      </c:tx>
      <c:layout>
        <c:manualLayout>
          <c:xMode val="edge"/>
          <c:yMode val="edge"/>
          <c:x val="0.15222185334690369"/>
          <c:y val="2.779965004374453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2133189488"/>
          <c:y val="9.991141732283465E-2"/>
          <c:w val="0.76542713682528862"/>
          <c:h val="0.7093361767279090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'CL 4GHz'!$F$2</c:f>
              <c:strCache>
                <c:ptCount val="1"/>
                <c:pt idx="0">
                  <c:v>+15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 4GHz'!$E$5:$E$205</c:f>
              <c:numCache>
                <c:formatCode>General</c:formatCode>
                <c:ptCount val="201"/>
                <c:pt idx="0">
                  <c:v>1</c:v>
                </c:pt>
                <c:pt idx="1">
                  <c:v>1.06</c:v>
                </c:pt>
                <c:pt idx="2">
                  <c:v>1.1200000000000001</c:v>
                </c:pt>
                <c:pt idx="3">
                  <c:v>1.18</c:v>
                </c:pt>
                <c:pt idx="4">
                  <c:v>1.24</c:v>
                </c:pt>
                <c:pt idx="5">
                  <c:v>1.3</c:v>
                </c:pt>
                <c:pt idx="6">
                  <c:v>1.36</c:v>
                </c:pt>
                <c:pt idx="7">
                  <c:v>1.42</c:v>
                </c:pt>
                <c:pt idx="8">
                  <c:v>1.48</c:v>
                </c:pt>
                <c:pt idx="9">
                  <c:v>1.54</c:v>
                </c:pt>
                <c:pt idx="10">
                  <c:v>1.6</c:v>
                </c:pt>
                <c:pt idx="11">
                  <c:v>1.66</c:v>
                </c:pt>
                <c:pt idx="12">
                  <c:v>1.72</c:v>
                </c:pt>
                <c:pt idx="13">
                  <c:v>1.78</c:v>
                </c:pt>
                <c:pt idx="14">
                  <c:v>1.84</c:v>
                </c:pt>
                <c:pt idx="15">
                  <c:v>1.9</c:v>
                </c:pt>
                <c:pt idx="16">
                  <c:v>1.96</c:v>
                </c:pt>
                <c:pt idx="17">
                  <c:v>2.02</c:v>
                </c:pt>
                <c:pt idx="18">
                  <c:v>2.08</c:v>
                </c:pt>
                <c:pt idx="19">
                  <c:v>2.14</c:v>
                </c:pt>
                <c:pt idx="20">
                  <c:v>2.2000000000000002</c:v>
                </c:pt>
                <c:pt idx="21">
                  <c:v>2.2599999999999998</c:v>
                </c:pt>
                <c:pt idx="22">
                  <c:v>2.3199999999999998</c:v>
                </c:pt>
                <c:pt idx="23">
                  <c:v>2.38</c:v>
                </c:pt>
                <c:pt idx="24">
                  <c:v>2.44</c:v>
                </c:pt>
                <c:pt idx="25">
                  <c:v>2.5</c:v>
                </c:pt>
                <c:pt idx="26">
                  <c:v>2.56</c:v>
                </c:pt>
                <c:pt idx="27">
                  <c:v>2.62</c:v>
                </c:pt>
                <c:pt idx="28">
                  <c:v>2.68</c:v>
                </c:pt>
                <c:pt idx="29">
                  <c:v>2.74</c:v>
                </c:pt>
                <c:pt idx="30">
                  <c:v>2.8</c:v>
                </c:pt>
                <c:pt idx="31">
                  <c:v>2.86</c:v>
                </c:pt>
                <c:pt idx="32">
                  <c:v>2.92</c:v>
                </c:pt>
                <c:pt idx="33">
                  <c:v>2.98</c:v>
                </c:pt>
                <c:pt idx="34">
                  <c:v>3.04</c:v>
                </c:pt>
                <c:pt idx="35">
                  <c:v>3.1</c:v>
                </c:pt>
                <c:pt idx="36">
                  <c:v>3.16</c:v>
                </c:pt>
                <c:pt idx="37">
                  <c:v>3.22</c:v>
                </c:pt>
                <c:pt idx="38">
                  <c:v>3.28</c:v>
                </c:pt>
                <c:pt idx="39">
                  <c:v>3.34</c:v>
                </c:pt>
                <c:pt idx="40">
                  <c:v>3.4</c:v>
                </c:pt>
                <c:pt idx="41">
                  <c:v>3.46</c:v>
                </c:pt>
                <c:pt idx="42">
                  <c:v>3.52</c:v>
                </c:pt>
                <c:pt idx="43">
                  <c:v>3.58</c:v>
                </c:pt>
                <c:pt idx="44">
                  <c:v>3.64</c:v>
                </c:pt>
                <c:pt idx="45">
                  <c:v>3.7</c:v>
                </c:pt>
                <c:pt idx="46">
                  <c:v>3.76</c:v>
                </c:pt>
                <c:pt idx="47">
                  <c:v>3.82</c:v>
                </c:pt>
                <c:pt idx="48">
                  <c:v>3.88</c:v>
                </c:pt>
                <c:pt idx="49">
                  <c:v>3.94</c:v>
                </c:pt>
                <c:pt idx="50">
                  <c:v>4</c:v>
                </c:pt>
                <c:pt idx="51">
                  <c:v>4.0599999999999996</c:v>
                </c:pt>
                <c:pt idx="52">
                  <c:v>4.12</c:v>
                </c:pt>
                <c:pt idx="53">
                  <c:v>4.18</c:v>
                </c:pt>
                <c:pt idx="54">
                  <c:v>4.24</c:v>
                </c:pt>
                <c:pt idx="55">
                  <c:v>4.3</c:v>
                </c:pt>
                <c:pt idx="56">
                  <c:v>4.3600000000000003</c:v>
                </c:pt>
                <c:pt idx="57">
                  <c:v>4.42</c:v>
                </c:pt>
                <c:pt idx="58">
                  <c:v>4.4800000000000004</c:v>
                </c:pt>
                <c:pt idx="59">
                  <c:v>4.54</c:v>
                </c:pt>
                <c:pt idx="60">
                  <c:v>4.5999999999999996</c:v>
                </c:pt>
                <c:pt idx="61">
                  <c:v>4.66</c:v>
                </c:pt>
                <c:pt idx="62">
                  <c:v>4.72</c:v>
                </c:pt>
                <c:pt idx="63">
                  <c:v>4.78</c:v>
                </c:pt>
                <c:pt idx="64">
                  <c:v>4.84</c:v>
                </c:pt>
                <c:pt idx="65">
                  <c:v>4.9000000000000004</c:v>
                </c:pt>
                <c:pt idx="66">
                  <c:v>4.96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5.14</c:v>
                </c:pt>
                <c:pt idx="70">
                  <c:v>5.2</c:v>
                </c:pt>
                <c:pt idx="71">
                  <c:v>5.26</c:v>
                </c:pt>
                <c:pt idx="72">
                  <c:v>5.32</c:v>
                </c:pt>
                <c:pt idx="73">
                  <c:v>5.38</c:v>
                </c:pt>
                <c:pt idx="74">
                  <c:v>5.44</c:v>
                </c:pt>
                <c:pt idx="75">
                  <c:v>5.5</c:v>
                </c:pt>
                <c:pt idx="76">
                  <c:v>5.56</c:v>
                </c:pt>
                <c:pt idx="77">
                  <c:v>5.62</c:v>
                </c:pt>
                <c:pt idx="78">
                  <c:v>5.68</c:v>
                </c:pt>
                <c:pt idx="79">
                  <c:v>5.74</c:v>
                </c:pt>
                <c:pt idx="80">
                  <c:v>5.8</c:v>
                </c:pt>
                <c:pt idx="81">
                  <c:v>5.86</c:v>
                </c:pt>
                <c:pt idx="82">
                  <c:v>5.92</c:v>
                </c:pt>
                <c:pt idx="83">
                  <c:v>5.98</c:v>
                </c:pt>
                <c:pt idx="84">
                  <c:v>6.04</c:v>
                </c:pt>
                <c:pt idx="85">
                  <c:v>6.1</c:v>
                </c:pt>
                <c:pt idx="86">
                  <c:v>6.16</c:v>
                </c:pt>
                <c:pt idx="87">
                  <c:v>6.22</c:v>
                </c:pt>
                <c:pt idx="88">
                  <c:v>6.28</c:v>
                </c:pt>
                <c:pt idx="89">
                  <c:v>6.34</c:v>
                </c:pt>
                <c:pt idx="90">
                  <c:v>6.4</c:v>
                </c:pt>
                <c:pt idx="91">
                  <c:v>6.46</c:v>
                </c:pt>
                <c:pt idx="92">
                  <c:v>6.52</c:v>
                </c:pt>
                <c:pt idx="93">
                  <c:v>6.58</c:v>
                </c:pt>
                <c:pt idx="94">
                  <c:v>6.64</c:v>
                </c:pt>
                <c:pt idx="95">
                  <c:v>6.7</c:v>
                </c:pt>
                <c:pt idx="96">
                  <c:v>6.76</c:v>
                </c:pt>
                <c:pt idx="97">
                  <c:v>6.82</c:v>
                </c:pt>
                <c:pt idx="98">
                  <c:v>6.88</c:v>
                </c:pt>
                <c:pt idx="99">
                  <c:v>6.94</c:v>
                </c:pt>
                <c:pt idx="100">
                  <c:v>7</c:v>
                </c:pt>
                <c:pt idx="101">
                  <c:v>7.06</c:v>
                </c:pt>
                <c:pt idx="102">
                  <c:v>7.12</c:v>
                </c:pt>
                <c:pt idx="103">
                  <c:v>7.18</c:v>
                </c:pt>
                <c:pt idx="104">
                  <c:v>7.24</c:v>
                </c:pt>
                <c:pt idx="105">
                  <c:v>7.3</c:v>
                </c:pt>
                <c:pt idx="106">
                  <c:v>7.36</c:v>
                </c:pt>
                <c:pt idx="107">
                  <c:v>7.42</c:v>
                </c:pt>
                <c:pt idx="108">
                  <c:v>7.48</c:v>
                </c:pt>
                <c:pt idx="109">
                  <c:v>7.54</c:v>
                </c:pt>
                <c:pt idx="110">
                  <c:v>7.6</c:v>
                </c:pt>
                <c:pt idx="111">
                  <c:v>7.66</c:v>
                </c:pt>
                <c:pt idx="112">
                  <c:v>7.72</c:v>
                </c:pt>
                <c:pt idx="113">
                  <c:v>7.78</c:v>
                </c:pt>
                <c:pt idx="114">
                  <c:v>7.84</c:v>
                </c:pt>
                <c:pt idx="115">
                  <c:v>7.9</c:v>
                </c:pt>
                <c:pt idx="116">
                  <c:v>7.96</c:v>
                </c:pt>
                <c:pt idx="117">
                  <c:v>8.02</c:v>
                </c:pt>
                <c:pt idx="118">
                  <c:v>8.08</c:v>
                </c:pt>
                <c:pt idx="119">
                  <c:v>8.14</c:v>
                </c:pt>
                <c:pt idx="120">
                  <c:v>8.1999999999999993</c:v>
                </c:pt>
                <c:pt idx="121">
                  <c:v>8.26</c:v>
                </c:pt>
                <c:pt idx="122">
                  <c:v>8.32</c:v>
                </c:pt>
                <c:pt idx="123">
                  <c:v>8.3800000000000008</c:v>
                </c:pt>
                <c:pt idx="124">
                  <c:v>8.44</c:v>
                </c:pt>
                <c:pt idx="125">
                  <c:v>8.5</c:v>
                </c:pt>
                <c:pt idx="126">
                  <c:v>8.56</c:v>
                </c:pt>
                <c:pt idx="127">
                  <c:v>8.6199999999999992</c:v>
                </c:pt>
                <c:pt idx="128">
                  <c:v>8.68</c:v>
                </c:pt>
                <c:pt idx="129">
                  <c:v>8.74</c:v>
                </c:pt>
                <c:pt idx="130">
                  <c:v>8.8000000000000007</c:v>
                </c:pt>
                <c:pt idx="131">
                  <c:v>8.86</c:v>
                </c:pt>
                <c:pt idx="132">
                  <c:v>8.92</c:v>
                </c:pt>
                <c:pt idx="133">
                  <c:v>8.98</c:v>
                </c:pt>
                <c:pt idx="134">
                  <c:v>9.0399999999999991</c:v>
                </c:pt>
                <c:pt idx="135">
                  <c:v>9.1</c:v>
                </c:pt>
                <c:pt idx="136">
                  <c:v>9.16</c:v>
                </c:pt>
                <c:pt idx="137">
                  <c:v>9.2200000000000006</c:v>
                </c:pt>
                <c:pt idx="138">
                  <c:v>9.2799999999999994</c:v>
                </c:pt>
                <c:pt idx="139">
                  <c:v>9.34</c:v>
                </c:pt>
                <c:pt idx="140">
                  <c:v>9.4</c:v>
                </c:pt>
                <c:pt idx="141">
                  <c:v>9.4600000000000009</c:v>
                </c:pt>
                <c:pt idx="142">
                  <c:v>9.52</c:v>
                </c:pt>
                <c:pt idx="143">
                  <c:v>9.58</c:v>
                </c:pt>
                <c:pt idx="144">
                  <c:v>9.64</c:v>
                </c:pt>
                <c:pt idx="145">
                  <c:v>9.6999999999999993</c:v>
                </c:pt>
                <c:pt idx="146">
                  <c:v>9.76</c:v>
                </c:pt>
                <c:pt idx="147">
                  <c:v>9.82</c:v>
                </c:pt>
                <c:pt idx="148">
                  <c:v>9.8800000000000008</c:v>
                </c:pt>
                <c:pt idx="149">
                  <c:v>9.94</c:v>
                </c:pt>
                <c:pt idx="150">
                  <c:v>10</c:v>
                </c:pt>
                <c:pt idx="151">
                  <c:v>10.06</c:v>
                </c:pt>
                <c:pt idx="152">
                  <c:v>10.119999999999999</c:v>
                </c:pt>
                <c:pt idx="153">
                  <c:v>10.18</c:v>
                </c:pt>
                <c:pt idx="154">
                  <c:v>10.24</c:v>
                </c:pt>
                <c:pt idx="155">
                  <c:v>10.3</c:v>
                </c:pt>
                <c:pt idx="156">
                  <c:v>10.36</c:v>
                </c:pt>
                <c:pt idx="157">
                  <c:v>10.42</c:v>
                </c:pt>
                <c:pt idx="158">
                  <c:v>10.48</c:v>
                </c:pt>
                <c:pt idx="159">
                  <c:v>10.54</c:v>
                </c:pt>
                <c:pt idx="160">
                  <c:v>10.6</c:v>
                </c:pt>
                <c:pt idx="161">
                  <c:v>10.66</c:v>
                </c:pt>
                <c:pt idx="162">
                  <c:v>10.72</c:v>
                </c:pt>
                <c:pt idx="163">
                  <c:v>10.78</c:v>
                </c:pt>
                <c:pt idx="164">
                  <c:v>10.84</c:v>
                </c:pt>
                <c:pt idx="165">
                  <c:v>10.9</c:v>
                </c:pt>
                <c:pt idx="166">
                  <c:v>10.96</c:v>
                </c:pt>
                <c:pt idx="167">
                  <c:v>11.02</c:v>
                </c:pt>
                <c:pt idx="168">
                  <c:v>11.08</c:v>
                </c:pt>
                <c:pt idx="169">
                  <c:v>11.14</c:v>
                </c:pt>
                <c:pt idx="170">
                  <c:v>11.2</c:v>
                </c:pt>
                <c:pt idx="171">
                  <c:v>11.26</c:v>
                </c:pt>
                <c:pt idx="172">
                  <c:v>11.32</c:v>
                </c:pt>
                <c:pt idx="173">
                  <c:v>11.38</c:v>
                </c:pt>
                <c:pt idx="174">
                  <c:v>11.44</c:v>
                </c:pt>
                <c:pt idx="175">
                  <c:v>11.5</c:v>
                </c:pt>
                <c:pt idx="176">
                  <c:v>11.56</c:v>
                </c:pt>
                <c:pt idx="177">
                  <c:v>11.62</c:v>
                </c:pt>
                <c:pt idx="178">
                  <c:v>11.68</c:v>
                </c:pt>
                <c:pt idx="179">
                  <c:v>11.74</c:v>
                </c:pt>
                <c:pt idx="180">
                  <c:v>11.8</c:v>
                </c:pt>
                <c:pt idx="181">
                  <c:v>11.86</c:v>
                </c:pt>
                <c:pt idx="182">
                  <c:v>11.92</c:v>
                </c:pt>
                <c:pt idx="183">
                  <c:v>11.98</c:v>
                </c:pt>
                <c:pt idx="184">
                  <c:v>12.04</c:v>
                </c:pt>
                <c:pt idx="185">
                  <c:v>12.1</c:v>
                </c:pt>
                <c:pt idx="186">
                  <c:v>12.16</c:v>
                </c:pt>
                <c:pt idx="187">
                  <c:v>12.22</c:v>
                </c:pt>
                <c:pt idx="188">
                  <c:v>12.28</c:v>
                </c:pt>
                <c:pt idx="189">
                  <c:v>12.34</c:v>
                </c:pt>
                <c:pt idx="190">
                  <c:v>12.4</c:v>
                </c:pt>
                <c:pt idx="191">
                  <c:v>12.46</c:v>
                </c:pt>
                <c:pt idx="192">
                  <c:v>12.52</c:v>
                </c:pt>
                <c:pt idx="193">
                  <c:v>12.58</c:v>
                </c:pt>
                <c:pt idx="194">
                  <c:v>12.64</c:v>
                </c:pt>
                <c:pt idx="195">
                  <c:v>12.7</c:v>
                </c:pt>
                <c:pt idx="196">
                  <c:v>12.76</c:v>
                </c:pt>
                <c:pt idx="197">
                  <c:v>12.82</c:v>
                </c:pt>
                <c:pt idx="198">
                  <c:v>12.88</c:v>
                </c:pt>
                <c:pt idx="199">
                  <c:v>12.94</c:v>
                </c:pt>
                <c:pt idx="200">
                  <c:v>13</c:v>
                </c:pt>
              </c:numCache>
            </c:numRef>
          </c:xVal>
          <c:yVal>
            <c:numRef>
              <c:f>'CL 4GHz'!$F$5:$F$205</c:f>
              <c:numCache>
                <c:formatCode>General</c:formatCode>
                <c:ptCount val="201"/>
                <c:pt idx="0">
                  <c:v>-10.835292000000001</c:v>
                </c:pt>
                <c:pt idx="1">
                  <c:v>-10.646955999999999</c:v>
                </c:pt>
                <c:pt idx="2">
                  <c:v>-10.421704</c:v>
                </c:pt>
                <c:pt idx="3">
                  <c:v>-10.165524</c:v>
                </c:pt>
                <c:pt idx="4">
                  <c:v>-9.9160757000000004</c:v>
                </c:pt>
                <c:pt idx="5">
                  <c:v>-9.7130355999999995</c:v>
                </c:pt>
                <c:pt idx="6">
                  <c:v>-9.5369930000000007</c:v>
                </c:pt>
                <c:pt idx="7">
                  <c:v>-9.3506087999999998</c:v>
                </c:pt>
                <c:pt idx="8">
                  <c:v>-9.1453190000000006</c:v>
                </c:pt>
                <c:pt idx="9">
                  <c:v>-8.9643592999999999</c:v>
                </c:pt>
                <c:pt idx="10">
                  <c:v>-8.8004160000000002</c:v>
                </c:pt>
                <c:pt idx="11">
                  <c:v>-8.6269320999999994</c:v>
                </c:pt>
                <c:pt idx="12">
                  <c:v>-8.4862327999999998</c:v>
                </c:pt>
                <c:pt idx="13">
                  <c:v>-8.3676586000000004</c:v>
                </c:pt>
                <c:pt idx="14">
                  <c:v>-8.2758064000000005</c:v>
                </c:pt>
                <c:pt idx="15">
                  <c:v>-8.1856117000000008</c:v>
                </c:pt>
                <c:pt idx="16">
                  <c:v>-8.1102132999999998</c:v>
                </c:pt>
                <c:pt idx="17">
                  <c:v>-8.0508938000000008</c:v>
                </c:pt>
                <c:pt idx="18">
                  <c:v>-8.0187950000000008</c:v>
                </c:pt>
                <c:pt idx="19">
                  <c:v>-7.9967975999999998</c:v>
                </c:pt>
                <c:pt idx="20">
                  <c:v>-7.9958286000000003</c:v>
                </c:pt>
                <c:pt idx="21">
                  <c:v>-7.9886308000000001</c:v>
                </c:pt>
                <c:pt idx="22">
                  <c:v>-7.9856290999999997</c:v>
                </c:pt>
                <c:pt idx="23">
                  <c:v>-7.9750627999999999</c:v>
                </c:pt>
                <c:pt idx="24">
                  <c:v>-7.9913563999999999</c:v>
                </c:pt>
                <c:pt idx="25">
                  <c:v>-7.9831114000000003</c:v>
                </c:pt>
                <c:pt idx="26">
                  <c:v>-7.9851470000000004</c:v>
                </c:pt>
                <c:pt idx="27">
                  <c:v>-7.9822226000000001</c:v>
                </c:pt>
                <c:pt idx="28">
                  <c:v>-8.0118808999999995</c:v>
                </c:pt>
                <c:pt idx="29">
                  <c:v>-8.0042915000000008</c:v>
                </c:pt>
                <c:pt idx="30">
                  <c:v>-8.0178928000000003</c:v>
                </c:pt>
                <c:pt idx="31">
                  <c:v>-8.0507144999999998</c:v>
                </c:pt>
                <c:pt idx="32">
                  <c:v>-8.0994624999999996</c:v>
                </c:pt>
                <c:pt idx="33">
                  <c:v>-8.1299810000000008</c:v>
                </c:pt>
                <c:pt idx="34">
                  <c:v>-8.1790065999999992</c:v>
                </c:pt>
                <c:pt idx="35">
                  <c:v>-8.2311133999999999</c:v>
                </c:pt>
                <c:pt idx="36">
                  <c:v>-8.2883978000000003</c:v>
                </c:pt>
                <c:pt idx="37">
                  <c:v>-8.3451222999999999</c:v>
                </c:pt>
                <c:pt idx="38">
                  <c:v>-8.4009170999999991</c:v>
                </c:pt>
                <c:pt idx="39">
                  <c:v>-8.4483718999999997</c:v>
                </c:pt>
                <c:pt idx="40">
                  <c:v>-8.4976825999999992</c:v>
                </c:pt>
                <c:pt idx="41">
                  <c:v>-8.5524912000000004</c:v>
                </c:pt>
                <c:pt idx="42">
                  <c:v>-8.5886859999999992</c:v>
                </c:pt>
                <c:pt idx="43">
                  <c:v>-8.6245241000000004</c:v>
                </c:pt>
                <c:pt idx="44">
                  <c:v>-8.6501780000000004</c:v>
                </c:pt>
                <c:pt idx="45">
                  <c:v>-8.6846923999999994</c:v>
                </c:pt>
                <c:pt idx="46">
                  <c:v>-8.6934728999999997</c:v>
                </c:pt>
                <c:pt idx="47">
                  <c:v>-8.7118777999999999</c:v>
                </c:pt>
                <c:pt idx="48">
                  <c:v>-8.6930914000000001</c:v>
                </c:pt>
                <c:pt idx="49">
                  <c:v>-8.6955718999999991</c:v>
                </c:pt>
                <c:pt idx="50">
                  <c:v>-8.6850891000000008</c:v>
                </c:pt>
                <c:pt idx="51">
                  <c:v>-8.6817408</c:v>
                </c:pt>
                <c:pt idx="52">
                  <c:v>-8.6647309999999997</c:v>
                </c:pt>
                <c:pt idx="53">
                  <c:v>-8.6970834999999997</c:v>
                </c:pt>
                <c:pt idx="54">
                  <c:v>-8.7256575000000005</c:v>
                </c:pt>
                <c:pt idx="55">
                  <c:v>-8.7457580999999998</c:v>
                </c:pt>
                <c:pt idx="56">
                  <c:v>-8.7743701999999999</c:v>
                </c:pt>
                <c:pt idx="57">
                  <c:v>-8.8173665999999997</c:v>
                </c:pt>
                <c:pt idx="58">
                  <c:v>-8.8643149999999995</c:v>
                </c:pt>
                <c:pt idx="59">
                  <c:v>-8.8898354000000008</c:v>
                </c:pt>
                <c:pt idx="60">
                  <c:v>-8.9123487000000008</c:v>
                </c:pt>
                <c:pt idx="61">
                  <c:v>-8.9126797</c:v>
                </c:pt>
                <c:pt idx="62">
                  <c:v>-8.8876218999999992</c:v>
                </c:pt>
                <c:pt idx="63">
                  <c:v>-8.8542147</c:v>
                </c:pt>
                <c:pt idx="64">
                  <c:v>-8.8162880000000001</c:v>
                </c:pt>
                <c:pt idx="65">
                  <c:v>-8.7635354999999997</c:v>
                </c:pt>
                <c:pt idx="66">
                  <c:v>-8.7233485999999996</c:v>
                </c:pt>
                <c:pt idx="67">
                  <c:v>-8.7034205999999994</c:v>
                </c:pt>
                <c:pt idx="68">
                  <c:v>-8.6677894999999996</c:v>
                </c:pt>
                <c:pt idx="69">
                  <c:v>-8.6318254000000003</c:v>
                </c:pt>
                <c:pt idx="70">
                  <c:v>-8.6131896999999995</c:v>
                </c:pt>
                <c:pt idx="71">
                  <c:v>-8.6048869999999997</c:v>
                </c:pt>
                <c:pt idx="72">
                  <c:v>-8.5768070000000005</c:v>
                </c:pt>
                <c:pt idx="73">
                  <c:v>-8.5431290000000004</c:v>
                </c:pt>
                <c:pt idx="74">
                  <c:v>-8.5148554000000001</c:v>
                </c:pt>
                <c:pt idx="75">
                  <c:v>-8.4887341999999997</c:v>
                </c:pt>
                <c:pt idx="76">
                  <c:v>-8.4533968000000002</c:v>
                </c:pt>
                <c:pt idx="77">
                  <c:v>-8.4311752000000002</c:v>
                </c:pt>
                <c:pt idx="78">
                  <c:v>-8.4189013999999993</c:v>
                </c:pt>
                <c:pt idx="79">
                  <c:v>-8.4134931999999996</c:v>
                </c:pt>
                <c:pt idx="80">
                  <c:v>-8.4052620000000005</c:v>
                </c:pt>
                <c:pt idx="81">
                  <c:v>-8.4009867000000007</c:v>
                </c:pt>
                <c:pt idx="82">
                  <c:v>-8.3956222999999994</c:v>
                </c:pt>
                <c:pt idx="83">
                  <c:v>-8.3850783999999994</c:v>
                </c:pt>
                <c:pt idx="84">
                  <c:v>-8.3744040000000002</c:v>
                </c:pt>
                <c:pt idx="85">
                  <c:v>-8.3677157999999991</c:v>
                </c:pt>
                <c:pt idx="86">
                  <c:v>-8.3472890999999994</c:v>
                </c:pt>
                <c:pt idx="87">
                  <c:v>-8.3117532999999995</c:v>
                </c:pt>
                <c:pt idx="88">
                  <c:v>-8.2827453999999996</c:v>
                </c:pt>
                <c:pt idx="89">
                  <c:v>-8.2551898999999995</c:v>
                </c:pt>
                <c:pt idx="90">
                  <c:v>-8.2185735999999991</c:v>
                </c:pt>
                <c:pt idx="91">
                  <c:v>-8.1881503999999996</c:v>
                </c:pt>
                <c:pt idx="92">
                  <c:v>-8.1776209000000009</c:v>
                </c:pt>
                <c:pt idx="93">
                  <c:v>-8.1733027000000007</c:v>
                </c:pt>
                <c:pt idx="94">
                  <c:v>-8.1793299000000008</c:v>
                </c:pt>
                <c:pt idx="95">
                  <c:v>-8.1923551999999997</c:v>
                </c:pt>
                <c:pt idx="96">
                  <c:v>-8.2161159999999995</c:v>
                </c:pt>
                <c:pt idx="97">
                  <c:v>-8.2482699999999998</c:v>
                </c:pt>
                <c:pt idx="98">
                  <c:v>-8.2790937000000007</c:v>
                </c:pt>
                <c:pt idx="99">
                  <c:v>-8.3081961</c:v>
                </c:pt>
                <c:pt idx="100">
                  <c:v>-8.3377952999999998</c:v>
                </c:pt>
                <c:pt idx="101">
                  <c:v>-8.3632278000000007</c:v>
                </c:pt>
                <c:pt idx="102">
                  <c:v>-8.3990097000000006</c:v>
                </c:pt>
                <c:pt idx="103">
                  <c:v>-8.4247941999999991</c:v>
                </c:pt>
                <c:pt idx="104">
                  <c:v>-8.4495850000000008</c:v>
                </c:pt>
                <c:pt idx="105">
                  <c:v>-8.4753665999999992</c:v>
                </c:pt>
                <c:pt idx="106">
                  <c:v>-8.5055943000000003</c:v>
                </c:pt>
                <c:pt idx="107">
                  <c:v>-8.5185843000000006</c:v>
                </c:pt>
                <c:pt idx="108">
                  <c:v>-8.5385094000000006</c:v>
                </c:pt>
                <c:pt idx="109">
                  <c:v>-8.5496797999999998</c:v>
                </c:pt>
                <c:pt idx="110">
                  <c:v>-8.5586842999999995</c:v>
                </c:pt>
                <c:pt idx="111">
                  <c:v>-8.5656833999999993</c:v>
                </c:pt>
                <c:pt idx="112">
                  <c:v>-8.5658112000000006</c:v>
                </c:pt>
                <c:pt idx="113">
                  <c:v>-8.5596657</c:v>
                </c:pt>
                <c:pt idx="114">
                  <c:v>-8.5462751000000008</c:v>
                </c:pt>
                <c:pt idx="115">
                  <c:v>-8.5463103999999994</c:v>
                </c:pt>
                <c:pt idx="116">
                  <c:v>-8.5340966999999992</c:v>
                </c:pt>
                <c:pt idx="117">
                  <c:v>-8.5108242000000001</c:v>
                </c:pt>
                <c:pt idx="118">
                  <c:v>-8.4922351999999997</c:v>
                </c:pt>
                <c:pt idx="119">
                  <c:v>-8.4793424999999996</c:v>
                </c:pt>
                <c:pt idx="120">
                  <c:v>-8.4460563999999998</c:v>
                </c:pt>
                <c:pt idx="121">
                  <c:v>-8.4215049999999998</c:v>
                </c:pt>
                <c:pt idx="122">
                  <c:v>-8.4117774999999995</c:v>
                </c:pt>
                <c:pt idx="123">
                  <c:v>-8.4012069999999994</c:v>
                </c:pt>
                <c:pt idx="124">
                  <c:v>-8.3984413</c:v>
                </c:pt>
                <c:pt idx="125">
                  <c:v>-8.4014053000000004</c:v>
                </c:pt>
                <c:pt idx="126">
                  <c:v>-8.4068851000000002</c:v>
                </c:pt>
                <c:pt idx="127">
                  <c:v>-8.4253435000000003</c:v>
                </c:pt>
                <c:pt idx="128">
                  <c:v>-8.4455500000000008</c:v>
                </c:pt>
                <c:pt idx="129">
                  <c:v>-8.4731921999999997</c:v>
                </c:pt>
                <c:pt idx="130">
                  <c:v>-8.5126448000000003</c:v>
                </c:pt>
                <c:pt idx="131">
                  <c:v>-8.5583343999999997</c:v>
                </c:pt>
                <c:pt idx="132">
                  <c:v>-8.5935992999999993</c:v>
                </c:pt>
                <c:pt idx="133">
                  <c:v>-8.6217021999999996</c:v>
                </c:pt>
                <c:pt idx="134">
                  <c:v>-8.6559124000000001</c:v>
                </c:pt>
                <c:pt idx="135">
                  <c:v>-8.6853514000000001</c:v>
                </c:pt>
                <c:pt idx="136">
                  <c:v>-8.7085837999999995</c:v>
                </c:pt>
                <c:pt idx="137">
                  <c:v>-8.7353372999999994</c:v>
                </c:pt>
                <c:pt idx="138">
                  <c:v>-8.7727833000000004</c:v>
                </c:pt>
                <c:pt idx="139">
                  <c:v>-8.7982224999999996</c:v>
                </c:pt>
                <c:pt idx="140">
                  <c:v>-8.8245667999999995</c:v>
                </c:pt>
                <c:pt idx="141">
                  <c:v>-8.8551711999999991</c:v>
                </c:pt>
                <c:pt idx="142">
                  <c:v>-8.8884276999999994</c:v>
                </c:pt>
                <c:pt idx="143">
                  <c:v>-8.9286814000000003</c:v>
                </c:pt>
                <c:pt idx="144">
                  <c:v>-8.9744778000000007</c:v>
                </c:pt>
                <c:pt idx="145">
                  <c:v>-9.0178776000000003</c:v>
                </c:pt>
                <c:pt idx="146">
                  <c:v>-9.0643615999999998</c:v>
                </c:pt>
                <c:pt idx="147">
                  <c:v>-9.0998859000000003</c:v>
                </c:pt>
                <c:pt idx="148">
                  <c:v>-9.1181783999999997</c:v>
                </c:pt>
                <c:pt idx="149">
                  <c:v>-9.1245279000000004</c:v>
                </c:pt>
                <c:pt idx="150">
                  <c:v>-9.1351957000000006</c:v>
                </c:pt>
                <c:pt idx="151">
                  <c:v>-9.1490545000000001</c:v>
                </c:pt>
                <c:pt idx="152">
                  <c:v>-9.1640920999999995</c:v>
                </c:pt>
                <c:pt idx="153">
                  <c:v>-9.1763182000000008</c:v>
                </c:pt>
                <c:pt idx="154">
                  <c:v>-9.1813164</c:v>
                </c:pt>
                <c:pt idx="155">
                  <c:v>-9.1750612</c:v>
                </c:pt>
                <c:pt idx="156">
                  <c:v>-9.1703825000000005</c:v>
                </c:pt>
                <c:pt idx="157">
                  <c:v>-9.1734361999999994</c:v>
                </c:pt>
                <c:pt idx="158">
                  <c:v>-9.1741314000000003</c:v>
                </c:pt>
                <c:pt idx="159">
                  <c:v>-9.1851044000000002</c:v>
                </c:pt>
                <c:pt idx="160">
                  <c:v>-9.1965857</c:v>
                </c:pt>
                <c:pt idx="161">
                  <c:v>-9.1811799999999995</c:v>
                </c:pt>
                <c:pt idx="162">
                  <c:v>-9.1633530000000007</c:v>
                </c:pt>
                <c:pt idx="163">
                  <c:v>-9.1637582999999996</c:v>
                </c:pt>
                <c:pt idx="164">
                  <c:v>-9.1788253999999991</c:v>
                </c:pt>
                <c:pt idx="165">
                  <c:v>-9.1934252000000001</c:v>
                </c:pt>
                <c:pt idx="166">
                  <c:v>-9.2160664000000008</c:v>
                </c:pt>
                <c:pt idx="167">
                  <c:v>-9.2299346999999994</c:v>
                </c:pt>
                <c:pt idx="168">
                  <c:v>-9.2544146000000005</c:v>
                </c:pt>
                <c:pt idx="169">
                  <c:v>-9.2917395000000003</c:v>
                </c:pt>
                <c:pt idx="170">
                  <c:v>-9.3337182999999992</c:v>
                </c:pt>
                <c:pt idx="171">
                  <c:v>-9.3896618000000007</c:v>
                </c:pt>
                <c:pt idx="172">
                  <c:v>-9.4829159000000001</c:v>
                </c:pt>
                <c:pt idx="173">
                  <c:v>-9.6001080999999999</c:v>
                </c:pt>
                <c:pt idx="174">
                  <c:v>-9.6918086999999993</c:v>
                </c:pt>
                <c:pt idx="175">
                  <c:v>-9.7918214999999993</c:v>
                </c:pt>
                <c:pt idx="176">
                  <c:v>-9.9305611000000003</c:v>
                </c:pt>
                <c:pt idx="177">
                  <c:v>-10.10366</c:v>
                </c:pt>
                <c:pt idx="178">
                  <c:v>-10.279038999999999</c:v>
                </c:pt>
                <c:pt idx="179">
                  <c:v>-10.484113000000001</c:v>
                </c:pt>
                <c:pt idx="180">
                  <c:v>-10.734457000000001</c:v>
                </c:pt>
                <c:pt idx="181">
                  <c:v>-11.000038</c:v>
                </c:pt>
                <c:pt idx="182">
                  <c:v>-11.266864</c:v>
                </c:pt>
                <c:pt idx="183">
                  <c:v>-11.568567</c:v>
                </c:pt>
                <c:pt idx="184">
                  <c:v>-11.926239000000001</c:v>
                </c:pt>
                <c:pt idx="185">
                  <c:v>-12.304434000000001</c:v>
                </c:pt>
                <c:pt idx="186">
                  <c:v>-12.659632</c:v>
                </c:pt>
                <c:pt idx="187">
                  <c:v>-12.980931999999999</c:v>
                </c:pt>
                <c:pt idx="188">
                  <c:v>-13.223388</c:v>
                </c:pt>
                <c:pt idx="189">
                  <c:v>-13.366726</c:v>
                </c:pt>
                <c:pt idx="190">
                  <c:v>-13.420769</c:v>
                </c:pt>
                <c:pt idx="191">
                  <c:v>-13.427317</c:v>
                </c:pt>
                <c:pt idx="192">
                  <c:v>-13.403181999999999</c:v>
                </c:pt>
                <c:pt idx="193">
                  <c:v>-13.364490999999999</c:v>
                </c:pt>
                <c:pt idx="194">
                  <c:v>-13.328875999999999</c:v>
                </c:pt>
                <c:pt idx="195">
                  <c:v>-13.273903000000001</c:v>
                </c:pt>
                <c:pt idx="196">
                  <c:v>-13.206251999999999</c:v>
                </c:pt>
                <c:pt idx="197">
                  <c:v>-13.107562</c:v>
                </c:pt>
                <c:pt idx="198">
                  <c:v>-12.993988</c:v>
                </c:pt>
                <c:pt idx="199">
                  <c:v>-12.889298999999999</c:v>
                </c:pt>
                <c:pt idx="200">
                  <c:v>-12.816292000000001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C9-4614-B8F3-0692EE2BE439}"/>
            </c:ext>
          </c:extLst>
        </c:ser>
        <c:ser>
          <c:idx val="2"/>
          <c:order val="1"/>
          <c:tx>
            <c:strRef>
              <c:f>'CL 4GHz'!$G$2</c:f>
              <c:strCache>
                <c:ptCount val="1"/>
                <c:pt idx="0">
                  <c:v>+13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'CL 4GHz'!$E$5:$E$205</c:f>
              <c:numCache>
                <c:formatCode>General</c:formatCode>
                <c:ptCount val="201"/>
                <c:pt idx="0">
                  <c:v>1</c:v>
                </c:pt>
                <c:pt idx="1">
                  <c:v>1.06</c:v>
                </c:pt>
                <c:pt idx="2">
                  <c:v>1.1200000000000001</c:v>
                </c:pt>
                <c:pt idx="3">
                  <c:v>1.18</c:v>
                </c:pt>
                <c:pt idx="4">
                  <c:v>1.24</c:v>
                </c:pt>
                <c:pt idx="5">
                  <c:v>1.3</c:v>
                </c:pt>
                <c:pt idx="6">
                  <c:v>1.36</c:v>
                </c:pt>
                <c:pt idx="7">
                  <c:v>1.42</c:v>
                </c:pt>
                <c:pt idx="8">
                  <c:v>1.48</c:v>
                </c:pt>
                <c:pt idx="9">
                  <c:v>1.54</c:v>
                </c:pt>
                <c:pt idx="10">
                  <c:v>1.6</c:v>
                </c:pt>
                <c:pt idx="11">
                  <c:v>1.66</c:v>
                </c:pt>
                <c:pt idx="12">
                  <c:v>1.72</c:v>
                </c:pt>
                <c:pt idx="13">
                  <c:v>1.78</c:v>
                </c:pt>
                <c:pt idx="14">
                  <c:v>1.84</c:v>
                </c:pt>
                <c:pt idx="15">
                  <c:v>1.9</c:v>
                </c:pt>
                <c:pt idx="16">
                  <c:v>1.96</c:v>
                </c:pt>
                <c:pt idx="17">
                  <c:v>2.02</c:v>
                </c:pt>
                <c:pt idx="18">
                  <c:v>2.08</c:v>
                </c:pt>
                <c:pt idx="19">
                  <c:v>2.14</c:v>
                </c:pt>
                <c:pt idx="20">
                  <c:v>2.2000000000000002</c:v>
                </c:pt>
                <c:pt idx="21">
                  <c:v>2.2599999999999998</c:v>
                </c:pt>
                <c:pt idx="22">
                  <c:v>2.3199999999999998</c:v>
                </c:pt>
                <c:pt idx="23">
                  <c:v>2.38</c:v>
                </c:pt>
                <c:pt idx="24">
                  <c:v>2.44</c:v>
                </c:pt>
                <c:pt idx="25">
                  <c:v>2.5</c:v>
                </c:pt>
                <c:pt idx="26">
                  <c:v>2.56</c:v>
                </c:pt>
                <c:pt idx="27">
                  <c:v>2.62</c:v>
                </c:pt>
                <c:pt idx="28">
                  <c:v>2.68</c:v>
                </c:pt>
                <c:pt idx="29">
                  <c:v>2.74</c:v>
                </c:pt>
                <c:pt idx="30">
                  <c:v>2.8</c:v>
                </c:pt>
                <c:pt idx="31">
                  <c:v>2.86</c:v>
                </c:pt>
                <c:pt idx="32">
                  <c:v>2.92</c:v>
                </c:pt>
                <c:pt idx="33">
                  <c:v>2.98</c:v>
                </c:pt>
                <c:pt idx="34">
                  <c:v>3.04</c:v>
                </c:pt>
                <c:pt idx="35">
                  <c:v>3.1</c:v>
                </c:pt>
                <c:pt idx="36">
                  <c:v>3.16</c:v>
                </c:pt>
                <c:pt idx="37">
                  <c:v>3.22</c:v>
                </c:pt>
                <c:pt idx="38">
                  <c:v>3.28</c:v>
                </c:pt>
                <c:pt idx="39">
                  <c:v>3.34</c:v>
                </c:pt>
                <c:pt idx="40">
                  <c:v>3.4</c:v>
                </c:pt>
                <c:pt idx="41">
                  <c:v>3.46</c:v>
                </c:pt>
                <c:pt idx="42">
                  <c:v>3.52</c:v>
                </c:pt>
                <c:pt idx="43">
                  <c:v>3.58</c:v>
                </c:pt>
                <c:pt idx="44">
                  <c:v>3.64</c:v>
                </c:pt>
                <c:pt idx="45">
                  <c:v>3.7</c:v>
                </c:pt>
                <c:pt idx="46">
                  <c:v>3.76</c:v>
                </c:pt>
                <c:pt idx="47">
                  <c:v>3.82</c:v>
                </c:pt>
                <c:pt idx="48">
                  <c:v>3.88</c:v>
                </c:pt>
                <c:pt idx="49">
                  <c:v>3.94</c:v>
                </c:pt>
                <c:pt idx="50">
                  <c:v>4</c:v>
                </c:pt>
                <c:pt idx="51">
                  <c:v>4.0599999999999996</c:v>
                </c:pt>
                <c:pt idx="52">
                  <c:v>4.12</c:v>
                </c:pt>
                <c:pt idx="53">
                  <c:v>4.18</c:v>
                </c:pt>
                <c:pt idx="54">
                  <c:v>4.24</c:v>
                </c:pt>
                <c:pt idx="55">
                  <c:v>4.3</c:v>
                </c:pt>
                <c:pt idx="56">
                  <c:v>4.3600000000000003</c:v>
                </c:pt>
                <c:pt idx="57">
                  <c:v>4.42</c:v>
                </c:pt>
                <c:pt idx="58">
                  <c:v>4.4800000000000004</c:v>
                </c:pt>
                <c:pt idx="59">
                  <c:v>4.54</c:v>
                </c:pt>
                <c:pt idx="60">
                  <c:v>4.5999999999999996</c:v>
                </c:pt>
                <c:pt idx="61">
                  <c:v>4.66</c:v>
                </c:pt>
                <c:pt idx="62">
                  <c:v>4.72</c:v>
                </c:pt>
                <c:pt idx="63">
                  <c:v>4.78</c:v>
                </c:pt>
                <c:pt idx="64">
                  <c:v>4.84</c:v>
                </c:pt>
                <c:pt idx="65">
                  <c:v>4.9000000000000004</c:v>
                </c:pt>
                <c:pt idx="66">
                  <c:v>4.96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5.14</c:v>
                </c:pt>
                <c:pt idx="70">
                  <c:v>5.2</c:v>
                </c:pt>
                <c:pt idx="71">
                  <c:v>5.26</c:v>
                </c:pt>
                <c:pt idx="72">
                  <c:v>5.32</c:v>
                </c:pt>
                <c:pt idx="73">
                  <c:v>5.38</c:v>
                </c:pt>
                <c:pt idx="74">
                  <c:v>5.44</c:v>
                </c:pt>
                <c:pt idx="75">
                  <c:v>5.5</c:v>
                </c:pt>
                <c:pt idx="76">
                  <c:v>5.56</c:v>
                </c:pt>
                <c:pt idx="77">
                  <c:v>5.62</c:v>
                </c:pt>
                <c:pt idx="78">
                  <c:v>5.68</c:v>
                </c:pt>
                <c:pt idx="79">
                  <c:v>5.74</c:v>
                </c:pt>
                <c:pt idx="80">
                  <c:v>5.8</c:v>
                </c:pt>
                <c:pt idx="81">
                  <c:v>5.86</c:v>
                </c:pt>
                <c:pt idx="82">
                  <c:v>5.92</c:v>
                </c:pt>
                <c:pt idx="83">
                  <c:v>5.98</c:v>
                </c:pt>
                <c:pt idx="84">
                  <c:v>6.04</c:v>
                </c:pt>
                <c:pt idx="85">
                  <c:v>6.1</c:v>
                </c:pt>
                <c:pt idx="86">
                  <c:v>6.16</c:v>
                </c:pt>
                <c:pt idx="87">
                  <c:v>6.22</c:v>
                </c:pt>
                <c:pt idx="88">
                  <c:v>6.28</c:v>
                </c:pt>
                <c:pt idx="89">
                  <c:v>6.34</c:v>
                </c:pt>
                <c:pt idx="90">
                  <c:v>6.4</c:v>
                </c:pt>
                <c:pt idx="91">
                  <c:v>6.46</c:v>
                </c:pt>
                <c:pt idx="92">
                  <c:v>6.52</c:v>
                </c:pt>
                <c:pt idx="93">
                  <c:v>6.58</c:v>
                </c:pt>
                <c:pt idx="94">
                  <c:v>6.64</c:v>
                </c:pt>
                <c:pt idx="95">
                  <c:v>6.7</c:v>
                </c:pt>
                <c:pt idx="96">
                  <c:v>6.76</c:v>
                </c:pt>
                <c:pt idx="97">
                  <c:v>6.82</c:v>
                </c:pt>
                <c:pt idx="98">
                  <c:v>6.88</c:v>
                </c:pt>
                <c:pt idx="99">
                  <c:v>6.94</c:v>
                </c:pt>
                <c:pt idx="100">
                  <c:v>7</c:v>
                </c:pt>
                <c:pt idx="101">
                  <c:v>7.06</c:v>
                </c:pt>
                <c:pt idx="102">
                  <c:v>7.12</c:v>
                </c:pt>
                <c:pt idx="103">
                  <c:v>7.18</c:v>
                </c:pt>
                <c:pt idx="104">
                  <c:v>7.24</c:v>
                </c:pt>
                <c:pt idx="105">
                  <c:v>7.3</c:v>
                </c:pt>
                <c:pt idx="106">
                  <c:v>7.36</c:v>
                </c:pt>
                <c:pt idx="107">
                  <c:v>7.42</c:v>
                </c:pt>
                <c:pt idx="108">
                  <c:v>7.48</c:v>
                </c:pt>
                <c:pt idx="109">
                  <c:v>7.54</c:v>
                </c:pt>
                <c:pt idx="110">
                  <c:v>7.6</c:v>
                </c:pt>
                <c:pt idx="111">
                  <c:v>7.66</c:v>
                </c:pt>
                <c:pt idx="112">
                  <c:v>7.72</c:v>
                </c:pt>
                <c:pt idx="113">
                  <c:v>7.78</c:v>
                </c:pt>
                <c:pt idx="114">
                  <c:v>7.84</c:v>
                </c:pt>
                <c:pt idx="115">
                  <c:v>7.9</c:v>
                </c:pt>
                <c:pt idx="116">
                  <c:v>7.96</c:v>
                </c:pt>
                <c:pt idx="117">
                  <c:v>8.02</c:v>
                </c:pt>
                <c:pt idx="118">
                  <c:v>8.08</c:v>
                </c:pt>
                <c:pt idx="119">
                  <c:v>8.14</c:v>
                </c:pt>
                <c:pt idx="120">
                  <c:v>8.1999999999999993</c:v>
                </c:pt>
                <c:pt idx="121">
                  <c:v>8.26</c:v>
                </c:pt>
                <c:pt idx="122">
                  <c:v>8.32</c:v>
                </c:pt>
                <c:pt idx="123">
                  <c:v>8.3800000000000008</c:v>
                </c:pt>
                <c:pt idx="124">
                  <c:v>8.44</c:v>
                </c:pt>
                <c:pt idx="125">
                  <c:v>8.5</c:v>
                </c:pt>
                <c:pt idx="126">
                  <c:v>8.56</c:v>
                </c:pt>
                <c:pt idx="127">
                  <c:v>8.6199999999999992</c:v>
                </c:pt>
                <c:pt idx="128">
                  <c:v>8.68</c:v>
                </c:pt>
                <c:pt idx="129">
                  <c:v>8.74</c:v>
                </c:pt>
                <c:pt idx="130">
                  <c:v>8.8000000000000007</c:v>
                </c:pt>
                <c:pt idx="131">
                  <c:v>8.86</c:v>
                </c:pt>
                <c:pt idx="132">
                  <c:v>8.92</c:v>
                </c:pt>
                <c:pt idx="133">
                  <c:v>8.98</c:v>
                </c:pt>
                <c:pt idx="134">
                  <c:v>9.0399999999999991</c:v>
                </c:pt>
                <c:pt idx="135">
                  <c:v>9.1</c:v>
                </c:pt>
                <c:pt idx="136">
                  <c:v>9.16</c:v>
                </c:pt>
                <c:pt idx="137">
                  <c:v>9.2200000000000006</c:v>
                </c:pt>
                <c:pt idx="138">
                  <c:v>9.2799999999999994</c:v>
                </c:pt>
                <c:pt idx="139">
                  <c:v>9.34</c:v>
                </c:pt>
                <c:pt idx="140">
                  <c:v>9.4</c:v>
                </c:pt>
                <c:pt idx="141">
                  <c:v>9.4600000000000009</c:v>
                </c:pt>
                <c:pt idx="142">
                  <c:v>9.52</c:v>
                </c:pt>
                <c:pt idx="143">
                  <c:v>9.58</c:v>
                </c:pt>
                <c:pt idx="144">
                  <c:v>9.64</c:v>
                </c:pt>
                <c:pt idx="145">
                  <c:v>9.6999999999999993</c:v>
                </c:pt>
                <c:pt idx="146">
                  <c:v>9.76</c:v>
                </c:pt>
                <c:pt idx="147">
                  <c:v>9.82</c:v>
                </c:pt>
                <c:pt idx="148">
                  <c:v>9.8800000000000008</c:v>
                </c:pt>
                <c:pt idx="149">
                  <c:v>9.94</c:v>
                </c:pt>
                <c:pt idx="150">
                  <c:v>10</c:v>
                </c:pt>
                <c:pt idx="151">
                  <c:v>10.06</c:v>
                </c:pt>
                <c:pt idx="152">
                  <c:v>10.119999999999999</c:v>
                </c:pt>
                <c:pt idx="153">
                  <c:v>10.18</c:v>
                </c:pt>
                <c:pt idx="154">
                  <c:v>10.24</c:v>
                </c:pt>
                <c:pt idx="155">
                  <c:v>10.3</c:v>
                </c:pt>
                <c:pt idx="156">
                  <c:v>10.36</c:v>
                </c:pt>
                <c:pt idx="157">
                  <c:v>10.42</c:v>
                </c:pt>
                <c:pt idx="158">
                  <c:v>10.48</c:v>
                </c:pt>
                <c:pt idx="159">
                  <c:v>10.54</c:v>
                </c:pt>
                <c:pt idx="160">
                  <c:v>10.6</c:v>
                </c:pt>
                <c:pt idx="161">
                  <c:v>10.66</c:v>
                </c:pt>
                <c:pt idx="162">
                  <c:v>10.72</c:v>
                </c:pt>
                <c:pt idx="163">
                  <c:v>10.78</c:v>
                </c:pt>
                <c:pt idx="164">
                  <c:v>10.84</c:v>
                </c:pt>
                <c:pt idx="165">
                  <c:v>10.9</c:v>
                </c:pt>
                <c:pt idx="166">
                  <c:v>10.96</c:v>
                </c:pt>
                <c:pt idx="167">
                  <c:v>11.02</c:v>
                </c:pt>
                <c:pt idx="168">
                  <c:v>11.08</c:v>
                </c:pt>
                <c:pt idx="169">
                  <c:v>11.14</c:v>
                </c:pt>
                <c:pt idx="170">
                  <c:v>11.2</c:v>
                </c:pt>
                <c:pt idx="171">
                  <c:v>11.26</c:v>
                </c:pt>
                <c:pt idx="172">
                  <c:v>11.32</c:v>
                </c:pt>
                <c:pt idx="173">
                  <c:v>11.38</c:v>
                </c:pt>
                <c:pt idx="174">
                  <c:v>11.44</c:v>
                </c:pt>
                <c:pt idx="175">
                  <c:v>11.5</c:v>
                </c:pt>
                <c:pt idx="176">
                  <c:v>11.56</c:v>
                </c:pt>
                <c:pt idx="177">
                  <c:v>11.62</c:v>
                </c:pt>
                <c:pt idx="178">
                  <c:v>11.68</c:v>
                </c:pt>
                <c:pt idx="179">
                  <c:v>11.74</c:v>
                </c:pt>
                <c:pt idx="180">
                  <c:v>11.8</c:v>
                </c:pt>
                <c:pt idx="181">
                  <c:v>11.86</c:v>
                </c:pt>
                <c:pt idx="182">
                  <c:v>11.92</c:v>
                </c:pt>
                <c:pt idx="183">
                  <c:v>11.98</c:v>
                </c:pt>
                <c:pt idx="184">
                  <c:v>12.04</c:v>
                </c:pt>
                <c:pt idx="185">
                  <c:v>12.1</c:v>
                </c:pt>
                <c:pt idx="186">
                  <c:v>12.16</c:v>
                </c:pt>
                <c:pt idx="187">
                  <c:v>12.22</c:v>
                </c:pt>
                <c:pt idx="188">
                  <c:v>12.28</c:v>
                </c:pt>
                <c:pt idx="189">
                  <c:v>12.34</c:v>
                </c:pt>
                <c:pt idx="190">
                  <c:v>12.4</c:v>
                </c:pt>
                <c:pt idx="191">
                  <c:v>12.46</c:v>
                </c:pt>
                <c:pt idx="192">
                  <c:v>12.52</c:v>
                </c:pt>
                <c:pt idx="193">
                  <c:v>12.58</c:v>
                </c:pt>
                <c:pt idx="194">
                  <c:v>12.64</c:v>
                </c:pt>
                <c:pt idx="195">
                  <c:v>12.7</c:v>
                </c:pt>
                <c:pt idx="196">
                  <c:v>12.76</c:v>
                </c:pt>
                <c:pt idx="197">
                  <c:v>12.82</c:v>
                </c:pt>
                <c:pt idx="198">
                  <c:v>12.88</c:v>
                </c:pt>
                <c:pt idx="199">
                  <c:v>12.94</c:v>
                </c:pt>
                <c:pt idx="200">
                  <c:v>13</c:v>
                </c:pt>
              </c:numCache>
            </c:numRef>
          </c:xVal>
          <c:yVal>
            <c:numRef>
              <c:f>'CL 4GHz'!$G$5:$G$205</c:f>
              <c:numCache>
                <c:formatCode>General</c:formatCode>
                <c:ptCount val="201"/>
                <c:pt idx="0">
                  <c:v>-11.664318</c:v>
                </c:pt>
                <c:pt idx="1">
                  <c:v>-11.465203000000001</c:v>
                </c:pt>
                <c:pt idx="2">
                  <c:v>-11.224819999999999</c:v>
                </c:pt>
                <c:pt idx="3">
                  <c:v>-10.951352999999999</c:v>
                </c:pt>
                <c:pt idx="4">
                  <c:v>-10.687332</c:v>
                </c:pt>
                <c:pt idx="5">
                  <c:v>-10.465934000000001</c:v>
                </c:pt>
                <c:pt idx="6">
                  <c:v>-10.275112999999999</c:v>
                </c:pt>
                <c:pt idx="7">
                  <c:v>-10.074863000000001</c:v>
                </c:pt>
                <c:pt idx="8">
                  <c:v>-9.8550892000000001</c:v>
                </c:pt>
                <c:pt idx="9">
                  <c:v>-9.6600026999999997</c:v>
                </c:pt>
                <c:pt idx="10">
                  <c:v>-9.4850215999999996</c:v>
                </c:pt>
                <c:pt idx="11">
                  <c:v>-9.2978354000000003</c:v>
                </c:pt>
                <c:pt idx="12">
                  <c:v>-9.1456928000000008</c:v>
                </c:pt>
                <c:pt idx="13">
                  <c:v>-9.0144196000000001</c:v>
                </c:pt>
                <c:pt idx="14">
                  <c:v>-8.9149007999999998</c:v>
                </c:pt>
                <c:pt idx="15">
                  <c:v>-8.8181256999999995</c:v>
                </c:pt>
                <c:pt idx="16">
                  <c:v>-8.7374925999999995</c:v>
                </c:pt>
                <c:pt idx="17">
                  <c:v>-8.6738204999999997</c:v>
                </c:pt>
                <c:pt idx="18">
                  <c:v>-8.6477594</c:v>
                </c:pt>
                <c:pt idx="19">
                  <c:v>-8.6313428999999999</c:v>
                </c:pt>
                <c:pt idx="20">
                  <c:v>-8.6403026999999994</c:v>
                </c:pt>
                <c:pt idx="21">
                  <c:v>-8.6424704000000006</c:v>
                </c:pt>
                <c:pt idx="22">
                  <c:v>-8.6518411999999998</c:v>
                </c:pt>
                <c:pt idx="23">
                  <c:v>-8.6450338000000002</c:v>
                </c:pt>
                <c:pt idx="24">
                  <c:v>-8.6663475000000005</c:v>
                </c:pt>
                <c:pt idx="25">
                  <c:v>-8.6565037</c:v>
                </c:pt>
                <c:pt idx="26">
                  <c:v>-8.6596088000000009</c:v>
                </c:pt>
                <c:pt idx="27">
                  <c:v>-8.6546821999999999</c:v>
                </c:pt>
                <c:pt idx="28">
                  <c:v>-8.6852874999999994</c:v>
                </c:pt>
                <c:pt idx="29">
                  <c:v>-8.6723022000000007</c:v>
                </c:pt>
                <c:pt idx="30">
                  <c:v>-8.6826048</c:v>
                </c:pt>
                <c:pt idx="31">
                  <c:v>-8.7146968999999999</c:v>
                </c:pt>
                <c:pt idx="32">
                  <c:v>-8.7651710999999999</c:v>
                </c:pt>
                <c:pt idx="33">
                  <c:v>-8.7955503000000004</c:v>
                </c:pt>
                <c:pt idx="34">
                  <c:v>-8.8488416999999995</c:v>
                </c:pt>
                <c:pt idx="35">
                  <c:v>-8.9060162999999992</c:v>
                </c:pt>
                <c:pt idx="36">
                  <c:v>-8.9662123000000005</c:v>
                </c:pt>
                <c:pt idx="37">
                  <c:v>-9.0247373999999994</c:v>
                </c:pt>
                <c:pt idx="38">
                  <c:v>-9.0819539999999996</c:v>
                </c:pt>
                <c:pt idx="39">
                  <c:v>-9.1270741999999991</c:v>
                </c:pt>
                <c:pt idx="40">
                  <c:v>-9.1757831999999997</c:v>
                </c:pt>
                <c:pt idx="41">
                  <c:v>-9.2285375999999992</c:v>
                </c:pt>
                <c:pt idx="42">
                  <c:v>-9.2588624999999993</c:v>
                </c:pt>
                <c:pt idx="43">
                  <c:v>-9.2900419000000003</c:v>
                </c:pt>
                <c:pt idx="44">
                  <c:v>-9.3125143000000001</c:v>
                </c:pt>
                <c:pt idx="45">
                  <c:v>-9.3432826999999996</c:v>
                </c:pt>
                <c:pt idx="46">
                  <c:v>-9.3494376999999993</c:v>
                </c:pt>
                <c:pt idx="47">
                  <c:v>-9.3703412999999998</c:v>
                </c:pt>
                <c:pt idx="48">
                  <c:v>-9.3533001000000002</c:v>
                </c:pt>
                <c:pt idx="49">
                  <c:v>-9.3612737999999993</c:v>
                </c:pt>
                <c:pt idx="50">
                  <c:v>-9.3562011999999992</c:v>
                </c:pt>
                <c:pt idx="51">
                  <c:v>-9.3584680999999996</c:v>
                </c:pt>
                <c:pt idx="52">
                  <c:v>-9.3467999000000006</c:v>
                </c:pt>
                <c:pt idx="53">
                  <c:v>-9.3870611000000004</c:v>
                </c:pt>
                <c:pt idx="54">
                  <c:v>-9.4215412000000001</c:v>
                </c:pt>
                <c:pt idx="55">
                  <c:v>-9.4439343999999998</c:v>
                </c:pt>
                <c:pt idx="56">
                  <c:v>-9.4744586999999996</c:v>
                </c:pt>
                <c:pt idx="57">
                  <c:v>-9.5185957000000005</c:v>
                </c:pt>
                <c:pt idx="58">
                  <c:v>-9.5637751000000009</c:v>
                </c:pt>
                <c:pt idx="59">
                  <c:v>-9.5870189999999997</c:v>
                </c:pt>
                <c:pt idx="60">
                  <c:v>-9.6085452999999994</c:v>
                </c:pt>
                <c:pt idx="61">
                  <c:v>-9.6053572000000003</c:v>
                </c:pt>
                <c:pt idx="62">
                  <c:v>-9.5754251000000004</c:v>
                </c:pt>
                <c:pt idx="63">
                  <c:v>-9.5386410000000001</c:v>
                </c:pt>
                <c:pt idx="64">
                  <c:v>-9.4987106000000008</c:v>
                </c:pt>
                <c:pt idx="65">
                  <c:v>-9.4417801000000008</c:v>
                </c:pt>
                <c:pt idx="66">
                  <c:v>-9.4008341000000009</c:v>
                </c:pt>
                <c:pt idx="67">
                  <c:v>-9.3815869999999997</c:v>
                </c:pt>
                <c:pt idx="68">
                  <c:v>-9.3451023000000006</c:v>
                </c:pt>
                <c:pt idx="69">
                  <c:v>-9.3031178000000008</c:v>
                </c:pt>
                <c:pt idx="70">
                  <c:v>-9.2827883</c:v>
                </c:pt>
                <c:pt idx="71">
                  <c:v>-9.2728356999999999</c:v>
                </c:pt>
                <c:pt idx="72">
                  <c:v>-9.2390661000000005</c:v>
                </c:pt>
                <c:pt idx="73">
                  <c:v>-9.2002077</c:v>
                </c:pt>
                <c:pt idx="74">
                  <c:v>-9.1705894000000008</c:v>
                </c:pt>
                <c:pt idx="75">
                  <c:v>-9.1394186000000008</c:v>
                </c:pt>
                <c:pt idx="76">
                  <c:v>-9.0970106000000008</c:v>
                </c:pt>
                <c:pt idx="77">
                  <c:v>-9.0665540999999994</c:v>
                </c:pt>
                <c:pt idx="78">
                  <c:v>-9.0466394000000001</c:v>
                </c:pt>
                <c:pt idx="79">
                  <c:v>-9.0334082000000002</c:v>
                </c:pt>
                <c:pt idx="80">
                  <c:v>-9.0202788999999992</c:v>
                </c:pt>
                <c:pt idx="81">
                  <c:v>-9.0101385000000001</c:v>
                </c:pt>
                <c:pt idx="82">
                  <c:v>-9.0022134999999999</c:v>
                </c:pt>
                <c:pt idx="83">
                  <c:v>-8.9887952999999996</c:v>
                </c:pt>
                <c:pt idx="84">
                  <c:v>-8.9770041000000003</c:v>
                </c:pt>
                <c:pt idx="85">
                  <c:v>-8.9682359999999992</c:v>
                </c:pt>
                <c:pt idx="86">
                  <c:v>-8.9461756000000001</c:v>
                </c:pt>
                <c:pt idx="87">
                  <c:v>-8.9090775999999998</c:v>
                </c:pt>
                <c:pt idx="88">
                  <c:v>-8.8830404000000005</c:v>
                </c:pt>
                <c:pt idx="89">
                  <c:v>-8.8593349000000003</c:v>
                </c:pt>
                <c:pt idx="90">
                  <c:v>-8.8247604000000006</c:v>
                </c:pt>
                <c:pt idx="91">
                  <c:v>-8.7985497000000006</c:v>
                </c:pt>
                <c:pt idx="92">
                  <c:v>-8.7934198000000006</c:v>
                </c:pt>
                <c:pt idx="93">
                  <c:v>-8.7917337</c:v>
                </c:pt>
                <c:pt idx="94">
                  <c:v>-8.7940854999999996</c:v>
                </c:pt>
                <c:pt idx="95">
                  <c:v>-8.8039197999999992</c:v>
                </c:pt>
                <c:pt idx="96">
                  <c:v>-8.8244103999999997</c:v>
                </c:pt>
                <c:pt idx="97">
                  <c:v>-8.8499564999999993</c:v>
                </c:pt>
                <c:pt idx="98">
                  <c:v>-8.8707714000000006</c:v>
                </c:pt>
                <c:pt idx="99">
                  <c:v>-8.8929767999999996</c:v>
                </c:pt>
                <c:pt idx="100">
                  <c:v>-8.9174299000000001</c:v>
                </c:pt>
                <c:pt idx="101">
                  <c:v>-8.9348679000000004</c:v>
                </c:pt>
                <c:pt idx="102">
                  <c:v>-8.9645919999999997</c:v>
                </c:pt>
                <c:pt idx="103">
                  <c:v>-8.9859095</c:v>
                </c:pt>
                <c:pt idx="104">
                  <c:v>-9.0056305000000005</c:v>
                </c:pt>
                <c:pt idx="105">
                  <c:v>-9.0246983000000007</c:v>
                </c:pt>
                <c:pt idx="106">
                  <c:v>-9.0493336000000006</c:v>
                </c:pt>
                <c:pt idx="107">
                  <c:v>-9.0561857000000003</c:v>
                </c:pt>
                <c:pt idx="108">
                  <c:v>-9.0688686000000001</c:v>
                </c:pt>
                <c:pt idx="109">
                  <c:v>-9.0737944000000006</c:v>
                </c:pt>
                <c:pt idx="110">
                  <c:v>-9.0790863000000002</c:v>
                </c:pt>
                <c:pt idx="111">
                  <c:v>-9.0803317999999997</c:v>
                </c:pt>
                <c:pt idx="112">
                  <c:v>-9.0759276999999994</c:v>
                </c:pt>
                <c:pt idx="113">
                  <c:v>-9.0707970000000007</c:v>
                </c:pt>
                <c:pt idx="114">
                  <c:v>-9.0590638999999999</c:v>
                </c:pt>
                <c:pt idx="115">
                  <c:v>-9.0585146000000005</c:v>
                </c:pt>
                <c:pt idx="116">
                  <c:v>-9.0525017000000005</c:v>
                </c:pt>
                <c:pt idx="117">
                  <c:v>-9.0403166000000006</c:v>
                </c:pt>
                <c:pt idx="118">
                  <c:v>-9.0309372000000003</c:v>
                </c:pt>
                <c:pt idx="119">
                  <c:v>-9.0299349000000007</c:v>
                </c:pt>
                <c:pt idx="120">
                  <c:v>-9.0130110000000005</c:v>
                </c:pt>
                <c:pt idx="121">
                  <c:v>-9.0045090000000005</c:v>
                </c:pt>
                <c:pt idx="122">
                  <c:v>-9.0090351000000002</c:v>
                </c:pt>
                <c:pt idx="123">
                  <c:v>-9.0170145000000002</c:v>
                </c:pt>
                <c:pt idx="124">
                  <c:v>-9.0329303999999997</c:v>
                </c:pt>
                <c:pt idx="125">
                  <c:v>-9.0525684000000002</c:v>
                </c:pt>
                <c:pt idx="126">
                  <c:v>-9.0728253999999993</c:v>
                </c:pt>
                <c:pt idx="127">
                  <c:v>-9.1092709999999997</c:v>
                </c:pt>
                <c:pt idx="128">
                  <c:v>-9.1405945000000006</c:v>
                </c:pt>
                <c:pt idx="129">
                  <c:v>-9.1742907000000002</c:v>
                </c:pt>
                <c:pt idx="130">
                  <c:v>-9.2243347</c:v>
                </c:pt>
                <c:pt idx="131">
                  <c:v>-9.2837420000000002</c:v>
                </c:pt>
                <c:pt idx="132">
                  <c:v>-9.3209333000000001</c:v>
                </c:pt>
                <c:pt idx="133">
                  <c:v>-9.3486861999999995</c:v>
                </c:pt>
                <c:pt idx="134">
                  <c:v>-9.3874025000000003</c:v>
                </c:pt>
                <c:pt idx="135">
                  <c:v>-9.4225224999999995</c:v>
                </c:pt>
                <c:pt idx="136">
                  <c:v>-9.4437236999999996</c:v>
                </c:pt>
                <c:pt idx="137">
                  <c:v>-9.4728594000000008</c:v>
                </c:pt>
                <c:pt idx="138">
                  <c:v>-9.5210190000000008</c:v>
                </c:pt>
                <c:pt idx="139">
                  <c:v>-9.5548085999999994</c:v>
                </c:pt>
                <c:pt idx="140">
                  <c:v>-9.5801668000000006</c:v>
                </c:pt>
                <c:pt idx="141">
                  <c:v>-9.6142149000000003</c:v>
                </c:pt>
                <c:pt idx="142">
                  <c:v>-9.6578006999999992</c:v>
                </c:pt>
                <c:pt idx="143">
                  <c:v>-9.7019958000000006</c:v>
                </c:pt>
                <c:pt idx="144">
                  <c:v>-9.7499856999999999</c:v>
                </c:pt>
                <c:pt idx="145">
                  <c:v>-9.8024654000000009</c:v>
                </c:pt>
                <c:pt idx="146">
                  <c:v>-9.8634042999999991</c:v>
                </c:pt>
                <c:pt idx="147">
                  <c:v>-9.9021129999999999</c:v>
                </c:pt>
                <c:pt idx="148">
                  <c:v>-9.9236678999999999</c:v>
                </c:pt>
                <c:pt idx="149">
                  <c:v>-9.9374084000000007</c:v>
                </c:pt>
                <c:pt idx="150">
                  <c:v>-9.9533424000000004</c:v>
                </c:pt>
                <c:pt idx="151">
                  <c:v>-9.9773931999999999</c:v>
                </c:pt>
                <c:pt idx="152">
                  <c:v>-10.024440999999999</c:v>
                </c:pt>
                <c:pt idx="153">
                  <c:v>-10.063639</c:v>
                </c:pt>
                <c:pt idx="154">
                  <c:v>-10.074991000000001</c:v>
                </c:pt>
                <c:pt idx="155">
                  <c:v>-10.074346</c:v>
                </c:pt>
                <c:pt idx="156">
                  <c:v>-10.0825</c:v>
                </c:pt>
                <c:pt idx="157">
                  <c:v>-10.094761</c:v>
                </c:pt>
                <c:pt idx="158">
                  <c:v>-10.107619</c:v>
                </c:pt>
                <c:pt idx="159">
                  <c:v>-10.142937</c:v>
                </c:pt>
                <c:pt idx="160">
                  <c:v>-10.177377</c:v>
                </c:pt>
                <c:pt idx="161">
                  <c:v>-10.162737</c:v>
                </c:pt>
                <c:pt idx="162">
                  <c:v>-10.138821</c:v>
                </c:pt>
                <c:pt idx="163">
                  <c:v>-10.151384</c:v>
                </c:pt>
                <c:pt idx="164">
                  <c:v>-10.193789000000001</c:v>
                </c:pt>
                <c:pt idx="165">
                  <c:v>-10.236726000000001</c:v>
                </c:pt>
                <c:pt idx="166">
                  <c:v>-10.285216999999999</c:v>
                </c:pt>
                <c:pt idx="167">
                  <c:v>-10.324930999999999</c:v>
                </c:pt>
                <c:pt idx="168">
                  <c:v>-10.373578</c:v>
                </c:pt>
                <c:pt idx="169">
                  <c:v>-10.440955000000001</c:v>
                </c:pt>
                <c:pt idx="170">
                  <c:v>-10.516999999999999</c:v>
                </c:pt>
                <c:pt idx="171">
                  <c:v>-10.618345</c:v>
                </c:pt>
                <c:pt idx="172">
                  <c:v>-10.772352</c:v>
                </c:pt>
                <c:pt idx="173">
                  <c:v>-10.957559</c:v>
                </c:pt>
                <c:pt idx="174">
                  <c:v>-11.104411000000001</c:v>
                </c:pt>
                <c:pt idx="175">
                  <c:v>-11.253323</c:v>
                </c:pt>
                <c:pt idx="176">
                  <c:v>-11.472419</c:v>
                </c:pt>
                <c:pt idx="177">
                  <c:v>-11.752521</c:v>
                </c:pt>
                <c:pt idx="178">
                  <c:v>-12.028651999999999</c:v>
                </c:pt>
                <c:pt idx="179">
                  <c:v>-12.342453000000001</c:v>
                </c:pt>
                <c:pt idx="180">
                  <c:v>-12.735918</c:v>
                </c:pt>
                <c:pt idx="181">
                  <c:v>-13.140256000000001</c:v>
                </c:pt>
                <c:pt idx="182">
                  <c:v>-13.52111</c:v>
                </c:pt>
                <c:pt idx="183">
                  <c:v>-13.938010999999999</c:v>
                </c:pt>
                <c:pt idx="184">
                  <c:v>-14.408559</c:v>
                </c:pt>
                <c:pt idx="185">
                  <c:v>-14.873571999999999</c:v>
                </c:pt>
                <c:pt idx="186">
                  <c:v>-15.243370000000001</c:v>
                </c:pt>
                <c:pt idx="187">
                  <c:v>-15.513006000000001</c:v>
                </c:pt>
                <c:pt idx="188">
                  <c:v>-15.644145</c:v>
                </c:pt>
                <c:pt idx="189">
                  <c:v>-15.618726000000001</c:v>
                </c:pt>
                <c:pt idx="190">
                  <c:v>-15.454419</c:v>
                </c:pt>
                <c:pt idx="191">
                  <c:v>-15.24803</c:v>
                </c:pt>
                <c:pt idx="192">
                  <c:v>-15.028854000000001</c:v>
                </c:pt>
                <c:pt idx="193">
                  <c:v>-14.819679000000001</c:v>
                </c:pt>
                <c:pt idx="194">
                  <c:v>-14.645671</c:v>
                </c:pt>
                <c:pt idx="195">
                  <c:v>-14.486098</c:v>
                </c:pt>
                <c:pt idx="196">
                  <c:v>-14.347892999999999</c:v>
                </c:pt>
                <c:pt idx="197">
                  <c:v>-14.209581</c:v>
                </c:pt>
                <c:pt idx="198">
                  <c:v>-14.078393999999999</c:v>
                </c:pt>
                <c:pt idx="199">
                  <c:v>-13.972977999999999</c:v>
                </c:pt>
                <c:pt idx="200">
                  <c:v>-13.907982000000001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C9-4614-B8F3-0692EE2BE439}"/>
            </c:ext>
          </c:extLst>
        </c:ser>
        <c:ser>
          <c:idx val="0"/>
          <c:order val="2"/>
          <c:tx>
            <c:strRef>
              <c:f>'CL 4GHz'!$H$2</c:f>
              <c:strCache>
                <c:ptCount val="1"/>
                <c:pt idx="0">
                  <c:v>+11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4GHz'!$E$5:$E$205</c:f>
              <c:numCache>
                <c:formatCode>General</c:formatCode>
                <c:ptCount val="201"/>
                <c:pt idx="0">
                  <c:v>1</c:v>
                </c:pt>
                <c:pt idx="1">
                  <c:v>1.06</c:v>
                </c:pt>
                <c:pt idx="2">
                  <c:v>1.1200000000000001</c:v>
                </c:pt>
                <c:pt idx="3">
                  <c:v>1.18</c:v>
                </c:pt>
                <c:pt idx="4">
                  <c:v>1.24</c:v>
                </c:pt>
                <c:pt idx="5">
                  <c:v>1.3</c:v>
                </c:pt>
                <c:pt idx="6">
                  <c:v>1.36</c:v>
                </c:pt>
                <c:pt idx="7">
                  <c:v>1.42</c:v>
                </c:pt>
                <c:pt idx="8">
                  <c:v>1.48</c:v>
                </c:pt>
                <c:pt idx="9">
                  <c:v>1.54</c:v>
                </c:pt>
                <c:pt idx="10">
                  <c:v>1.6</c:v>
                </c:pt>
                <c:pt idx="11">
                  <c:v>1.66</c:v>
                </c:pt>
                <c:pt idx="12">
                  <c:v>1.72</c:v>
                </c:pt>
                <c:pt idx="13">
                  <c:v>1.78</c:v>
                </c:pt>
                <c:pt idx="14">
                  <c:v>1.84</c:v>
                </c:pt>
                <c:pt idx="15">
                  <c:v>1.9</c:v>
                </c:pt>
                <c:pt idx="16">
                  <c:v>1.96</c:v>
                </c:pt>
                <c:pt idx="17">
                  <c:v>2.02</c:v>
                </c:pt>
                <c:pt idx="18">
                  <c:v>2.08</c:v>
                </c:pt>
                <c:pt idx="19">
                  <c:v>2.14</c:v>
                </c:pt>
                <c:pt idx="20">
                  <c:v>2.2000000000000002</c:v>
                </c:pt>
                <c:pt idx="21">
                  <c:v>2.2599999999999998</c:v>
                </c:pt>
                <c:pt idx="22">
                  <c:v>2.3199999999999998</c:v>
                </c:pt>
                <c:pt idx="23">
                  <c:v>2.38</c:v>
                </c:pt>
                <c:pt idx="24">
                  <c:v>2.44</c:v>
                </c:pt>
                <c:pt idx="25">
                  <c:v>2.5</c:v>
                </c:pt>
                <c:pt idx="26">
                  <c:v>2.56</c:v>
                </c:pt>
                <c:pt idx="27">
                  <c:v>2.62</c:v>
                </c:pt>
                <c:pt idx="28">
                  <c:v>2.68</c:v>
                </c:pt>
                <c:pt idx="29">
                  <c:v>2.74</c:v>
                </c:pt>
                <c:pt idx="30">
                  <c:v>2.8</c:v>
                </c:pt>
                <c:pt idx="31">
                  <c:v>2.86</c:v>
                </c:pt>
                <c:pt idx="32">
                  <c:v>2.92</c:v>
                </c:pt>
                <c:pt idx="33">
                  <c:v>2.98</c:v>
                </c:pt>
                <c:pt idx="34">
                  <c:v>3.04</c:v>
                </c:pt>
                <c:pt idx="35">
                  <c:v>3.1</c:v>
                </c:pt>
                <c:pt idx="36">
                  <c:v>3.16</c:v>
                </c:pt>
                <c:pt idx="37">
                  <c:v>3.22</c:v>
                </c:pt>
                <c:pt idx="38">
                  <c:v>3.28</c:v>
                </c:pt>
                <c:pt idx="39">
                  <c:v>3.34</c:v>
                </c:pt>
                <c:pt idx="40">
                  <c:v>3.4</c:v>
                </c:pt>
                <c:pt idx="41">
                  <c:v>3.46</c:v>
                </c:pt>
                <c:pt idx="42">
                  <c:v>3.52</c:v>
                </c:pt>
                <c:pt idx="43">
                  <c:v>3.58</c:v>
                </c:pt>
                <c:pt idx="44">
                  <c:v>3.64</c:v>
                </c:pt>
                <c:pt idx="45">
                  <c:v>3.7</c:v>
                </c:pt>
                <c:pt idx="46">
                  <c:v>3.76</c:v>
                </c:pt>
                <c:pt idx="47">
                  <c:v>3.82</c:v>
                </c:pt>
                <c:pt idx="48">
                  <c:v>3.88</c:v>
                </c:pt>
                <c:pt idx="49">
                  <c:v>3.94</c:v>
                </c:pt>
                <c:pt idx="50">
                  <c:v>4</c:v>
                </c:pt>
                <c:pt idx="51">
                  <c:v>4.0599999999999996</c:v>
                </c:pt>
                <c:pt idx="52">
                  <c:v>4.12</c:v>
                </c:pt>
                <c:pt idx="53">
                  <c:v>4.18</c:v>
                </c:pt>
                <c:pt idx="54">
                  <c:v>4.24</c:v>
                </c:pt>
                <c:pt idx="55">
                  <c:v>4.3</c:v>
                </c:pt>
                <c:pt idx="56">
                  <c:v>4.3600000000000003</c:v>
                </c:pt>
                <c:pt idx="57">
                  <c:v>4.42</c:v>
                </c:pt>
                <c:pt idx="58">
                  <c:v>4.4800000000000004</c:v>
                </c:pt>
                <c:pt idx="59">
                  <c:v>4.54</c:v>
                </c:pt>
                <c:pt idx="60">
                  <c:v>4.5999999999999996</c:v>
                </c:pt>
                <c:pt idx="61">
                  <c:v>4.66</c:v>
                </c:pt>
                <c:pt idx="62">
                  <c:v>4.72</c:v>
                </c:pt>
                <c:pt idx="63">
                  <c:v>4.78</c:v>
                </c:pt>
                <c:pt idx="64">
                  <c:v>4.84</c:v>
                </c:pt>
                <c:pt idx="65">
                  <c:v>4.9000000000000004</c:v>
                </c:pt>
                <c:pt idx="66">
                  <c:v>4.96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5.14</c:v>
                </c:pt>
                <c:pt idx="70">
                  <c:v>5.2</c:v>
                </c:pt>
                <c:pt idx="71">
                  <c:v>5.26</c:v>
                </c:pt>
                <c:pt idx="72">
                  <c:v>5.32</c:v>
                </c:pt>
                <c:pt idx="73">
                  <c:v>5.38</c:v>
                </c:pt>
                <c:pt idx="74">
                  <c:v>5.44</c:v>
                </c:pt>
                <c:pt idx="75">
                  <c:v>5.5</c:v>
                </c:pt>
                <c:pt idx="76">
                  <c:v>5.56</c:v>
                </c:pt>
                <c:pt idx="77">
                  <c:v>5.62</c:v>
                </c:pt>
                <c:pt idx="78">
                  <c:v>5.68</c:v>
                </c:pt>
                <c:pt idx="79">
                  <c:v>5.74</c:v>
                </c:pt>
                <c:pt idx="80">
                  <c:v>5.8</c:v>
                </c:pt>
                <c:pt idx="81">
                  <c:v>5.86</c:v>
                </c:pt>
                <c:pt idx="82">
                  <c:v>5.92</c:v>
                </c:pt>
                <c:pt idx="83">
                  <c:v>5.98</c:v>
                </c:pt>
                <c:pt idx="84">
                  <c:v>6.04</c:v>
                </c:pt>
                <c:pt idx="85">
                  <c:v>6.1</c:v>
                </c:pt>
                <c:pt idx="86">
                  <c:v>6.16</c:v>
                </c:pt>
                <c:pt idx="87">
                  <c:v>6.22</c:v>
                </c:pt>
                <c:pt idx="88">
                  <c:v>6.28</c:v>
                </c:pt>
                <c:pt idx="89">
                  <c:v>6.34</c:v>
                </c:pt>
                <c:pt idx="90">
                  <c:v>6.4</c:v>
                </c:pt>
                <c:pt idx="91">
                  <c:v>6.46</c:v>
                </c:pt>
                <c:pt idx="92">
                  <c:v>6.52</c:v>
                </c:pt>
                <c:pt idx="93">
                  <c:v>6.58</c:v>
                </c:pt>
                <c:pt idx="94">
                  <c:v>6.64</c:v>
                </c:pt>
                <c:pt idx="95">
                  <c:v>6.7</c:v>
                </c:pt>
                <c:pt idx="96">
                  <c:v>6.76</c:v>
                </c:pt>
                <c:pt idx="97">
                  <c:v>6.82</c:v>
                </c:pt>
                <c:pt idx="98">
                  <c:v>6.88</c:v>
                </c:pt>
                <c:pt idx="99">
                  <c:v>6.94</c:v>
                </c:pt>
                <c:pt idx="100">
                  <c:v>7</c:v>
                </c:pt>
                <c:pt idx="101">
                  <c:v>7.06</c:v>
                </c:pt>
                <c:pt idx="102">
                  <c:v>7.12</c:v>
                </c:pt>
                <c:pt idx="103">
                  <c:v>7.18</c:v>
                </c:pt>
                <c:pt idx="104">
                  <c:v>7.24</c:v>
                </c:pt>
                <c:pt idx="105">
                  <c:v>7.3</c:v>
                </c:pt>
                <c:pt idx="106">
                  <c:v>7.36</c:v>
                </c:pt>
                <c:pt idx="107">
                  <c:v>7.42</c:v>
                </c:pt>
                <c:pt idx="108">
                  <c:v>7.48</c:v>
                </c:pt>
                <c:pt idx="109">
                  <c:v>7.54</c:v>
                </c:pt>
                <c:pt idx="110">
                  <c:v>7.6</c:v>
                </c:pt>
                <c:pt idx="111">
                  <c:v>7.66</c:v>
                </c:pt>
                <c:pt idx="112">
                  <c:v>7.72</c:v>
                </c:pt>
                <c:pt idx="113">
                  <c:v>7.78</c:v>
                </c:pt>
                <c:pt idx="114">
                  <c:v>7.84</c:v>
                </c:pt>
                <c:pt idx="115">
                  <c:v>7.9</c:v>
                </c:pt>
                <c:pt idx="116">
                  <c:v>7.96</c:v>
                </c:pt>
                <c:pt idx="117">
                  <c:v>8.02</c:v>
                </c:pt>
                <c:pt idx="118">
                  <c:v>8.08</c:v>
                </c:pt>
                <c:pt idx="119">
                  <c:v>8.14</c:v>
                </c:pt>
                <c:pt idx="120">
                  <c:v>8.1999999999999993</c:v>
                </c:pt>
                <c:pt idx="121">
                  <c:v>8.26</c:v>
                </c:pt>
                <c:pt idx="122">
                  <c:v>8.32</c:v>
                </c:pt>
                <c:pt idx="123">
                  <c:v>8.3800000000000008</c:v>
                </c:pt>
                <c:pt idx="124">
                  <c:v>8.44</c:v>
                </c:pt>
                <c:pt idx="125">
                  <c:v>8.5</c:v>
                </c:pt>
                <c:pt idx="126">
                  <c:v>8.56</c:v>
                </c:pt>
                <c:pt idx="127">
                  <c:v>8.6199999999999992</c:v>
                </c:pt>
                <c:pt idx="128">
                  <c:v>8.68</c:v>
                </c:pt>
                <c:pt idx="129">
                  <c:v>8.74</c:v>
                </c:pt>
                <c:pt idx="130">
                  <c:v>8.8000000000000007</c:v>
                </c:pt>
                <c:pt idx="131">
                  <c:v>8.86</c:v>
                </c:pt>
                <c:pt idx="132">
                  <c:v>8.92</c:v>
                </c:pt>
                <c:pt idx="133">
                  <c:v>8.98</c:v>
                </c:pt>
                <c:pt idx="134">
                  <c:v>9.0399999999999991</c:v>
                </c:pt>
                <c:pt idx="135">
                  <c:v>9.1</c:v>
                </c:pt>
                <c:pt idx="136">
                  <c:v>9.16</c:v>
                </c:pt>
                <c:pt idx="137">
                  <c:v>9.2200000000000006</c:v>
                </c:pt>
                <c:pt idx="138">
                  <c:v>9.2799999999999994</c:v>
                </c:pt>
                <c:pt idx="139">
                  <c:v>9.34</c:v>
                </c:pt>
                <c:pt idx="140">
                  <c:v>9.4</c:v>
                </c:pt>
                <c:pt idx="141">
                  <c:v>9.4600000000000009</c:v>
                </c:pt>
                <c:pt idx="142">
                  <c:v>9.52</c:v>
                </c:pt>
                <c:pt idx="143">
                  <c:v>9.58</c:v>
                </c:pt>
                <c:pt idx="144">
                  <c:v>9.64</c:v>
                </c:pt>
                <c:pt idx="145">
                  <c:v>9.6999999999999993</c:v>
                </c:pt>
                <c:pt idx="146">
                  <c:v>9.76</c:v>
                </c:pt>
                <c:pt idx="147">
                  <c:v>9.82</c:v>
                </c:pt>
                <c:pt idx="148">
                  <c:v>9.8800000000000008</c:v>
                </c:pt>
                <c:pt idx="149">
                  <c:v>9.94</c:v>
                </c:pt>
                <c:pt idx="150">
                  <c:v>10</c:v>
                </c:pt>
                <c:pt idx="151">
                  <c:v>10.06</c:v>
                </c:pt>
                <c:pt idx="152">
                  <c:v>10.119999999999999</c:v>
                </c:pt>
                <c:pt idx="153">
                  <c:v>10.18</c:v>
                </c:pt>
                <c:pt idx="154">
                  <c:v>10.24</c:v>
                </c:pt>
                <c:pt idx="155">
                  <c:v>10.3</c:v>
                </c:pt>
                <c:pt idx="156">
                  <c:v>10.36</c:v>
                </c:pt>
                <c:pt idx="157">
                  <c:v>10.42</c:v>
                </c:pt>
                <c:pt idx="158">
                  <c:v>10.48</c:v>
                </c:pt>
                <c:pt idx="159">
                  <c:v>10.54</c:v>
                </c:pt>
                <c:pt idx="160">
                  <c:v>10.6</c:v>
                </c:pt>
                <c:pt idx="161">
                  <c:v>10.66</c:v>
                </c:pt>
                <c:pt idx="162">
                  <c:v>10.72</c:v>
                </c:pt>
                <c:pt idx="163">
                  <c:v>10.78</c:v>
                </c:pt>
                <c:pt idx="164">
                  <c:v>10.84</c:v>
                </c:pt>
                <c:pt idx="165">
                  <c:v>10.9</c:v>
                </c:pt>
                <c:pt idx="166">
                  <c:v>10.96</c:v>
                </c:pt>
                <c:pt idx="167">
                  <c:v>11.02</c:v>
                </c:pt>
                <c:pt idx="168">
                  <c:v>11.08</c:v>
                </c:pt>
                <c:pt idx="169">
                  <c:v>11.14</c:v>
                </c:pt>
                <c:pt idx="170">
                  <c:v>11.2</c:v>
                </c:pt>
                <c:pt idx="171">
                  <c:v>11.26</c:v>
                </c:pt>
                <c:pt idx="172">
                  <c:v>11.32</c:v>
                </c:pt>
                <c:pt idx="173">
                  <c:v>11.38</c:v>
                </c:pt>
                <c:pt idx="174">
                  <c:v>11.44</c:v>
                </c:pt>
                <c:pt idx="175">
                  <c:v>11.5</c:v>
                </c:pt>
                <c:pt idx="176">
                  <c:v>11.56</c:v>
                </c:pt>
                <c:pt idx="177">
                  <c:v>11.62</c:v>
                </c:pt>
                <c:pt idx="178">
                  <c:v>11.68</c:v>
                </c:pt>
                <c:pt idx="179">
                  <c:v>11.74</c:v>
                </c:pt>
                <c:pt idx="180">
                  <c:v>11.8</c:v>
                </c:pt>
                <c:pt idx="181">
                  <c:v>11.86</c:v>
                </c:pt>
                <c:pt idx="182">
                  <c:v>11.92</c:v>
                </c:pt>
                <c:pt idx="183">
                  <c:v>11.98</c:v>
                </c:pt>
                <c:pt idx="184">
                  <c:v>12.04</c:v>
                </c:pt>
                <c:pt idx="185">
                  <c:v>12.1</c:v>
                </c:pt>
                <c:pt idx="186">
                  <c:v>12.16</c:v>
                </c:pt>
                <c:pt idx="187">
                  <c:v>12.22</c:v>
                </c:pt>
                <c:pt idx="188">
                  <c:v>12.28</c:v>
                </c:pt>
                <c:pt idx="189">
                  <c:v>12.34</c:v>
                </c:pt>
                <c:pt idx="190">
                  <c:v>12.4</c:v>
                </c:pt>
                <c:pt idx="191">
                  <c:v>12.46</c:v>
                </c:pt>
                <c:pt idx="192">
                  <c:v>12.52</c:v>
                </c:pt>
                <c:pt idx="193">
                  <c:v>12.58</c:v>
                </c:pt>
                <c:pt idx="194">
                  <c:v>12.64</c:v>
                </c:pt>
                <c:pt idx="195">
                  <c:v>12.7</c:v>
                </c:pt>
                <c:pt idx="196">
                  <c:v>12.76</c:v>
                </c:pt>
                <c:pt idx="197">
                  <c:v>12.82</c:v>
                </c:pt>
                <c:pt idx="198">
                  <c:v>12.88</c:v>
                </c:pt>
                <c:pt idx="199">
                  <c:v>12.94</c:v>
                </c:pt>
                <c:pt idx="200">
                  <c:v>13</c:v>
                </c:pt>
              </c:numCache>
            </c:numRef>
          </c:xVal>
          <c:yVal>
            <c:numRef>
              <c:f>'CL 4GHz'!$H$5:$H$205</c:f>
              <c:numCache>
                <c:formatCode>General</c:formatCode>
                <c:ptCount val="201"/>
                <c:pt idx="0">
                  <c:v>-12.057865</c:v>
                </c:pt>
                <c:pt idx="1">
                  <c:v>-11.845397</c:v>
                </c:pt>
                <c:pt idx="2">
                  <c:v>-11.588526999999999</c:v>
                </c:pt>
                <c:pt idx="3">
                  <c:v>-11.293106</c:v>
                </c:pt>
                <c:pt idx="4">
                  <c:v>-11.010729</c:v>
                </c:pt>
                <c:pt idx="5">
                  <c:v>-10.772093</c:v>
                </c:pt>
                <c:pt idx="6">
                  <c:v>-10.563469</c:v>
                </c:pt>
                <c:pt idx="7">
                  <c:v>-10.344232999999999</c:v>
                </c:pt>
                <c:pt idx="8">
                  <c:v>-10.110713000000001</c:v>
                </c:pt>
                <c:pt idx="9">
                  <c:v>-9.9030237000000003</c:v>
                </c:pt>
                <c:pt idx="10">
                  <c:v>-9.7157973999999996</c:v>
                </c:pt>
                <c:pt idx="11">
                  <c:v>-9.5164948000000003</c:v>
                </c:pt>
                <c:pt idx="12">
                  <c:v>-9.3550395999999996</c:v>
                </c:pt>
                <c:pt idx="13">
                  <c:v>-9.2102537000000009</c:v>
                </c:pt>
                <c:pt idx="14">
                  <c:v>-9.1028681000000002</c:v>
                </c:pt>
                <c:pt idx="15">
                  <c:v>-9.0011597000000005</c:v>
                </c:pt>
                <c:pt idx="16">
                  <c:v>-8.9165144000000005</c:v>
                </c:pt>
                <c:pt idx="17">
                  <c:v>-8.8520775</c:v>
                </c:pt>
                <c:pt idx="18">
                  <c:v>-8.8349600000000006</c:v>
                </c:pt>
                <c:pt idx="19">
                  <c:v>-8.8256245</c:v>
                </c:pt>
                <c:pt idx="20">
                  <c:v>-8.8439131</c:v>
                </c:pt>
                <c:pt idx="21">
                  <c:v>-8.8540001000000004</c:v>
                </c:pt>
                <c:pt idx="22">
                  <c:v>-8.8722639000000001</c:v>
                </c:pt>
                <c:pt idx="23">
                  <c:v>-8.8670320999999994</c:v>
                </c:pt>
                <c:pt idx="24">
                  <c:v>-8.8896446000000005</c:v>
                </c:pt>
                <c:pt idx="25">
                  <c:v>-8.8771714999999993</c:v>
                </c:pt>
                <c:pt idx="26">
                  <c:v>-8.8807869000000004</c:v>
                </c:pt>
                <c:pt idx="27">
                  <c:v>-8.8719082</c:v>
                </c:pt>
                <c:pt idx="28">
                  <c:v>-8.9021912000000007</c:v>
                </c:pt>
                <c:pt idx="29">
                  <c:v>-8.8859644000000007</c:v>
                </c:pt>
                <c:pt idx="30">
                  <c:v>-8.8956909</c:v>
                </c:pt>
                <c:pt idx="31">
                  <c:v>-8.9277791999999998</c:v>
                </c:pt>
                <c:pt idx="32">
                  <c:v>-8.9812964999999991</c:v>
                </c:pt>
                <c:pt idx="33">
                  <c:v>-9.0110873999999992</c:v>
                </c:pt>
                <c:pt idx="34">
                  <c:v>-9.0642996</c:v>
                </c:pt>
                <c:pt idx="35">
                  <c:v>-9.1231317999999995</c:v>
                </c:pt>
                <c:pt idx="36">
                  <c:v>-9.1846827999999991</c:v>
                </c:pt>
                <c:pt idx="37">
                  <c:v>-9.2441920999999994</c:v>
                </c:pt>
                <c:pt idx="38">
                  <c:v>-9.3008164999999998</c:v>
                </c:pt>
                <c:pt idx="39">
                  <c:v>-9.3441772000000007</c:v>
                </c:pt>
                <c:pt idx="40">
                  <c:v>-9.3908681999999999</c:v>
                </c:pt>
                <c:pt idx="41">
                  <c:v>-9.4395083999999994</c:v>
                </c:pt>
                <c:pt idx="42">
                  <c:v>-9.4625616000000008</c:v>
                </c:pt>
                <c:pt idx="43">
                  <c:v>-9.4908066000000009</c:v>
                </c:pt>
                <c:pt idx="44">
                  <c:v>-9.5109825000000008</c:v>
                </c:pt>
                <c:pt idx="45">
                  <c:v>-9.5406817999999998</c:v>
                </c:pt>
                <c:pt idx="46">
                  <c:v>-9.5484609999999996</c:v>
                </c:pt>
                <c:pt idx="47">
                  <c:v>-9.5736445999999997</c:v>
                </c:pt>
                <c:pt idx="48">
                  <c:v>-9.5616932000000006</c:v>
                </c:pt>
                <c:pt idx="49">
                  <c:v>-9.5787411000000002</c:v>
                </c:pt>
                <c:pt idx="50">
                  <c:v>-9.5810776000000004</c:v>
                </c:pt>
                <c:pt idx="51">
                  <c:v>-9.5913485999999999</c:v>
                </c:pt>
                <c:pt idx="52">
                  <c:v>-9.5866451000000001</c:v>
                </c:pt>
                <c:pt idx="53">
                  <c:v>-9.6343306999999996</c:v>
                </c:pt>
                <c:pt idx="54">
                  <c:v>-9.6744679999999992</c:v>
                </c:pt>
                <c:pt idx="55">
                  <c:v>-9.6977186</c:v>
                </c:pt>
                <c:pt idx="56">
                  <c:v>-9.7253436999999998</c:v>
                </c:pt>
                <c:pt idx="57">
                  <c:v>-9.7690964000000005</c:v>
                </c:pt>
                <c:pt idx="58">
                  <c:v>-9.8131094000000001</c:v>
                </c:pt>
                <c:pt idx="59">
                  <c:v>-9.8305120000000006</c:v>
                </c:pt>
                <c:pt idx="60">
                  <c:v>-9.8507613999999997</c:v>
                </c:pt>
                <c:pt idx="61">
                  <c:v>-9.8470764000000006</c:v>
                </c:pt>
                <c:pt idx="62">
                  <c:v>-9.8122252999999997</c:v>
                </c:pt>
                <c:pt idx="63">
                  <c:v>-9.7684058999999994</c:v>
                </c:pt>
                <c:pt idx="64">
                  <c:v>-9.7264432999999997</c:v>
                </c:pt>
                <c:pt idx="65">
                  <c:v>-9.6644658999999997</c:v>
                </c:pt>
                <c:pt idx="66">
                  <c:v>-9.6194305</c:v>
                </c:pt>
                <c:pt idx="67">
                  <c:v>-9.5988320999999992</c:v>
                </c:pt>
                <c:pt idx="68">
                  <c:v>-9.5646620000000002</c:v>
                </c:pt>
                <c:pt idx="69">
                  <c:v>-9.5177879000000001</c:v>
                </c:pt>
                <c:pt idx="70">
                  <c:v>-9.4950533000000004</c:v>
                </c:pt>
                <c:pt idx="71">
                  <c:v>-9.4843636</c:v>
                </c:pt>
                <c:pt idx="72">
                  <c:v>-9.4489269</c:v>
                </c:pt>
                <c:pt idx="73">
                  <c:v>-9.4003048000000007</c:v>
                </c:pt>
                <c:pt idx="74">
                  <c:v>-9.3704175999999997</c:v>
                </c:pt>
                <c:pt idx="75">
                  <c:v>-9.3354893000000008</c:v>
                </c:pt>
                <c:pt idx="76">
                  <c:v>-9.2858523999999996</c:v>
                </c:pt>
                <c:pt idx="77">
                  <c:v>-9.2457770999999997</c:v>
                </c:pt>
                <c:pt idx="78">
                  <c:v>-9.2210493000000007</c:v>
                </c:pt>
                <c:pt idx="79">
                  <c:v>-9.1988392000000001</c:v>
                </c:pt>
                <c:pt idx="80">
                  <c:v>-9.1800232000000008</c:v>
                </c:pt>
                <c:pt idx="81">
                  <c:v>-9.1665191999999998</c:v>
                </c:pt>
                <c:pt idx="82">
                  <c:v>-9.1582784999999998</c:v>
                </c:pt>
                <c:pt idx="83">
                  <c:v>-9.1420717000000007</c:v>
                </c:pt>
                <c:pt idx="84">
                  <c:v>-9.1298399000000003</c:v>
                </c:pt>
                <c:pt idx="85">
                  <c:v>-9.1227979999999995</c:v>
                </c:pt>
                <c:pt idx="86">
                  <c:v>-9.0999060000000007</c:v>
                </c:pt>
                <c:pt idx="87">
                  <c:v>-9.0611420000000003</c:v>
                </c:pt>
                <c:pt idx="88">
                  <c:v>-9.0390434000000006</c:v>
                </c:pt>
                <c:pt idx="89">
                  <c:v>-9.0206909</c:v>
                </c:pt>
                <c:pt idx="90">
                  <c:v>-8.9858522000000001</c:v>
                </c:pt>
                <c:pt idx="91">
                  <c:v>-8.9601659999999992</c:v>
                </c:pt>
                <c:pt idx="92">
                  <c:v>-8.9579696999999996</c:v>
                </c:pt>
                <c:pt idx="93">
                  <c:v>-8.9560899999999997</c:v>
                </c:pt>
                <c:pt idx="94">
                  <c:v>-8.9531240000000007</c:v>
                </c:pt>
                <c:pt idx="95">
                  <c:v>-8.9578685999999994</c:v>
                </c:pt>
                <c:pt idx="96">
                  <c:v>-8.9757184999999993</c:v>
                </c:pt>
                <c:pt idx="97">
                  <c:v>-8.9956855999999998</c:v>
                </c:pt>
                <c:pt idx="98">
                  <c:v>-9.0081834999999995</c:v>
                </c:pt>
                <c:pt idx="99">
                  <c:v>-9.0230198000000001</c:v>
                </c:pt>
                <c:pt idx="100">
                  <c:v>-9.0426272999999995</c:v>
                </c:pt>
                <c:pt idx="101">
                  <c:v>-9.0525865999999997</c:v>
                </c:pt>
                <c:pt idx="102">
                  <c:v>-9.0766934999999993</c:v>
                </c:pt>
                <c:pt idx="103">
                  <c:v>-9.0922479999999997</c:v>
                </c:pt>
                <c:pt idx="104">
                  <c:v>-9.1049098999999991</c:v>
                </c:pt>
                <c:pt idx="105">
                  <c:v>-9.1179837999999993</c:v>
                </c:pt>
                <c:pt idx="106">
                  <c:v>-9.1384401000000004</c:v>
                </c:pt>
                <c:pt idx="107">
                  <c:v>-9.1409693000000001</c:v>
                </c:pt>
                <c:pt idx="108">
                  <c:v>-9.1501789000000002</c:v>
                </c:pt>
                <c:pt idx="109">
                  <c:v>-9.1564435999999993</c:v>
                </c:pt>
                <c:pt idx="110">
                  <c:v>-9.1654672999999995</c:v>
                </c:pt>
                <c:pt idx="111">
                  <c:v>-9.1683426000000008</c:v>
                </c:pt>
                <c:pt idx="112">
                  <c:v>-9.1619577000000003</c:v>
                </c:pt>
                <c:pt idx="113">
                  <c:v>-9.1640605999999991</c:v>
                </c:pt>
                <c:pt idx="114">
                  <c:v>-9.1606559999999995</c:v>
                </c:pt>
                <c:pt idx="115">
                  <c:v>-9.1649426999999992</c:v>
                </c:pt>
                <c:pt idx="116">
                  <c:v>-9.1695623000000008</c:v>
                </c:pt>
                <c:pt idx="117">
                  <c:v>-9.1773672000000008</c:v>
                </c:pt>
                <c:pt idx="118">
                  <c:v>-9.1831178999999992</c:v>
                </c:pt>
                <c:pt idx="119">
                  <c:v>-9.1955004000000002</c:v>
                </c:pt>
                <c:pt idx="120">
                  <c:v>-9.1966371999999996</c:v>
                </c:pt>
                <c:pt idx="121">
                  <c:v>-9.2085170999999999</c:v>
                </c:pt>
                <c:pt idx="122">
                  <c:v>-9.2289343000000006</c:v>
                </c:pt>
                <c:pt idx="123">
                  <c:v>-9.2532358000000006</c:v>
                </c:pt>
                <c:pt idx="124">
                  <c:v>-9.2890396000000006</c:v>
                </c:pt>
                <c:pt idx="125">
                  <c:v>-9.3218241000000006</c:v>
                </c:pt>
                <c:pt idx="126">
                  <c:v>-9.3533305999999996</c:v>
                </c:pt>
                <c:pt idx="127">
                  <c:v>-9.4037533</c:v>
                </c:pt>
                <c:pt idx="128">
                  <c:v>-9.4461575</c:v>
                </c:pt>
                <c:pt idx="129">
                  <c:v>-9.4829798000000007</c:v>
                </c:pt>
                <c:pt idx="130">
                  <c:v>-9.5441722999999996</c:v>
                </c:pt>
                <c:pt idx="131">
                  <c:v>-9.6160755000000009</c:v>
                </c:pt>
                <c:pt idx="132">
                  <c:v>-9.6558247000000001</c:v>
                </c:pt>
                <c:pt idx="133">
                  <c:v>-9.6782559999999993</c:v>
                </c:pt>
                <c:pt idx="134">
                  <c:v>-9.7209730000000008</c:v>
                </c:pt>
                <c:pt idx="135">
                  <c:v>-9.7619437999999992</c:v>
                </c:pt>
                <c:pt idx="136">
                  <c:v>-9.7818260000000006</c:v>
                </c:pt>
                <c:pt idx="137">
                  <c:v>-9.8114071000000003</c:v>
                </c:pt>
                <c:pt idx="138">
                  <c:v>-9.8752946999999995</c:v>
                </c:pt>
                <c:pt idx="139">
                  <c:v>-9.9200716</c:v>
                </c:pt>
                <c:pt idx="140">
                  <c:v>-9.9436817000000008</c:v>
                </c:pt>
                <c:pt idx="141">
                  <c:v>-9.9809160000000006</c:v>
                </c:pt>
                <c:pt idx="142">
                  <c:v>-10.039194</c:v>
                </c:pt>
                <c:pt idx="143">
                  <c:v>-10.090921</c:v>
                </c:pt>
                <c:pt idx="144">
                  <c:v>-10.145434</c:v>
                </c:pt>
                <c:pt idx="145">
                  <c:v>-10.220298</c:v>
                </c:pt>
                <c:pt idx="146">
                  <c:v>-10.306074000000001</c:v>
                </c:pt>
                <c:pt idx="147">
                  <c:v>-10.358589</c:v>
                </c:pt>
                <c:pt idx="148">
                  <c:v>-10.393032</c:v>
                </c:pt>
                <c:pt idx="149">
                  <c:v>-10.422732</c:v>
                </c:pt>
                <c:pt idx="150">
                  <c:v>-10.447429</c:v>
                </c:pt>
                <c:pt idx="151">
                  <c:v>-10.495119000000001</c:v>
                </c:pt>
                <c:pt idx="152">
                  <c:v>-10.593992</c:v>
                </c:pt>
                <c:pt idx="153">
                  <c:v>-10.678184</c:v>
                </c:pt>
                <c:pt idx="154">
                  <c:v>-10.702351999999999</c:v>
                </c:pt>
                <c:pt idx="155">
                  <c:v>-10.711804000000001</c:v>
                </c:pt>
                <c:pt idx="156">
                  <c:v>-10.743866000000001</c:v>
                </c:pt>
                <c:pt idx="157">
                  <c:v>-10.778596</c:v>
                </c:pt>
                <c:pt idx="158">
                  <c:v>-10.816648000000001</c:v>
                </c:pt>
                <c:pt idx="159">
                  <c:v>-10.896737</c:v>
                </c:pt>
                <c:pt idx="160">
                  <c:v>-10.975391</c:v>
                </c:pt>
                <c:pt idx="161">
                  <c:v>-10.964796</c:v>
                </c:pt>
                <c:pt idx="162">
                  <c:v>-10.929852</c:v>
                </c:pt>
                <c:pt idx="163">
                  <c:v>-10.963787</c:v>
                </c:pt>
                <c:pt idx="164">
                  <c:v>-11.054436000000001</c:v>
                </c:pt>
                <c:pt idx="165">
                  <c:v>-11.144012</c:v>
                </c:pt>
                <c:pt idx="166">
                  <c:v>-11.235671</c:v>
                </c:pt>
                <c:pt idx="167">
                  <c:v>-11.314022</c:v>
                </c:pt>
                <c:pt idx="168">
                  <c:v>-11.399193</c:v>
                </c:pt>
                <c:pt idx="169">
                  <c:v>-11.511421</c:v>
                </c:pt>
                <c:pt idx="170">
                  <c:v>-11.640109000000001</c:v>
                </c:pt>
                <c:pt idx="171">
                  <c:v>-11.808604000000001</c:v>
                </c:pt>
                <c:pt idx="172">
                  <c:v>-12.057955</c:v>
                </c:pt>
                <c:pt idx="173">
                  <c:v>-12.347974000000001</c:v>
                </c:pt>
                <c:pt idx="174">
                  <c:v>-12.581794</c:v>
                </c:pt>
                <c:pt idx="175">
                  <c:v>-12.804456</c:v>
                </c:pt>
                <c:pt idx="176">
                  <c:v>-13.141393000000001</c:v>
                </c:pt>
                <c:pt idx="177">
                  <c:v>-13.571199</c:v>
                </c:pt>
                <c:pt idx="178">
                  <c:v>-13.977612000000001</c:v>
                </c:pt>
                <c:pt idx="179">
                  <c:v>-14.427406</c:v>
                </c:pt>
                <c:pt idx="180">
                  <c:v>-14.994540000000001</c:v>
                </c:pt>
                <c:pt idx="181">
                  <c:v>-15.547784999999999</c:v>
                </c:pt>
                <c:pt idx="182">
                  <c:v>-16.027343999999999</c:v>
                </c:pt>
                <c:pt idx="183">
                  <c:v>-16.541922</c:v>
                </c:pt>
                <c:pt idx="184">
                  <c:v>-17.097626000000002</c:v>
                </c:pt>
                <c:pt idx="185">
                  <c:v>-17.622513000000001</c:v>
                </c:pt>
                <c:pt idx="186">
                  <c:v>-18.004103000000001</c:v>
                </c:pt>
                <c:pt idx="187">
                  <c:v>-18.243732000000001</c:v>
                </c:pt>
                <c:pt idx="188">
                  <c:v>-18.294235</c:v>
                </c:pt>
                <c:pt idx="189">
                  <c:v>-18.140242000000001</c:v>
                </c:pt>
                <c:pt idx="190">
                  <c:v>-17.785021</c:v>
                </c:pt>
                <c:pt idx="191">
                  <c:v>-17.364391000000001</c:v>
                </c:pt>
                <c:pt idx="192">
                  <c:v>-16.905550000000002</c:v>
                </c:pt>
                <c:pt idx="193">
                  <c:v>-16.458310999999998</c:v>
                </c:pt>
                <c:pt idx="194">
                  <c:v>-16.051945</c:v>
                </c:pt>
                <c:pt idx="195">
                  <c:v>-15.682909</c:v>
                </c:pt>
                <c:pt idx="196">
                  <c:v>-15.365907999999999</c:v>
                </c:pt>
                <c:pt idx="197">
                  <c:v>-15.092223000000001</c:v>
                </c:pt>
                <c:pt idx="198">
                  <c:v>-14.860016999999999</c:v>
                </c:pt>
                <c:pt idx="199">
                  <c:v>-14.693412</c:v>
                </c:pt>
                <c:pt idx="200">
                  <c:v>-14.601366000000001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C9-4614-B8F3-0692EE2BE439}"/>
            </c:ext>
          </c:extLst>
        </c:ser>
        <c:ser>
          <c:idx val="3"/>
          <c:order val="3"/>
          <c:tx>
            <c:strRef>
              <c:f>'CL 4GHz'!$I$2</c:f>
              <c:strCache>
                <c:ptCount val="1"/>
                <c:pt idx="0">
                  <c:v>+9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4GHz'!$E$5:$E$205</c:f>
              <c:numCache>
                <c:formatCode>General</c:formatCode>
                <c:ptCount val="201"/>
                <c:pt idx="0">
                  <c:v>1</c:v>
                </c:pt>
                <c:pt idx="1">
                  <c:v>1.06</c:v>
                </c:pt>
                <c:pt idx="2">
                  <c:v>1.1200000000000001</c:v>
                </c:pt>
                <c:pt idx="3">
                  <c:v>1.18</c:v>
                </c:pt>
                <c:pt idx="4">
                  <c:v>1.24</c:v>
                </c:pt>
                <c:pt idx="5">
                  <c:v>1.3</c:v>
                </c:pt>
                <c:pt idx="6">
                  <c:v>1.36</c:v>
                </c:pt>
                <c:pt idx="7">
                  <c:v>1.42</c:v>
                </c:pt>
                <c:pt idx="8">
                  <c:v>1.48</c:v>
                </c:pt>
                <c:pt idx="9">
                  <c:v>1.54</c:v>
                </c:pt>
                <c:pt idx="10">
                  <c:v>1.6</c:v>
                </c:pt>
                <c:pt idx="11">
                  <c:v>1.66</c:v>
                </c:pt>
                <c:pt idx="12">
                  <c:v>1.72</c:v>
                </c:pt>
                <c:pt idx="13">
                  <c:v>1.78</c:v>
                </c:pt>
                <c:pt idx="14">
                  <c:v>1.84</c:v>
                </c:pt>
                <c:pt idx="15">
                  <c:v>1.9</c:v>
                </c:pt>
                <c:pt idx="16">
                  <c:v>1.96</c:v>
                </c:pt>
                <c:pt idx="17">
                  <c:v>2.02</c:v>
                </c:pt>
                <c:pt idx="18">
                  <c:v>2.08</c:v>
                </c:pt>
                <c:pt idx="19">
                  <c:v>2.14</c:v>
                </c:pt>
                <c:pt idx="20">
                  <c:v>2.2000000000000002</c:v>
                </c:pt>
                <c:pt idx="21">
                  <c:v>2.2599999999999998</c:v>
                </c:pt>
                <c:pt idx="22">
                  <c:v>2.3199999999999998</c:v>
                </c:pt>
                <c:pt idx="23">
                  <c:v>2.38</c:v>
                </c:pt>
                <c:pt idx="24">
                  <c:v>2.44</c:v>
                </c:pt>
                <c:pt idx="25">
                  <c:v>2.5</c:v>
                </c:pt>
                <c:pt idx="26">
                  <c:v>2.56</c:v>
                </c:pt>
                <c:pt idx="27">
                  <c:v>2.62</c:v>
                </c:pt>
                <c:pt idx="28">
                  <c:v>2.68</c:v>
                </c:pt>
                <c:pt idx="29">
                  <c:v>2.74</c:v>
                </c:pt>
                <c:pt idx="30">
                  <c:v>2.8</c:v>
                </c:pt>
                <c:pt idx="31">
                  <c:v>2.86</c:v>
                </c:pt>
                <c:pt idx="32">
                  <c:v>2.92</c:v>
                </c:pt>
                <c:pt idx="33">
                  <c:v>2.98</c:v>
                </c:pt>
                <c:pt idx="34">
                  <c:v>3.04</c:v>
                </c:pt>
                <c:pt idx="35">
                  <c:v>3.1</c:v>
                </c:pt>
                <c:pt idx="36">
                  <c:v>3.16</c:v>
                </c:pt>
                <c:pt idx="37">
                  <c:v>3.22</c:v>
                </c:pt>
                <c:pt idx="38">
                  <c:v>3.28</c:v>
                </c:pt>
                <c:pt idx="39">
                  <c:v>3.34</c:v>
                </c:pt>
                <c:pt idx="40">
                  <c:v>3.4</c:v>
                </c:pt>
                <c:pt idx="41">
                  <c:v>3.46</c:v>
                </c:pt>
                <c:pt idx="42">
                  <c:v>3.52</c:v>
                </c:pt>
                <c:pt idx="43">
                  <c:v>3.58</c:v>
                </c:pt>
                <c:pt idx="44">
                  <c:v>3.64</c:v>
                </c:pt>
                <c:pt idx="45">
                  <c:v>3.7</c:v>
                </c:pt>
                <c:pt idx="46">
                  <c:v>3.76</c:v>
                </c:pt>
                <c:pt idx="47">
                  <c:v>3.82</c:v>
                </c:pt>
                <c:pt idx="48">
                  <c:v>3.88</c:v>
                </c:pt>
                <c:pt idx="49">
                  <c:v>3.94</c:v>
                </c:pt>
                <c:pt idx="50">
                  <c:v>4</c:v>
                </c:pt>
                <c:pt idx="51">
                  <c:v>4.0599999999999996</c:v>
                </c:pt>
                <c:pt idx="52">
                  <c:v>4.12</c:v>
                </c:pt>
                <c:pt idx="53">
                  <c:v>4.18</c:v>
                </c:pt>
                <c:pt idx="54">
                  <c:v>4.24</c:v>
                </c:pt>
                <c:pt idx="55">
                  <c:v>4.3</c:v>
                </c:pt>
                <c:pt idx="56">
                  <c:v>4.3600000000000003</c:v>
                </c:pt>
                <c:pt idx="57">
                  <c:v>4.42</c:v>
                </c:pt>
                <c:pt idx="58">
                  <c:v>4.4800000000000004</c:v>
                </c:pt>
                <c:pt idx="59">
                  <c:v>4.54</c:v>
                </c:pt>
                <c:pt idx="60">
                  <c:v>4.5999999999999996</c:v>
                </c:pt>
                <c:pt idx="61">
                  <c:v>4.66</c:v>
                </c:pt>
                <c:pt idx="62">
                  <c:v>4.72</c:v>
                </c:pt>
                <c:pt idx="63">
                  <c:v>4.78</c:v>
                </c:pt>
                <c:pt idx="64">
                  <c:v>4.84</c:v>
                </c:pt>
                <c:pt idx="65">
                  <c:v>4.9000000000000004</c:v>
                </c:pt>
                <c:pt idx="66">
                  <c:v>4.96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5.14</c:v>
                </c:pt>
                <c:pt idx="70">
                  <c:v>5.2</c:v>
                </c:pt>
                <c:pt idx="71">
                  <c:v>5.26</c:v>
                </c:pt>
                <c:pt idx="72">
                  <c:v>5.32</c:v>
                </c:pt>
                <c:pt idx="73">
                  <c:v>5.38</c:v>
                </c:pt>
                <c:pt idx="74">
                  <c:v>5.44</c:v>
                </c:pt>
                <c:pt idx="75">
                  <c:v>5.5</c:v>
                </c:pt>
                <c:pt idx="76">
                  <c:v>5.56</c:v>
                </c:pt>
                <c:pt idx="77">
                  <c:v>5.62</c:v>
                </c:pt>
                <c:pt idx="78">
                  <c:v>5.68</c:v>
                </c:pt>
                <c:pt idx="79">
                  <c:v>5.74</c:v>
                </c:pt>
                <c:pt idx="80">
                  <c:v>5.8</c:v>
                </c:pt>
                <c:pt idx="81">
                  <c:v>5.86</c:v>
                </c:pt>
                <c:pt idx="82">
                  <c:v>5.92</c:v>
                </c:pt>
                <c:pt idx="83">
                  <c:v>5.98</c:v>
                </c:pt>
                <c:pt idx="84">
                  <c:v>6.04</c:v>
                </c:pt>
                <c:pt idx="85">
                  <c:v>6.1</c:v>
                </c:pt>
                <c:pt idx="86">
                  <c:v>6.16</c:v>
                </c:pt>
                <c:pt idx="87">
                  <c:v>6.22</c:v>
                </c:pt>
                <c:pt idx="88">
                  <c:v>6.28</c:v>
                </c:pt>
                <c:pt idx="89">
                  <c:v>6.34</c:v>
                </c:pt>
                <c:pt idx="90">
                  <c:v>6.4</c:v>
                </c:pt>
                <c:pt idx="91">
                  <c:v>6.46</c:v>
                </c:pt>
                <c:pt idx="92">
                  <c:v>6.52</c:v>
                </c:pt>
                <c:pt idx="93">
                  <c:v>6.58</c:v>
                </c:pt>
                <c:pt idx="94">
                  <c:v>6.64</c:v>
                </c:pt>
                <c:pt idx="95">
                  <c:v>6.7</c:v>
                </c:pt>
                <c:pt idx="96">
                  <c:v>6.76</c:v>
                </c:pt>
                <c:pt idx="97">
                  <c:v>6.82</c:v>
                </c:pt>
                <c:pt idx="98">
                  <c:v>6.88</c:v>
                </c:pt>
                <c:pt idx="99">
                  <c:v>6.94</c:v>
                </c:pt>
                <c:pt idx="100">
                  <c:v>7</c:v>
                </c:pt>
                <c:pt idx="101">
                  <c:v>7.06</c:v>
                </c:pt>
                <c:pt idx="102">
                  <c:v>7.12</c:v>
                </c:pt>
                <c:pt idx="103">
                  <c:v>7.18</c:v>
                </c:pt>
                <c:pt idx="104">
                  <c:v>7.24</c:v>
                </c:pt>
                <c:pt idx="105">
                  <c:v>7.3</c:v>
                </c:pt>
                <c:pt idx="106">
                  <c:v>7.36</c:v>
                </c:pt>
                <c:pt idx="107">
                  <c:v>7.42</c:v>
                </c:pt>
                <c:pt idx="108">
                  <c:v>7.48</c:v>
                </c:pt>
                <c:pt idx="109">
                  <c:v>7.54</c:v>
                </c:pt>
                <c:pt idx="110">
                  <c:v>7.6</c:v>
                </c:pt>
                <c:pt idx="111">
                  <c:v>7.66</c:v>
                </c:pt>
                <c:pt idx="112">
                  <c:v>7.72</c:v>
                </c:pt>
                <c:pt idx="113">
                  <c:v>7.78</c:v>
                </c:pt>
                <c:pt idx="114">
                  <c:v>7.84</c:v>
                </c:pt>
                <c:pt idx="115">
                  <c:v>7.9</c:v>
                </c:pt>
                <c:pt idx="116">
                  <c:v>7.96</c:v>
                </c:pt>
                <c:pt idx="117">
                  <c:v>8.02</c:v>
                </c:pt>
                <c:pt idx="118">
                  <c:v>8.08</c:v>
                </c:pt>
                <c:pt idx="119">
                  <c:v>8.14</c:v>
                </c:pt>
                <c:pt idx="120">
                  <c:v>8.1999999999999993</c:v>
                </c:pt>
                <c:pt idx="121">
                  <c:v>8.26</c:v>
                </c:pt>
                <c:pt idx="122">
                  <c:v>8.32</c:v>
                </c:pt>
                <c:pt idx="123">
                  <c:v>8.3800000000000008</c:v>
                </c:pt>
                <c:pt idx="124">
                  <c:v>8.44</c:v>
                </c:pt>
                <c:pt idx="125">
                  <c:v>8.5</c:v>
                </c:pt>
                <c:pt idx="126">
                  <c:v>8.56</c:v>
                </c:pt>
                <c:pt idx="127">
                  <c:v>8.6199999999999992</c:v>
                </c:pt>
                <c:pt idx="128">
                  <c:v>8.68</c:v>
                </c:pt>
                <c:pt idx="129">
                  <c:v>8.74</c:v>
                </c:pt>
                <c:pt idx="130">
                  <c:v>8.8000000000000007</c:v>
                </c:pt>
                <c:pt idx="131">
                  <c:v>8.86</c:v>
                </c:pt>
                <c:pt idx="132">
                  <c:v>8.92</c:v>
                </c:pt>
                <c:pt idx="133">
                  <c:v>8.98</c:v>
                </c:pt>
                <c:pt idx="134">
                  <c:v>9.0399999999999991</c:v>
                </c:pt>
                <c:pt idx="135">
                  <c:v>9.1</c:v>
                </c:pt>
                <c:pt idx="136">
                  <c:v>9.16</c:v>
                </c:pt>
                <c:pt idx="137">
                  <c:v>9.2200000000000006</c:v>
                </c:pt>
                <c:pt idx="138">
                  <c:v>9.2799999999999994</c:v>
                </c:pt>
                <c:pt idx="139">
                  <c:v>9.34</c:v>
                </c:pt>
                <c:pt idx="140">
                  <c:v>9.4</c:v>
                </c:pt>
                <c:pt idx="141">
                  <c:v>9.4600000000000009</c:v>
                </c:pt>
                <c:pt idx="142">
                  <c:v>9.52</c:v>
                </c:pt>
                <c:pt idx="143">
                  <c:v>9.58</c:v>
                </c:pt>
                <c:pt idx="144">
                  <c:v>9.64</c:v>
                </c:pt>
                <c:pt idx="145">
                  <c:v>9.6999999999999993</c:v>
                </c:pt>
                <c:pt idx="146">
                  <c:v>9.76</c:v>
                </c:pt>
                <c:pt idx="147">
                  <c:v>9.82</c:v>
                </c:pt>
                <c:pt idx="148">
                  <c:v>9.8800000000000008</c:v>
                </c:pt>
                <c:pt idx="149">
                  <c:v>9.94</c:v>
                </c:pt>
                <c:pt idx="150">
                  <c:v>10</c:v>
                </c:pt>
                <c:pt idx="151">
                  <c:v>10.06</c:v>
                </c:pt>
                <c:pt idx="152">
                  <c:v>10.119999999999999</c:v>
                </c:pt>
                <c:pt idx="153">
                  <c:v>10.18</c:v>
                </c:pt>
                <c:pt idx="154">
                  <c:v>10.24</c:v>
                </c:pt>
                <c:pt idx="155">
                  <c:v>10.3</c:v>
                </c:pt>
                <c:pt idx="156">
                  <c:v>10.36</c:v>
                </c:pt>
                <c:pt idx="157">
                  <c:v>10.42</c:v>
                </c:pt>
                <c:pt idx="158">
                  <c:v>10.48</c:v>
                </c:pt>
                <c:pt idx="159">
                  <c:v>10.54</c:v>
                </c:pt>
                <c:pt idx="160">
                  <c:v>10.6</c:v>
                </c:pt>
                <c:pt idx="161">
                  <c:v>10.66</c:v>
                </c:pt>
                <c:pt idx="162">
                  <c:v>10.72</c:v>
                </c:pt>
                <c:pt idx="163">
                  <c:v>10.78</c:v>
                </c:pt>
                <c:pt idx="164">
                  <c:v>10.84</c:v>
                </c:pt>
                <c:pt idx="165">
                  <c:v>10.9</c:v>
                </c:pt>
                <c:pt idx="166">
                  <c:v>10.96</c:v>
                </c:pt>
                <c:pt idx="167">
                  <c:v>11.02</c:v>
                </c:pt>
                <c:pt idx="168">
                  <c:v>11.08</c:v>
                </c:pt>
                <c:pt idx="169">
                  <c:v>11.14</c:v>
                </c:pt>
                <c:pt idx="170">
                  <c:v>11.2</c:v>
                </c:pt>
                <c:pt idx="171">
                  <c:v>11.26</c:v>
                </c:pt>
                <c:pt idx="172">
                  <c:v>11.32</c:v>
                </c:pt>
                <c:pt idx="173">
                  <c:v>11.38</c:v>
                </c:pt>
                <c:pt idx="174">
                  <c:v>11.44</c:v>
                </c:pt>
                <c:pt idx="175">
                  <c:v>11.5</c:v>
                </c:pt>
                <c:pt idx="176">
                  <c:v>11.56</c:v>
                </c:pt>
                <c:pt idx="177">
                  <c:v>11.62</c:v>
                </c:pt>
                <c:pt idx="178">
                  <c:v>11.68</c:v>
                </c:pt>
                <c:pt idx="179">
                  <c:v>11.74</c:v>
                </c:pt>
                <c:pt idx="180">
                  <c:v>11.8</c:v>
                </c:pt>
                <c:pt idx="181">
                  <c:v>11.86</c:v>
                </c:pt>
                <c:pt idx="182">
                  <c:v>11.92</c:v>
                </c:pt>
                <c:pt idx="183">
                  <c:v>11.98</c:v>
                </c:pt>
                <c:pt idx="184">
                  <c:v>12.04</c:v>
                </c:pt>
                <c:pt idx="185">
                  <c:v>12.1</c:v>
                </c:pt>
                <c:pt idx="186">
                  <c:v>12.16</c:v>
                </c:pt>
                <c:pt idx="187">
                  <c:v>12.22</c:v>
                </c:pt>
                <c:pt idx="188">
                  <c:v>12.28</c:v>
                </c:pt>
                <c:pt idx="189">
                  <c:v>12.34</c:v>
                </c:pt>
                <c:pt idx="190">
                  <c:v>12.4</c:v>
                </c:pt>
                <c:pt idx="191">
                  <c:v>12.46</c:v>
                </c:pt>
                <c:pt idx="192">
                  <c:v>12.52</c:v>
                </c:pt>
                <c:pt idx="193">
                  <c:v>12.58</c:v>
                </c:pt>
                <c:pt idx="194">
                  <c:v>12.64</c:v>
                </c:pt>
                <c:pt idx="195">
                  <c:v>12.7</c:v>
                </c:pt>
                <c:pt idx="196">
                  <c:v>12.76</c:v>
                </c:pt>
                <c:pt idx="197">
                  <c:v>12.82</c:v>
                </c:pt>
                <c:pt idx="198">
                  <c:v>12.88</c:v>
                </c:pt>
                <c:pt idx="199">
                  <c:v>12.94</c:v>
                </c:pt>
                <c:pt idx="200">
                  <c:v>13</c:v>
                </c:pt>
              </c:numCache>
            </c:numRef>
          </c:xVal>
          <c:yVal>
            <c:numRef>
              <c:f>'CL 4GHz'!$I$5:$I$205</c:f>
              <c:numCache>
                <c:formatCode>General</c:formatCode>
                <c:ptCount val="201"/>
                <c:pt idx="0">
                  <c:v>-12.552467</c:v>
                </c:pt>
                <c:pt idx="1">
                  <c:v>-12.324082000000001</c:v>
                </c:pt>
                <c:pt idx="2">
                  <c:v>-12.048657</c:v>
                </c:pt>
                <c:pt idx="3">
                  <c:v>-11.727188999999999</c:v>
                </c:pt>
                <c:pt idx="4">
                  <c:v>-11.424946</c:v>
                </c:pt>
                <c:pt idx="5">
                  <c:v>-11.166510000000001</c:v>
                </c:pt>
                <c:pt idx="6">
                  <c:v>-10.938247</c:v>
                </c:pt>
                <c:pt idx="7">
                  <c:v>-10.699783999999999</c:v>
                </c:pt>
                <c:pt idx="8">
                  <c:v>-10.452851000000001</c:v>
                </c:pt>
                <c:pt idx="9">
                  <c:v>-10.230141</c:v>
                </c:pt>
                <c:pt idx="10">
                  <c:v>-10.030773999999999</c:v>
                </c:pt>
                <c:pt idx="11">
                  <c:v>-9.8203286999999992</c:v>
                </c:pt>
                <c:pt idx="12">
                  <c:v>-9.6491784999999997</c:v>
                </c:pt>
                <c:pt idx="13">
                  <c:v>-9.4952517000000007</c:v>
                </c:pt>
                <c:pt idx="14">
                  <c:v>-9.3821144000000007</c:v>
                </c:pt>
                <c:pt idx="15">
                  <c:v>-9.2792788000000002</c:v>
                </c:pt>
                <c:pt idx="16">
                  <c:v>-9.1919918000000003</c:v>
                </c:pt>
                <c:pt idx="17">
                  <c:v>-9.1276121000000003</c:v>
                </c:pt>
                <c:pt idx="18">
                  <c:v>-9.1174946000000006</c:v>
                </c:pt>
                <c:pt idx="19">
                  <c:v>-9.1135035000000002</c:v>
                </c:pt>
                <c:pt idx="20">
                  <c:v>-9.1340293999999993</c:v>
                </c:pt>
                <c:pt idx="21">
                  <c:v>-9.1501473999999998</c:v>
                </c:pt>
                <c:pt idx="22">
                  <c:v>-9.1724367000000004</c:v>
                </c:pt>
                <c:pt idx="23">
                  <c:v>-9.1664762</c:v>
                </c:pt>
                <c:pt idx="24">
                  <c:v>-9.1883116000000005</c:v>
                </c:pt>
                <c:pt idx="25">
                  <c:v>-9.1756077000000005</c:v>
                </c:pt>
                <c:pt idx="26">
                  <c:v>-9.1805801000000002</c:v>
                </c:pt>
                <c:pt idx="27">
                  <c:v>-9.1726360000000007</c:v>
                </c:pt>
                <c:pt idx="28">
                  <c:v>-9.2023258000000006</c:v>
                </c:pt>
                <c:pt idx="29">
                  <c:v>-9.1846113000000003</c:v>
                </c:pt>
                <c:pt idx="30">
                  <c:v>-9.1923027000000008</c:v>
                </c:pt>
                <c:pt idx="31">
                  <c:v>-9.2240114000000002</c:v>
                </c:pt>
                <c:pt idx="32">
                  <c:v>-9.2776917999999995</c:v>
                </c:pt>
                <c:pt idx="33">
                  <c:v>-9.3070850000000007</c:v>
                </c:pt>
                <c:pt idx="34">
                  <c:v>-9.3609942999999998</c:v>
                </c:pt>
                <c:pt idx="35">
                  <c:v>-9.4189711000000003</c:v>
                </c:pt>
                <c:pt idx="36">
                  <c:v>-9.4811324999999993</c:v>
                </c:pt>
                <c:pt idx="37">
                  <c:v>-9.5412636000000006</c:v>
                </c:pt>
                <c:pt idx="38">
                  <c:v>-9.5957393999999994</c:v>
                </c:pt>
                <c:pt idx="39">
                  <c:v>-9.6326903999999995</c:v>
                </c:pt>
                <c:pt idx="40">
                  <c:v>-9.6777878000000008</c:v>
                </c:pt>
                <c:pt idx="41">
                  <c:v>-9.7225512999999992</c:v>
                </c:pt>
                <c:pt idx="42">
                  <c:v>-9.7399178000000006</c:v>
                </c:pt>
                <c:pt idx="43">
                  <c:v>-9.7668295000000001</c:v>
                </c:pt>
                <c:pt idx="44">
                  <c:v>-9.7890797000000003</c:v>
                </c:pt>
                <c:pt idx="45">
                  <c:v>-9.8222828</c:v>
                </c:pt>
                <c:pt idx="46">
                  <c:v>-9.8344622000000008</c:v>
                </c:pt>
                <c:pt idx="47">
                  <c:v>-9.8672523000000005</c:v>
                </c:pt>
                <c:pt idx="48">
                  <c:v>-9.8642035000000003</c:v>
                </c:pt>
                <c:pt idx="49">
                  <c:v>-9.8925076000000001</c:v>
                </c:pt>
                <c:pt idx="50">
                  <c:v>-9.9041653000000007</c:v>
                </c:pt>
                <c:pt idx="51">
                  <c:v>-9.9204845000000006</c:v>
                </c:pt>
                <c:pt idx="52">
                  <c:v>-9.9212483999999996</c:v>
                </c:pt>
                <c:pt idx="53">
                  <c:v>-9.9745054</c:v>
                </c:pt>
                <c:pt idx="54">
                  <c:v>-10.019702000000001</c:v>
                </c:pt>
                <c:pt idx="55">
                  <c:v>-10.040990000000001</c:v>
                </c:pt>
                <c:pt idx="56">
                  <c:v>-10.066898</c:v>
                </c:pt>
                <c:pt idx="57">
                  <c:v>-10.10894</c:v>
                </c:pt>
                <c:pt idx="58">
                  <c:v>-10.148011</c:v>
                </c:pt>
                <c:pt idx="59">
                  <c:v>-10.158301</c:v>
                </c:pt>
                <c:pt idx="60">
                  <c:v>-10.176329000000001</c:v>
                </c:pt>
                <c:pt idx="61">
                  <c:v>-10.170502000000001</c:v>
                </c:pt>
                <c:pt idx="62">
                  <c:v>-10.13078</c:v>
                </c:pt>
                <c:pt idx="63">
                  <c:v>-10.085072</c:v>
                </c:pt>
                <c:pt idx="64">
                  <c:v>-10.043082999999999</c:v>
                </c:pt>
                <c:pt idx="65">
                  <c:v>-9.9765271999999996</c:v>
                </c:pt>
                <c:pt idx="66">
                  <c:v>-9.9292163999999996</c:v>
                </c:pt>
                <c:pt idx="67">
                  <c:v>-9.9101753000000006</c:v>
                </c:pt>
                <c:pt idx="68">
                  <c:v>-9.8768805999999998</c:v>
                </c:pt>
                <c:pt idx="69">
                  <c:v>-9.8255853999999996</c:v>
                </c:pt>
                <c:pt idx="70">
                  <c:v>-9.8026972000000008</c:v>
                </c:pt>
                <c:pt idx="71">
                  <c:v>-9.7912636000000006</c:v>
                </c:pt>
                <c:pt idx="72">
                  <c:v>-9.7510872000000006</c:v>
                </c:pt>
                <c:pt idx="73">
                  <c:v>-9.6934222999999999</c:v>
                </c:pt>
                <c:pt idx="74">
                  <c:v>-9.6618919000000005</c:v>
                </c:pt>
                <c:pt idx="75">
                  <c:v>-9.6253843000000003</c:v>
                </c:pt>
                <c:pt idx="76">
                  <c:v>-9.5700816999999994</c:v>
                </c:pt>
                <c:pt idx="77">
                  <c:v>-9.5213394000000005</c:v>
                </c:pt>
                <c:pt idx="78">
                  <c:v>-9.4954777000000004</c:v>
                </c:pt>
                <c:pt idx="79">
                  <c:v>-9.4681519999999999</c:v>
                </c:pt>
                <c:pt idx="80">
                  <c:v>-9.4451485000000002</c:v>
                </c:pt>
                <c:pt idx="81">
                  <c:v>-9.4309691999999998</c:v>
                </c:pt>
                <c:pt idx="82">
                  <c:v>-9.4281921000000004</c:v>
                </c:pt>
                <c:pt idx="83">
                  <c:v>-9.4099883999999996</c:v>
                </c:pt>
                <c:pt idx="84">
                  <c:v>-9.3989992000000004</c:v>
                </c:pt>
                <c:pt idx="85">
                  <c:v>-9.3954486999999993</c:v>
                </c:pt>
                <c:pt idx="86">
                  <c:v>-9.3722867999999995</c:v>
                </c:pt>
                <c:pt idx="87">
                  <c:v>-9.3291644999999992</c:v>
                </c:pt>
                <c:pt idx="88">
                  <c:v>-9.3130883999999998</c:v>
                </c:pt>
                <c:pt idx="89">
                  <c:v>-9.3033923999999999</c:v>
                </c:pt>
                <c:pt idx="90">
                  <c:v>-9.2671165000000002</c:v>
                </c:pt>
                <c:pt idx="91">
                  <c:v>-9.2394400000000001</c:v>
                </c:pt>
                <c:pt idx="92">
                  <c:v>-9.2422743000000001</c:v>
                </c:pt>
                <c:pt idx="93">
                  <c:v>-9.2390059999999998</c:v>
                </c:pt>
                <c:pt idx="94">
                  <c:v>-9.2245693000000006</c:v>
                </c:pt>
                <c:pt idx="95">
                  <c:v>-9.2248297000000008</c:v>
                </c:pt>
                <c:pt idx="96">
                  <c:v>-9.2470263999999993</c:v>
                </c:pt>
                <c:pt idx="97">
                  <c:v>-9.2597895000000001</c:v>
                </c:pt>
                <c:pt idx="98">
                  <c:v>-9.2599707000000002</c:v>
                </c:pt>
                <c:pt idx="99">
                  <c:v>-9.2723931999999998</c:v>
                </c:pt>
                <c:pt idx="100">
                  <c:v>-9.2901334999999996</c:v>
                </c:pt>
                <c:pt idx="101">
                  <c:v>-9.2880477999999993</c:v>
                </c:pt>
                <c:pt idx="102">
                  <c:v>-9.3063450000000003</c:v>
                </c:pt>
                <c:pt idx="103">
                  <c:v>-9.3223132999999994</c:v>
                </c:pt>
                <c:pt idx="104">
                  <c:v>-9.3279505</c:v>
                </c:pt>
                <c:pt idx="105">
                  <c:v>-9.3317194000000008</c:v>
                </c:pt>
                <c:pt idx="106">
                  <c:v>-9.3523692999999994</c:v>
                </c:pt>
                <c:pt idx="107">
                  <c:v>-9.3579617000000006</c:v>
                </c:pt>
                <c:pt idx="108">
                  <c:v>-9.3638077000000006</c:v>
                </c:pt>
                <c:pt idx="109">
                  <c:v>-9.3765143999999996</c:v>
                </c:pt>
                <c:pt idx="110">
                  <c:v>-9.4005919000000002</c:v>
                </c:pt>
                <c:pt idx="111">
                  <c:v>-9.4108782000000009</c:v>
                </c:pt>
                <c:pt idx="112">
                  <c:v>-9.4038609999999991</c:v>
                </c:pt>
                <c:pt idx="113">
                  <c:v>-9.4181261000000003</c:v>
                </c:pt>
                <c:pt idx="114">
                  <c:v>-9.4280138000000004</c:v>
                </c:pt>
                <c:pt idx="115">
                  <c:v>-9.4376172999999994</c:v>
                </c:pt>
                <c:pt idx="116">
                  <c:v>-9.4558163000000004</c:v>
                </c:pt>
                <c:pt idx="117">
                  <c:v>-9.4908905000000008</c:v>
                </c:pt>
                <c:pt idx="118">
                  <c:v>-9.5181360000000002</c:v>
                </c:pt>
                <c:pt idx="119">
                  <c:v>-9.5444259999999996</c:v>
                </c:pt>
                <c:pt idx="120">
                  <c:v>-9.5669316999999996</c:v>
                </c:pt>
                <c:pt idx="121">
                  <c:v>-9.6021079999999994</c:v>
                </c:pt>
                <c:pt idx="122">
                  <c:v>-9.6402426000000006</c:v>
                </c:pt>
                <c:pt idx="123">
                  <c:v>-9.6827001999999993</c:v>
                </c:pt>
                <c:pt idx="124">
                  <c:v>-9.7427931000000001</c:v>
                </c:pt>
                <c:pt idx="125">
                  <c:v>-9.7906036000000007</c:v>
                </c:pt>
                <c:pt idx="126">
                  <c:v>-9.8302096999999993</c:v>
                </c:pt>
                <c:pt idx="127">
                  <c:v>-9.8953381</c:v>
                </c:pt>
                <c:pt idx="128">
                  <c:v>-9.9473991000000002</c:v>
                </c:pt>
                <c:pt idx="129">
                  <c:v>-9.9788665999999999</c:v>
                </c:pt>
                <c:pt idx="130">
                  <c:v>-10.045249999999999</c:v>
                </c:pt>
                <c:pt idx="131">
                  <c:v>-10.137115</c:v>
                </c:pt>
                <c:pt idx="132">
                  <c:v>-10.178126000000001</c:v>
                </c:pt>
                <c:pt idx="133">
                  <c:v>-10.187681</c:v>
                </c:pt>
                <c:pt idx="134">
                  <c:v>-10.234489</c:v>
                </c:pt>
                <c:pt idx="135">
                  <c:v>-10.291001</c:v>
                </c:pt>
                <c:pt idx="136">
                  <c:v>-10.305301999999999</c:v>
                </c:pt>
                <c:pt idx="137">
                  <c:v>-10.336188</c:v>
                </c:pt>
                <c:pt idx="138">
                  <c:v>-10.433771999999999</c:v>
                </c:pt>
                <c:pt idx="139">
                  <c:v>-10.510014999999999</c:v>
                </c:pt>
                <c:pt idx="140">
                  <c:v>-10.535271</c:v>
                </c:pt>
                <c:pt idx="141">
                  <c:v>-10.585217</c:v>
                </c:pt>
                <c:pt idx="142">
                  <c:v>-10.675660000000001</c:v>
                </c:pt>
                <c:pt idx="143">
                  <c:v>-10.744251</c:v>
                </c:pt>
                <c:pt idx="144">
                  <c:v>-10.812951</c:v>
                </c:pt>
                <c:pt idx="145">
                  <c:v>-10.935516</c:v>
                </c:pt>
                <c:pt idx="146">
                  <c:v>-11.080117</c:v>
                </c:pt>
                <c:pt idx="147">
                  <c:v>-11.166786999999999</c:v>
                </c:pt>
                <c:pt idx="148">
                  <c:v>-11.231146000000001</c:v>
                </c:pt>
                <c:pt idx="149">
                  <c:v>-11.29297</c:v>
                </c:pt>
                <c:pt idx="150">
                  <c:v>-11.336721000000001</c:v>
                </c:pt>
                <c:pt idx="151">
                  <c:v>-11.427847999999999</c:v>
                </c:pt>
                <c:pt idx="152">
                  <c:v>-11.628627</c:v>
                </c:pt>
                <c:pt idx="153">
                  <c:v>-11.797897000000001</c:v>
                </c:pt>
                <c:pt idx="154">
                  <c:v>-11.845124999999999</c:v>
                </c:pt>
                <c:pt idx="155">
                  <c:v>-11.869672</c:v>
                </c:pt>
                <c:pt idx="156">
                  <c:v>-11.943716999999999</c:v>
                </c:pt>
                <c:pt idx="157">
                  <c:v>-12.013401</c:v>
                </c:pt>
                <c:pt idx="158">
                  <c:v>-12.095855</c:v>
                </c:pt>
                <c:pt idx="159">
                  <c:v>-12.258209000000001</c:v>
                </c:pt>
                <c:pt idx="160">
                  <c:v>-12.414733999999999</c:v>
                </c:pt>
                <c:pt idx="161">
                  <c:v>-12.406485999999999</c:v>
                </c:pt>
                <c:pt idx="162">
                  <c:v>-12.345777999999999</c:v>
                </c:pt>
                <c:pt idx="163">
                  <c:v>-12.408860000000001</c:v>
                </c:pt>
                <c:pt idx="164">
                  <c:v>-12.578099</c:v>
                </c:pt>
                <c:pt idx="165">
                  <c:v>-12.738587000000001</c:v>
                </c:pt>
                <c:pt idx="166">
                  <c:v>-12.897902</c:v>
                </c:pt>
                <c:pt idx="167">
                  <c:v>-13.032551</c:v>
                </c:pt>
                <c:pt idx="168">
                  <c:v>-13.171039</c:v>
                </c:pt>
                <c:pt idx="169">
                  <c:v>-13.338518000000001</c:v>
                </c:pt>
                <c:pt idx="170">
                  <c:v>-13.546362</c:v>
                </c:pt>
                <c:pt idx="171">
                  <c:v>-13.812028</c:v>
                </c:pt>
                <c:pt idx="172">
                  <c:v>-14.193763000000001</c:v>
                </c:pt>
                <c:pt idx="173">
                  <c:v>-14.610300000000001</c:v>
                </c:pt>
                <c:pt idx="174">
                  <c:v>-14.946294999999999</c:v>
                </c:pt>
                <c:pt idx="175">
                  <c:v>-15.251467</c:v>
                </c:pt>
                <c:pt idx="176">
                  <c:v>-15.707114000000001</c:v>
                </c:pt>
                <c:pt idx="177">
                  <c:v>-16.258015</c:v>
                </c:pt>
                <c:pt idx="178">
                  <c:v>-16.757169999999999</c:v>
                </c:pt>
                <c:pt idx="179">
                  <c:v>-17.302890999999999</c:v>
                </c:pt>
                <c:pt idx="180">
                  <c:v>-17.979416000000001</c:v>
                </c:pt>
                <c:pt idx="181">
                  <c:v>-18.605073999999998</c:v>
                </c:pt>
                <c:pt idx="182">
                  <c:v>-19.119410999999999</c:v>
                </c:pt>
                <c:pt idx="183">
                  <c:v>-19.665268000000001</c:v>
                </c:pt>
                <c:pt idx="184">
                  <c:v>-20.238098000000001</c:v>
                </c:pt>
                <c:pt idx="185">
                  <c:v>-20.770571</c:v>
                </c:pt>
                <c:pt idx="186">
                  <c:v>-21.15044</c:v>
                </c:pt>
                <c:pt idx="187">
                  <c:v>-21.377481</c:v>
                </c:pt>
                <c:pt idx="188">
                  <c:v>-21.402194999999999</c:v>
                </c:pt>
                <c:pt idx="189">
                  <c:v>-21.205711000000001</c:v>
                </c:pt>
                <c:pt idx="190">
                  <c:v>-20.774511</c:v>
                </c:pt>
                <c:pt idx="191">
                  <c:v>-20.242096</c:v>
                </c:pt>
                <c:pt idx="192">
                  <c:v>-19.621314999999999</c:v>
                </c:pt>
                <c:pt idx="193">
                  <c:v>-18.976130999999999</c:v>
                </c:pt>
                <c:pt idx="194">
                  <c:v>-18.332001000000002</c:v>
                </c:pt>
                <c:pt idx="195">
                  <c:v>-17.703019999999999</c:v>
                </c:pt>
                <c:pt idx="196">
                  <c:v>-17.126328999999998</c:v>
                </c:pt>
                <c:pt idx="197">
                  <c:v>-16.627108</c:v>
                </c:pt>
                <c:pt idx="198">
                  <c:v>-16.195298999999999</c:v>
                </c:pt>
                <c:pt idx="199">
                  <c:v>-15.888019999999999</c:v>
                </c:pt>
                <c:pt idx="200">
                  <c:v>-15.712752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8C9-4614-B8F3-0692EE2BE439}"/>
            </c:ext>
          </c:extLst>
        </c:ser>
        <c:ser>
          <c:idx val="4"/>
          <c:order val="4"/>
          <c:tx>
            <c:strRef>
              <c:f>'CL 4GHz'!$J$2</c:f>
              <c:strCache>
                <c:ptCount val="1"/>
                <c:pt idx="0">
                  <c:v>+7 dBm</c:v>
                </c:pt>
              </c:strCache>
              <c:extLst xmlns:c15="http://schemas.microsoft.com/office/drawing/2012/chart"/>
            </c:strRef>
          </c:tx>
          <c:spPr>
            <a:ln cmpd="sng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'CL 4GHz'!$E$5:$E$205</c:f>
              <c:numCache>
                <c:formatCode>General</c:formatCode>
                <c:ptCount val="201"/>
                <c:pt idx="0">
                  <c:v>1</c:v>
                </c:pt>
                <c:pt idx="1">
                  <c:v>1.06</c:v>
                </c:pt>
                <c:pt idx="2">
                  <c:v>1.1200000000000001</c:v>
                </c:pt>
                <c:pt idx="3">
                  <c:v>1.18</c:v>
                </c:pt>
                <c:pt idx="4">
                  <c:v>1.24</c:v>
                </c:pt>
                <c:pt idx="5">
                  <c:v>1.3</c:v>
                </c:pt>
                <c:pt idx="6">
                  <c:v>1.36</c:v>
                </c:pt>
                <c:pt idx="7">
                  <c:v>1.42</c:v>
                </c:pt>
                <c:pt idx="8">
                  <c:v>1.48</c:v>
                </c:pt>
                <c:pt idx="9">
                  <c:v>1.54</c:v>
                </c:pt>
                <c:pt idx="10">
                  <c:v>1.6</c:v>
                </c:pt>
                <c:pt idx="11">
                  <c:v>1.66</c:v>
                </c:pt>
                <c:pt idx="12">
                  <c:v>1.72</c:v>
                </c:pt>
                <c:pt idx="13">
                  <c:v>1.78</c:v>
                </c:pt>
                <c:pt idx="14">
                  <c:v>1.84</c:v>
                </c:pt>
                <c:pt idx="15">
                  <c:v>1.9</c:v>
                </c:pt>
                <c:pt idx="16">
                  <c:v>1.96</c:v>
                </c:pt>
                <c:pt idx="17">
                  <c:v>2.02</c:v>
                </c:pt>
                <c:pt idx="18">
                  <c:v>2.08</c:v>
                </c:pt>
                <c:pt idx="19">
                  <c:v>2.14</c:v>
                </c:pt>
                <c:pt idx="20">
                  <c:v>2.2000000000000002</c:v>
                </c:pt>
                <c:pt idx="21">
                  <c:v>2.2599999999999998</c:v>
                </c:pt>
                <c:pt idx="22">
                  <c:v>2.3199999999999998</c:v>
                </c:pt>
                <c:pt idx="23">
                  <c:v>2.38</c:v>
                </c:pt>
                <c:pt idx="24">
                  <c:v>2.44</c:v>
                </c:pt>
                <c:pt idx="25">
                  <c:v>2.5</c:v>
                </c:pt>
                <c:pt idx="26">
                  <c:v>2.56</c:v>
                </c:pt>
                <c:pt idx="27">
                  <c:v>2.62</c:v>
                </c:pt>
                <c:pt idx="28">
                  <c:v>2.68</c:v>
                </c:pt>
                <c:pt idx="29">
                  <c:v>2.74</c:v>
                </c:pt>
                <c:pt idx="30">
                  <c:v>2.8</c:v>
                </c:pt>
                <c:pt idx="31">
                  <c:v>2.86</c:v>
                </c:pt>
                <c:pt idx="32">
                  <c:v>2.92</c:v>
                </c:pt>
                <c:pt idx="33">
                  <c:v>2.98</c:v>
                </c:pt>
                <c:pt idx="34">
                  <c:v>3.04</c:v>
                </c:pt>
                <c:pt idx="35">
                  <c:v>3.1</c:v>
                </c:pt>
                <c:pt idx="36">
                  <c:v>3.16</c:v>
                </c:pt>
                <c:pt idx="37">
                  <c:v>3.22</c:v>
                </c:pt>
                <c:pt idx="38">
                  <c:v>3.28</c:v>
                </c:pt>
                <c:pt idx="39">
                  <c:v>3.34</c:v>
                </c:pt>
                <c:pt idx="40">
                  <c:v>3.4</c:v>
                </c:pt>
                <c:pt idx="41">
                  <c:v>3.46</c:v>
                </c:pt>
                <c:pt idx="42">
                  <c:v>3.52</c:v>
                </c:pt>
                <c:pt idx="43">
                  <c:v>3.58</c:v>
                </c:pt>
                <c:pt idx="44">
                  <c:v>3.64</c:v>
                </c:pt>
                <c:pt idx="45">
                  <c:v>3.7</c:v>
                </c:pt>
                <c:pt idx="46">
                  <c:v>3.76</c:v>
                </c:pt>
                <c:pt idx="47">
                  <c:v>3.82</c:v>
                </c:pt>
                <c:pt idx="48">
                  <c:v>3.88</c:v>
                </c:pt>
                <c:pt idx="49">
                  <c:v>3.94</c:v>
                </c:pt>
                <c:pt idx="50">
                  <c:v>4</c:v>
                </c:pt>
                <c:pt idx="51">
                  <c:v>4.0599999999999996</c:v>
                </c:pt>
                <c:pt idx="52">
                  <c:v>4.12</c:v>
                </c:pt>
                <c:pt idx="53">
                  <c:v>4.18</c:v>
                </c:pt>
                <c:pt idx="54">
                  <c:v>4.24</c:v>
                </c:pt>
                <c:pt idx="55">
                  <c:v>4.3</c:v>
                </c:pt>
                <c:pt idx="56">
                  <c:v>4.3600000000000003</c:v>
                </c:pt>
                <c:pt idx="57">
                  <c:v>4.42</c:v>
                </c:pt>
                <c:pt idx="58">
                  <c:v>4.4800000000000004</c:v>
                </c:pt>
                <c:pt idx="59">
                  <c:v>4.54</c:v>
                </c:pt>
                <c:pt idx="60">
                  <c:v>4.5999999999999996</c:v>
                </c:pt>
                <c:pt idx="61">
                  <c:v>4.66</c:v>
                </c:pt>
                <c:pt idx="62">
                  <c:v>4.72</c:v>
                </c:pt>
                <c:pt idx="63">
                  <c:v>4.78</c:v>
                </c:pt>
                <c:pt idx="64">
                  <c:v>4.84</c:v>
                </c:pt>
                <c:pt idx="65">
                  <c:v>4.9000000000000004</c:v>
                </c:pt>
                <c:pt idx="66">
                  <c:v>4.96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5.14</c:v>
                </c:pt>
                <c:pt idx="70">
                  <c:v>5.2</c:v>
                </c:pt>
                <c:pt idx="71">
                  <c:v>5.26</c:v>
                </c:pt>
                <c:pt idx="72">
                  <c:v>5.32</c:v>
                </c:pt>
                <c:pt idx="73">
                  <c:v>5.38</c:v>
                </c:pt>
                <c:pt idx="74">
                  <c:v>5.44</c:v>
                </c:pt>
                <c:pt idx="75">
                  <c:v>5.5</c:v>
                </c:pt>
                <c:pt idx="76">
                  <c:v>5.56</c:v>
                </c:pt>
                <c:pt idx="77">
                  <c:v>5.62</c:v>
                </c:pt>
                <c:pt idx="78">
                  <c:v>5.68</c:v>
                </c:pt>
                <c:pt idx="79">
                  <c:v>5.74</c:v>
                </c:pt>
                <c:pt idx="80">
                  <c:v>5.8</c:v>
                </c:pt>
                <c:pt idx="81">
                  <c:v>5.86</c:v>
                </c:pt>
                <c:pt idx="82">
                  <c:v>5.92</c:v>
                </c:pt>
                <c:pt idx="83">
                  <c:v>5.98</c:v>
                </c:pt>
                <c:pt idx="84">
                  <c:v>6.04</c:v>
                </c:pt>
                <c:pt idx="85">
                  <c:v>6.1</c:v>
                </c:pt>
                <c:pt idx="86">
                  <c:v>6.16</c:v>
                </c:pt>
                <c:pt idx="87">
                  <c:v>6.22</c:v>
                </c:pt>
                <c:pt idx="88">
                  <c:v>6.28</c:v>
                </c:pt>
                <c:pt idx="89">
                  <c:v>6.34</c:v>
                </c:pt>
                <c:pt idx="90">
                  <c:v>6.4</c:v>
                </c:pt>
                <c:pt idx="91">
                  <c:v>6.46</c:v>
                </c:pt>
                <c:pt idx="92">
                  <c:v>6.52</c:v>
                </c:pt>
                <c:pt idx="93">
                  <c:v>6.58</c:v>
                </c:pt>
                <c:pt idx="94">
                  <c:v>6.64</c:v>
                </c:pt>
                <c:pt idx="95">
                  <c:v>6.7</c:v>
                </c:pt>
                <c:pt idx="96">
                  <c:v>6.76</c:v>
                </c:pt>
                <c:pt idx="97">
                  <c:v>6.82</c:v>
                </c:pt>
                <c:pt idx="98">
                  <c:v>6.88</c:v>
                </c:pt>
                <c:pt idx="99">
                  <c:v>6.94</c:v>
                </c:pt>
                <c:pt idx="100">
                  <c:v>7</c:v>
                </c:pt>
                <c:pt idx="101">
                  <c:v>7.06</c:v>
                </c:pt>
                <c:pt idx="102">
                  <c:v>7.12</c:v>
                </c:pt>
                <c:pt idx="103">
                  <c:v>7.18</c:v>
                </c:pt>
                <c:pt idx="104">
                  <c:v>7.24</c:v>
                </c:pt>
                <c:pt idx="105">
                  <c:v>7.3</c:v>
                </c:pt>
                <c:pt idx="106">
                  <c:v>7.36</c:v>
                </c:pt>
                <c:pt idx="107">
                  <c:v>7.42</c:v>
                </c:pt>
                <c:pt idx="108">
                  <c:v>7.48</c:v>
                </c:pt>
                <c:pt idx="109">
                  <c:v>7.54</c:v>
                </c:pt>
                <c:pt idx="110">
                  <c:v>7.6</c:v>
                </c:pt>
                <c:pt idx="111">
                  <c:v>7.66</c:v>
                </c:pt>
                <c:pt idx="112">
                  <c:v>7.72</c:v>
                </c:pt>
                <c:pt idx="113">
                  <c:v>7.78</c:v>
                </c:pt>
                <c:pt idx="114">
                  <c:v>7.84</c:v>
                </c:pt>
                <c:pt idx="115">
                  <c:v>7.9</c:v>
                </c:pt>
                <c:pt idx="116">
                  <c:v>7.96</c:v>
                </c:pt>
                <c:pt idx="117">
                  <c:v>8.02</c:v>
                </c:pt>
                <c:pt idx="118">
                  <c:v>8.08</c:v>
                </c:pt>
                <c:pt idx="119">
                  <c:v>8.14</c:v>
                </c:pt>
                <c:pt idx="120">
                  <c:v>8.1999999999999993</c:v>
                </c:pt>
                <c:pt idx="121">
                  <c:v>8.26</c:v>
                </c:pt>
                <c:pt idx="122">
                  <c:v>8.32</c:v>
                </c:pt>
                <c:pt idx="123">
                  <c:v>8.3800000000000008</c:v>
                </c:pt>
                <c:pt idx="124">
                  <c:v>8.44</c:v>
                </c:pt>
                <c:pt idx="125">
                  <c:v>8.5</c:v>
                </c:pt>
                <c:pt idx="126">
                  <c:v>8.56</c:v>
                </c:pt>
                <c:pt idx="127">
                  <c:v>8.6199999999999992</c:v>
                </c:pt>
                <c:pt idx="128">
                  <c:v>8.68</c:v>
                </c:pt>
                <c:pt idx="129">
                  <c:v>8.74</c:v>
                </c:pt>
                <c:pt idx="130">
                  <c:v>8.8000000000000007</c:v>
                </c:pt>
                <c:pt idx="131">
                  <c:v>8.86</c:v>
                </c:pt>
                <c:pt idx="132">
                  <c:v>8.92</c:v>
                </c:pt>
                <c:pt idx="133">
                  <c:v>8.98</c:v>
                </c:pt>
                <c:pt idx="134">
                  <c:v>9.0399999999999991</c:v>
                </c:pt>
                <c:pt idx="135">
                  <c:v>9.1</c:v>
                </c:pt>
                <c:pt idx="136">
                  <c:v>9.16</c:v>
                </c:pt>
                <c:pt idx="137">
                  <c:v>9.2200000000000006</c:v>
                </c:pt>
                <c:pt idx="138">
                  <c:v>9.2799999999999994</c:v>
                </c:pt>
                <c:pt idx="139">
                  <c:v>9.34</c:v>
                </c:pt>
                <c:pt idx="140">
                  <c:v>9.4</c:v>
                </c:pt>
                <c:pt idx="141">
                  <c:v>9.4600000000000009</c:v>
                </c:pt>
                <c:pt idx="142">
                  <c:v>9.52</c:v>
                </c:pt>
                <c:pt idx="143">
                  <c:v>9.58</c:v>
                </c:pt>
                <c:pt idx="144">
                  <c:v>9.64</c:v>
                </c:pt>
                <c:pt idx="145">
                  <c:v>9.6999999999999993</c:v>
                </c:pt>
                <c:pt idx="146">
                  <c:v>9.76</c:v>
                </c:pt>
                <c:pt idx="147">
                  <c:v>9.82</c:v>
                </c:pt>
                <c:pt idx="148">
                  <c:v>9.8800000000000008</c:v>
                </c:pt>
                <c:pt idx="149">
                  <c:v>9.94</c:v>
                </c:pt>
                <c:pt idx="150">
                  <c:v>10</c:v>
                </c:pt>
                <c:pt idx="151">
                  <c:v>10.06</c:v>
                </c:pt>
                <c:pt idx="152">
                  <c:v>10.119999999999999</c:v>
                </c:pt>
                <c:pt idx="153">
                  <c:v>10.18</c:v>
                </c:pt>
                <c:pt idx="154">
                  <c:v>10.24</c:v>
                </c:pt>
                <c:pt idx="155">
                  <c:v>10.3</c:v>
                </c:pt>
                <c:pt idx="156">
                  <c:v>10.36</c:v>
                </c:pt>
                <c:pt idx="157">
                  <c:v>10.42</c:v>
                </c:pt>
                <c:pt idx="158">
                  <c:v>10.48</c:v>
                </c:pt>
                <c:pt idx="159">
                  <c:v>10.54</c:v>
                </c:pt>
                <c:pt idx="160">
                  <c:v>10.6</c:v>
                </c:pt>
                <c:pt idx="161">
                  <c:v>10.66</c:v>
                </c:pt>
                <c:pt idx="162">
                  <c:v>10.72</c:v>
                </c:pt>
                <c:pt idx="163">
                  <c:v>10.78</c:v>
                </c:pt>
                <c:pt idx="164">
                  <c:v>10.84</c:v>
                </c:pt>
                <c:pt idx="165">
                  <c:v>10.9</c:v>
                </c:pt>
                <c:pt idx="166">
                  <c:v>10.96</c:v>
                </c:pt>
                <c:pt idx="167">
                  <c:v>11.02</c:v>
                </c:pt>
                <c:pt idx="168">
                  <c:v>11.08</c:v>
                </c:pt>
                <c:pt idx="169">
                  <c:v>11.14</c:v>
                </c:pt>
                <c:pt idx="170">
                  <c:v>11.2</c:v>
                </c:pt>
                <c:pt idx="171">
                  <c:v>11.26</c:v>
                </c:pt>
                <c:pt idx="172">
                  <c:v>11.32</c:v>
                </c:pt>
                <c:pt idx="173">
                  <c:v>11.38</c:v>
                </c:pt>
                <c:pt idx="174">
                  <c:v>11.44</c:v>
                </c:pt>
                <c:pt idx="175">
                  <c:v>11.5</c:v>
                </c:pt>
                <c:pt idx="176">
                  <c:v>11.56</c:v>
                </c:pt>
                <c:pt idx="177">
                  <c:v>11.62</c:v>
                </c:pt>
                <c:pt idx="178">
                  <c:v>11.68</c:v>
                </c:pt>
                <c:pt idx="179">
                  <c:v>11.74</c:v>
                </c:pt>
                <c:pt idx="180">
                  <c:v>11.8</c:v>
                </c:pt>
                <c:pt idx="181">
                  <c:v>11.86</c:v>
                </c:pt>
                <c:pt idx="182">
                  <c:v>11.92</c:v>
                </c:pt>
                <c:pt idx="183">
                  <c:v>11.98</c:v>
                </c:pt>
                <c:pt idx="184">
                  <c:v>12.04</c:v>
                </c:pt>
                <c:pt idx="185">
                  <c:v>12.1</c:v>
                </c:pt>
                <c:pt idx="186">
                  <c:v>12.16</c:v>
                </c:pt>
                <c:pt idx="187">
                  <c:v>12.22</c:v>
                </c:pt>
                <c:pt idx="188">
                  <c:v>12.28</c:v>
                </c:pt>
                <c:pt idx="189">
                  <c:v>12.34</c:v>
                </c:pt>
                <c:pt idx="190">
                  <c:v>12.4</c:v>
                </c:pt>
                <c:pt idx="191">
                  <c:v>12.46</c:v>
                </c:pt>
                <c:pt idx="192">
                  <c:v>12.52</c:v>
                </c:pt>
                <c:pt idx="193">
                  <c:v>12.58</c:v>
                </c:pt>
                <c:pt idx="194">
                  <c:v>12.64</c:v>
                </c:pt>
                <c:pt idx="195">
                  <c:v>12.7</c:v>
                </c:pt>
                <c:pt idx="196">
                  <c:v>12.76</c:v>
                </c:pt>
                <c:pt idx="197">
                  <c:v>12.82</c:v>
                </c:pt>
                <c:pt idx="198">
                  <c:v>12.88</c:v>
                </c:pt>
                <c:pt idx="199">
                  <c:v>12.94</c:v>
                </c:pt>
                <c:pt idx="200">
                  <c:v>13</c:v>
                </c:pt>
              </c:numCache>
              <c:extLst xmlns:c15="http://schemas.microsoft.com/office/drawing/2012/chart"/>
            </c:numRef>
          </c:xVal>
          <c:yVal>
            <c:numRef>
              <c:f>'CL 4GHz'!$J$5:$J$205</c:f>
              <c:numCache>
                <c:formatCode>General</c:formatCode>
                <c:ptCount val="201"/>
                <c:pt idx="0">
                  <c:v>-13.189054</c:v>
                </c:pt>
                <c:pt idx="1">
                  <c:v>-12.942589999999999</c:v>
                </c:pt>
                <c:pt idx="2">
                  <c:v>-12.643905</c:v>
                </c:pt>
                <c:pt idx="3">
                  <c:v>-12.295438000000001</c:v>
                </c:pt>
                <c:pt idx="4">
                  <c:v>-11.973756</c:v>
                </c:pt>
                <c:pt idx="5">
                  <c:v>-11.694587</c:v>
                </c:pt>
                <c:pt idx="6">
                  <c:v>-11.446837</c:v>
                </c:pt>
                <c:pt idx="7">
                  <c:v>-11.187953</c:v>
                </c:pt>
                <c:pt idx="8">
                  <c:v>-10.928153999999999</c:v>
                </c:pt>
                <c:pt idx="9">
                  <c:v>-10.690289999999999</c:v>
                </c:pt>
                <c:pt idx="10">
                  <c:v>-10.481310000000001</c:v>
                </c:pt>
                <c:pt idx="11">
                  <c:v>-10.261748000000001</c:v>
                </c:pt>
                <c:pt idx="12">
                  <c:v>-10.087389</c:v>
                </c:pt>
                <c:pt idx="13">
                  <c:v>-9.9248961999999992</c:v>
                </c:pt>
                <c:pt idx="14">
                  <c:v>-9.8091106000000003</c:v>
                </c:pt>
                <c:pt idx="15">
                  <c:v>-9.7038422000000004</c:v>
                </c:pt>
                <c:pt idx="16">
                  <c:v>-9.6127395999999994</c:v>
                </c:pt>
                <c:pt idx="17">
                  <c:v>-9.5462208000000004</c:v>
                </c:pt>
                <c:pt idx="18">
                  <c:v>-9.5391349999999999</c:v>
                </c:pt>
                <c:pt idx="19">
                  <c:v>-9.5343599000000001</c:v>
                </c:pt>
                <c:pt idx="20">
                  <c:v>-9.5519704999999995</c:v>
                </c:pt>
                <c:pt idx="21">
                  <c:v>-9.5684728999999997</c:v>
                </c:pt>
                <c:pt idx="22">
                  <c:v>-9.5899371999999996</c:v>
                </c:pt>
                <c:pt idx="23">
                  <c:v>-9.581728</c:v>
                </c:pt>
                <c:pt idx="24">
                  <c:v>-9.5995197000000001</c:v>
                </c:pt>
                <c:pt idx="25">
                  <c:v>-9.5879135000000009</c:v>
                </c:pt>
                <c:pt idx="26">
                  <c:v>-9.5945511000000003</c:v>
                </c:pt>
                <c:pt idx="27">
                  <c:v>-9.5875540000000008</c:v>
                </c:pt>
                <c:pt idx="28">
                  <c:v>-9.6158704999999998</c:v>
                </c:pt>
                <c:pt idx="29">
                  <c:v>-9.6006174000000009</c:v>
                </c:pt>
                <c:pt idx="30">
                  <c:v>-9.6097183000000008</c:v>
                </c:pt>
                <c:pt idx="31">
                  <c:v>-9.6431999000000008</c:v>
                </c:pt>
                <c:pt idx="32">
                  <c:v>-9.6956290999999997</c:v>
                </c:pt>
                <c:pt idx="33">
                  <c:v>-9.7224617000000002</c:v>
                </c:pt>
                <c:pt idx="34">
                  <c:v>-9.7737379000000004</c:v>
                </c:pt>
                <c:pt idx="35">
                  <c:v>-9.8309821999999993</c:v>
                </c:pt>
                <c:pt idx="36">
                  <c:v>-9.8931083999999991</c:v>
                </c:pt>
                <c:pt idx="37">
                  <c:v>-9.9522876999999994</c:v>
                </c:pt>
                <c:pt idx="38">
                  <c:v>-10.005856</c:v>
                </c:pt>
                <c:pt idx="39">
                  <c:v>-10.038548</c:v>
                </c:pt>
                <c:pt idx="40">
                  <c:v>-10.079753</c:v>
                </c:pt>
                <c:pt idx="41">
                  <c:v>-10.121204000000001</c:v>
                </c:pt>
                <c:pt idx="42">
                  <c:v>-10.141064</c:v>
                </c:pt>
                <c:pt idx="43">
                  <c:v>-10.171887</c:v>
                </c:pt>
                <c:pt idx="44">
                  <c:v>-10.199813000000001</c:v>
                </c:pt>
                <c:pt idx="45">
                  <c:v>-10.237821</c:v>
                </c:pt>
                <c:pt idx="46">
                  <c:v>-10.259499999999999</c:v>
                </c:pt>
                <c:pt idx="47">
                  <c:v>-10.301750999999999</c:v>
                </c:pt>
                <c:pt idx="48">
                  <c:v>-10.309070999999999</c:v>
                </c:pt>
                <c:pt idx="49">
                  <c:v>-10.347877</c:v>
                </c:pt>
                <c:pt idx="50">
                  <c:v>-10.370761999999999</c:v>
                </c:pt>
                <c:pt idx="51">
                  <c:v>-10.391624</c:v>
                </c:pt>
                <c:pt idx="52">
                  <c:v>-10.397632</c:v>
                </c:pt>
                <c:pt idx="53">
                  <c:v>-10.459561000000001</c:v>
                </c:pt>
                <c:pt idx="54">
                  <c:v>-10.513021</c:v>
                </c:pt>
                <c:pt idx="55">
                  <c:v>-10.533499000000001</c:v>
                </c:pt>
                <c:pt idx="56">
                  <c:v>-10.557238</c:v>
                </c:pt>
                <c:pt idx="57">
                  <c:v>-10.596258000000001</c:v>
                </c:pt>
                <c:pt idx="58">
                  <c:v>-10.628954999999999</c:v>
                </c:pt>
                <c:pt idx="59">
                  <c:v>-10.631373</c:v>
                </c:pt>
                <c:pt idx="60">
                  <c:v>-10.650138999999999</c:v>
                </c:pt>
                <c:pt idx="61">
                  <c:v>-10.647475</c:v>
                </c:pt>
                <c:pt idx="62">
                  <c:v>-10.604505</c:v>
                </c:pt>
                <c:pt idx="63">
                  <c:v>-10.555154999999999</c:v>
                </c:pt>
                <c:pt idx="64">
                  <c:v>-10.514396</c:v>
                </c:pt>
                <c:pt idx="65">
                  <c:v>-10.442572</c:v>
                </c:pt>
                <c:pt idx="66">
                  <c:v>-10.389172</c:v>
                </c:pt>
                <c:pt idx="67">
                  <c:v>-10.375741</c:v>
                </c:pt>
                <c:pt idx="68">
                  <c:v>-10.351682</c:v>
                </c:pt>
                <c:pt idx="69">
                  <c:v>-10.2949</c:v>
                </c:pt>
                <c:pt idx="70">
                  <c:v>-10.270625000000001</c:v>
                </c:pt>
                <c:pt idx="71">
                  <c:v>-10.264976000000001</c:v>
                </c:pt>
                <c:pt idx="72">
                  <c:v>-10.223884999999999</c:v>
                </c:pt>
                <c:pt idx="73">
                  <c:v>-10.154852999999999</c:v>
                </c:pt>
                <c:pt idx="74">
                  <c:v>-10.134164</c:v>
                </c:pt>
                <c:pt idx="75">
                  <c:v>-10.110951</c:v>
                </c:pt>
                <c:pt idx="76">
                  <c:v>-10.056644</c:v>
                </c:pt>
                <c:pt idx="77">
                  <c:v>-10.002148999999999</c:v>
                </c:pt>
                <c:pt idx="78">
                  <c:v>-9.9855347000000005</c:v>
                </c:pt>
                <c:pt idx="79">
                  <c:v>-9.9545592999999997</c:v>
                </c:pt>
                <c:pt idx="80">
                  <c:v>-9.9308329000000004</c:v>
                </c:pt>
                <c:pt idx="81">
                  <c:v>-9.9255209000000004</c:v>
                </c:pt>
                <c:pt idx="82">
                  <c:v>-9.9407786999999992</c:v>
                </c:pt>
                <c:pt idx="83">
                  <c:v>-9.9206009000000002</c:v>
                </c:pt>
                <c:pt idx="84">
                  <c:v>-9.9139193999999993</c:v>
                </c:pt>
                <c:pt idx="85">
                  <c:v>-9.9237298999999997</c:v>
                </c:pt>
                <c:pt idx="86">
                  <c:v>-9.8988943000000003</c:v>
                </c:pt>
                <c:pt idx="87">
                  <c:v>-9.8447838000000001</c:v>
                </c:pt>
                <c:pt idx="88">
                  <c:v>-9.8430204000000003</c:v>
                </c:pt>
                <c:pt idx="89">
                  <c:v>-9.8535271000000009</c:v>
                </c:pt>
                <c:pt idx="90">
                  <c:v>-9.8084784000000003</c:v>
                </c:pt>
                <c:pt idx="91">
                  <c:v>-9.7700148000000002</c:v>
                </c:pt>
                <c:pt idx="92">
                  <c:v>-9.7855405999999991</c:v>
                </c:pt>
                <c:pt idx="93">
                  <c:v>-9.7805510000000009</c:v>
                </c:pt>
                <c:pt idx="94">
                  <c:v>-9.7426461999999994</c:v>
                </c:pt>
                <c:pt idx="95">
                  <c:v>-9.7359848000000007</c:v>
                </c:pt>
                <c:pt idx="96">
                  <c:v>-9.7754059000000009</c:v>
                </c:pt>
                <c:pt idx="97">
                  <c:v>-9.7764664000000003</c:v>
                </c:pt>
                <c:pt idx="98">
                  <c:v>-9.7561131000000003</c:v>
                </c:pt>
                <c:pt idx="99">
                  <c:v>-9.7676000999999992</c:v>
                </c:pt>
                <c:pt idx="100">
                  <c:v>-9.7879857999999995</c:v>
                </c:pt>
                <c:pt idx="101">
                  <c:v>-9.7672462000000007</c:v>
                </c:pt>
                <c:pt idx="102">
                  <c:v>-9.7773427999999996</c:v>
                </c:pt>
                <c:pt idx="103">
                  <c:v>-9.8011341000000005</c:v>
                </c:pt>
                <c:pt idx="104">
                  <c:v>-9.7979135999999993</c:v>
                </c:pt>
                <c:pt idx="105">
                  <c:v>-9.7879228999999999</c:v>
                </c:pt>
                <c:pt idx="106">
                  <c:v>-9.8129082000000007</c:v>
                </c:pt>
                <c:pt idx="107">
                  <c:v>-9.8282986000000001</c:v>
                </c:pt>
                <c:pt idx="108">
                  <c:v>-9.8242607</c:v>
                </c:pt>
                <c:pt idx="109">
                  <c:v>-9.8482398999999994</c:v>
                </c:pt>
                <c:pt idx="110">
                  <c:v>-9.8993073000000003</c:v>
                </c:pt>
                <c:pt idx="111">
                  <c:v>-9.9218550000000008</c:v>
                </c:pt>
                <c:pt idx="112">
                  <c:v>-9.9084921000000001</c:v>
                </c:pt>
                <c:pt idx="113">
                  <c:v>-9.9432554</c:v>
                </c:pt>
                <c:pt idx="114">
                  <c:v>-9.9759092000000003</c:v>
                </c:pt>
                <c:pt idx="115">
                  <c:v>-9.9916534000000006</c:v>
                </c:pt>
                <c:pt idx="116">
                  <c:v>-10.022416</c:v>
                </c:pt>
                <c:pt idx="117">
                  <c:v>-10.101729000000001</c:v>
                </c:pt>
                <c:pt idx="118">
                  <c:v>-10.15964</c:v>
                </c:pt>
                <c:pt idx="119">
                  <c:v>-10.196229000000001</c:v>
                </c:pt>
                <c:pt idx="120">
                  <c:v>-10.239269</c:v>
                </c:pt>
                <c:pt idx="121">
                  <c:v>-10.306851999999999</c:v>
                </c:pt>
                <c:pt idx="122">
                  <c:v>-10.358796999999999</c:v>
                </c:pt>
                <c:pt idx="123">
                  <c:v>-10.418021</c:v>
                </c:pt>
                <c:pt idx="124">
                  <c:v>-10.510626</c:v>
                </c:pt>
                <c:pt idx="125">
                  <c:v>-10.578060000000001</c:v>
                </c:pt>
                <c:pt idx="126">
                  <c:v>-10.624171</c:v>
                </c:pt>
                <c:pt idx="127">
                  <c:v>-10.715844000000001</c:v>
                </c:pt>
                <c:pt idx="128">
                  <c:v>-10.784278</c:v>
                </c:pt>
                <c:pt idx="129">
                  <c:v>-10.805045</c:v>
                </c:pt>
                <c:pt idx="130">
                  <c:v>-10.881679999999999</c:v>
                </c:pt>
                <c:pt idx="131">
                  <c:v>-11.022550000000001</c:v>
                </c:pt>
                <c:pt idx="132">
                  <c:v>-11.068809999999999</c:v>
                </c:pt>
                <c:pt idx="133">
                  <c:v>-11.057715999999999</c:v>
                </c:pt>
                <c:pt idx="134">
                  <c:v>-11.120744</c:v>
                </c:pt>
                <c:pt idx="135">
                  <c:v>-11.222996999999999</c:v>
                </c:pt>
                <c:pt idx="136">
                  <c:v>-11.23099</c:v>
                </c:pt>
                <c:pt idx="137">
                  <c:v>-11.272061000000001</c:v>
                </c:pt>
                <c:pt idx="138">
                  <c:v>-11.448483</c:v>
                </c:pt>
                <c:pt idx="139">
                  <c:v>-11.596310000000001</c:v>
                </c:pt>
                <c:pt idx="140">
                  <c:v>-11.622381000000001</c:v>
                </c:pt>
                <c:pt idx="141">
                  <c:v>-11.696807</c:v>
                </c:pt>
                <c:pt idx="142">
                  <c:v>-11.854203999999999</c:v>
                </c:pt>
                <c:pt idx="143">
                  <c:v>-11.961175000000001</c:v>
                </c:pt>
                <c:pt idx="144">
                  <c:v>-12.060631000000001</c:v>
                </c:pt>
                <c:pt idx="145">
                  <c:v>-12.286815000000001</c:v>
                </c:pt>
                <c:pt idx="146">
                  <c:v>-12.554819999999999</c:v>
                </c:pt>
                <c:pt idx="147">
                  <c:v>-12.713208</c:v>
                </c:pt>
                <c:pt idx="148">
                  <c:v>-12.833686999999999</c:v>
                </c:pt>
                <c:pt idx="149">
                  <c:v>-12.960915999999999</c:v>
                </c:pt>
                <c:pt idx="150">
                  <c:v>-13.028902</c:v>
                </c:pt>
                <c:pt idx="151">
                  <c:v>-13.181391</c:v>
                </c:pt>
                <c:pt idx="152">
                  <c:v>-13.532351</c:v>
                </c:pt>
                <c:pt idx="153">
                  <c:v>-13.830945</c:v>
                </c:pt>
                <c:pt idx="154">
                  <c:v>-13.903839</c:v>
                </c:pt>
                <c:pt idx="155">
                  <c:v>-13.944572000000001</c:v>
                </c:pt>
                <c:pt idx="156">
                  <c:v>-14.063236</c:v>
                </c:pt>
                <c:pt idx="157">
                  <c:v>-14.157840999999999</c:v>
                </c:pt>
                <c:pt idx="158">
                  <c:v>-14.281708999999999</c:v>
                </c:pt>
                <c:pt idx="159">
                  <c:v>-14.546923</c:v>
                </c:pt>
                <c:pt idx="160">
                  <c:v>-14.808612999999999</c:v>
                </c:pt>
                <c:pt idx="161">
                  <c:v>-14.793369999999999</c:v>
                </c:pt>
                <c:pt idx="162">
                  <c:v>-14.695474000000001</c:v>
                </c:pt>
                <c:pt idx="163">
                  <c:v>-14.779859</c:v>
                </c:pt>
                <c:pt idx="164">
                  <c:v>-15.025496</c:v>
                </c:pt>
                <c:pt idx="165">
                  <c:v>-15.252567000000001</c:v>
                </c:pt>
                <c:pt idx="166">
                  <c:v>-15.483423999999999</c:v>
                </c:pt>
                <c:pt idx="167">
                  <c:v>-15.667797</c:v>
                </c:pt>
                <c:pt idx="168">
                  <c:v>-15.849383</c:v>
                </c:pt>
                <c:pt idx="169">
                  <c:v>-16.056039999999999</c:v>
                </c:pt>
                <c:pt idx="170">
                  <c:v>-16.320568000000002</c:v>
                </c:pt>
                <c:pt idx="171">
                  <c:v>-16.657613999999999</c:v>
                </c:pt>
                <c:pt idx="172">
                  <c:v>-17.131112999999999</c:v>
                </c:pt>
                <c:pt idx="173">
                  <c:v>-17.614657999999999</c:v>
                </c:pt>
                <c:pt idx="174">
                  <c:v>-17.998139999999999</c:v>
                </c:pt>
                <c:pt idx="175">
                  <c:v>-18.336361</c:v>
                </c:pt>
                <c:pt idx="176">
                  <c:v>-18.840710000000001</c:v>
                </c:pt>
                <c:pt idx="177">
                  <c:v>-19.424610000000001</c:v>
                </c:pt>
                <c:pt idx="178">
                  <c:v>-19.939449</c:v>
                </c:pt>
                <c:pt idx="179">
                  <c:v>-20.497765000000001</c:v>
                </c:pt>
                <c:pt idx="180">
                  <c:v>-21.185435999999999</c:v>
                </c:pt>
                <c:pt idx="181">
                  <c:v>-21.799322</c:v>
                </c:pt>
                <c:pt idx="182">
                  <c:v>-22.294266</c:v>
                </c:pt>
                <c:pt idx="183">
                  <c:v>-22.819783999999999</c:v>
                </c:pt>
                <c:pt idx="184">
                  <c:v>-23.364100000000001</c:v>
                </c:pt>
                <c:pt idx="185">
                  <c:v>-23.871583999999999</c:v>
                </c:pt>
                <c:pt idx="186">
                  <c:v>-24.237461</c:v>
                </c:pt>
                <c:pt idx="187">
                  <c:v>-24.466763</c:v>
                </c:pt>
                <c:pt idx="188">
                  <c:v>-24.502694999999999</c:v>
                </c:pt>
                <c:pt idx="189">
                  <c:v>-24.333282000000001</c:v>
                </c:pt>
                <c:pt idx="190">
                  <c:v>-23.929226</c:v>
                </c:pt>
                <c:pt idx="191">
                  <c:v>-23.404768000000001</c:v>
                </c:pt>
                <c:pt idx="192">
                  <c:v>-22.748629000000001</c:v>
                </c:pt>
                <c:pt idx="193">
                  <c:v>-22.039383000000001</c:v>
                </c:pt>
                <c:pt idx="194">
                  <c:v>-21.271915</c:v>
                </c:pt>
                <c:pt idx="195">
                  <c:v>-20.467005</c:v>
                </c:pt>
                <c:pt idx="196">
                  <c:v>-19.680208</c:v>
                </c:pt>
                <c:pt idx="197">
                  <c:v>-18.968529</c:v>
                </c:pt>
                <c:pt idx="198">
                  <c:v>-18.310193999999999</c:v>
                </c:pt>
                <c:pt idx="199">
                  <c:v>-17.826785999999998</c:v>
                </c:pt>
                <c:pt idx="200">
                  <c:v>-17.532378999999999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08C9-4614-B8F3-0692EE2BE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73376"/>
        <c:axId val="114783744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CLvsLO!$K$2</c15:sqref>
                        </c15:formulaRef>
                      </c:ext>
                    </c:extLst>
                    <c:strCache>
                      <c:ptCount val="1"/>
                      <c:pt idx="0">
                        <c:v>+1 dBm</c:v>
                      </c:pt>
                    </c:strCache>
                  </c:strRef>
                </c:tx>
                <c:spPr>
                  <a:ln cmpd="sng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CLvsLO!$E$5:$E$205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1</c:v>
                      </c:pt>
                      <c:pt idx="1">
                        <c:v>1.06</c:v>
                      </c:pt>
                      <c:pt idx="2">
                        <c:v>1.1200000000000001</c:v>
                      </c:pt>
                      <c:pt idx="3">
                        <c:v>1.18</c:v>
                      </c:pt>
                      <c:pt idx="4">
                        <c:v>1.24</c:v>
                      </c:pt>
                      <c:pt idx="5">
                        <c:v>1.3</c:v>
                      </c:pt>
                      <c:pt idx="6">
                        <c:v>1.36</c:v>
                      </c:pt>
                      <c:pt idx="7">
                        <c:v>1.42</c:v>
                      </c:pt>
                      <c:pt idx="8">
                        <c:v>1.48</c:v>
                      </c:pt>
                      <c:pt idx="9">
                        <c:v>1.54</c:v>
                      </c:pt>
                      <c:pt idx="10">
                        <c:v>1.6</c:v>
                      </c:pt>
                      <c:pt idx="11">
                        <c:v>1.66</c:v>
                      </c:pt>
                      <c:pt idx="12">
                        <c:v>1.72</c:v>
                      </c:pt>
                      <c:pt idx="13">
                        <c:v>1.78</c:v>
                      </c:pt>
                      <c:pt idx="14">
                        <c:v>1.84</c:v>
                      </c:pt>
                      <c:pt idx="15">
                        <c:v>1.9</c:v>
                      </c:pt>
                      <c:pt idx="16">
                        <c:v>1.96</c:v>
                      </c:pt>
                      <c:pt idx="17">
                        <c:v>2.02</c:v>
                      </c:pt>
                      <c:pt idx="18">
                        <c:v>2.08</c:v>
                      </c:pt>
                      <c:pt idx="19">
                        <c:v>2.14</c:v>
                      </c:pt>
                      <c:pt idx="20">
                        <c:v>2.2000000000000002</c:v>
                      </c:pt>
                      <c:pt idx="21">
                        <c:v>2.2599999999999998</c:v>
                      </c:pt>
                      <c:pt idx="22">
                        <c:v>2.3199999999999998</c:v>
                      </c:pt>
                      <c:pt idx="23">
                        <c:v>2.38</c:v>
                      </c:pt>
                      <c:pt idx="24">
                        <c:v>2.44</c:v>
                      </c:pt>
                      <c:pt idx="25">
                        <c:v>2.5</c:v>
                      </c:pt>
                      <c:pt idx="26">
                        <c:v>2.56</c:v>
                      </c:pt>
                      <c:pt idx="27">
                        <c:v>2.62</c:v>
                      </c:pt>
                      <c:pt idx="28">
                        <c:v>2.68</c:v>
                      </c:pt>
                      <c:pt idx="29">
                        <c:v>2.74</c:v>
                      </c:pt>
                      <c:pt idx="30">
                        <c:v>2.8</c:v>
                      </c:pt>
                      <c:pt idx="31">
                        <c:v>2.86</c:v>
                      </c:pt>
                      <c:pt idx="32">
                        <c:v>2.92</c:v>
                      </c:pt>
                      <c:pt idx="33">
                        <c:v>2.98</c:v>
                      </c:pt>
                      <c:pt idx="34">
                        <c:v>3.04</c:v>
                      </c:pt>
                      <c:pt idx="35">
                        <c:v>3.1</c:v>
                      </c:pt>
                      <c:pt idx="36">
                        <c:v>3.16</c:v>
                      </c:pt>
                      <c:pt idx="37">
                        <c:v>3.22</c:v>
                      </c:pt>
                      <c:pt idx="38">
                        <c:v>3.28</c:v>
                      </c:pt>
                      <c:pt idx="39">
                        <c:v>3.34</c:v>
                      </c:pt>
                      <c:pt idx="40">
                        <c:v>3.4</c:v>
                      </c:pt>
                      <c:pt idx="41">
                        <c:v>3.46</c:v>
                      </c:pt>
                      <c:pt idx="42">
                        <c:v>3.52</c:v>
                      </c:pt>
                      <c:pt idx="43">
                        <c:v>3.58</c:v>
                      </c:pt>
                      <c:pt idx="44">
                        <c:v>3.64</c:v>
                      </c:pt>
                      <c:pt idx="45">
                        <c:v>3.7</c:v>
                      </c:pt>
                      <c:pt idx="46">
                        <c:v>3.76</c:v>
                      </c:pt>
                      <c:pt idx="47">
                        <c:v>3.82</c:v>
                      </c:pt>
                      <c:pt idx="48">
                        <c:v>3.88</c:v>
                      </c:pt>
                      <c:pt idx="49">
                        <c:v>3.94</c:v>
                      </c:pt>
                      <c:pt idx="50">
                        <c:v>4</c:v>
                      </c:pt>
                      <c:pt idx="51">
                        <c:v>4.0599999999999996</c:v>
                      </c:pt>
                      <c:pt idx="52">
                        <c:v>4.12</c:v>
                      </c:pt>
                      <c:pt idx="53">
                        <c:v>4.18</c:v>
                      </c:pt>
                      <c:pt idx="54">
                        <c:v>4.24</c:v>
                      </c:pt>
                      <c:pt idx="55">
                        <c:v>4.3</c:v>
                      </c:pt>
                      <c:pt idx="56">
                        <c:v>4.3600000000000003</c:v>
                      </c:pt>
                      <c:pt idx="57">
                        <c:v>4.42</c:v>
                      </c:pt>
                      <c:pt idx="58">
                        <c:v>4.4800000000000004</c:v>
                      </c:pt>
                      <c:pt idx="59">
                        <c:v>4.54</c:v>
                      </c:pt>
                      <c:pt idx="60">
                        <c:v>4.5999999999999996</c:v>
                      </c:pt>
                      <c:pt idx="61">
                        <c:v>4.66</c:v>
                      </c:pt>
                      <c:pt idx="62">
                        <c:v>4.72</c:v>
                      </c:pt>
                      <c:pt idx="63">
                        <c:v>4.78</c:v>
                      </c:pt>
                      <c:pt idx="64">
                        <c:v>4.84</c:v>
                      </c:pt>
                      <c:pt idx="65">
                        <c:v>4.9000000000000004</c:v>
                      </c:pt>
                      <c:pt idx="66">
                        <c:v>4.96</c:v>
                      </c:pt>
                      <c:pt idx="67">
                        <c:v>5.0199999999999996</c:v>
                      </c:pt>
                      <c:pt idx="68">
                        <c:v>5.08</c:v>
                      </c:pt>
                      <c:pt idx="69">
                        <c:v>5.14</c:v>
                      </c:pt>
                      <c:pt idx="70">
                        <c:v>5.2</c:v>
                      </c:pt>
                      <c:pt idx="71">
                        <c:v>5.26</c:v>
                      </c:pt>
                      <c:pt idx="72">
                        <c:v>5.32</c:v>
                      </c:pt>
                      <c:pt idx="73">
                        <c:v>5.38</c:v>
                      </c:pt>
                      <c:pt idx="74">
                        <c:v>5.44</c:v>
                      </c:pt>
                      <c:pt idx="75">
                        <c:v>5.5</c:v>
                      </c:pt>
                      <c:pt idx="76">
                        <c:v>5.56</c:v>
                      </c:pt>
                      <c:pt idx="77">
                        <c:v>5.62</c:v>
                      </c:pt>
                      <c:pt idx="78">
                        <c:v>5.68</c:v>
                      </c:pt>
                      <c:pt idx="79">
                        <c:v>5.74</c:v>
                      </c:pt>
                      <c:pt idx="80">
                        <c:v>5.8</c:v>
                      </c:pt>
                      <c:pt idx="81">
                        <c:v>5.86</c:v>
                      </c:pt>
                      <c:pt idx="82">
                        <c:v>5.92</c:v>
                      </c:pt>
                      <c:pt idx="83">
                        <c:v>5.98</c:v>
                      </c:pt>
                      <c:pt idx="84">
                        <c:v>6.04</c:v>
                      </c:pt>
                      <c:pt idx="85">
                        <c:v>6.1</c:v>
                      </c:pt>
                      <c:pt idx="86">
                        <c:v>6.16</c:v>
                      </c:pt>
                      <c:pt idx="87">
                        <c:v>6.22</c:v>
                      </c:pt>
                      <c:pt idx="88">
                        <c:v>6.28</c:v>
                      </c:pt>
                      <c:pt idx="89">
                        <c:v>6.34</c:v>
                      </c:pt>
                      <c:pt idx="90">
                        <c:v>6.4</c:v>
                      </c:pt>
                      <c:pt idx="91">
                        <c:v>6.46</c:v>
                      </c:pt>
                      <c:pt idx="92">
                        <c:v>6.52</c:v>
                      </c:pt>
                      <c:pt idx="93">
                        <c:v>6.58</c:v>
                      </c:pt>
                      <c:pt idx="94">
                        <c:v>6.64</c:v>
                      </c:pt>
                      <c:pt idx="95">
                        <c:v>6.7</c:v>
                      </c:pt>
                      <c:pt idx="96">
                        <c:v>6.76</c:v>
                      </c:pt>
                      <c:pt idx="97">
                        <c:v>6.82</c:v>
                      </c:pt>
                      <c:pt idx="98">
                        <c:v>6.88</c:v>
                      </c:pt>
                      <c:pt idx="99">
                        <c:v>6.94</c:v>
                      </c:pt>
                      <c:pt idx="100">
                        <c:v>7</c:v>
                      </c:pt>
                      <c:pt idx="101">
                        <c:v>7.06</c:v>
                      </c:pt>
                      <c:pt idx="102">
                        <c:v>7.12</c:v>
                      </c:pt>
                      <c:pt idx="103">
                        <c:v>7.18</c:v>
                      </c:pt>
                      <c:pt idx="104">
                        <c:v>7.24</c:v>
                      </c:pt>
                      <c:pt idx="105">
                        <c:v>7.3</c:v>
                      </c:pt>
                      <c:pt idx="106">
                        <c:v>7.36</c:v>
                      </c:pt>
                      <c:pt idx="107">
                        <c:v>7.42</c:v>
                      </c:pt>
                      <c:pt idx="108">
                        <c:v>7.48</c:v>
                      </c:pt>
                      <c:pt idx="109">
                        <c:v>7.54</c:v>
                      </c:pt>
                      <c:pt idx="110">
                        <c:v>7.6</c:v>
                      </c:pt>
                      <c:pt idx="111">
                        <c:v>7.66</c:v>
                      </c:pt>
                      <c:pt idx="112">
                        <c:v>7.72</c:v>
                      </c:pt>
                      <c:pt idx="113">
                        <c:v>7.78</c:v>
                      </c:pt>
                      <c:pt idx="114">
                        <c:v>7.84</c:v>
                      </c:pt>
                      <c:pt idx="115">
                        <c:v>7.9</c:v>
                      </c:pt>
                      <c:pt idx="116">
                        <c:v>7.96</c:v>
                      </c:pt>
                      <c:pt idx="117">
                        <c:v>8.02</c:v>
                      </c:pt>
                      <c:pt idx="118">
                        <c:v>8.08</c:v>
                      </c:pt>
                      <c:pt idx="119">
                        <c:v>8.14</c:v>
                      </c:pt>
                      <c:pt idx="120">
                        <c:v>8.1999999999999993</c:v>
                      </c:pt>
                      <c:pt idx="121">
                        <c:v>8.26</c:v>
                      </c:pt>
                      <c:pt idx="122">
                        <c:v>8.32</c:v>
                      </c:pt>
                      <c:pt idx="123">
                        <c:v>8.3800000000000008</c:v>
                      </c:pt>
                      <c:pt idx="124">
                        <c:v>8.44</c:v>
                      </c:pt>
                      <c:pt idx="125">
                        <c:v>8.5</c:v>
                      </c:pt>
                      <c:pt idx="126">
                        <c:v>8.56</c:v>
                      </c:pt>
                      <c:pt idx="127">
                        <c:v>8.6199999999999992</c:v>
                      </c:pt>
                      <c:pt idx="128">
                        <c:v>8.68</c:v>
                      </c:pt>
                      <c:pt idx="129">
                        <c:v>8.74</c:v>
                      </c:pt>
                      <c:pt idx="130">
                        <c:v>8.8000000000000007</c:v>
                      </c:pt>
                      <c:pt idx="131">
                        <c:v>8.86</c:v>
                      </c:pt>
                      <c:pt idx="132">
                        <c:v>8.92</c:v>
                      </c:pt>
                      <c:pt idx="133">
                        <c:v>8.98</c:v>
                      </c:pt>
                      <c:pt idx="134">
                        <c:v>9.0399999999999991</c:v>
                      </c:pt>
                      <c:pt idx="135">
                        <c:v>9.1</c:v>
                      </c:pt>
                      <c:pt idx="136">
                        <c:v>9.16</c:v>
                      </c:pt>
                      <c:pt idx="137">
                        <c:v>9.2200000000000006</c:v>
                      </c:pt>
                      <c:pt idx="138">
                        <c:v>9.2799999999999994</c:v>
                      </c:pt>
                      <c:pt idx="139">
                        <c:v>9.34</c:v>
                      </c:pt>
                      <c:pt idx="140">
                        <c:v>9.4</c:v>
                      </c:pt>
                      <c:pt idx="141">
                        <c:v>9.4600000000000009</c:v>
                      </c:pt>
                      <c:pt idx="142">
                        <c:v>9.52</c:v>
                      </c:pt>
                      <c:pt idx="143">
                        <c:v>9.58</c:v>
                      </c:pt>
                      <c:pt idx="144">
                        <c:v>9.64</c:v>
                      </c:pt>
                      <c:pt idx="145">
                        <c:v>9.6999999999999993</c:v>
                      </c:pt>
                      <c:pt idx="146">
                        <c:v>9.76</c:v>
                      </c:pt>
                      <c:pt idx="147">
                        <c:v>9.82</c:v>
                      </c:pt>
                      <c:pt idx="148">
                        <c:v>9.8800000000000008</c:v>
                      </c:pt>
                      <c:pt idx="149">
                        <c:v>9.94</c:v>
                      </c:pt>
                      <c:pt idx="150">
                        <c:v>10</c:v>
                      </c:pt>
                      <c:pt idx="151">
                        <c:v>10.06</c:v>
                      </c:pt>
                      <c:pt idx="152">
                        <c:v>10.119999999999999</c:v>
                      </c:pt>
                      <c:pt idx="153">
                        <c:v>10.18</c:v>
                      </c:pt>
                      <c:pt idx="154">
                        <c:v>10.24</c:v>
                      </c:pt>
                      <c:pt idx="155">
                        <c:v>10.3</c:v>
                      </c:pt>
                      <c:pt idx="156">
                        <c:v>10.36</c:v>
                      </c:pt>
                      <c:pt idx="157">
                        <c:v>10.42</c:v>
                      </c:pt>
                      <c:pt idx="158">
                        <c:v>10.48</c:v>
                      </c:pt>
                      <c:pt idx="159">
                        <c:v>10.54</c:v>
                      </c:pt>
                      <c:pt idx="160">
                        <c:v>10.6</c:v>
                      </c:pt>
                      <c:pt idx="161">
                        <c:v>10.66</c:v>
                      </c:pt>
                      <c:pt idx="162">
                        <c:v>10.72</c:v>
                      </c:pt>
                      <c:pt idx="163">
                        <c:v>10.78</c:v>
                      </c:pt>
                      <c:pt idx="164">
                        <c:v>10.84</c:v>
                      </c:pt>
                      <c:pt idx="165">
                        <c:v>10.9</c:v>
                      </c:pt>
                      <c:pt idx="166">
                        <c:v>10.96</c:v>
                      </c:pt>
                      <c:pt idx="167">
                        <c:v>11.02</c:v>
                      </c:pt>
                      <c:pt idx="168">
                        <c:v>11.08</c:v>
                      </c:pt>
                      <c:pt idx="169">
                        <c:v>11.14</c:v>
                      </c:pt>
                      <c:pt idx="170">
                        <c:v>11.2</c:v>
                      </c:pt>
                      <c:pt idx="171">
                        <c:v>11.26</c:v>
                      </c:pt>
                      <c:pt idx="172">
                        <c:v>11.32</c:v>
                      </c:pt>
                      <c:pt idx="173">
                        <c:v>11.38</c:v>
                      </c:pt>
                      <c:pt idx="174">
                        <c:v>11.44</c:v>
                      </c:pt>
                      <c:pt idx="175">
                        <c:v>11.5</c:v>
                      </c:pt>
                      <c:pt idx="176">
                        <c:v>11.56</c:v>
                      </c:pt>
                      <c:pt idx="177">
                        <c:v>11.62</c:v>
                      </c:pt>
                      <c:pt idx="178">
                        <c:v>11.68</c:v>
                      </c:pt>
                      <c:pt idx="179">
                        <c:v>11.74</c:v>
                      </c:pt>
                      <c:pt idx="180">
                        <c:v>11.8</c:v>
                      </c:pt>
                      <c:pt idx="181">
                        <c:v>11.86</c:v>
                      </c:pt>
                      <c:pt idx="182">
                        <c:v>11.92</c:v>
                      </c:pt>
                      <c:pt idx="183">
                        <c:v>11.98</c:v>
                      </c:pt>
                      <c:pt idx="184">
                        <c:v>12.04</c:v>
                      </c:pt>
                      <c:pt idx="185">
                        <c:v>12.1</c:v>
                      </c:pt>
                      <c:pt idx="186">
                        <c:v>12.16</c:v>
                      </c:pt>
                      <c:pt idx="187">
                        <c:v>12.22</c:v>
                      </c:pt>
                      <c:pt idx="188">
                        <c:v>12.28</c:v>
                      </c:pt>
                      <c:pt idx="189">
                        <c:v>12.34</c:v>
                      </c:pt>
                      <c:pt idx="190">
                        <c:v>12.4</c:v>
                      </c:pt>
                      <c:pt idx="191">
                        <c:v>12.46</c:v>
                      </c:pt>
                      <c:pt idx="192">
                        <c:v>12.52</c:v>
                      </c:pt>
                      <c:pt idx="193">
                        <c:v>12.58</c:v>
                      </c:pt>
                      <c:pt idx="194">
                        <c:v>12.64</c:v>
                      </c:pt>
                      <c:pt idx="195">
                        <c:v>12.7</c:v>
                      </c:pt>
                      <c:pt idx="196">
                        <c:v>12.76</c:v>
                      </c:pt>
                      <c:pt idx="197">
                        <c:v>12.82</c:v>
                      </c:pt>
                      <c:pt idx="198">
                        <c:v>12.88</c:v>
                      </c:pt>
                      <c:pt idx="199">
                        <c:v>12.94</c:v>
                      </c:pt>
                      <c:pt idx="200">
                        <c:v>13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CLvsLO!$K$5:$K$205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08C9-4614-B8F3-0692EE2BE439}"/>
                  </c:ext>
                </c:extLst>
              </c15:ser>
            </c15:filteredScatterSeries>
          </c:ext>
        </c:extLst>
      </c:scatterChart>
      <c:valAx>
        <c:axId val="114773376"/>
        <c:scaling>
          <c:orientation val="minMax"/>
          <c:max val="13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783744"/>
        <c:crosses val="autoZero"/>
        <c:crossBetween val="midCat"/>
        <c:majorUnit val="1"/>
      </c:valAx>
      <c:valAx>
        <c:axId val="114783744"/>
        <c:scaling>
          <c:orientation val="minMax"/>
          <c:max val="-4"/>
          <c:min val="-18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773376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17733319548212331"/>
          <c:y val="0.47095545348498102"/>
          <c:w val="0.20378989579248014"/>
          <c:h val="0.32909011373578301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B Conversion Loss vs. LO Power: 4 GHz IF (dB)</a:t>
            </a:r>
            <a:r>
              <a:rPr lang="en-US" sz="1000" baseline="30000"/>
              <a:t>1-4</a:t>
            </a:r>
          </a:p>
        </c:rich>
      </c:tx>
      <c:layout>
        <c:manualLayout>
          <c:xMode val="edge"/>
          <c:yMode val="edge"/>
          <c:x val="0.16053245431459792"/>
          <c:y val="1.32013201320132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072312262215383"/>
          <c:y val="9.783321639250539E-2"/>
          <c:w val="0.76542713682528862"/>
          <c:h val="0.7070138509913984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'CL 4GHz'!$Q$2</c:f>
              <c:strCache>
                <c:ptCount val="1"/>
                <c:pt idx="0">
                  <c:v>+15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 4GHz'!$E$5:$E$205</c:f>
              <c:numCache>
                <c:formatCode>General</c:formatCode>
                <c:ptCount val="201"/>
                <c:pt idx="0">
                  <c:v>1</c:v>
                </c:pt>
                <c:pt idx="1">
                  <c:v>1.06</c:v>
                </c:pt>
                <c:pt idx="2">
                  <c:v>1.1200000000000001</c:v>
                </c:pt>
                <c:pt idx="3">
                  <c:v>1.18</c:v>
                </c:pt>
                <c:pt idx="4">
                  <c:v>1.24</c:v>
                </c:pt>
                <c:pt idx="5">
                  <c:v>1.3</c:v>
                </c:pt>
                <c:pt idx="6">
                  <c:v>1.36</c:v>
                </c:pt>
                <c:pt idx="7">
                  <c:v>1.42</c:v>
                </c:pt>
                <c:pt idx="8">
                  <c:v>1.48</c:v>
                </c:pt>
                <c:pt idx="9">
                  <c:v>1.54</c:v>
                </c:pt>
                <c:pt idx="10">
                  <c:v>1.6</c:v>
                </c:pt>
                <c:pt idx="11">
                  <c:v>1.66</c:v>
                </c:pt>
                <c:pt idx="12">
                  <c:v>1.72</c:v>
                </c:pt>
                <c:pt idx="13">
                  <c:v>1.78</c:v>
                </c:pt>
                <c:pt idx="14">
                  <c:v>1.84</c:v>
                </c:pt>
                <c:pt idx="15">
                  <c:v>1.9</c:v>
                </c:pt>
                <c:pt idx="16">
                  <c:v>1.96</c:v>
                </c:pt>
                <c:pt idx="17">
                  <c:v>2.02</c:v>
                </c:pt>
                <c:pt idx="18">
                  <c:v>2.08</c:v>
                </c:pt>
                <c:pt idx="19">
                  <c:v>2.14</c:v>
                </c:pt>
                <c:pt idx="20">
                  <c:v>2.2000000000000002</c:v>
                </c:pt>
                <c:pt idx="21">
                  <c:v>2.2599999999999998</c:v>
                </c:pt>
                <c:pt idx="22">
                  <c:v>2.3199999999999998</c:v>
                </c:pt>
                <c:pt idx="23">
                  <c:v>2.38</c:v>
                </c:pt>
                <c:pt idx="24">
                  <c:v>2.44</c:v>
                </c:pt>
                <c:pt idx="25">
                  <c:v>2.5</c:v>
                </c:pt>
                <c:pt idx="26">
                  <c:v>2.56</c:v>
                </c:pt>
                <c:pt idx="27">
                  <c:v>2.62</c:v>
                </c:pt>
                <c:pt idx="28">
                  <c:v>2.68</c:v>
                </c:pt>
                <c:pt idx="29">
                  <c:v>2.74</c:v>
                </c:pt>
                <c:pt idx="30">
                  <c:v>2.8</c:v>
                </c:pt>
                <c:pt idx="31">
                  <c:v>2.86</c:v>
                </c:pt>
                <c:pt idx="32">
                  <c:v>2.92</c:v>
                </c:pt>
                <c:pt idx="33">
                  <c:v>2.98</c:v>
                </c:pt>
                <c:pt idx="34">
                  <c:v>3.04</c:v>
                </c:pt>
                <c:pt idx="35">
                  <c:v>3.1</c:v>
                </c:pt>
                <c:pt idx="36">
                  <c:v>3.16</c:v>
                </c:pt>
                <c:pt idx="37">
                  <c:v>3.22</c:v>
                </c:pt>
                <c:pt idx="38">
                  <c:v>3.28</c:v>
                </c:pt>
                <c:pt idx="39">
                  <c:v>3.34</c:v>
                </c:pt>
                <c:pt idx="40">
                  <c:v>3.4</c:v>
                </c:pt>
                <c:pt idx="41">
                  <c:v>3.46</c:v>
                </c:pt>
                <c:pt idx="42">
                  <c:v>3.52</c:v>
                </c:pt>
                <c:pt idx="43">
                  <c:v>3.58</c:v>
                </c:pt>
                <c:pt idx="44">
                  <c:v>3.64</c:v>
                </c:pt>
                <c:pt idx="45">
                  <c:v>3.7</c:v>
                </c:pt>
                <c:pt idx="46">
                  <c:v>3.76</c:v>
                </c:pt>
                <c:pt idx="47">
                  <c:v>3.82</c:v>
                </c:pt>
                <c:pt idx="48">
                  <c:v>3.88</c:v>
                </c:pt>
                <c:pt idx="49">
                  <c:v>3.94</c:v>
                </c:pt>
                <c:pt idx="50">
                  <c:v>4</c:v>
                </c:pt>
                <c:pt idx="51">
                  <c:v>4.0599999999999996</c:v>
                </c:pt>
                <c:pt idx="52">
                  <c:v>4.12</c:v>
                </c:pt>
                <c:pt idx="53">
                  <c:v>4.18</c:v>
                </c:pt>
                <c:pt idx="54">
                  <c:v>4.24</c:v>
                </c:pt>
                <c:pt idx="55">
                  <c:v>4.3</c:v>
                </c:pt>
                <c:pt idx="56">
                  <c:v>4.3600000000000003</c:v>
                </c:pt>
                <c:pt idx="57">
                  <c:v>4.42</c:v>
                </c:pt>
                <c:pt idx="58">
                  <c:v>4.4800000000000004</c:v>
                </c:pt>
                <c:pt idx="59">
                  <c:v>4.54</c:v>
                </c:pt>
                <c:pt idx="60">
                  <c:v>4.5999999999999996</c:v>
                </c:pt>
                <c:pt idx="61">
                  <c:v>4.66</c:v>
                </c:pt>
                <c:pt idx="62">
                  <c:v>4.72</c:v>
                </c:pt>
                <c:pt idx="63">
                  <c:v>4.78</c:v>
                </c:pt>
                <c:pt idx="64">
                  <c:v>4.84</c:v>
                </c:pt>
                <c:pt idx="65">
                  <c:v>4.9000000000000004</c:v>
                </c:pt>
                <c:pt idx="66">
                  <c:v>4.96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5.14</c:v>
                </c:pt>
                <c:pt idx="70">
                  <c:v>5.2</c:v>
                </c:pt>
                <c:pt idx="71">
                  <c:v>5.26</c:v>
                </c:pt>
                <c:pt idx="72">
                  <c:v>5.32</c:v>
                </c:pt>
                <c:pt idx="73">
                  <c:v>5.38</c:v>
                </c:pt>
                <c:pt idx="74">
                  <c:v>5.44</c:v>
                </c:pt>
                <c:pt idx="75">
                  <c:v>5.5</c:v>
                </c:pt>
                <c:pt idx="76">
                  <c:v>5.56</c:v>
                </c:pt>
                <c:pt idx="77">
                  <c:v>5.62</c:v>
                </c:pt>
                <c:pt idx="78">
                  <c:v>5.68</c:v>
                </c:pt>
                <c:pt idx="79">
                  <c:v>5.74</c:v>
                </c:pt>
                <c:pt idx="80">
                  <c:v>5.8</c:v>
                </c:pt>
                <c:pt idx="81">
                  <c:v>5.86</c:v>
                </c:pt>
                <c:pt idx="82">
                  <c:v>5.92</c:v>
                </c:pt>
                <c:pt idx="83">
                  <c:v>5.98</c:v>
                </c:pt>
                <c:pt idx="84">
                  <c:v>6.04</c:v>
                </c:pt>
                <c:pt idx="85">
                  <c:v>6.1</c:v>
                </c:pt>
                <c:pt idx="86">
                  <c:v>6.16</c:v>
                </c:pt>
                <c:pt idx="87">
                  <c:v>6.22</c:v>
                </c:pt>
                <c:pt idx="88">
                  <c:v>6.28</c:v>
                </c:pt>
                <c:pt idx="89">
                  <c:v>6.34</c:v>
                </c:pt>
                <c:pt idx="90">
                  <c:v>6.4</c:v>
                </c:pt>
                <c:pt idx="91">
                  <c:v>6.46</c:v>
                </c:pt>
                <c:pt idx="92">
                  <c:v>6.52</c:v>
                </c:pt>
                <c:pt idx="93">
                  <c:v>6.58</c:v>
                </c:pt>
                <c:pt idx="94">
                  <c:v>6.64</c:v>
                </c:pt>
                <c:pt idx="95">
                  <c:v>6.7</c:v>
                </c:pt>
                <c:pt idx="96">
                  <c:v>6.76</c:v>
                </c:pt>
                <c:pt idx="97">
                  <c:v>6.82</c:v>
                </c:pt>
                <c:pt idx="98">
                  <c:v>6.88</c:v>
                </c:pt>
                <c:pt idx="99">
                  <c:v>6.94</c:v>
                </c:pt>
                <c:pt idx="100">
                  <c:v>7</c:v>
                </c:pt>
                <c:pt idx="101">
                  <c:v>7.06</c:v>
                </c:pt>
                <c:pt idx="102">
                  <c:v>7.12</c:v>
                </c:pt>
                <c:pt idx="103">
                  <c:v>7.18</c:v>
                </c:pt>
                <c:pt idx="104">
                  <c:v>7.24</c:v>
                </c:pt>
                <c:pt idx="105">
                  <c:v>7.3</c:v>
                </c:pt>
                <c:pt idx="106">
                  <c:v>7.36</c:v>
                </c:pt>
                <c:pt idx="107">
                  <c:v>7.42</c:v>
                </c:pt>
                <c:pt idx="108">
                  <c:v>7.48</c:v>
                </c:pt>
                <c:pt idx="109">
                  <c:v>7.54</c:v>
                </c:pt>
                <c:pt idx="110">
                  <c:v>7.6</c:v>
                </c:pt>
                <c:pt idx="111">
                  <c:v>7.66</c:v>
                </c:pt>
                <c:pt idx="112">
                  <c:v>7.72</c:v>
                </c:pt>
                <c:pt idx="113">
                  <c:v>7.78</c:v>
                </c:pt>
                <c:pt idx="114">
                  <c:v>7.84</c:v>
                </c:pt>
                <c:pt idx="115">
                  <c:v>7.9</c:v>
                </c:pt>
                <c:pt idx="116">
                  <c:v>7.96</c:v>
                </c:pt>
                <c:pt idx="117">
                  <c:v>8.02</c:v>
                </c:pt>
                <c:pt idx="118">
                  <c:v>8.08</c:v>
                </c:pt>
                <c:pt idx="119">
                  <c:v>8.14</c:v>
                </c:pt>
                <c:pt idx="120">
                  <c:v>8.1999999999999993</c:v>
                </c:pt>
                <c:pt idx="121">
                  <c:v>8.26</c:v>
                </c:pt>
                <c:pt idx="122">
                  <c:v>8.32</c:v>
                </c:pt>
                <c:pt idx="123">
                  <c:v>8.3800000000000008</c:v>
                </c:pt>
                <c:pt idx="124">
                  <c:v>8.44</c:v>
                </c:pt>
                <c:pt idx="125">
                  <c:v>8.5</c:v>
                </c:pt>
                <c:pt idx="126">
                  <c:v>8.56</c:v>
                </c:pt>
                <c:pt idx="127">
                  <c:v>8.6199999999999992</c:v>
                </c:pt>
                <c:pt idx="128">
                  <c:v>8.68</c:v>
                </c:pt>
                <c:pt idx="129">
                  <c:v>8.74</c:v>
                </c:pt>
                <c:pt idx="130">
                  <c:v>8.8000000000000007</c:v>
                </c:pt>
                <c:pt idx="131">
                  <c:v>8.86</c:v>
                </c:pt>
                <c:pt idx="132">
                  <c:v>8.92</c:v>
                </c:pt>
                <c:pt idx="133">
                  <c:v>8.98</c:v>
                </c:pt>
                <c:pt idx="134">
                  <c:v>9.0399999999999991</c:v>
                </c:pt>
                <c:pt idx="135">
                  <c:v>9.1</c:v>
                </c:pt>
                <c:pt idx="136">
                  <c:v>9.16</c:v>
                </c:pt>
                <c:pt idx="137">
                  <c:v>9.2200000000000006</c:v>
                </c:pt>
                <c:pt idx="138">
                  <c:v>9.2799999999999994</c:v>
                </c:pt>
                <c:pt idx="139">
                  <c:v>9.34</c:v>
                </c:pt>
                <c:pt idx="140">
                  <c:v>9.4</c:v>
                </c:pt>
                <c:pt idx="141">
                  <c:v>9.4600000000000009</c:v>
                </c:pt>
                <c:pt idx="142">
                  <c:v>9.52</c:v>
                </c:pt>
                <c:pt idx="143">
                  <c:v>9.58</c:v>
                </c:pt>
                <c:pt idx="144">
                  <c:v>9.64</c:v>
                </c:pt>
                <c:pt idx="145">
                  <c:v>9.6999999999999993</c:v>
                </c:pt>
                <c:pt idx="146">
                  <c:v>9.76</c:v>
                </c:pt>
                <c:pt idx="147">
                  <c:v>9.82</c:v>
                </c:pt>
                <c:pt idx="148">
                  <c:v>9.8800000000000008</c:v>
                </c:pt>
                <c:pt idx="149">
                  <c:v>9.94</c:v>
                </c:pt>
                <c:pt idx="150">
                  <c:v>10</c:v>
                </c:pt>
                <c:pt idx="151">
                  <c:v>10.06</c:v>
                </c:pt>
                <c:pt idx="152">
                  <c:v>10.119999999999999</c:v>
                </c:pt>
                <c:pt idx="153">
                  <c:v>10.18</c:v>
                </c:pt>
                <c:pt idx="154">
                  <c:v>10.24</c:v>
                </c:pt>
                <c:pt idx="155">
                  <c:v>10.3</c:v>
                </c:pt>
                <c:pt idx="156">
                  <c:v>10.36</c:v>
                </c:pt>
                <c:pt idx="157">
                  <c:v>10.42</c:v>
                </c:pt>
                <c:pt idx="158">
                  <c:v>10.48</c:v>
                </c:pt>
                <c:pt idx="159">
                  <c:v>10.54</c:v>
                </c:pt>
                <c:pt idx="160">
                  <c:v>10.6</c:v>
                </c:pt>
                <c:pt idx="161">
                  <c:v>10.66</c:v>
                </c:pt>
                <c:pt idx="162">
                  <c:v>10.72</c:v>
                </c:pt>
                <c:pt idx="163">
                  <c:v>10.78</c:v>
                </c:pt>
                <c:pt idx="164">
                  <c:v>10.84</c:v>
                </c:pt>
                <c:pt idx="165">
                  <c:v>10.9</c:v>
                </c:pt>
                <c:pt idx="166">
                  <c:v>10.96</c:v>
                </c:pt>
                <c:pt idx="167">
                  <c:v>11.02</c:v>
                </c:pt>
                <c:pt idx="168">
                  <c:v>11.08</c:v>
                </c:pt>
                <c:pt idx="169">
                  <c:v>11.14</c:v>
                </c:pt>
                <c:pt idx="170">
                  <c:v>11.2</c:v>
                </c:pt>
                <c:pt idx="171">
                  <c:v>11.26</c:v>
                </c:pt>
                <c:pt idx="172">
                  <c:v>11.32</c:v>
                </c:pt>
                <c:pt idx="173">
                  <c:v>11.38</c:v>
                </c:pt>
                <c:pt idx="174">
                  <c:v>11.44</c:v>
                </c:pt>
                <c:pt idx="175">
                  <c:v>11.5</c:v>
                </c:pt>
                <c:pt idx="176">
                  <c:v>11.56</c:v>
                </c:pt>
                <c:pt idx="177">
                  <c:v>11.62</c:v>
                </c:pt>
                <c:pt idx="178">
                  <c:v>11.68</c:v>
                </c:pt>
                <c:pt idx="179">
                  <c:v>11.74</c:v>
                </c:pt>
                <c:pt idx="180">
                  <c:v>11.8</c:v>
                </c:pt>
                <c:pt idx="181">
                  <c:v>11.86</c:v>
                </c:pt>
                <c:pt idx="182">
                  <c:v>11.92</c:v>
                </c:pt>
                <c:pt idx="183">
                  <c:v>11.98</c:v>
                </c:pt>
                <c:pt idx="184">
                  <c:v>12.04</c:v>
                </c:pt>
                <c:pt idx="185">
                  <c:v>12.1</c:v>
                </c:pt>
                <c:pt idx="186">
                  <c:v>12.16</c:v>
                </c:pt>
                <c:pt idx="187">
                  <c:v>12.22</c:v>
                </c:pt>
                <c:pt idx="188">
                  <c:v>12.28</c:v>
                </c:pt>
                <c:pt idx="189">
                  <c:v>12.34</c:v>
                </c:pt>
                <c:pt idx="190">
                  <c:v>12.4</c:v>
                </c:pt>
                <c:pt idx="191">
                  <c:v>12.46</c:v>
                </c:pt>
                <c:pt idx="192">
                  <c:v>12.52</c:v>
                </c:pt>
                <c:pt idx="193">
                  <c:v>12.58</c:v>
                </c:pt>
                <c:pt idx="194">
                  <c:v>12.64</c:v>
                </c:pt>
                <c:pt idx="195">
                  <c:v>12.7</c:v>
                </c:pt>
                <c:pt idx="196">
                  <c:v>12.76</c:v>
                </c:pt>
                <c:pt idx="197">
                  <c:v>12.82</c:v>
                </c:pt>
                <c:pt idx="198">
                  <c:v>12.88</c:v>
                </c:pt>
                <c:pt idx="199">
                  <c:v>12.94</c:v>
                </c:pt>
                <c:pt idx="200">
                  <c:v>13</c:v>
                </c:pt>
              </c:numCache>
            </c:numRef>
          </c:xVal>
          <c:yVal>
            <c:numRef>
              <c:f>'CL 4GHz'!$Q$5:$Q$205</c:f>
              <c:numCache>
                <c:formatCode>General</c:formatCode>
                <c:ptCount val="201"/>
                <c:pt idx="0">
                  <c:v>-12.636065</c:v>
                </c:pt>
                <c:pt idx="1">
                  <c:v>-12.400938999999999</c:v>
                </c:pt>
                <c:pt idx="2">
                  <c:v>-12.110035</c:v>
                </c:pt>
                <c:pt idx="3">
                  <c:v>-11.770572</c:v>
                </c:pt>
                <c:pt idx="4">
                  <c:v>-11.423616000000001</c:v>
                </c:pt>
                <c:pt idx="5">
                  <c:v>-11.129769</c:v>
                </c:pt>
                <c:pt idx="6">
                  <c:v>-10.873809</c:v>
                </c:pt>
                <c:pt idx="7">
                  <c:v>-10.613526999999999</c:v>
                </c:pt>
                <c:pt idx="8">
                  <c:v>-10.358077</c:v>
                </c:pt>
                <c:pt idx="9">
                  <c:v>-10.126766999999999</c:v>
                </c:pt>
                <c:pt idx="10">
                  <c:v>-9.9248961999999992</c:v>
                </c:pt>
                <c:pt idx="11">
                  <c:v>-9.7076168000000003</c:v>
                </c:pt>
                <c:pt idx="12">
                  <c:v>-9.5257626000000002</c:v>
                </c:pt>
                <c:pt idx="13">
                  <c:v>-9.3406114999999996</c:v>
                </c:pt>
                <c:pt idx="14">
                  <c:v>-9.1857852999999992</c:v>
                </c:pt>
                <c:pt idx="15">
                  <c:v>-9.0208817000000003</c:v>
                </c:pt>
                <c:pt idx="16">
                  <c:v>-8.8738107999999993</c:v>
                </c:pt>
                <c:pt idx="17">
                  <c:v>-8.7413939999999997</c:v>
                </c:pt>
                <c:pt idx="18">
                  <c:v>-8.6406545999999995</c:v>
                </c:pt>
                <c:pt idx="19">
                  <c:v>-8.5528955</c:v>
                </c:pt>
                <c:pt idx="20">
                  <c:v>-8.4820337000000006</c:v>
                </c:pt>
                <c:pt idx="21">
                  <c:v>-8.4120978999999991</c:v>
                </c:pt>
                <c:pt idx="22">
                  <c:v>-8.3389386999999999</c:v>
                </c:pt>
                <c:pt idx="23">
                  <c:v>-8.2666950000000003</c:v>
                </c:pt>
                <c:pt idx="24">
                  <c:v>-8.2148904999999992</c:v>
                </c:pt>
                <c:pt idx="25">
                  <c:v>-8.1524123999999993</c:v>
                </c:pt>
                <c:pt idx="26">
                  <c:v>-8.0984583000000008</c:v>
                </c:pt>
                <c:pt idx="27">
                  <c:v>-8.0605887999999997</c:v>
                </c:pt>
                <c:pt idx="28">
                  <c:v>-8.0487242000000006</c:v>
                </c:pt>
                <c:pt idx="29">
                  <c:v>-8.0268002000000003</c:v>
                </c:pt>
                <c:pt idx="30">
                  <c:v>-8.0215882999999994</c:v>
                </c:pt>
                <c:pt idx="31">
                  <c:v>-8.0278206000000001</c:v>
                </c:pt>
                <c:pt idx="32">
                  <c:v>-8.0211781999999996</c:v>
                </c:pt>
                <c:pt idx="33">
                  <c:v>-8.0028229</c:v>
                </c:pt>
                <c:pt idx="34">
                  <c:v>-7.9777493000000002</c:v>
                </c:pt>
                <c:pt idx="35">
                  <c:v>-7.9519872999999999</c:v>
                </c:pt>
                <c:pt idx="36">
                  <c:v>-7.9307013</c:v>
                </c:pt>
                <c:pt idx="37">
                  <c:v>-7.9267478000000002</c:v>
                </c:pt>
                <c:pt idx="38">
                  <c:v>-7.9243546</c:v>
                </c:pt>
                <c:pt idx="39">
                  <c:v>-7.9266800999999996</c:v>
                </c:pt>
                <c:pt idx="40">
                  <c:v>-7.9357004</c:v>
                </c:pt>
                <c:pt idx="41">
                  <c:v>-7.9635410000000002</c:v>
                </c:pt>
                <c:pt idx="42">
                  <c:v>-7.98909</c:v>
                </c:pt>
                <c:pt idx="43">
                  <c:v>-8.0188532000000006</c:v>
                </c:pt>
                <c:pt idx="44">
                  <c:v>-8.0465392999999992</c:v>
                </c:pt>
                <c:pt idx="45">
                  <c:v>-8.0882711</c:v>
                </c:pt>
                <c:pt idx="46">
                  <c:v>-8.1131620000000009</c:v>
                </c:pt>
                <c:pt idx="47">
                  <c:v>-8.1369170999999998</c:v>
                </c:pt>
                <c:pt idx="48">
                  <c:v>-8.1264476999999999</c:v>
                </c:pt>
                <c:pt idx="49">
                  <c:v>-8.1300831000000002</c:v>
                </c:pt>
                <c:pt idx="50">
                  <c:v>-8.1230239999999991</c:v>
                </c:pt>
                <c:pt idx="51">
                  <c:v>-8.1162261999999998</c:v>
                </c:pt>
                <c:pt idx="52">
                  <c:v>-8.0995206999999994</c:v>
                </c:pt>
                <c:pt idx="53">
                  <c:v>-8.1205882999999996</c:v>
                </c:pt>
                <c:pt idx="54">
                  <c:v>-8.1335154000000003</c:v>
                </c:pt>
                <c:pt idx="55">
                  <c:v>-8.1576032999999999</c:v>
                </c:pt>
                <c:pt idx="56">
                  <c:v>-8.2078114000000006</c:v>
                </c:pt>
                <c:pt idx="57">
                  <c:v>-8.2694168000000001</c:v>
                </c:pt>
                <c:pt idx="58">
                  <c:v>-8.3447495000000007</c:v>
                </c:pt>
                <c:pt idx="59">
                  <c:v>-8.4240321999999992</c:v>
                </c:pt>
                <c:pt idx="60">
                  <c:v>-8.4936208999999998</c:v>
                </c:pt>
                <c:pt idx="61">
                  <c:v>-8.5263662</c:v>
                </c:pt>
                <c:pt idx="62">
                  <c:v>-8.5463018000000002</c:v>
                </c:pt>
                <c:pt idx="63">
                  <c:v>-8.5637188000000002</c:v>
                </c:pt>
                <c:pt idx="64">
                  <c:v>-8.5652971000000004</c:v>
                </c:pt>
                <c:pt idx="65">
                  <c:v>-8.5420350999999997</c:v>
                </c:pt>
                <c:pt idx="66">
                  <c:v>-8.5304812999999999</c:v>
                </c:pt>
                <c:pt idx="67">
                  <c:v>-8.5280056000000002</c:v>
                </c:pt>
                <c:pt idx="68">
                  <c:v>-8.5073004000000001</c:v>
                </c:pt>
                <c:pt idx="69">
                  <c:v>-8.4838619000000008</c:v>
                </c:pt>
                <c:pt idx="70">
                  <c:v>-8.4727639999999997</c:v>
                </c:pt>
                <c:pt idx="71">
                  <c:v>-8.4731921999999997</c:v>
                </c:pt>
                <c:pt idx="72">
                  <c:v>-8.4588965999999992</c:v>
                </c:pt>
                <c:pt idx="73">
                  <c:v>-8.4424591000000007</c:v>
                </c:pt>
                <c:pt idx="74">
                  <c:v>-8.4281939999999995</c:v>
                </c:pt>
                <c:pt idx="75">
                  <c:v>-8.4232502</c:v>
                </c:pt>
                <c:pt idx="76">
                  <c:v>-8.4062920000000005</c:v>
                </c:pt>
                <c:pt idx="77">
                  <c:v>-8.4036684000000008</c:v>
                </c:pt>
                <c:pt idx="78">
                  <c:v>-8.4018002000000003</c:v>
                </c:pt>
                <c:pt idx="79">
                  <c:v>-8.4095554000000003</c:v>
                </c:pt>
                <c:pt idx="80">
                  <c:v>-8.4053868999999999</c:v>
                </c:pt>
                <c:pt idx="81">
                  <c:v>-8.4132919000000008</c:v>
                </c:pt>
                <c:pt idx="82">
                  <c:v>-8.4178648000000003</c:v>
                </c:pt>
                <c:pt idx="83">
                  <c:v>-8.4183874000000003</c:v>
                </c:pt>
                <c:pt idx="84">
                  <c:v>-8.4182024000000002</c:v>
                </c:pt>
                <c:pt idx="85">
                  <c:v>-8.4304848000000003</c:v>
                </c:pt>
                <c:pt idx="86">
                  <c:v>-8.4328450999999998</c:v>
                </c:pt>
                <c:pt idx="87">
                  <c:v>-8.4212866000000002</c:v>
                </c:pt>
                <c:pt idx="88">
                  <c:v>-8.4272738</c:v>
                </c:pt>
                <c:pt idx="89">
                  <c:v>-8.4345827</c:v>
                </c:pt>
                <c:pt idx="90">
                  <c:v>-8.4395884999999993</c:v>
                </c:pt>
                <c:pt idx="91">
                  <c:v>-8.4435538999999995</c:v>
                </c:pt>
                <c:pt idx="92">
                  <c:v>-8.4652662000000003</c:v>
                </c:pt>
                <c:pt idx="93">
                  <c:v>-8.4804039000000007</c:v>
                </c:pt>
                <c:pt idx="94">
                  <c:v>-8.5004071999999997</c:v>
                </c:pt>
                <c:pt idx="95">
                  <c:v>-8.5209503000000009</c:v>
                </c:pt>
                <c:pt idx="96">
                  <c:v>-8.5435963000000008</c:v>
                </c:pt>
                <c:pt idx="97">
                  <c:v>-8.5694294000000006</c:v>
                </c:pt>
                <c:pt idx="98">
                  <c:v>-8.5895966999999995</c:v>
                </c:pt>
                <c:pt idx="99">
                  <c:v>-8.5978794000000001</c:v>
                </c:pt>
                <c:pt idx="100">
                  <c:v>-8.5856923999999992</c:v>
                </c:pt>
                <c:pt idx="101">
                  <c:v>-8.5580034000000005</c:v>
                </c:pt>
                <c:pt idx="102">
                  <c:v>-8.5117130000000003</c:v>
                </c:pt>
                <c:pt idx="103">
                  <c:v>-8.4401445000000006</c:v>
                </c:pt>
                <c:pt idx="104">
                  <c:v>-8.3614081999999996</c:v>
                </c:pt>
                <c:pt idx="105">
                  <c:v>-8.2825804000000005</c:v>
                </c:pt>
                <c:pt idx="106">
                  <c:v>-8.2117480999999994</c:v>
                </c:pt>
                <c:pt idx="107">
                  <c:v>-8.1519051000000005</c:v>
                </c:pt>
                <c:pt idx="108">
                  <c:v>-8.1175060000000006</c:v>
                </c:pt>
                <c:pt idx="109">
                  <c:v>-8.0944880999999995</c:v>
                </c:pt>
                <c:pt idx="110">
                  <c:v>-8.0838470000000004</c:v>
                </c:pt>
                <c:pt idx="111">
                  <c:v>-8.0845517999999998</c:v>
                </c:pt>
                <c:pt idx="112">
                  <c:v>-8.0906562999999991</c:v>
                </c:pt>
                <c:pt idx="113">
                  <c:v>-8.0946406999999994</c:v>
                </c:pt>
                <c:pt idx="114">
                  <c:v>-8.1014309000000004</c:v>
                </c:pt>
                <c:pt idx="115">
                  <c:v>-8.1240807000000004</c:v>
                </c:pt>
                <c:pt idx="116">
                  <c:v>-8.1417064999999997</c:v>
                </c:pt>
                <c:pt idx="117">
                  <c:v>-8.1519469999999998</c:v>
                </c:pt>
                <c:pt idx="118">
                  <c:v>-8.1717738999999998</c:v>
                </c:pt>
                <c:pt idx="119">
                  <c:v>-8.1869935999999992</c:v>
                </c:pt>
                <c:pt idx="120">
                  <c:v>-8.1933688999999994</c:v>
                </c:pt>
                <c:pt idx="121">
                  <c:v>-8.1974143999999995</c:v>
                </c:pt>
                <c:pt idx="122">
                  <c:v>-8.2030934999999996</c:v>
                </c:pt>
                <c:pt idx="123">
                  <c:v>-8.1950053999999994</c:v>
                </c:pt>
                <c:pt idx="124">
                  <c:v>-8.1863813000000007</c:v>
                </c:pt>
                <c:pt idx="125">
                  <c:v>-8.1753482999999996</c:v>
                </c:pt>
                <c:pt idx="126">
                  <c:v>-8.1681042000000001</c:v>
                </c:pt>
                <c:pt idx="127">
                  <c:v>-8.1658515999999999</c:v>
                </c:pt>
                <c:pt idx="128">
                  <c:v>-8.1719980000000003</c:v>
                </c:pt>
                <c:pt idx="129">
                  <c:v>-8.1925334999999997</c:v>
                </c:pt>
                <c:pt idx="130">
                  <c:v>-8.2268267000000002</c:v>
                </c:pt>
                <c:pt idx="131">
                  <c:v>-8.2767172000000002</c:v>
                </c:pt>
                <c:pt idx="132">
                  <c:v>-8.3235139999999994</c:v>
                </c:pt>
                <c:pt idx="133">
                  <c:v>-8.3785629000000004</c:v>
                </c:pt>
                <c:pt idx="134">
                  <c:v>-8.4560279999999999</c:v>
                </c:pt>
                <c:pt idx="135">
                  <c:v>-8.5289011000000006</c:v>
                </c:pt>
                <c:pt idx="136">
                  <c:v>-8.6017112999999998</c:v>
                </c:pt>
                <c:pt idx="137">
                  <c:v>-8.6935768000000007</c:v>
                </c:pt>
                <c:pt idx="138">
                  <c:v>-8.7963543000000008</c:v>
                </c:pt>
                <c:pt idx="139">
                  <c:v>-8.8918037000000005</c:v>
                </c:pt>
                <c:pt idx="140">
                  <c:v>-8.9913053999999999</c:v>
                </c:pt>
                <c:pt idx="141">
                  <c:v>-9.0885324000000001</c:v>
                </c:pt>
                <c:pt idx="142">
                  <c:v>-9.1911038999999999</c:v>
                </c:pt>
                <c:pt idx="143">
                  <c:v>-9.2924500000000005</c:v>
                </c:pt>
                <c:pt idx="144">
                  <c:v>-9.3927850999999993</c:v>
                </c:pt>
                <c:pt idx="145">
                  <c:v>-9.4832581999999999</c:v>
                </c:pt>
                <c:pt idx="146">
                  <c:v>-9.5782480000000003</c:v>
                </c:pt>
                <c:pt idx="147">
                  <c:v>-9.6542396999999998</c:v>
                </c:pt>
                <c:pt idx="148">
                  <c:v>-9.7090063000000004</c:v>
                </c:pt>
                <c:pt idx="149">
                  <c:v>-9.7444171999999991</c:v>
                </c:pt>
                <c:pt idx="150">
                  <c:v>-9.7914305000000006</c:v>
                </c:pt>
                <c:pt idx="151">
                  <c:v>-9.8427696000000005</c:v>
                </c:pt>
                <c:pt idx="152">
                  <c:v>-9.8810281999999994</c:v>
                </c:pt>
                <c:pt idx="153">
                  <c:v>-9.9129428999999991</c:v>
                </c:pt>
                <c:pt idx="154">
                  <c:v>-9.9343777000000006</c:v>
                </c:pt>
                <c:pt idx="155">
                  <c:v>-9.9459266999999993</c:v>
                </c:pt>
                <c:pt idx="156">
                  <c:v>-9.9403419</c:v>
                </c:pt>
                <c:pt idx="157">
                  <c:v>-9.9413528000000007</c:v>
                </c:pt>
                <c:pt idx="158">
                  <c:v>-9.9342699000000003</c:v>
                </c:pt>
                <c:pt idx="159">
                  <c:v>-9.9371966999999994</c:v>
                </c:pt>
                <c:pt idx="160">
                  <c:v>-9.9271355000000003</c:v>
                </c:pt>
                <c:pt idx="161">
                  <c:v>-9.8980885000000001</c:v>
                </c:pt>
                <c:pt idx="162">
                  <c:v>-9.8714446999999996</c:v>
                </c:pt>
                <c:pt idx="163">
                  <c:v>-9.8549948000000001</c:v>
                </c:pt>
                <c:pt idx="164">
                  <c:v>-9.8455829999999995</c:v>
                </c:pt>
                <c:pt idx="165">
                  <c:v>-9.8316393000000009</c:v>
                </c:pt>
                <c:pt idx="166">
                  <c:v>-9.8242654999999992</c:v>
                </c:pt>
                <c:pt idx="167">
                  <c:v>-9.8055172000000006</c:v>
                </c:pt>
                <c:pt idx="168">
                  <c:v>-9.7992858999999992</c:v>
                </c:pt>
                <c:pt idx="169">
                  <c:v>-9.7904329000000008</c:v>
                </c:pt>
                <c:pt idx="170">
                  <c:v>-9.7864418000000004</c:v>
                </c:pt>
                <c:pt idx="171">
                  <c:v>-9.7859631</c:v>
                </c:pt>
                <c:pt idx="172">
                  <c:v>-9.8173245999999992</c:v>
                </c:pt>
                <c:pt idx="173">
                  <c:v>-9.8536757999999995</c:v>
                </c:pt>
                <c:pt idx="174">
                  <c:v>-9.8761329999999994</c:v>
                </c:pt>
                <c:pt idx="175">
                  <c:v>-9.9057817000000004</c:v>
                </c:pt>
                <c:pt idx="176">
                  <c:v>-9.9625558999999999</c:v>
                </c:pt>
                <c:pt idx="177">
                  <c:v>-10.015563</c:v>
                </c:pt>
                <c:pt idx="178">
                  <c:v>-10.078809</c:v>
                </c:pt>
                <c:pt idx="179">
                  <c:v>-10.146525</c:v>
                </c:pt>
                <c:pt idx="180">
                  <c:v>-10.240125000000001</c:v>
                </c:pt>
                <c:pt idx="181">
                  <c:v>-10.322100000000001</c:v>
                </c:pt>
                <c:pt idx="182">
                  <c:v>-10.405612</c:v>
                </c:pt>
                <c:pt idx="183">
                  <c:v>-10.499301000000001</c:v>
                </c:pt>
                <c:pt idx="184">
                  <c:v>-10.626693</c:v>
                </c:pt>
                <c:pt idx="185">
                  <c:v>-10.738797999999999</c:v>
                </c:pt>
                <c:pt idx="186">
                  <c:v>-10.879251</c:v>
                </c:pt>
                <c:pt idx="187">
                  <c:v>-11.034322</c:v>
                </c:pt>
                <c:pt idx="188">
                  <c:v>-11.190645999999999</c:v>
                </c:pt>
                <c:pt idx="189">
                  <c:v>-11.336145999999999</c:v>
                </c:pt>
                <c:pt idx="190">
                  <c:v>-11.518575</c:v>
                </c:pt>
                <c:pt idx="191">
                  <c:v>-11.718633000000001</c:v>
                </c:pt>
                <c:pt idx="192">
                  <c:v>-11.947139999999999</c:v>
                </c:pt>
                <c:pt idx="193">
                  <c:v>-12.196993000000001</c:v>
                </c:pt>
                <c:pt idx="194">
                  <c:v>-12.474734</c:v>
                </c:pt>
                <c:pt idx="195">
                  <c:v>-12.725540000000001</c:v>
                </c:pt>
                <c:pt idx="196">
                  <c:v>-12.968382999999999</c:v>
                </c:pt>
                <c:pt idx="197">
                  <c:v>-13.238697999999999</c:v>
                </c:pt>
                <c:pt idx="198">
                  <c:v>-13.503330999999999</c:v>
                </c:pt>
                <c:pt idx="199">
                  <c:v>-13.719037999999999</c:v>
                </c:pt>
                <c:pt idx="200">
                  <c:v>-13.91103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67-40FA-ABC0-F866FEFE8C38}"/>
            </c:ext>
          </c:extLst>
        </c:ser>
        <c:ser>
          <c:idx val="2"/>
          <c:order val="1"/>
          <c:tx>
            <c:strRef>
              <c:f>'CL 4GHz'!$R$2</c:f>
              <c:strCache>
                <c:ptCount val="1"/>
                <c:pt idx="0">
                  <c:v>+13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'CL 4GHz'!$E$5:$E$205</c:f>
              <c:numCache>
                <c:formatCode>General</c:formatCode>
                <c:ptCount val="201"/>
                <c:pt idx="0">
                  <c:v>1</c:v>
                </c:pt>
                <c:pt idx="1">
                  <c:v>1.06</c:v>
                </c:pt>
                <c:pt idx="2">
                  <c:v>1.1200000000000001</c:v>
                </c:pt>
                <c:pt idx="3">
                  <c:v>1.18</c:v>
                </c:pt>
                <c:pt idx="4">
                  <c:v>1.24</c:v>
                </c:pt>
                <c:pt idx="5">
                  <c:v>1.3</c:v>
                </c:pt>
                <c:pt idx="6">
                  <c:v>1.36</c:v>
                </c:pt>
                <c:pt idx="7">
                  <c:v>1.42</c:v>
                </c:pt>
                <c:pt idx="8">
                  <c:v>1.48</c:v>
                </c:pt>
                <c:pt idx="9">
                  <c:v>1.54</c:v>
                </c:pt>
                <c:pt idx="10">
                  <c:v>1.6</c:v>
                </c:pt>
                <c:pt idx="11">
                  <c:v>1.66</c:v>
                </c:pt>
                <c:pt idx="12">
                  <c:v>1.72</c:v>
                </c:pt>
                <c:pt idx="13">
                  <c:v>1.78</c:v>
                </c:pt>
                <c:pt idx="14">
                  <c:v>1.84</c:v>
                </c:pt>
                <c:pt idx="15">
                  <c:v>1.9</c:v>
                </c:pt>
                <c:pt idx="16">
                  <c:v>1.96</c:v>
                </c:pt>
                <c:pt idx="17">
                  <c:v>2.02</c:v>
                </c:pt>
                <c:pt idx="18">
                  <c:v>2.08</c:v>
                </c:pt>
                <c:pt idx="19">
                  <c:v>2.14</c:v>
                </c:pt>
                <c:pt idx="20">
                  <c:v>2.2000000000000002</c:v>
                </c:pt>
                <c:pt idx="21">
                  <c:v>2.2599999999999998</c:v>
                </c:pt>
                <c:pt idx="22">
                  <c:v>2.3199999999999998</c:v>
                </c:pt>
                <c:pt idx="23">
                  <c:v>2.38</c:v>
                </c:pt>
                <c:pt idx="24">
                  <c:v>2.44</c:v>
                </c:pt>
                <c:pt idx="25">
                  <c:v>2.5</c:v>
                </c:pt>
                <c:pt idx="26">
                  <c:v>2.56</c:v>
                </c:pt>
                <c:pt idx="27">
                  <c:v>2.62</c:v>
                </c:pt>
                <c:pt idx="28">
                  <c:v>2.68</c:v>
                </c:pt>
                <c:pt idx="29">
                  <c:v>2.74</c:v>
                </c:pt>
                <c:pt idx="30">
                  <c:v>2.8</c:v>
                </c:pt>
                <c:pt idx="31">
                  <c:v>2.86</c:v>
                </c:pt>
                <c:pt idx="32">
                  <c:v>2.92</c:v>
                </c:pt>
                <c:pt idx="33">
                  <c:v>2.98</c:v>
                </c:pt>
                <c:pt idx="34">
                  <c:v>3.04</c:v>
                </c:pt>
                <c:pt idx="35">
                  <c:v>3.1</c:v>
                </c:pt>
                <c:pt idx="36">
                  <c:v>3.16</c:v>
                </c:pt>
                <c:pt idx="37">
                  <c:v>3.22</c:v>
                </c:pt>
                <c:pt idx="38">
                  <c:v>3.28</c:v>
                </c:pt>
                <c:pt idx="39">
                  <c:v>3.34</c:v>
                </c:pt>
                <c:pt idx="40">
                  <c:v>3.4</c:v>
                </c:pt>
                <c:pt idx="41">
                  <c:v>3.46</c:v>
                </c:pt>
                <c:pt idx="42">
                  <c:v>3.52</c:v>
                </c:pt>
                <c:pt idx="43">
                  <c:v>3.58</c:v>
                </c:pt>
                <c:pt idx="44">
                  <c:v>3.64</c:v>
                </c:pt>
                <c:pt idx="45">
                  <c:v>3.7</c:v>
                </c:pt>
                <c:pt idx="46">
                  <c:v>3.76</c:v>
                </c:pt>
                <c:pt idx="47">
                  <c:v>3.82</c:v>
                </c:pt>
                <c:pt idx="48">
                  <c:v>3.88</c:v>
                </c:pt>
                <c:pt idx="49">
                  <c:v>3.94</c:v>
                </c:pt>
                <c:pt idx="50">
                  <c:v>4</c:v>
                </c:pt>
                <c:pt idx="51">
                  <c:v>4.0599999999999996</c:v>
                </c:pt>
                <c:pt idx="52">
                  <c:v>4.12</c:v>
                </c:pt>
                <c:pt idx="53">
                  <c:v>4.18</c:v>
                </c:pt>
                <c:pt idx="54">
                  <c:v>4.24</c:v>
                </c:pt>
                <c:pt idx="55">
                  <c:v>4.3</c:v>
                </c:pt>
                <c:pt idx="56">
                  <c:v>4.3600000000000003</c:v>
                </c:pt>
                <c:pt idx="57">
                  <c:v>4.42</c:v>
                </c:pt>
                <c:pt idx="58">
                  <c:v>4.4800000000000004</c:v>
                </c:pt>
                <c:pt idx="59">
                  <c:v>4.54</c:v>
                </c:pt>
                <c:pt idx="60">
                  <c:v>4.5999999999999996</c:v>
                </c:pt>
                <c:pt idx="61">
                  <c:v>4.66</c:v>
                </c:pt>
                <c:pt idx="62">
                  <c:v>4.72</c:v>
                </c:pt>
                <c:pt idx="63">
                  <c:v>4.78</c:v>
                </c:pt>
                <c:pt idx="64">
                  <c:v>4.84</c:v>
                </c:pt>
                <c:pt idx="65">
                  <c:v>4.9000000000000004</c:v>
                </c:pt>
                <c:pt idx="66">
                  <c:v>4.96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5.14</c:v>
                </c:pt>
                <c:pt idx="70">
                  <c:v>5.2</c:v>
                </c:pt>
                <c:pt idx="71">
                  <c:v>5.26</c:v>
                </c:pt>
                <c:pt idx="72">
                  <c:v>5.32</c:v>
                </c:pt>
                <c:pt idx="73">
                  <c:v>5.38</c:v>
                </c:pt>
                <c:pt idx="74">
                  <c:v>5.44</c:v>
                </c:pt>
                <c:pt idx="75">
                  <c:v>5.5</c:v>
                </c:pt>
                <c:pt idx="76">
                  <c:v>5.56</c:v>
                </c:pt>
                <c:pt idx="77">
                  <c:v>5.62</c:v>
                </c:pt>
                <c:pt idx="78">
                  <c:v>5.68</c:v>
                </c:pt>
                <c:pt idx="79">
                  <c:v>5.74</c:v>
                </c:pt>
                <c:pt idx="80">
                  <c:v>5.8</c:v>
                </c:pt>
                <c:pt idx="81">
                  <c:v>5.86</c:v>
                </c:pt>
                <c:pt idx="82">
                  <c:v>5.92</c:v>
                </c:pt>
                <c:pt idx="83">
                  <c:v>5.98</c:v>
                </c:pt>
                <c:pt idx="84">
                  <c:v>6.04</c:v>
                </c:pt>
                <c:pt idx="85">
                  <c:v>6.1</c:v>
                </c:pt>
                <c:pt idx="86">
                  <c:v>6.16</c:v>
                </c:pt>
                <c:pt idx="87">
                  <c:v>6.22</c:v>
                </c:pt>
                <c:pt idx="88">
                  <c:v>6.28</c:v>
                </c:pt>
                <c:pt idx="89">
                  <c:v>6.34</c:v>
                </c:pt>
                <c:pt idx="90">
                  <c:v>6.4</c:v>
                </c:pt>
                <c:pt idx="91">
                  <c:v>6.46</c:v>
                </c:pt>
                <c:pt idx="92">
                  <c:v>6.52</c:v>
                </c:pt>
                <c:pt idx="93">
                  <c:v>6.58</c:v>
                </c:pt>
                <c:pt idx="94">
                  <c:v>6.64</c:v>
                </c:pt>
                <c:pt idx="95">
                  <c:v>6.7</c:v>
                </c:pt>
                <c:pt idx="96">
                  <c:v>6.76</c:v>
                </c:pt>
                <c:pt idx="97">
                  <c:v>6.82</c:v>
                </c:pt>
                <c:pt idx="98">
                  <c:v>6.88</c:v>
                </c:pt>
                <c:pt idx="99">
                  <c:v>6.94</c:v>
                </c:pt>
                <c:pt idx="100">
                  <c:v>7</c:v>
                </c:pt>
                <c:pt idx="101">
                  <c:v>7.06</c:v>
                </c:pt>
                <c:pt idx="102">
                  <c:v>7.12</c:v>
                </c:pt>
                <c:pt idx="103">
                  <c:v>7.18</c:v>
                </c:pt>
                <c:pt idx="104">
                  <c:v>7.24</c:v>
                </c:pt>
                <c:pt idx="105">
                  <c:v>7.3</c:v>
                </c:pt>
                <c:pt idx="106">
                  <c:v>7.36</c:v>
                </c:pt>
                <c:pt idx="107">
                  <c:v>7.42</c:v>
                </c:pt>
                <c:pt idx="108">
                  <c:v>7.48</c:v>
                </c:pt>
                <c:pt idx="109">
                  <c:v>7.54</c:v>
                </c:pt>
                <c:pt idx="110">
                  <c:v>7.6</c:v>
                </c:pt>
                <c:pt idx="111">
                  <c:v>7.66</c:v>
                </c:pt>
                <c:pt idx="112">
                  <c:v>7.72</c:v>
                </c:pt>
                <c:pt idx="113">
                  <c:v>7.78</c:v>
                </c:pt>
                <c:pt idx="114">
                  <c:v>7.84</c:v>
                </c:pt>
                <c:pt idx="115">
                  <c:v>7.9</c:v>
                </c:pt>
                <c:pt idx="116">
                  <c:v>7.96</c:v>
                </c:pt>
                <c:pt idx="117">
                  <c:v>8.02</c:v>
                </c:pt>
                <c:pt idx="118">
                  <c:v>8.08</c:v>
                </c:pt>
                <c:pt idx="119">
                  <c:v>8.14</c:v>
                </c:pt>
                <c:pt idx="120">
                  <c:v>8.1999999999999993</c:v>
                </c:pt>
                <c:pt idx="121">
                  <c:v>8.26</c:v>
                </c:pt>
                <c:pt idx="122">
                  <c:v>8.32</c:v>
                </c:pt>
                <c:pt idx="123">
                  <c:v>8.3800000000000008</c:v>
                </c:pt>
                <c:pt idx="124">
                  <c:v>8.44</c:v>
                </c:pt>
                <c:pt idx="125">
                  <c:v>8.5</c:v>
                </c:pt>
                <c:pt idx="126">
                  <c:v>8.56</c:v>
                </c:pt>
                <c:pt idx="127">
                  <c:v>8.6199999999999992</c:v>
                </c:pt>
                <c:pt idx="128">
                  <c:v>8.68</c:v>
                </c:pt>
                <c:pt idx="129">
                  <c:v>8.74</c:v>
                </c:pt>
                <c:pt idx="130">
                  <c:v>8.8000000000000007</c:v>
                </c:pt>
                <c:pt idx="131">
                  <c:v>8.86</c:v>
                </c:pt>
                <c:pt idx="132">
                  <c:v>8.92</c:v>
                </c:pt>
                <c:pt idx="133">
                  <c:v>8.98</c:v>
                </c:pt>
                <c:pt idx="134">
                  <c:v>9.0399999999999991</c:v>
                </c:pt>
                <c:pt idx="135">
                  <c:v>9.1</c:v>
                </c:pt>
                <c:pt idx="136">
                  <c:v>9.16</c:v>
                </c:pt>
                <c:pt idx="137">
                  <c:v>9.2200000000000006</c:v>
                </c:pt>
                <c:pt idx="138">
                  <c:v>9.2799999999999994</c:v>
                </c:pt>
                <c:pt idx="139">
                  <c:v>9.34</c:v>
                </c:pt>
                <c:pt idx="140">
                  <c:v>9.4</c:v>
                </c:pt>
                <c:pt idx="141">
                  <c:v>9.4600000000000009</c:v>
                </c:pt>
                <c:pt idx="142">
                  <c:v>9.52</c:v>
                </c:pt>
                <c:pt idx="143">
                  <c:v>9.58</c:v>
                </c:pt>
                <c:pt idx="144">
                  <c:v>9.64</c:v>
                </c:pt>
                <c:pt idx="145">
                  <c:v>9.6999999999999993</c:v>
                </c:pt>
                <c:pt idx="146">
                  <c:v>9.76</c:v>
                </c:pt>
                <c:pt idx="147">
                  <c:v>9.82</c:v>
                </c:pt>
                <c:pt idx="148">
                  <c:v>9.8800000000000008</c:v>
                </c:pt>
                <c:pt idx="149">
                  <c:v>9.94</c:v>
                </c:pt>
                <c:pt idx="150">
                  <c:v>10</c:v>
                </c:pt>
                <c:pt idx="151">
                  <c:v>10.06</c:v>
                </c:pt>
                <c:pt idx="152">
                  <c:v>10.119999999999999</c:v>
                </c:pt>
                <c:pt idx="153">
                  <c:v>10.18</c:v>
                </c:pt>
                <c:pt idx="154">
                  <c:v>10.24</c:v>
                </c:pt>
                <c:pt idx="155">
                  <c:v>10.3</c:v>
                </c:pt>
                <c:pt idx="156">
                  <c:v>10.36</c:v>
                </c:pt>
                <c:pt idx="157">
                  <c:v>10.42</c:v>
                </c:pt>
                <c:pt idx="158">
                  <c:v>10.48</c:v>
                </c:pt>
                <c:pt idx="159">
                  <c:v>10.54</c:v>
                </c:pt>
                <c:pt idx="160">
                  <c:v>10.6</c:v>
                </c:pt>
                <c:pt idx="161">
                  <c:v>10.66</c:v>
                </c:pt>
                <c:pt idx="162">
                  <c:v>10.72</c:v>
                </c:pt>
                <c:pt idx="163">
                  <c:v>10.78</c:v>
                </c:pt>
                <c:pt idx="164">
                  <c:v>10.84</c:v>
                </c:pt>
                <c:pt idx="165">
                  <c:v>10.9</c:v>
                </c:pt>
                <c:pt idx="166">
                  <c:v>10.96</c:v>
                </c:pt>
                <c:pt idx="167">
                  <c:v>11.02</c:v>
                </c:pt>
                <c:pt idx="168">
                  <c:v>11.08</c:v>
                </c:pt>
                <c:pt idx="169">
                  <c:v>11.14</c:v>
                </c:pt>
                <c:pt idx="170">
                  <c:v>11.2</c:v>
                </c:pt>
                <c:pt idx="171">
                  <c:v>11.26</c:v>
                </c:pt>
                <c:pt idx="172">
                  <c:v>11.32</c:v>
                </c:pt>
                <c:pt idx="173">
                  <c:v>11.38</c:v>
                </c:pt>
                <c:pt idx="174">
                  <c:v>11.44</c:v>
                </c:pt>
                <c:pt idx="175">
                  <c:v>11.5</c:v>
                </c:pt>
                <c:pt idx="176">
                  <c:v>11.56</c:v>
                </c:pt>
                <c:pt idx="177">
                  <c:v>11.62</c:v>
                </c:pt>
                <c:pt idx="178">
                  <c:v>11.68</c:v>
                </c:pt>
                <c:pt idx="179">
                  <c:v>11.74</c:v>
                </c:pt>
                <c:pt idx="180">
                  <c:v>11.8</c:v>
                </c:pt>
                <c:pt idx="181">
                  <c:v>11.86</c:v>
                </c:pt>
                <c:pt idx="182">
                  <c:v>11.92</c:v>
                </c:pt>
                <c:pt idx="183">
                  <c:v>11.98</c:v>
                </c:pt>
                <c:pt idx="184">
                  <c:v>12.04</c:v>
                </c:pt>
                <c:pt idx="185">
                  <c:v>12.1</c:v>
                </c:pt>
                <c:pt idx="186">
                  <c:v>12.16</c:v>
                </c:pt>
                <c:pt idx="187">
                  <c:v>12.22</c:v>
                </c:pt>
                <c:pt idx="188">
                  <c:v>12.28</c:v>
                </c:pt>
                <c:pt idx="189">
                  <c:v>12.34</c:v>
                </c:pt>
                <c:pt idx="190">
                  <c:v>12.4</c:v>
                </c:pt>
                <c:pt idx="191">
                  <c:v>12.46</c:v>
                </c:pt>
                <c:pt idx="192">
                  <c:v>12.52</c:v>
                </c:pt>
                <c:pt idx="193">
                  <c:v>12.58</c:v>
                </c:pt>
                <c:pt idx="194">
                  <c:v>12.64</c:v>
                </c:pt>
                <c:pt idx="195">
                  <c:v>12.7</c:v>
                </c:pt>
                <c:pt idx="196">
                  <c:v>12.76</c:v>
                </c:pt>
                <c:pt idx="197">
                  <c:v>12.82</c:v>
                </c:pt>
                <c:pt idx="198">
                  <c:v>12.88</c:v>
                </c:pt>
                <c:pt idx="199">
                  <c:v>12.94</c:v>
                </c:pt>
                <c:pt idx="200">
                  <c:v>13</c:v>
                </c:pt>
              </c:numCache>
            </c:numRef>
          </c:xVal>
          <c:yVal>
            <c:numRef>
              <c:f>'CL 4GHz'!$R$5:$R$205</c:f>
              <c:numCache>
                <c:formatCode>General</c:formatCode>
                <c:ptCount val="201"/>
                <c:pt idx="0">
                  <c:v>-13.45919</c:v>
                </c:pt>
                <c:pt idx="1">
                  <c:v>-13.216404000000001</c:v>
                </c:pt>
                <c:pt idx="2">
                  <c:v>-12.914922000000001</c:v>
                </c:pt>
                <c:pt idx="3">
                  <c:v>-12.564162</c:v>
                </c:pt>
                <c:pt idx="4">
                  <c:v>-12.208961</c:v>
                </c:pt>
                <c:pt idx="5">
                  <c:v>-11.902716</c:v>
                </c:pt>
                <c:pt idx="6">
                  <c:v>-11.636566</c:v>
                </c:pt>
                <c:pt idx="7">
                  <c:v>-11.365068000000001</c:v>
                </c:pt>
                <c:pt idx="8">
                  <c:v>-11.096140999999999</c:v>
                </c:pt>
                <c:pt idx="9">
                  <c:v>-10.848814000000001</c:v>
                </c:pt>
                <c:pt idx="10">
                  <c:v>-10.633642</c:v>
                </c:pt>
                <c:pt idx="11">
                  <c:v>-10.40024</c:v>
                </c:pt>
                <c:pt idx="12">
                  <c:v>-10.205579</c:v>
                </c:pt>
                <c:pt idx="13">
                  <c:v>-10.008049</c:v>
                </c:pt>
                <c:pt idx="14">
                  <c:v>-9.8472366000000005</c:v>
                </c:pt>
                <c:pt idx="15">
                  <c:v>-9.6766243000000003</c:v>
                </c:pt>
                <c:pt idx="16">
                  <c:v>-9.5246037999999995</c:v>
                </c:pt>
                <c:pt idx="17">
                  <c:v>-9.3879584999999999</c:v>
                </c:pt>
                <c:pt idx="18">
                  <c:v>-9.2876119999999993</c:v>
                </c:pt>
                <c:pt idx="19">
                  <c:v>-9.1972380000000005</c:v>
                </c:pt>
                <c:pt idx="20">
                  <c:v>-9.1258763999999992</c:v>
                </c:pt>
                <c:pt idx="21">
                  <c:v>-9.0532483999999993</c:v>
                </c:pt>
                <c:pt idx="22">
                  <c:v>-8.9776678000000008</c:v>
                </c:pt>
                <c:pt idx="23">
                  <c:v>-8.8987836999999992</c:v>
                </c:pt>
                <c:pt idx="24">
                  <c:v>-8.8448153000000005</c:v>
                </c:pt>
                <c:pt idx="25">
                  <c:v>-8.7772664999999996</c:v>
                </c:pt>
                <c:pt idx="26">
                  <c:v>-8.7217845999999994</c:v>
                </c:pt>
                <c:pt idx="27">
                  <c:v>-8.6822081000000004</c:v>
                </c:pt>
                <c:pt idx="28">
                  <c:v>-8.6715383999999993</c:v>
                </c:pt>
                <c:pt idx="29">
                  <c:v>-8.6461123999999998</c:v>
                </c:pt>
                <c:pt idx="30">
                  <c:v>-8.6368159999999996</c:v>
                </c:pt>
                <c:pt idx="31">
                  <c:v>-8.6414881000000001</c:v>
                </c:pt>
                <c:pt idx="32">
                  <c:v>-8.6348552999999999</c:v>
                </c:pt>
                <c:pt idx="33">
                  <c:v>-8.6146173000000008</c:v>
                </c:pt>
                <c:pt idx="34">
                  <c:v>-8.5911206999999994</c:v>
                </c:pt>
                <c:pt idx="35">
                  <c:v>-8.5720310000000008</c:v>
                </c:pt>
                <c:pt idx="36">
                  <c:v>-8.5560454999999997</c:v>
                </c:pt>
                <c:pt idx="37">
                  <c:v>-8.5587672999999995</c:v>
                </c:pt>
                <c:pt idx="38">
                  <c:v>-8.5642624000000005</c:v>
                </c:pt>
                <c:pt idx="39">
                  <c:v>-8.5743971000000005</c:v>
                </c:pt>
                <c:pt idx="40">
                  <c:v>-8.5927114000000007</c:v>
                </c:pt>
                <c:pt idx="41">
                  <c:v>-8.6295155999999995</c:v>
                </c:pt>
                <c:pt idx="42">
                  <c:v>-8.6599530999999992</c:v>
                </c:pt>
                <c:pt idx="43">
                  <c:v>-8.6947001999999998</c:v>
                </c:pt>
                <c:pt idx="44">
                  <c:v>-8.7241219999999995</c:v>
                </c:pt>
                <c:pt idx="45">
                  <c:v>-8.7669172</c:v>
                </c:pt>
                <c:pt idx="46">
                  <c:v>-8.7920122000000003</c:v>
                </c:pt>
                <c:pt idx="47">
                  <c:v>-8.8158846000000004</c:v>
                </c:pt>
                <c:pt idx="48">
                  <c:v>-8.8042946000000004</c:v>
                </c:pt>
                <c:pt idx="49">
                  <c:v>-8.8104581999999994</c:v>
                </c:pt>
                <c:pt idx="50">
                  <c:v>-8.8056870000000007</c:v>
                </c:pt>
                <c:pt idx="51">
                  <c:v>-8.8026275999999992</c:v>
                </c:pt>
                <c:pt idx="52">
                  <c:v>-8.7933682999999991</c:v>
                </c:pt>
                <c:pt idx="53">
                  <c:v>-8.8263321000000001</c:v>
                </c:pt>
                <c:pt idx="54">
                  <c:v>-8.8482094</c:v>
                </c:pt>
                <c:pt idx="55">
                  <c:v>-8.8776159000000003</c:v>
                </c:pt>
                <c:pt idx="56">
                  <c:v>-8.9299622000000003</c:v>
                </c:pt>
                <c:pt idx="57">
                  <c:v>-8.9919995999999998</c:v>
                </c:pt>
                <c:pt idx="58">
                  <c:v>-9.0636015000000008</c:v>
                </c:pt>
                <c:pt idx="59">
                  <c:v>-9.1361703999999992</c:v>
                </c:pt>
                <c:pt idx="60">
                  <c:v>-9.1983785999999998</c:v>
                </c:pt>
                <c:pt idx="61">
                  <c:v>-9.2217854999999993</c:v>
                </c:pt>
                <c:pt idx="62">
                  <c:v>-9.2282533999999998</c:v>
                </c:pt>
                <c:pt idx="63">
                  <c:v>-9.2322787999999996</c:v>
                </c:pt>
                <c:pt idx="64">
                  <c:v>-9.2250195000000001</c:v>
                </c:pt>
                <c:pt idx="65">
                  <c:v>-9.1914072000000004</c:v>
                </c:pt>
                <c:pt idx="66">
                  <c:v>-9.176342</c:v>
                </c:pt>
                <c:pt idx="67">
                  <c:v>-9.1756697000000003</c:v>
                </c:pt>
                <c:pt idx="68">
                  <c:v>-9.1566571999999997</c:v>
                </c:pt>
                <c:pt idx="69">
                  <c:v>-9.1333122000000007</c:v>
                </c:pt>
                <c:pt idx="70">
                  <c:v>-9.1284007999999996</c:v>
                </c:pt>
                <c:pt idx="71">
                  <c:v>-9.1334809999999997</c:v>
                </c:pt>
                <c:pt idx="72">
                  <c:v>-9.1213551000000006</c:v>
                </c:pt>
                <c:pt idx="73">
                  <c:v>-9.1061373000000003</c:v>
                </c:pt>
                <c:pt idx="74">
                  <c:v>-9.0946263999999992</c:v>
                </c:pt>
                <c:pt idx="75">
                  <c:v>-9.0880232000000003</c:v>
                </c:pt>
                <c:pt idx="76">
                  <c:v>-9.0663585999999992</c:v>
                </c:pt>
                <c:pt idx="77">
                  <c:v>-9.0588750999999998</c:v>
                </c:pt>
                <c:pt idx="78">
                  <c:v>-9.0534648999999998</c:v>
                </c:pt>
                <c:pt idx="79">
                  <c:v>-9.0553712999999991</c:v>
                </c:pt>
                <c:pt idx="80">
                  <c:v>-9.0476618000000002</c:v>
                </c:pt>
                <c:pt idx="81">
                  <c:v>-9.0503158999999993</c:v>
                </c:pt>
                <c:pt idx="82">
                  <c:v>-9.0497560999999997</c:v>
                </c:pt>
                <c:pt idx="83">
                  <c:v>-9.0439471999999999</c:v>
                </c:pt>
                <c:pt idx="84">
                  <c:v>-9.0390090999999995</c:v>
                </c:pt>
                <c:pt idx="85">
                  <c:v>-9.0445843000000004</c:v>
                </c:pt>
                <c:pt idx="86">
                  <c:v>-9.0404319999999991</c:v>
                </c:pt>
                <c:pt idx="87">
                  <c:v>-9.0205774000000005</c:v>
                </c:pt>
                <c:pt idx="88">
                  <c:v>-9.0193013999999998</c:v>
                </c:pt>
                <c:pt idx="89">
                  <c:v>-9.0185232000000006</c:v>
                </c:pt>
                <c:pt idx="90">
                  <c:v>-9.0110197000000003</c:v>
                </c:pt>
                <c:pt idx="91">
                  <c:v>-9.0057030000000005</c:v>
                </c:pt>
                <c:pt idx="92">
                  <c:v>-9.0189743</c:v>
                </c:pt>
                <c:pt idx="93">
                  <c:v>-9.0234556000000001</c:v>
                </c:pt>
                <c:pt idx="94">
                  <c:v>-9.0325316999999998</c:v>
                </c:pt>
                <c:pt idx="95">
                  <c:v>-9.0459385000000001</c:v>
                </c:pt>
                <c:pt idx="96">
                  <c:v>-9.0608044000000003</c:v>
                </c:pt>
                <c:pt idx="97">
                  <c:v>-9.0781965000000007</c:v>
                </c:pt>
                <c:pt idx="98">
                  <c:v>-9.0900134999999995</c:v>
                </c:pt>
                <c:pt idx="99">
                  <c:v>-9.0927620000000005</c:v>
                </c:pt>
                <c:pt idx="100">
                  <c:v>-9.0764016999999999</c:v>
                </c:pt>
                <c:pt idx="101">
                  <c:v>-9.0459089000000006</c:v>
                </c:pt>
                <c:pt idx="102">
                  <c:v>-9.0010394999999992</c:v>
                </c:pt>
                <c:pt idx="103">
                  <c:v>-8.9344978000000008</c:v>
                </c:pt>
                <c:pt idx="104">
                  <c:v>-8.8619289000000006</c:v>
                </c:pt>
                <c:pt idx="105">
                  <c:v>-8.7928332999999999</c:v>
                </c:pt>
                <c:pt idx="106">
                  <c:v>-8.7348184999999994</c:v>
                </c:pt>
                <c:pt idx="107">
                  <c:v>-8.6862841</c:v>
                </c:pt>
                <c:pt idx="108">
                  <c:v>-8.6624794000000005</c:v>
                </c:pt>
                <c:pt idx="109">
                  <c:v>-8.6511297000000003</c:v>
                </c:pt>
                <c:pt idx="110">
                  <c:v>-8.6495093999999995</c:v>
                </c:pt>
                <c:pt idx="111">
                  <c:v>-8.6545734000000003</c:v>
                </c:pt>
                <c:pt idx="112">
                  <c:v>-8.6633472000000005</c:v>
                </c:pt>
                <c:pt idx="113">
                  <c:v>-8.6750927000000004</c:v>
                </c:pt>
                <c:pt idx="114">
                  <c:v>-8.6861496000000002</c:v>
                </c:pt>
                <c:pt idx="115">
                  <c:v>-8.7117509999999996</c:v>
                </c:pt>
                <c:pt idx="116">
                  <c:v>-8.7342700999999998</c:v>
                </c:pt>
                <c:pt idx="117">
                  <c:v>-8.7520083999999994</c:v>
                </c:pt>
                <c:pt idx="118">
                  <c:v>-8.7727728000000003</c:v>
                </c:pt>
                <c:pt idx="119">
                  <c:v>-8.7874794000000005</c:v>
                </c:pt>
                <c:pt idx="120">
                  <c:v>-8.7968521000000006</c:v>
                </c:pt>
                <c:pt idx="121">
                  <c:v>-8.8038187000000008</c:v>
                </c:pt>
                <c:pt idx="122">
                  <c:v>-8.8094645000000007</c:v>
                </c:pt>
                <c:pt idx="123">
                  <c:v>-8.8060206999999995</c:v>
                </c:pt>
                <c:pt idx="124">
                  <c:v>-8.806222</c:v>
                </c:pt>
                <c:pt idx="125">
                  <c:v>-8.8024062999999995</c:v>
                </c:pt>
                <c:pt idx="126">
                  <c:v>-8.8043709000000003</c:v>
                </c:pt>
                <c:pt idx="127">
                  <c:v>-8.8170300000000008</c:v>
                </c:pt>
                <c:pt idx="128">
                  <c:v>-8.8354511000000002</c:v>
                </c:pt>
                <c:pt idx="129">
                  <c:v>-8.8655814999999993</c:v>
                </c:pt>
                <c:pt idx="130">
                  <c:v>-8.9140148000000003</c:v>
                </c:pt>
                <c:pt idx="131">
                  <c:v>-8.9799118</c:v>
                </c:pt>
                <c:pt idx="132">
                  <c:v>-9.0332974999999998</c:v>
                </c:pt>
                <c:pt idx="133">
                  <c:v>-9.0933303999999993</c:v>
                </c:pt>
                <c:pt idx="134">
                  <c:v>-9.1836452000000008</c:v>
                </c:pt>
                <c:pt idx="135">
                  <c:v>-9.2693519999999996</c:v>
                </c:pt>
                <c:pt idx="136">
                  <c:v>-9.3458939000000001</c:v>
                </c:pt>
                <c:pt idx="137">
                  <c:v>-9.4474201000000004</c:v>
                </c:pt>
                <c:pt idx="138">
                  <c:v>-9.5652694999999994</c:v>
                </c:pt>
                <c:pt idx="139">
                  <c:v>-9.6695136999999995</c:v>
                </c:pt>
                <c:pt idx="140">
                  <c:v>-9.7695112000000002</c:v>
                </c:pt>
                <c:pt idx="141">
                  <c:v>-9.8737030000000008</c:v>
                </c:pt>
                <c:pt idx="142">
                  <c:v>-9.987463</c:v>
                </c:pt>
                <c:pt idx="143">
                  <c:v>-10.092264</c:v>
                </c:pt>
                <c:pt idx="144">
                  <c:v>-10.195989000000001</c:v>
                </c:pt>
                <c:pt idx="145">
                  <c:v>-10.297132</c:v>
                </c:pt>
                <c:pt idx="146">
                  <c:v>-10.400751</c:v>
                </c:pt>
                <c:pt idx="147">
                  <c:v>-10.476077</c:v>
                </c:pt>
                <c:pt idx="148">
                  <c:v>-10.5328</c:v>
                </c:pt>
                <c:pt idx="149">
                  <c:v>-10.568265999999999</c:v>
                </c:pt>
                <c:pt idx="150">
                  <c:v>-10.613251999999999</c:v>
                </c:pt>
                <c:pt idx="151">
                  <c:v>-10.669803</c:v>
                </c:pt>
                <c:pt idx="152">
                  <c:v>-10.721795</c:v>
                </c:pt>
                <c:pt idx="153">
                  <c:v>-10.757998000000001</c:v>
                </c:pt>
                <c:pt idx="154">
                  <c:v>-10.772570999999999</c:v>
                </c:pt>
                <c:pt idx="155">
                  <c:v>-10.779394</c:v>
                </c:pt>
                <c:pt idx="156">
                  <c:v>-10.772328999999999</c:v>
                </c:pt>
                <c:pt idx="157">
                  <c:v>-10.770432</c:v>
                </c:pt>
                <c:pt idx="158">
                  <c:v>-10.764211</c:v>
                </c:pt>
                <c:pt idx="159">
                  <c:v>-10.776119</c:v>
                </c:pt>
                <c:pt idx="160">
                  <c:v>-10.768841</c:v>
                </c:pt>
                <c:pt idx="161">
                  <c:v>-10.729384</c:v>
                </c:pt>
                <c:pt idx="162">
                  <c:v>-10.694258</c:v>
                </c:pt>
                <c:pt idx="163">
                  <c:v>-10.684006</c:v>
                </c:pt>
                <c:pt idx="164">
                  <c:v>-10.684927999999999</c:v>
                </c:pt>
                <c:pt idx="165">
                  <c:v>-10.680991000000001</c:v>
                </c:pt>
                <c:pt idx="166">
                  <c:v>-10.683849</c:v>
                </c:pt>
                <c:pt idx="167">
                  <c:v>-10.676263000000001</c:v>
                </c:pt>
                <c:pt idx="168">
                  <c:v>-10.681426</c:v>
                </c:pt>
                <c:pt idx="169">
                  <c:v>-10.688081</c:v>
                </c:pt>
                <c:pt idx="170">
                  <c:v>-10.698202</c:v>
                </c:pt>
                <c:pt idx="171">
                  <c:v>-10.719329</c:v>
                </c:pt>
                <c:pt idx="172">
                  <c:v>-10.775771000000001</c:v>
                </c:pt>
                <c:pt idx="173">
                  <c:v>-10.835423</c:v>
                </c:pt>
                <c:pt idx="174">
                  <c:v>-10.867243999999999</c:v>
                </c:pt>
                <c:pt idx="175">
                  <c:v>-10.914443</c:v>
                </c:pt>
                <c:pt idx="176">
                  <c:v>-10.996930000000001</c:v>
                </c:pt>
                <c:pt idx="177">
                  <c:v>-11.082623999999999</c:v>
                </c:pt>
                <c:pt idx="178">
                  <c:v>-11.166669000000001</c:v>
                </c:pt>
                <c:pt idx="179">
                  <c:v>-11.265333</c:v>
                </c:pt>
                <c:pt idx="180">
                  <c:v>-11.391545000000001</c:v>
                </c:pt>
                <c:pt idx="181">
                  <c:v>-11.502599</c:v>
                </c:pt>
                <c:pt idx="182">
                  <c:v>-11.596484</c:v>
                </c:pt>
                <c:pt idx="183">
                  <c:v>-11.713801</c:v>
                </c:pt>
                <c:pt idx="184">
                  <c:v>-11.876282</c:v>
                </c:pt>
                <c:pt idx="185">
                  <c:v>-12.029477</c:v>
                </c:pt>
                <c:pt idx="186">
                  <c:v>-12.203677000000001</c:v>
                </c:pt>
                <c:pt idx="187">
                  <c:v>-12.400881</c:v>
                </c:pt>
                <c:pt idx="188">
                  <c:v>-12.600486999999999</c:v>
                </c:pt>
                <c:pt idx="189">
                  <c:v>-12.786576999999999</c:v>
                </c:pt>
                <c:pt idx="190">
                  <c:v>-13.000641</c:v>
                </c:pt>
                <c:pt idx="191">
                  <c:v>-13.243798999999999</c:v>
                </c:pt>
                <c:pt idx="192">
                  <c:v>-13.527089</c:v>
                </c:pt>
                <c:pt idx="193">
                  <c:v>-13.844574</c:v>
                </c:pt>
                <c:pt idx="194">
                  <c:v>-14.182098999999999</c:v>
                </c:pt>
                <c:pt idx="195">
                  <c:v>-14.490098</c:v>
                </c:pt>
                <c:pt idx="196">
                  <c:v>-14.78698</c:v>
                </c:pt>
                <c:pt idx="197">
                  <c:v>-15.126313</c:v>
                </c:pt>
                <c:pt idx="198">
                  <c:v>-15.455908000000001</c:v>
                </c:pt>
                <c:pt idx="199">
                  <c:v>-15.734275</c:v>
                </c:pt>
                <c:pt idx="200">
                  <c:v>-15.987871999999999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67-40FA-ABC0-F866FEFE8C38}"/>
            </c:ext>
          </c:extLst>
        </c:ser>
        <c:ser>
          <c:idx val="3"/>
          <c:order val="2"/>
          <c:tx>
            <c:strRef>
              <c:f>'CL 4GHz'!$S$2</c:f>
              <c:strCache>
                <c:ptCount val="1"/>
                <c:pt idx="0">
                  <c:v>+11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4GHz'!$P$5:$P$205</c:f>
              <c:numCache>
                <c:formatCode>General</c:formatCode>
                <c:ptCount val="201"/>
                <c:pt idx="0">
                  <c:v>1</c:v>
                </c:pt>
                <c:pt idx="1">
                  <c:v>1.06</c:v>
                </c:pt>
                <c:pt idx="2">
                  <c:v>1.1200000000000001</c:v>
                </c:pt>
                <c:pt idx="3">
                  <c:v>1.18</c:v>
                </c:pt>
                <c:pt idx="4">
                  <c:v>1.24</c:v>
                </c:pt>
                <c:pt idx="5">
                  <c:v>1.3</c:v>
                </c:pt>
                <c:pt idx="6">
                  <c:v>1.36</c:v>
                </c:pt>
                <c:pt idx="7">
                  <c:v>1.42</c:v>
                </c:pt>
                <c:pt idx="8">
                  <c:v>1.48</c:v>
                </c:pt>
                <c:pt idx="9">
                  <c:v>1.54</c:v>
                </c:pt>
                <c:pt idx="10">
                  <c:v>1.6</c:v>
                </c:pt>
                <c:pt idx="11">
                  <c:v>1.66</c:v>
                </c:pt>
                <c:pt idx="12">
                  <c:v>1.72</c:v>
                </c:pt>
                <c:pt idx="13">
                  <c:v>1.78</c:v>
                </c:pt>
                <c:pt idx="14">
                  <c:v>1.84</c:v>
                </c:pt>
                <c:pt idx="15">
                  <c:v>1.9</c:v>
                </c:pt>
                <c:pt idx="16">
                  <c:v>1.96</c:v>
                </c:pt>
                <c:pt idx="17">
                  <c:v>2.02</c:v>
                </c:pt>
                <c:pt idx="18">
                  <c:v>2.08</c:v>
                </c:pt>
                <c:pt idx="19">
                  <c:v>2.14</c:v>
                </c:pt>
                <c:pt idx="20">
                  <c:v>2.2000000000000002</c:v>
                </c:pt>
                <c:pt idx="21">
                  <c:v>2.2599999999999998</c:v>
                </c:pt>
                <c:pt idx="22">
                  <c:v>2.3199999999999998</c:v>
                </c:pt>
                <c:pt idx="23">
                  <c:v>2.38</c:v>
                </c:pt>
                <c:pt idx="24">
                  <c:v>2.44</c:v>
                </c:pt>
                <c:pt idx="25">
                  <c:v>2.5</c:v>
                </c:pt>
                <c:pt idx="26">
                  <c:v>2.56</c:v>
                </c:pt>
                <c:pt idx="27">
                  <c:v>2.62</c:v>
                </c:pt>
                <c:pt idx="28">
                  <c:v>2.68</c:v>
                </c:pt>
                <c:pt idx="29">
                  <c:v>2.74</c:v>
                </c:pt>
                <c:pt idx="30">
                  <c:v>2.8</c:v>
                </c:pt>
                <c:pt idx="31">
                  <c:v>2.86</c:v>
                </c:pt>
                <c:pt idx="32">
                  <c:v>2.92</c:v>
                </c:pt>
                <c:pt idx="33">
                  <c:v>2.98</c:v>
                </c:pt>
                <c:pt idx="34">
                  <c:v>3.04</c:v>
                </c:pt>
                <c:pt idx="35">
                  <c:v>3.1</c:v>
                </c:pt>
                <c:pt idx="36">
                  <c:v>3.16</c:v>
                </c:pt>
                <c:pt idx="37">
                  <c:v>3.22</c:v>
                </c:pt>
                <c:pt idx="38">
                  <c:v>3.28</c:v>
                </c:pt>
                <c:pt idx="39">
                  <c:v>3.34</c:v>
                </c:pt>
                <c:pt idx="40">
                  <c:v>3.4</c:v>
                </c:pt>
                <c:pt idx="41">
                  <c:v>3.46</c:v>
                </c:pt>
                <c:pt idx="42">
                  <c:v>3.52</c:v>
                </c:pt>
                <c:pt idx="43">
                  <c:v>3.58</c:v>
                </c:pt>
                <c:pt idx="44">
                  <c:v>3.64</c:v>
                </c:pt>
                <c:pt idx="45">
                  <c:v>3.7</c:v>
                </c:pt>
                <c:pt idx="46">
                  <c:v>3.76</c:v>
                </c:pt>
                <c:pt idx="47">
                  <c:v>3.82</c:v>
                </c:pt>
                <c:pt idx="48">
                  <c:v>3.88</c:v>
                </c:pt>
                <c:pt idx="49">
                  <c:v>3.94</c:v>
                </c:pt>
                <c:pt idx="50">
                  <c:v>4</c:v>
                </c:pt>
                <c:pt idx="51">
                  <c:v>4.0599999999999996</c:v>
                </c:pt>
                <c:pt idx="52">
                  <c:v>4.12</c:v>
                </c:pt>
                <c:pt idx="53">
                  <c:v>4.18</c:v>
                </c:pt>
                <c:pt idx="54">
                  <c:v>4.24</c:v>
                </c:pt>
                <c:pt idx="55">
                  <c:v>4.3</c:v>
                </c:pt>
                <c:pt idx="56">
                  <c:v>4.3600000000000003</c:v>
                </c:pt>
                <c:pt idx="57">
                  <c:v>4.42</c:v>
                </c:pt>
                <c:pt idx="58">
                  <c:v>4.4800000000000004</c:v>
                </c:pt>
                <c:pt idx="59">
                  <c:v>4.54</c:v>
                </c:pt>
                <c:pt idx="60">
                  <c:v>4.5999999999999996</c:v>
                </c:pt>
                <c:pt idx="61">
                  <c:v>4.66</c:v>
                </c:pt>
                <c:pt idx="62">
                  <c:v>4.72</c:v>
                </c:pt>
                <c:pt idx="63">
                  <c:v>4.78</c:v>
                </c:pt>
                <c:pt idx="64">
                  <c:v>4.84</c:v>
                </c:pt>
                <c:pt idx="65">
                  <c:v>4.9000000000000004</c:v>
                </c:pt>
                <c:pt idx="66">
                  <c:v>4.96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5.14</c:v>
                </c:pt>
                <c:pt idx="70">
                  <c:v>5.2</c:v>
                </c:pt>
                <c:pt idx="71">
                  <c:v>5.26</c:v>
                </c:pt>
                <c:pt idx="72">
                  <c:v>5.32</c:v>
                </c:pt>
                <c:pt idx="73">
                  <c:v>5.38</c:v>
                </c:pt>
                <c:pt idx="74">
                  <c:v>5.44</c:v>
                </c:pt>
                <c:pt idx="75">
                  <c:v>5.5</c:v>
                </c:pt>
                <c:pt idx="76">
                  <c:v>5.56</c:v>
                </c:pt>
                <c:pt idx="77">
                  <c:v>5.62</c:v>
                </c:pt>
                <c:pt idx="78">
                  <c:v>5.68</c:v>
                </c:pt>
                <c:pt idx="79">
                  <c:v>5.74</c:v>
                </c:pt>
                <c:pt idx="80">
                  <c:v>5.8</c:v>
                </c:pt>
                <c:pt idx="81">
                  <c:v>5.86</c:v>
                </c:pt>
                <c:pt idx="82">
                  <c:v>5.92</c:v>
                </c:pt>
                <c:pt idx="83">
                  <c:v>5.98</c:v>
                </c:pt>
                <c:pt idx="84">
                  <c:v>6.04</c:v>
                </c:pt>
                <c:pt idx="85">
                  <c:v>6.1</c:v>
                </c:pt>
                <c:pt idx="86">
                  <c:v>6.16</c:v>
                </c:pt>
                <c:pt idx="87">
                  <c:v>6.22</c:v>
                </c:pt>
                <c:pt idx="88">
                  <c:v>6.28</c:v>
                </c:pt>
                <c:pt idx="89">
                  <c:v>6.34</c:v>
                </c:pt>
                <c:pt idx="90">
                  <c:v>6.4</c:v>
                </c:pt>
                <c:pt idx="91">
                  <c:v>6.46</c:v>
                </c:pt>
                <c:pt idx="92">
                  <c:v>6.52</c:v>
                </c:pt>
                <c:pt idx="93">
                  <c:v>6.58</c:v>
                </c:pt>
                <c:pt idx="94">
                  <c:v>6.64</c:v>
                </c:pt>
                <c:pt idx="95">
                  <c:v>6.7</c:v>
                </c:pt>
                <c:pt idx="96">
                  <c:v>6.76</c:v>
                </c:pt>
                <c:pt idx="97">
                  <c:v>6.82</c:v>
                </c:pt>
                <c:pt idx="98">
                  <c:v>6.88</c:v>
                </c:pt>
                <c:pt idx="99">
                  <c:v>6.94</c:v>
                </c:pt>
                <c:pt idx="100">
                  <c:v>7</c:v>
                </c:pt>
                <c:pt idx="101">
                  <c:v>7.06</c:v>
                </c:pt>
                <c:pt idx="102">
                  <c:v>7.12</c:v>
                </c:pt>
                <c:pt idx="103">
                  <c:v>7.18</c:v>
                </c:pt>
                <c:pt idx="104">
                  <c:v>7.24</c:v>
                </c:pt>
                <c:pt idx="105">
                  <c:v>7.3</c:v>
                </c:pt>
                <c:pt idx="106">
                  <c:v>7.36</c:v>
                </c:pt>
                <c:pt idx="107">
                  <c:v>7.42</c:v>
                </c:pt>
                <c:pt idx="108">
                  <c:v>7.48</c:v>
                </c:pt>
                <c:pt idx="109">
                  <c:v>7.54</c:v>
                </c:pt>
                <c:pt idx="110">
                  <c:v>7.6</c:v>
                </c:pt>
                <c:pt idx="111">
                  <c:v>7.66</c:v>
                </c:pt>
                <c:pt idx="112">
                  <c:v>7.72</c:v>
                </c:pt>
                <c:pt idx="113">
                  <c:v>7.78</c:v>
                </c:pt>
                <c:pt idx="114">
                  <c:v>7.84</c:v>
                </c:pt>
                <c:pt idx="115">
                  <c:v>7.9</c:v>
                </c:pt>
                <c:pt idx="116">
                  <c:v>7.96</c:v>
                </c:pt>
                <c:pt idx="117">
                  <c:v>8.02</c:v>
                </c:pt>
                <c:pt idx="118">
                  <c:v>8.08</c:v>
                </c:pt>
                <c:pt idx="119">
                  <c:v>8.14</c:v>
                </c:pt>
                <c:pt idx="120">
                  <c:v>8.1999999999999993</c:v>
                </c:pt>
                <c:pt idx="121">
                  <c:v>8.26</c:v>
                </c:pt>
                <c:pt idx="122">
                  <c:v>8.32</c:v>
                </c:pt>
                <c:pt idx="123">
                  <c:v>8.3800000000000008</c:v>
                </c:pt>
                <c:pt idx="124">
                  <c:v>8.44</c:v>
                </c:pt>
                <c:pt idx="125">
                  <c:v>8.5</c:v>
                </c:pt>
                <c:pt idx="126">
                  <c:v>8.56</c:v>
                </c:pt>
                <c:pt idx="127">
                  <c:v>8.6199999999999992</c:v>
                </c:pt>
                <c:pt idx="128">
                  <c:v>8.68</c:v>
                </c:pt>
                <c:pt idx="129">
                  <c:v>8.74</c:v>
                </c:pt>
                <c:pt idx="130">
                  <c:v>8.8000000000000007</c:v>
                </c:pt>
                <c:pt idx="131">
                  <c:v>8.86</c:v>
                </c:pt>
                <c:pt idx="132">
                  <c:v>8.92</c:v>
                </c:pt>
                <c:pt idx="133">
                  <c:v>8.98</c:v>
                </c:pt>
                <c:pt idx="134">
                  <c:v>9.0399999999999991</c:v>
                </c:pt>
                <c:pt idx="135">
                  <c:v>9.1</c:v>
                </c:pt>
                <c:pt idx="136">
                  <c:v>9.16</c:v>
                </c:pt>
                <c:pt idx="137">
                  <c:v>9.2200000000000006</c:v>
                </c:pt>
                <c:pt idx="138">
                  <c:v>9.2799999999999994</c:v>
                </c:pt>
                <c:pt idx="139">
                  <c:v>9.34</c:v>
                </c:pt>
                <c:pt idx="140">
                  <c:v>9.4</c:v>
                </c:pt>
                <c:pt idx="141">
                  <c:v>9.4600000000000009</c:v>
                </c:pt>
                <c:pt idx="142">
                  <c:v>9.52</c:v>
                </c:pt>
                <c:pt idx="143">
                  <c:v>9.58</c:v>
                </c:pt>
                <c:pt idx="144">
                  <c:v>9.64</c:v>
                </c:pt>
                <c:pt idx="145">
                  <c:v>9.6999999999999993</c:v>
                </c:pt>
                <c:pt idx="146">
                  <c:v>9.76</c:v>
                </c:pt>
                <c:pt idx="147">
                  <c:v>9.82</c:v>
                </c:pt>
                <c:pt idx="148">
                  <c:v>9.8800000000000008</c:v>
                </c:pt>
                <c:pt idx="149">
                  <c:v>9.94</c:v>
                </c:pt>
                <c:pt idx="150">
                  <c:v>10</c:v>
                </c:pt>
                <c:pt idx="151">
                  <c:v>10.06</c:v>
                </c:pt>
                <c:pt idx="152">
                  <c:v>10.119999999999999</c:v>
                </c:pt>
                <c:pt idx="153">
                  <c:v>10.18</c:v>
                </c:pt>
                <c:pt idx="154">
                  <c:v>10.24</c:v>
                </c:pt>
                <c:pt idx="155">
                  <c:v>10.3</c:v>
                </c:pt>
                <c:pt idx="156">
                  <c:v>10.36</c:v>
                </c:pt>
                <c:pt idx="157">
                  <c:v>10.42</c:v>
                </c:pt>
                <c:pt idx="158">
                  <c:v>10.48</c:v>
                </c:pt>
                <c:pt idx="159">
                  <c:v>10.54</c:v>
                </c:pt>
                <c:pt idx="160">
                  <c:v>10.6</c:v>
                </c:pt>
                <c:pt idx="161">
                  <c:v>10.66</c:v>
                </c:pt>
                <c:pt idx="162">
                  <c:v>10.72</c:v>
                </c:pt>
                <c:pt idx="163">
                  <c:v>10.78</c:v>
                </c:pt>
                <c:pt idx="164">
                  <c:v>10.84</c:v>
                </c:pt>
                <c:pt idx="165">
                  <c:v>10.9</c:v>
                </c:pt>
                <c:pt idx="166">
                  <c:v>10.96</c:v>
                </c:pt>
                <c:pt idx="167">
                  <c:v>11.02</c:v>
                </c:pt>
                <c:pt idx="168">
                  <c:v>11.08</c:v>
                </c:pt>
                <c:pt idx="169">
                  <c:v>11.14</c:v>
                </c:pt>
                <c:pt idx="170">
                  <c:v>11.2</c:v>
                </c:pt>
                <c:pt idx="171">
                  <c:v>11.26</c:v>
                </c:pt>
                <c:pt idx="172">
                  <c:v>11.32</c:v>
                </c:pt>
                <c:pt idx="173">
                  <c:v>11.38</c:v>
                </c:pt>
                <c:pt idx="174">
                  <c:v>11.44</c:v>
                </c:pt>
                <c:pt idx="175">
                  <c:v>11.5</c:v>
                </c:pt>
                <c:pt idx="176">
                  <c:v>11.56</c:v>
                </c:pt>
                <c:pt idx="177">
                  <c:v>11.62</c:v>
                </c:pt>
                <c:pt idx="178">
                  <c:v>11.68</c:v>
                </c:pt>
                <c:pt idx="179">
                  <c:v>11.74</c:v>
                </c:pt>
                <c:pt idx="180">
                  <c:v>11.8</c:v>
                </c:pt>
                <c:pt idx="181">
                  <c:v>11.86</c:v>
                </c:pt>
                <c:pt idx="182">
                  <c:v>11.92</c:v>
                </c:pt>
                <c:pt idx="183">
                  <c:v>11.98</c:v>
                </c:pt>
                <c:pt idx="184">
                  <c:v>12.04</c:v>
                </c:pt>
                <c:pt idx="185">
                  <c:v>12.1</c:v>
                </c:pt>
                <c:pt idx="186">
                  <c:v>12.16</c:v>
                </c:pt>
                <c:pt idx="187">
                  <c:v>12.22</c:v>
                </c:pt>
                <c:pt idx="188">
                  <c:v>12.28</c:v>
                </c:pt>
                <c:pt idx="189">
                  <c:v>12.34</c:v>
                </c:pt>
                <c:pt idx="190">
                  <c:v>12.4</c:v>
                </c:pt>
                <c:pt idx="191">
                  <c:v>12.46</c:v>
                </c:pt>
                <c:pt idx="192">
                  <c:v>12.52</c:v>
                </c:pt>
                <c:pt idx="193">
                  <c:v>12.58</c:v>
                </c:pt>
                <c:pt idx="194">
                  <c:v>12.64</c:v>
                </c:pt>
                <c:pt idx="195">
                  <c:v>12.7</c:v>
                </c:pt>
                <c:pt idx="196">
                  <c:v>12.76</c:v>
                </c:pt>
                <c:pt idx="197">
                  <c:v>12.82</c:v>
                </c:pt>
                <c:pt idx="198">
                  <c:v>12.88</c:v>
                </c:pt>
                <c:pt idx="199">
                  <c:v>12.94</c:v>
                </c:pt>
                <c:pt idx="200">
                  <c:v>13</c:v>
                </c:pt>
              </c:numCache>
            </c:numRef>
          </c:xVal>
          <c:yVal>
            <c:numRef>
              <c:f>'CL 4GHz'!$S$5:$S$205</c:f>
              <c:numCache>
                <c:formatCode>General</c:formatCode>
                <c:ptCount val="201"/>
                <c:pt idx="0">
                  <c:v>-13.838917</c:v>
                </c:pt>
                <c:pt idx="1">
                  <c:v>-13.587978</c:v>
                </c:pt>
                <c:pt idx="2">
                  <c:v>-13.27745</c:v>
                </c:pt>
                <c:pt idx="3">
                  <c:v>-12.91493</c:v>
                </c:pt>
                <c:pt idx="4">
                  <c:v>-12.550981999999999</c:v>
                </c:pt>
                <c:pt idx="5">
                  <c:v>-12.234035</c:v>
                </c:pt>
                <c:pt idx="6">
                  <c:v>-11.956531999999999</c:v>
                </c:pt>
                <c:pt idx="7">
                  <c:v>-11.670564000000001</c:v>
                </c:pt>
                <c:pt idx="8">
                  <c:v>-11.387363000000001</c:v>
                </c:pt>
                <c:pt idx="9">
                  <c:v>-11.124515000000001</c:v>
                </c:pt>
                <c:pt idx="10">
                  <c:v>-10.893872999999999</c:v>
                </c:pt>
                <c:pt idx="11">
                  <c:v>-10.643822999999999</c:v>
                </c:pt>
                <c:pt idx="12">
                  <c:v>-10.436529999999999</c:v>
                </c:pt>
                <c:pt idx="13">
                  <c:v>-10.228248000000001</c:v>
                </c:pt>
                <c:pt idx="14">
                  <c:v>-10.060453000000001</c:v>
                </c:pt>
                <c:pt idx="15">
                  <c:v>-9.8845405999999993</c:v>
                </c:pt>
                <c:pt idx="16">
                  <c:v>-9.7271365999999997</c:v>
                </c:pt>
                <c:pt idx="17">
                  <c:v>-9.5853394999999999</c:v>
                </c:pt>
                <c:pt idx="18">
                  <c:v>-9.4815740999999996</c:v>
                </c:pt>
                <c:pt idx="19">
                  <c:v>-9.3876218999999992</c:v>
                </c:pt>
                <c:pt idx="20">
                  <c:v>-9.3137711999999997</c:v>
                </c:pt>
                <c:pt idx="21">
                  <c:v>-9.2378855000000009</c:v>
                </c:pt>
                <c:pt idx="22">
                  <c:v>-9.1597308999999996</c:v>
                </c:pt>
                <c:pt idx="23">
                  <c:v>-9.0754604000000008</c:v>
                </c:pt>
                <c:pt idx="24">
                  <c:v>-9.0193385999999993</c:v>
                </c:pt>
                <c:pt idx="25">
                  <c:v>-8.9481362999999998</c:v>
                </c:pt>
                <c:pt idx="26">
                  <c:v>-8.8922671999999991</c:v>
                </c:pt>
                <c:pt idx="27">
                  <c:v>-8.8505096000000005</c:v>
                </c:pt>
                <c:pt idx="28">
                  <c:v>-8.8419208999999999</c:v>
                </c:pt>
                <c:pt idx="29">
                  <c:v>-8.8116292999999999</c:v>
                </c:pt>
                <c:pt idx="30">
                  <c:v>-8.7979783999999999</c:v>
                </c:pt>
                <c:pt idx="31">
                  <c:v>-8.8008822999999996</c:v>
                </c:pt>
                <c:pt idx="32">
                  <c:v>-8.7940865000000006</c:v>
                </c:pt>
                <c:pt idx="33">
                  <c:v>-8.7714786999999994</c:v>
                </c:pt>
                <c:pt idx="34">
                  <c:v>-8.7507353000000005</c:v>
                </c:pt>
                <c:pt idx="35">
                  <c:v>-8.7381220000000006</c:v>
                </c:pt>
                <c:pt idx="36">
                  <c:v>-8.7298612999999996</c:v>
                </c:pt>
                <c:pt idx="37">
                  <c:v>-8.7423839999999995</c:v>
                </c:pt>
                <c:pt idx="38">
                  <c:v>-8.7574787000000001</c:v>
                </c:pt>
                <c:pt idx="39">
                  <c:v>-8.7773409000000004</c:v>
                </c:pt>
                <c:pt idx="40">
                  <c:v>-8.8057794999999999</c:v>
                </c:pt>
                <c:pt idx="41">
                  <c:v>-8.8508711000000009</c:v>
                </c:pt>
                <c:pt idx="42">
                  <c:v>-8.8848076000000002</c:v>
                </c:pt>
                <c:pt idx="43">
                  <c:v>-8.9218253999999995</c:v>
                </c:pt>
                <c:pt idx="44">
                  <c:v>-8.9514122</c:v>
                </c:pt>
                <c:pt idx="45">
                  <c:v>-8.9935025999999993</c:v>
                </c:pt>
                <c:pt idx="46">
                  <c:v>-9.0182981000000009</c:v>
                </c:pt>
                <c:pt idx="47">
                  <c:v>-9.0438662000000001</c:v>
                </c:pt>
                <c:pt idx="48">
                  <c:v>-9.0328703000000008</c:v>
                </c:pt>
                <c:pt idx="49">
                  <c:v>-9.0441836999999996</c:v>
                </c:pt>
                <c:pt idx="50">
                  <c:v>-9.0438118000000003</c:v>
                </c:pt>
                <c:pt idx="51">
                  <c:v>-9.0466490000000004</c:v>
                </c:pt>
                <c:pt idx="52">
                  <c:v>-9.0432205000000003</c:v>
                </c:pt>
                <c:pt idx="53">
                  <c:v>-9.0884198999999999</c:v>
                </c:pt>
                <c:pt idx="54">
                  <c:v>-9.1188736000000006</c:v>
                </c:pt>
                <c:pt idx="55">
                  <c:v>-9.1501769999999993</c:v>
                </c:pt>
                <c:pt idx="56">
                  <c:v>-9.1997099000000002</c:v>
                </c:pt>
                <c:pt idx="57">
                  <c:v>-9.2590465999999996</c:v>
                </c:pt>
                <c:pt idx="58">
                  <c:v>-9.3234891999999991</c:v>
                </c:pt>
                <c:pt idx="59">
                  <c:v>-9.3851508999999993</c:v>
                </c:pt>
                <c:pt idx="60">
                  <c:v>-9.4393987999999993</c:v>
                </c:pt>
                <c:pt idx="61">
                  <c:v>-9.4526500999999996</c:v>
                </c:pt>
                <c:pt idx="62">
                  <c:v>-9.4478854999999999</c:v>
                </c:pt>
                <c:pt idx="63">
                  <c:v>-9.4417104999999992</c:v>
                </c:pt>
                <c:pt idx="64">
                  <c:v>-9.4275780000000005</c:v>
                </c:pt>
                <c:pt idx="65">
                  <c:v>-9.3883037999999992</c:v>
                </c:pt>
                <c:pt idx="66">
                  <c:v>-9.3721446999999998</c:v>
                </c:pt>
                <c:pt idx="67">
                  <c:v>-9.3739138000000004</c:v>
                </c:pt>
                <c:pt idx="68">
                  <c:v>-9.3578977999999999</c:v>
                </c:pt>
                <c:pt idx="69">
                  <c:v>-9.3342638000000004</c:v>
                </c:pt>
                <c:pt idx="70">
                  <c:v>-9.3325644000000008</c:v>
                </c:pt>
                <c:pt idx="71">
                  <c:v>-9.3428515999999995</c:v>
                </c:pt>
                <c:pt idx="72">
                  <c:v>-9.3314752999999993</c:v>
                </c:pt>
                <c:pt idx="73">
                  <c:v>-9.3145895000000003</c:v>
                </c:pt>
                <c:pt idx="74">
                  <c:v>-9.3057060000000007</c:v>
                </c:pt>
                <c:pt idx="75">
                  <c:v>-9.2989730999999995</c:v>
                </c:pt>
                <c:pt idx="76">
                  <c:v>-9.2706461000000004</c:v>
                </c:pt>
                <c:pt idx="77">
                  <c:v>-9.2557010999999996</c:v>
                </c:pt>
                <c:pt idx="78">
                  <c:v>-9.2449417</c:v>
                </c:pt>
                <c:pt idx="79">
                  <c:v>-9.2398872000000001</c:v>
                </c:pt>
                <c:pt idx="80">
                  <c:v>-9.2255850000000006</c:v>
                </c:pt>
                <c:pt idx="81">
                  <c:v>-9.2232809000000007</c:v>
                </c:pt>
                <c:pt idx="82">
                  <c:v>-9.2188063000000007</c:v>
                </c:pt>
                <c:pt idx="83">
                  <c:v>-9.2056302999999993</c:v>
                </c:pt>
                <c:pt idx="84">
                  <c:v>-9.1945008999999995</c:v>
                </c:pt>
                <c:pt idx="85">
                  <c:v>-9.1937970999999994</c:v>
                </c:pt>
                <c:pt idx="86">
                  <c:v>-9.1813955000000007</c:v>
                </c:pt>
                <c:pt idx="87">
                  <c:v>-9.1525821999999994</c:v>
                </c:pt>
                <c:pt idx="88">
                  <c:v>-9.1452407999999998</c:v>
                </c:pt>
                <c:pt idx="89">
                  <c:v>-9.1383265999999992</c:v>
                </c:pt>
                <c:pt idx="90">
                  <c:v>-9.1207999999999991</c:v>
                </c:pt>
                <c:pt idx="91">
                  <c:v>-9.1078510000000001</c:v>
                </c:pt>
                <c:pt idx="92">
                  <c:v>-9.1161270000000005</c:v>
                </c:pt>
                <c:pt idx="93">
                  <c:v>-9.1138104999999996</c:v>
                </c:pt>
                <c:pt idx="94">
                  <c:v>-9.1142272999999996</c:v>
                </c:pt>
                <c:pt idx="95">
                  <c:v>-9.1208115000000003</c:v>
                </c:pt>
                <c:pt idx="96">
                  <c:v>-9.1307392000000007</c:v>
                </c:pt>
                <c:pt idx="97">
                  <c:v>-9.1394482000000004</c:v>
                </c:pt>
                <c:pt idx="98">
                  <c:v>-9.1430959999999999</c:v>
                </c:pt>
                <c:pt idx="99">
                  <c:v>-9.1413603000000005</c:v>
                </c:pt>
                <c:pt idx="100">
                  <c:v>-9.1237106000000008</c:v>
                </c:pt>
                <c:pt idx="101">
                  <c:v>-9.0921316000000001</c:v>
                </c:pt>
                <c:pt idx="102">
                  <c:v>-9.0561580999999993</c:v>
                </c:pt>
                <c:pt idx="103">
                  <c:v>-9.0005168999999992</c:v>
                </c:pt>
                <c:pt idx="104">
                  <c:v>-8.9385118000000006</c:v>
                </c:pt>
                <c:pt idx="105">
                  <c:v>-8.8836594000000009</c:v>
                </c:pt>
                <c:pt idx="106">
                  <c:v>-8.8420801000000004</c:v>
                </c:pt>
                <c:pt idx="107">
                  <c:v>-8.8057327000000001</c:v>
                </c:pt>
                <c:pt idx="108">
                  <c:v>-8.7922496999999993</c:v>
                </c:pt>
                <c:pt idx="109">
                  <c:v>-8.7941418000000002</c:v>
                </c:pt>
                <c:pt idx="110">
                  <c:v>-8.8059472999999997</c:v>
                </c:pt>
                <c:pt idx="111">
                  <c:v>-8.8175267999999996</c:v>
                </c:pt>
                <c:pt idx="112">
                  <c:v>-8.8288402999999995</c:v>
                </c:pt>
                <c:pt idx="113">
                  <c:v>-8.8508624999999999</c:v>
                </c:pt>
                <c:pt idx="114">
                  <c:v>-8.8683557999999998</c:v>
                </c:pt>
                <c:pt idx="115">
                  <c:v>-8.8931026000000006</c:v>
                </c:pt>
                <c:pt idx="116">
                  <c:v>-8.9216385000000002</c:v>
                </c:pt>
                <c:pt idx="117">
                  <c:v>-8.9485922000000002</c:v>
                </c:pt>
                <c:pt idx="118">
                  <c:v>-8.9708261</c:v>
                </c:pt>
                <c:pt idx="119">
                  <c:v>-8.9843702000000008</c:v>
                </c:pt>
                <c:pt idx="120">
                  <c:v>-8.9975061000000007</c:v>
                </c:pt>
                <c:pt idx="121">
                  <c:v>-9.0077171000000007</c:v>
                </c:pt>
                <c:pt idx="122">
                  <c:v>-9.0143318000000008</c:v>
                </c:pt>
                <c:pt idx="123">
                  <c:v>-9.0169581999999995</c:v>
                </c:pt>
                <c:pt idx="124">
                  <c:v>-9.0281181000000004</c:v>
                </c:pt>
                <c:pt idx="125">
                  <c:v>-9.0334863999999993</c:v>
                </c:pt>
                <c:pt idx="126">
                  <c:v>-9.0450000999999993</c:v>
                </c:pt>
                <c:pt idx="127">
                  <c:v>-9.0756701999999994</c:v>
                </c:pt>
                <c:pt idx="128">
                  <c:v>-9.1056098999999993</c:v>
                </c:pt>
                <c:pt idx="129">
                  <c:v>-9.1436586000000002</c:v>
                </c:pt>
                <c:pt idx="130">
                  <c:v>-9.2083987999999994</c:v>
                </c:pt>
                <c:pt idx="131">
                  <c:v>-9.2936496999999996</c:v>
                </c:pt>
                <c:pt idx="132">
                  <c:v>-9.3504466999999991</c:v>
                </c:pt>
                <c:pt idx="133">
                  <c:v>-9.4134797999999993</c:v>
                </c:pt>
                <c:pt idx="134">
                  <c:v>-9.5165377000000007</c:v>
                </c:pt>
                <c:pt idx="135">
                  <c:v>-9.6134547999999995</c:v>
                </c:pt>
                <c:pt idx="136">
                  <c:v>-9.6913623999999992</c:v>
                </c:pt>
                <c:pt idx="137">
                  <c:v>-9.8021317000000003</c:v>
                </c:pt>
                <c:pt idx="138">
                  <c:v>-9.9407034000000003</c:v>
                </c:pt>
                <c:pt idx="139">
                  <c:v>-10.055758000000001</c:v>
                </c:pt>
                <c:pt idx="140">
                  <c:v>-10.155149</c:v>
                </c:pt>
                <c:pt idx="141">
                  <c:v>-10.267289</c:v>
                </c:pt>
                <c:pt idx="142">
                  <c:v>-10.39664</c:v>
                </c:pt>
                <c:pt idx="143">
                  <c:v>-10.505493</c:v>
                </c:pt>
                <c:pt idx="144">
                  <c:v>-10.615779</c:v>
                </c:pt>
                <c:pt idx="145">
                  <c:v>-10.737769</c:v>
                </c:pt>
                <c:pt idx="146">
                  <c:v>-10.857376</c:v>
                </c:pt>
                <c:pt idx="147">
                  <c:v>-10.934685999999999</c:v>
                </c:pt>
                <c:pt idx="148">
                  <c:v>-10.993883</c:v>
                </c:pt>
                <c:pt idx="149">
                  <c:v>-11.033344</c:v>
                </c:pt>
                <c:pt idx="150">
                  <c:v>-11.074626</c:v>
                </c:pt>
                <c:pt idx="151">
                  <c:v>-11.144397</c:v>
                </c:pt>
                <c:pt idx="152">
                  <c:v>-11.225849</c:v>
                </c:pt>
                <c:pt idx="153">
                  <c:v>-11.274072</c:v>
                </c:pt>
                <c:pt idx="154">
                  <c:v>-11.281790000000001</c:v>
                </c:pt>
                <c:pt idx="155">
                  <c:v>-11.287917</c:v>
                </c:pt>
                <c:pt idx="156">
                  <c:v>-11.286633</c:v>
                </c:pt>
                <c:pt idx="157">
                  <c:v>-11.287589000000001</c:v>
                </c:pt>
                <c:pt idx="158">
                  <c:v>-11.292185999999999</c:v>
                </c:pt>
                <c:pt idx="159">
                  <c:v>-11.323707000000001</c:v>
                </c:pt>
                <c:pt idx="160">
                  <c:v>-11.327868</c:v>
                </c:pt>
                <c:pt idx="161">
                  <c:v>-11.276835999999999</c:v>
                </c:pt>
                <c:pt idx="162">
                  <c:v>-11.232094</c:v>
                </c:pt>
                <c:pt idx="163">
                  <c:v>-11.240959999999999</c:v>
                </c:pt>
                <c:pt idx="164">
                  <c:v>-11.270377</c:v>
                </c:pt>
                <c:pt idx="165">
                  <c:v>-11.289802999999999</c:v>
                </c:pt>
                <c:pt idx="166">
                  <c:v>-11.310088</c:v>
                </c:pt>
                <c:pt idx="167">
                  <c:v>-11.320143</c:v>
                </c:pt>
                <c:pt idx="168">
                  <c:v>-11.338908</c:v>
                </c:pt>
                <c:pt idx="169">
                  <c:v>-11.367298</c:v>
                </c:pt>
                <c:pt idx="170">
                  <c:v>-11.400429000000001</c:v>
                </c:pt>
                <c:pt idx="171">
                  <c:v>-11.45391</c:v>
                </c:pt>
                <c:pt idx="172">
                  <c:v>-11.548652000000001</c:v>
                </c:pt>
                <c:pt idx="173">
                  <c:v>-11.641613</c:v>
                </c:pt>
                <c:pt idx="174">
                  <c:v>-11.688957</c:v>
                </c:pt>
                <c:pt idx="175">
                  <c:v>-11.753933999999999</c:v>
                </c:pt>
                <c:pt idx="176">
                  <c:v>-11.874243</c:v>
                </c:pt>
                <c:pt idx="177">
                  <c:v>-12.006838</c:v>
                </c:pt>
                <c:pt idx="178">
                  <c:v>-12.121502</c:v>
                </c:pt>
                <c:pt idx="179">
                  <c:v>-12.258302</c:v>
                </c:pt>
                <c:pt idx="180">
                  <c:v>-12.433693</c:v>
                </c:pt>
                <c:pt idx="181">
                  <c:v>-12.581773999999999</c:v>
                </c:pt>
                <c:pt idx="182">
                  <c:v>-12.690780999999999</c:v>
                </c:pt>
                <c:pt idx="183">
                  <c:v>-12.842029</c:v>
                </c:pt>
                <c:pt idx="184">
                  <c:v>-13.052619</c:v>
                </c:pt>
                <c:pt idx="185">
                  <c:v>-13.267756</c:v>
                </c:pt>
                <c:pt idx="186">
                  <c:v>-13.492063</c:v>
                </c:pt>
                <c:pt idx="187">
                  <c:v>-13.74952</c:v>
                </c:pt>
                <c:pt idx="188">
                  <c:v>-14.006911000000001</c:v>
                </c:pt>
                <c:pt idx="189">
                  <c:v>-14.247719</c:v>
                </c:pt>
                <c:pt idx="190">
                  <c:v>-14.498635</c:v>
                </c:pt>
                <c:pt idx="191">
                  <c:v>-14.802977</c:v>
                </c:pt>
                <c:pt idx="192">
                  <c:v>-15.151755</c:v>
                </c:pt>
                <c:pt idx="193">
                  <c:v>-15.560083000000001</c:v>
                </c:pt>
                <c:pt idx="194">
                  <c:v>-15.973125</c:v>
                </c:pt>
                <c:pt idx="195">
                  <c:v>-16.346603000000002</c:v>
                </c:pt>
                <c:pt idx="196">
                  <c:v>-16.693912999999998</c:v>
                </c:pt>
                <c:pt idx="197">
                  <c:v>-17.101641000000001</c:v>
                </c:pt>
                <c:pt idx="198">
                  <c:v>-17.477768000000001</c:v>
                </c:pt>
                <c:pt idx="199">
                  <c:v>-17.806388999999999</c:v>
                </c:pt>
                <c:pt idx="200">
                  <c:v>-18.114871999999998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67-40FA-ABC0-F866FEFE8C38}"/>
            </c:ext>
          </c:extLst>
        </c:ser>
        <c:ser>
          <c:idx val="5"/>
          <c:order val="3"/>
          <c:tx>
            <c:strRef>
              <c:f>'CL 4GHz'!$T$2</c:f>
              <c:strCache>
                <c:ptCount val="1"/>
                <c:pt idx="0">
                  <c:v>+9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4GHz'!$E$5:$E$205</c:f>
              <c:numCache>
                <c:formatCode>General</c:formatCode>
                <c:ptCount val="201"/>
                <c:pt idx="0">
                  <c:v>1</c:v>
                </c:pt>
                <c:pt idx="1">
                  <c:v>1.06</c:v>
                </c:pt>
                <c:pt idx="2">
                  <c:v>1.1200000000000001</c:v>
                </c:pt>
                <c:pt idx="3">
                  <c:v>1.18</c:v>
                </c:pt>
                <c:pt idx="4">
                  <c:v>1.24</c:v>
                </c:pt>
                <c:pt idx="5">
                  <c:v>1.3</c:v>
                </c:pt>
                <c:pt idx="6">
                  <c:v>1.36</c:v>
                </c:pt>
                <c:pt idx="7">
                  <c:v>1.42</c:v>
                </c:pt>
                <c:pt idx="8">
                  <c:v>1.48</c:v>
                </c:pt>
                <c:pt idx="9">
                  <c:v>1.54</c:v>
                </c:pt>
                <c:pt idx="10">
                  <c:v>1.6</c:v>
                </c:pt>
                <c:pt idx="11">
                  <c:v>1.66</c:v>
                </c:pt>
                <c:pt idx="12">
                  <c:v>1.72</c:v>
                </c:pt>
                <c:pt idx="13">
                  <c:v>1.78</c:v>
                </c:pt>
                <c:pt idx="14">
                  <c:v>1.84</c:v>
                </c:pt>
                <c:pt idx="15">
                  <c:v>1.9</c:v>
                </c:pt>
                <c:pt idx="16">
                  <c:v>1.96</c:v>
                </c:pt>
                <c:pt idx="17">
                  <c:v>2.02</c:v>
                </c:pt>
                <c:pt idx="18">
                  <c:v>2.08</c:v>
                </c:pt>
                <c:pt idx="19">
                  <c:v>2.14</c:v>
                </c:pt>
                <c:pt idx="20">
                  <c:v>2.2000000000000002</c:v>
                </c:pt>
                <c:pt idx="21">
                  <c:v>2.2599999999999998</c:v>
                </c:pt>
                <c:pt idx="22">
                  <c:v>2.3199999999999998</c:v>
                </c:pt>
                <c:pt idx="23">
                  <c:v>2.38</c:v>
                </c:pt>
                <c:pt idx="24">
                  <c:v>2.44</c:v>
                </c:pt>
                <c:pt idx="25">
                  <c:v>2.5</c:v>
                </c:pt>
                <c:pt idx="26">
                  <c:v>2.56</c:v>
                </c:pt>
                <c:pt idx="27">
                  <c:v>2.62</c:v>
                </c:pt>
                <c:pt idx="28">
                  <c:v>2.68</c:v>
                </c:pt>
                <c:pt idx="29">
                  <c:v>2.74</c:v>
                </c:pt>
                <c:pt idx="30">
                  <c:v>2.8</c:v>
                </c:pt>
                <c:pt idx="31">
                  <c:v>2.86</c:v>
                </c:pt>
                <c:pt idx="32">
                  <c:v>2.92</c:v>
                </c:pt>
                <c:pt idx="33">
                  <c:v>2.98</c:v>
                </c:pt>
                <c:pt idx="34">
                  <c:v>3.04</c:v>
                </c:pt>
                <c:pt idx="35">
                  <c:v>3.1</c:v>
                </c:pt>
                <c:pt idx="36">
                  <c:v>3.16</c:v>
                </c:pt>
                <c:pt idx="37">
                  <c:v>3.22</c:v>
                </c:pt>
                <c:pt idx="38">
                  <c:v>3.28</c:v>
                </c:pt>
                <c:pt idx="39">
                  <c:v>3.34</c:v>
                </c:pt>
                <c:pt idx="40">
                  <c:v>3.4</c:v>
                </c:pt>
                <c:pt idx="41">
                  <c:v>3.46</c:v>
                </c:pt>
                <c:pt idx="42">
                  <c:v>3.52</c:v>
                </c:pt>
                <c:pt idx="43">
                  <c:v>3.58</c:v>
                </c:pt>
                <c:pt idx="44">
                  <c:v>3.64</c:v>
                </c:pt>
                <c:pt idx="45">
                  <c:v>3.7</c:v>
                </c:pt>
                <c:pt idx="46">
                  <c:v>3.76</c:v>
                </c:pt>
                <c:pt idx="47">
                  <c:v>3.82</c:v>
                </c:pt>
                <c:pt idx="48">
                  <c:v>3.88</c:v>
                </c:pt>
                <c:pt idx="49">
                  <c:v>3.94</c:v>
                </c:pt>
                <c:pt idx="50">
                  <c:v>4</c:v>
                </c:pt>
                <c:pt idx="51">
                  <c:v>4.0599999999999996</c:v>
                </c:pt>
                <c:pt idx="52">
                  <c:v>4.12</c:v>
                </c:pt>
                <c:pt idx="53">
                  <c:v>4.18</c:v>
                </c:pt>
                <c:pt idx="54">
                  <c:v>4.24</c:v>
                </c:pt>
                <c:pt idx="55">
                  <c:v>4.3</c:v>
                </c:pt>
                <c:pt idx="56">
                  <c:v>4.3600000000000003</c:v>
                </c:pt>
                <c:pt idx="57">
                  <c:v>4.42</c:v>
                </c:pt>
                <c:pt idx="58">
                  <c:v>4.4800000000000004</c:v>
                </c:pt>
                <c:pt idx="59">
                  <c:v>4.54</c:v>
                </c:pt>
                <c:pt idx="60">
                  <c:v>4.5999999999999996</c:v>
                </c:pt>
                <c:pt idx="61">
                  <c:v>4.66</c:v>
                </c:pt>
                <c:pt idx="62">
                  <c:v>4.72</c:v>
                </c:pt>
                <c:pt idx="63">
                  <c:v>4.78</c:v>
                </c:pt>
                <c:pt idx="64">
                  <c:v>4.84</c:v>
                </c:pt>
                <c:pt idx="65">
                  <c:v>4.9000000000000004</c:v>
                </c:pt>
                <c:pt idx="66">
                  <c:v>4.96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5.14</c:v>
                </c:pt>
                <c:pt idx="70">
                  <c:v>5.2</c:v>
                </c:pt>
                <c:pt idx="71">
                  <c:v>5.26</c:v>
                </c:pt>
                <c:pt idx="72">
                  <c:v>5.32</c:v>
                </c:pt>
                <c:pt idx="73">
                  <c:v>5.38</c:v>
                </c:pt>
                <c:pt idx="74">
                  <c:v>5.44</c:v>
                </c:pt>
                <c:pt idx="75">
                  <c:v>5.5</c:v>
                </c:pt>
                <c:pt idx="76">
                  <c:v>5.56</c:v>
                </c:pt>
                <c:pt idx="77">
                  <c:v>5.62</c:v>
                </c:pt>
                <c:pt idx="78">
                  <c:v>5.68</c:v>
                </c:pt>
                <c:pt idx="79">
                  <c:v>5.74</c:v>
                </c:pt>
                <c:pt idx="80">
                  <c:v>5.8</c:v>
                </c:pt>
                <c:pt idx="81">
                  <c:v>5.86</c:v>
                </c:pt>
                <c:pt idx="82">
                  <c:v>5.92</c:v>
                </c:pt>
                <c:pt idx="83">
                  <c:v>5.98</c:v>
                </c:pt>
                <c:pt idx="84">
                  <c:v>6.04</c:v>
                </c:pt>
                <c:pt idx="85">
                  <c:v>6.1</c:v>
                </c:pt>
                <c:pt idx="86">
                  <c:v>6.16</c:v>
                </c:pt>
                <c:pt idx="87">
                  <c:v>6.22</c:v>
                </c:pt>
                <c:pt idx="88">
                  <c:v>6.28</c:v>
                </c:pt>
                <c:pt idx="89">
                  <c:v>6.34</c:v>
                </c:pt>
                <c:pt idx="90">
                  <c:v>6.4</c:v>
                </c:pt>
                <c:pt idx="91">
                  <c:v>6.46</c:v>
                </c:pt>
                <c:pt idx="92">
                  <c:v>6.52</c:v>
                </c:pt>
                <c:pt idx="93">
                  <c:v>6.58</c:v>
                </c:pt>
                <c:pt idx="94">
                  <c:v>6.64</c:v>
                </c:pt>
                <c:pt idx="95">
                  <c:v>6.7</c:v>
                </c:pt>
                <c:pt idx="96">
                  <c:v>6.76</c:v>
                </c:pt>
                <c:pt idx="97">
                  <c:v>6.82</c:v>
                </c:pt>
                <c:pt idx="98">
                  <c:v>6.88</c:v>
                </c:pt>
                <c:pt idx="99">
                  <c:v>6.94</c:v>
                </c:pt>
                <c:pt idx="100">
                  <c:v>7</c:v>
                </c:pt>
                <c:pt idx="101">
                  <c:v>7.06</c:v>
                </c:pt>
                <c:pt idx="102">
                  <c:v>7.12</c:v>
                </c:pt>
                <c:pt idx="103">
                  <c:v>7.18</c:v>
                </c:pt>
                <c:pt idx="104">
                  <c:v>7.24</c:v>
                </c:pt>
                <c:pt idx="105">
                  <c:v>7.3</c:v>
                </c:pt>
                <c:pt idx="106">
                  <c:v>7.36</c:v>
                </c:pt>
                <c:pt idx="107">
                  <c:v>7.42</c:v>
                </c:pt>
                <c:pt idx="108">
                  <c:v>7.48</c:v>
                </c:pt>
                <c:pt idx="109">
                  <c:v>7.54</c:v>
                </c:pt>
                <c:pt idx="110">
                  <c:v>7.6</c:v>
                </c:pt>
                <c:pt idx="111">
                  <c:v>7.66</c:v>
                </c:pt>
                <c:pt idx="112">
                  <c:v>7.72</c:v>
                </c:pt>
                <c:pt idx="113">
                  <c:v>7.78</c:v>
                </c:pt>
                <c:pt idx="114">
                  <c:v>7.84</c:v>
                </c:pt>
                <c:pt idx="115">
                  <c:v>7.9</c:v>
                </c:pt>
                <c:pt idx="116">
                  <c:v>7.96</c:v>
                </c:pt>
                <c:pt idx="117">
                  <c:v>8.02</c:v>
                </c:pt>
                <c:pt idx="118">
                  <c:v>8.08</c:v>
                </c:pt>
                <c:pt idx="119">
                  <c:v>8.14</c:v>
                </c:pt>
                <c:pt idx="120">
                  <c:v>8.1999999999999993</c:v>
                </c:pt>
                <c:pt idx="121">
                  <c:v>8.26</c:v>
                </c:pt>
                <c:pt idx="122">
                  <c:v>8.32</c:v>
                </c:pt>
                <c:pt idx="123">
                  <c:v>8.3800000000000008</c:v>
                </c:pt>
                <c:pt idx="124">
                  <c:v>8.44</c:v>
                </c:pt>
                <c:pt idx="125">
                  <c:v>8.5</c:v>
                </c:pt>
                <c:pt idx="126">
                  <c:v>8.56</c:v>
                </c:pt>
                <c:pt idx="127">
                  <c:v>8.6199999999999992</c:v>
                </c:pt>
                <c:pt idx="128">
                  <c:v>8.68</c:v>
                </c:pt>
                <c:pt idx="129">
                  <c:v>8.74</c:v>
                </c:pt>
                <c:pt idx="130">
                  <c:v>8.8000000000000007</c:v>
                </c:pt>
                <c:pt idx="131">
                  <c:v>8.86</c:v>
                </c:pt>
                <c:pt idx="132">
                  <c:v>8.92</c:v>
                </c:pt>
                <c:pt idx="133">
                  <c:v>8.98</c:v>
                </c:pt>
                <c:pt idx="134">
                  <c:v>9.0399999999999991</c:v>
                </c:pt>
                <c:pt idx="135">
                  <c:v>9.1</c:v>
                </c:pt>
                <c:pt idx="136">
                  <c:v>9.16</c:v>
                </c:pt>
                <c:pt idx="137">
                  <c:v>9.2200000000000006</c:v>
                </c:pt>
                <c:pt idx="138">
                  <c:v>9.2799999999999994</c:v>
                </c:pt>
                <c:pt idx="139">
                  <c:v>9.34</c:v>
                </c:pt>
                <c:pt idx="140">
                  <c:v>9.4</c:v>
                </c:pt>
                <c:pt idx="141">
                  <c:v>9.4600000000000009</c:v>
                </c:pt>
                <c:pt idx="142">
                  <c:v>9.52</c:v>
                </c:pt>
                <c:pt idx="143">
                  <c:v>9.58</c:v>
                </c:pt>
                <c:pt idx="144">
                  <c:v>9.64</c:v>
                </c:pt>
                <c:pt idx="145">
                  <c:v>9.6999999999999993</c:v>
                </c:pt>
                <c:pt idx="146">
                  <c:v>9.76</c:v>
                </c:pt>
                <c:pt idx="147">
                  <c:v>9.82</c:v>
                </c:pt>
                <c:pt idx="148">
                  <c:v>9.8800000000000008</c:v>
                </c:pt>
                <c:pt idx="149">
                  <c:v>9.94</c:v>
                </c:pt>
                <c:pt idx="150">
                  <c:v>10</c:v>
                </c:pt>
                <c:pt idx="151">
                  <c:v>10.06</c:v>
                </c:pt>
                <c:pt idx="152">
                  <c:v>10.119999999999999</c:v>
                </c:pt>
                <c:pt idx="153">
                  <c:v>10.18</c:v>
                </c:pt>
                <c:pt idx="154">
                  <c:v>10.24</c:v>
                </c:pt>
                <c:pt idx="155">
                  <c:v>10.3</c:v>
                </c:pt>
                <c:pt idx="156">
                  <c:v>10.36</c:v>
                </c:pt>
                <c:pt idx="157">
                  <c:v>10.42</c:v>
                </c:pt>
                <c:pt idx="158">
                  <c:v>10.48</c:v>
                </c:pt>
                <c:pt idx="159">
                  <c:v>10.54</c:v>
                </c:pt>
                <c:pt idx="160">
                  <c:v>10.6</c:v>
                </c:pt>
                <c:pt idx="161">
                  <c:v>10.66</c:v>
                </c:pt>
                <c:pt idx="162">
                  <c:v>10.72</c:v>
                </c:pt>
                <c:pt idx="163">
                  <c:v>10.78</c:v>
                </c:pt>
                <c:pt idx="164">
                  <c:v>10.84</c:v>
                </c:pt>
                <c:pt idx="165">
                  <c:v>10.9</c:v>
                </c:pt>
                <c:pt idx="166">
                  <c:v>10.96</c:v>
                </c:pt>
                <c:pt idx="167">
                  <c:v>11.02</c:v>
                </c:pt>
                <c:pt idx="168">
                  <c:v>11.08</c:v>
                </c:pt>
                <c:pt idx="169">
                  <c:v>11.14</c:v>
                </c:pt>
                <c:pt idx="170">
                  <c:v>11.2</c:v>
                </c:pt>
                <c:pt idx="171">
                  <c:v>11.26</c:v>
                </c:pt>
                <c:pt idx="172">
                  <c:v>11.32</c:v>
                </c:pt>
                <c:pt idx="173">
                  <c:v>11.38</c:v>
                </c:pt>
                <c:pt idx="174">
                  <c:v>11.44</c:v>
                </c:pt>
                <c:pt idx="175">
                  <c:v>11.5</c:v>
                </c:pt>
                <c:pt idx="176">
                  <c:v>11.56</c:v>
                </c:pt>
                <c:pt idx="177">
                  <c:v>11.62</c:v>
                </c:pt>
                <c:pt idx="178">
                  <c:v>11.68</c:v>
                </c:pt>
                <c:pt idx="179">
                  <c:v>11.74</c:v>
                </c:pt>
                <c:pt idx="180">
                  <c:v>11.8</c:v>
                </c:pt>
                <c:pt idx="181">
                  <c:v>11.86</c:v>
                </c:pt>
                <c:pt idx="182">
                  <c:v>11.92</c:v>
                </c:pt>
                <c:pt idx="183">
                  <c:v>11.98</c:v>
                </c:pt>
                <c:pt idx="184">
                  <c:v>12.04</c:v>
                </c:pt>
                <c:pt idx="185">
                  <c:v>12.1</c:v>
                </c:pt>
                <c:pt idx="186">
                  <c:v>12.16</c:v>
                </c:pt>
                <c:pt idx="187">
                  <c:v>12.22</c:v>
                </c:pt>
                <c:pt idx="188">
                  <c:v>12.28</c:v>
                </c:pt>
                <c:pt idx="189">
                  <c:v>12.34</c:v>
                </c:pt>
                <c:pt idx="190">
                  <c:v>12.4</c:v>
                </c:pt>
                <c:pt idx="191">
                  <c:v>12.46</c:v>
                </c:pt>
                <c:pt idx="192">
                  <c:v>12.52</c:v>
                </c:pt>
                <c:pt idx="193">
                  <c:v>12.58</c:v>
                </c:pt>
                <c:pt idx="194">
                  <c:v>12.64</c:v>
                </c:pt>
                <c:pt idx="195">
                  <c:v>12.7</c:v>
                </c:pt>
                <c:pt idx="196">
                  <c:v>12.76</c:v>
                </c:pt>
                <c:pt idx="197">
                  <c:v>12.82</c:v>
                </c:pt>
                <c:pt idx="198">
                  <c:v>12.88</c:v>
                </c:pt>
                <c:pt idx="199">
                  <c:v>12.94</c:v>
                </c:pt>
                <c:pt idx="200">
                  <c:v>13</c:v>
                </c:pt>
              </c:numCache>
            </c:numRef>
          </c:xVal>
          <c:yVal>
            <c:numRef>
              <c:f>'CL 4GHz'!$T$5:$T$205</c:f>
              <c:numCache>
                <c:formatCode>General</c:formatCode>
                <c:ptCount val="201"/>
                <c:pt idx="0">
                  <c:v>-14.331573000000001</c:v>
                </c:pt>
                <c:pt idx="1">
                  <c:v>-14.067928999999999</c:v>
                </c:pt>
                <c:pt idx="2">
                  <c:v>-13.743130000000001</c:v>
                </c:pt>
                <c:pt idx="3">
                  <c:v>-13.362109</c:v>
                </c:pt>
                <c:pt idx="4">
                  <c:v>-12.987332</c:v>
                </c:pt>
                <c:pt idx="5">
                  <c:v>-12.654750999999999</c:v>
                </c:pt>
                <c:pt idx="6">
                  <c:v>-12.364490999999999</c:v>
                </c:pt>
                <c:pt idx="7">
                  <c:v>-12.06101</c:v>
                </c:pt>
                <c:pt idx="8">
                  <c:v>-11.76271</c:v>
                </c:pt>
                <c:pt idx="9">
                  <c:v>-11.479156</c:v>
                </c:pt>
                <c:pt idx="10">
                  <c:v>-11.236105999999999</c:v>
                </c:pt>
                <c:pt idx="11">
                  <c:v>-10.971938</c:v>
                </c:pt>
                <c:pt idx="12">
                  <c:v>-10.754583</c:v>
                </c:pt>
                <c:pt idx="13">
                  <c:v>-10.53468</c:v>
                </c:pt>
                <c:pt idx="14">
                  <c:v>-10.360588</c:v>
                </c:pt>
                <c:pt idx="15">
                  <c:v>-10.176702000000001</c:v>
                </c:pt>
                <c:pt idx="16">
                  <c:v>-10.009433</c:v>
                </c:pt>
                <c:pt idx="17">
                  <c:v>-9.8582515999999991</c:v>
                </c:pt>
                <c:pt idx="18">
                  <c:v>-9.7512579000000006</c:v>
                </c:pt>
                <c:pt idx="19">
                  <c:v>-9.6526165000000006</c:v>
                </c:pt>
                <c:pt idx="20">
                  <c:v>-9.5762357999999992</c:v>
                </c:pt>
                <c:pt idx="21">
                  <c:v>-9.498704</c:v>
                </c:pt>
                <c:pt idx="22">
                  <c:v>-9.4211740000000006</c:v>
                </c:pt>
                <c:pt idx="23">
                  <c:v>-9.3335238</c:v>
                </c:pt>
                <c:pt idx="24">
                  <c:v>-9.2758178999999998</c:v>
                </c:pt>
                <c:pt idx="25">
                  <c:v>-9.2025737999999997</c:v>
                </c:pt>
                <c:pt idx="26">
                  <c:v>-9.1464242999999996</c:v>
                </c:pt>
                <c:pt idx="27">
                  <c:v>-9.1017437000000001</c:v>
                </c:pt>
                <c:pt idx="28">
                  <c:v>-9.0907392999999992</c:v>
                </c:pt>
                <c:pt idx="29">
                  <c:v>-9.0550832999999997</c:v>
                </c:pt>
                <c:pt idx="30">
                  <c:v>-9.0342493000000008</c:v>
                </c:pt>
                <c:pt idx="31">
                  <c:v>-9.0329666</c:v>
                </c:pt>
                <c:pt idx="32">
                  <c:v>-9.0273141999999993</c:v>
                </c:pt>
                <c:pt idx="33">
                  <c:v>-9.0067129000000001</c:v>
                </c:pt>
                <c:pt idx="34">
                  <c:v>-8.9906912000000005</c:v>
                </c:pt>
                <c:pt idx="35">
                  <c:v>-8.9884777000000007</c:v>
                </c:pt>
                <c:pt idx="36">
                  <c:v>-8.9930515</c:v>
                </c:pt>
                <c:pt idx="37">
                  <c:v>-9.0162581999999993</c:v>
                </c:pt>
                <c:pt idx="38">
                  <c:v>-9.0427628000000002</c:v>
                </c:pt>
                <c:pt idx="39">
                  <c:v>-9.0714711999999995</c:v>
                </c:pt>
                <c:pt idx="40">
                  <c:v>-9.1088552000000007</c:v>
                </c:pt>
                <c:pt idx="41">
                  <c:v>-9.1587639000000003</c:v>
                </c:pt>
                <c:pt idx="42">
                  <c:v>-9.1955776</c:v>
                </c:pt>
                <c:pt idx="43">
                  <c:v>-9.2324724000000007</c:v>
                </c:pt>
                <c:pt idx="44">
                  <c:v>-9.2608747000000005</c:v>
                </c:pt>
                <c:pt idx="45">
                  <c:v>-9.3002929999999999</c:v>
                </c:pt>
                <c:pt idx="46">
                  <c:v>-9.3263388000000003</c:v>
                </c:pt>
                <c:pt idx="47">
                  <c:v>-9.3546399999999998</c:v>
                </c:pt>
                <c:pt idx="48">
                  <c:v>-9.3472957999999995</c:v>
                </c:pt>
                <c:pt idx="49">
                  <c:v>-9.3664017000000008</c:v>
                </c:pt>
                <c:pt idx="50">
                  <c:v>-9.3742332000000008</c:v>
                </c:pt>
                <c:pt idx="51">
                  <c:v>-9.3801202999999997</c:v>
                </c:pt>
                <c:pt idx="52">
                  <c:v>-9.3821010999999999</c:v>
                </c:pt>
                <c:pt idx="53">
                  <c:v>-9.4373894000000007</c:v>
                </c:pt>
                <c:pt idx="54">
                  <c:v>-9.4744139000000001</c:v>
                </c:pt>
                <c:pt idx="55">
                  <c:v>-9.5047131</c:v>
                </c:pt>
                <c:pt idx="56">
                  <c:v>-9.5529832999999993</c:v>
                </c:pt>
                <c:pt idx="57">
                  <c:v>-9.6080179000000001</c:v>
                </c:pt>
                <c:pt idx="58">
                  <c:v>-9.6624993999999997</c:v>
                </c:pt>
                <c:pt idx="59">
                  <c:v>-9.7130832999999992</c:v>
                </c:pt>
                <c:pt idx="60">
                  <c:v>-9.7590617999999996</c:v>
                </c:pt>
                <c:pt idx="61">
                  <c:v>-9.7629737999999993</c:v>
                </c:pt>
                <c:pt idx="62">
                  <c:v>-9.7476930999999993</c:v>
                </c:pt>
                <c:pt idx="63">
                  <c:v>-9.7338103999999994</c:v>
                </c:pt>
                <c:pt idx="64">
                  <c:v>-9.7158812999999995</c:v>
                </c:pt>
                <c:pt idx="65">
                  <c:v>-9.6704053999999999</c:v>
                </c:pt>
                <c:pt idx="66">
                  <c:v>-9.6546593000000005</c:v>
                </c:pt>
                <c:pt idx="67">
                  <c:v>-9.6631803999999999</c:v>
                </c:pt>
                <c:pt idx="68">
                  <c:v>-9.6531610000000008</c:v>
                </c:pt>
                <c:pt idx="69">
                  <c:v>-9.6289815999999995</c:v>
                </c:pt>
                <c:pt idx="70">
                  <c:v>-9.6332263999999999</c:v>
                </c:pt>
                <c:pt idx="71">
                  <c:v>-9.6486129999999992</c:v>
                </c:pt>
                <c:pt idx="72">
                  <c:v>-9.6358537999999996</c:v>
                </c:pt>
                <c:pt idx="73">
                  <c:v>-9.6141585999999997</c:v>
                </c:pt>
                <c:pt idx="74">
                  <c:v>-9.6091794999999998</c:v>
                </c:pt>
                <c:pt idx="75">
                  <c:v>-9.6015253000000005</c:v>
                </c:pt>
                <c:pt idx="76">
                  <c:v>-9.5655021999999992</c:v>
                </c:pt>
                <c:pt idx="77">
                  <c:v>-9.5412520999999995</c:v>
                </c:pt>
                <c:pt idx="78">
                  <c:v>-9.5263901000000004</c:v>
                </c:pt>
                <c:pt idx="79">
                  <c:v>-9.5126866999999997</c:v>
                </c:pt>
                <c:pt idx="80">
                  <c:v>-9.4921541000000005</c:v>
                </c:pt>
                <c:pt idx="81">
                  <c:v>-9.4871569000000004</c:v>
                </c:pt>
                <c:pt idx="82">
                  <c:v>-9.4800948999999992</c:v>
                </c:pt>
                <c:pt idx="83">
                  <c:v>-9.4592237000000008</c:v>
                </c:pt>
                <c:pt idx="84">
                  <c:v>-9.4434880999999997</c:v>
                </c:pt>
                <c:pt idx="85">
                  <c:v>-9.4400063000000003</c:v>
                </c:pt>
                <c:pt idx="86">
                  <c:v>-9.4175138</c:v>
                </c:pt>
                <c:pt idx="87">
                  <c:v>-9.3813782000000003</c:v>
                </c:pt>
                <c:pt idx="88">
                  <c:v>-9.3750219000000001</c:v>
                </c:pt>
                <c:pt idx="89">
                  <c:v>-9.3664322000000002</c:v>
                </c:pt>
                <c:pt idx="90">
                  <c:v>-9.3376961000000005</c:v>
                </c:pt>
                <c:pt idx="91">
                  <c:v>-9.3178500999999994</c:v>
                </c:pt>
                <c:pt idx="92">
                  <c:v>-9.3246488999999997</c:v>
                </c:pt>
                <c:pt idx="93">
                  <c:v>-9.3140421</c:v>
                </c:pt>
                <c:pt idx="94">
                  <c:v>-9.3022527999999998</c:v>
                </c:pt>
                <c:pt idx="95">
                  <c:v>-9.3048506</c:v>
                </c:pt>
                <c:pt idx="96">
                  <c:v>-9.3169193000000003</c:v>
                </c:pt>
                <c:pt idx="97">
                  <c:v>-9.3151598</c:v>
                </c:pt>
                <c:pt idx="98">
                  <c:v>-9.3109751000000003</c:v>
                </c:pt>
                <c:pt idx="99">
                  <c:v>-9.3127098000000004</c:v>
                </c:pt>
                <c:pt idx="100">
                  <c:v>-9.2983130999999997</c:v>
                </c:pt>
                <c:pt idx="101">
                  <c:v>-9.2675581000000005</c:v>
                </c:pt>
                <c:pt idx="102">
                  <c:v>-9.2440976999999993</c:v>
                </c:pt>
                <c:pt idx="103">
                  <c:v>-9.2081757</c:v>
                </c:pt>
                <c:pt idx="104">
                  <c:v>-9.1572064999999991</c:v>
                </c:pt>
                <c:pt idx="105">
                  <c:v>-9.1186886000000005</c:v>
                </c:pt>
                <c:pt idx="106">
                  <c:v>-9.0988874000000006</c:v>
                </c:pt>
                <c:pt idx="107">
                  <c:v>-9.0798330000000007</c:v>
                </c:pt>
                <c:pt idx="108">
                  <c:v>-9.0742806999999992</c:v>
                </c:pt>
                <c:pt idx="109">
                  <c:v>-9.0978984999999994</c:v>
                </c:pt>
                <c:pt idx="110">
                  <c:v>-9.1293410999999995</c:v>
                </c:pt>
                <c:pt idx="111">
                  <c:v>-9.1462296999999992</c:v>
                </c:pt>
                <c:pt idx="112">
                  <c:v>-9.1600684999999995</c:v>
                </c:pt>
                <c:pt idx="113">
                  <c:v>-9.1950301999999997</c:v>
                </c:pt>
                <c:pt idx="114">
                  <c:v>-9.2169924000000005</c:v>
                </c:pt>
                <c:pt idx="115">
                  <c:v>-9.2395229000000008</c:v>
                </c:pt>
                <c:pt idx="116">
                  <c:v>-9.2747954999999997</c:v>
                </c:pt>
                <c:pt idx="117">
                  <c:v>-9.3159560999999993</c:v>
                </c:pt>
                <c:pt idx="118">
                  <c:v>-9.3394698999999992</c:v>
                </c:pt>
                <c:pt idx="119">
                  <c:v>-9.3480367999999991</c:v>
                </c:pt>
                <c:pt idx="120">
                  <c:v>-9.3674354999999991</c:v>
                </c:pt>
                <c:pt idx="121">
                  <c:v>-9.3867559000000007</c:v>
                </c:pt>
                <c:pt idx="122">
                  <c:v>-9.3987531999999998</c:v>
                </c:pt>
                <c:pt idx="123">
                  <c:v>-9.4160509000000001</c:v>
                </c:pt>
                <c:pt idx="124">
                  <c:v>-9.4493340999999997</c:v>
                </c:pt>
                <c:pt idx="125">
                  <c:v>-9.4685430999999998</c:v>
                </c:pt>
                <c:pt idx="126">
                  <c:v>-9.4951247999999993</c:v>
                </c:pt>
                <c:pt idx="127">
                  <c:v>-9.5500898000000003</c:v>
                </c:pt>
                <c:pt idx="128">
                  <c:v>-9.5943489</c:v>
                </c:pt>
                <c:pt idx="129">
                  <c:v>-9.6359958999999993</c:v>
                </c:pt>
                <c:pt idx="130">
                  <c:v>-9.7206983999999999</c:v>
                </c:pt>
                <c:pt idx="131">
                  <c:v>-9.8324584999999995</c:v>
                </c:pt>
                <c:pt idx="132">
                  <c:v>-9.8884124999999994</c:v>
                </c:pt>
                <c:pt idx="133">
                  <c:v>-9.9464617000000004</c:v>
                </c:pt>
                <c:pt idx="134">
                  <c:v>-10.066993</c:v>
                </c:pt>
                <c:pt idx="135">
                  <c:v>-10.181098</c:v>
                </c:pt>
                <c:pt idx="136">
                  <c:v>-10.253539</c:v>
                </c:pt>
                <c:pt idx="137">
                  <c:v>-10.378425999999999</c:v>
                </c:pt>
                <c:pt idx="138">
                  <c:v>-10.55522</c:v>
                </c:pt>
                <c:pt idx="139">
                  <c:v>-10.689273999999999</c:v>
                </c:pt>
                <c:pt idx="140">
                  <c:v>-10.784197000000001</c:v>
                </c:pt>
                <c:pt idx="141">
                  <c:v>-10.91295</c:v>
                </c:pt>
                <c:pt idx="142">
                  <c:v>-11.065974000000001</c:v>
                </c:pt>
                <c:pt idx="143">
                  <c:v>-11.181561</c:v>
                </c:pt>
                <c:pt idx="144">
                  <c:v>-11.305737000000001</c:v>
                </c:pt>
                <c:pt idx="145">
                  <c:v>-11.467085000000001</c:v>
                </c:pt>
                <c:pt idx="146">
                  <c:v>-11.619852</c:v>
                </c:pt>
                <c:pt idx="147">
                  <c:v>-11.707566999999999</c:v>
                </c:pt>
                <c:pt idx="148">
                  <c:v>-11.777778</c:v>
                </c:pt>
                <c:pt idx="149">
                  <c:v>-11.829541000000001</c:v>
                </c:pt>
                <c:pt idx="150">
                  <c:v>-11.875756000000001</c:v>
                </c:pt>
                <c:pt idx="151">
                  <c:v>-11.980352</c:v>
                </c:pt>
                <c:pt idx="152">
                  <c:v>-12.128069</c:v>
                </c:pt>
                <c:pt idx="153">
                  <c:v>-12.207603000000001</c:v>
                </c:pt>
                <c:pt idx="154">
                  <c:v>-12.2042</c:v>
                </c:pt>
                <c:pt idx="155">
                  <c:v>-12.210927</c:v>
                </c:pt>
                <c:pt idx="156">
                  <c:v>-12.226158</c:v>
                </c:pt>
                <c:pt idx="157">
                  <c:v>-12.236504999999999</c:v>
                </c:pt>
                <c:pt idx="158">
                  <c:v>-12.265454999999999</c:v>
                </c:pt>
                <c:pt idx="159">
                  <c:v>-12.344875</c:v>
                </c:pt>
                <c:pt idx="160">
                  <c:v>-12.373942</c:v>
                </c:pt>
                <c:pt idx="161">
                  <c:v>-12.295716000000001</c:v>
                </c:pt>
                <c:pt idx="162">
                  <c:v>-12.231230999999999</c:v>
                </c:pt>
                <c:pt idx="163">
                  <c:v>-12.272164999999999</c:v>
                </c:pt>
                <c:pt idx="164">
                  <c:v>-12.350707999999999</c:v>
                </c:pt>
                <c:pt idx="165">
                  <c:v>-12.405481999999999</c:v>
                </c:pt>
                <c:pt idx="166">
                  <c:v>-12.456006</c:v>
                </c:pt>
                <c:pt idx="167">
                  <c:v>-12.489127</c:v>
                </c:pt>
                <c:pt idx="168">
                  <c:v>-12.52796</c:v>
                </c:pt>
                <c:pt idx="169">
                  <c:v>-12.584706000000001</c:v>
                </c:pt>
                <c:pt idx="170">
                  <c:v>-12.656314</c:v>
                </c:pt>
                <c:pt idx="171">
                  <c:v>-12.762651999999999</c:v>
                </c:pt>
                <c:pt idx="172">
                  <c:v>-12.924523000000001</c:v>
                </c:pt>
                <c:pt idx="173">
                  <c:v>-13.070823000000001</c:v>
                </c:pt>
                <c:pt idx="174">
                  <c:v>-13.145408</c:v>
                </c:pt>
                <c:pt idx="175">
                  <c:v>-13.23747</c:v>
                </c:pt>
                <c:pt idx="176">
                  <c:v>-13.419748</c:v>
                </c:pt>
                <c:pt idx="177">
                  <c:v>-13.621473999999999</c:v>
                </c:pt>
                <c:pt idx="178">
                  <c:v>-13.777766</c:v>
                </c:pt>
                <c:pt idx="179">
                  <c:v>-13.970693000000001</c:v>
                </c:pt>
                <c:pt idx="180">
                  <c:v>-14.224831999999999</c:v>
                </c:pt>
                <c:pt idx="181">
                  <c:v>-14.422385999999999</c:v>
                </c:pt>
                <c:pt idx="182">
                  <c:v>-14.551166</c:v>
                </c:pt>
                <c:pt idx="183">
                  <c:v>-14.752485</c:v>
                </c:pt>
                <c:pt idx="184">
                  <c:v>-15.035069</c:v>
                </c:pt>
                <c:pt idx="185">
                  <c:v>-15.328238000000001</c:v>
                </c:pt>
                <c:pt idx="186">
                  <c:v>-15.617229</c:v>
                </c:pt>
                <c:pt idx="187">
                  <c:v>-15.951179</c:v>
                </c:pt>
                <c:pt idx="188">
                  <c:v>-16.274028999999999</c:v>
                </c:pt>
                <c:pt idx="189">
                  <c:v>-16.571850000000001</c:v>
                </c:pt>
                <c:pt idx="190">
                  <c:v>-16.857558999999998</c:v>
                </c:pt>
                <c:pt idx="191">
                  <c:v>-17.22109</c:v>
                </c:pt>
                <c:pt idx="192">
                  <c:v>-17.621690999999998</c:v>
                </c:pt>
                <c:pt idx="193">
                  <c:v>-18.104790000000001</c:v>
                </c:pt>
                <c:pt idx="194">
                  <c:v>-18.570723999999998</c:v>
                </c:pt>
                <c:pt idx="195">
                  <c:v>-18.989785999999999</c:v>
                </c:pt>
                <c:pt idx="196">
                  <c:v>-19.361281999999999</c:v>
                </c:pt>
                <c:pt idx="197">
                  <c:v>-19.805596999999999</c:v>
                </c:pt>
                <c:pt idx="198">
                  <c:v>-20.189619</c:v>
                </c:pt>
                <c:pt idx="199">
                  <c:v>-20.533695000000002</c:v>
                </c:pt>
                <c:pt idx="200">
                  <c:v>-20.863620999999998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67-40FA-ABC0-F866FEFE8C38}"/>
            </c:ext>
          </c:extLst>
        </c:ser>
        <c:ser>
          <c:idx val="0"/>
          <c:order val="4"/>
          <c:tx>
            <c:strRef>
              <c:f>'CL 4GHz'!$U$2</c:f>
              <c:strCache>
                <c:ptCount val="1"/>
                <c:pt idx="0">
                  <c:v>+7 dBm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'CL 4GHz'!$P$5:$P$205</c:f>
              <c:numCache>
                <c:formatCode>General</c:formatCode>
                <c:ptCount val="201"/>
                <c:pt idx="0">
                  <c:v>1</c:v>
                </c:pt>
                <c:pt idx="1">
                  <c:v>1.06</c:v>
                </c:pt>
                <c:pt idx="2">
                  <c:v>1.1200000000000001</c:v>
                </c:pt>
                <c:pt idx="3">
                  <c:v>1.18</c:v>
                </c:pt>
                <c:pt idx="4">
                  <c:v>1.24</c:v>
                </c:pt>
                <c:pt idx="5">
                  <c:v>1.3</c:v>
                </c:pt>
                <c:pt idx="6">
                  <c:v>1.36</c:v>
                </c:pt>
                <c:pt idx="7">
                  <c:v>1.42</c:v>
                </c:pt>
                <c:pt idx="8">
                  <c:v>1.48</c:v>
                </c:pt>
                <c:pt idx="9">
                  <c:v>1.54</c:v>
                </c:pt>
                <c:pt idx="10">
                  <c:v>1.6</c:v>
                </c:pt>
                <c:pt idx="11">
                  <c:v>1.66</c:v>
                </c:pt>
                <c:pt idx="12">
                  <c:v>1.72</c:v>
                </c:pt>
                <c:pt idx="13">
                  <c:v>1.78</c:v>
                </c:pt>
                <c:pt idx="14">
                  <c:v>1.84</c:v>
                </c:pt>
                <c:pt idx="15">
                  <c:v>1.9</c:v>
                </c:pt>
                <c:pt idx="16">
                  <c:v>1.96</c:v>
                </c:pt>
                <c:pt idx="17">
                  <c:v>2.02</c:v>
                </c:pt>
                <c:pt idx="18">
                  <c:v>2.08</c:v>
                </c:pt>
                <c:pt idx="19">
                  <c:v>2.14</c:v>
                </c:pt>
                <c:pt idx="20">
                  <c:v>2.2000000000000002</c:v>
                </c:pt>
                <c:pt idx="21">
                  <c:v>2.2599999999999998</c:v>
                </c:pt>
                <c:pt idx="22">
                  <c:v>2.3199999999999998</c:v>
                </c:pt>
                <c:pt idx="23">
                  <c:v>2.38</c:v>
                </c:pt>
                <c:pt idx="24">
                  <c:v>2.44</c:v>
                </c:pt>
                <c:pt idx="25">
                  <c:v>2.5</c:v>
                </c:pt>
                <c:pt idx="26">
                  <c:v>2.56</c:v>
                </c:pt>
                <c:pt idx="27">
                  <c:v>2.62</c:v>
                </c:pt>
                <c:pt idx="28">
                  <c:v>2.68</c:v>
                </c:pt>
                <c:pt idx="29">
                  <c:v>2.74</c:v>
                </c:pt>
                <c:pt idx="30">
                  <c:v>2.8</c:v>
                </c:pt>
                <c:pt idx="31">
                  <c:v>2.86</c:v>
                </c:pt>
                <c:pt idx="32">
                  <c:v>2.92</c:v>
                </c:pt>
                <c:pt idx="33">
                  <c:v>2.98</c:v>
                </c:pt>
                <c:pt idx="34">
                  <c:v>3.04</c:v>
                </c:pt>
                <c:pt idx="35">
                  <c:v>3.1</c:v>
                </c:pt>
                <c:pt idx="36">
                  <c:v>3.16</c:v>
                </c:pt>
                <c:pt idx="37">
                  <c:v>3.22</c:v>
                </c:pt>
                <c:pt idx="38">
                  <c:v>3.28</c:v>
                </c:pt>
                <c:pt idx="39">
                  <c:v>3.34</c:v>
                </c:pt>
                <c:pt idx="40">
                  <c:v>3.4</c:v>
                </c:pt>
                <c:pt idx="41">
                  <c:v>3.46</c:v>
                </c:pt>
                <c:pt idx="42">
                  <c:v>3.52</c:v>
                </c:pt>
                <c:pt idx="43">
                  <c:v>3.58</c:v>
                </c:pt>
                <c:pt idx="44">
                  <c:v>3.64</c:v>
                </c:pt>
                <c:pt idx="45">
                  <c:v>3.7</c:v>
                </c:pt>
                <c:pt idx="46">
                  <c:v>3.76</c:v>
                </c:pt>
                <c:pt idx="47">
                  <c:v>3.82</c:v>
                </c:pt>
                <c:pt idx="48">
                  <c:v>3.88</c:v>
                </c:pt>
                <c:pt idx="49">
                  <c:v>3.94</c:v>
                </c:pt>
                <c:pt idx="50">
                  <c:v>4</c:v>
                </c:pt>
                <c:pt idx="51">
                  <c:v>4.0599999999999996</c:v>
                </c:pt>
                <c:pt idx="52">
                  <c:v>4.12</c:v>
                </c:pt>
                <c:pt idx="53">
                  <c:v>4.18</c:v>
                </c:pt>
                <c:pt idx="54">
                  <c:v>4.24</c:v>
                </c:pt>
                <c:pt idx="55">
                  <c:v>4.3</c:v>
                </c:pt>
                <c:pt idx="56">
                  <c:v>4.3600000000000003</c:v>
                </c:pt>
                <c:pt idx="57">
                  <c:v>4.42</c:v>
                </c:pt>
                <c:pt idx="58">
                  <c:v>4.4800000000000004</c:v>
                </c:pt>
                <c:pt idx="59">
                  <c:v>4.54</c:v>
                </c:pt>
                <c:pt idx="60">
                  <c:v>4.5999999999999996</c:v>
                </c:pt>
                <c:pt idx="61">
                  <c:v>4.66</c:v>
                </c:pt>
                <c:pt idx="62">
                  <c:v>4.72</c:v>
                </c:pt>
                <c:pt idx="63">
                  <c:v>4.78</c:v>
                </c:pt>
                <c:pt idx="64">
                  <c:v>4.84</c:v>
                </c:pt>
                <c:pt idx="65">
                  <c:v>4.9000000000000004</c:v>
                </c:pt>
                <c:pt idx="66">
                  <c:v>4.96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5.14</c:v>
                </c:pt>
                <c:pt idx="70">
                  <c:v>5.2</c:v>
                </c:pt>
                <c:pt idx="71">
                  <c:v>5.26</c:v>
                </c:pt>
                <c:pt idx="72">
                  <c:v>5.32</c:v>
                </c:pt>
                <c:pt idx="73">
                  <c:v>5.38</c:v>
                </c:pt>
                <c:pt idx="74">
                  <c:v>5.44</c:v>
                </c:pt>
                <c:pt idx="75">
                  <c:v>5.5</c:v>
                </c:pt>
                <c:pt idx="76">
                  <c:v>5.56</c:v>
                </c:pt>
                <c:pt idx="77">
                  <c:v>5.62</c:v>
                </c:pt>
                <c:pt idx="78">
                  <c:v>5.68</c:v>
                </c:pt>
                <c:pt idx="79">
                  <c:v>5.74</c:v>
                </c:pt>
                <c:pt idx="80">
                  <c:v>5.8</c:v>
                </c:pt>
                <c:pt idx="81">
                  <c:v>5.86</c:v>
                </c:pt>
                <c:pt idx="82">
                  <c:v>5.92</c:v>
                </c:pt>
                <c:pt idx="83">
                  <c:v>5.98</c:v>
                </c:pt>
                <c:pt idx="84">
                  <c:v>6.04</c:v>
                </c:pt>
                <c:pt idx="85">
                  <c:v>6.1</c:v>
                </c:pt>
                <c:pt idx="86">
                  <c:v>6.16</c:v>
                </c:pt>
                <c:pt idx="87">
                  <c:v>6.22</c:v>
                </c:pt>
                <c:pt idx="88">
                  <c:v>6.28</c:v>
                </c:pt>
                <c:pt idx="89">
                  <c:v>6.34</c:v>
                </c:pt>
                <c:pt idx="90">
                  <c:v>6.4</c:v>
                </c:pt>
                <c:pt idx="91">
                  <c:v>6.46</c:v>
                </c:pt>
                <c:pt idx="92">
                  <c:v>6.52</c:v>
                </c:pt>
                <c:pt idx="93">
                  <c:v>6.58</c:v>
                </c:pt>
                <c:pt idx="94">
                  <c:v>6.64</c:v>
                </c:pt>
                <c:pt idx="95">
                  <c:v>6.7</c:v>
                </c:pt>
                <c:pt idx="96">
                  <c:v>6.76</c:v>
                </c:pt>
                <c:pt idx="97">
                  <c:v>6.82</c:v>
                </c:pt>
                <c:pt idx="98">
                  <c:v>6.88</c:v>
                </c:pt>
                <c:pt idx="99">
                  <c:v>6.94</c:v>
                </c:pt>
                <c:pt idx="100">
                  <c:v>7</c:v>
                </c:pt>
                <c:pt idx="101">
                  <c:v>7.06</c:v>
                </c:pt>
                <c:pt idx="102">
                  <c:v>7.12</c:v>
                </c:pt>
                <c:pt idx="103">
                  <c:v>7.18</c:v>
                </c:pt>
                <c:pt idx="104">
                  <c:v>7.24</c:v>
                </c:pt>
                <c:pt idx="105">
                  <c:v>7.3</c:v>
                </c:pt>
                <c:pt idx="106">
                  <c:v>7.36</c:v>
                </c:pt>
                <c:pt idx="107">
                  <c:v>7.42</c:v>
                </c:pt>
                <c:pt idx="108">
                  <c:v>7.48</c:v>
                </c:pt>
                <c:pt idx="109">
                  <c:v>7.54</c:v>
                </c:pt>
                <c:pt idx="110">
                  <c:v>7.6</c:v>
                </c:pt>
                <c:pt idx="111">
                  <c:v>7.66</c:v>
                </c:pt>
                <c:pt idx="112">
                  <c:v>7.72</c:v>
                </c:pt>
                <c:pt idx="113">
                  <c:v>7.78</c:v>
                </c:pt>
                <c:pt idx="114">
                  <c:v>7.84</c:v>
                </c:pt>
                <c:pt idx="115">
                  <c:v>7.9</c:v>
                </c:pt>
                <c:pt idx="116">
                  <c:v>7.96</c:v>
                </c:pt>
                <c:pt idx="117">
                  <c:v>8.02</c:v>
                </c:pt>
                <c:pt idx="118">
                  <c:v>8.08</c:v>
                </c:pt>
                <c:pt idx="119">
                  <c:v>8.14</c:v>
                </c:pt>
                <c:pt idx="120">
                  <c:v>8.1999999999999993</c:v>
                </c:pt>
                <c:pt idx="121">
                  <c:v>8.26</c:v>
                </c:pt>
                <c:pt idx="122">
                  <c:v>8.32</c:v>
                </c:pt>
                <c:pt idx="123">
                  <c:v>8.3800000000000008</c:v>
                </c:pt>
                <c:pt idx="124">
                  <c:v>8.44</c:v>
                </c:pt>
                <c:pt idx="125">
                  <c:v>8.5</c:v>
                </c:pt>
                <c:pt idx="126">
                  <c:v>8.56</c:v>
                </c:pt>
                <c:pt idx="127">
                  <c:v>8.6199999999999992</c:v>
                </c:pt>
                <c:pt idx="128">
                  <c:v>8.68</c:v>
                </c:pt>
                <c:pt idx="129">
                  <c:v>8.74</c:v>
                </c:pt>
                <c:pt idx="130">
                  <c:v>8.8000000000000007</c:v>
                </c:pt>
                <c:pt idx="131">
                  <c:v>8.86</c:v>
                </c:pt>
                <c:pt idx="132">
                  <c:v>8.92</c:v>
                </c:pt>
                <c:pt idx="133">
                  <c:v>8.98</c:v>
                </c:pt>
                <c:pt idx="134">
                  <c:v>9.0399999999999991</c:v>
                </c:pt>
                <c:pt idx="135">
                  <c:v>9.1</c:v>
                </c:pt>
                <c:pt idx="136">
                  <c:v>9.16</c:v>
                </c:pt>
                <c:pt idx="137">
                  <c:v>9.2200000000000006</c:v>
                </c:pt>
                <c:pt idx="138">
                  <c:v>9.2799999999999994</c:v>
                </c:pt>
                <c:pt idx="139">
                  <c:v>9.34</c:v>
                </c:pt>
                <c:pt idx="140">
                  <c:v>9.4</c:v>
                </c:pt>
                <c:pt idx="141">
                  <c:v>9.4600000000000009</c:v>
                </c:pt>
                <c:pt idx="142">
                  <c:v>9.52</c:v>
                </c:pt>
                <c:pt idx="143">
                  <c:v>9.58</c:v>
                </c:pt>
                <c:pt idx="144">
                  <c:v>9.64</c:v>
                </c:pt>
                <c:pt idx="145">
                  <c:v>9.6999999999999993</c:v>
                </c:pt>
                <c:pt idx="146">
                  <c:v>9.76</c:v>
                </c:pt>
                <c:pt idx="147">
                  <c:v>9.82</c:v>
                </c:pt>
                <c:pt idx="148">
                  <c:v>9.8800000000000008</c:v>
                </c:pt>
                <c:pt idx="149">
                  <c:v>9.94</c:v>
                </c:pt>
                <c:pt idx="150">
                  <c:v>10</c:v>
                </c:pt>
                <c:pt idx="151">
                  <c:v>10.06</c:v>
                </c:pt>
                <c:pt idx="152">
                  <c:v>10.119999999999999</c:v>
                </c:pt>
                <c:pt idx="153">
                  <c:v>10.18</c:v>
                </c:pt>
                <c:pt idx="154">
                  <c:v>10.24</c:v>
                </c:pt>
                <c:pt idx="155">
                  <c:v>10.3</c:v>
                </c:pt>
                <c:pt idx="156">
                  <c:v>10.36</c:v>
                </c:pt>
                <c:pt idx="157">
                  <c:v>10.42</c:v>
                </c:pt>
                <c:pt idx="158">
                  <c:v>10.48</c:v>
                </c:pt>
                <c:pt idx="159">
                  <c:v>10.54</c:v>
                </c:pt>
                <c:pt idx="160">
                  <c:v>10.6</c:v>
                </c:pt>
                <c:pt idx="161">
                  <c:v>10.66</c:v>
                </c:pt>
                <c:pt idx="162">
                  <c:v>10.72</c:v>
                </c:pt>
                <c:pt idx="163">
                  <c:v>10.78</c:v>
                </c:pt>
                <c:pt idx="164">
                  <c:v>10.84</c:v>
                </c:pt>
                <c:pt idx="165">
                  <c:v>10.9</c:v>
                </c:pt>
                <c:pt idx="166">
                  <c:v>10.96</c:v>
                </c:pt>
                <c:pt idx="167">
                  <c:v>11.02</c:v>
                </c:pt>
                <c:pt idx="168">
                  <c:v>11.08</c:v>
                </c:pt>
                <c:pt idx="169">
                  <c:v>11.14</c:v>
                </c:pt>
                <c:pt idx="170">
                  <c:v>11.2</c:v>
                </c:pt>
                <c:pt idx="171">
                  <c:v>11.26</c:v>
                </c:pt>
                <c:pt idx="172">
                  <c:v>11.32</c:v>
                </c:pt>
                <c:pt idx="173">
                  <c:v>11.38</c:v>
                </c:pt>
                <c:pt idx="174">
                  <c:v>11.44</c:v>
                </c:pt>
                <c:pt idx="175">
                  <c:v>11.5</c:v>
                </c:pt>
                <c:pt idx="176">
                  <c:v>11.56</c:v>
                </c:pt>
                <c:pt idx="177">
                  <c:v>11.62</c:v>
                </c:pt>
                <c:pt idx="178">
                  <c:v>11.68</c:v>
                </c:pt>
                <c:pt idx="179">
                  <c:v>11.74</c:v>
                </c:pt>
                <c:pt idx="180">
                  <c:v>11.8</c:v>
                </c:pt>
                <c:pt idx="181">
                  <c:v>11.86</c:v>
                </c:pt>
                <c:pt idx="182">
                  <c:v>11.92</c:v>
                </c:pt>
                <c:pt idx="183">
                  <c:v>11.98</c:v>
                </c:pt>
                <c:pt idx="184">
                  <c:v>12.04</c:v>
                </c:pt>
                <c:pt idx="185">
                  <c:v>12.1</c:v>
                </c:pt>
                <c:pt idx="186">
                  <c:v>12.16</c:v>
                </c:pt>
                <c:pt idx="187">
                  <c:v>12.22</c:v>
                </c:pt>
                <c:pt idx="188">
                  <c:v>12.28</c:v>
                </c:pt>
                <c:pt idx="189">
                  <c:v>12.34</c:v>
                </c:pt>
                <c:pt idx="190">
                  <c:v>12.4</c:v>
                </c:pt>
                <c:pt idx="191">
                  <c:v>12.46</c:v>
                </c:pt>
                <c:pt idx="192">
                  <c:v>12.52</c:v>
                </c:pt>
                <c:pt idx="193">
                  <c:v>12.58</c:v>
                </c:pt>
                <c:pt idx="194">
                  <c:v>12.64</c:v>
                </c:pt>
                <c:pt idx="195">
                  <c:v>12.7</c:v>
                </c:pt>
                <c:pt idx="196">
                  <c:v>12.76</c:v>
                </c:pt>
                <c:pt idx="197">
                  <c:v>12.82</c:v>
                </c:pt>
                <c:pt idx="198">
                  <c:v>12.88</c:v>
                </c:pt>
                <c:pt idx="199">
                  <c:v>12.94</c:v>
                </c:pt>
                <c:pt idx="200">
                  <c:v>13</c:v>
                </c:pt>
              </c:numCache>
            </c:numRef>
          </c:xVal>
          <c:yVal>
            <c:numRef>
              <c:f>'CL 4GHz'!$U$5:$U$205</c:f>
              <c:numCache>
                <c:formatCode>General</c:formatCode>
                <c:ptCount val="201"/>
                <c:pt idx="0">
                  <c:v>-14.987050999999999</c:v>
                </c:pt>
                <c:pt idx="1">
                  <c:v>-14.707285000000001</c:v>
                </c:pt>
                <c:pt idx="2">
                  <c:v>-14.363911</c:v>
                </c:pt>
                <c:pt idx="3">
                  <c:v>-13.958295</c:v>
                </c:pt>
                <c:pt idx="4">
                  <c:v>-13.563019000000001</c:v>
                </c:pt>
                <c:pt idx="5">
                  <c:v>-13.210457</c:v>
                </c:pt>
                <c:pt idx="6">
                  <c:v>-12.899649999999999</c:v>
                </c:pt>
                <c:pt idx="7">
                  <c:v>-12.574821</c:v>
                </c:pt>
                <c:pt idx="8">
                  <c:v>-12.260400000000001</c:v>
                </c:pt>
                <c:pt idx="9">
                  <c:v>-11.958216</c:v>
                </c:pt>
                <c:pt idx="10">
                  <c:v>-11.700206</c:v>
                </c:pt>
                <c:pt idx="11">
                  <c:v>-11.423353000000001</c:v>
                </c:pt>
                <c:pt idx="12">
                  <c:v>-11.192610999999999</c:v>
                </c:pt>
                <c:pt idx="13">
                  <c:v>-10.960531</c:v>
                </c:pt>
                <c:pt idx="14">
                  <c:v>-10.775057</c:v>
                </c:pt>
                <c:pt idx="15">
                  <c:v>-10.583174</c:v>
                </c:pt>
                <c:pt idx="16">
                  <c:v>-10.40462</c:v>
                </c:pt>
                <c:pt idx="17">
                  <c:v>-10.246267</c:v>
                </c:pt>
                <c:pt idx="18">
                  <c:v>-10.133921000000001</c:v>
                </c:pt>
                <c:pt idx="19">
                  <c:v>-10.029064999999999</c:v>
                </c:pt>
                <c:pt idx="20">
                  <c:v>-9.9464664000000003</c:v>
                </c:pt>
                <c:pt idx="21">
                  <c:v>-9.8666944999999995</c:v>
                </c:pt>
                <c:pt idx="22">
                  <c:v>-9.7886953000000005</c:v>
                </c:pt>
                <c:pt idx="23">
                  <c:v>-9.6998539000000008</c:v>
                </c:pt>
                <c:pt idx="24">
                  <c:v>-9.6446647999999993</c:v>
                </c:pt>
                <c:pt idx="25">
                  <c:v>-9.5721101999999991</c:v>
                </c:pt>
                <c:pt idx="26">
                  <c:v>-9.5164975999999992</c:v>
                </c:pt>
                <c:pt idx="27">
                  <c:v>-9.4688005000000004</c:v>
                </c:pt>
                <c:pt idx="28">
                  <c:v>-9.4529467</c:v>
                </c:pt>
                <c:pt idx="29">
                  <c:v>-9.4106255000000001</c:v>
                </c:pt>
                <c:pt idx="30">
                  <c:v>-9.3845387000000002</c:v>
                </c:pt>
                <c:pt idx="31">
                  <c:v>-9.3812265000000004</c:v>
                </c:pt>
                <c:pt idx="32">
                  <c:v>-9.3769244999999994</c:v>
                </c:pt>
                <c:pt idx="33">
                  <c:v>-9.3600396999999997</c:v>
                </c:pt>
                <c:pt idx="34">
                  <c:v>-9.3539972000000002</c:v>
                </c:pt>
                <c:pt idx="35">
                  <c:v>-9.3638534999999994</c:v>
                </c:pt>
                <c:pt idx="36">
                  <c:v>-9.3831328999999997</c:v>
                </c:pt>
                <c:pt idx="37">
                  <c:v>-9.4178981999999998</c:v>
                </c:pt>
                <c:pt idx="38">
                  <c:v>-9.4530581999999992</c:v>
                </c:pt>
                <c:pt idx="39">
                  <c:v>-9.4843197000000004</c:v>
                </c:pt>
                <c:pt idx="40">
                  <c:v>-9.5260916000000009</c:v>
                </c:pt>
                <c:pt idx="41">
                  <c:v>-9.5759687000000007</c:v>
                </c:pt>
                <c:pt idx="42">
                  <c:v>-9.6141433999999997</c:v>
                </c:pt>
                <c:pt idx="43">
                  <c:v>-9.6520758000000004</c:v>
                </c:pt>
                <c:pt idx="44">
                  <c:v>-9.6805629999999994</c:v>
                </c:pt>
                <c:pt idx="45">
                  <c:v>-9.7213717000000006</c:v>
                </c:pt>
                <c:pt idx="46">
                  <c:v>-9.7525034000000002</c:v>
                </c:pt>
                <c:pt idx="47">
                  <c:v>-9.7853221999999995</c:v>
                </c:pt>
                <c:pt idx="48">
                  <c:v>-9.7832909000000008</c:v>
                </c:pt>
                <c:pt idx="49">
                  <c:v>-9.8115368000000007</c:v>
                </c:pt>
                <c:pt idx="50">
                  <c:v>-9.8259840000000001</c:v>
                </c:pt>
                <c:pt idx="51">
                  <c:v>-9.8357762999999991</c:v>
                </c:pt>
                <c:pt idx="52">
                  <c:v>-9.8436041000000003</c:v>
                </c:pt>
                <c:pt idx="53">
                  <c:v>-9.9084252999999993</c:v>
                </c:pt>
                <c:pt idx="54">
                  <c:v>-9.9538907999999999</c:v>
                </c:pt>
                <c:pt idx="55">
                  <c:v>-9.9820975999999995</c:v>
                </c:pt>
                <c:pt idx="56">
                  <c:v>-10.024101999999999</c:v>
                </c:pt>
                <c:pt idx="57">
                  <c:v>-10.074475</c:v>
                </c:pt>
                <c:pt idx="58">
                  <c:v>-10.11933</c:v>
                </c:pt>
                <c:pt idx="59">
                  <c:v>-10.158693</c:v>
                </c:pt>
                <c:pt idx="60">
                  <c:v>-10.20349</c:v>
                </c:pt>
                <c:pt idx="61">
                  <c:v>-10.206718</c:v>
                </c:pt>
                <c:pt idx="62">
                  <c:v>-10.184336</c:v>
                </c:pt>
                <c:pt idx="63">
                  <c:v>-10.168025</c:v>
                </c:pt>
                <c:pt idx="64">
                  <c:v>-10.151443</c:v>
                </c:pt>
                <c:pt idx="65">
                  <c:v>-10.101217</c:v>
                </c:pt>
                <c:pt idx="66">
                  <c:v>-10.087636</c:v>
                </c:pt>
                <c:pt idx="67">
                  <c:v>-10.112201000000001</c:v>
                </c:pt>
                <c:pt idx="68">
                  <c:v>-10.115788</c:v>
                </c:pt>
                <c:pt idx="69">
                  <c:v>-10.090754</c:v>
                </c:pt>
                <c:pt idx="70">
                  <c:v>-10.103604000000001</c:v>
                </c:pt>
                <c:pt idx="71">
                  <c:v>-10.129344</c:v>
                </c:pt>
                <c:pt idx="72">
                  <c:v>-10.112935999999999</c:v>
                </c:pt>
                <c:pt idx="73">
                  <c:v>-10.082532</c:v>
                </c:pt>
                <c:pt idx="74">
                  <c:v>-10.088944</c:v>
                </c:pt>
                <c:pt idx="75">
                  <c:v>-10.087954999999999</c:v>
                </c:pt>
                <c:pt idx="76">
                  <c:v>-10.045593999999999</c:v>
                </c:pt>
                <c:pt idx="77">
                  <c:v>-10.01376</c:v>
                </c:pt>
                <c:pt idx="78">
                  <c:v>-10.001780999999999</c:v>
                </c:pt>
                <c:pt idx="79">
                  <c:v>-9.9802523000000001</c:v>
                </c:pt>
                <c:pt idx="80">
                  <c:v>-9.9542131000000005</c:v>
                </c:pt>
                <c:pt idx="81">
                  <c:v>-9.9538527000000006</c:v>
                </c:pt>
                <c:pt idx="82">
                  <c:v>-9.9530325000000008</c:v>
                </c:pt>
                <c:pt idx="83">
                  <c:v>-9.9240875000000006</c:v>
                </c:pt>
                <c:pt idx="84">
                  <c:v>-9.9076319000000002</c:v>
                </c:pt>
                <c:pt idx="85">
                  <c:v>-9.9100503999999994</c:v>
                </c:pt>
                <c:pt idx="86">
                  <c:v>-9.8760823999999996</c:v>
                </c:pt>
                <c:pt idx="87">
                  <c:v>-9.8287010000000006</c:v>
                </c:pt>
                <c:pt idx="88">
                  <c:v>-9.8319550000000007</c:v>
                </c:pt>
                <c:pt idx="89">
                  <c:v>-9.8309096999999994</c:v>
                </c:pt>
                <c:pt idx="90">
                  <c:v>-9.7848872999999994</c:v>
                </c:pt>
                <c:pt idx="91">
                  <c:v>-9.7562055999999995</c:v>
                </c:pt>
                <c:pt idx="92">
                  <c:v>-9.7716712999999995</c:v>
                </c:pt>
                <c:pt idx="93">
                  <c:v>-9.7521772000000002</c:v>
                </c:pt>
                <c:pt idx="94">
                  <c:v>-9.7192564000000008</c:v>
                </c:pt>
                <c:pt idx="95">
                  <c:v>-9.7208013999999991</c:v>
                </c:pt>
                <c:pt idx="96">
                  <c:v>-9.7464303999999995</c:v>
                </c:pt>
                <c:pt idx="97">
                  <c:v>-9.7295218000000006</c:v>
                </c:pt>
                <c:pt idx="98">
                  <c:v>-9.7140789000000005</c:v>
                </c:pt>
                <c:pt idx="99">
                  <c:v>-9.7291822000000003</c:v>
                </c:pt>
                <c:pt idx="100">
                  <c:v>-9.7274569999999994</c:v>
                </c:pt>
                <c:pt idx="101">
                  <c:v>-9.6946601999999995</c:v>
                </c:pt>
                <c:pt idx="102">
                  <c:v>-9.6910944000000008</c:v>
                </c:pt>
                <c:pt idx="103">
                  <c:v>-9.6870727999999993</c:v>
                </c:pt>
                <c:pt idx="104">
                  <c:v>-9.6462897999999999</c:v>
                </c:pt>
                <c:pt idx="105">
                  <c:v>-9.6220846000000009</c:v>
                </c:pt>
                <c:pt idx="106">
                  <c:v>-9.6345348000000008</c:v>
                </c:pt>
                <c:pt idx="107">
                  <c:v>-9.6385736000000009</c:v>
                </c:pt>
                <c:pt idx="108">
                  <c:v>-9.6352167000000009</c:v>
                </c:pt>
                <c:pt idx="109">
                  <c:v>-9.6854133999999998</c:v>
                </c:pt>
                <c:pt idx="110">
                  <c:v>-9.7441338999999996</c:v>
                </c:pt>
                <c:pt idx="111">
                  <c:v>-9.7598724000000008</c:v>
                </c:pt>
                <c:pt idx="112">
                  <c:v>-9.7636824000000004</c:v>
                </c:pt>
                <c:pt idx="113">
                  <c:v>-9.8186950999999993</c:v>
                </c:pt>
                <c:pt idx="114">
                  <c:v>-9.8494864</c:v>
                </c:pt>
                <c:pt idx="115">
                  <c:v>-9.8654861</c:v>
                </c:pt>
                <c:pt idx="116">
                  <c:v>-9.9121284000000003</c:v>
                </c:pt>
                <c:pt idx="117">
                  <c:v>-9.9894876000000004</c:v>
                </c:pt>
                <c:pt idx="118">
                  <c:v>-10.020597</c:v>
                </c:pt>
                <c:pt idx="119">
                  <c:v>-10.026210000000001</c:v>
                </c:pt>
                <c:pt idx="120">
                  <c:v>-10.063592999999999</c:v>
                </c:pt>
                <c:pt idx="121">
                  <c:v>-10.109785</c:v>
                </c:pt>
                <c:pt idx="122">
                  <c:v>-10.130267999999999</c:v>
                </c:pt>
                <c:pt idx="123">
                  <c:v>-10.176138999999999</c:v>
                </c:pt>
                <c:pt idx="124">
                  <c:v>-10.250372</c:v>
                </c:pt>
                <c:pt idx="125">
                  <c:v>-10.292082000000001</c:v>
                </c:pt>
                <c:pt idx="126">
                  <c:v>-10.334784000000001</c:v>
                </c:pt>
                <c:pt idx="127">
                  <c:v>-10.428305999999999</c:v>
                </c:pt>
                <c:pt idx="128">
                  <c:v>-10.486287000000001</c:v>
                </c:pt>
                <c:pt idx="129">
                  <c:v>-10.522046</c:v>
                </c:pt>
                <c:pt idx="130">
                  <c:v>-10.634451</c:v>
                </c:pt>
                <c:pt idx="131">
                  <c:v>-10.793112000000001</c:v>
                </c:pt>
                <c:pt idx="132">
                  <c:v>-10.839458</c:v>
                </c:pt>
                <c:pt idx="133">
                  <c:v>-10.880239</c:v>
                </c:pt>
                <c:pt idx="134">
                  <c:v>-11.029999</c:v>
                </c:pt>
                <c:pt idx="135">
                  <c:v>-11.177123</c:v>
                </c:pt>
                <c:pt idx="136">
                  <c:v>-11.234940999999999</c:v>
                </c:pt>
                <c:pt idx="137">
                  <c:v>-11.383476999999999</c:v>
                </c:pt>
                <c:pt idx="138">
                  <c:v>-11.634397999999999</c:v>
                </c:pt>
                <c:pt idx="139">
                  <c:v>-11.803704</c:v>
                </c:pt>
                <c:pt idx="140">
                  <c:v>-11.880361000000001</c:v>
                </c:pt>
                <c:pt idx="141">
                  <c:v>-12.035272000000001</c:v>
                </c:pt>
                <c:pt idx="142">
                  <c:v>-12.237743999999999</c:v>
                </c:pt>
                <c:pt idx="143">
                  <c:v>-12.37256</c:v>
                </c:pt>
                <c:pt idx="144">
                  <c:v>-12.526794000000001</c:v>
                </c:pt>
                <c:pt idx="145">
                  <c:v>-12.77882</c:v>
                </c:pt>
                <c:pt idx="146">
                  <c:v>-13.004728</c:v>
                </c:pt>
                <c:pt idx="147">
                  <c:v>-13.119369000000001</c:v>
                </c:pt>
                <c:pt idx="148">
                  <c:v>-13.213877999999999</c:v>
                </c:pt>
                <c:pt idx="149">
                  <c:v>-13.297751</c:v>
                </c:pt>
                <c:pt idx="150">
                  <c:v>-13.349175000000001</c:v>
                </c:pt>
                <c:pt idx="151">
                  <c:v>-13.512318</c:v>
                </c:pt>
                <c:pt idx="152">
                  <c:v>-13.778387</c:v>
                </c:pt>
                <c:pt idx="153">
                  <c:v>-13.915582000000001</c:v>
                </c:pt>
                <c:pt idx="154">
                  <c:v>-13.887867999999999</c:v>
                </c:pt>
                <c:pt idx="155">
                  <c:v>-13.891413999999999</c:v>
                </c:pt>
                <c:pt idx="156">
                  <c:v>-13.933389</c:v>
                </c:pt>
                <c:pt idx="157">
                  <c:v>-13.946440000000001</c:v>
                </c:pt>
                <c:pt idx="158">
                  <c:v>-14.010747</c:v>
                </c:pt>
                <c:pt idx="159">
                  <c:v>-14.165324</c:v>
                </c:pt>
                <c:pt idx="160">
                  <c:v>-14.235384</c:v>
                </c:pt>
                <c:pt idx="161">
                  <c:v>-14.106135999999999</c:v>
                </c:pt>
                <c:pt idx="162">
                  <c:v>-14.00878</c:v>
                </c:pt>
                <c:pt idx="163">
                  <c:v>-14.087394</c:v>
                </c:pt>
                <c:pt idx="164">
                  <c:v>-14.236915</c:v>
                </c:pt>
                <c:pt idx="165">
                  <c:v>-14.337235</c:v>
                </c:pt>
                <c:pt idx="166">
                  <c:v>-14.42928</c:v>
                </c:pt>
                <c:pt idx="167">
                  <c:v>-14.486193999999999</c:v>
                </c:pt>
                <c:pt idx="168">
                  <c:v>-14.550236</c:v>
                </c:pt>
                <c:pt idx="169">
                  <c:v>-14.64012</c:v>
                </c:pt>
                <c:pt idx="170">
                  <c:v>-14.765311000000001</c:v>
                </c:pt>
                <c:pt idx="171">
                  <c:v>-14.941274999999999</c:v>
                </c:pt>
                <c:pt idx="172">
                  <c:v>-15.189981</c:v>
                </c:pt>
                <c:pt idx="173">
                  <c:v>-15.394197</c:v>
                </c:pt>
                <c:pt idx="174">
                  <c:v>-15.499057000000001</c:v>
                </c:pt>
                <c:pt idx="175">
                  <c:v>-15.616808000000001</c:v>
                </c:pt>
                <c:pt idx="176">
                  <c:v>-15.862861000000001</c:v>
                </c:pt>
                <c:pt idx="177">
                  <c:v>-16.124894999999999</c:v>
                </c:pt>
                <c:pt idx="178">
                  <c:v>-16.313466999999999</c:v>
                </c:pt>
                <c:pt idx="179">
                  <c:v>-16.554558</c:v>
                </c:pt>
                <c:pt idx="180">
                  <c:v>-16.875931000000001</c:v>
                </c:pt>
                <c:pt idx="181">
                  <c:v>-17.104092000000001</c:v>
                </c:pt>
                <c:pt idx="182">
                  <c:v>-17.238589999999999</c:v>
                </c:pt>
                <c:pt idx="183">
                  <c:v>-17.474793999999999</c:v>
                </c:pt>
                <c:pt idx="184">
                  <c:v>-17.799423000000001</c:v>
                </c:pt>
                <c:pt idx="185">
                  <c:v>-18.141531000000001</c:v>
                </c:pt>
                <c:pt idx="186">
                  <c:v>-18.465910000000001</c:v>
                </c:pt>
                <c:pt idx="187">
                  <c:v>-18.842573000000002</c:v>
                </c:pt>
                <c:pt idx="188">
                  <c:v>-19.191676999999999</c:v>
                </c:pt>
                <c:pt idx="189">
                  <c:v>-19.517887000000002</c:v>
                </c:pt>
                <c:pt idx="190">
                  <c:v>-19.811989000000001</c:v>
                </c:pt>
                <c:pt idx="191">
                  <c:v>-20.198702000000001</c:v>
                </c:pt>
                <c:pt idx="192">
                  <c:v>-20.613216000000001</c:v>
                </c:pt>
                <c:pt idx="193">
                  <c:v>-21.124451000000001</c:v>
                </c:pt>
                <c:pt idx="194">
                  <c:v>-21.593294</c:v>
                </c:pt>
                <c:pt idx="195">
                  <c:v>-22.017002000000002</c:v>
                </c:pt>
                <c:pt idx="196">
                  <c:v>-22.387968000000001</c:v>
                </c:pt>
                <c:pt idx="197">
                  <c:v>-22.833458</c:v>
                </c:pt>
                <c:pt idx="198">
                  <c:v>-23.206237999999999</c:v>
                </c:pt>
                <c:pt idx="199">
                  <c:v>-23.552084000000001</c:v>
                </c:pt>
                <c:pt idx="200">
                  <c:v>-23.885760999999999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067-40FA-ABC0-F866FEFE8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69888"/>
        <c:axId val="116071808"/>
      </c:scatterChart>
      <c:valAx>
        <c:axId val="116069888"/>
        <c:scaling>
          <c:orientation val="minMax"/>
          <c:max val="13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071808"/>
        <c:crosses val="autoZero"/>
        <c:crossBetween val="midCat"/>
        <c:majorUnit val="1"/>
      </c:valAx>
      <c:valAx>
        <c:axId val="116071808"/>
        <c:scaling>
          <c:orientation val="minMax"/>
          <c:max val="-4"/>
          <c:min val="-18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069888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1302185815512806"/>
          <c:y val="0.46069881889763781"/>
          <c:w val="0.20378989579248014"/>
          <c:h val="0.33062299504228632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1 dB Compression Point : 1 GHz IF, 5 GHz LO (dB)</a:t>
            </a:r>
            <a:r>
              <a:rPr lang="en-US" sz="1000" baseline="30000"/>
              <a:t>1-5</a:t>
            </a:r>
          </a:p>
        </c:rich>
      </c:tx>
      <c:layout>
        <c:manualLayout>
          <c:xMode val="edge"/>
          <c:yMode val="edge"/>
          <c:x val="0.20179405032336145"/>
          <c:y val="2.704117199299048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069981208749504"/>
          <c:w val="0.76542713682528862"/>
          <c:h val="0.7085476335770238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'P1dB Pt'!$D$1:$I$1</c:f>
              <c:strCache>
                <c:ptCount val="6"/>
                <c:pt idx="0">
                  <c:v>Configuration A - Sine Wave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'P1dB Pt'!$D$2:$I$2</c:f>
              <c:numCache>
                <c:formatCode>General</c:formatCode>
                <c:ptCount val="6"/>
                <c:pt idx="0">
                  <c:v>17</c:v>
                </c:pt>
                <c:pt idx="1">
                  <c:v>15</c:v>
                </c:pt>
                <c:pt idx="2">
                  <c:v>13</c:v>
                </c:pt>
                <c:pt idx="3">
                  <c:v>11</c:v>
                </c:pt>
                <c:pt idx="4">
                  <c:v>9</c:v>
                </c:pt>
                <c:pt idx="5">
                  <c:v>7</c:v>
                </c:pt>
              </c:numCache>
            </c:numRef>
          </c:xVal>
          <c:yVal>
            <c:numRef>
              <c:f>'P1dB Pt'!$D$7:$I$7</c:f>
              <c:numCache>
                <c:formatCode>General</c:formatCode>
                <c:ptCount val="6"/>
                <c:pt idx="0">
                  <c:v>15.2</c:v>
                </c:pt>
                <c:pt idx="1">
                  <c:v>13.8</c:v>
                </c:pt>
                <c:pt idx="2">
                  <c:v>12.4</c:v>
                </c:pt>
                <c:pt idx="3">
                  <c:v>10.3</c:v>
                </c:pt>
                <c:pt idx="4">
                  <c:v>8.9</c:v>
                </c:pt>
                <c:pt idx="5">
                  <c:v>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EF-411E-9583-7DB9C1D52C37}"/>
            </c:ext>
          </c:extLst>
        </c:ser>
        <c:ser>
          <c:idx val="2"/>
          <c:order val="1"/>
          <c:tx>
            <c:strRef>
              <c:f>'P1dB Pt'!$K$1:$P$1</c:f>
              <c:strCache>
                <c:ptCount val="6"/>
                <c:pt idx="0">
                  <c:v>Configuration A - Square Wave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'P1dB Pt'!$K$2:$O$2</c:f>
              <c:numCache>
                <c:formatCode>General</c:formatCode>
                <c:ptCount val="5"/>
                <c:pt idx="0">
                  <c:v>15</c:v>
                </c:pt>
                <c:pt idx="1">
                  <c:v>12</c:v>
                </c:pt>
                <c:pt idx="2">
                  <c:v>9</c:v>
                </c:pt>
                <c:pt idx="3">
                  <c:v>6</c:v>
                </c:pt>
                <c:pt idx="4">
                  <c:v>18</c:v>
                </c:pt>
              </c:numCache>
            </c:numRef>
          </c:xVal>
          <c:yVal>
            <c:numRef>
              <c:f>'P1dB Pt'!$K$7:$O$7</c:f>
              <c:numCache>
                <c:formatCode>General</c:formatCode>
                <c:ptCount val="5"/>
                <c:pt idx="0">
                  <c:v>14.5</c:v>
                </c:pt>
                <c:pt idx="1">
                  <c:v>11.7</c:v>
                </c:pt>
                <c:pt idx="2">
                  <c:v>8.9</c:v>
                </c:pt>
                <c:pt idx="3">
                  <c:v>6.8</c:v>
                </c:pt>
                <c:pt idx="4">
                  <c:v>16.600000000000001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EF-411E-9583-7DB9C1D52C37}"/>
            </c:ext>
          </c:extLst>
        </c:ser>
        <c:ser>
          <c:idx val="3"/>
          <c:order val="2"/>
          <c:tx>
            <c:strRef>
              <c:f>'P1dB Pt'!$T$1:$Y$1</c:f>
              <c:strCache>
                <c:ptCount val="6"/>
                <c:pt idx="0">
                  <c:v> Configuration B - Sine Wave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Pt'!$D$2:$I$2</c:f>
              <c:numCache>
                <c:formatCode>General</c:formatCode>
                <c:ptCount val="6"/>
                <c:pt idx="0">
                  <c:v>17</c:v>
                </c:pt>
                <c:pt idx="1">
                  <c:v>15</c:v>
                </c:pt>
                <c:pt idx="2">
                  <c:v>13</c:v>
                </c:pt>
                <c:pt idx="3">
                  <c:v>11</c:v>
                </c:pt>
                <c:pt idx="4">
                  <c:v>9</c:v>
                </c:pt>
                <c:pt idx="5">
                  <c:v>7</c:v>
                </c:pt>
              </c:numCache>
            </c:numRef>
          </c:xVal>
          <c:yVal>
            <c:numRef>
              <c:f>'P1dB Pt'!$T$7:$Y$7</c:f>
              <c:numCache>
                <c:formatCode>General</c:formatCode>
                <c:ptCount val="6"/>
                <c:pt idx="0">
                  <c:v>15.9</c:v>
                </c:pt>
                <c:pt idx="1">
                  <c:v>13.8</c:v>
                </c:pt>
                <c:pt idx="2">
                  <c:v>12.4</c:v>
                </c:pt>
                <c:pt idx="3">
                  <c:v>11</c:v>
                </c:pt>
                <c:pt idx="4">
                  <c:v>9.6</c:v>
                </c:pt>
                <c:pt idx="5">
                  <c:v>8.1999999999999993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EF-411E-9583-7DB9C1D52C37}"/>
            </c:ext>
          </c:extLst>
        </c:ser>
        <c:ser>
          <c:idx val="5"/>
          <c:order val="3"/>
          <c:tx>
            <c:strRef>
              <c:f>'P1dB Pt'!$AA$1:$AF$1</c:f>
              <c:strCache>
                <c:ptCount val="6"/>
                <c:pt idx="0">
                  <c:v>Configuration B - Square Wave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Pt'!$K$2:$O$2</c:f>
              <c:numCache>
                <c:formatCode>General</c:formatCode>
                <c:ptCount val="5"/>
                <c:pt idx="0">
                  <c:v>15</c:v>
                </c:pt>
                <c:pt idx="1">
                  <c:v>12</c:v>
                </c:pt>
                <c:pt idx="2">
                  <c:v>9</c:v>
                </c:pt>
                <c:pt idx="3">
                  <c:v>6</c:v>
                </c:pt>
                <c:pt idx="4">
                  <c:v>18</c:v>
                </c:pt>
              </c:numCache>
            </c:numRef>
          </c:xVal>
          <c:yVal>
            <c:numRef>
              <c:f>'P1dB Pt'!$AA$7:$AE$7</c:f>
              <c:numCache>
                <c:formatCode>General</c:formatCode>
                <c:ptCount val="5"/>
                <c:pt idx="0">
                  <c:v>15.9</c:v>
                </c:pt>
                <c:pt idx="1">
                  <c:v>11.7</c:v>
                </c:pt>
                <c:pt idx="2">
                  <c:v>9.6</c:v>
                </c:pt>
                <c:pt idx="3">
                  <c:v>8.1999999999999993</c:v>
                </c:pt>
                <c:pt idx="4">
                  <c:v>16.600000000000001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EF-411E-9583-7DB9C1D52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69888"/>
        <c:axId val="116071808"/>
      </c:scatterChart>
      <c:valAx>
        <c:axId val="116069888"/>
        <c:scaling>
          <c:orientation val="minMax"/>
          <c:max val="18"/>
          <c:min val="6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Power (dBm)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071808"/>
        <c:crosses val="autoZero"/>
        <c:crossBetween val="midCat"/>
        <c:majorUnit val="2"/>
      </c:valAx>
      <c:valAx>
        <c:axId val="116071808"/>
        <c:scaling>
          <c:orientation val="minMax"/>
          <c:max val="25"/>
          <c:min val="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069888"/>
        <c:crossesAt val="-15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0145573867094738"/>
          <c:y val="0.59113553514144068"/>
          <c:w val="0.44815624772538881"/>
          <c:h val="0.20918955522626759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Output 1 dB Compression Point : 1 GHz IF, 5 GHz LO (dB)</a:t>
            </a:r>
            <a:r>
              <a:rPr lang="en-US" sz="1000" baseline="30000"/>
              <a:t>1-5</a:t>
            </a:r>
          </a:p>
        </c:rich>
      </c:tx>
      <c:layout>
        <c:manualLayout>
          <c:xMode val="edge"/>
          <c:yMode val="edge"/>
          <c:x val="0.16592173490771733"/>
          <c:y val="2.25849734028024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9.6588023454453109E-2"/>
          <c:w val="0.76542713682528862"/>
          <c:h val="0.7126593355934401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'P1dB Pt'!$D$1:$I$1</c:f>
              <c:strCache>
                <c:ptCount val="6"/>
                <c:pt idx="0">
                  <c:v>Configuration A - Sine Wave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'P1dB Pt'!$D$2:$I$2</c:f>
              <c:numCache>
                <c:formatCode>General</c:formatCode>
                <c:ptCount val="6"/>
                <c:pt idx="0">
                  <c:v>17</c:v>
                </c:pt>
                <c:pt idx="1">
                  <c:v>15</c:v>
                </c:pt>
                <c:pt idx="2">
                  <c:v>13</c:v>
                </c:pt>
                <c:pt idx="3">
                  <c:v>11</c:v>
                </c:pt>
                <c:pt idx="4">
                  <c:v>9</c:v>
                </c:pt>
                <c:pt idx="5">
                  <c:v>7</c:v>
                </c:pt>
              </c:numCache>
            </c:numRef>
          </c:xVal>
          <c:yVal>
            <c:numRef>
              <c:f>'P1dB Pt'!$D$6:$I$6</c:f>
              <c:numCache>
                <c:formatCode>General</c:formatCode>
                <c:ptCount val="6"/>
                <c:pt idx="0">
                  <c:v>7.2737037999999998</c:v>
                </c:pt>
                <c:pt idx="1">
                  <c:v>5.6718634000000012</c:v>
                </c:pt>
                <c:pt idx="2">
                  <c:v>3.9902739</c:v>
                </c:pt>
                <c:pt idx="3">
                  <c:v>1.768100500000001</c:v>
                </c:pt>
                <c:pt idx="4">
                  <c:v>-0.14562899999999956</c:v>
                </c:pt>
                <c:pt idx="5">
                  <c:v>-2.6837580000000001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D8-4C4D-97A0-5F6DB46FAEC9}"/>
            </c:ext>
          </c:extLst>
        </c:ser>
        <c:ser>
          <c:idx val="2"/>
          <c:order val="1"/>
          <c:tx>
            <c:strRef>
              <c:f>'P1dB Pt'!$K$1:$P$1</c:f>
              <c:strCache>
                <c:ptCount val="6"/>
                <c:pt idx="0">
                  <c:v>Configuration A - Square Wave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'P1dB Pt'!$K$2:$O$2</c:f>
              <c:numCache>
                <c:formatCode>General</c:formatCode>
                <c:ptCount val="5"/>
                <c:pt idx="0">
                  <c:v>15</c:v>
                </c:pt>
                <c:pt idx="1">
                  <c:v>12</c:v>
                </c:pt>
                <c:pt idx="2">
                  <c:v>9</c:v>
                </c:pt>
                <c:pt idx="3">
                  <c:v>6</c:v>
                </c:pt>
                <c:pt idx="4">
                  <c:v>18</c:v>
                </c:pt>
              </c:numCache>
            </c:numRef>
          </c:xVal>
          <c:yVal>
            <c:numRef>
              <c:f>'P1dB Pt'!$K$6:$O$6</c:f>
              <c:numCache>
                <c:formatCode>General</c:formatCode>
                <c:ptCount val="5"/>
                <c:pt idx="0">
                  <c:v>6.5879840999999999</c:v>
                </c:pt>
                <c:pt idx="1">
                  <c:v>3.5087596999999988</c:v>
                </c:pt>
                <c:pt idx="2">
                  <c:v>0.29821150000000074</c:v>
                </c:pt>
                <c:pt idx="3">
                  <c:v>-2.0605099000000004</c:v>
                </c:pt>
                <c:pt idx="4">
                  <c:v>8.8942886000000012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D8-4C4D-97A0-5F6DB46FAEC9}"/>
            </c:ext>
          </c:extLst>
        </c:ser>
        <c:ser>
          <c:idx val="3"/>
          <c:order val="2"/>
          <c:tx>
            <c:strRef>
              <c:f>'P1dB Pt'!$T$1:$Y$1</c:f>
              <c:strCache>
                <c:ptCount val="6"/>
                <c:pt idx="0">
                  <c:v> Configuration B - Sine Wave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Pt'!$D$2:$I$2</c:f>
              <c:numCache>
                <c:formatCode>General</c:formatCode>
                <c:ptCount val="6"/>
                <c:pt idx="0">
                  <c:v>17</c:v>
                </c:pt>
                <c:pt idx="1">
                  <c:v>15</c:v>
                </c:pt>
                <c:pt idx="2">
                  <c:v>13</c:v>
                </c:pt>
                <c:pt idx="3">
                  <c:v>11</c:v>
                </c:pt>
                <c:pt idx="4">
                  <c:v>9</c:v>
                </c:pt>
                <c:pt idx="5">
                  <c:v>7</c:v>
                </c:pt>
              </c:numCache>
            </c:numRef>
          </c:xVal>
          <c:yVal>
            <c:numRef>
              <c:f>'P1dB Pt'!$T$6:$Y$6</c:f>
              <c:numCache>
                <c:formatCode>General</c:formatCode>
                <c:ptCount val="6"/>
                <c:pt idx="0">
                  <c:v>7.6995176000000001</c:v>
                </c:pt>
                <c:pt idx="1">
                  <c:v>5.7389381000000004</c:v>
                </c:pt>
                <c:pt idx="2">
                  <c:v>4.1171392000000004</c:v>
                </c:pt>
                <c:pt idx="3">
                  <c:v>2.4004659999999998</c:v>
                </c:pt>
                <c:pt idx="4">
                  <c:v>0.54534799999999883</c:v>
                </c:pt>
                <c:pt idx="5">
                  <c:v>-1.4826930000000011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D8-4C4D-97A0-5F6DB46FAEC9}"/>
            </c:ext>
          </c:extLst>
        </c:ser>
        <c:ser>
          <c:idx val="5"/>
          <c:order val="3"/>
          <c:tx>
            <c:strRef>
              <c:f>'P1dB Pt'!$AA$1:$AF$1</c:f>
              <c:strCache>
                <c:ptCount val="6"/>
                <c:pt idx="0">
                  <c:v>Configuration B - Square Wave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Pt'!$K$2:$O$2</c:f>
              <c:numCache>
                <c:formatCode>General</c:formatCode>
                <c:ptCount val="5"/>
                <c:pt idx="0">
                  <c:v>15</c:v>
                </c:pt>
                <c:pt idx="1">
                  <c:v>12</c:v>
                </c:pt>
                <c:pt idx="2">
                  <c:v>9</c:v>
                </c:pt>
                <c:pt idx="3">
                  <c:v>6</c:v>
                </c:pt>
                <c:pt idx="4">
                  <c:v>18</c:v>
                </c:pt>
              </c:numCache>
            </c:numRef>
          </c:xVal>
          <c:yVal>
            <c:numRef>
              <c:f>'P1dB Pt'!$AA$6:$AE$6</c:f>
              <c:numCache>
                <c:formatCode>General</c:formatCode>
                <c:ptCount val="5"/>
                <c:pt idx="0">
                  <c:v>8.0130856999999995</c:v>
                </c:pt>
                <c:pt idx="1">
                  <c:v>3.6529513999999992</c:v>
                </c:pt>
                <c:pt idx="2">
                  <c:v>0.96247059999999962</c:v>
                </c:pt>
                <c:pt idx="3">
                  <c:v>-0.76873660000000044</c:v>
                </c:pt>
                <c:pt idx="4">
                  <c:v>8.9345757000000017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3D8-4C4D-97A0-5F6DB46FA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69888"/>
        <c:axId val="116071808"/>
      </c:scatterChart>
      <c:valAx>
        <c:axId val="116069888"/>
        <c:scaling>
          <c:orientation val="minMax"/>
          <c:max val="18"/>
          <c:min val="6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Power (dBm)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071808"/>
        <c:crosses val="autoZero"/>
        <c:crossBetween val="midCat"/>
        <c:majorUnit val="2"/>
      </c:valAx>
      <c:valAx>
        <c:axId val="116071808"/>
        <c:scaling>
          <c:orientation val="minMax"/>
          <c:max val="20"/>
          <c:min val="-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069888"/>
        <c:crossesAt val="-15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8758407234431332"/>
          <c:y val="0.12395249193872124"/>
          <c:w val="0.44539683884726239"/>
          <c:h val="0.20959923928455249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Conversion Loss: 4 GHz IF, Highside Square Wave LO (dB)</a:t>
            </a:r>
            <a:r>
              <a:rPr lang="en-US" sz="1000" baseline="30000"/>
              <a:t>1-5</a:t>
            </a:r>
          </a:p>
        </c:rich>
      </c:tx>
      <c:layout>
        <c:manualLayout>
          <c:xMode val="edge"/>
          <c:yMode val="edge"/>
          <c:x val="0.17322563984601164"/>
          <c:y val="2.777777777777777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05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'SqW CL &amp; Data'!$H$4:$H$204</c:f>
              <c:numCache>
                <c:formatCode>General</c:formatCode>
                <c:ptCount val="201"/>
                <c:pt idx="0">
                  <c:v>1</c:v>
                </c:pt>
                <c:pt idx="1">
                  <c:v>1.06</c:v>
                </c:pt>
                <c:pt idx="2">
                  <c:v>1.1200000000000001</c:v>
                </c:pt>
                <c:pt idx="3">
                  <c:v>1.18</c:v>
                </c:pt>
                <c:pt idx="4">
                  <c:v>1.24</c:v>
                </c:pt>
                <c:pt idx="5">
                  <c:v>1.3</c:v>
                </c:pt>
                <c:pt idx="6">
                  <c:v>1.36</c:v>
                </c:pt>
                <c:pt idx="7">
                  <c:v>1.42</c:v>
                </c:pt>
                <c:pt idx="8">
                  <c:v>1.48</c:v>
                </c:pt>
                <c:pt idx="9">
                  <c:v>1.54</c:v>
                </c:pt>
                <c:pt idx="10">
                  <c:v>1.6</c:v>
                </c:pt>
                <c:pt idx="11">
                  <c:v>1.66</c:v>
                </c:pt>
                <c:pt idx="12">
                  <c:v>1.72</c:v>
                </c:pt>
                <c:pt idx="13">
                  <c:v>1.78</c:v>
                </c:pt>
                <c:pt idx="14">
                  <c:v>1.84</c:v>
                </c:pt>
                <c:pt idx="15">
                  <c:v>1.9</c:v>
                </c:pt>
                <c:pt idx="16">
                  <c:v>1.96</c:v>
                </c:pt>
                <c:pt idx="17">
                  <c:v>2.02</c:v>
                </c:pt>
                <c:pt idx="18">
                  <c:v>2.08</c:v>
                </c:pt>
                <c:pt idx="19">
                  <c:v>2.14</c:v>
                </c:pt>
                <c:pt idx="20">
                  <c:v>2.2000000000000002</c:v>
                </c:pt>
                <c:pt idx="21">
                  <c:v>2.2599999999999998</c:v>
                </c:pt>
                <c:pt idx="22">
                  <c:v>2.3199999999999998</c:v>
                </c:pt>
                <c:pt idx="23">
                  <c:v>2.38</c:v>
                </c:pt>
                <c:pt idx="24">
                  <c:v>2.44</c:v>
                </c:pt>
                <c:pt idx="25">
                  <c:v>2.5</c:v>
                </c:pt>
                <c:pt idx="26">
                  <c:v>2.56</c:v>
                </c:pt>
                <c:pt idx="27">
                  <c:v>2.62</c:v>
                </c:pt>
                <c:pt idx="28">
                  <c:v>2.68</c:v>
                </c:pt>
                <c:pt idx="29">
                  <c:v>2.74</c:v>
                </c:pt>
                <c:pt idx="30">
                  <c:v>2.8</c:v>
                </c:pt>
                <c:pt idx="31">
                  <c:v>2.86</c:v>
                </c:pt>
                <c:pt idx="32">
                  <c:v>2.92</c:v>
                </c:pt>
                <c:pt idx="33">
                  <c:v>2.98</c:v>
                </c:pt>
                <c:pt idx="34">
                  <c:v>3.04</c:v>
                </c:pt>
                <c:pt idx="35">
                  <c:v>3.1</c:v>
                </c:pt>
                <c:pt idx="36">
                  <c:v>3.16</c:v>
                </c:pt>
                <c:pt idx="37">
                  <c:v>3.22</c:v>
                </c:pt>
                <c:pt idx="38">
                  <c:v>3.28</c:v>
                </c:pt>
                <c:pt idx="39">
                  <c:v>3.34</c:v>
                </c:pt>
                <c:pt idx="40">
                  <c:v>3.4</c:v>
                </c:pt>
                <c:pt idx="41">
                  <c:v>3.46</c:v>
                </c:pt>
                <c:pt idx="42">
                  <c:v>3.52</c:v>
                </c:pt>
                <c:pt idx="43">
                  <c:v>3.58</c:v>
                </c:pt>
                <c:pt idx="44">
                  <c:v>3.64</c:v>
                </c:pt>
                <c:pt idx="45">
                  <c:v>3.7</c:v>
                </c:pt>
                <c:pt idx="46">
                  <c:v>3.76</c:v>
                </c:pt>
                <c:pt idx="47">
                  <c:v>3.82</c:v>
                </c:pt>
                <c:pt idx="48">
                  <c:v>3.88</c:v>
                </c:pt>
                <c:pt idx="49">
                  <c:v>3.94</c:v>
                </c:pt>
                <c:pt idx="50">
                  <c:v>4</c:v>
                </c:pt>
                <c:pt idx="51">
                  <c:v>4.0599999999999996</c:v>
                </c:pt>
                <c:pt idx="52">
                  <c:v>4.12</c:v>
                </c:pt>
                <c:pt idx="53">
                  <c:v>4.18</c:v>
                </c:pt>
                <c:pt idx="54">
                  <c:v>4.24</c:v>
                </c:pt>
                <c:pt idx="55">
                  <c:v>4.3</c:v>
                </c:pt>
                <c:pt idx="56">
                  <c:v>4.3600000000000003</c:v>
                </c:pt>
                <c:pt idx="57">
                  <c:v>4.42</c:v>
                </c:pt>
                <c:pt idx="58">
                  <c:v>4.4800000000000004</c:v>
                </c:pt>
                <c:pt idx="59">
                  <c:v>4.54</c:v>
                </c:pt>
                <c:pt idx="60">
                  <c:v>4.5999999999999996</c:v>
                </c:pt>
                <c:pt idx="61">
                  <c:v>4.66</c:v>
                </c:pt>
                <c:pt idx="62">
                  <c:v>4.72</c:v>
                </c:pt>
                <c:pt idx="63">
                  <c:v>4.78</c:v>
                </c:pt>
                <c:pt idx="64">
                  <c:v>4.84</c:v>
                </c:pt>
                <c:pt idx="65">
                  <c:v>4.9000000000000004</c:v>
                </c:pt>
                <c:pt idx="66">
                  <c:v>4.96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5.14</c:v>
                </c:pt>
                <c:pt idx="70">
                  <c:v>5.2</c:v>
                </c:pt>
                <c:pt idx="71">
                  <c:v>5.26</c:v>
                </c:pt>
                <c:pt idx="72">
                  <c:v>5.32</c:v>
                </c:pt>
                <c:pt idx="73">
                  <c:v>5.38</c:v>
                </c:pt>
                <c:pt idx="74">
                  <c:v>5.44</c:v>
                </c:pt>
                <c:pt idx="75">
                  <c:v>5.5</c:v>
                </c:pt>
                <c:pt idx="76">
                  <c:v>5.56</c:v>
                </c:pt>
                <c:pt idx="77">
                  <c:v>5.62</c:v>
                </c:pt>
                <c:pt idx="78">
                  <c:v>5.68</c:v>
                </c:pt>
                <c:pt idx="79">
                  <c:v>5.74</c:v>
                </c:pt>
                <c:pt idx="80">
                  <c:v>5.8</c:v>
                </c:pt>
                <c:pt idx="81">
                  <c:v>5.86</c:v>
                </c:pt>
                <c:pt idx="82">
                  <c:v>5.92</c:v>
                </c:pt>
                <c:pt idx="83">
                  <c:v>5.98</c:v>
                </c:pt>
                <c:pt idx="84">
                  <c:v>6.04</c:v>
                </c:pt>
                <c:pt idx="85">
                  <c:v>6.1</c:v>
                </c:pt>
                <c:pt idx="86">
                  <c:v>6.16</c:v>
                </c:pt>
                <c:pt idx="87">
                  <c:v>6.22</c:v>
                </c:pt>
                <c:pt idx="88">
                  <c:v>6.28</c:v>
                </c:pt>
                <c:pt idx="89">
                  <c:v>6.34</c:v>
                </c:pt>
                <c:pt idx="90">
                  <c:v>6.4</c:v>
                </c:pt>
                <c:pt idx="91">
                  <c:v>6.46</c:v>
                </c:pt>
                <c:pt idx="92">
                  <c:v>6.52</c:v>
                </c:pt>
                <c:pt idx="93">
                  <c:v>6.58</c:v>
                </c:pt>
                <c:pt idx="94">
                  <c:v>6.64</c:v>
                </c:pt>
                <c:pt idx="95">
                  <c:v>6.7</c:v>
                </c:pt>
                <c:pt idx="96">
                  <c:v>6.76</c:v>
                </c:pt>
                <c:pt idx="97">
                  <c:v>6.82</c:v>
                </c:pt>
                <c:pt idx="98">
                  <c:v>6.88</c:v>
                </c:pt>
                <c:pt idx="99">
                  <c:v>6.94</c:v>
                </c:pt>
                <c:pt idx="100">
                  <c:v>7</c:v>
                </c:pt>
                <c:pt idx="101">
                  <c:v>7.06</c:v>
                </c:pt>
                <c:pt idx="102">
                  <c:v>7.12</c:v>
                </c:pt>
                <c:pt idx="103">
                  <c:v>7.18</c:v>
                </c:pt>
                <c:pt idx="104">
                  <c:v>7.24</c:v>
                </c:pt>
                <c:pt idx="105">
                  <c:v>7.3</c:v>
                </c:pt>
                <c:pt idx="106">
                  <c:v>7.36</c:v>
                </c:pt>
                <c:pt idx="107">
                  <c:v>7.42</c:v>
                </c:pt>
                <c:pt idx="108">
                  <c:v>7.48</c:v>
                </c:pt>
                <c:pt idx="109">
                  <c:v>7.54</c:v>
                </c:pt>
                <c:pt idx="110">
                  <c:v>7.6</c:v>
                </c:pt>
                <c:pt idx="111">
                  <c:v>7.66</c:v>
                </c:pt>
                <c:pt idx="112">
                  <c:v>7.72</c:v>
                </c:pt>
                <c:pt idx="113">
                  <c:v>7.78</c:v>
                </c:pt>
                <c:pt idx="114">
                  <c:v>7.84</c:v>
                </c:pt>
                <c:pt idx="115">
                  <c:v>7.9</c:v>
                </c:pt>
                <c:pt idx="116">
                  <c:v>7.96</c:v>
                </c:pt>
                <c:pt idx="117">
                  <c:v>8.02</c:v>
                </c:pt>
                <c:pt idx="118">
                  <c:v>8.08</c:v>
                </c:pt>
                <c:pt idx="119">
                  <c:v>8.14</c:v>
                </c:pt>
                <c:pt idx="120">
                  <c:v>8.1999999999999993</c:v>
                </c:pt>
                <c:pt idx="121">
                  <c:v>8.26</c:v>
                </c:pt>
                <c:pt idx="122">
                  <c:v>8.32</c:v>
                </c:pt>
                <c:pt idx="123">
                  <c:v>8.3800000000000008</c:v>
                </c:pt>
                <c:pt idx="124">
                  <c:v>8.44</c:v>
                </c:pt>
                <c:pt idx="125">
                  <c:v>8.5</c:v>
                </c:pt>
                <c:pt idx="126">
                  <c:v>8.56</c:v>
                </c:pt>
                <c:pt idx="127">
                  <c:v>8.6199999999999992</c:v>
                </c:pt>
                <c:pt idx="128">
                  <c:v>8.68</c:v>
                </c:pt>
                <c:pt idx="129">
                  <c:v>8.74</c:v>
                </c:pt>
                <c:pt idx="130">
                  <c:v>8.8000000000000007</c:v>
                </c:pt>
                <c:pt idx="131">
                  <c:v>8.86</c:v>
                </c:pt>
                <c:pt idx="132">
                  <c:v>8.92</c:v>
                </c:pt>
                <c:pt idx="133">
                  <c:v>8.98</c:v>
                </c:pt>
                <c:pt idx="134">
                  <c:v>9.0399999999999991</c:v>
                </c:pt>
                <c:pt idx="135">
                  <c:v>9.1</c:v>
                </c:pt>
                <c:pt idx="136">
                  <c:v>9.16</c:v>
                </c:pt>
                <c:pt idx="137">
                  <c:v>9.2200000000000006</c:v>
                </c:pt>
                <c:pt idx="138">
                  <c:v>9.2799999999999994</c:v>
                </c:pt>
                <c:pt idx="139">
                  <c:v>9.34</c:v>
                </c:pt>
                <c:pt idx="140">
                  <c:v>9.4</c:v>
                </c:pt>
                <c:pt idx="141">
                  <c:v>9.4600000000000009</c:v>
                </c:pt>
                <c:pt idx="142">
                  <c:v>9.52</c:v>
                </c:pt>
                <c:pt idx="143">
                  <c:v>9.58</c:v>
                </c:pt>
                <c:pt idx="144">
                  <c:v>9.64</c:v>
                </c:pt>
                <c:pt idx="145">
                  <c:v>9.6999999999999993</c:v>
                </c:pt>
                <c:pt idx="146">
                  <c:v>9.76</c:v>
                </c:pt>
                <c:pt idx="147">
                  <c:v>9.82</c:v>
                </c:pt>
                <c:pt idx="148">
                  <c:v>9.8800000000000008</c:v>
                </c:pt>
                <c:pt idx="149">
                  <c:v>9.94</c:v>
                </c:pt>
                <c:pt idx="150">
                  <c:v>10</c:v>
                </c:pt>
                <c:pt idx="151">
                  <c:v>10.06</c:v>
                </c:pt>
                <c:pt idx="152">
                  <c:v>10.119999999999999</c:v>
                </c:pt>
                <c:pt idx="153">
                  <c:v>10.18</c:v>
                </c:pt>
                <c:pt idx="154">
                  <c:v>10.24</c:v>
                </c:pt>
                <c:pt idx="155">
                  <c:v>10.3</c:v>
                </c:pt>
                <c:pt idx="156">
                  <c:v>10.36</c:v>
                </c:pt>
                <c:pt idx="157">
                  <c:v>10.42</c:v>
                </c:pt>
                <c:pt idx="158">
                  <c:v>10.48</c:v>
                </c:pt>
                <c:pt idx="159">
                  <c:v>10.54</c:v>
                </c:pt>
                <c:pt idx="160">
                  <c:v>10.6</c:v>
                </c:pt>
                <c:pt idx="161">
                  <c:v>10.66</c:v>
                </c:pt>
                <c:pt idx="162">
                  <c:v>10.72</c:v>
                </c:pt>
                <c:pt idx="163">
                  <c:v>10.78</c:v>
                </c:pt>
                <c:pt idx="164">
                  <c:v>10.84</c:v>
                </c:pt>
                <c:pt idx="165">
                  <c:v>10.9</c:v>
                </c:pt>
                <c:pt idx="166">
                  <c:v>10.96</c:v>
                </c:pt>
                <c:pt idx="167">
                  <c:v>11.02</c:v>
                </c:pt>
                <c:pt idx="168">
                  <c:v>11.08</c:v>
                </c:pt>
                <c:pt idx="169">
                  <c:v>11.14</c:v>
                </c:pt>
                <c:pt idx="170">
                  <c:v>11.2</c:v>
                </c:pt>
                <c:pt idx="171">
                  <c:v>11.26</c:v>
                </c:pt>
                <c:pt idx="172">
                  <c:v>11.32</c:v>
                </c:pt>
                <c:pt idx="173">
                  <c:v>11.38</c:v>
                </c:pt>
                <c:pt idx="174">
                  <c:v>11.44</c:v>
                </c:pt>
                <c:pt idx="175">
                  <c:v>11.5</c:v>
                </c:pt>
                <c:pt idx="176">
                  <c:v>11.56</c:v>
                </c:pt>
                <c:pt idx="177">
                  <c:v>11.62</c:v>
                </c:pt>
                <c:pt idx="178">
                  <c:v>11.68</c:v>
                </c:pt>
                <c:pt idx="179">
                  <c:v>11.74</c:v>
                </c:pt>
                <c:pt idx="180">
                  <c:v>11.8</c:v>
                </c:pt>
                <c:pt idx="181">
                  <c:v>11.86</c:v>
                </c:pt>
                <c:pt idx="182">
                  <c:v>11.92</c:v>
                </c:pt>
                <c:pt idx="183">
                  <c:v>11.98</c:v>
                </c:pt>
                <c:pt idx="184">
                  <c:v>12.04</c:v>
                </c:pt>
                <c:pt idx="185">
                  <c:v>12.1</c:v>
                </c:pt>
                <c:pt idx="186">
                  <c:v>12.16</c:v>
                </c:pt>
                <c:pt idx="187">
                  <c:v>12.22</c:v>
                </c:pt>
                <c:pt idx="188">
                  <c:v>12.28</c:v>
                </c:pt>
                <c:pt idx="189">
                  <c:v>12.34</c:v>
                </c:pt>
                <c:pt idx="190">
                  <c:v>12.4</c:v>
                </c:pt>
                <c:pt idx="191">
                  <c:v>12.46</c:v>
                </c:pt>
                <c:pt idx="192">
                  <c:v>12.52</c:v>
                </c:pt>
                <c:pt idx="193">
                  <c:v>12.58</c:v>
                </c:pt>
                <c:pt idx="194">
                  <c:v>12.64</c:v>
                </c:pt>
                <c:pt idx="195">
                  <c:v>12.7</c:v>
                </c:pt>
                <c:pt idx="196">
                  <c:v>12.76</c:v>
                </c:pt>
                <c:pt idx="197">
                  <c:v>12.82</c:v>
                </c:pt>
                <c:pt idx="198">
                  <c:v>12.88</c:v>
                </c:pt>
                <c:pt idx="199">
                  <c:v>12.94</c:v>
                </c:pt>
                <c:pt idx="200">
                  <c:v>13</c:v>
                </c:pt>
              </c:numCache>
            </c:numRef>
          </c:xVal>
          <c:yVal>
            <c:numRef>
              <c:f>'SqW CL &amp; Data'!$I$4:$I$204</c:f>
              <c:numCache>
                <c:formatCode>General</c:formatCode>
                <c:ptCount val="201"/>
                <c:pt idx="0">
                  <c:v>-10.525321999999999</c:v>
                </c:pt>
                <c:pt idx="1">
                  <c:v>-10.226471999999999</c:v>
                </c:pt>
                <c:pt idx="2">
                  <c:v>-9.8762360000000005</c:v>
                </c:pt>
                <c:pt idx="3">
                  <c:v>-9.4725161</c:v>
                </c:pt>
                <c:pt idx="4">
                  <c:v>-9.0614919999999994</c:v>
                </c:pt>
                <c:pt idx="5">
                  <c:v>-8.6950245000000006</c:v>
                </c:pt>
                <c:pt idx="6">
                  <c:v>-8.4165305999999998</c:v>
                </c:pt>
                <c:pt idx="7">
                  <c:v>-8.1508912999999996</c:v>
                </c:pt>
                <c:pt idx="8">
                  <c:v>-7.8965268000000002</c:v>
                </c:pt>
                <c:pt idx="9">
                  <c:v>-7.7017411999999998</c:v>
                </c:pt>
                <c:pt idx="10">
                  <c:v>-7.5775642000000003</c:v>
                </c:pt>
                <c:pt idx="11">
                  <c:v>-7.4425955000000004</c:v>
                </c:pt>
                <c:pt idx="12">
                  <c:v>-7.3240084999999997</c:v>
                </c:pt>
                <c:pt idx="13">
                  <c:v>-7.2362785000000001</c:v>
                </c:pt>
                <c:pt idx="14">
                  <c:v>-7.1515636000000002</c:v>
                </c:pt>
                <c:pt idx="15">
                  <c:v>-7.0613184000000002</c:v>
                </c:pt>
                <c:pt idx="16">
                  <c:v>-6.9981207999999997</c:v>
                </c:pt>
                <c:pt idx="17">
                  <c:v>-6.9527698000000004</c:v>
                </c:pt>
                <c:pt idx="18">
                  <c:v>-6.921576</c:v>
                </c:pt>
                <c:pt idx="19">
                  <c:v>-6.9127798</c:v>
                </c:pt>
                <c:pt idx="20">
                  <c:v>-6.8949455999999998</c:v>
                </c:pt>
                <c:pt idx="21">
                  <c:v>-6.8740477999999996</c:v>
                </c:pt>
                <c:pt idx="22">
                  <c:v>-6.8478764999999999</c:v>
                </c:pt>
                <c:pt idx="23">
                  <c:v>-6.8267493000000004</c:v>
                </c:pt>
                <c:pt idx="24">
                  <c:v>-6.8099436999999998</c:v>
                </c:pt>
                <c:pt idx="25">
                  <c:v>-6.8019600000000002</c:v>
                </c:pt>
                <c:pt idx="26">
                  <c:v>-6.8160337999999996</c:v>
                </c:pt>
                <c:pt idx="27">
                  <c:v>-6.8495536000000001</c:v>
                </c:pt>
                <c:pt idx="28">
                  <c:v>-6.8900823999999998</c:v>
                </c:pt>
                <c:pt idx="29">
                  <c:v>-6.9357566999999998</c:v>
                </c:pt>
                <c:pt idx="30">
                  <c:v>-6.9754281000000002</c:v>
                </c:pt>
                <c:pt idx="31">
                  <c:v>-7.0110926999999998</c:v>
                </c:pt>
                <c:pt idx="32">
                  <c:v>-7.0444015999999996</c:v>
                </c:pt>
                <c:pt idx="33">
                  <c:v>-7.0581107000000003</c:v>
                </c:pt>
                <c:pt idx="34">
                  <c:v>-7.0614438000000002</c:v>
                </c:pt>
                <c:pt idx="35">
                  <c:v>-7.0713347999999998</c:v>
                </c:pt>
                <c:pt idx="36">
                  <c:v>-7.0670605000000002</c:v>
                </c:pt>
                <c:pt idx="37">
                  <c:v>-7.0610824000000001</c:v>
                </c:pt>
                <c:pt idx="38">
                  <c:v>-7.0679641000000002</c:v>
                </c:pt>
                <c:pt idx="39">
                  <c:v>-7.0816112000000002</c:v>
                </c:pt>
                <c:pt idx="40">
                  <c:v>-7.1048235999999996</c:v>
                </c:pt>
                <c:pt idx="41">
                  <c:v>-7.1286658999999997</c:v>
                </c:pt>
                <c:pt idx="42">
                  <c:v>-7.1607881000000004</c:v>
                </c:pt>
                <c:pt idx="43">
                  <c:v>-7.1938481000000003</c:v>
                </c:pt>
                <c:pt idx="44">
                  <c:v>-7.2186912999999997</c:v>
                </c:pt>
                <c:pt idx="45">
                  <c:v>-7.2494310999999998</c:v>
                </c:pt>
                <c:pt idx="46">
                  <c:v>-7.2907580999999997</c:v>
                </c:pt>
                <c:pt idx="47">
                  <c:v>-7.3373689999999998</c:v>
                </c:pt>
                <c:pt idx="48">
                  <c:v>-7.3812899999999999</c:v>
                </c:pt>
                <c:pt idx="49">
                  <c:v>-7.4458089000000003</c:v>
                </c:pt>
                <c:pt idx="50">
                  <c:v>-7.4958472</c:v>
                </c:pt>
                <c:pt idx="51">
                  <c:v>-7.5522913999999997</c:v>
                </c:pt>
                <c:pt idx="52">
                  <c:v>-7.6021818999999997</c:v>
                </c:pt>
                <c:pt idx="53">
                  <c:v>-7.6507049</c:v>
                </c:pt>
                <c:pt idx="54">
                  <c:v>-7.6944375000000003</c:v>
                </c:pt>
                <c:pt idx="55">
                  <c:v>-7.7284988999999999</c:v>
                </c:pt>
                <c:pt idx="56">
                  <c:v>-7.7569480000000004</c:v>
                </c:pt>
                <c:pt idx="57">
                  <c:v>-7.7573651999999997</c:v>
                </c:pt>
                <c:pt idx="58">
                  <c:v>-7.7456927000000002</c:v>
                </c:pt>
                <c:pt idx="59">
                  <c:v>-7.7107897000000003</c:v>
                </c:pt>
                <c:pt idx="60">
                  <c:v>-7.6701950999999999</c:v>
                </c:pt>
                <c:pt idx="61">
                  <c:v>-7.6090597999999998</c:v>
                </c:pt>
                <c:pt idx="62">
                  <c:v>-7.5584344999999997</c:v>
                </c:pt>
                <c:pt idx="63">
                  <c:v>-7.5123515000000003</c:v>
                </c:pt>
                <c:pt idx="64">
                  <c:v>-7.4668646000000001</c:v>
                </c:pt>
                <c:pt idx="65">
                  <c:v>-7.4429907999999996</c:v>
                </c:pt>
                <c:pt idx="66">
                  <c:v>-7.4294080999999998</c:v>
                </c:pt>
                <c:pt idx="67">
                  <c:v>-7.4249090999999998</c:v>
                </c:pt>
                <c:pt idx="68">
                  <c:v>-7.4378776999999996</c:v>
                </c:pt>
                <c:pt idx="69">
                  <c:v>-7.4604873999999999</c:v>
                </c:pt>
                <c:pt idx="70">
                  <c:v>-7.4714837000000003</c:v>
                </c:pt>
                <c:pt idx="71">
                  <c:v>-7.5035777000000001</c:v>
                </c:pt>
                <c:pt idx="72">
                  <c:v>-7.5439553000000004</c:v>
                </c:pt>
                <c:pt idx="73">
                  <c:v>-7.5674299999999999</c:v>
                </c:pt>
                <c:pt idx="74">
                  <c:v>-7.5859269999999999</c:v>
                </c:pt>
                <c:pt idx="75">
                  <c:v>-7.6100697999999998</c:v>
                </c:pt>
                <c:pt idx="76">
                  <c:v>-7.6177330000000003</c:v>
                </c:pt>
                <c:pt idx="77">
                  <c:v>-7.6076459999999999</c:v>
                </c:pt>
                <c:pt idx="78">
                  <c:v>-7.5916715000000003</c:v>
                </c:pt>
                <c:pt idx="79">
                  <c:v>-7.5699534000000002</c:v>
                </c:pt>
                <c:pt idx="80">
                  <c:v>-7.5447559000000002</c:v>
                </c:pt>
                <c:pt idx="81">
                  <c:v>-7.5093135999999996</c:v>
                </c:pt>
                <c:pt idx="82">
                  <c:v>-7.4720597</c:v>
                </c:pt>
                <c:pt idx="83">
                  <c:v>-7.4335003000000004</c:v>
                </c:pt>
                <c:pt idx="84">
                  <c:v>-7.4052562999999996</c:v>
                </c:pt>
                <c:pt idx="85">
                  <c:v>-7.3822856000000003</c:v>
                </c:pt>
                <c:pt idx="86">
                  <c:v>-7.3660870000000003</c:v>
                </c:pt>
                <c:pt idx="87">
                  <c:v>-7.3488283000000001</c:v>
                </c:pt>
                <c:pt idx="88">
                  <c:v>-7.3458890999999999</c:v>
                </c:pt>
                <c:pt idx="89">
                  <c:v>-7.3463326000000002</c:v>
                </c:pt>
                <c:pt idx="90">
                  <c:v>-7.3451475999999998</c:v>
                </c:pt>
                <c:pt idx="91">
                  <c:v>-7.3548431000000001</c:v>
                </c:pt>
                <c:pt idx="92">
                  <c:v>-7.3732629000000003</c:v>
                </c:pt>
                <c:pt idx="93">
                  <c:v>-7.4000874000000003</c:v>
                </c:pt>
                <c:pt idx="94">
                  <c:v>-7.4277825000000002</c:v>
                </c:pt>
                <c:pt idx="95">
                  <c:v>-7.4583982999999998</c:v>
                </c:pt>
                <c:pt idx="96">
                  <c:v>-7.4821223999999997</c:v>
                </c:pt>
                <c:pt idx="97">
                  <c:v>-7.5142693999999999</c:v>
                </c:pt>
                <c:pt idx="98">
                  <c:v>-7.5440816999999996</c:v>
                </c:pt>
                <c:pt idx="99">
                  <c:v>-7.5770121000000001</c:v>
                </c:pt>
                <c:pt idx="100">
                  <c:v>-7.6051244999999996</c:v>
                </c:pt>
                <c:pt idx="101">
                  <c:v>-7.6410375000000004</c:v>
                </c:pt>
                <c:pt idx="102">
                  <c:v>-7.6753172999999997</c:v>
                </c:pt>
                <c:pt idx="103">
                  <c:v>-7.7069988</c:v>
                </c:pt>
                <c:pt idx="104">
                  <c:v>-7.7387695000000001</c:v>
                </c:pt>
                <c:pt idx="105">
                  <c:v>-7.7698846000000001</c:v>
                </c:pt>
                <c:pt idx="106">
                  <c:v>-7.8055691999999999</c:v>
                </c:pt>
                <c:pt idx="107">
                  <c:v>-7.8398022999999997</c:v>
                </c:pt>
                <c:pt idx="108">
                  <c:v>-7.8714190000000004</c:v>
                </c:pt>
                <c:pt idx="109">
                  <c:v>-7.8964987000000004</c:v>
                </c:pt>
                <c:pt idx="110">
                  <c:v>-7.9254807999999999</c:v>
                </c:pt>
                <c:pt idx="111">
                  <c:v>-7.9561314999999997</c:v>
                </c:pt>
                <c:pt idx="112">
                  <c:v>-7.9768771999999997</c:v>
                </c:pt>
                <c:pt idx="113">
                  <c:v>-7.9880675999999999</c:v>
                </c:pt>
                <c:pt idx="114">
                  <c:v>-8.0139999</c:v>
                </c:pt>
                <c:pt idx="115">
                  <c:v>-8.0275707000000001</c:v>
                </c:pt>
                <c:pt idx="116">
                  <c:v>-8.0156136</c:v>
                </c:pt>
                <c:pt idx="117">
                  <c:v>-8.0156670000000005</c:v>
                </c:pt>
                <c:pt idx="118">
                  <c:v>-8.0232229000000004</c:v>
                </c:pt>
                <c:pt idx="119">
                  <c:v>-8.0299025000000004</c:v>
                </c:pt>
                <c:pt idx="120">
                  <c:v>-8.0401182000000002</c:v>
                </c:pt>
                <c:pt idx="121">
                  <c:v>-8.0546121999999993</c:v>
                </c:pt>
                <c:pt idx="122">
                  <c:v>-8.0543957000000006</c:v>
                </c:pt>
                <c:pt idx="123">
                  <c:v>-8.0644101999999993</c:v>
                </c:pt>
                <c:pt idx="124">
                  <c:v>-8.0730429000000008</c:v>
                </c:pt>
                <c:pt idx="125">
                  <c:v>-8.0952339000000002</c:v>
                </c:pt>
                <c:pt idx="126">
                  <c:v>-8.1141415000000006</c:v>
                </c:pt>
                <c:pt idx="127">
                  <c:v>-8.1550045000000004</c:v>
                </c:pt>
                <c:pt idx="128">
                  <c:v>-8.2010012000000003</c:v>
                </c:pt>
                <c:pt idx="129">
                  <c:v>-8.2435875000000003</c:v>
                </c:pt>
                <c:pt idx="130">
                  <c:v>-8.2902383999999998</c:v>
                </c:pt>
                <c:pt idx="131">
                  <c:v>-8.3560572000000004</c:v>
                </c:pt>
                <c:pt idx="132">
                  <c:v>-8.4106225999999999</c:v>
                </c:pt>
                <c:pt idx="133">
                  <c:v>-8.4604902000000006</c:v>
                </c:pt>
                <c:pt idx="134">
                  <c:v>-8.5060939999999992</c:v>
                </c:pt>
                <c:pt idx="135">
                  <c:v>-8.5392989999999998</c:v>
                </c:pt>
                <c:pt idx="136">
                  <c:v>-8.5737237999999998</c:v>
                </c:pt>
                <c:pt idx="137">
                  <c:v>-8.6059541999999993</c:v>
                </c:pt>
                <c:pt idx="138">
                  <c:v>-8.6373949000000003</c:v>
                </c:pt>
                <c:pt idx="139">
                  <c:v>-8.6657629000000007</c:v>
                </c:pt>
                <c:pt idx="140">
                  <c:v>-8.7121592000000003</c:v>
                </c:pt>
                <c:pt idx="141">
                  <c:v>-8.7582693000000003</c:v>
                </c:pt>
                <c:pt idx="142">
                  <c:v>-8.8098516</c:v>
                </c:pt>
                <c:pt idx="143">
                  <c:v>-8.8583669999999994</c:v>
                </c:pt>
                <c:pt idx="144">
                  <c:v>-8.9037161000000005</c:v>
                </c:pt>
                <c:pt idx="145">
                  <c:v>-8.9360847000000003</c:v>
                </c:pt>
                <c:pt idx="146">
                  <c:v>-8.9638538000000008</c:v>
                </c:pt>
                <c:pt idx="147">
                  <c:v>-8.9797238999999998</c:v>
                </c:pt>
                <c:pt idx="148">
                  <c:v>-8.9675569999999993</c:v>
                </c:pt>
                <c:pt idx="149">
                  <c:v>-8.9626178999999997</c:v>
                </c:pt>
                <c:pt idx="150">
                  <c:v>-8.9504231999999995</c:v>
                </c:pt>
                <c:pt idx="151">
                  <c:v>-8.9294519000000001</c:v>
                </c:pt>
                <c:pt idx="152">
                  <c:v>-8.8948783999999996</c:v>
                </c:pt>
                <c:pt idx="153">
                  <c:v>-8.8814898000000007</c:v>
                </c:pt>
                <c:pt idx="154">
                  <c:v>-8.8668709000000003</c:v>
                </c:pt>
                <c:pt idx="155">
                  <c:v>-8.8404293000000003</c:v>
                </c:pt>
                <c:pt idx="156">
                  <c:v>-8.8191824000000008</c:v>
                </c:pt>
                <c:pt idx="157">
                  <c:v>-8.8147497000000001</c:v>
                </c:pt>
                <c:pt idx="158">
                  <c:v>-8.8045405999999993</c:v>
                </c:pt>
                <c:pt idx="159">
                  <c:v>-8.7912683000000005</c:v>
                </c:pt>
                <c:pt idx="160">
                  <c:v>-8.7873058000000004</c:v>
                </c:pt>
                <c:pt idx="161">
                  <c:v>-8.7711848999999997</c:v>
                </c:pt>
                <c:pt idx="162">
                  <c:v>-8.7594575999999993</c:v>
                </c:pt>
                <c:pt idx="163">
                  <c:v>-8.7586603000000007</c:v>
                </c:pt>
                <c:pt idx="164">
                  <c:v>-8.7607821999999995</c:v>
                </c:pt>
                <c:pt idx="165">
                  <c:v>-8.7555970999999992</c:v>
                </c:pt>
                <c:pt idx="166">
                  <c:v>-8.7706022000000008</c:v>
                </c:pt>
                <c:pt idx="167">
                  <c:v>-8.7885446999999992</c:v>
                </c:pt>
                <c:pt idx="168">
                  <c:v>-8.8044633999999995</c:v>
                </c:pt>
                <c:pt idx="169">
                  <c:v>-8.8205462000000008</c:v>
                </c:pt>
                <c:pt idx="170">
                  <c:v>-8.8506879999999999</c:v>
                </c:pt>
                <c:pt idx="171">
                  <c:v>-8.8848275999999995</c:v>
                </c:pt>
                <c:pt idx="172">
                  <c:v>-8.9183568999999991</c:v>
                </c:pt>
                <c:pt idx="173">
                  <c:v>-8.9502124999999992</c:v>
                </c:pt>
                <c:pt idx="174">
                  <c:v>-8.9763164999999994</c:v>
                </c:pt>
                <c:pt idx="175">
                  <c:v>-9.0143442</c:v>
                </c:pt>
                <c:pt idx="176">
                  <c:v>-9.0572557000000007</c:v>
                </c:pt>
                <c:pt idx="177">
                  <c:v>-9.0970773999999999</c:v>
                </c:pt>
                <c:pt idx="178">
                  <c:v>-9.1405706000000002</c:v>
                </c:pt>
                <c:pt idx="179">
                  <c:v>-9.2013940999999999</c:v>
                </c:pt>
                <c:pt idx="180">
                  <c:v>-9.2638596999999994</c:v>
                </c:pt>
                <c:pt idx="181">
                  <c:v>-9.3113040999999992</c:v>
                </c:pt>
                <c:pt idx="182">
                  <c:v>-9.3721189000000003</c:v>
                </c:pt>
                <c:pt idx="183">
                  <c:v>-9.4374084000000007</c:v>
                </c:pt>
                <c:pt idx="184">
                  <c:v>-9.5028647999999993</c:v>
                </c:pt>
                <c:pt idx="185">
                  <c:v>-9.5625744000000008</c:v>
                </c:pt>
                <c:pt idx="186">
                  <c:v>-9.6270617999999999</c:v>
                </c:pt>
                <c:pt idx="187">
                  <c:v>-9.6872653999999994</c:v>
                </c:pt>
                <c:pt idx="188">
                  <c:v>-9.7518854000000008</c:v>
                </c:pt>
                <c:pt idx="189">
                  <c:v>-9.8323049999999999</c:v>
                </c:pt>
                <c:pt idx="190">
                  <c:v>-9.9155540000000002</c:v>
                </c:pt>
                <c:pt idx="191">
                  <c:v>-9.9947175999999995</c:v>
                </c:pt>
                <c:pt idx="192">
                  <c:v>-10.078799999999999</c:v>
                </c:pt>
                <c:pt idx="193">
                  <c:v>-10.170954999999999</c:v>
                </c:pt>
                <c:pt idx="194">
                  <c:v>-10.246518999999999</c:v>
                </c:pt>
                <c:pt idx="195">
                  <c:v>-10.314693</c:v>
                </c:pt>
                <c:pt idx="196">
                  <c:v>-10.394302</c:v>
                </c:pt>
                <c:pt idx="197">
                  <c:v>-10.471596</c:v>
                </c:pt>
                <c:pt idx="198">
                  <c:v>-10.531705000000001</c:v>
                </c:pt>
                <c:pt idx="199">
                  <c:v>-10.57821</c:v>
                </c:pt>
                <c:pt idx="200">
                  <c:v>-10.616631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8B-4CF3-AD40-3004EF5D7837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'SqW CL &amp; Data'!$R$4:$R$204</c:f>
              <c:numCache>
                <c:formatCode>General</c:formatCode>
                <c:ptCount val="201"/>
                <c:pt idx="0">
                  <c:v>1</c:v>
                </c:pt>
                <c:pt idx="1">
                  <c:v>1.06</c:v>
                </c:pt>
                <c:pt idx="2">
                  <c:v>1.1200000000000001</c:v>
                </c:pt>
                <c:pt idx="3">
                  <c:v>1.18</c:v>
                </c:pt>
                <c:pt idx="4">
                  <c:v>1.24</c:v>
                </c:pt>
                <c:pt idx="5">
                  <c:v>1.3</c:v>
                </c:pt>
                <c:pt idx="6">
                  <c:v>1.36</c:v>
                </c:pt>
                <c:pt idx="7">
                  <c:v>1.42</c:v>
                </c:pt>
                <c:pt idx="8">
                  <c:v>1.48</c:v>
                </c:pt>
                <c:pt idx="9">
                  <c:v>1.54</c:v>
                </c:pt>
                <c:pt idx="10">
                  <c:v>1.6</c:v>
                </c:pt>
                <c:pt idx="11">
                  <c:v>1.66</c:v>
                </c:pt>
                <c:pt idx="12">
                  <c:v>1.72</c:v>
                </c:pt>
                <c:pt idx="13">
                  <c:v>1.78</c:v>
                </c:pt>
                <c:pt idx="14">
                  <c:v>1.84</c:v>
                </c:pt>
                <c:pt idx="15">
                  <c:v>1.9</c:v>
                </c:pt>
                <c:pt idx="16">
                  <c:v>1.96</c:v>
                </c:pt>
                <c:pt idx="17">
                  <c:v>2.02</c:v>
                </c:pt>
                <c:pt idx="18">
                  <c:v>2.08</c:v>
                </c:pt>
                <c:pt idx="19">
                  <c:v>2.14</c:v>
                </c:pt>
                <c:pt idx="20">
                  <c:v>2.2000000000000002</c:v>
                </c:pt>
                <c:pt idx="21">
                  <c:v>2.2599999999999998</c:v>
                </c:pt>
                <c:pt idx="22">
                  <c:v>2.3199999999999998</c:v>
                </c:pt>
                <c:pt idx="23">
                  <c:v>2.38</c:v>
                </c:pt>
                <c:pt idx="24">
                  <c:v>2.44</c:v>
                </c:pt>
                <c:pt idx="25">
                  <c:v>2.5</c:v>
                </c:pt>
                <c:pt idx="26">
                  <c:v>2.56</c:v>
                </c:pt>
                <c:pt idx="27">
                  <c:v>2.62</c:v>
                </c:pt>
                <c:pt idx="28">
                  <c:v>2.68</c:v>
                </c:pt>
                <c:pt idx="29">
                  <c:v>2.74</c:v>
                </c:pt>
                <c:pt idx="30">
                  <c:v>2.8</c:v>
                </c:pt>
                <c:pt idx="31">
                  <c:v>2.86</c:v>
                </c:pt>
                <c:pt idx="32">
                  <c:v>2.92</c:v>
                </c:pt>
                <c:pt idx="33">
                  <c:v>2.98</c:v>
                </c:pt>
                <c:pt idx="34">
                  <c:v>3.04</c:v>
                </c:pt>
                <c:pt idx="35">
                  <c:v>3.1</c:v>
                </c:pt>
                <c:pt idx="36">
                  <c:v>3.16</c:v>
                </c:pt>
                <c:pt idx="37">
                  <c:v>3.22</c:v>
                </c:pt>
                <c:pt idx="38">
                  <c:v>3.28</c:v>
                </c:pt>
                <c:pt idx="39">
                  <c:v>3.34</c:v>
                </c:pt>
                <c:pt idx="40">
                  <c:v>3.4</c:v>
                </c:pt>
                <c:pt idx="41">
                  <c:v>3.46</c:v>
                </c:pt>
                <c:pt idx="42">
                  <c:v>3.52</c:v>
                </c:pt>
                <c:pt idx="43">
                  <c:v>3.58</c:v>
                </c:pt>
                <c:pt idx="44">
                  <c:v>3.64</c:v>
                </c:pt>
                <c:pt idx="45">
                  <c:v>3.7</c:v>
                </c:pt>
                <c:pt idx="46">
                  <c:v>3.76</c:v>
                </c:pt>
                <c:pt idx="47">
                  <c:v>3.82</c:v>
                </c:pt>
                <c:pt idx="48">
                  <c:v>3.88</c:v>
                </c:pt>
                <c:pt idx="49">
                  <c:v>3.94</c:v>
                </c:pt>
                <c:pt idx="50">
                  <c:v>4</c:v>
                </c:pt>
                <c:pt idx="51">
                  <c:v>4.0599999999999996</c:v>
                </c:pt>
                <c:pt idx="52">
                  <c:v>4.12</c:v>
                </c:pt>
                <c:pt idx="53">
                  <c:v>4.18</c:v>
                </c:pt>
                <c:pt idx="54">
                  <c:v>4.24</c:v>
                </c:pt>
                <c:pt idx="55">
                  <c:v>4.3</c:v>
                </c:pt>
                <c:pt idx="56">
                  <c:v>4.3600000000000003</c:v>
                </c:pt>
                <c:pt idx="57">
                  <c:v>4.42</c:v>
                </c:pt>
                <c:pt idx="58">
                  <c:v>4.4800000000000004</c:v>
                </c:pt>
                <c:pt idx="59">
                  <c:v>4.54</c:v>
                </c:pt>
                <c:pt idx="60">
                  <c:v>4.5999999999999996</c:v>
                </c:pt>
                <c:pt idx="61">
                  <c:v>4.66</c:v>
                </c:pt>
                <c:pt idx="62">
                  <c:v>4.72</c:v>
                </c:pt>
                <c:pt idx="63">
                  <c:v>4.78</c:v>
                </c:pt>
                <c:pt idx="64">
                  <c:v>4.84</c:v>
                </c:pt>
                <c:pt idx="65">
                  <c:v>4.9000000000000004</c:v>
                </c:pt>
                <c:pt idx="66">
                  <c:v>4.96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5.14</c:v>
                </c:pt>
                <c:pt idx="70">
                  <c:v>5.2</c:v>
                </c:pt>
                <c:pt idx="71">
                  <c:v>5.26</c:v>
                </c:pt>
                <c:pt idx="72">
                  <c:v>5.32</c:v>
                </c:pt>
                <c:pt idx="73">
                  <c:v>5.38</c:v>
                </c:pt>
                <c:pt idx="74">
                  <c:v>5.44</c:v>
                </c:pt>
                <c:pt idx="75">
                  <c:v>5.5</c:v>
                </c:pt>
                <c:pt idx="76">
                  <c:v>5.56</c:v>
                </c:pt>
                <c:pt idx="77">
                  <c:v>5.62</c:v>
                </c:pt>
                <c:pt idx="78">
                  <c:v>5.68</c:v>
                </c:pt>
                <c:pt idx="79">
                  <c:v>5.74</c:v>
                </c:pt>
                <c:pt idx="80">
                  <c:v>5.8</c:v>
                </c:pt>
                <c:pt idx="81">
                  <c:v>5.86</c:v>
                </c:pt>
                <c:pt idx="82">
                  <c:v>5.92</c:v>
                </c:pt>
                <c:pt idx="83">
                  <c:v>5.98</c:v>
                </c:pt>
                <c:pt idx="84">
                  <c:v>6.04</c:v>
                </c:pt>
                <c:pt idx="85">
                  <c:v>6.1</c:v>
                </c:pt>
                <c:pt idx="86">
                  <c:v>6.16</c:v>
                </c:pt>
                <c:pt idx="87">
                  <c:v>6.22</c:v>
                </c:pt>
                <c:pt idx="88">
                  <c:v>6.28</c:v>
                </c:pt>
                <c:pt idx="89">
                  <c:v>6.34</c:v>
                </c:pt>
                <c:pt idx="90">
                  <c:v>6.4</c:v>
                </c:pt>
                <c:pt idx="91">
                  <c:v>6.46</c:v>
                </c:pt>
                <c:pt idx="92">
                  <c:v>6.52</c:v>
                </c:pt>
                <c:pt idx="93">
                  <c:v>6.58</c:v>
                </c:pt>
                <c:pt idx="94">
                  <c:v>6.64</c:v>
                </c:pt>
                <c:pt idx="95">
                  <c:v>6.7</c:v>
                </c:pt>
                <c:pt idx="96">
                  <c:v>6.76</c:v>
                </c:pt>
                <c:pt idx="97">
                  <c:v>6.82</c:v>
                </c:pt>
                <c:pt idx="98">
                  <c:v>6.88</c:v>
                </c:pt>
                <c:pt idx="99">
                  <c:v>6.94</c:v>
                </c:pt>
                <c:pt idx="100">
                  <c:v>7</c:v>
                </c:pt>
                <c:pt idx="101">
                  <c:v>7.06</c:v>
                </c:pt>
                <c:pt idx="102">
                  <c:v>7.12</c:v>
                </c:pt>
                <c:pt idx="103">
                  <c:v>7.18</c:v>
                </c:pt>
                <c:pt idx="104">
                  <c:v>7.24</c:v>
                </c:pt>
                <c:pt idx="105">
                  <c:v>7.3</c:v>
                </c:pt>
                <c:pt idx="106">
                  <c:v>7.36</c:v>
                </c:pt>
                <c:pt idx="107">
                  <c:v>7.42</c:v>
                </c:pt>
                <c:pt idx="108">
                  <c:v>7.48</c:v>
                </c:pt>
                <c:pt idx="109">
                  <c:v>7.54</c:v>
                </c:pt>
                <c:pt idx="110">
                  <c:v>7.6</c:v>
                </c:pt>
                <c:pt idx="111">
                  <c:v>7.66</c:v>
                </c:pt>
                <c:pt idx="112">
                  <c:v>7.72</c:v>
                </c:pt>
                <c:pt idx="113">
                  <c:v>7.78</c:v>
                </c:pt>
                <c:pt idx="114">
                  <c:v>7.84</c:v>
                </c:pt>
                <c:pt idx="115">
                  <c:v>7.9</c:v>
                </c:pt>
                <c:pt idx="116">
                  <c:v>7.96</c:v>
                </c:pt>
                <c:pt idx="117">
                  <c:v>8.02</c:v>
                </c:pt>
                <c:pt idx="118">
                  <c:v>8.08</c:v>
                </c:pt>
                <c:pt idx="119">
                  <c:v>8.14</c:v>
                </c:pt>
                <c:pt idx="120">
                  <c:v>8.1999999999999993</c:v>
                </c:pt>
                <c:pt idx="121">
                  <c:v>8.26</c:v>
                </c:pt>
                <c:pt idx="122">
                  <c:v>8.32</c:v>
                </c:pt>
                <c:pt idx="123">
                  <c:v>8.3800000000000008</c:v>
                </c:pt>
                <c:pt idx="124">
                  <c:v>8.44</c:v>
                </c:pt>
                <c:pt idx="125">
                  <c:v>8.5</c:v>
                </c:pt>
                <c:pt idx="126">
                  <c:v>8.56</c:v>
                </c:pt>
                <c:pt idx="127">
                  <c:v>8.6199999999999992</c:v>
                </c:pt>
                <c:pt idx="128">
                  <c:v>8.68</c:v>
                </c:pt>
                <c:pt idx="129">
                  <c:v>8.74</c:v>
                </c:pt>
                <c:pt idx="130">
                  <c:v>8.8000000000000007</c:v>
                </c:pt>
                <c:pt idx="131">
                  <c:v>8.86</c:v>
                </c:pt>
                <c:pt idx="132">
                  <c:v>8.92</c:v>
                </c:pt>
                <c:pt idx="133">
                  <c:v>8.98</c:v>
                </c:pt>
                <c:pt idx="134">
                  <c:v>9.0399999999999991</c:v>
                </c:pt>
                <c:pt idx="135">
                  <c:v>9.1</c:v>
                </c:pt>
                <c:pt idx="136">
                  <c:v>9.16</c:v>
                </c:pt>
                <c:pt idx="137">
                  <c:v>9.2200000000000006</c:v>
                </c:pt>
                <c:pt idx="138">
                  <c:v>9.2799999999999994</c:v>
                </c:pt>
                <c:pt idx="139">
                  <c:v>9.34</c:v>
                </c:pt>
                <c:pt idx="140">
                  <c:v>9.4</c:v>
                </c:pt>
                <c:pt idx="141">
                  <c:v>9.4600000000000009</c:v>
                </c:pt>
                <c:pt idx="142">
                  <c:v>9.52</c:v>
                </c:pt>
                <c:pt idx="143">
                  <c:v>9.58</c:v>
                </c:pt>
                <c:pt idx="144">
                  <c:v>9.64</c:v>
                </c:pt>
                <c:pt idx="145">
                  <c:v>9.6999999999999993</c:v>
                </c:pt>
                <c:pt idx="146">
                  <c:v>9.76</c:v>
                </c:pt>
                <c:pt idx="147">
                  <c:v>9.82</c:v>
                </c:pt>
                <c:pt idx="148">
                  <c:v>9.8800000000000008</c:v>
                </c:pt>
                <c:pt idx="149">
                  <c:v>9.94</c:v>
                </c:pt>
                <c:pt idx="150">
                  <c:v>10</c:v>
                </c:pt>
                <c:pt idx="151">
                  <c:v>10.06</c:v>
                </c:pt>
                <c:pt idx="152">
                  <c:v>10.119999999999999</c:v>
                </c:pt>
                <c:pt idx="153">
                  <c:v>10.18</c:v>
                </c:pt>
                <c:pt idx="154">
                  <c:v>10.24</c:v>
                </c:pt>
                <c:pt idx="155">
                  <c:v>10.3</c:v>
                </c:pt>
                <c:pt idx="156">
                  <c:v>10.36</c:v>
                </c:pt>
                <c:pt idx="157">
                  <c:v>10.42</c:v>
                </c:pt>
                <c:pt idx="158">
                  <c:v>10.48</c:v>
                </c:pt>
                <c:pt idx="159">
                  <c:v>10.54</c:v>
                </c:pt>
                <c:pt idx="160">
                  <c:v>10.6</c:v>
                </c:pt>
                <c:pt idx="161">
                  <c:v>10.66</c:v>
                </c:pt>
                <c:pt idx="162">
                  <c:v>10.72</c:v>
                </c:pt>
                <c:pt idx="163">
                  <c:v>10.78</c:v>
                </c:pt>
                <c:pt idx="164">
                  <c:v>10.84</c:v>
                </c:pt>
                <c:pt idx="165">
                  <c:v>10.9</c:v>
                </c:pt>
                <c:pt idx="166">
                  <c:v>10.96</c:v>
                </c:pt>
                <c:pt idx="167">
                  <c:v>11.02</c:v>
                </c:pt>
                <c:pt idx="168">
                  <c:v>11.08</c:v>
                </c:pt>
                <c:pt idx="169">
                  <c:v>11.14</c:v>
                </c:pt>
                <c:pt idx="170">
                  <c:v>11.2</c:v>
                </c:pt>
                <c:pt idx="171">
                  <c:v>11.26</c:v>
                </c:pt>
                <c:pt idx="172">
                  <c:v>11.32</c:v>
                </c:pt>
                <c:pt idx="173">
                  <c:v>11.38</c:v>
                </c:pt>
                <c:pt idx="174">
                  <c:v>11.44</c:v>
                </c:pt>
                <c:pt idx="175">
                  <c:v>11.5</c:v>
                </c:pt>
                <c:pt idx="176">
                  <c:v>11.56</c:v>
                </c:pt>
                <c:pt idx="177">
                  <c:v>11.62</c:v>
                </c:pt>
                <c:pt idx="178">
                  <c:v>11.68</c:v>
                </c:pt>
                <c:pt idx="179">
                  <c:v>11.74</c:v>
                </c:pt>
                <c:pt idx="180">
                  <c:v>11.8</c:v>
                </c:pt>
                <c:pt idx="181">
                  <c:v>11.86</c:v>
                </c:pt>
                <c:pt idx="182">
                  <c:v>11.92</c:v>
                </c:pt>
                <c:pt idx="183">
                  <c:v>11.98</c:v>
                </c:pt>
                <c:pt idx="184">
                  <c:v>12.04</c:v>
                </c:pt>
                <c:pt idx="185">
                  <c:v>12.1</c:v>
                </c:pt>
                <c:pt idx="186">
                  <c:v>12.16</c:v>
                </c:pt>
                <c:pt idx="187">
                  <c:v>12.22</c:v>
                </c:pt>
                <c:pt idx="188">
                  <c:v>12.28</c:v>
                </c:pt>
                <c:pt idx="189">
                  <c:v>12.34</c:v>
                </c:pt>
                <c:pt idx="190">
                  <c:v>12.4</c:v>
                </c:pt>
                <c:pt idx="191">
                  <c:v>12.46</c:v>
                </c:pt>
                <c:pt idx="192">
                  <c:v>12.52</c:v>
                </c:pt>
                <c:pt idx="193">
                  <c:v>12.58</c:v>
                </c:pt>
                <c:pt idx="194">
                  <c:v>12.64</c:v>
                </c:pt>
                <c:pt idx="195">
                  <c:v>12.7</c:v>
                </c:pt>
                <c:pt idx="196">
                  <c:v>12.76</c:v>
                </c:pt>
                <c:pt idx="197">
                  <c:v>12.82</c:v>
                </c:pt>
                <c:pt idx="198">
                  <c:v>12.88</c:v>
                </c:pt>
                <c:pt idx="199">
                  <c:v>12.94</c:v>
                </c:pt>
                <c:pt idx="200">
                  <c:v>13</c:v>
                </c:pt>
              </c:numCache>
            </c:numRef>
          </c:xVal>
          <c:yVal>
            <c:numRef>
              <c:f>'SqW CL &amp; Data'!$S$4:$S$204</c:f>
              <c:numCache>
                <c:formatCode>General</c:formatCode>
                <c:ptCount val="201"/>
                <c:pt idx="0">
                  <c:v>-11.557943</c:v>
                </c:pt>
                <c:pt idx="1">
                  <c:v>-11.26953</c:v>
                </c:pt>
                <c:pt idx="2">
                  <c:v>-10.942132000000001</c:v>
                </c:pt>
                <c:pt idx="3">
                  <c:v>-10.572609999999999</c:v>
                </c:pt>
                <c:pt idx="4">
                  <c:v>-10.182537</c:v>
                </c:pt>
                <c:pt idx="5">
                  <c:v>-9.8523282999999999</c:v>
                </c:pt>
                <c:pt idx="6">
                  <c:v>-9.5960093000000004</c:v>
                </c:pt>
                <c:pt idx="7">
                  <c:v>-9.3213977999999997</c:v>
                </c:pt>
                <c:pt idx="8">
                  <c:v>-9.0238533000000007</c:v>
                </c:pt>
                <c:pt idx="9">
                  <c:v>-8.7666445</c:v>
                </c:pt>
                <c:pt idx="10">
                  <c:v>-8.5600109</c:v>
                </c:pt>
                <c:pt idx="11">
                  <c:v>-8.3221874000000007</c:v>
                </c:pt>
                <c:pt idx="12">
                  <c:v>-8.1111345000000004</c:v>
                </c:pt>
                <c:pt idx="13">
                  <c:v>-7.9473357</c:v>
                </c:pt>
                <c:pt idx="14">
                  <c:v>-7.7893343000000002</c:v>
                </c:pt>
                <c:pt idx="15">
                  <c:v>-7.6320968000000002</c:v>
                </c:pt>
                <c:pt idx="16">
                  <c:v>-7.5083427</c:v>
                </c:pt>
                <c:pt idx="17">
                  <c:v>-7.3992022999999998</c:v>
                </c:pt>
                <c:pt idx="18">
                  <c:v>-7.2985492000000001</c:v>
                </c:pt>
                <c:pt idx="19">
                  <c:v>-7.2318053000000004</c:v>
                </c:pt>
                <c:pt idx="20">
                  <c:v>-7.1709375</c:v>
                </c:pt>
                <c:pt idx="21">
                  <c:v>-7.1284255999999999</c:v>
                </c:pt>
                <c:pt idx="22">
                  <c:v>-7.0866727999999997</c:v>
                </c:pt>
                <c:pt idx="23">
                  <c:v>-7.0565027999999996</c:v>
                </c:pt>
                <c:pt idx="24">
                  <c:v>-7.0202847000000004</c:v>
                </c:pt>
                <c:pt idx="25">
                  <c:v>-6.9746375</c:v>
                </c:pt>
                <c:pt idx="26">
                  <c:v>-6.9298601</c:v>
                </c:pt>
                <c:pt idx="27">
                  <c:v>-6.8904041999999999</c:v>
                </c:pt>
                <c:pt idx="28">
                  <c:v>-6.8479694999999996</c:v>
                </c:pt>
                <c:pt idx="29">
                  <c:v>-6.8210782999999999</c:v>
                </c:pt>
                <c:pt idx="30">
                  <c:v>-6.7971716000000004</c:v>
                </c:pt>
                <c:pt idx="31">
                  <c:v>-6.7947668999999999</c:v>
                </c:pt>
                <c:pt idx="32">
                  <c:v>-6.8115171999999999</c:v>
                </c:pt>
                <c:pt idx="33">
                  <c:v>-6.8344187999999999</c:v>
                </c:pt>
                <c:pt idx="34">
                  <c:v>-6.8604444999999998</c:v>
                </c:pt>
                <c:pt idx="35">
                  <c:v>-6.8937229999999996</c:v>
                </c:pt>
                <c:pt idx="36">
                  <c:v>-6.9067726</c:v>
                </c:pt>
                <c:pt idx="37">
                  <c:v>-6.9124055000000002</c:v>
                </c:pt>
                <c:pt idx="38">
                  <c:v>-6.9107884999999998</c:v>
                </c:pt>
                <c:pt idx="39">
                  <c:v>-6.8992795999999998</c:v>
                </c:pt>
                <c:pt idx="40">
                  <c:v>-6.8908215000000004</c:v>
                </c:pt>
                <c:pt idx="41">
                  <c:v>-6.8825811999999997</c:v>
                </c:pt>
                <c:pt idx="42">
                  <c:v>-6.8872304</c:v>
                </c:pt>
                <c:pt idx="43">
                  <c:v>-6.899025</c:v>
                </c:pt>
                <c:pt idx="44">
                  <c:v>-6.9099525999999996</c:v>
                </c:pt>
                <c:pt idx="45">
                  <c:v>-6.9336023000000004</c:v>
                </c:pt>
                <c:pt idx="46">
                  <c:v>-6.9653187000000001</c:v>
                </c:pt>
                <c:pt idx="47">
                  <c:v>-6.9958958999999998</c:v>
                </c:pt>
                <c:pt idx="48">
                  <c:v>-7.0213795000000001</c:v>
                </c:pt>
                <c:pt idx="49">
                  <c:v>-7.0535177999999998</c:v>
                </c:pt>
                <c:pt idx="50">
                  <c:v>-7.0743647000000003</c:v>
                </c:pt>
                <c:pt idx="51">
                  <c:v>-7.1035700000000004</c:v>
                </c:pt>
                <c:pt idx="52">
                  <c:v>-7.1279501999999999</c:v>
                </c:pt>
                <c:pt idx="53">
                  <c:v>-7.1637000999999998</c:v>
                </c:pt>
                <c:pt idx="54">
                  <c:v>-7.2120937999999999</c:v>
                </c:pt>
                <c:pt idx="55">
                  <c:v>-7.2682681000000002</c:v>
                </c:pt>
                <c:pt idx="56">
                  <c:v>-7.3319497</c:v>
                </c:pt>
                <c:pt idx="57">
                  <c:v>-7.3964543000000003</c:v>
                </c:pt>
                <c:pt idx="58">
                  <c:v>-7.4633503000000001</c:v>
                </c:pt>
                <c:pt idx="59">
                  <c:v>-7.5301327999999996</c:v>
                </c:pt>
                <c:pt idx="60">
                  <c:v>-7.5941143000000002</c:v>
                </c:pt>
                <c:pt idx="61">
                  <c:v>-7.6309256999999997</c:v>
                </c:pt>
                <c:pt idx="62">
                  <c:v>-7.6589580000000002</c:v>
                </c:pt>
                <c:pt idx="63">
                  <c:v>-7.6722669999999997</c:v>
                </c:pt>
                <c:pt idx="64">
                  <c:v>-7.6570486999999998</c:v>
                </c:pt>
                <c:pt idx="65">
                  <c:v>-7.6361207999999996</c:v>
                </c:pt>
                <c:pt idx="66">
                  <c:v>-7.6062174000000002</c:v>
                </c:pt>
                <c:pt idx="67">
                  <c:v>-7.5724625999999997</c:v>
                </c:pt>
                <c:pt idx="68">
                  <c:v>-7.5399446000000001</c:v>
                </c:pt>
                <c:pt idx="69">
                  <c:v>-7.5103768999999998</c:v>
                </c:pt>
                <c:pt idx="70">
                  <c:v>-7.4587975000000002</c:v>
                </c:pt>
                <c:pt idx="71">
                  <c:v>-7.4317783999999998</c:v>
                </c:pt>
                <c:pt idx="72">
                  <c:v>-7.4154277000000004</c:v>
                </c:pt>
                <c:pt idx="73">
                  <c:v>-7.3923397</c:v>
                </c:pt>
                <c:pt idx="74">
                  <c:v>-7.3727989000000003</c:v>
                </c:pt>
                <c:pt idx="75">
                  <c:v>-7.3825054000000003</c:v>
                </c:pt>
                <c:pt idx="76">
                  <c:v>-7.3862738999999999</c:v>
                </c:pt>
                <c:pt idx="77">
                  <c:v>-7.3920773999999998</c:v>
                </c:pt>
                <c:pt idx="78">
                  <c:v>-7.4047812999999998</c:v>
                </c:pt>
                <c:pt idx="79">
                  <c:v>-7.4240661000000001</c:v>
                </c:pt>
                <c:pt idx="80">
                  <c:v>-7.4415803</c:v>
                </c:pt>
                <c:pt idx="81">
                  <c:v>-7.4614215000000002</c:v>
                </c:pt>
                <c:pt idx="82">
                  <c:v>-7.4739222999999999</c:v>
                </c:pt>
                <c:pt idx="83">
                  <c:v>-7.4811968999999996</c:v>
                </c:pt>
                <c:pt idx="84">
                  <c:v>-7.4874668</c:v>
                </c:pt>
                <c:pt idx="85">
                  <c:v>-7.4956807999999997</c:v>
                </c:pt>
                <c:pt idx="86">
                  <c:v>-7.4923228999999996</c:v>
                </c:pt>
                <c:pt idx="87">
                  <c:v>-7.4833207000000002</c:v>
                </c:pt>
                <c:pt idx="88">
                  <c:v>-7.4778298999999997</c:v>
                </c:pt>
                <c:pt idx="89">
                  <c:v>-7.4752054000000001</c:v>
                </c:pt>
                <c:pt idx="90">
                  <c:v>-7.4685658999999998</c:v>
                </c:pt>
                <c:pt idx="91">
                  <c:v>-7.4768461999999998</c:v>
                </c:pt>
                <c:pt idx="92">
                  <c:v>-7.4884982000000004</c:v>
                </c:pt>
                <c:pt idx="93">
                  <c:v>-7.5132437000000003</c:v>
                </c:pt>
                <c:pt idx="94">
                  <c:v>-7.5346469999999997</c:v>
                </c:pt>
                <c:pt idx="95">
                  <c:v>-7.5597104999999996</c:v>
                </c:pt>
                <c:pt idx="96">
                  <c:v>-7.5759753999999999</c:v>
                </c:pt>
                <c:pt idx="97">
                  <c:v>-7.5992078999999997</c:v>
                </c:pt>
                <c:pt idx="98">
                  <c:v>-7.6143317000000001</c:v>
                </c:pt>
                <c:pt idx="99">
                  <c:v>-7.6298518</c:v>
                </c:pt>
                <c:pt idx="100">
                  <c:v>-7.6366114999999999</c:v>
                </c:pt>
                <c:pt idx="101">
                  <c:v>-7.6487398000000004</c:v>
                </c:pt>
                <c:pt idx="102">
                  <c:v>-7.6602302</c:v>
                </c:pt>
                <c:pt idx="103">
                  <c:v>-7.6767067999999998</c:v>
                </c:pt>
                <c:pt idx="104">
                  <c:v>-7.6976298999999999</c:v>
                </c:pt>
                <c:pt idx="105">
                  <c:v>-7.7240782000000001</c:v>
                </c:pt>
                <c:pt idx="106">
                  <c:v>-7.7554717000000002</c:v>
                </c:pt>
                <c:pt idx="107">
                  <c:v>-7.7858314999999996</c:v>
                </c:pt>
                <c:pt idx="108">
                  <c:v>-7.8119902999999997</c:v>
                </c:pt>
                <c:pt idx="109">
                  <c:v>-7.8249993</c:v>
                </c:pt>
                <c:pt idx="110">
                  <c:v>-7.8401322000000002</c:v>
                </c:pt>
                <c:pt idx="111">
                  <c:v>-7.8615537</c:v>
                </c:pt>
                <c:pt idx="112">
                  <c:v>-7.8799881999999997</c:v>
                </c:pt>
                <c:pt idx="113">
                  <c:v>-7.8971429000000004</c:v>
                </c:pt>
                <c:pt idx="114">
                  <c:v>-7.9323348999999999</c:v>
                </c:pt>
                <c:pt idx="115">
                  <c:v>-7.9610766999999996</c:v>
                </c:pt>
                <c:pt idx="116">
                  <c:v>-7.9900403000000004</c:v>
                </c:pt>
                <c:pt idx="117">
                  <c:v>-8.0265988999999998</c:v>
                </c:pt>
                <c:pt idx="118">
                  <c:v>-8.0601386999999995</c:v>
                </c:pt>
                <c:pt idx="119">
                  <c:v>-8.1000996000000001</c:v>
                </c:pt>
                <c:pt idx="120">
                  <c:v>-8.1476182999999995</c:v>
                </c:pt>
                <c:pt idx="121">
                  <c:v>-8.1898850999999997</c:v>
                </c:pt>
                <c:pt idx="122">
                  <c:v>-8.2298317000000001</c:v>
                </c:pt>
                <c:pt idx="123">
                  <c:v>-8.2861376</c:v>
                </c:pt>
                <c:pt idx="124">
                  <c:v>-8.3446540999999996</c:v>
                </c:pt>
                <c:pt idx="125">
                  <c:v>-8.4121474999999997</c:v>
                </c:pt>
                <c:pt idx="126">
                  <c:v>-8.467371</c:v>
                </c:pt>
                <c:pt idx="127">
                  <c:v>-8.5321073999999992</c:v>
                </c:pt>
                <c:pt idx="128">
                  <c:v>-8.5929526999999997</c:v>
                </c:pt>
                <c:pt idx="129">
                  <c:v>-8.6423044000000004</c:v>
                </c:pt>
                <c:pt idx="130">
                  <c:v>-8.6843471999999995</c:v>
                </c:pt>
                <c:pt idx="131">
                  <c:v>-8.7250823999999998</c:v>
                </c:pt>
                <c:pt idx="132">
                  <c:v>-8.7375278000000005</c:v>
                </c:pt>
                <c:pt idx="133">
                  <c:v>-8.7411574999999999</c:v>
                </c:pt>
                <c:pt idx="134">
                  <c:v>-8.7237711000000004</c:v>
                </c:pt>
                <c:pt idx="135">
                  <c:v>-8.6852350000000005</c:v>
                </c:pt>
                <c:pt idx="136">
                  <c:v>-8.6519861000000002</c:v>
                </c:pt>
                <c:pt idx="137">
                  <c:v>-8.6179246999999997</c:v>
                </c:pt>
                <c:pt idx="138">
                  <c:v>-8.5860167000000001</c:v>
                </c:pt>
                <c:pt idx="139">
                  <c:v>-8.5592299000000001</c:v>
                </c:pt>
                <c:pt idx="140">
                  <c:v>-8.5604820000000004</c:v>
                </c:pt>
                <c:pt idx="141">
                  <c:v>-8.5722637000000006</c:v>
                </c:pt>
                <c:pt idx="142">
                  <c:v>-8.6071863000000004</c:v>
                </c:pt>
                <c:pt idx="143">
                  <c:v>-8.6482191000000004</c:v>
                </c:pt>
                <c:pt idx="144">
                  <c:v>-8.6975192999999997</c:v>
                </c:pt>
                <c:pt idx="145">
                  <c:v>-8.7397728000000008</c:v>
                </c:pt>
                <c:pt idx="146">
                  <c:v>-8.7888459999999995</c:v>
                </c:pt>
                <c:pt idx="147">
                  <c:v>-8.8271750999999998</c:v>
                </c:pt>
                <c:pt idx="148">
                  <c:v>-8.8405781000000001</c:v>
                </c:pt>
                <c:pt idx="149">
                  <c:v>-8.8647728000000008</c:v>
                </c:pt>
                <c:pt idx="150">
                  <c:v>-8.8896789999999992</c:v>
                </c:pt>
                <c:pt idx="151">
                  <c:v>-8.8996534</c:v>
                </c:pt>
                <c:pt idx="152">
                  <c:v>-8.8987750999999999</c:v>
                </c:pt>
                <c:pt idx="153">
                  <c:v>-8.9186077000000008</c:v>
                </c:pt>
                <c:pt idx="154">
                  <c:v>-8.9260683000000007</c:v>
                </c:pt>
                <c:pt idx="155">
                  <c:v>-8.9184160000000006</c:v>
                </c:pt>
                <c:pt idx="156">
                  <c:v>-8.9158535000000008</c:v>
                </c:pt>
                <c:pt idx="157">
                  <c:v>-8.9153260999999997</c:v>
                </c:pt>
                <c:pt idx="158">
                  <c:v>-8.8986101000000009</c:v>
                </c:pt>
                <c:pt idx="159">
                  <c:v>-8.8904447999999991</c:v>
                </c:pt>
                <c:pt idx="160">
                  <c:v>-8.8901281000000001</c:v>
                </c:pt>
                <c:pt idx="161">
                  <c:v>-8.8692426999999991</c:v>
                </c:pt>
                <c:pt idx="162">
                  <c:v>-8.8616772000000008</c:v>
                </c:pt>
                <c:pt idx="163">
                  <c:v>-8.8729323999999998</c:v>
                </c:pt>
                <c:pt idx="164">
                  <c:v>-8.8835764000000008</c:v>
                </c:pt>
                <c:pt idx="165">
                  <c:v>-8.8819827999999994</c:v>
                </c:pt>
                <c:pt idx="166">
                  <c:v>-8.9047517999999997</c:v>
                </c:pt>
                <c:pt idx="167">
                  <c:v>-8.9291915999999993</c:v>
                </c:pt>
                <c:pt idx="168">
                  <c:v>-8.9500036000000005</c:v>
                </c:pt>
                <c:pt idx="169">
                  <c:v>-8.9660892000000008</c:v>
                </c:pt>
                <c:pt idx="170">
                  <c:v>-8.9931277999999999</c:v>
                </c:pt>
                <c:pt idx="171">
                  <c:v>-9.0198640999999995</c:v>
                </c:pt>
                <c:pt idx="172">
                  <c:v>-9.0449829000000008</c:v>
                </c:pt>
                <c:pt idx="173">
                  <c:v>-9.0676536999999993</c:v>
                </c:pt>
                <c:pt idx="174">
                  <c:v>-9.0803986000000005</c:v>
                </c:pt>
                <c:pt idx="175">
                  <c:v>-9.1119012999999995</c:v>
                </c:pt>
                <c:pt idx="176">
                  <c:v>-9.1476345000000006</c:v>
                </c:pt>
                <c:pt idx="177">
                  <c:v>-9.1828479999999999</c:v>
                </c:pt>
                <c:pt idx="178">
                  <c:v>-9.2163562999999993</c:v>
                </c:pt>
                <c:pt idx="179">
                  <c:v>-9.2694445000000005</c:v>
                </c:pt>
                <c:pt idx="180">
                  <c:v>-9.3134613000000002</c:v>
                </c:pt>
                <c:pt idx="181">
                  <c:v>-9.3481673999999995</c:v>
                </c:pt>
                <c:pt idx="182">
                  <c:v>-9.3918581000000003</c:v>
                </c:pt>
                <c:pt idx="183">
                  <c:v>-9.4377107999999996</c:v>
                </c:pt>
                <c:pt idx="184">
                  <c:v>-9.4811440000000005</c:v>
                </c:pt>
                <c:pt idx="185">
                  <c:v>-9.5291014000000001</c:v>
                </c:pt>
                <c:pt idx="186">
                  <c:v>-9.5822468000000001</c:v>
                </c:pt>
                <c:pt idx="187">
                  <c:v>-9.6255206999999992</c:v>
                </c:pt>
                <c:pt idx="188">
                  <c:v>-9.6773281000000004</c:v>
                </c:pt>
                <c:pt idx="189">
                  <c:v>-9.7459392999999999</c:v>
                </c:pt>
                <c:pt idx="190">
                  <c:v>-9.8136845000000008</c:v>
                </c:pt>
                <c:pt idx="191">
                  <c:v>-9.8731145999999992</c:v>
                </c:pt>
                <c:pt idx="192">
                  <c:v>-9.9424667000000007</c:v>
                </c:pt>
                <c:pt idx="193">
                  <c:v>-10.019166999999999</c:v>
                </c:pt>
                <c:pt idx="194">
                  <c:v>-10.082971000000001</c:v>
                </c:pt>
                <c:pt idx="195">
                  <c:v>-10.144081</c:v>
                </c:pt>
                <c:pt idx="196">
                  <c:v>-10.221946000000001</c:v>
                </c:pt>
                <c:pt idx="197">
                  <c:v>-10.299401</c:v>
                </c:pt>
                <c:pt idx="198">
                  <c:v>-10.366498999999999</c:v>
                </c:pt>
                <c:pt idx="199">
                  <c:v>-10.421808</c:v>
                </c:pt>
                <c:pt idx="200">
                  <c:v>-10.465615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8B-4CF3-AD40-3004EF5D7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54240"/>
        <c:axId val="111356160"/>
      </c:scatterChart>
      <c:valAx>
        <c:axId val="111354240"/>
        <c:scaling>
          <c:orientation val="minMax"/>
          <c:max val="13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356160"/>
        <c:crosses val="autoZero"/>
        <c:crossBetween val="midCat"/>
        <c:majorUnit val="1"/>
      </c:valAx>
      <c:valAx>
        <c:axId val="111356160"/>
        <c:scaling>
          <c:orientation val="minMax"/>
          <c:max val="-4"/>
          <c:min val="-18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354240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527921537277303"/>
          <c:y val="0.65970706261624024"/>
          <c:w val="0.29674586190826119"/>
          <c:h val="0.12614202698993909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Conversion Loss: 1 GHz IF, Highside Square Wave LO (dB)</a:t>
            </a:r>
            <a:r>
              <a:rPr lang="en-US" sz="1000" baseline="30000"/>
              <a:t>1-5</a:t>
            </a:r>
          </a:p>
        </c:rich>
      </c:tx>
      <c:layout>
        <c:manualLayout>
          <c:xMode val="edge"/>
          <c:yMode val="edge"/>
          <c:x val="0.1714011628617787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05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'SqW CL &amp; Data'!$H$4:$H$204</c:f>
              <c:numCache>
                <c:formatCode>General</c:formatCode>
                <c:ptCount val="201"/>
                <c:pt idx="0">
                  <c:v>1</c:v>
                </c:pt>
                <c:pt idx="1">
                  <c:v>1.06</c:v>
                </c:pt>
                <c:pt idx="2">
                  <c:v>1.1200000000000001</c:v>
                </c:pt>
                <c:pt idx="3">
                  <c:v>1.18</c:v>
                </c:pt>
                <c:pt idx="4">
                  <c:v>1.24</c:v>
                </c:pt>
                <c:pt idx="5">
                  <c:v>1.3</c:v>
                </c:pt>
                <c:pt idx="6">
                  <c:v>1.36</c:v>
                </c:pt>
                <c:pt idx="7">
                  <c:v>1.42</c:v>
                </c:pt>
                <c:pt idx="8">
                  <c:v>1.48</c:v>
                </c:pt>
                <c:pt idx="9">
                  <c:v>1.54</c:v>
                </c:pt>
                <c:pt idx="10">
                  <c:v>1.6</c:v>
                </c:pt>
                <c:pt idx="11">
                  <c:v>1.66</c:v>
                </c:pt>
                <c:pt idx="12">
                  <c:v>1.72</c:v>
                </c:pt>
                <c:pt idx="13">
                  <c:v>1.78</c:v>
                </c:pt>
                <c:pt idx="14">
                  <c:v>1.84</c:v>
                </c:pt>
                <c:pt idx="15">
                  <c:v>1.9</c:v>
                </c:pt>
                <c:pt idx="16">
                  <c:v>1.96</c:v>
                </c:pt>
                <c:pt idx="17">
                  <c:v>2.02</c:v>
                </c:pt>
                <c:pt idx="18">
                  <c:v>2.08</c:v>
                </c:pt>
                <c:pt idx="19">
                  <c:v>2.14</c:v>
                </c:pt>
                <c:pt idx="20">
                  <c:v>2.2000000000000002</c:v>
                </c:pt>
                <c:pt idx="21">
                  <c:v>2.2599999999999998</c:v>
                </c:pt>
                <c:pt idx="22">
                  <c:v>2.3199999999999998</c:v>
                </c:pt>
                <c:pt idx="23">
                  <c:v>2.38</c:v>
                </c:pt>
                <c:pt idx="24">
                  <c:v>2.44</c:v>
                </c:pt>
                <c:pt idx="25">
                  <c:v>2.5</c:v>
                </c:pt>
                <c:pt idx="26">
                  <c:v>2.56</c:v>
                </c:pt>
                <c:pt idx="27">
                  <c:v>2.62</c:v>
                </c:pt>
                <c:pt idx="28">
                  <c:v>2.68</c:v>
                </c:pt>
                <c:pt idx="29">
                  <c:v>2.74</c:v>
                </c:pt>
                <c:pt idx="30">
                  <c:v>2.8</c:v>
                </c:pt>
                <c:pt idx="31">
                  <c:v>2.86</c:v>
                </c:pt>
                <c:pt idx="32">
                  <c:v>2.92</c:v>
                </c:pt>
                <c:pt idx="33">
                  <c:v>2.98</c:v>
                </c:pt>
                <c:pt idx="34">
                  <c:v>3.04</c:v>
                </c:pt>
                <c:pt idx="35">
                  <c:v>3.1</c:v>
                </c:pt>
                <c:pt idx="36">
                  <c:v>3.16</c:v>
                </c:pt>
                <c:pt idx="37">
                  <c:v>3.22</c:v>
                </c:pt>
                <c:pt idx="38">
                  <c:v>3.28</c:v>
                </c:pt>
                <c:pt idx="39">
                  <c:v>3.34</c:v>
                </c:pt>
                <c:pt idx="40">
                  <c:v>3.4</c:v>
                </c:pt>
                <c:pt idx="41">
                  <c:v>3.46</c:v>
                </c:pt>
                <c:pt idx="42">
                  <c:v>3.52</c:v>
                </c:pt>
                <c:pt idx="43">
                  <c:v>3.58</c:v>
                </c:pt>
                <c:pt idx="44">
                  <c:v>3.64</c:v>
                </c:pt>
                <c:pt idx="45">
                  <c:v>3.7</c:v>
                </c:pt>
                <c:pt idx="46">
                  <c:v>3.76</c:v>
                </c:pt>
                <c:pt idx="47">
                  <c:v>3.82</c:v>
                </c:pt>
                <c:pt idx="48">
                  <c:v>3.88</c:v>
                </c:pt>
                <c:pt idx="49">
                  <c:v>3.94</c:v>
                </c:pt>
                <c:pt idx="50">
                  <c:v>4</c:v>
                </c:pt>
                <c:pt idx="51">
                  <c:v>4.0599999999999996</c:v>
                </c:pt>
                <c:pt idx="52">
                  <c:v>4.12</c:v>
                </c:pt>
                <c:pt idx="53">
                  <c:v>4.18</c:v>
                </c:pt>
                <c:pt idx="54">
                  <c:v>4.24</c:v>
                </c:pt>
                <c:pt idx="55">
                  <c:v>4.3</c:v>
                </c:pt>
                <c:pt idx="56">
                  <c:v>4.3600000000000003</c:v>
                </c:pt>
                <c:pt idx="57">
                  <c:v>4.42</c:v>
                </c:pt>
                <c:pt idx="58">
                  <c:v>4.4800000000000004</c:v>
                </c:pt>
                <c:pt idx="59">
                  <c:v>4.54</c:v>
                </c:pt>
                <c:pt idx="60">
                  <c:v>4.5999999999999996</c:v>
                </c:pt>
                <c:pt idx="61">
                  <c:v>4.66</c:v>
                </c:pt>
                <c:pt idx="62">
                  <c:v>4.72</c:v>
                </c:pt>
                <c:pt idx="63">
                  <c:v>4.78</c:v>
                </c:pt>
                <c:pt idx="64">
                  <c:v>4.84</c:v>
                </c:pt>
                <c:pt idx="65">
                  <c:v>4.9000000000000004</c:v>
                </c:pt>
                <c:pt idx="66">
                  <c:v>4.96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5.14</c:v>
                </c:pt>
                <c:pt idx="70">
                  <c:v>5.2</c:v>
                </c:pt>
                <c:pt idx="71">
                  <c:v>5.26</c:v>
                </c:pt>
                <c:pt idx="72">
                  <c:v>5.32</c:v>
                </c:pt>
                <c:pt idx="73">
                  <c:v>5.38</c:v>
                </c:pt>
                <c:pt idx="74">
                  <c:v>5.44</c:v>
                </c:pt>
                <c:pt idx="75">
                  <c:v>5.5</c:v>
                </c:pt>
                <c:pt idx="76">
                  <c:v>5.56</c:v>
                </c:pt>
                <c:pt idx="77">
                  <c:v>5.62</c:v>
                </c:pt>
                <c:pt idx="78">
                  <c:v>5.68</c:v>
                </c:pt>
                <c:pt idx="79">
                  <c:v>5.74</c:v>
                </c:pt>
                <c:pt idx="80">
                  <c:v>5.8</c:v>
                </c:pt>
                <c:pt idx="81">
                  <c:v>5.86</c:v>
                </c:pt>
                <c:pt idx="82">
                  <c:v>5.92</c:v>
                </c:pt>
                <c:pt idx="83">
                  <c:v>5.98</c:v>
                </c:pt>
                <c:pt idx="84">
                  <c:v>6.04</c:v>
                </c:pt>
                <c:pt idx="85">
                  <c:v>6.1</c:v>
                </c:pt>
                <c:pt idx="86">
                  <c:v>6.16</c:v>
                </c:pt>
                <c:pt idx="87">
                  <c:v>6.22</c:v>
                </c:pt>
                <c:pt idx="88">
                  <c:v>6.28</c:v>
                </c:pt>
                <c:pt idx="89">
                  <c:v>6.34</c:v>
                </c:pt>
                <c:pt idx="90">
                  <c:v>6.4</c:v>
                </c:pt>
                <c:pt idx="91">
                  <c:v>6.46</c:v>
                </c:pt>
                <c:pt idx="92">
                  <c:v>6.52</c:v>
                </c:pt>
                <c:pt idx="93">
                  <c:v>6.58</c:v>
                </c:pt>
                <c:pt idx="94">
                  <c:v>6.64</c:v>
                </c:pt>
                <c:pt idx="95">
                  <c:v>6.7</c:v>
                </c:pt>
                <c:pt idx="96">
                  <c:v>6.76</c:v>
                </c:pt>
                <c:pt idx="97">
                  <c:v>6.82</c:v>
                </c:pt>
                <c:pt idx="98">
                  <c:v>6.88</c:v>
                </c:pt>
                <c:pt idx="99">
                  <c:v>6.94</c:v>
                </c:pt>
                <c:pt idx="100">
                  <c:v>7</c:v>
                </c:pt>
                <c:pt idx="101">
                  <c:v>7.06</c:v>
                </c:pt>
                <c:pt idx="102">
                  <c:v>7.12</c:v>
                </c:pt>
                <c:pt idx="103">
                  <c:v>7.18</c:v>
                </c:pt>
                <c:pt idx="104">
                  <c:v>7.24</c:v>
                </c:pt>
                <c:pt idx="105">
                  <c:v>7.3</c:v>
                </c:pt>
                <c:pt idx="106">
                  <c:v>7.36</c:v>
                </c:pt>
                <c:pt idx="107">
                  <c:v>7.42</c:v>
                </c:pt>
                <c:pt idx="108">
                  <c:v>7.48</c:v>
                </c:pt>
                <c:pt idx="109">
                  <c:v>7.54</c:v>
                </c:pt>
                <c:pt idx="110">
                  <c:v>7.6</c:v>
                </c:pt>
                <c:pt idx="111">
                  <c:v>7.66</c:v>
                </c:pt>
                <c:pt idx="112">
                  <c:v>7.72</c:v>
                </c:pt>
                <c:pt idx="113">
                  <c:v>7.78</c:v>
                </c:pt>
                <c:pt idx="114">
                  <c:v>7.84</c:v>
                </c:pt>
                <c:pt idx="115">
                  <c:v>7.9</c:v>
                </c:pt>
                <c:pt idx="116">
                  <c:v>7.96</c:v>
                </c:pt>
                <c:pt idx="117">
                  <c:v>8.02</c:v>
                </c:pt>
                <c:pt idx="118">
                  <c:v>8.08</c:v>
                </c:pt>
                <c:pt idx="119">
                  <c:v>8.14</c:v>
                </c:pt>
                <c:pt idx="120">
                  <c:v>8.1999999999999993</c:v>
                </c:pt>
                <c:pt idx="121">
                  <c:v>8.26</c:v>
                </c:pt>
                <c:pt idx="122">
                  <c:v>8.32</c:v>
                </c:pt>
                <c:pt idx="123">
                  <c:v>8.3800000000000008</c:v>
                </c:pt>
                <c:pt idx="124">
                  <c:v>8.44</c:v>
                </c:pt>
                <c:pt idx="125">
                  <c:v>8.5</c:v>
                </c:pt>
                <c:pt idx="126">
                  <c:v>8.56</c:v>
                </c:pt>
                <c:pt idx="127">
                  <c:v>8.6199999999999992</c:v>
                </c:pt>
                <c:pt idx="128">
                  <c:v>8.68</c:v>
                </c:pt>
                <c:pt idx="129">
                  <c:v>8.74</c:v>
                </c:pt>
                <c:pt idx="130">
                  <c:v>8.8000000000000007</c:v>
                </c:pt>
                <c:pt idx="131">
                  <c:v>8.86</c:v>
                </c:pt>
                <c:pt idx="132">
                  <c:v>8.92</c:v>
                </c:pt>
                <c:pt idx="133">
                  <c:v>8.98</c:v>
                </c:pt>
                <c:pt idx="134">
                  <c:v>9.0399999999999991</c:v>
                </c:pt>
                <c:pt idx="135">
                  <c:v>9.1</c:v>
                </c:pt>
                <c:pt idx="136">
                  <c:v>9.16</c:v>
                </c:pt>
                <c:pt idx="137">
                  <c:v>9.2200000000000006</c:v>
                </c:pt>
                <c:pt idx="138">
                  <c:v>9.2799999999999994</c:v>
                </c:pt>
                <c:pt idx="139">
                  <c:v>9.34</c:v>
                </c:pt>
                <c:pt idx="140">
                  <c:v>9.4</c:v>
                </c:pt>
                <c:pt idx="141">
                  <c:v>9.4600000000000009</c:v>
                </c:pt>
                <c:pt idx="142">
                  <c:v>9.52</c:v>
                </c:pt>
                <c:pt idx="143">
                  <c:v>9.58</c:v>
                </c:pt>
                <c:pt idx="144">
                  <c:v>9.64</c:v>
                </c:pt>
                <c:pt idx="145">
                  <c:v>9.6999999999999993</c:v>
                </c:pt>
                <c:pt idx="146">
                  <c:v>9.76</c:v>
                </c:pt>
                <c:pt idx="147">
                  <c:v>9.82</c:v>
                </c:pt>
                <c:pt idx="148">
                  <c:v>9.8800000000000008</c:v>
                </c:pt>
                <c:pt idx="149">
                  <c:v>9.94</c:v>
                </c:pt>
                <c:pt idx="150">
                  <c:v>10</c:v>
                </c:pt>
                <c:pt idx="151">
                  <c:v>10.06</c:v>
                </c:pt>
                <c:pt idx="152">
                  <c:v>10.119999999999999</c:v>
                </c:pt>
                <c:pt idx="153">
                  <c:v>10.18</c:v>
                </c:pt>
                <c:pt idx="154">
                  <c:v>10.24</c:v>
                </c:pt>
                <c:pt idx="155">
                  <c:v>10.3</c:v>
                </c:pt>
                <c:pt idx="156">
                  <c:v>10.36</c:v>
                </c:pt>
                <c:pt idx="157">
                  <c:v>10.42</c:v>
                </c:pt>
                <c:pt idx="158">
                  <c:v>10.48</c:v>
                </c:pt>
                <c:pt idx="159">
                  <c:v>10.54</c:v>
                </c:pt>
                <c:pt idx="160">
                  <c:v>10.6</c:v>
                </c:pt>
                <c:pt idx="161">
                  <c:v>10.66</c:v>
                </c:pt>
                <c:pt idx="162">
                  <c:v>10.72</c:v>
                </c:pt>
                <c:pt idx="163">
                  <c:v>10.78</c:v>
                </c:pt>
                <c:pt idx="164">
                  <c:v>10.84</c:v>
                </c:pt>
                <c:pt idx="165">
                  <c:v>10.9</c:v>
                </c:pt>
                <c:pt idx="166">
                  <c:v>10.96</c:v>
                </c:pt>
                <c:pt idx="167">
                  <c:v>11.02</c:v>
                </c:pt>
                <c:pt idx="168">
                  <c:v>11.08</c:v>
                </c:pt>
                <c:pt idx="169">
                  <c:v>11.14</c:v>
                </c:pt>
                <c:pt idx="170">
                  <c:v>11.2</c:v>
                </c:pt>
                <c:pt idx="171">
                  <c:v>11.26</c:v>
                </c:pt>
                <c:pt idx="172">
                  <c:v>11.32</c:v>
                </c:pt>
                <c:pt idx="173">
                  <c:v>11.38</c:v>
                </c:pt>
                <c:pt idx="174">
                  <c:v>11.44</c:v>
                </c:pt>
                <c:pt idx="175">
                  <c:v>11.5</c:v>
                </c:pt>
                <c:pt idx="176">
                  <c:v>11.56</c:v>
                </c:pt>
                <c:pt idx="177">
                  <c:v>11.62</c:v>
                </c:pt>
                <c:pt idx="178">
                  <c:v>11.68</c:v>
                </c:pt>
                <c:pt idx="179">
                  <c:v>11.74</c:v>
                </c:pt>
                <c:pt idx="180">
                  <c:v>11.8</c:v>
                </c:pt>
                <c:pt idx="181">
                  <c:v>11.86</c:v>
                </c:pt>
                <c:pt idx="182">
                  <c:v>11.92</c:v>
                </c:pt>
                <c:pt idx="183">
                  <c:v>11.98</c:v>
                </c:pt>
                <c:pt idx="184">
                  <c:v>12.04</c:v>
                </c:pt>
                <c:pt idx="185">
                  <c:v>12.1</c:v>
                </c:pt>
                <c:pt idx="186">
                  <c:v>12.16</c:v>
                </c:pt>
                <c:pt idx="187">
                  <c:v>12.22</c:v>
                </c:pt>
                <c:pt idx="188">
                  <c:v>12.28</c:v>
                </c:pt>
                <c:pt idx="189">
                  <c:v>12.34</c:v>
                </c:pt>
                <c:pt idx="190">
                  <c:v>12.4</c:v>
                </c:pt>
                <c:pt idx="191">
                  <c:v>12.46</c:v>
                </c:pt>
                <c:pt idx="192">
                  <c:v>12.52</c:v>
                </c:pt>
                <c:pt idx="193">
                  <c:v>12.58</c:v>
                </c:pt>
                <c:pt idx="194">
                  <c:v>12.64</c:v>
                </c:pt>
                <c:pt idx="195">
                  <c:v>12.7</c:v>
                </c:pt>
                <c:pt idx="196">
                  <c:v>12.76</c:v>
                </c:pt>
                <c:pt idx="197">
                  <c:v>12.82</c:v>
                </c:pt>
                <c:pt idx="198">
                  <c:v>12.88</c:v>
                </c:pt>
                <c:pt idx="199">
                  <c:v>12.94</c:v>
                </c:pt>
                <c:pt idx="200">
                  <c:v>13</c:v>
                </c:pt>
              </c:numCache>
            </c:numRef>
          </c:xVal>
          <c:yVal>
            <c:numRef>
              <c:f>'SqW CL &amp; Data'!$I$4:$I$204</c:f>
              <c:numCache>
                <c:formatCode>General</c:formatCode>
                <c:ptCount val="201"/>
                <c:pt idx="0">
                  <c:v>-10.525321999999999</c:v>
                </c:pt>
                <c:pt idx="1">
                  <c:v>-10.226471999999999</c:v>
                </c:pt>
                <c:pt idx="2">
                  <c:v>-9.8762360000000005</c:v>
                </c:pt>
                <c:pt idx="3">
                  <c:v>-9.4725161</c:v>
                </c:pt>
                <c:pt idx="4">
                  <c:v>-9.0614919999999994</c:v>
                </c:pt>
                <c:pt idx="5">
                  <c:v>-8.6950245000000006</c:v>
                </c:pt>
                <c:pt idx="6">
                  <c:v>-8.4165305999999998</c:v>
                </c:pt>
                <c:pt idx="7">
                  <c:v>-8.1508912999999996</c:v>
                </c:pt>
                <c:pt idx="8">
                  <c:v>-7.8965268000000002</c:v>
                </c:pt>
                <c:pt idx="9">
                  <c:v>-7.7017411999999998</c:v>
                </c:pt>
                <c:pt idx="10">
                  <c:v>-7.5775642000000003</c:v>
                </c:pt>
                <c:pt idx="11">
                  <c:v>-7.4425955000000004</c:v>
                </c:pt>
                <c:pt idx="12">
                  <c:v>-7.3240084999999997</c:v>
                </c:pt>
                <c:pt idx="13">
                  <c:v>-7.2362785000000001</c:v>
                </c:pt>
                <c:pt idx="14">
                  <c:v>-7.1515636000000002</c:v>
                </c:pt>
                <c:pt idx="15">
                  <c:v>-7.0613184000000002</c:v>
                </c:pt>
                <c:pt idx="16">
                  <c:v>-6.9981207999999997</c:v>
                </c:pt>
                <c:pt idx="17">
                  <c:v>-6.9527698000000004</c:v>
                </c:pt>
                <c:pt idx="18">
                  <c:v>-6.921576</c:v>
                </c:pt>
                <c:pt idx="19">
                  <c:v>-6.9127798</c:v>
                </c:pt>
                <c:pt idx="20">
                  <c:v>-6.8949455999999998</c:v>
                </c:pt>
                <c:pt idx="21">
                  <c:v>-6.8740477999999996</c:v>
                </c:pt>
                <c:pt idx="22">
                  <c:v>-6.8478764999999999</c:v>
                </c:pt>
                <c:pt idx="23">
                  <c:v>-6.8267493000000004</c:v>
                </c:pt>
                <c:pt idx="24">
                  <c:v>-6.8099436999999998</c:v>
                </c:pt>
                <c:pt idx="25">
                  <c:v>-6.8019600000000002</c:v>
                </c:pt>
                <c:pt idx="26">
                  <c:v>-6.8160337999999996</c:v>
                </c:pt>
                <c:pt idx="27">
                  <c:v>-6.8495536000000001</c:v>
                </c:pt>
                <c:pt idx="28">
                  <c:v>-6.8900823999999998</c:v>
                </c:pt>
                <c:pt idx="29">
                  <c:v>-6.9357566999999998</c:v>
                </c:pt>
                <c:pt idx="30">
                  <c:v>-6.9754281000000002</c:v>
                </c:pt>
                <c:pt idx="31">
                  <c:v>-7.0110926999999998</c:v>
                </c:pt>
                <c:pt idx="32">
                  <c:v>-7.0444015999999996</c:v>
                </c:pt>
                <c:pt idx="33">
                  <c:v>-7.0581107000000003</c:v>
                </c:pt>
                <c:pt idx="34">
                  <c:v>-7.0614438000000002</c:v>
                </c:pt>
                <c:pt idx="35">
                  <c:v>-7.0713347999999998</c:v>
                </c:pt>
                <c:pt idx="36">
                  <c:v>-7.0670605000000002</c:v>
                </c:pt>
                <c:pt idx="37">
                  <c:v>-7.0610824000000001</c:v>
                </c:pt>
                <c:pt idx="38">
                  <c:v>-7.0679641000000002</c:v>
                </c:pt>
                <c:pt idx="39">
                  <c:v>-7.0816112000000002</c:v>
                </c:pt>
                <c:pt idx="40">
                  <c:v>-7.1048235999999996</c:v>
                </c:pt>
                <c:pt idx="41">
                  <c:v>-7.1286658999999997</c:v>
                </c:pt>
                <c:pt idx="42">
                  <c:v>-7.1607881000000004</c:v>
                </c:pt>
                <c:pt idx="43">
                  <c:v>-7.1938481000000003</c:v>
                </c:pt>
                <c:pt idx="44">
                  <c:v>-7.2186912999999997</c:v>
                </c:pt>
                <c:pt idx="45">
                  <c:v>-7.2494310999999998</c:v>
                </c:pt>
                <c:pt idx="46">
                  <c:v>-7.2907580999999997</c:v>
                </c:pt>
                <c:pt idx="47">
                  <c:v>-7.3373689999999998</c:v>
                </c:pt>
                <c:pt idx="48">
                  <c:v>-7.3812899999999999</c:v>
                </c:pt>
                <c:pt idx="49">
                  <c:v>-7.4458089000000003</c:v>
                </c:pt>
                <c:pt idx="50">
                  <c:v>-7.4958472</c:v>
                </c:pt>
                <c:pt idx="51">
                  <c:v>-7.5522913999999997</c:v>
                </c:pt>
                <c:pt idx="52">
                  <c:v>-7.6021818999999997</c:v>
                </c:pt>
                <c:pt idx="53">
                  <c:v>-7.6507049</c:v>
                </c:pt>
                <c:pt idx="54">
                  <c:v>-7.6944375000000003</c:v>
                </c:pt>
                <c:pt idx="55">
                  <c:v>-7.7284988999999999</c:v>
                </c:pt>
                <c:pt idx="56">
                  <c:v>-7.7569480000000004</c:v>
                </c:pt>
                <c:pt idx="57">
                  <c:v>-7.7573651999999997</c:v>
                </c:pt>
                <c:pt idx="58">
                  <c:v>-7.7456927000000002</c:v>
                </c:pt>
                <c:pt idx="59">
                  <c:v>-7.7107897000000003</c:v>
                </c:pt>
                <c:pt idx="60">
                  <c:v>-7.6701950999999999</c:v>
                </c:pt>
                <c:pt idx="61">
                  <c:v>-7.6090597999999998</c:v>
                </c:pt>
                <c:pt idx="62">
                  <c:v>-7.5584344999999997</c:v>
                </c:pt>
                <c:pt idx="63">
                  <c:v>-7.5123515000000003</c:v>
                </c:pt>
                <c:pt idx="64">
                  <c:v>-7.4668646000000001</c:v>
                </c:pt>
                <c:pt idx="65">
                  <c:v>-7.4429907999999996</c:v>
                </c:pt>
                <c:pt idx="66">
                  <c:v>-7.4294080999999998</c:v>
                </c:pt>
                <c:pt idx="67">
                  <c:v>-7.4249090999999998</c:v>
                </c:pt>
                <c:pt idx="68">
                  <c:v>-7.4378776999999996</c:v>
                </c:pt>
                <c:pt idx="69">
                  <c:v>-7.4604873999999999</c:v>
                </c:pt>
                <c:pt idx="70">
                  <c:v>-7.4714837000000003</c:v>
                </c:pt>
                <c:pt idx="71">
                  <c:v>-7.5035777000000001</c:v>
                </c:pt>
                <c:pt idx="72">
                  <c:v>-7.5439553000000004</c:v>
                </c:pt>
                <c:pt idx="73">
                  <c:v>-7.5674299999999999</c:v>
                </c:pt>
                <c:pt idx="74">
                  <c:v>-7.5859269999999999</c:v>
                </c:pt>
                <c:pt idx="75">
                  <c:v>-7.6100697999999998</c:v>
                </c:pt>
                <c:pt idx="76">
                  <c:v>-7.6177330000000003</c:v>
                </c:pt>
                <c:pt idx="77">
                  <c:v>-7.6076459999999999</c:v>
                </c:pt>
                <c:pt idx="78">
                  <c:v>-7.5916715000000003</c:v>
                </c:pt>
                <c:pt idx="79">
                  <c:v>-7.5699534000000002</c:v>
                </c:pt>
                <c:pt idx="80">
                  <c:v>-7.5447559000000002</c:v>
                </c:pt>
                <c:pt idx="81">
                  <c:v>-7.5093135999999996</c:v>
                </c:pt>
                <c:pt idx="82">
                  <c:v>-7.4720597</c:v>
                </c:pt>
                <c:pt idx="83">
                  <c:v>-7.4335003000000004</c:v>
                </c:pt>
                <c:pt idx="84">
                  <c:v>-7.4052562999999996</c:v>
                </c:pt>
                <c:pt idx="85">
                  <c:v>-7.3822856000000003</c:v>
                </c:pt>
                <c:pt idx="86">
                  <c:v>-7.3660870000000003</c:v>
                </c:pt>
                <c:pt idx="87">
                  <c:v>-7.3488283000000001</c:v>
                </c:pt>
                <c:pt idx="88">
                  <c:v>-7.3458890999999999</c:v>
                </c:pt>
                <c:pt idx="89">
                  <c:v>-7.3463326000000002</c:v>
                </c:pt>
                <c:pt idx="90">
                  <c:v>-7.3451475999999998</c:v>
                </c:pt>
                <c:pt idx="91">
                  <c:v>-7.3548431000000001</c:v>
                </c:pt>
                <c:pt idx="92">
                  <c:v>-7.3732629000000003</c:v>
                </c:pt>
                <c:pt idx="93">
                  <c:v>-7.4000874000000003</c:v>
                </c:pt>
                <c:pt idx="94">
                  <c:v>-7.4277825000000002</c:v>
                </c:pt>
                <c:pt idx="95">
                  <c:v>-7.4583982999999998</c:v>
                </c:pt>
                <c:pt idx="96">
                  <c:v>-7.4821223999999997</c:v>
                </c:pt>
                <c:pt idx="97">
                  <c:v>-7.5142693999999999</c:v>
                </c:pt>
                <c:pt idx="98">
                  <c:v>-7.5440816999999996</c:v>
                </c:pt>
                <c:pt idx="99">
                  <c:v>-7.5770121000000001</c:v>
                </c:pt>
                <c:pt idx="100">
                  <c:v>-7.6051244999999996</c:v>
                </c:pt>
                <c:pt idx="101">
                  <c:v>-7.6410375000000004</c:v>
                </c:pt>
                <c:pt idx="102">
                  <c:v>-7.6753172999999997</c:v>
                </c:pt>
                <c:pt idx="103">
                  <c:v>-7.7069988</c:v>
                </c:pt>
                <c:pt idx="104">
                  <c:v>-7.7387695000000001</c:v>
                </c:pt>
                <c:pt idx="105">
                  <c:v>-7.7698846000000001</c:v>
                </c:pt>
                <c:pt idx="106">
                  <c:v>-7.8055691999999999</c:v>
                </c:pt>
                <c:pt idx="107">
                  <c:v>-7.8398022999999997</c:v>
                </c:pt>
                <c:pt idx="108">
                  <c:v>-7.8714190000000004</c:v>
                </c:pt>
                <c:pt idx="109">
                  <c:v>-7.8964987000000004</c:v>
                </c:pt>
                <c:pt idx="110">
                  <c:v>-7.9254807999999999</c:v>
                </c:pt>
                <c:pt idx="111">
                  <c:v>-7.9561314999999997</c:v>
                </c:pt>
                <c:pt idx="112">
                  <c:v>-7.9768771999999997</c:v>
                </c:pt>
                <c:pt idx="113">
                  <c:v>-7.9880675999999999</c:v>
                </c:pt>
                <c:pt idx="114">
                  <c:v>-8.0139999</c:v>
                </c:pt>
                <c:pt idx="115">
                  <c:v>-8.0275707000000001</c:v>
                </c:pt>
                <c:pt idx="116">
                  <c:v>-8.0156136</c:v>
                </c:pt>
                <c:pt idx="117">
                  <c:v>-8.0156670000000005</c:v>
                </c:pt>
                <c:pt idx="118">
                  <c:v>-8.0232229000000004</c:v>
                </c:pt>
                <c:pt idx="119">
                  <c:v>-8.0299025000000004</c:v>
                </c:pt>
                <c:pt idx="120">
                  <c:v>-8.0401182000000002</c:v>
                </c:pt>
                <c:pt idx="121">
                  <c:v>-8.0546121999999993</c:v>
                </c:pt>
                <c:pt idx="122">
                  <c:v>-8.0543957000000006</c:v>
                </c:pt>
                <c:pt idx="123">
                  <c:v>-8.0644101999999993</c:v>
                </c:pt>
                <c:pt idx="124">
                  <c:v>-8.0730429000000008</c:v>
                </c:pt>
                <c:pt idx="125">
                  <c:v>-8.0952339000000002</c:v>
                </c:pt>
                <c:pt idx="126">
                  <c:v>-8.1141415000000006</c:v>
                </c:pt>
                <c:pt idx="127">
                  <c:v>-8.1550045000000004</c:v>
                </c:pt>
                <c:pt idx="128">
                  <c:v>-8.2010012000000003</c:v>
                </c:pt>
                <c:pt idx="129">
                  <c:v>-8.2435875000000003</c:v>
                </c:pt>
                <c:pt idx="130">
                  <c:v>-8.2902383999999998</c:v>
                </c:pt>
                <c:pt idx="131">
                  <c:v>-8.3560572000000004</c:v>
                </c:pt>
                <c:pt idx="132">
                  <c:v>-8.4106225999999999</c:v>
                </c:pt>
                <c:pt idx="133">
                  <c:v>-8.4604902000000006</c:v>
                </c:pt>
                <c:pt idx="134">
                  <c:v>-8.5060939999999992</c:v>
                </c:pt>
                <c:pt idx="135">
                  <c:v>-8.5392989999999998</c:v>
                </c:pt>
                <c:pt idx="136">
                  <c:v>-8.5737237999999998</c:v>
                </c:pt>
                <c:pt idx="137">
                  <c:v>-8.6059541999999993</c:v>
                </c:pt>
                <c:pt idx="138">
                  <c:v>-8.6373949000000003</c:v>
                </c:pt>
                <c:pt idx="139">
                  <c:v>-8.6657629000000007</c:v>
                </c:pt>
                <c:pt idx="140">
                  <c:v>-8.7121592000000003</c:v>
                </c:pt>
                <c:pt idx="141">
                  <c:v>-8.7582693000000003</c:v>
                </c:pt>
                <c:pt idx="142">
                  <c:v>-8.8098516</c:v>
                </c:pt>
                <c:pt idx="143">
                  <c:v>-8.8583669999999994</c:v>
                </c:pt>
                <c:pt idx="144">
                  <c:v>-8.9037161000000005</c:v>
                </c:pt>
                <c:pt idx="145">
                  <c:v>-8.9360847000000003</c:v>
                </c:pt>
                <c:pt idx="146">
                  <c:v>-8.9638538000000008</c:v>
                </c:pt>
                <c:pt idx="147">
                  <c:v>-8.9797238999999998</c:v>
                </c:pt>
                <c:pt idx="148">
                  <c:v>-8.9675569999999993</c:v>
                </c:pt>
                <c:pt idx="149">
                  <c:v>-8.9626178999999997</c:v>
                </c:pt>
                <c:pt idx="150">
                  <c:v>-8.9504231999999995</c:v>
                </c:pt>
                <c:pt idx="151">
                  <c:v>-8.9294519000000001</c:v>
                </c:pt>
                <c:pt idx="152">
                  <c:v>-8.8948783999999996</c:v>
                </c:pt>
                <c:pt idx="153">
                  <c:v>-8.8814898000000007</c:v>
                </c:pt>
                <c:pt idx="154">
                  <c:v>-8.8668709000000003</c:v>
                </c:pt>
                <c:pt idx="155">
                  <c:v>-8.8404293000000003</c:v>
                </c:pt>
                <c:pt idx="156">
                  <c:v>-8.8191824000000008</c:v>
                </c:pt>
                <c:pt idx="157">
                  <c:v>-8.8147497000000001</c:v>
                </c:pt>
                <c:pt idx="158">
                  <c:v>-8.8045405999999993</c:v>
                </c:pt>
                <c:pt idx="159">
                  <c:v>-8.7912683000000005</c:v>
                </c:pt>
                <c:pt idx="160">
                  <c:v>-8.7873058000000004</c:v>
                </c:pt>
                <c:pt idx="161">
                  <c:v>-8.7711848999999997</c:v>
                </c:pt>
                <c:pt idx="162">
                  <c:v>-8.7594575999999993</c:v>
                </c:pt>
                <c:pt idx="163">
                  <c:v>-8.7586603000000007</c:v>
                </c:pt>
                <c:pt idx="164">
                  <c:v>-8.7607821999999995</c:v>
                </c:pt>
                <c:pt idx="165">
                  <c:v>-8.7555970999999992</c:v>
                </c:pt>
                <c:pt idx="166">
                  <c:v>-8.7706022000000008</c:v>
                </c:pt>
                <c:pt idx="167">
                  <c:v>-8.7885446999999992</c:v>
                </c:pt>
                <c:pt idx="168">
                  <c:v>-8.8044633999999995</c:v>
                </c:pt>
                <c:pt idx="169">
                  <c:v>-8.8205462000000008</c:v>
                </c:pt>
                <c:pt idx="170">
                  <c:v>-8.8506879999999999</c:v>
                </c:pt>
                <c:pt idx="171">
                  <c:v>-8.8848275999999995</c:v>
                </c:pt>
                <c:pt idx="172">
                  <c:v>-8.9183568999999991</c:v>
                </c:pt>
                <c:pt idx="173">
                  <c:v>-8.9502124999999992</c:v>
                </c:pt>
                <c:pt idx="174">
                  <c:v>-8.9763164999999994</c:v>
                </c:pt>
                <c:pt idx="175">
                  <c:v>-9.0143442</c:v>
                </c:pt>
                <c:pt idx="176">
                  <c:v>-9.0572557000000007</c:v>
                </c:pt>
                <c:pt idx="177">
                  <c:v>-9.0970773999999999</c:v>
                </c:pt>
                <c:pt idx="178">
                  <c:v>-9.1405706000000002</c:v>
                </c:pt>
                <c:pt idx="179">
                  <c:v>-9.2013940999999999</c:v>
                </c:pt>
                <c:pt idx="180">
                  <c:v>-9.2638596999999994</c:v>
                </c:pt>
                <c:pt idx="181">
                  <c:v>-9.3113040999999992</c:v>
                </c:pt>
                <c:pt idx="182">
                  <c:v>-9.3721189000000003</c:v>
                </c:pt>
                <c:pt idx="183">
                  <c:v>-9.4374084000000007</c:v>
                </c:pt>
                <c:pt idx="184">
                  <c:v>-9.5028647999999993</c:v>
                </c:pt>
                <c:pt idx="185">
                  <c:v>-9.5625744000000008</c:v>
                </c:pt>
                <c:pt idx="186">
                  <c:v>-9.6270617999999999</c:v>
                </c:pt>
                <c:pt idx="187">
                  <c:v>-9.6872653999999994</c:v>
                </c:pt>
                <c:pt idx="188">
                  <c:v>-9.7518854000000008</c:v>
                </c:pt>
                <c:pt idx="189">
                  <c:v>-9.8323049999999999</c:v>
                </c:pt>
                <c:pt idx="190">
                  <c:v>-9.9155540000000002</c:v>
                </c:pt>
                <c:pt idx="191">
                  <c:v>-9.9947175999999995</c:v>
                </c:pt>
                <c:pt idx="192">
                  <c:v>-10.078799999999999</c:v>
                </c:pt>
                <c:pt idx="193">
                  <c:v>-10.170954999999999</c:v>
                </c:pt>
                <c:pt idx="194">
                  <c:v>-10.246518999999999</c:v>
                </c:pt>
                <c:pt idx="195">
                  <c:v>-10.314693</c:v>
                </c:pt>
                <c:pt idx="196">
                  <c:v>-10.394302</c:v>
                </c:pt>
                <c:pt idx="197">
                  <c:v>-10.471596</c:v>
                </c:pt>
                <c:pt idx="198">
                  <c:v>-10.531705000000001</c:v>
                </c:pt>
                <c:pt idx="199">
                  <c:v>-10.57821</c:v>
                </c:pt>
                <c:pt idx="200">
                  <c:v>-10.616631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36-4CFC-802E-5B0D21F7FA88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'SqW CL &amp; Data'!$H$4:$H$204</c:f>
              <c:numCache>
                <c:formatCode>General</c:formatCode>
                <c:ptCount val="201"/>
                <c:pt idx="0">
                  <c:v>1</c:v>
                </c:pt>
                <c:pt idx="1">
                  <c:v>1.06</c:v>
                </c:pt>
                <c:pt idx="2">
                  <c:v>1.1200000000000001</c:v>
                </c:pt>
                <c:pt idx="3">
                  <c:v>1.18</c:v>
                </c:pt>
                <c:pt idx="4">
                  <c:v>1.24</c:v>
                </c:pt>
                <c:pt idx="5">
                  <c:v>1.3</c:v>
                </c:pt>
                <c:pt idx="6">
                  <c:v>1.36</c:v>
                </c:pt>
                <c:pt idx="7">
                  <c:v>1.42</c:v>
                </c:pt>
                <c:pt idx="8">
                  <c:v>1.48</c:v>
                </c:pt>
                <c:pt idx="9">
                  <c:v>1.54</c:v>
                </c:pt>
                <c:pt idx="10">
                  <c:v>1.6</c:v>
                </c:pt>
                <c:pt idx="11">
                  <c:v>1.66</c:v>
                </c:pt>
                <c:pt idx="12">
                  <c:v>1.72</c:v>
                </c:pt>
                <c:pt idx="13">
                  <c:v>1.78</c:v>
                </c:pt>
                <c:pt idx="14">
                  <c:v>1.84</c:v>
                </c:pt>
                <c:pt idx="15">
                  <c:v>1.9</c:v>
                </c:pt>
                <c:pt idx="16">
                  <c:v>1.96</c:v>
                </c:pt>
                <c:pt idx="17">
                  <c:v>2.02</c:v>
                </c:pt>
                <c:pt idx="18">
                  <c:v>2.08</c:v>
                </c:pt>
                <c:pt idx="19">
                  <c:v>2.14</c:v>
                </c:pt>
                <c:pt idx="20">
                  <c:v>2.2000000000000002</c:v>
                </c:pt>
                <c:pt idx="21">
                  <c:v>2.2599999999999998</c:v>
                </c:pt>
                <c:pt idx="22">
                  <c:v>2.3199999999999998</c:v>
                </c:pt>
                <c:pt idx="23">
                  <c:v>2.38</c:v>
                </c:pt>
                <c:pt idx="24">
                  <c:v>2.44</c:v>
                </c:pt>
                <c:pt idx="25">
                  <c:v>2.5</c:v>
                </c:pt>
                <c:pt idx="26">
                  <c:v>2.56</c:v>
                </c:pt>
                <c:pt idx="27">
                  <c:v>2.62</c:v>
                </c:pt>
                <c:pt idx="28">
                  <c:v>2.68</c:v>
                </c:pt>
                <c:pt idx="29">
                  <c:v>2.74</c:v>
                </c:pt>
                <c:pt idx="30">
                  <c:v>2.8</c:v>
                </c:pt>
                <c:pt idx="31">
                  <c:v>2.86</c:v>
                </c:pt>
                <c:pt idx="32">
                  <c:v>2.92</c:v>
                </c:pt>
                <c:pt idx="33">
                  <c:v>2.98</c:v>
                </c:pt>
                <c:pt idx="34">
                  <c:v>3.04</c:v>
                </c:pt>
                <c:pt idx="35">
                  <c:v>3.1</c:v>
                </c:pt>
                <c:pt idx="36">
                  <c:v>3.16</c:v>
                </c:pt>
                <c:pt idx="37">
                  <c:v>3.22</c:v>
                </c:pt>
                <c:pt idx="38">
                  <c:v>3.28</c:v>
                </c:pt>
                <c:pt idx="39">
                  <c:v>3.34</c:v>
                </c:pt>
                <c:pt idx="40">
                  <c:v>3.4</c:v>
                </c:pt>
                <c:pt idx="41">
                  <c:v>3.46</c:v>
                </c:pt>
                <c:pt idx="42">
                  <c:v>3.52</c:v>
                </c:pt>
                <c:pt idx="43">
                  <c:v>3.58</c:v>
                </c:pt>
                <c:pt idx="44">
                  <c:v>3.64</c:v>
                </c:pt>
                <c:pt idx="45">
                  <c:v>3.7</c:v>
                </c:pt>
                <c:pt idx="46">
                  <c:v>3.76</c:v>
                </c:pt>
                <c:pt idx="47">
                  <c:v>3.82</c:v>
                </c:pt>
                <c:pt idx="48">
                  <c:v>3.88</c:v>
                </c:pt>
                <c:pt idx="49">
                  <c:v>3.94</c:v>
                </c:pt>
                <c:pt idx="50">
                  <c:v>4</c:v>
                </c:pt>
                <c:pt idx="51">
                  <c:v>4.0599999999999996</c:v>
                </c:pt>
                <c:pt idx="52">
                  <c:v>4.12</c:v>
                </c:pt>
                <c:pt idx="53">
                  <c:v>4.18</c:v>
                </c:pt>
                <c:pt idx="54">
                  <c:v>4.24</c:v>
                </c:pt>
                <c:pt idx="55">
                  <c:v>4.3</c:v>
                </c:pt>
                <c:pt idx="56">
                  <c:v>4.3600000000000003</c:v>
                </c:pt>
                <c:pt idx="57">
                  <c:v>4.42</c:v>
                </c:pt>
                <c:pt idx="58">
                  <c:v>4.4800000000000004</c:v>
                </c:pt>
                <c:pt idx="59">
                  <c:v>4.54</c:v>
                </c:pt>
                <c:pt idx="60">
                  <c:v>4.5999999999999996</c:v>
                </c:pt>
                <c:pt idx="61">
                  <c:v>4.66</c:v>
                </c:pt>
                <c:pt idx="62">
                  <c:v>4.72</c:v>
                </c:pt>
                <c:pt idx="63">
                  <c:v>4.78</c:v>
                </c:pt>
                <c:pt idx="64">
                  <c:v>4.84</c:v>
                </c:pt>
                <c:pt idx="65">
                  <c:v>4.9000000000000004</c:v>
                </c:pt>
                <c:pt idx="66">
                  <c:v>4.96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5.14</c:v>
                </c:pt>
                <c:pt idx="70">
                  <c:v>5.2</c:v>
                </c:pt>
                <c:pt idx="71">
                  <c:v>5.26</c:v>
                </c:pt>
                <c:pt idx="72">
                  <c:v>5.32</c:v>
                </c:pt>
                <c:pt idx="73">
                  <c:v>5.38</c:v>
                </c:pt>
                <c:pt idx="74">
                  <c:v>5.44</c:v>
                </c:pt>
                <c:pt idx="75">
                  <c:v>5.5</c:v>
                </c:pt>
                <c:pt idx="76">
                  <c:v>5.56</c:v>
                </c:pt>
                <c:pt idx="77">
                  <c:v>5.62</c:v>
                </c:pt>
                <c:pt idx="78">
                  <c:v>5.68</c:v>
                </c:pt>
                <c:pt idx="79">
                  <c:v>5.74</c:v>
                </c:pt>
                <c:pt idx="80">
                  <c:v>5.8</c:v>
                </c:pt>
                <c:pt idx="81">
                  <c:v>5.86</c:v>
                </c:pt>
                <c:pt idx="82">
                  <c:v>5.92</c:v>
                </c:pt>
                <c:pt idx="83">
                  <c:v>5.98</c:v>
                </c:pt>
                <c:pt idx="84">
                  <c:v>6.04</c:v>
                </c:pt>
                <c:pt idx="85">
                  <c:v>6.1</c:v>
                </c:pt>
                <c:pt idx="86">
                  <c:v>6.16</c:v>
                </c:pt>
                <c:pt idx="87">
                  <c:v>6.22</c:v>
                </c:pt>
                <c:pt idx="88">
                  <c:v>6.28</c:v>
                </c:pt>
                <c:pt idx="89">
                  <c:v>6.34</c:v>
                </c:pt>
                <c:pt idx="90">
                  <c:v>6.4</c:v>
                </c:pt>
                <c:pt idx="91">
                  <c:v>6.46</c:v>
                </c:pt>
                <c:pt idx="92">
                  <c:v>6.52</c:v>
                </c:pt>
                <c:pt idx="93">
                  <c:v>6.58</c:v>
                </c:pt>
                <c:pt idx="94">
                  <c:v>6.64</c:v>
                </c:pt>
                <c:pt idx="95">
                  <c:v>6.7</c:v>
                </c:pt>
                <c:pt idx="96">
                  <c:v>6.76</c:v>
                </c:pt>
                <c:pt idx="97">
                  <c:v>6.82</c:v>
                </c:pt>
                <c:pt idx="98">
                  <c:v>6.88</c:v>
                </c:pt>
                <c:pt idx="99">
                  <c:v>6.94</c:v>
                </c:pt>
                <c:pt idx="100">
                  <c:v>7</c:v>
                </c:pt>
                <c:pt idx="101">
                  <c:v>7.06</c:v>
                </c:pt>
                <c:pt idx="102">
                  <c:v>7.12</c:v>
                </c:pt>
                <c:pt idx="103">
                  <c:v>7.18</c:v>
                </c:pt>
                <c:pt idx="104">
                  <c:v>7.24</c:v>
                </c:pt>
                <c:pt idx="105">
                  <c:v>7.3</c:v>
                </c:pt>
                <c:pt idx="106">
                  <c:v>7.36</c:v>
                </c:pt>
                <c:pt idx="107">
                  <c:v>7.42</c:v>
                </c:pt>
                <c:pt idx="108">
                  <c:v>7.48</c:v>
                </c:pt>
                <c:pt idx="109">
                  <c:v>7.54</c:v>
                </c:pt>
                <c:pt idx="110">
                  <c:v>7.6</c:v>
                </c:pt>
                <c:pt idx="111">
                  <c:v>7.66</c:v>
                </c:pt>
                <c:pt idx="112">
                  <c:v>7.72</c:v>
                </c:pt>
                <c:pt idx="113">
                  <c:v>7.78</c:v>
                </c:pt>
                <c:pt idx="114">
                  <c:v>7.84</c:v>
                </c:pt>
                <c:pt idx="115">
                  <c:v>7.9</c:v>
                </c:pt>
                <c:pt idx="116">
                  <c:v>7.96</c:v>
                </c:pt>
                <c:pt idx="117">
                  <c:v>8.02</c:v>
                </c:pt>
                <c:pt idx="118">
                  <c:v>8.08</c:v>
                </c:pt>
                <c:pt idx="119">
                  <c:v>8.14</c:v>
                </c:pt>
                <c:pt idx="120">
                  <c:v>8.1999999999999993</c:v>
                </c:pt>
                <c:pt idx="121">
                  <c:v>8.26</c:v>
                </c:pt>
                <c:pt idx="122">
                  <c:v>8.32</c:v>
                </c:pt>
                <c:pt idx="123">
                  <c:v>8.3800000000000008</c:v>
                </c:pt>
                <c:pt idx="124">
                  <c:v>8.44</c:v>
                </c:pt>
                <c:pt idx="125">
                  <c:v>8.5</c:v>
                </c:pt>
                <c:pt idx="126">
                  <c:v>8.56</c:v>
                </c:pt>
                <c:pt idx="127">
                  <c:v>8.6199999999999992</c:v>
                </c:pt>
                <c:pt idx="128">
                  <c:v>8.68</c:v>
                </c:pt>
                <c:pt idx="129">
                  <c:v>8.74</c:v>
                </c:pt>
                <c:pt idx="130">
                  <c:v>8.8000000000000007</c:v>
                </c:pt>
                <c:pt idx="131">
                  <c:v>8.86</c:v>
                </c:pt>
                <c:pt idx="132">
                  <c:v>8.92</c:v>
                </c:pt>
                <c:pt idx="133">
                  <c:v>8.98</c:v>
                </c:pt>
                <c:pt idx="134">
                  <c:v>9.0399999999999991</c:v>
                </c:pt>
                <c:pt idx="135">
                  <c:v>9.1</c:v>
                </c:pt>
                <c:pt idx="136">
                  <c:v>9.16</c:v>
                </c:pt>
                <c:pt idx="137">
                  <c:v>9.2200000000000006</c:v>
                </c:pt>
                <c:pt idx="138">
                  <c:v>9.2799999999999994</c:v>
                </c:pt>
                <c:pt idx="139">
                  <c:v>9.34</c:v>
                </c:pt>
                <c:pt idx="140">
                  <c:v>9.4</c:v>
                </c:pt>
                <c:pt idx="141">
                  <c:v>9.4600000000000009</c:v>
                </c:pt>
                <c:pt idx="142">
                  <c:v>9.52</c:v>
                </c:pt>
                <c:pt idx="143">
                  <c:v>9.58</c:v>
                </c:pt>
                <c:pt idx="144">
                  <c:v>9.64</c:v>
                </c:pt>
                <c:pt idx="145">
                  <c:v>9.6999999999999993</c:v>
                </c:pt>
                <c:pt idx="146">
                  <c:v>9.76</c:v>
                </c:pt>
                <c:pt idx="147">
                  <c:v>9.82</c:v>
                </c:pt>
                <c:pt idx="148">
                  <c:v>9.8800000000000008</c:v>
                </c:pt>
                <c:pt idx="149">
                  <c:v>9.94</c:v>
                </c:pt>
                <c:pt idx="150">
                  <c:v>10</c:v>
                </c:pt>
                <c:pt idx="151">
                  <c:v>10.06</c:v>
                </c:pt>
                <c:pt idx="152">
                  <c:v>10.119999999999999</c:v>
                </c:pt>
                <c:pt idx="153">
                  <c:v>10.18</c:v>
                </c:pt>
                <c:pt idx="154">
                  <c:v>10.24</c:v>
                </c:pt>
                <c:pt idx="155">
                  <c:v>10.3</c:v>
                </c:pt>
                <c:pt idx="156">
                  <c:v>10.36</c:v>
                </c:pt>
                <c:pt idx="157">
                  <c:v>10.42</c:v>
                </c:pt>
                <c:pt idx="158">
                  <c:v>10.48</c:v>
                </c:pt>
                <c:pt idx="159">
                  <c:v>10.54</c:v>
                </c:pt>
                <c:pt idx="160">
                  <c:v>10.6</c:v>
                </c:pt>
                <c:pt idx="161">
                  <c:v>10.66</c:v>
                </c:pt>
                <c:pt idx="162">
                  <c:v>10.72</c:v>
                </c:pt>
                <c:pt idx="163">
                  <c:v>10.78</c:v>
                </c:pt>
                <c:pt idx="164">
                  <c:v>10.84</c:v>
                </c:pt>
                <c:pt idx="165">
                  <c:v>10.9</c:v>
                </c:pt>
                <c:pt idx="166">
                  <c:v>10.96</c:v>
                </c:pt>
                <c:pt idx="167">
                  <c:v>11.02</c:v>
                </c:pt>
                <c:pt idx="168">
                  <c:v>11.08</c:v>
                </c:pt>
                <c:pt idx="169">
                  <c:v>11.14</c:v>
                </c:pt>
                <c:pt idx="170">
                  <c:v>11.2</c:v>
                </c:pt>
                <c:pt idx="171">
                  <c:v>11.26</c:v>
                </c:pt>
                <c:pt idx="172">
                  <c:v>11.32</c:v>
                </c:pt>
                <c:pt idx="173">
                  <c:v>11.38</c:v>
                </c:pt>
                <c:pt idx="174">
                  <c:v>11.44</c:v>
                </c:pt>
                <c:pt idx="175">
                  <c:v>11.5</c:v>
                </c:pt>
                <c:pt idx="176">
                  <c:v>11.56</c:v>
                </c:pt>
                <c:pt idx="177">
                  <c:v>11.62</c:v>
                </c:pt>
                <c:pt idx="178">
                  <c:v>11.68</c:v>
                </c:pt>
                <c:pt idx="179">
                  <c:v>11.74</c:v>
                </c:pt>
                <c:pt idx="180">
                  <c:v>11.8</c:v>
                </c:pt>
                <c:pt idx="181">
                  <c:v>11.86</c:v>
                </c:pt>
                <c:pt idx="182">
                  <c:v>11.92</c:v>
                </c:pt>
                <c:pt idx="183">
                  <c:v>11.98</c:v>
                </c:pt>
                <c:pt idx="184">
                  <c:v>12.04</c:v>
                </c:pt>
                <c:pt idx="185">
                  <c:v>12.1</c:v>
                </c:pt>
                <c:pt idx="186">
                  <c:v>12.16</c:v>
                </c:pt>
                <c:pt idx="187">
                  <c:v>12.22</c:v>
                </c:pt>
                <c:pt idx="188">
                  <c:v>12.28</c:v>
                </c:pt>
                <c:pt idx="189">
                  <c:v>12.34</c:v>
                </c:pt>
                <c:pt idx="190">
                  <c:v>12.4</c:v>
                </c:pt>
                <c:pt idx="191">
                  <c:v>12.46</c:v>
                </c:pt>
                <c:pt idx="192">
                  <c:v>12.52</c:v>
                </c:pt>
                <c:pt idx="193">
                  <c:v>12.58</c:v>
                </c:pt>
                <c:pt idx="194">
                  <c:v>12.64</c:v>
                </c:pt>
                <c:pt idx="195">
                  <c:v>12.7</c:v>
                </c:pt>
                <c:pt idx="196">
                  <c:v>12.76</c:v>
                </c:pt>
                <c:pt idx="197">
                  <c:v>12.82</c:v>
                </c:pt>
                <c:pt idx="198">
                  <c:v>12.88</c:v>
                </c:pt>
                <c:pt idx="199">
                  <c:v>12.94</c:v>
                </c:pt>
                <c:pt idx="200">
                  <c:v>13</c:v>
                </c:pt>
              </c:numCache>
            </c:numRef>
          </c:xVal>
          <c:yVal>
            <c:numRef>
              <c:f>'SqW CL &amp; Data'!$S$4:$S$204</c:f>
              <c:numCache>
                <c:formatCode>General</c:formatCode>
                <c:ptCount val="201"/>
                <c:pt idx="0">
                  <c:v>-11.557943</c:v>
                </c:pt>
                <c:pt idx="1">
                  <c:v>-11.26953</c:v>
                </c:pt>
                <c:pt idx="2">
                  <c:v>-10.942132000000001</c:v>
                </c:pt>
                <c:pt idx="3">
                  <c:v>-10.572609999999999</c:v>
                </c:pt>
                <c:pt idx="4">
                  <c:v>-10.182537</c:v>
                </c:pt>
                <c:pt idx="5">
                  <c:v>-9.8523282999999999</c:v>
                </c:pt>
                <c:pt idx="6">
                  <c:v>-9.5960093000000004</c:v>
                </c:pt>
                <c:pt idx="7">
                  <c:v>-9.3213977999999997</c:v>
                </c:pt>
                <c:pt idx="8">
                  <c:v>-9.0238533000000007</c:v>
                </c:pt>
                <c:pt idx="9">
                  <c:v>-8.7666445</c:v>
                </c:pt>
                <c:pt idx="10">
                  <c:v>-8.5600109</c:v>
                </c:pt>
                <c:pt idx="11">
                  <c:v>-8.3221874000000007</c:v>
                </c:pt>
                <c:pt idx="12">
                  <c:v>-8.1111345000000004</c:v>
                </c:pt>
                <c:pt idx="13">
                  <c:v>-7.9473357</c:v>
                </c:pt>
                <c:pt idx="14">
                  <c:v>-7.7893343000000002</c:v>
                </c:pt>
                <c:pt idx="15">
                  <c:v>-7.6320968000000002</c:v>
                </c:pt>
                <c:pt idx="16">
                  <c:v>-7.5083427</c:v>
                </c:pt>
                <c:pt idx="17">
                  <c:v>-7.3992022999999998</c:v>
                </c:pt>
                <c:pt idx="18">
                  <c:v>-7.2985492000000001</c:v>
                </c:pt>
                <c:pt idx="19">
                  <c:v>-7.2318053000000004</c:v>
                </c:pt>
                <c:pt idx="20">
                  <c:v>-7.1709375</c:v>
                </c:pt>
                <c:pt idx="21">
                  <c:v>-7.1284255999999999</c:v>
                </c:pt>
                <c:pt idx="22">
                  <c:v>-7.0866727999999997</c:v>
                </c:pt>
                <c:pt idx="23">
                  <c:v>-7.0565027999999996</c:v>
                </c:pt>
                <c:pt idx="24">
                  <c:v>-7.0202847000000004</c:v>
                </c:pt>
                <c:pt idx="25">
                  <c:v>-6.9746375</c:v>
                </c:pt>
                <c:pt idx="26">
                  <c:v>-6.9298601</c:v>
                </c:pt>
                <c:pt idx="27">
                  <c:v>-6.8904041999999999</c:v>
                </c:pt>
                <c:pt idx="28">
                  <c:v>-6.8479694999999996</c:v>
                </c:pt>
                <c:pt idx="29">
                  <c:v>-6.8210782999999999</c:v>
                </c:pt>
                <c:pt idx="30">
                  <c:v>-6.7971716000000004</c:v>
                </c:pt>
                <c:pt idx="31">
                  <c:v>-6.7947668999999999</c:v>
                </c:pt>
                <c:pt idx="32">
                  <c:v>-6.8115171999999999</c:v>
                </c:pt>
                <c:pt idx="33">
                  <c:v>-6.8344187999999999</c:v>
                </c:pt>
                <c:pt idx="34">
                  <c:v>-6.8604444999999998</c:v>
                </c:pt>
                <c:pt idx="35">
                  <c:v>-6.8937229999999996</c:v>
                </c:pt>
                <c:pt idx="36">
                  <c:v>-6.9067726</c:v>
                </c:pt>
                <c:pt idx="37">
                  <c:v>-6.9124055000000002</c:v>
                </c:pt>
                <c:pt idx="38">
                  <c:v>-6.9107884999999998</c:v>
                </c:pt>
                <c:pt idx="39">
                  <c:v>-6.8992795999999998</c:v>
                </c:pt>
                <c:pt idx="40">
                  <c:v>-6.8908215000000004</c:v>
                </c:pt>
                <c:pt idx="41">
                  <c:v>-6.8825811999999997</c:v>
                </c:pt>
                <c:pt idx="42">
                  <c:v>-6.8872304</c:v>
                </c:pt>
                <c:pt idx="43">
                  <c:v>-6.899025</c:v>
                </c:pt>
                <c:pt idx="44">
                  <c:v>-6.9099525999999996</c:v>
                </c:pt>
                <c:pt idx="45">
                  <c:v>-6.9336023000000004</c:v>
                </c:pt>
                <c:pt idx="46">
                  <c:v>-6.9653187000000001</c:v>
                </c:pt>
                <c:pt idx="47">
                  <c:v>-6.9958958999999998</c:v>
                </c:pt>
                <c:pt idx="48">
                  <c:v>-7.0213795000000001</c:v>
                </c:pt>
                <c:pt idx="49">
                  <c:v>-7.0535177999999998</c:v>
                </c:pt>
                <c:pt idx="50">
                  <c:v>-7.0743647000000003</c:v>
                </c:pt>
                <c:pt idx="51">
                  <c:v>-7.1035700000000004</c:v>
                </c:pt>
                <c:pt idx="52">
                  <c:v>-7.1279501999999999</c:v>
                </c:pt>
                <c:pt idx="53">
                  <c:v>-7.1637000999999998</c:v>
                </c:pt>
                <c:pt idx="54">
                  <c:v>-7.2120937999999999</c:v>
                </c:pt>
                <c:pt idx="55">
                  <c:v>-7.2682681000000002</c:v>
                </c:pt>
                <c:pt idx="56">
                  <c:v>-7.3319497</c:v>
                </c:pt>
                <c:pt idx="57">
                  <c:v>-7.3964543000000003</c:v>
                </c:pt>
                <c:pt idx="58">
                  <c:v>-7.4633503000000001</c:v>
                </c:pt>
                <c:pt idx="59">
                  <c:v>-7.5301327999999996</c:v>
                </c:pt>
                <c:pt idx="60">
                  <c:v>-7.5941143000000002</c:v>
                </c:pt>
                <c:pt idx="61">
                  <c:v>-7.6309256999999997</c:v>
                </c:pt>
                <c:pt idx="62">
                  <c:v>-7.6589580000000002</c:v>
                </c:pt>
                <c:pt idx="63">
                  <c:v>-7.6722669999999997</c:v>
                </c:pt>
                <c:pt idx="64">
                  <c:v>-7.6570486999999998</c:v>
                </c:pt>
                <c:pt idx="65">
                  <c:v>-7.6361207999999996</c:v>
                </c:pt>
                <c:pt idx="66">
                  <c:v>-7.6062174000000002</c:v>
                </c:pt>
                <c:pt idx="67">
                  <c:v>-7.5724625999999997</c:v>
                </c:pt>
                <c:pt idx="68">
                  <c:v>-7.5399446000000001</c:v>
                </c:pt>
                <c:pt idx="69">
                  <c:v>-7.5103768999999998</c:v>
                </c:pt>
                <c:pt idx="70">
                  <c:v>-7.4587975000000002</c:v>
                </c:pt>
                <c:pt idx="71">
                  <c:v>-7.4317783999999998</c:v>
                </c:pt>
                <c:pt idx="72">
                  <c:v>-7.4154277000000004</c:v>
                </c:pt>
                <c:pt idx="73">
                  <c:v>-7.3923397</c:v>
                </c:pt>
                <c:pt idx="74">
                  <c:v>-7.3727989000000003</c:v>
                </c:pt>
                <c:pt idx="75">
                  <c:v>-7.3825054000000003</c:v>
                </c:pt>
                <c:pt idx="76">
                  <c:v>-7.3862738999999999</c:v>
                </c:pt>
                <c:pt idx="77">
                  <c:v>-7.3920773999999998</c:v>
                </c:pt>
                <c:pt idx="78">
                  <c:v>-7.4047812999999998</c:v>
                </c:pt>
                <c:pt idx="79">
                  <c:v>-7.4240661000000001</c:v>
                </c:pt>
                <c:pt idx="80">
                  <c:v>-7.4415803</c:v>
                </c:pt>
                <c:pt idx="81">
                  <c:v>-7.4614215000000002</c:v>
                </c:pt>
                <c:pt idx="82">
                  <c:v>-7.4739222999999999</c:v>
                </c:pt>
                <c:pt idx="83">
                  <c:v>-7.4811968999999996</c:v>
                </c:pt>
                <c:pt idx="84">
                  <c:v>-7.4874668</c:v>
                </c:pt>
                <c:pt idx="85">
                  <c:v>-7.4956807999999997</c:v>
                </c:pt>
                <c:pt idx="86">
                  <c:v>-7.4923228999999996</c:v>
                </c:pt>
                <c:pt idx="87">
                  <c:v>-7.4833207000000002</c:v>
                </c:pt>
                <c:pt idx="88">
                  <c:v>-7.4778298999999997</c:v>
                </c:pt>
                <c:pt idx="89">
                  <c:v>-7.4752054000000001</c:v>
                </c:pt>
                <c:pt idx="90">
                  <c:v>-7.4685658999999998</c:v>
                </c:pt>
                <c:pt idx="91">
                  <c:v>-7.4768461999999998</c:v>
                </c:pt>
                <c:pt idx="92">
                  <c:v>-7.4884982000000004</c:v>
                </c:pt>
                <c:pt idx="93">
                  <c:v>-7.5132437000000003</c:v>
                </c:pt>
                <c:pt idx="94">
                  <c:v>-7.5346469999999997</c:v>
                </c:pt>
                <c:pt idx="95">
                  <c:v>-7.5597104999999996</c:v>
                </c:pt>
                <c:pt idx="96">
                  <c:v>-7.5759753999999999</c:v>
                </c:pt>
                <c:pt idx="97">
                  <c:v>-7.5992078999999997</c:v>
                </c:pt>
                <c:pt idx="98">
                  <c:v>-7.6143317000000001</c:v>
                </c:pt>
                <c:pt idx="99">
                  <c:v>-7.6298518</c:v>
                </c:pt>
                <c:pt idx="100">
                  <c:v>-7.6366114999999999</c:v>
                </c:pt>
                <c:pt idx="101">
                  <c:v>-7.6487398000000004</c:v>
                </c:pt>
                <c:pt idx="102">
                  <c:v>-7.6602302</c:v>
                </c:pt>
                <c:pt idx="103">
                  <c:v>-7.6767067999999998</c:v>
                </c:pt>
                <c:pt idx="104">
                  <c:v>-7.6976298999999999</c:v>
                </c:pt>
                <c:pt idx="105">
                  <c:v>-7.7240782000000001</c:v>
                </c:pt>
                <c:pt idx="106">
                  <c:v>-7.7554717000000002</c:v>
                </c:pt>
                <c:pt idx="107">
                  <c:v>-7.7858314999999996</c:v>
                </c:pt>
                <c:pt idx="108">
                  <c:v>-7.8119902999999997</c:v>
                </c:pt>
                <c:pt idx="109">
                  <c:v>-7.8249993</c:v>
                </c:pt>
                <c:pt idx="110">
                  <c:v>-7.8401322000000002</c:v>
                </c:pt>
                <c:pt idx="111">
                  <c:v>-7.8615537</c:v>
                </c:pt>
                <c:pt idx="112">
                  <c:v>-7.8799881999999997</c:v>
                </c:pt>
                <c:pt idx="113">
                  <c:v>-7.8971429000000004</c:v>
                </c:pt>
                <c:pt idx="114">
                  <c:v>-7.9323348999999999</c:v>
                </c:pt>
                <c:pt idx="115">
                  <c:v>-7.9610766999999996</c:v>
                </c:pt>
                <c:pt idx="116">
                  <c:v>-7.9900403000000004</c:v>
                </c:pt>
                <c:pt idx="117">
                  <c:v>-8.0265988999999998</c:v>
                </c:pt>
                <c:pt idx="118">
                  <c:v>-8.0601386999999995</c:v>
                </c:pt>
                <c:pt idx="119">
                  <c:v>-8.1000996000000001</c:v>
                </c:pt>
                <c:pt idx="120">
                  <c:v>-8.1476182999999995</c:v>
                </c:pt>
                <c:pt idx="121">
                  <c:v>-8.1898850999999997</c:v>
                </c:pt>
                <c:pt idx="122">
                  <c:v>-8.2298317000000001</c:v>
                </c:pt>
                <c:pt idx="123">
                  <c:v>-8.2861376</c:v>
                </c:pt>
                <c:pt idx="124">
                  <c:v>-8.3446540999999996</c:v>
                </c:pt>
                <c:pt idx="125">
                  <c:v>-8.4121474999999997</c:v>
                </c:pt>
                <c:pt idx="126">
                  <c:v>-8.467371</c:v>
                </c:pt>
                <c:pt idx="127">
                  <c:v>-8.5321073999999992</c:v>
                </c:pt>
                <c:pt idx="128">
                  <c:v>-8.5929526999999997</c:v>
                </c:pt>
                <c:pt idx="129">
                  <c:v>-8.6423044000000004</c:v>
                </c:pt>
                <c:pt idx="130">
                  <c:v>-8.6843471999999995</c:v>
                </c:pt>
                <c:pt idx="131">
                  <c:v>-8.7250823999999998</c:v>
                </c:pt>
                <c:pt idx="132">
                  <c:v>-8.7375278000000005</c:v>
                </c:pt>
                <c:pt idx="133">
                  <c:v>-8.7411574999999999</c:v>
                </c:pt>
                <c:pt idx="134">
                  <c:v>-8.7237711000000004</c:v>
                </c:pt>
                <c:pt idx="135">
                  <c:v>-8.6852350000000005</c:v>
                </c:pt>
                <c:pt idx="136">
                  <c:v>-8.6519861000000002</c:v>
                </c:pt>
                <c:pt idx="137">
                  <c:v>-8.6179246999999997</c:v>
                </c:pt>
                <c:pt idx="138">
                  <c:v>-8.5860167000000001</c:v>
                </c:pt>
                <c:pt idx="139">
                  <c:v>-8.5592299000000001</c:v>
                </c:pt>
                <c:pt idx="140">
                  <c:v>-8.5604820000000004</c:v>
                </c:pt>
                <c:pt idx="141">
                  <c:v>-8.5722637000000006</c:v>
                </c:pt>
                <c:pt idx="142">
                  <c:v>-8.6071863000000004</c:v>
                </c:pt>
                <c:pt idx="143">
                  <c:v>-8.6482191000000004</c:v>
                </c:pt>
                <c:pt idx="144">
                  <c:v>-8.6975192999999997</c:v>
                </c:pt>
                <c:pt idx="145">
                  <c:v>-8.7397728000000008</c:v>
                </c:pt>
                <c:pt idx="146">
                  <c:v>-8.7888459999999995</c:v>
                </c:pt>
                <c:pt idx="147">
                  <c:v>-8.8271750999999998</c:v>
                </c:pt>
                <c:pt idx="148">
                  <c:v>-8.8405781000000001</c:v>
                </c:pt>
                <c:pt idx="149">
                  <c:v>-8.8647728000000008</c:v>
                </c:pt>
                <c:pt idx="150">
                  <c:v>-8.8896789999999992</c:v>
                </c:pt>
                <c:pt idx="151">
                  <c:v>-8.8996534</c:v>
                </c:pt>
                <c:pt idx="152">
                  <c:v>-8.8987750999999999</c:v>
                </c:pt>
                <c:pt idx="153">
                  <c:v>-8.9186077000000008</c:v>
                </c:pt>
                <c:pt idx="154">
                  <c:v>-8.9260683000000007</c:v>
                </c:pt>
                <c:pt idx="155">
                  <c:v>-8.9184160000000006</c:v>
                </c:pt>
                <c:pt idx="156">
                  <c:v>-8.9158535000000008</c:v>
                </c:pt>
                <c:pt idx="157">
                  <c:v>-8.9153260999999997</c:v>
                </c:pt>
                <c:pt idx="158">
                  <c:v>-8.8986101000000009</c:v>
                </c:pt>
                <c:pt idx="159">
                  <c:v>-8.8904447999999991</c:v>
                </c:pt>
                <c:pt idx="160">
                  <c:v>-8.8901281000000001</c:v>
                </c:pt>
                <c:pt idx="161">
                  <c:v>-8.8692426999999991</c:v>
                </c:pt>
                <c:pt idx="162">
                  <c:v>-8.8616772000000008</c:v>
                </c:pt>
                <c:pt idx="163">
                  <c:v>-8.8729323999999998</c:v>
                </c:pt>
                <c:pt idx="164">
                  <c:v>-8.8835764000000008</c:v>
                </c:pt>
                <c:pt idx="165">
                  <c:v>-8.8819827999999994</c:v>
                </c:pt>
                <c:pt idx="166">
                  <c:v>-8.9047517999999997</c:v>
                </c:pt>
                <c:pt idx="167">
                  <c:v>-8.9291915999999993</c:v>
                </c:pt>
                <c:pt idx="168">
                  <c:v>-8.9500036000000005</c:v>
                </c:pt>
                <c:pt idx="169">
                  <c:v>-8.9660892000000008</c:v>
                </c:pt>
                <c:pt idx="170">
                  <c:v>-8.9931277999999999</c:v>
                </c:pt>
                <c:pt idx="171">
                  <c:v>-9.0198640999999995</c:v>
                </c:pt>
                <c:pt idx="172">
                  <c:v>-9.0449829000000008</c:v>
                </c:pt>
                <c:pt idx="173">
                  <c:v>-9.0676536999999993</c:v>
                </c:pt>
                <c:pt idx="174">
                  <c:v>-9.0803986000000005</c:v>
                </c:pt>
                <c:pt idx="175">
                  <c:v>-9.1119012999999995</c:v>
                </c:pt>
                <c:pt idx="176">
                  <c:v>-9.1476345000000006</c:v>
                </c:pt>
                <c:pt idx="177">
                  <c:v>-9.1828479999999999</c:v>
                </c:pt>
                <c:pt idx="178">
                  <c:v>-9.2163562999999993</c:v>
                </c:pt>
                <c:pt idx="179">
                  <c:v>-9.2694445000000005</c:v>
                </c:pt>
                <c:pt idx="180">
                  <c:v>-9.3134613000000002</c:v>
                </c:pt>
                <c:pt idx="181">
                  <c:v>-9.3481673999999995</c:v>
                </c:pt>
                <c:pt idx="182">
                  <c:v>-9.3918581000000003</c:v>
                </c:pt>
                <c:pt idx="183">
                  <c:v>-9.4377107999999996</c:v>
                </c:pt>
                <c:pt idx="184">
                  <c:v>-9.4811440000000005</c:v>
                </c:pt>
                <c:pt idx="185">
                  <c:v>-9.5291014000000001</c:v>
                </c:pt>
                <c:pt idx="186">
                  <c:v>-9.5822468000000001</c:v>
                </c:pt>
                <c:pt idx="187">
                  <c:v>-9.6255206999999992</c:v>
                </c:pt>
                <c:pt idx="188">
                  <c:v>-9.6773281000000004</c:v>
                </c:pt>
                <c:pt idx="189">
                  <c:v>-9.7459392999999999</c:v>
                </c:pt>
                <c:pt idx="190">
                  <c:v>-9.8136845000000008</c:v>
                </c:pt>
                <c:pt idx="191">
                  <c:v>-9.8731145999999992</c:v>
                </c:pt>
                <c:pt idx="192">
                  <c:v>-9.9424667000000007</c:v>
                </c:pt>
                <c:pt idx="193">
                  <c:v>-10.019166999999999</c:v>
                </c:pt>
                <c:pt idx="194">
                  <c:v>-10.082971000000001</c:v>
                </c:pt>
                <c:pt idx="195">
                  <c:v>-10.144081</c:v>
                </c:pt>
                <c:pt idx="196">
                  <c:v>-10.221946000000001</c:v>
                </c:pt>
                <c:pt idx="197">
                  <c:v>-10.299401</c:v>
                </c:pt>
                <c:pt idx="198">
                  <c:v>-10.366498999999999</c:v>
                </c:pt>
                <c:pt idx="199">
                  <c:v>-10.421808</c:v>
                </c:pt>
                <c:pt idx="200">
                  <c:v>-10.465615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36-4CFC-802E-5B0D21F7F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54240"/>
        <c:axId val="111356160"/>
      </c:scatterChart>
      <c:valAx>
        <c:axId val="111354240"/>
        <c:scaling>
          <c:orientation val="minMax"/>
          <c:max val="13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356160"/>
        <c:crosses val="autoZero"/>
        <c:crossBetween val="midCat"/>
        <c:majorUnit val="1"/>
      </c:valAx>
      <c:valAx>
        <c:axId val="111356160"/>
        <c:scaling>
          <c:orientation val="minMax"/>
          <c:max val="-4"/>
          <c:min val="-18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354240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527921537277303"/>
          <c:y val="0.65970706261624024"/>
          <c:w val="0.29674586190826119"/>
          <c:h val="0.12614202698993909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A Input IP3 vs LO Power: Square Wave LO (dBm)</a:t>
            </a:r>
            <a:r>
              <a:rPr lang="en-US" sz="1000" baseline="30000"/>
              <a:t>1-5</a:t>
            </a:r>
            <a:endParaRPr lang="en-US" sz="1000" baseline="0"/>
          </a:p>
        </c:rich>
      </c:tx>
      <c:layout>
        <c:manualLayout>
          <c:xMode val="edge"/>
          <c:yMode val="edge"/>
          <c:x val="0.13986105323118511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29768890917"/>
          <c:y val="0.11038203557888597"/>
          <c:w val="0.76542713682528862"/>
          <c:h val="0.711458267716535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'SqW IP3'!$J$2</c:f>
              <c:strCache>
                <c:ptCount val="1"/>
                <c:pt idx="0">
                  <c:v>+17dBm</c:v>
                </c:pt>
              </c:strCache>
            </c:strRef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'SqW IP3'!$I$5:$I$103</c:f>
              <c:numCache>
                <c:formatCode>General</c:formatCode>
                <c:ptCount val="99"/>
                <c:pt idx="0">
                  <c:v>1</c:v>
                </c:pt>
                <c:pt idx="1">
                  <c:v>1.1224489795918</c:v>
                </c:pt>
                <c:pt idx="2">
                  <c:v>1.2448979591837002</c:v>
                </c:pt>
                <c:pt idx="3">
                  <c:v>1.3673469387755</c:v>
                </c:pt>
                <c:pt idx="4">
                  <c:v>1.4897959183673</c:v>
                </c:pt>
                <c:pt idx="5">
                  <c:v>1.6122448979591999</c:v>
                </c:pt>
                <c:pt idx="6">
                  <c:v>1.7346938775510001</c:v>
                </c:pt>
                <c:pt idx="7">
                  <c:v>1.8571428571429001</c:v>
                </c:pt>
                <c:pt idx="8">
                  <c:v>1.9795918367347001</c:v>
                </c:pt>
                <c:pt idx="9">
                  <c:v>2.1020408163264999</c:v>
                </c:pt>
                <c:pt idx="10">
                  <c:v>2.2244897959183998</c:v>
                </c:pt>
                <c:pt idx="11">
                  <c:v>2.3469387755101998</c:v>
                </c:pt>
                <c:pt idx="12">
                  <c:v>2.4693877551020003</c:v>
                </c:pt>
                <c:pt idx="13">
                  <c:v>2.5918367346939002</c:v>
                </c:pt>
                <c:pt idx="14">
                  <c:v>2.7142857142856998</c:v>
                </c:pt>
                <c:pt idx="15">
                  <c:v>2.8367346938776001</c:v>
                </c:pt>
                <c:pt idx="16">
                  <c:v>2.9591836734694001</c:v>
                </c:pt>
                <c:pt idx="17">
                  <c:v>3.0816326530612002</c:v>
                </c:pt>
                <c:pt idx="18">
                  <c:v>3.2040816326531001</c:v>
                </c:pt>
                <c:pt idx="19">
                  <c:v>3.3265306122449001</c:v>
                </c:pt>
                <c:pt idx="20">
                  <c:v>3.4489795918367001</c:v>
                </c:pt>
                <c:pt idx="21">
                  <c:v>3.5714285714286</c:v>
                </c:pt>
                <c:pt idx="22">
                  <c:v>3.6938775510204001</c:v>
                </c:pt>
                <c:pt idx="23">
                  <c:v>3.8163265306121996</c:v>
                </c:pt>
                <c:pt idx="24">
                  <c:v>3.9387755102041</c:v>
                </c:pt>
                <c:pt idx="25">
                  <c:v>4.0612244897959</c:v>
                </c:pt>
                <c:pt idx="26">
                  <c:v>4.1836734693878004</c:v>
                </c:pt>
                <c:pt idx="27">
                  <c:v>4.3061224489796004</c:v>
                </c:pt>
                <c:pt idx="28">
                  <c:v>4.4285714285713995</c:v>
                </c:pt>
                <c:pt idx="29">
                  <c:v>4.5510204081632999</c:v>
                </c:pt>
                <c:pt idx="30">
                  <c:v>4.6734693877550999</c:v>
                </c:pt>
                <c:pt idx="31">
                  <c:v>4.7959183673468999</c:v>
                </c:pt>
                <c:pt idx="32">
                  <c:v>4.9183673469388003</c:v>
                </c:pt>
                <c:pt idx="33">
                  <c:v>5.0408163265305994</c:v>
                </c:pt>
                <c:pt idx="34">
                  <c:v>5.1632653061224003</c:v>
                </c:pt>
                <c:pt idx="35">
                  <c:v>5.2857142857142998</c:v>
                </c:pt>
                <c:pt idx="36">
                  <c:v>5.4081632653060998</c:v>
                </c:pt>
                <c:pt idx="37">
                  <c:v>5.5306122448980002</c:v>
                </c:pt>
                <c:pt idx="38">
                  <c:v>5.6530612244898002</c:v>
                </c:pt>
                <c:pt idx="39">
                  <c:v>5.7755102040816002</c:v>
                </c:pt>
                <c:pt idx="40">
                  <c:v>5.8979591836734997</c:v>
                </c:pt>
                <c:pt idx="41">
                  <c:v>6.0204081632652997</c:v>
                </c:pt>
                <c:pt idx="42">
                  <c:v>6.1428571428570997</c:v>
                </c:pt>
                <c:pt idx="43">
                  <c:v>6.2653061224490001</c:v>
                </c:pt>
                <c:pt idx="44">
                  <c:v>6.3877551020408001</c:v>
                </c:pt>
                <c:pt idx="45">
                  <c:v>6.5102040816326996</c:v>
                </c:pt>
                <c:pt idx="46">
                  <c:v>6.6326530612244996</c:v>
                </c:pt>
                <c:pt idx="47">
                  <c:v>6.7551020408163005</c:v>
                </c:pt>
                <c:pt idx="48">
                  <c:v>6.8775510204082</c:v>
                </c:pt>
                <c:pt idx="49">
                  <c:v>7</c:v>
                </c:pt>
                <c:pt idx="50">
                  <c:v>7.1224489795918</c:v>
                </c:pt>
                <c:pt idx="51">
                  <c:v>7.2448979591836995</c:v>
                </c:pt>
                <c:pt idx="52">
                  <c:v>7.3673469387755004</c:v>
                </c:pt>
                <c:pt idx="53">
                  <c:v>7.4897959183673004</c:v>
                </c:pt>
                <c:pt idx="54">
                  <c:v>7.6122448979591999</c:v>
                </c:pt>
                <c:pt idx="55">
                  <c:v>7.7346938775509999</c:v>
                </c:pt>
                <c:pt idx="56">
                  <c:v>7.8571428571429003</c:v>
                </c:pt>
                <c:pt idx="57">
                  <c:v>7.9795918367347003</c:v>
                </c:pt>
                <c:pt idx="58">
                  <c:v>8.1020408163265003</c:v>
                </c:pt>
                <c:pt idx="59">
                  <c:v>8.2244897959183998</c:v>
                </c:pt>
                <c:pt idx="60">
                  <c:v>8.3469387755101998</c:v>
                </c:pt>
                <c:pt idx="61">
                  <c:v>8.4693877551019998</c:v>
                </c:pt>
                <c:pt idx="62">
                  <c:v>8.5918367346938993</c:v>
                </c:pt>
                <c:pt idx="63">
                  <c:v>8.7142857142856993</c:v>
                </c:pt>
                <c:pt idx="64">
                  <c:v>8.8367346938776006</c:v>
                </c:pt>
                <c:pt idx="65">
                  <c:v>8.9591836734694006</c:v>
                </c:pt>
                <c:pt idx="66">
                  <c:v>9.0816326530611988</c:v>
                </c:pt>
                <c:pt idx="67">
                  <c:v>9.2040816326530983</c:v>
                </c:pt>
                <c:pt idx="68">
                  <c:v>9.3265306122449001</c:v>
                </c:pt>
                <c:pt idx="69">
                  <c:v>9.4489795918367001</c:v>
                </c:pt>
                <c:pt idx="70">
                  <c:v>9.5714285714285996</c:v>
                </c:pt>
                <c:pt idx="71">
                  <c:v>9.6938775510203996</c:v>
                </c:pt>
                <c:pt idx="72">
                  <c:v>9.8163265306121996</c:v>
                </c:pt>
                <c:pt idx="73">
                  <c:v>9.9387755102040991</c:v>
                </c:pt>
                <c:pt idx="74">
                  <c:v>10.061224489796</c:v>
                </c:pt>
                <c:pt idx="75">
                  <c:v>10.183673469388001</c:v>
                </c:pt>
                <c:pt idx="76">
                  <c:v>10.30612244898</c:v>
                </c:pt>
                <c:pt idx="77">
                  <c:v>10.428571428570999</c:v>
                </c:pt>
                <c:pt idx="78">
                  <c:v>10.551020408163</c:v>
                </c:pt>
                <c:pt idx="79">
                  <c:v>10.673469387754999</c:v>
                </c:pt>
                <c:pt idx="80">
                  <c:v>10.795918367346999</c:v>
                </c:pt>
                <c:pt idx="81">
                  <c:v>10.918367346938998</c:v>
                </c:pt>
                <c:pt idx="82">
                  <c:v>11.040816326531001</c:v>
                </c:pt>
                <c:pt idx="83">
                  <c:v>11.163265306122</c:v>
                </c:pt>
                <c:pt idx="84">
                  <c:v>11.285714285714</c:v>
                </c:pt>
                <c:pt idx="85">
                  <c:v>11.408163265305999</c:v>
                </c:pt>
                <c:pt idx="86">
                  <c:v>11.530612244898</c:v>
                </c:pt>
                <c:pt idx="87">
                  <c:v>11.653061224489999</c:v>
                </c:pt>
                <c:pt idx="88">
                  <c:v>11.775510204082</c:v>
                </c:pt>
                <c:pt idx="89">
                  <c:v>11.897959183673001</c:v>
                </c:pt>
                <c:pt idx="90">
                  <c:v>12.020408163265</c:v>
                </c:pt>
                <c:pt idx="91">
                  <c:v>12.142857142857</c:v>
                </c:pt>
                <c:pt idx="92">
                  <c:v>12.265306122448999</c:v>
                </c:pt>
                <c:pt idx="93">
                  <c:v>12.387755102041</c:v>
                </c:pt>
                <c:pt idx="94">
                  <c:v>12.510204081632999</c:v>
                </c:pt>
                <c:pt idx="95">
                  <c:v>12.632653061224001</c:v>
                </c:pt>
                <c:pt idx="96">
                  <c:v>12.755102040816</c:v>
                </c:pt>
                <c:pt idx="97">
                  <c:v>12.877551020408001</c:v>
                </c:pt>
                <c:pt idx="98">
                  <c:v>13</c:v>
                </c:pt>
              </c:numCache>
            </c:numRef>
          </c:xVal>
          <c:yVal>
            <c:numRef>
              <c:f>'SqW IP3'!$J$5:$J$103</c:f>
              <c:numCache>
                <c:formatCode>General</c:formatCode>
                <c:ptCount val="99"/>
                <c:pt idx="0">
                  <c:v>28.893169</c:v>
                </c:pt>
                <c:pt idx="1">
                  <c:v>29.38213</c:v>
                </c:pt>
                <c:pt idx="2">
                  <c:v>29.427520999999999</c:v>
                </c:pt>
                <c:pt idx="3">
                  <c:v>29.161949</c:v>
                </c:pt>
                <c:pt idx="4">
                  <c:v>28.356096000000001</c:v>
                </c:pt>
                <c:pt idx="5">
                  <c:v>28.859465</c:v>
                </c:pt>
                <c:pt idx="6">
                  <c:v>28.918983000000001</c:v>
                </c:pt>
                <c:pt idx="7">
                  <c:v>28.865835000000001</c:v>
                </c:pt>
                <c:pt idx="8">
                  <c:v>27.359541</c:v>
                </c:pt>
                <c:pt idx="9">
                  <c:v>27.735984999999999</c:v>
                </c:pt>
                <c:pt idx="10">
                  <c:v>28.253858999999999</c:v>
                </c:pt>
                <c:pt idx="11">
                  <c:v>29.632387000000001</c:v>
                </c:pt>
                <c:pt idx="12">
                  <c:v>29.111744000000002</c:v>
                </c:pt>
                <c:pt idx="13">
                  <c:v>28.942430000000002</c:v>
                </c:pt>
                <c:pt idx="14">
                  <c:v>28.443646999999999</c:v>
                </c:pt>
                <c:pt idx="15">
                  <c:v>28.586361</c:v>
                </c:pt>
                <c:pt idx="16">
                  <c:v>28.741823</c:v>
                </c:pt>
                <c:pt idx="17">
                  <c:v>28.786655</c:v>
                </c:pt>
                <c:pt idx="18">
                  <c:v>27.781556999999999</c:v>
                </c:pt>
                <c:pt idx="19">
                  <c:v>26.468788</c:v>
                </c:pt>
                <c:pt idx="20">
                  <c:v>25.308996</c:v>
                </c:pt>
                <c:pt idx="21">
                  <c:v>24.842182000000001</c:v>
                </c:pt>
                <c:pt idx="22">
                  <c:v>24.962292000000001</c:v>
                </c:pt>
                <c:pt idx="23">
                  <c:v>25.631761999999998</c:v>
                </c:pt>
                <c:pt idx="24">
                  <c:v>26.424168000000002</c:v>
                </c:pt>
                <c:pt idx="25">
                  <c:v>27.196276000000001</c:v>
                </c:pt>
                <c:pt idx="26">
                  <c:v>27.392443</c:v>
                </c:pt>
                <c:pt idx="27">
                  <c:v>27.203194</c:v>
                </c:pt>
                <c:pt idx="28">
                  <c:v>26.699472</c:v>
                </c:pt>
                <c:pt idx="29">
                  <c:v>26.609943000000001</c:v>
                </c:pt>
                <c:pt idx="30">
                  <c:v>27.133896</c:v>
                </c:pt>
                <c:pt idx="31">
                  <c:v>27.702805000000001</c:v>
                </c:pt>
                <c:pt idx="32">
                  <c:v>27.516569</c:v>
                </c:pt>
                <c:pt idx="33">
                  <c:v>26.760586</c:v>
                </c:pt>
                <c:pt idx="34">
                  <c:v>26.098538999999999</c:v>
                </c:pt>
                <c:pt idx="35">
                  <c:v>25.897427</c:v>
                </c:pt>
                <c:pt idx="36">
                  <c:v>26.026323000000001</c:v>
                </c:pt>
                <c:pt idx="37">
                  <c:v>26.212281999999998</c:v>
                </c:pt>
                <c:pt idx="38">
                  <c:v>26.306835</c:v>
                </c:pt>
                <c:pt idx="39">
                  <c:v>26.385543999999999</c:v>
                </c:pt>
                <c:pt idx="40">
                  <c:v>26.378800999999999</c:v>
                </c:pt>
                <c:pt idx="41">
                  <c:v>26.066462999999999</c:v>
                </c:pt>
                <c:pt idx="42">
                  <c:v>25.577116</c:v>
                </c:pt>
                <c:pt idx="43">
                  <c:v>25.166090000000001</c:v>
                </c:pt>
                <c:pt idx="44">
                  <c:v>25.038900000000002</c:v>
                </c:pt>
                <c:pt idx="45">
                  <c:v>24.889728999999999</c:v>
                </c:pt>
                <c:pt idx="46">
                  <c:v>24.535094999999998</c:v>
                </c:pt>
                <c:pt idx="47">
                  <c:v>24.145765000000001</c:v>
                </c:pt>
                <c:pt idx="48">
                  <c:v>23.810623</c:v>
                </c:pt>
                <c:pt idx="49">
                  <c:v>23.456066</c:v>
                </c:pt>
                <c:pt idx="50">
                  <c:v>23.137255</c:v>
                </c:pt>
                <c:pt idx="51">
                  <c:v>23.393042000000001</c:v>
                </c:pt>
                <c:pt idx="52">
                  <c:v>24.027681000000001</c:v>
                </c:pt>
                <c:pt idx="53">
                  <c:v>24.880586999999998</c:v>
                </c:pt>
                <c:pt idx="54">
                  <c:v>25.698806999999999</c:v>
                </c:pt>
                <c:pt idx="55">
                  <c:v>26.547943</c:v>
                </c:pt>
                <c:pt idx="56">
                  <c:v>27.30686</c:v>
                </c:pt>
                <c:pt idx="57">
                  <c:v>27.469009</c:v>
                </c:pt>
                <c:pt idx="58">
                  <c:v>27.177788</c:v>
                </c:pt>
                <c:pt idx="59">
                  <c:v>26.532969999999999</c:v>
                </c:pt>
                <c:pt idx="60">
                  <c:v>25.817366</c:v>
                </c:pt>
                <c:pt idx="61">
                  <c:v>25.084097</c:v>
                </c:pt>
                <c:pt idx="62">
                  <c:v>24.540436</c:v>
                </c:pt>
                <c:pt idx="63">
                  <c:v>24.181889999999999</c:v>
                </c:pt>
                <c:pt idx="64">
                  <c:v>23.956156</c:v>
                </c:pt>
                <c:pt idx="65">
                  <c:v>23.985230999999999</c:v>
                </c:pt>
                <c:pt idx="66">
                  <c:v>24.205019</c:v>
                </c:pt>
                <c:pt idx="67">
                  <c:v>24.692098999999999</c:v>
                </c:pt>
                <c:pt idx="68">
                  <c:v>25.113534999999999</c:v>
                </c:pt>
                <c:pt idx="69">
                  <c:v>25.311358999999999</c:v>
                </c:pt>
                <c:pt idx="70">
                  <c:v>25.387207</c:v>
                </c:pt>
                <c:pt idx="71">
                  <c:v>25.207058</c:v>
                </c:pt>
                <c:pt idx="72">
                  <c:v>24.870176000000001</c:v>
                </c:pt>
                <c:pt idx="73">
                  <c:v>24.529724000000002</c:v>
                </c:pt>
                <c:pt idx="74">
                  <c:v>24.035706999999999</c:v>
                </c:pt>
                <c:pt idx="75">
                  <c:v>23.679715999999999</c:v>
                </c:pt>
                <c:pt idx="76">
                  <c:v>23.319154999999999</c:v>
                </c:pt>
                <c:pt idx="77">
                  <c:v>23.271818</c:v>
                </c:pt>
                <c:pt idx="78">
                  <c:v>23.305246</c:v>
                </c:pt>
                <c:pt idx="79">
                  <c:v>23.44717</c:v>
                </c:pt>
                <c:pt idx="80">
                  <c:v>23.964345999999999</c:v>
                </c:pt>
                <c:pt idx="81">
                  <c:v>24.466104999999999</c:v>
                </c:pt>
                <c:pt idx="82">
                  <c:v>24.739471000000002</c:v>
                </c:pt>
                <c:pt idx="83">
                  <c:v>24.621507999999999</c:v>
                </c:pt>
                <c:pt idx="84">
                  <c:v>24.536045000000001</c:v>
                </c:pt>
                <c:pt idx="85">
                  <c:v>24.826201999999999</c:v>
                </c:pt>
                <c:pt idx="86">
                  <c:v>24.942945000000002</c:v>
                </c:pt>
                <c:pt idx="87">
                  <c:v>24.964618999999999</c:v>
                </c:pt>
                <c:pt idx="88">
                  <c:v>24.790870999999999</c:v>
                </c:pt>
                <c:pt idx="89">
                  <c:v>24.460999000000001</c:v>
                </c:pt>
                <c:pt idx="90">
                  <c:v>24.091812000000001</c:v>
                </c:pt>
                <c:pt idx="91">
                  <c:v>23.396000000000001</c:v>
                </c:pt>
                <c:pt idx="92">
                  <c:v>22.933330999999999</c:v>
                </c:pt>
                <c:pt idx="93">
                  <c:v>22.268564000000001</c:v>
                </c:pt>
                <c:pt idx="94">
                  <c:v>21.879501000000001</c:v>
                </c:pt>
                <c:pt idx="95">
                  <c:v>21.466996999999999</c:v>
                </c:pt>
                <c:pt idx="96">
                  <c:v>21.431549</c:v>
                </c:pt>
                <c:pt idx="97">
                  <c:v>21.352969999999999</c:v>
                </c:pt>
                <c:pt idx="98">
                  <c:v>21.386101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E7-41A0-8B8C-60057BBD4170}"/>
            </c:ext>
          </c:extLst>
        </c:ser>
        <c:ser>
          <c:idx val="1"/>
          <c:order val="1"/>
          <c:tx>
            <c:strRef>
              <c:f>'SqW IP3'!$M$2</c:f>
              <c:strCache>
                <c:ptCount val="1"/>
                <c:pt idx="0">
                  <c:v>+14dBm</c:v>
                </c:pt>
              </c:strCache>
            </c:strRef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'SqW IP3'!$L$5:$L$103</c:f>
              <c:numCache>
                <c:formatCode>General</c:formatCode>
                <c:ptCount val="99"/>
                <c:pt idx="0">
                  <c:v>1</c:v>
                </c:pt>
                <c:pt idx="1">
                  <c:v>1.1224489795918</c:v>
                </c:pt>
                <c:pt idx="2">
                  <c:v>1.2448979591837002</c:v>
                </c:pt>
                <c:pt idx="3">
                  <c:v>1.3673469387755</c:v>
                </c:pt>
                <c:pt idx="4">
                  <c:v>1.4897959183673</c:v>
                </c:pt>
                <c:pt idx="5">
                  <c:v>1.6122448979591999</c:v>
                </c:pt>
                <c:pt idx="6">
                  <c:v>1.7346938775510001</c:v>
                </c:pt>
                <c:pt idx="7">
                  <c:v>1.8571428571429001</c:v>
                </c:pt>
                <c:pt idx="8">
                  <c:v>1.9795918367347001</c:v>
                </c:pt>
                <c:pt idx="9">
                  <c:v>2.1020408163264999</c:v>
                </c:pt>
                <c:pt idx="10">
                  <c:v>2.2244897959183998</c:v>
                </c:pt>
                <c:pt idx="11">
                  <c:v>2.3469387755101998</c:v>
                </c:pt>
                <c:pt idx="12">
                  <c:v>2.4693877551020003</c:v>
                </c:pt>
                <c:pt idx="13">
                  <c:v>2.5918367346939002</c:v>
                </c:pt>
                <c:pt idx="14">
                  <c:v>2.7142857142856998</c:v>
                </c:pt>
                <c:pt idx="15">
                  <c:v>2.8367346938776001</c:v>
                </c:pt>
                <c:pt idx="16">
                  <c:v>2.9591836734694001</c:v>
                </c:pt>
                <c:pt idx="17">
                  <c:v>3.0816326530612002</c:v>
                </c:pt>
                <c:pt idx="18">
                  <c:v>3.2040816326531001</c:v>
                </c:pt>
                <c:pt idx="19">
                  <c:v>3.3265306122449001</c:v>
                </c:pt>
                <c:pt idx="20">
                  <c:v>3.4489795918367001</c:v>
                </c:pt>
                <c:pt idx="21">
                  <c:v>3.5714285714286</c:v>
                </c:pt>
                <c:pt idx="22">
                  <c:v>3.6938775510204001</c:v>
                </c:pt>
                <c:pt idx="23">
                  <c:v>3.8163265306121996</c:v>
                </c:pt>
                <c:pt idx="24">
                  <c:v>3.9387755102041</c:v>
                </c:pt>
                <c:pt idx="25">
                  <c:v>4.0612244897959</c:v>
                </c:pt>
                <c:pt idx="26">
                  <c:v>4.1836734693878004</c:v>
                </c:pt>
                <c:pt idx="27">
                  <c:v>4.3061224489796004</c:v>
                </c:pt>
                <c:pt idx="28">
                  <c:v>4.4285714285713995</c:v>
                </c:pt>
                <c:pt idx="29">
                  <c:v>4.5510204081632999</c:v>
                </c:pt>
                <c:pt idx="30">
                  <c:v>4.6734693877550999</c:v>
                </c:pt>
                <c:pt idx="31">
                  <c:v>4.7959183673468999</c:v>
                </c:pt>
                <c:pt idx="32">
                  <c:v>4.9183673469388003</c:v>
                </c:pt>
                <c:pt idx="33">
                  <c:v>5.0408163265305994</c:v>
                </c:pt>
                <c:pt idx="34">
                  <c:v>5.1632653061224003</c:v>
                </c:pt>
                <c:pt idx="35">
                  <c:v>5.2857142857142998</c:v>
                </c:pt>
                <c:pt idx="36">
                  <c:v>5.4081632653060998</c:v>
                </c:pt>
                <c:pt idx="37">
                  <c:v>5.5306122448980002</c:v>
                </c:pt>
                <c:pt idx="38">
                  <c:v>5.6530612244898002</c:v>
                </c:pt>
                <c:pt idx="39">
                  <c:v>5.7755102040816002</c:v>
                </c:pt>
                <c:pt idx="40">
                  <c:v>5.8979591836734997</c:v>
                </c:pt>
                <c:pt idx="41">
                  <c:v>6.0204081632652997</c:v>
                </c:pt>
                <c:pt idx="42">
                  <c:v>6.1428571428570997</c:v>
                </c:pt>
                <c:pt idx="43">
                  <c:v>6.2653061224490001</c:v>
                </c:pt>
                <c:pt idx="44">
                  <c:v>6.3877551020408001</c:v>
                </c:pt>
                <c:pt idx="45">
                  <c:v>6.5102040816326996</c:v>
                </c:pt>
                <c:pt idx="46">
                  <c:v>6.6326530612244996</c:v>
                </c:pt>
                <c:pt idx="47">
                  <c:v>6.7551020408163005</c:v>
                </c:pt>
                <c:pt idx="48">
                  <c:v>6.8775510204082</c:v>
                </c:pt>
                <c:pt idx="49">
                  <c:v>7</c:v>
                </c:pt>
                <c:pt idx="50">
                  <c:v>7.1224489795918</c:v>
                </c:pt>
                <c:pt idx="51">
                  <c:v>7.2448979591836995</c:v>
                </c:pt>
                <c:pt idx="52">
                  <c:v>7.3673469387755004</c:v>
                </c:pt>
                <c:pt idx="53">
                  <c:v>7.4897959183673004</c:v>
                </c:pt>
                <c:pt idx="54">
                  <c:v>7.6122448979591999</c:v>
                </c:pt>
                <c:pt idx="55">
                  <c:v>7.7346938775509999</c:v>
                </c:pt>
                <c:pt idx="56">
                  <c:v>7.8571428571429003</c:v>
                </c:pt>
                <c:pt idx="57">
                  <c:v>7.9795918367347003</c:v>
                </c:pt>
                <c:pt idx="58">
                  <c:v>8.1020408163265003</c:v>
                </c:pt>
                <c:pt idx="59">
                  <c:v>8.2244897959183998</c:v>
                </c:pt>
                <c:pt idx="60">
                  <c:v>8.3469387755101998</c:v>
                </c:pt>
                <c:pt idx="61">
                  <c:v>8.4693877551019998</c:v>
                </c:pt>
                <c:pt idx="62">
                  <c:v>8.5918367346938993</c:v>
                </c:pt>
                <c:pt idx="63">
                  <c:v>8.7142857142856993</c:v>
                </c:pt>
                <c:pt idx="64">
                  <c:v>8.8367346938776006</c:v>
                </c:pt>
                <c:pt idx="65">
                  <c:v>8.9591836734694006</c:v>
                </c:pt>
                <c:pt idx="66">
                  <c:v>9.0816326530611988</c:v>
                </c:pt>
                <c:pt idx="67">
                  <c:v>9.2040816326530983</c:v>
                </c:pt>
                <c:pt idx="68">
                  <c:v>9.3265306122449001</c:v>
                </c:pt>
                <c:pt idx="69">
                  <c:v>9.4489795918367001</c:v>
                </c:pt>
                <c:pt idx="70">
                  <c:v>9.5714285714285996</c:v>
                </c:pt>
                <c:pt idx="71">
                  <c:v>9.6938775510203996</c:v>
                </c:pt>
                <c:pt idx="72">
                  <c:v>9.8163265306121996</c:v>
                </c:pt>
                <c:pt idx="73">
                  <c:v>9.9387755102040991</c:v>
                </c:pt>
                <c:pt idx="74">
                  <c:v>10.061224489796</c:v>
                </c:pt>
                <c:pt idx="75">
                  <c:v>10.183673469388001</c:v>
                </c:pt>
                <c:pt idx="76">
                  <c:v>10.30612244898</c:v>
                </c:pt>
                <c:pt idx="77">
                  <c:v>10.428571428570999</c:v>
                </c:pt>
                <c:pt idx="78">
                  <c:v>10.551020408163</c:v>
                </c:pt>
                <c:pt idx="79">
                  <c:v>10.673469387754999</c:v>
                </c:pt>
                <c:pt idx="80">
                  <c:v>10.795918367346999</c:v>
                </c:pt>
                <c:pt idx="81">
                  <c:v>10.918367346938998</c:v>
                </c:pt>
                <c:pt idx="82">
                  <c:v>11.040816326531001</c:v>
                </c:pt>
                <c:pt idx="83">
                  <c:v>11.163265306122</c:v>
                </c:pt>
                <c:pt idx="84">
                  <c:v>11.285714285714</c:v>
                </c:pt>
                <c:pt idx="85">
                  <c:v>11.408163265305999</c:v>
                </c:pt>
                <c:pt idx="86">
                  <c:v>11.530612244898</c:v>
                </c:pt>
                <c:pt idx="87">
                  <c:v>11.653061224489999</c:v>
                </c:pt>
                <c:pt idx="88">
                  <c:v>11.775510204082</c:v>
                </c:pt>
                <c:pt idx="89">
                  <c:v>11.897959183673001</c:v>
                </c:pt>
                <c:pt idx="90">
                  <c:v>12.020408163265</c:v>
                </c:pt>
                <c:pt idx="91">
                  <c:v>12.142857142857</c:v>
                </c:pt>
                <c:pt idx="92">
                  <c:v>12.265306122448999</c:v>
                </c:pt>
                <c:pt idx="93">
                  <c:v>12.387755102041</c:v>
                </c:pt>
                <c:pt idx="94">
                  <c:v>12.510204081632999</c:v>
                </c:pt>
                <c:pt idx="95">
                  <c:v>12.632653061224001</c:v>
                </c:pt>
                <c:pt idx="96">
                  <c:v>12.755102040816</c:v>
                </c:pt>
                <c:pt idx="97">
                  <c:v>12.877551020408001</c:v>
                </c:pt>
                <c:pt idx="98">
                  <c:v>13</c:v>
                </c:pt>
              </c:numCache>
            </c:numRef>
          </c:xVal>
          <c:yVal>
            <c:numRef>
              <c:f>'SqW IP3'!$M$5:$M$103</c:f>
              <c:numCache>
                <c:formatCode>General</c:formatCode>
                <c:ptCount val="99"/>
                <c:pt idx="0">
                  <c:v>31.736113</c:v>
                </c:pt>
                <c:pt idx="1">
                  <c:v>29.598984000000002</c:v>
                </c:pt>
                <c:pt idx="2">
                  <c:v>26.912088000000001</c:v>
                </c:pt>
                <c:pt idx="3">
                  <c:v>25.665576999999999</c:v>
                </c:pt>
                <c:pt idx="4">
                  <c:v>24.992825</c:v>
                </c:pt>
                <c:pt idx="5">
                  <c:v>25.308181999999999</c:v>
                </c:pt>
                <c:pt idx="6">
                  <c:v>25.305769000000002</c:v>
                </c:pt>
                <c:pt idx="7">
                  <c:v>25.000349</c:v>
                </c:pt>
                <c:pt idx="8">
                  <c:v>24.096024</c:v>
                </c:pt>
                <c:pt idx="9">
                  <c:v>24.320350999999999</c:v>
                </c:pt>
                <c:pt idx="10">
                  <c:v>25.122446</c:v>
                </c:pt>
                <c:pt idx="11">
                  <c:v>26.165400999999999</c:v>
                </c:pt>
                <c:pt idx="12">
                  <c:v>25.901512</c:v>
                </c:pt>
                <c:pt idx="13">
                  <c:v>25.784067</c:v>
                </c:pt>
                <c:pt idx="14">
                  <c:v>25.495540999999999</c:v>
                </c:pt>
                <c:pt idx="15">
                  <c:v>25.482856999999999</c:v>
                </c:pt>
                <c:pt idx="16">
                  <c:v>25.390518</c:v>
                </c:pt>
                <c:pt idx="17">
                  <c:v>25.065697</c:v>
                </c:pt>
                <c:pt idx="18">
                  <c:v>24.409628000000001</c:v>
                </c:pt>
                <c:pt idx="19">
                  <c:v>23.321081</c:v>
                </c:pt>
                <c:pt idx="20">
                  <c:v>22.598973999999998</c:v>
                </c:pt>
                <c:pt idx="21">
                  <c:v>22.370111000000001</c:v>
                </c:pt>
                <c:pt idx="22">
                  <c:v>22.672628</c:v>
                </c:pt>
                <c:pt idx="23">
                  <c:v>23.473223000000001</c:v>
                </c:pt>
                <c:pt idx="24">
                  <c:v>24.296129000000001</c:v>
                </c:pt>
                <c:pt idx="25">
                  <c:v>24.910281999999999</c:v>
                </c:pt>
                <c:pt idx="26">
                  <c:v>24.576820000000001</c:v>
                </c:pt>
                <c:pt idx="27">
                  <c:v>23.939211</c:v>
                </c:pt>
                <c:pt idx="28">
                  <c:v>23.227595999999998</c:v>
                </c:pt>
                <c:pt idx="29">
                  <c:v>23.392672000000001</c:v>
                </c:pt>
                <c:pt idx="30">
                  <c:v>24.125340999999999</c:v>
                </c:pt>
                <c:pt idx="31">
                  <c:v>24.772326</c:v>
                </c:pt>
                <c:pt idx="32">
                  <c:v>24.576367999999999</c:v>
                </c:pt>
                <c:pt idx="33">
                  <c:v>23.757563000000001</c:v>
                </c:pt>
                <c:pt idx="34">
                  <c:v>23.138317000000001</c:v>
                </c:pt>
                <c:pt idx="35">
                  <c:v>23.070744000000001</c:v>
                </c:pt>
                <c:pt idx="36">
                  <c:v>23.465553</c:v>
                </c:pt>
                <c:pt idx="37">
                  <c:v>23.892555000000002</c:v>
                </c:pt>
                <c:pt idx="38">
                  <c:v>24.138259999999999</c:v>
                </c:pt>
                <c:pt idx="39">
                  <c:v>24.208078</c:v>
                </c:pt>
                <c:pt idx="40">
                  <c:v>24.039905999999998</c:v>
                </c:pt>
                <c:pt idx="41">
                  <c:v>23.553840999999998</c:v>
                </c:pt>
                <c:pt idx="42">
                  <c:v>22.908097999999999</c:v>
                </c:pt>
                <c:pt idx="43">
                  <c:v>22.393084999999999</c:v>
                </c:pt>
                <c:pt idx="44">
                  <c:v>22.282897999999999</c:v>
                </c:pt>
                <c:pt idx="45">
                  <c:v>22.196525999999999</c:v>
                </c:pt>
                <c:pt idx="46">
                  <c:v>22.034852999999998</c:v>
                </c:pt>
                <c:pt idx="47">
                  <c:v>21.649360999999999</c:v>
                </c:pt>
                <c:pt idx="48">
                  <c:v>21.342227999999999</c:v>
                </c:pt>
                <c:pt idx="49">
                  <c:v>20.963894</c:v>
                </c:pt>
                <c:pt idx="50">
                  <c:v>20.874613</c:v>
                </c:pt>
                <c:pt idx="51">
                  <c:v>21.276793000000001</c:v>
                </c:pt>
                <c:pt idx="52">
                  <c:v>22.018018999999999</c:v>
                </c:pt>
                <c:pt idx="53">
                  <c:v>22.895371999999998</c:v>
                </c:pt>
                <c:pt idx="54">
                  <c:v>23.667798999999999</c:v>
                </c:pt>
                <c:pt idx="55">
                  <c:v>24.249199000000001</c:v>
                </c:pt>
                <c:pt idx="56">
                  <c:v>24.571860999999998</c:v>
                </c:pt>
                <c:pt idx="57">
                  <c:v>24.325997999999998</c:v>
                </c:pt>
                <c:pt idx="58">
                  <c:v>23.922096</c:v>
                </c:pt>
                <c:pt idx="59">
                  <c:v>23.310542999999999</c:v>
                </c:pt>
                <c:pt idx="60">
                  <c:v>22.782450000000001</c:v>
                </c:pt>
                <c:pt idx="61">
                  <c:v>22.205587000000001</c:v>
                </c:pt>
                <c:pt idx="62">
                  <c:v>21.793769999999999</c:v>
                </c:pt>
                <c:pt idx="63">
                  <c:v>21.469722999999998</c:v>
                </c:pt>
                <c:pt idx="64">
                  <c:v>21.305333999999998</c:v>
                </c:pt>
                <c:pt idx="65">
                  <c:v>21.273571</c:v>
                </c:pt>
                <c:pt idx="66">
                  <c:v>21.436631999999999</c:v>
                </c:pt>
                <c:pt idx="67">
                  <c:v>21.710180000000001</c:v>
                </c:pt>
                <c:pt idx="68">
                  <c:v>22.023568999999998</c:v>
                </c:pt>
                <c:pt idx="69">
                  <c:v>22.166439</c:v>
                </c:pt>
                <c:pt idx="70">
                  <c:v>22.358398000000001</c:v>
                </c:pt>
                <c:pt idx="71">
                  <c:v>22.183678</c:v>
                </c:pt>
                <c:pt idx="72">
                  <c:v>21.932037000000001</c:v>
                </c:pt>
                <c:pt idx="73">
                  <c:v>21.621569000000001</c:v>
                </c:pt>
                <c:pt idx="74">
                  <c:v>21.243262999999999</c:v>
                </c:pt>
                <c:pt idx="75">
                  <c:v>20.974062</c:v>
                </c:pt>
                <c:pt idx="76">
                  <c:v>20.754707</c:v>
                </c:pt>
                <c:pt idx="77">
                  <c:v>20.828285000000001</c:v>
                </c:pt>
                <c:pt idx="78">
                  <c:v>20.980474000000001</c:v>
                </c:pt>
                <c:pt idx="79">
                  <c:v>21.275455000000001</c:v>
                </c:pt>
                <c:pt idx="80">
                  <c:v>21.832457000000002</c:v>
                </c:pt>
                <c:pt idx="81">
                  <c:v>22.204181999999999</c:v>
                </c:pt>
                <c:pt idx="82">
                  <c:v>22.296011</c:v>
                </c:pt>
                <c:pt idx="83">
                  <c:v>22.053523999999999</c:v>
                </c:pt>
                <c:pt idx="84">
                  <c:v>21.920238000000001</c:v>
                </c:pt>
                <c:pt idx="85">
                  <c:v>22.012267999999999</c:v>
                </c:pt>
                <c:pt idx="86">
                  <c:v>22.091564000000002</c:v>
                </c:pt>
                <c:pt idx="87">
                  <c:v>22.095358000000001</c:v>
                </c:pt>
                <c:pt idx="88">
                  <c:v>21.793839999999999</c:v>
                </c:pt>
                <c:pt idx="89">
                  <c:v>21.288661999999999</c:v>
                </c:pt>
                <c:pt idx="90">
                  <c:v>20.686066</c:v>
                </c:pt>
                <c:pt idx="91">
                  <c:v>20.022402</c:v>
                </c:pt>
                <c:pt idx="92">
                  <c:v>19.629339000000002</c:v>
                </c:pt>
                <c:pt idx="93">
                  <c:v>19.183256</c:v>
                </c:pt>
                <c:pt idx="94">
                  <c:v>19.016914</c:v>
                </c:pt>
                <c:pt idx="95">
                  <c:v>18.846229999999998</c:v>
                </c:pt>
                <c:pt idx="96">
                  <c:v>18.89105</c:v>
                </c:pt>
                <c:pt idx="97">
                  <c:v>18.890264999999999</c:v>
                </c:pt>
                <c:pt idx="98">
                  <c:v>18.896317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E7-41A0-8B8C-60057BBD4170}"/>
            </c:ext>
          </c:extLst>
        </c:ser>
        <c:ser>
          <c:idx val="2"/>
          <c:order val="2"/>
          <c:tx>
            <c:strRef>
              <c:f>'SqW IP3'!$P$2</c:f>
              <c:strCache>
                <c:ptCount val="1"/>
                <c:pt idx="0">
                  <c:v>+11dBm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'SqW IP3'!$O$5:$O$103</c:f>
              <c:numCache>
                <c:formatCode>General</c:formatCode>
                <c:ptCount val="99"/>
                <c:pt idx="0">
                  <c:v>1</c:v>
                </c:pt>
                <c:pt idx="1">
                  <c:v>1.1224489795918</c:v>
                </c:pt>
                <c:pt idx="2">
                  <c:v>1.2448979591837002</c:v>
                </c:pt>
                <c:pt idx="3">
                  <c:v>1.3673469387755</c:v>
                </c:pt>
                <c:pt idx="4">
                  <c:v>1.4897959183673</c:v>
                </c:pt>
                <c:pt idx="5">
                  <c:v>1.6122448979591999</c:v>
                </c:pt>
                <c:pt idx="6">
                  <c:v>1.7346938775510001</c:v>
                </c:pt>
                <c:pt idx="7">
                  <c:v>1.8571428571429001</c:v>
                </c:pt>
                <c:pt idx="8">
                  <c:v>1.9795918367347001</c:v>
                </c:pt>
                <c:pt idx="9">
                  <c:v>2.1020408163264999</c:v>
                </c:pt>
                <c:pt idx="10">
                  <c:v>2.2244897959183998</c:v>
                </c:pt>
                <c:pt idx="11">
                  <c:v>2.3469387755101998</c:v>
                </c:pt>
                <c:pt idx="12">
                  <c:v>2.4693877551020003</c:v>
                </c:pt>
                <c:pt idx="13">
                  <c:v>2.5918367346939002</c:v>
                </c:pt>
                <c:pt idx="14">
                  <c:v>2.7142857142856998</c:v>
                </c:pt>
                <c:pt idx="15">
                  <c:v>2.8367346938776001</c:v>
                </c:pt>
                <c:pt idx="16">
                  <c:v>2.9591836734694001</c:v>
                </c:pt>
                <c:pt idx="17">
                  <c:v>3.0816326530612002</c:v>
                </c:pt>
                <c:pt idx="18">
                  <c:v>3.2040816326531001</c:v>
                </c:pt>
                <c:pt idx="19">
                  <c:v>3.3265306122449001</c:v>
                </c:pt>
                <c:pt idx="20">
                  <c:v>3.4489795918367001</c:v>
                </c:pt>
                <c:pt idx="21">
                  <c:v>3.5714285714286</c:v>
                </c:pt>
                <c:pt idx="22">
                  <c:v>3.6938775510204001</c:v>
                </c:pt>
                <c:pt idx="23">
                  <c:v>3.8163265306121996</c:v>
                </c:pt>
                <c:pt idx="24">
                  <c:v>3.9387755102041</c:v>
                </c:pt>
                <c:pt idx="25">
                  <c:v>4.0612244897959</c:v>
                </c:pt>
                <c:pt idx="26">
                  <c:v>4.1836734693878004</c:v>
                </c:pt>
                <c:pt idx="27">
                  <c:v>4.3061224489796004</c:v>
                </c:pt>
                <c:pt idx="28">
                  <c:v>4.4285714285713995</c:v>
                </c:pt>
                <c:pt idx="29">
                  <c:v>4.5510204081632999</c:v>
                </c:pt>
                <c:pt idx="30">
                  <c:v>4.6734693877550999</c:v>
                </c:pt>
                <c:pt idx="31">
                  <c:v>4.7959183673468999</c:v>
                </c:pt>
                <c:pt idx="32">
                  <c:v>4.9183673469388003</c:v>
                </c:pt>
                <c:pt idx="33">
                  <c:v>5.0408163265305994</c:v>
                </c:pt>
                <c:pt idx="34">
                  <c:v>5.1632653061224003</c:v>
                </c:pt>
                <c:pt idx="35">
                  <c:v>5.2857142857142998</c:v>
                </c:pt>
                <c:pt idx="36">
                  <c:v>5.4081632653060998</c:v>
                </c:pt>
                <c:pt idx="37">
                  <c:v>5.5306122448980002</c:v>
                </c:pt>
                <c:pt idx="38">
                  <c:v>5.6530612244898002</c:v>
                </c:pt>
                <c:pt idx="39">
                  <c:v>5.7755102040816002</c:v>
                </c:pt>
                <c:pt idx="40">
                  <c:v>5.8979591836734997</c:v>
                </c:pt>
                <c:pt idx="41">
                  <c:v>6.0204081632652997</c:v>
                </c:pt>
                <c:pt idx="42">
                  <c:v>6.1428571428570997</c:v>
                </c:pt>
                <c:pt idx="43">
                  <c:v>6.2653061224490001</c:v>
                </c:pt>
                <c:pt idx="44">
                  <c:v>6.3877551020408001</c:v>
                </c:pt>
                <c:pt idx="45">
                  <c:v>6.5102040816326996</c:v>
                </c:pt>
                <c:pt idx="46">
                  <c:v>6.6326530612244996</c:v>
                </c:pt>
                <c:pt idx="47">
                  <c:v>6.7551020408163005</c:v>
                </c:pt>
                <c:pt idx="48">
                  <c:v>6.8775510204082</c:v>
                </c:pt>
                <c:pt idx="49">
                  <c:v>7</c:v>
                </c:pt>
                <c:pt idx="50">
                  <c:v>7.1224489795918</c:v>
                </c:pt>
                <c:pt idx="51">
                  <c:v>7.2448979591836995</c:v>
                </c:pt>
                <c:pt idx="52">
                  <c:v>7.3673469387755004</c:v>
                </c:pt>
                <c:pt idx="53">
                  <c:v>7.4897959183673004</c:v>
                </c:pt>
                <c:pt idx="54">
                  <c:v>7.6122448979591999</c:v>
                </c:pt>
                <c:pt idx="55">
                  <c:v>7.7346938775509999</c:v>
                </c:pt>
                <c:pt idx="56">
                  <c:v>7.8571428571429003</c:v>
                </c:pt>
                <c:pt idx="57">
                  <c:v>7.9795918367347003</c:v>
                </c:pt>
                <c:pt idx="58">
                  <c:v>8.1020408163265003</c:v>
                </c:pt>
                <c:pt idx="59">
                  <c:v>8.2244897959183998</c:v>
                </c:pt>
                <c:pt idx="60">
                  <c:v>8.3469387755101998</c:v>
                </c:pt>
                <c:pt idx="61">
                  <c:v>8.4693877551019998</c:v>
                </c:pt>
                <c:pt idx="62">
                  <c:v>8.5918367346938993</c:v>
                </c:pt>
                <c:pt idx="63">
                  <c:v>8.7142857142856993</c:v>
                </c:pt>
                <c:pt idx="64">
                  <c:v>8.8367346938776006</c:v>
                </c:pt>
                <c:pt idx="65">
                  <c:v>8.9591836734694006</c:v>
                </c:pt>
                <c:pt idx="66">
                  <c:v>9.0816326530611988</c:v>
                </c:pt>
                <c:pt idx="67">
                  <c:v>9.2040816326530983</c:v>
                </c:pt>
                <c:pt idx="68">
                  <c:v>9.3265306122449001</c:v>
                </c:pt>
                <c:pt idx="69">
                  <c:v>9.4489795918367001</c:v>
                </c:pt>
                <c:pt idx="70">
                  <c:v>9.5714285714285996</c:v>
                </c:pt>
                <c:pt idx="71">
                  <c:v>9.6938775510203996</c:v>
                </c:pt>
                <c:pt idx="72">
                  <c:v>9.8163265306121996</c:v>
                </c:pt>
                <c:pt idx="73">
                  <c:v>9.9387755102040991</c:v>
                </c:pt>
                <c:pt idx="74">
                  <c:v>10.061224489796</c:v>
                </c:pt>
                <c:pt idx="75">
                  <c:v>10.183673469388001</c:v>
                </c:pt>
                <c:pt idx="76">
                  <c:v>10.30612244898</c:v>
                </c:pt>
                <c:pt idx="77">
                  <c:v>10.428571428570999</c:v>
                </c:pt>
                <c:pt idx="78">
                  <c:v>10.551020408163</c:v>
                </c:pt>
                <c:pt idx="79">
                  <c:v>10.673469387754999</c:v>
                </c:pt>
                <c:pt idx="80">
                  <c:v>10.795918367346999</c:v>
                </c:pt>
                <c:pt idx="81">
                  <c:v>10.918367346938998</c:v>
                </c:pt>
                <c:pt idx="82">
                  <c:v>11.040816326531001</c:v>
                </c:pt>
                <c:pt idx="83">
                  <c:v>11.163265306122</c:v>
                </c:pt>
                <c:pt idx="84">
                  <c:v>11.285714285714</c:v>
                </c:pt>
                <c:pt idx="85">
                  <c:v>11.408163265305999</c:v>
                </c:pt>
                <c:pt idx="86">
                  <c:v>11.530612244898</c:v>
                </c:pt>
                <c:pt idx="87">
                  <c:v>11.653061224489999</c:v>
                </c:pt>
                <c:pt idx="88">
                  <c:v>11.775510204082</c:v>
                </c:pt>
                <c:pt idx="89">
                  <c:v>11.897959183673001</c:v>
                </c:pt>
                <c:pt idx="90">
                  <c:v>12.020408163265</c:v>
                </c:pt>
                <c:pt idx="91">
                  <c:v>12.142857142857</c:v>
                </c:pt>
                <c:pt idx="92">
                  <c:v>12.265306122448999</c:v>
                </c:pt>
                <c:pt idx="93">
                  <c:v>12.387755102041</c:v>
                </c:pt>
                <c:pt idx="94">
                  <c:v>12.510204081632999</c:v>
                </c:pt>
                <c:pt idx="95">
                  <c:v>12.632653061224001</c:v>
                </c:pt>
                <c:pt idx="96">
                  <c:v>12.755102040816</c:v>
                </c:pt>
                <c:pt idx="97">
                  <c:v>12.877551020408001</c:v>
                </c:pt>
                <c:pt idx="98">
                  <c:v>13</c:v>
                </c:pt>
              </c:numCache>
            </c:numRef>
          </c:xVal>
          <c:yVal>
            <c:numRef>
              <c:f>'SqW IP3'!$P$5:$P$103</c:f>
              <c:numCache>
                <c:formatCode>General</c:formatCode>
                <c:ptCount val="99"/>
                <c:pt idx="0">
                  <c:v>27.847125999999999</c:v>
                </c:pt>
                <c:pt idx="1">
                  <c:v>26.216578999999999</c:v>
                </c:pt>
                <c:pt idx="2">
                  <c:v>24.019355999999998</c:v>
                </c:pt>
                <c:pt idx="3">
                  <c:v>22.266283000000001</c:v>
                </c:pt>
                <c:pt idx="4">
                  <c:v>21.751228000000001</c:v>
                </c:pt>
                <c:pt idx="5">
                  <c:v>21.892782</c:v>
                </c:pt>
                <c:pt idx="6">
                  <c:v>21.899813000000002</c:v>
                </c:pt>
                <c:pt idx="7">
                  <c:v>21.555375999999999</c:v>
                </c:pt>
                <c:pt idx="8">
                  <c:v>21.541986000000001</c:v>
                </c:pt>
                <c:pt idx="9">
                  <c:v>21.986729</c:v>
                </c:pt>
                <c:pt idx="10">
                  <c:v>22.583973</c:v>
                </c:pt>
                <c:pt idx="11">
                  <c:v>22.87743</c:v>
                </c:pt>
                <c:pt idx="12">
                  <c:v>22.823229000000001</c:v>
                </c:pt>
                <c:pt idx="13">
                  <c:v>22.834589000000001</c:v>
                </c:pt>
                <c:pt idx="14">
                  <c:v>22.496744</c:v>
                </c:pt>
                <c:pt idx="15">
                  <c:v>22.274639000000001</c:v>
                </c:pt>
                <c:pt idx="16">
                  <c:v>21.941148999999999</c:v>
                </c:pt>
                <c:pt idx="17">
                  <c:v>21.625340999999999</c:v>
                </c:pt>
                <c:pt idx="18">
                  <c:v>21.037586000000001</c:v>
                </c:pt>
                <c:pt idx="19">
                  <c:v>20.384378000000002</c:v>
                </c:pt>
                <c:pt idx="20">
                  <c:v>20.087313000000002</c:v>
                </c:pt>
                <c:pt idx="21">
                  <c:v>20.195045</c:v>
                </c:pt>
                <c:pt idx="22">
                  <c:v>20.760452000000001</c:v>
                </c:pt>
                <c:pt idx="23">
                  <c:v>21.524576</c:v>
                </c:pt>
                <c:pt idx="24">
                  <c:v>22.134391999999998</c:v>
                </c:pt>
                <c:pt idx="25">
                  <c:v>22.212526</c:v>
                </c:pt>
                <c:pt idx="26">
                  <c:v>21.578623</c:v>
                </c:pt>
                <c:pt idx="27">
                  <c:v>20.927479000000002</c:v>
                </c:pt>
                <c:pt idx="28">
                  <c:v>20.574196000000001</c:v>
                </c:pt>
                <c:pt idx="29">
                  <c:v>20.909089999999999</c:v>
                </c:pt>
                <c:pt idx="30">
                  <c:v>21.437864000000001</c:v>
                </c:pt>
                <c:pt idx="31">
                  <c:v>21.760632000000001</c:v>
                </c:pt>
                <c:pt idx="32">
                  <c:v>21.465935000000002</c:v>
                </c:pt>
                <c:pt idx="33">
                  <c:v>20.815135999999999</c:v>
                </c:pt>
                <c:pt idx="34">
                  <c:v>20.452988000000001</c:v>
                </c:pt>
                <c:pt idx="35">
                  <c:v>20.574728</c:v>
                </c:pt>
                <c:pt idx="36">
                  <c:v>21.271929</c:v>
                </c:pt>
                <c:pt idx="37">
                  <c:v>21.816586999999998</c:v>
                </c:pt>
                <c:pt idx="38">
                  <c:v>22.067471000000001</c:v>
                </c:pt>
                <c:pt idx="39">
                  <c:v>21.83699</c:v>
                </c:pt>
                <c:pt idx="40">
                  <c:v>21.344087999999999</c:v>
                </c:pt>
                <c:pt idx="41">
                  <c:v>20.723590999999999</c:v>
                </c:pt>
                <c:pt idx="42">
                  <c:v>20.142590999999999</c:v>
                </c:pt>
                <c:pt idx="43">
                  <c:v>19.829170000000001</c:v>
                </c:pt>
                <c:pt idx="44">
                  <c:v>19.846073000000001</c:v>
                </c:pt>
                <c:pt idx="45">
                  <c:v>19.870439999999999</c:v>
                </c:pt>
                <c:pt idx="46">
                  <c:v>19.737473999999999</c:v>
                </c:pt>
                <c:pt idx="47">
                  <c:v>19.414549000000001</c:v>
                </c:pt>
                <c:pt idx="48">
                  <c:v>19.167342999999999</c:v>
                </c:pt>
                <c:pt idx="49">
                  <c:v>18.993842999999998</c:v>
                </c:pt>
                <c:pt idx="50">
                  <c:v>19.144686</c:v>
                </c:pt>
                <c:pt idx="51">
                  <c:v>19.622952000000002</c:v>
                </c:pt>
                <c:pt idx="52">
                  <c:v>20.396350999999999</c:v>
                </c:pt>
                <c:pt idx="53">
                  <c:v>21.155138000000001</c:v>
                </c:pt>
                <c:pt idx="54">
                  <c:v>21.513376000000001</c:v>
                </c:pt>
                <c:pt idx="55">
                  <c:v>21.525717</c:v>
                </c:pt>
                <c:pt idx="56">
                  <c:v>21.272601999999999</c:v>
                </c:pt>
                <c:pt idx="57">
                  <c:v>20.834779999999999</c:v>
                </c:pt>
                <c:pt idx="58">
                  <c:v>20.349712</c:v>
                </c:pt>
                <c:pt idx="59">
                  <c:v>19.837906</c:v>
                </c:pt>
                <c:pt idx="60">
                  <c:v>19.419905</c:v>
                </c:pt>
                <c:pt idx="61">
                  <c:v>18.979915999999999</c:v>
                </c:pt>
                <c:pt idx="62">
                  <c:v>18.659164000000001</c:v>
                </c:pt>
                <c:pt idx="63">
                  <c:v>18.524117</c:v>
                </c:pt>
                <c:pt idx="64">
                  <c:v>18.494263</c:v>
                </c:pt>
                <c:pt idx="65">
                  <c:v>18.517676999999999</c:v>
                </c:pt>
                <c:pt idx="66">
                  <c:v>18.666378000000002</c:v>
                </c:pt>
                <c:pt idx="67">
                  <c:v>18.946014000000002</c:v>
                </c:pt>
                <c:pt idx="68">
                  <c:v>19.157330999999999</c:v>
                </c:pt>
                <c:pt idx="69">
                  <c:v>19.268889999999999</c:v>
                </c:pt>
                <c:pt idx="70">
                  <c:v>19.392401</c:v>
                </c:pt>
                <c:pt idx="71">
                  <c:v>19.371931</c:v>
                </c:pt>
                <c:pt idx="72">
                  <c:v>19.261744</c:v>
                </c:pt>
                <c:pt idx="73">
                  <c:v>19.107614999999999</c:v>
                </c:pt>
                <c:pt idx="74">
                  <c:v>18.864799000000001</c:v>
                </c:pt>
                <c:pt idx="75">
                  <c:v>18.672037</c:v>
                </c:pt>
                <c:pt idx="76">
                  <c:v>18.585401999999998</c:v>
                </c:pt>
                <c:pt idx="77">
                  <c:v>18.82386</c:v>
                </c:pt>
                <c:pt idx="78">
                  <c:v>19.158415000000002</c:v>
                </c:pt>
                <c:pt idx="79">
                  <c:v>19.420860000000001</c:v>
                </c:pt>
                <c:pt idx="80">
                  <c:v>19.625643</c:v>
                </c:pt>
                <c:pt idx="81">
                  <c:v>19.556422999999999</c:v>
                </c:pt>
                <c:pt idx="82">
                  <c:v>19.368586000000001</c:v>
                </c:pt>
                <c:pt idx="83">
                  <c:v>19.107903</c:v>
                </c:pt>
                <c:pt idx="84">
                  <c:v>19.037873999999999</c:v>
                </c:pt>
                <c:pt idx="85">
                  <c:v>19.051718000000001</c:v>
                </c:pt>
                <c:pt idx="86">
                  <c:v>18.910557000000001</c:v>
                </c:pt>
                <c:pt idx="87">
                  <c:v>18.624956000000001</c:v>
                </c:pt>
                <c:pt idx="88">
                  <c:v>18.22448</c:v>
                </c:pt>
                <c:pt idx="89">
                  <c:v>17.756468000000002</c:v>
                </c:pt>
                <c:pt idx="90">
                  <c:v>17.334831000000001</c:v>
                </c:pt>
                <c:pt idx="91">
                  <c:v>16.856999999999999</c:v>
                </c:pt>
                <c:pt idx="92">
                  <c:v>16.642050000000001</c:v>
                </c:pt>
                <c:pt idx="93">
                  <c:v>16.337796999999998</c:v>
                </c:pt>
                <c:pt idx="94">
                  <c:v>16.216097000000001</c:v>
                </c:pt>
                <c:pt idx="95">
                  <c:v>16.056657999999999</c:v>
                </c:pt>
                <c:pt idx="96">
                  <c:v>16.047974</c:v>
                </c:pt>
                <c:pt idx="97">
                  <c:v>15.961447</c:v>
                </c:pt>
                <c:pt idx="98">
                  <c:v>15.886592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E7-41A0-8B8C-60057BBD4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26496"/>
        <c:axId val="11165734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'SqW IP3'!$S$2</c15:sqref>
                        </c15:formulaRef>
                      </c:ext>
                    </c:extLst>
                    <c:strCache>
                      <c:ptCount val="1"/>
                      <c:pt idx="0">
                        <c:v>+dBm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'SqW IP3'!$R$5:$R$103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</c:v>
                      </c:pt>
                      <c:pt idx="1">
                        <c:v>1.1224489795918</c:v>
                      </c:pt>
                      <c:pt idx="2">
                        <c:v>1.2448979591837002</c:v>
                      </c:pt>
                      <c:pt idx="3">
                        <c:v>1.3673469387755</c:v>
                      </c:pt>
                      <c:pt idx="4">
                        <c:v>1.4897959183673</c:v>
                      </c:pt>
                      <c:pt idx="5">
                        <c:v>1.6122448979591999</c:v>
                      </c:pt>
                      <c:pt idx="6">
                        <c:v>1.7346938775510001</c:v>
                      </c:pt>
                      <c:pt idx="7">
                        <c:v>1.8571428571429001</c:v>
                      </c:pt>
                      <c:pt idx="8">
                        <c:v>1.9795918367347001</c:v>
                      </c:pt>
                      <c:pt idx="9">
                        <c:v>2.1020408163264999</c:v>
                      </c:pt>
                      <c:pt idx="10">
                        <c:v>2.2244897959183998</c:v>
                      </c:pt>
                      <c:pt idx="11">
                        <c:v>2.3469387755101998</c:v>
                      </c:pt>
                      <c:pt idx="12">
                        <c:v>2.4693877551020003</c:v>
                      </c:pt>
                      <c:pt idx="13">
                        <c:v>2.5918367346939002</c:v>
                      </c:pt>
                      <c:pt idx="14">
                        <c:v>2.7142857142856998</c:v>
                      </c:pt>
                      <c:pt idx="15">
                        <c:v>2.8367346938776001</c:v>
                      </c:pt>
                      <c:pt idx="16">
                        <c:v>2.9591836734694001</c:v>
                      </c:pt>
                      <c:pt idx="17">
                        <c:v>3.0816326530612002</c:v>
                      </c:pt>
                      <c:pt idx="18">
                        <c:v>3.2040816326531001</c:v>
                      </c:pt>
                      <c:pt idx="19">
                        <c:v>3.3265306122449001</c:v>
                      </c:pt>
                      <c:pt idx="20">
                        <c:v>3.4489795918367001</c:v>
                      </c:pt>
                      <c:pt idx="21">
                        <c:v>3.5714285714286</c:v>
                      </c:pt>
                      <c:pt idx="22">
                        <c:v>3.6938775510204001</c:v>
                      </c:pt>
                      <c:pt idx="23">
                        <c:v>3.8163265306121996</c:v>
                      </c:pt>
                      <c:pt idx="24">
                        <c:v>3.9387755102041</c:v>
                      </c:pt>
                      <c:pt idx="25">
                        <c:v>4.0612244897959</c:v>
                      </c:pt>
                      <c:pt idx="26">
                        <c:v>4.1836734693878004</c:v>
                      </c:pt>
                      <c:pt idx="27">
                        <c:v>4.3061224489796004</c:v>
                      </c:pt>
                      <c:pt idx="28">
                        <c:v>4.4285714285713995</c:v>
                      </c:pt>
                      <c:pt idx="29">
                        <c:v>4.5510204081632999</c:v>
                      </c:pt>
                      <c:pt idx="30">
                        <c:v>4.6734693877550999</c:v>
                      </c:pt>
                      <c:pt idx="31">
                        <c:v>4.7959183673468999</c:v>
                      </c:pt>
                      <c:pt idx="32">
                        <c:v>4.9183673469388003</c:v>
                      </c:pt>
                      <c:pt idx="33">
                        <c:v>5.0408163265305994</c:v>
                      </c:pt>
                      <c:pt idx="34">
                        <c:v>5.1632653061224003</c:v>
                      </c:pt>
                      <c:pt idx="35">
                        <c:v>5.2857142857142998</c:v>
                      </c:pt>
                      <c:pt idx="36">
                        <c:v>5.4081632653060998</c:v>
                      </c:pt>
                      <c:pt idx="37">
                        <c:v>5.5306122448980002</c:v>
                      </c:pt>
                      <c:pt idx="38">
                        <c:v>5.6530612244898002</c:v>
                      </c:pt>
                      <c:pt idx="39">
                        <c:v>5.7755102040816002</c:v>
                      </c:pt>
                      <c:pt idx="40">
                        <c:v>5.8979591836734997</c:v>
                      </c:pt>
                      <c:pt idx="41">
                        <c:v>6.0204081632652997</c:v>
                      </c:pt>
                      <c:pt idx="42">
                        <c:v>6.1428571428570997</c:v>
                      </c:pt>
                      <c:pt idx="43">
                        <c:v>6.2653061224490001</c:v>
                      </c:pt>
                      <c:pt idx="44">
                        <c:v>6.3877551020408001</c:v>
                      </c:pt>
                      <c:pt idx="45">
                        <c:v>6.5102040816326996</c:v>
                      </c:pt>
                      <c:pt idx="46">
                        <c:v>6.6326530612244996</c:v>
                      </c:pt>
                      <c:pt idx="47">
                        <c:v>6.7551020408163005</c:v>
                      </c:pt>
                      <c:pt idx="48">
                        <c:v>6.8775510204082</c:v>
                      </c:pt>
                      <c:pt idx="49">
                        <c:v>7</c:v>
                      </c:pt>
                      <c:pt idx="50">
                        <c:v>7.1224489795918</c:v>
                      </c:pt>
                      <c:pt idx="51">
                        <c:v>7.2448979591836995</c:v>
                      </c:pt>
                      <c:pt idx="52">
                        <c:v>7.3673469387755004</c:v>
                      </c:pt>
                      <c:pt idx="53">
                        <c:v>7.4897959183673004</c:v>
                      </c:pt>
                      <c:pt idx="54">
                        <c:v>7.6122448979591999</c:v>
                      </c:pt>
                      <c:pt idx="55">
                        <c:v>7.7346938775509999</c:v>
                      </c:pt>
                      <c:pt idx="56">
                        <c:v>7.8571428571429003</c:v>
                      </c:pt>
                      <c:pt idx="57">
                        <c:v>7.9795918367347003</c:v>
                      </c:pt>
                      <c:pt idx="58">
                        <c:v>8.1020408163265003</c:v>
                      </c:pt>
                      <c:pt idx="59">
                        <c:v>8.2244897959183998</c:v>
                      </c:pt>
                      <c:pt idx="60">
                        <c:v>8.3469387755101998</c:v>
                      </c:pt>
                      <c:pt idx="61">
                        <c:v>8.4693877551019998</c:v>
                      </c:pt>
                      <c:pt idx="62">
                        <c:v>8.5918367346938993</c:v>
                      </c:pt>
                      <c:pt idx="63">
                        <c:v>8.7142857142856993</c:v>
                      </c:pt>
                      <c:pt idx="64">
                        <c:v>8.8367346938776006</c:v>
                      </c:pt>
                      <c:pt idx="65">
                        <c:v>8.9591836734694006</c:v>
                      </c:pt>
                      <c:pt idx="66">
                        <c:v>9.0816326530611988</c:v>
                      </c:pt>
                      <c:pt idx="67">
                        <c:v>9.2040816326530983</c:v>
                      </c:pt>
                      <c:pt idx="68">
                        <c:v>9.3265306122449001</c:v>
                      </c:pt>
                      <c:pt idx="69">
                        <c:v>9.4489795918367001</c:v>
                      </c:pt>
                      <c:pt idx="70">
                        <c:v>9.5714285714285996</c:v>
                      </c:pt>
                      <c:pt idx="71">
                        <c:v>9.6938775510203996</c:v>
                      </c:pt>
                      <c:pt idx="72">
                        <c:v>9.8163265306121996</c:v>
                      </c:pt>
                      <c:pt idx="73">
                        <c:v>9.9387755102040991</c:v>
                      </c:pt>
                      <c:pt idx="74">
                        <c:v>10.061224489796</c:v>
                      </c:pt>
                      <c:pt idx="75">
                        <c:v>10.183673469388001</c:v>
                      </c:pt>
                      <c:pt idx="76">
                        <c:v>10.30612244898</c:v>
                      </c:pt>
                      <c:pt idx="77">
                        <c:v>10.428571428570999</c:v>
                      </c:pt>
                      <c:pt idx="78">
                        <c:v>10.551020408163</c:v>
                      </c:pt>
                      <c:pt idx="79">
                        <c:v>10.673469387754999</c:v>
                      </c:pt>
                      <c:pt idx="80">
                        <c:v>10.795918367346999</c:v>
                      </c:pt>
                      <c:pt idx="81">
                        <c:v>10.918367346938998</c:v>
                      </c:pt>
                      <c:pt idx="82">
                        <c:v>11.040816326531001</c:v>
                      </c:pt>
                      <c:pt idx="83">
                        <c:v>11.163265306122</c:v>
                      </c:pt>
                      <c:pt idx="84">
                        <c:v>11.285714285714</c:v>
                      </c:pt>
                      <c:pt idx="85">
                        <c:v>11.408163265305999</c:v>
                      </c:pt>
                      <c:pt idx="86">
                        <c:v>11.530612244898</c:v>
                      </c:pt>
                      <c:pt idx="87">
                        <c:v>11.653061224489999</c:v>
                      </c:pt>
                      <c:pt idx="88">
                        <c:v>11.775510204082</c:v>
                      </c:pt>
                      <c:pt idx="89">
                        <c:v>11.897959183673001</c:v>
                      </c:pt>
                      <c:pt idx="90">
                        <c:v>12.020408163265</c:v>
                      </c:pt>
                      <c:pt idx="91">
                        <c:v>12.142857142857</c:v>
                      </c:pt>
                      <c:pt idx="92">
                        <c:v>12.265306122448999</c:v>
                      </c:pt>
                      <c:pt idx="93">
                        <c:v>12.387755102041</c:v>
                      </c:pt>
                      <c:pt idx="94">
                        <c:v>12.510204081632999</c:v>
                      </c:pt>
                      <c:pt idx="95">
                        <c:v>12.632653061224001</c:v>
                      </c:pt>
                      <c:pt idx="96">
                        <c:v>12.755102040816</c:v>
                      </c:pt>
                      <c:pt idx="97">
                        <c:v>12.877551020408001</c:v>
                      </c:pt>
                      <c:pt idx="98">
                        <c:v>13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'SqW IP3'!$S$5:$S$103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28.030704</c:v>
                      </c:pt>
                      <c:pt idx="1">
                        <c:v>28.948246000000001</c:v>
                      </c:pt>
                      <c:pt idx="2">
                        <c:v>28.962589000000001</c:v>
                      </c:pt>
                      <c:pt idx="3">
                        <c:v>26.829433000000002</c:v>
                      </c:pt>
                      <c:pt idx="4">
                        <c:v>24.618998999999999</c:v>
                      </c:pt>
                      <c:pt idx="5">
                        <c:v>23.834212999999998</c:v>
                      </c:pt>
                      <c:pt idx="6">
                        <c:v>24.166855000000002</c:v>
                      </c:pt>
                      <c:pt idx="7">
                        <c:v>27.101475000000001</c:v>
                      </c:pt>
                      <c:pt idx="8">
                        <c:v>29.397031999999999</c:v>
                      </c:pt>
                      <c:pt idx="9">
                        <c:v>30.1616</c:v>
                      </c:pt>
                      <c:pt idx="10">
                        <c:v>27.543837</c:v>
                      </c:pt>
                      <c:pt idx="11">
                        <c:v>24.370774999999998</c:v>
                      </c:pt>
                      <c:pt idx="12">
                        <c:v>22.542750999999999</c:v>
                      </c:pt>
                      <c:pt idx="13">
                        <c:v>21.325818999999999</c:v>
                      </c:pt>
                      <c:pt idx="14">
                        <c:v>20.689527999999999</c:v>
                      </c:pt>
                      <c:pt idx="15">
                        <c:v>20.073198000000001</c:v>
                      </c:pt>
                      <c:pt idx="16">
                        <c:v>20.233936</c:v>
                      </c:pt>
                      <c:pt idx="17">
                        <c:v>20.428709000000001</c:v>
                      </c:pt>
                      <c:pt idx="18">
                        <c:v>21.301973</c:v>
                      </c:pt>
                      <c:pt idx="19">
                        <c:v>22.761424999999999</c:v>
                      </c:pt>
                      <c:pt idx="20">
                        <c:v>25.112183000000002</c:v>
                      </c:pt>
                      <c:pt idx="21">
                        <c:v>26.881233000000002</c:v>
                      </c:pt>
                      <c:pt idx="22">
                        <c:v>28.189001000000001</c:v>
                      </c:pt>
                      <c:pt idx="23">
                        <c:v>29.519333</c:v>
                      </c:pt>
                      <c:pt idx="24">
                        <c:v>31.662721999999999</c:v>
                      </c:pt>
                      <c:pt idx="25">
                        <c:v>32.049579999999999</c:v>
                      </c:pt>
                      <c:pt idx="26">
                        <c:v>30.688459000000002</c:v>
                      </c:pt>
                      <c:pt idx="27">
                        <c:v>28.140369</c:v>
                      </c:pt>
                      <c:pt idx="28">
                        <c:v>26.758461</c:v>
                      </c:pt>
                      <c:pt idx="29">
                        <c:v>29.24297</c:v>
                      </c:pt>
                      <c:pt idx="30">
                        <c:v>29.970313999999998</c:v>
                      </c:pt>
                      <c:pt idx="31">
                        <c:v>29.480101000000001</c:v>
                      </c:pt>
                      <c:pt idx="32">
                        <c:v>26.306763</c:v>
                      </c:pt>
                      <c:pt idx="33">
                        <c:v>26.478476000000001</c:v>
                      </c:pt>
                      <c:pt idx="34">
                        <c:v>28.842338999999999</c:v>
                      </c:pt>
                      <c:pt idx="35">
                        <c:v>29.556304999999998</c:v>
                      </c:pt>
                      <c:pt idx="36">
                        <c:v>28.236073000000001</c:v>
                      </c:pt>
                      <c:pt idx="37">
                        <c:v>25.351178999999998</c:v>
                      </c:pt>
                      <c:pt idx="38">
                        <c:v>23.851793000000001</c:v>
                      </c:pt>
                      <c:pt idx="39">
                        <c:v>23.546113999999999</c:v>
                      </c:pt>
                      <c:pt idx="40">
                        <c:v>24.046129000000001</c:v>
                      </c:pt>
                      <c:pt idx="41">
                        <c:v>24.572144000000002</c:v>
                      </c:pt>
                      <c:pt idx="42">
                        <c:v>25.044304</c:v>
                      </c:pt>
                      <c:pt idx="43">
                        <c:v>26.184172</c:v>
                      </c:pt>
                      <c:pt idx="44">
                        <c:v>27.752295</c:v>
                      </c:pt>
                      <c:pt idx="45">
                        <c:v>28.560534000000001</c:v>
                      </c:pt>
                      <c:pt idx="46">
                        <c:v>28.278997</c:v>
                      </c:pt>
                      <c:pt idx="47">
                        <c:v>27.211226</c:v>
                      </c:pt>
                      <c:pt idx="48">
                        <c:v>26.60285</c:v>
                      </c:pt>
                      <c:pt idx="49">
                        <c:v>26.022746999999999</c:v>
                      </c:pt>
                      <c:pt idx="50">
                        <c:v>25.394033</c:v>
                      </c:pt>
                      <c:pt idx="51">
                        <c:v>24.520465999999999</c:v>
                      </c:pt>
                      <c:pt idx="52">
                        <c:v>23.774614</c:v>
                      </c:pt>
                      <c:pt idx="53">
                        <c:v>23.257456000000001</c:v>
                      </c:pt>
                      <c:pt idx="54">
                        <c:v>22.692986000000001</c:v>
                      </c:pt>
                      <c:pt idx="55">
                        <c:v>22.082046999999999</c:v>
                      </c:pt>
                      <c:pt idx="56">
                        <c:v>21.457671999999999</c:v>
                      </c:pt>
                      <c:pt idx="57">
                        <c:v>21.079035000000001</c:v>
                      </c:pt>
                      <c:pt idx="58">
                        <c:v>20.880507999999999</c:v>
                      </c:pt>
                      <c:pt idx="59">
                        <c:v>20.767365000000002</c:v>
                      </c:pt>
                      <c:pt idx="60">
                        <c:v>20.511198</c:v>
                      </c:pt>
                      <c:pt idx="61">
                        <c:v>19.959479999999999</c:v>
                      </c:pt>
                      <c:pt idx="62">
                        <c:v>19.306868000000001</c:v>
                      </c:pt>
                      <c:pt idx="63">
                        <c:v>18.680679000000001</c:v>
                      </c:pt>
                      <c:pt idx="64">
                        <c:v>18.243442999999999</c:v>
                      </c:pt>
                      <c:pt idx="65">
                        <c:v>17.972716999999999</c:v>
                      </c:pt>
                      <c:pt idx="66">
                        <c:v>17.931107000000001</c:v>
                      </c:pt>
                      <c:pt idx="67">
                        <c:v>18.141109</c:v>
                      </c:pt>
                      <c:pt idx="68">
                        <c:v>18.516625999999999</c:v>
                      </c:pt>
                      <c:pt idx="69">
                        <c:v>18.971844000000001</c:v>
                      </c:pt>
                      <c:pt idx="70">
                        <c:v>19.290469999999999</c:v>
                      </c:pt>
                      <c:pt idx="71">
                        <c:v>19.394642000000001</c:v>
                      </c:pt>
                      <c:pt idx="72">
                        <c:v>19.222937000000002</c:v>
                      </c:pt>
                      <c:pt idx="73">
                        <c:v>18.893394000000001</c:v>
                      </c:pt>
                      <c:pt idx="74">
                        <c:v>18.433582000000001</c:v>
                      </c:pt>
                      <c:pt idx="75">
                        <c:v>18.017112999999998</c:v>
                      </c:pt>
                      <c:pt idx="76">
                        <c:v>17.837152</c:v>
                      </c:pt>
                      <c:pt idx="77">
                        <c:v>17.866405</c:v>
                      </c:pt>
                      <c:pt idx="78">
                        <c:v>18.003226999999999</c:v>
                      </c:pt>
                      <c:pt idx="79">
                        <c:v>17.853649000000001</c:v>
                      </c:pt>
                      <c:pt idx="80">
                        <c:v>17.275824</c:v>
                      </c:pt>
                      <c:pt idx="81">
                        <c:v>16.351655999999998</c:v>
                      </c:pt>
                      <c:pt idx="82">
                        <c:v>15.605634</c:v>
                      </c:pt>
                      <c:pt idx="83">
                        <c:v>15.606341</c:v>
                      </c:pt>
                      <c:pt idx="84">
                        <c:v>16.812595000000002</c:v>
                      </c:pt>
                      <c:pt idx="85">
                        <c:v>18.86495</c:v>
                      </c:pt>
                      <c:pt idx="86">
                        <c:v>19.281271</c:v>
                      </c:pt>
                      <c:pt idx="87">
                        <c:v>17.200012000000001</c:v>
                      </c:pt>
                      <c:pt idx="88">
                        <c:v>13.155609999999999</c:v>
                      </c:pt>
                      <c:pt idx="89">
                        <c:v>9.3696555999999998</c:v>
                      </c:pt>
                      <c:pt idx="90">
                        <c:v>6.6030226000000001</c:v>
                      </c:pt>
                      <c:pt idx="91">
                        <c:v>4.5510663999999998</c:v>
                      </c:pt>
                      <c:pt idx="92">
                        <c:v>3.3873837</c:v>
                      </c:pt>
                      <c:pt idx="93">
                        <c:v>2.7296822000000001</c:v>
                      </c:pt>
                      <c:pt idx="94">
                        <c:v>2.5091337999999999</c:v>
                      </c:pt>
                      <c:pt idx="95">
                        <c:v>2.4414634999999998</c:v>
                      </c:pt>
                      <c:pt idx="96">
                        <c:v>2.4441392</c:v>
                      </c:pt>
                      <c:pt idx="97">
                        <c:v>2.4367409000000002</c:v>
                      </c:pt>
                      <c:pt idx="98">
                        <c:v>2.4040710999999999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BDE7-41A0-8B8C-60057BBD417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'IP3'!$V$2</c15:sqref>
                        </c15:formulaRef>
                      </c:ext>
                    </c:extLst>
                    <c:strCache>
                      <c:ptCount val="1"/>
                      <c:pt idx="0">
                        <c:v>+7dBm</c:v>
                      </c:pt>
                    </c:strCache>
                  </c:strRef>
                </c:tx>
                <c:spPr>
                  <a:ln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'IP3'!$U$5:$U$103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</c:v>
                      </c:pt>
                      <c:pt idx="1">
                        <c:v>1.1224489795918</c:v>
                      </c:pt>
                      <c:pt idx="2">
                        <c:v>1.2448979591837002</c:v>
                      </c:pt>
                      <c:pt idx="3">
                        <c:v>1.3673469387755</c:v>
                      </c:pt>
                      <c:pt idx="4">
                        <c:v>1.4897959183673</c:v>
                      </c:pt>
                      <c:pt idx="5">
                        <c:v>1.6122448979591999</c:v>
                      </c:pt>
                      <c:pt idx="6">
                        <c:v>1.7346938775510001</c:v>
                      </c:pt>
                      <c:pt idx="7">
                        <c:v>1.8571428571429001</c:v>
                      </c:pt>
                      <c:pt idx="8">
                        <c:v>1.9795918367347001</c:v>
                      </c:pt>
                      <c:pt idx="9">
                        <c:v>2.1020408163264999</c:v>
                      </c:pt>
                      <c:pt idx="10">
                        <c:v>2.2244897959183998</c:v>
                      </c:pt>
                      <c:pt idx="11">
                        <c:v>2.3469387755101998</c:v>
                      </c:pt>
                      <c:pt idx="12">
                        <c:v>2.4693877551020003</c:v>
                      </c:pt>
                      <c:pt idx="13">
                        <c:v>2.5918367346939002</c:v>
                      </c:pt>
                      <c:pt idx="14">
                        <c:v>2.7142857142856998</c:v>
                      </c:pt>
                      <c:pt idx="15">
                        <c:v>2.8367346938776001</c:v>
                      </c:pt>
                      <c:pt idx="16">
                        <c:v>2.9591836734694001</c:v>
                      </c:pt>
                      <c:pt idx="17">
                        <c:v>3.0816326530612002</c:v>
                      </c:pt>
                      <c:pt idx="18">
                        <c:v>3.2040816326531001</c:v>
                      </c:pt>
                      <c:pt idx="19">
                        <c:v>3.3265306122449001</c:v>
                      </c:pt>
                      <c:pt idx="20">
                        <c:v>3.4489795918367001</c:v>
                      </c:pt>
                      <c:pt idx="21">
                        <c:v>3.5714285714286</c:v>
                      </c:pt>
                      <c:pt idx="22">
                        <c:v>3.6938775510204001</c:v>
                      </c:pt>
                      <c:pt idx="23">
                        <c:v>3.8163265306121996</c:v>
                      </c:pt>
                      <c:pt idx="24">
                        <c:v>3.9387755102041</c:v>
                      </c:pt>
                      <c:pt idx="25">
                        <c:v>4.0612244897959</c:v>
                      </c:pt>
                      <c:pt idx="26">
                        <c:v>4.1836734693878004</c:v>
                      </c:pt>
                      <c:pt idx="27">
                        <c:v>4.3061224489796004</c:v>
                      </c:pt>
                      <c:pt idx="28">
                        <c:v>4.4285714285713995</c:v>
                      </c:pt>
                      <c:pt idx="29">
                        <c:v>4.5510204081632999</c:v>
                      </c:pt>
                      <c:pt idx="30">
                        <c:v>4.6734693877550999</c:v>
                      </c:pt>
                      <c:pt idx="31">
                        <c:v>4.7959183673468999</c:v>
                      </c:pt>
                      <c:pt idx="32">
                        <c:v>4.9183673469388003</c:v>
                      </c:pt>
                      <c:pt idx="33">
                        <c:v>5.0408163265305994</c:v>
                      </c:pt>
                      <c:pt idx="34">
                        <c:v>5.1632653061224003</c:v>
                      </c:pt>
                      <c:pt idx="35">
                        <c:v>5.2857142857142998</c:v>
                      </c:pt>
                      <c:pt idx="36">
                        <c:v>5.4081632653060998</c:v>
                      </c:pt>
                      <c:pt idx="37">
                        <c:v>5.5306122448980002</c:v>
                      </c:pt>
                      <c:pt idx="38">
                        <c:v>5.6530612244898002</c:v>
                      </c:pt>
                      <c:pt idx="39">
                        <c:v>5.7755102040816002</c:v>
                      </c:pt>
                      <c:pt idx="40">
                        <c:v>5.8979591836734997</c:v>
                      </c:pt>
                      <c:pt idx="41">
                        <c:v>6.0204081632652997</c:v>
                      </c:pt>
                      <c:pt idx="42">
                        <c:v>6.1428571428570997</c:v>
                      </c:pt>
                      <c:pt idx="43">
                        <c:v>6.2653061224490001</c:v>
                      </c:pt>
                      <c:pt idx="44">
                        <c:v>6.3877551020408001</c:v>
                      </c:pt>
                      <c:pt idx="45">
                        <c:v>6.5102040816326996</c:v>
                      </c:pt>
                      <c:pt idx="46">
                        <c:v>6.6326530612244996</c:v>
                      </c:pt>
                      <c:pt idx="47">
                        <c:v>6.7551020408163005</c:v>
                      </c:pt>
                      <c:pt idx="48">
                        <c:v>6.8775510204082</c:v>
                      </c:pt>
                      <c:pt idx="49">
                        <c:v>7</c:v>
                      </c:pt>
                      <c:pt idx="50">
                        <c:v>7.1224489795918</c:v>
                      </c:pt>
                      <c:pt idx="51">
                        <c:v>7.2448979591836995</c:v>
                      </c:pt>
                      <c:pt idx="52">
                        <c:v>7.3673469387755004</c:v>
                      </c:pt>
                      <c:pt idx="53">
                        <c:v>7.4897959183673004</c:v>
                      </c:pt>
                      <c:pt idx="54">
                        <c:v>7.6122448979591999</c:v>
                      </c:pt>
                      <c:pt idx="55">
                        <c:v>7.7346938775509999</c:v>
                      </c:pt>
                      <c:pt idx="56">
                        <c:v>7.8571428571429003</c:v>
                      </c:pt>
                      <c:pt idx="57">
                        <c:v>7.9795918367347003</c:v>
                      </c:pt>
                      <c:pt idx="58">
                        <c:v>8.1020408163265003</c:v>
                      </c:pt>
                      <c:pt idx="59">
                        <c:v>8.2244897959183998</c:v>
                      </c:pt>
                      <c:pt idx="60">
                        <c:v>8.3469387755101998</c:v>
                      </c:pt>
                      <c:pt idx="61">
                        <c:v>8.4693877551019998</c:v>
                      </c:pt>
                      <c:pt idx="62">
                        <c:v>8.5918367346938993</c:v>
                      </c:pt>
                      <c:pt idx="63">
                        <c:v>8.7142857142856993</c:v>
                      </c:pt>
                      <c:pt idx="64">
                        <c:v>8.8367346938776006</c:v>
                      </c:pt>
                      <c:pt idx="65">
                        <c:v>8.9591836734694006</c:v>
                      </c:pt>
                      <c:pt idx="66">
                        <c:v>9.0816326530611988</c:v>
                      </c:pt>
                      <c:pt idx="67">
                        <c:v>9.2040816326530983</c:v>
                      </c:pt>
                      <c:pt idx="68">
                        <c:v>9.3265306122449001</c:v>
                      </c:pt>
                      <c:pt idx="69">
                        <c:v>9.4489795918367001</c:v>
                      </c:pt>
                      <c:pt idx="70">
                        <c:v>9.5714285714285996</c:v>
                      </c:pt>
                      <c:pt idx="71">
                        <c:v>9.6938775510203996</c:v>
                      </c:pt>
                      <c:pt idx="72">
                        <c:v>9.8163265306121996</c:v>
                      </c:pt>
                      <c:pt idx="73">
                        <c:v>9.9387755102040991</c:v>
                      </c:pt>
                      <c:pt idx="74">
                        <c:v>10.061224489796</c:v>
                      </c:pt>
                      <c:pt idx="75">
                        <c:v>10.183673469388001</c:v>
                      </c:pt>
                      <c:pt idx="76">
                        <c:v>10.30612244898</c:v>
                      </c:pt>
                      <c:pt idx="77">
                        <c:v>10.428571428570999</c:v>
                      </c:pt>
                      <c:pt idx="78">
                        <c:v>10.551020408163</c:v>
                      </c:pt>
                      <c:pt idx="79">
                        <c:v>10.673469387754999</c:v>
                      </c:pt>
                      <c:pt idx="80">
                        <c:v>10.795918367346999</c:v>
                      </c:pt>
                      <c:pt idx="81">
                        <c:v>10.918367346938998</c:v>
                      </c:pt>
                      <c:pt idx="82">
                        <c:v>11.040816326531001</c:v>
                      </c:pt>
                      <c:pt idx="83">
                        <c:v>11.163265306122</c:v>
                      </c:pt>
                      <c:pt idx="84">
                        <c:v>11.285714285714</c:v>
                      </c:pt>
                      <c:pt idx="85">
                        <c:v>11.408163265305999</c:v>
                      </c:pt>
                      <c:pt idx="86">
                        <c:v>11.530612244898</c:v>
                      </c:pt>
                      <c:pt idx="87">
                        <c:v>11.653061224489999</c:v>
                      </c:pt>
                      <c:pt idx="88">
                        <c:v>11.775510204082</c:v>
                      </c:pt>
                      <c:pt idx="89">
                        <c:v>11.897959183673001</c:v>
                      </c:pt>
                      <c:pt idx="90">
                        <c:v>12.020408163265</c:v>
                      </c:pt>
                      <c:pt idx="91">
                        <c:v>12.142857142857</c:v>
                      </c:pt>
                      <c:pt idx="92">
                        <c:v>12.265306122448999</c:v>
                      </c:pt>
                      <c:pt idx="93">
                        <c:v>12.387755102041</c:v>
                      </c:pt>
                      <c:pt idx="94">
                        <c:v>12.510204081632999</c:v>
                      </c:pt>
                      <c:pt idx="95">
                        <c:v>12.632653061224001</c:v>
                      </c:pt>
                      <c:pt idx="96">
                        <c:v>12.755102040816</c:v>
                      </c:pt>
                      <c:pt idx="97">
                        <c:v>12.877551020408001</c:v>
                      </c:pt>
                      <c:pt idx="98">
                        <c:v>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'IP3'!$V$5:$V$103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16.652245000000001</c:v>
                      </c:pt>
                      <c:pt idx="1">
                        <c:v>16.245895000000001</c:v>
                      </c:pt>
                      <c:pt idx="2">
                        <c:v>16.124804999999999</c:v>
                      </c:pt>
                      <c:pt idx="3">
                        <c:v>16.150607999999998</c:v>
                      </c:pt>
                      <c:pt idx="4">
                        <c:v>16.14011</c:v>
                      </c:pt>
                      <c:pt idx="5">
                        <c:v>15.920893</c:v>
                      </c:pt>
                      <c:pt idx="6">
                        <c:v>16.007567999999999</c:v>
                      </c:pt>
                      <c:pt idx="7">
                        <c:v>15.725467</c:v>
                      </c:pt>
                      <c:pt idx="8">
                        <c:v>15.080336000000001</c:v>
                      </c:pt>
                      <c:pt idx="9">
                        <c:v>14.077743999999999</c:v>
                      </c:pt>
                      <c:pt idx="10">
                        <c:v>13.513650999999999</c:v>
                      </c:pt>
                      <c:pt idx="11">
                        <c:v>13.133267</c:v>
                      </c:pt>
                      <c:pt idx="12">
                        <c:v>12.993888</c:v>
                      </c:pt>
                      <c:pt idx="13">
                        <c:v>13.128413</c:v>
                      </c:pt>
                      <c:pt idx="14">
                        <c:v>13.457077999999999</c:v>
                      </c:pt>
                      <c:pt idx="15">
                        <c:v>13.628766000000001</c:v>
                      </c:pt>
                      <c:pt idx="16">
                        <c:v>13.53599</c:v>
                      </c:pt>
                      <c:pt idx="17">
                        <c:v>13.364882</c:v>
                      </c:pt>
                      <c:pt idx="18">
                        <c:v>13.354053</c:v>
                      </c:pt>
                      <c:pt idx="19">
                        <c:v>13.271542</c:v>
                      </c:pt>
                      <c:pt idx="20">
                        <c:v>13.100315999999999</c:v>
                      </c:pt>
                      <c:pt idx="21">
                        <c:v>13.272743</c:v>
                      </c:pt>
                      <c:pt idx="22">
                        <c:v>13.634809000000001</c:v>
                      </c:pt>
                      <c:pt idx="23">
                        <c:v>14.026154999999999</c:v>
                      </c:pt>
                      <c:pt idx="24">
                        <c:v>14.443035</c:v>
                      </c:pt>
                      <c:pt idx="25">
                        <c:v>14.823862</c:v>
                      </c:pt>
                      <c:pt idx="26">
                        <c:v>14.948888999999999</c:v>
                      </c:pt>
                      <c:pt idx="27">
                        <c:v>14.721520999999999</c:v>
                      </c:pt>
                      <c:pt idx="28">
                        <c:v>14.851549</c:v>
                      </c:pt>
                      <c:pt idx="29">
                        <c:v>15.138909</c:v>
                      </c:pt>
                      <c:pt idx="30">
                        <c:v>15.266613</c:v>
                      </c:pt>
                      <c:pt idx="31">
                        <c:v>15.114006</c:v>
                      </c:pt>
                      <c:pt idx="32">
                        <c:v>15.6058</c:v>
                      </c:pt>
                      <c:pt idx="33">
                        <c:v>16.081558000000001</c:v>
                      </c:pt>
                      <c:pt idx="34">
                        <c:v>16.727217</c:v>
                      </c:pt>
                      <c:pt idx="35">
                        <c:v>16.779675999999998</c:v>
                      </c:pt>
                      <c:pt idx="36">
                        <c:v>17.038575999999999</c:v>
                      </c:pt>
                      <c:pt idx="37">
                        <c:v>16.601603000000001</c:v>
                      </c:pt>
                      <c:pt idx="38">
                        <c:v>16.372202000000001</c:v>
                      </c:pt>
                      <c:pt idx="39">
                        <c:v>16.147053</c:v>
                      </c:pt>
                      <c:pt idx="40">
                        <c:v>16.39817</c:v>
                      </c:pt>
                      <c:pt idx="41">
                        <c:v>16.153866000000001</c:v>
                      </c:pt>
                      <c:pt idx="42">
                        <c:v>15.995651000000001</c:v>
                      </c:pt>
                      <c:pt idx="43">
                        <c:v>16.166291999999999</c:v>
                      </c:pt>
                      <c:pt idx="44">
                        <c:v>16.595316</c:v>
                      </c:pt>
                      <c:pt idx="45">
                        <c:v>16.681145000000001</c:v>
                      </c:pt>
                      <c:pt idx="46">
                        <c:v>16.622889000000001</c:v>
                      </c:pt>
                      <c:pt idx="47">
                        <c:v>16.615162000000002</c:v>
                      </c:pt>
                      <c:pt idx="48">
                        <c:v>16.853228000000001</c:v>
                      </c:pt>
                      <c:pt idx="49">
                        <c:v>16.938126</c:v>
                      </c:pt>
                      <c:pt idx="50">
                        <c:v>16.794796000000002</c:v>
                      </c:pt>
                      <c:pt idx="51">
                        <c:v>16.567146000000001</c:v>
                      </c:pt>
                      <c:pt idx="52">
                        <c:v>16.255013000000002</c:v>
                      </c:pt>
                      <c:pt idx="53">
                        <c:v>16.057175000000001</c:v>
                      </c:pt>
                      <c:pt idx="54">
                        <c:v>15.669115</c:v>
                      </c:pt>
                      <c:pt idx="55">
                        <c:v>15.18366</c:v>
                      </c:pt>
                      <c:pt idx="56">
                        <c:v>14.616353</c:v>
                      </c:pt>
                      <c:pt idx="57">
                        <c:v>14.193512999999999</c:v>
                      </c:pt>
                      <c:pt idx="58">
                        <c:v>13.690557</c:v>
                      </c:pt>
                      <c:pt idx="59">
                        <c:v>13.442266</c:v>
                      </c:pt>
                      <c:pt idx="60">
                        <c:v>13.297749</c:v>
                      </c:pt>
                      <c:pt idx="61">
                        <c:v>13.196358</c:v>
                      </c:pt>
                      <c:pt idx="62">
                        <c:v>13.319642</c:v>
                      </c:pt>
                      <c:pt idx="63">
                        <c:v>13.348304000000001</c:v>
                      </c:pt>
                      <c:pt idx="64">
                        <c:v>13.530984999999999</c:v>
                      </c:pt>
                      <c:pt idx="65">
                        <c:v>13.781878000000001</c:v>
                      </c:pt>
                      <c:pt idx="66">
                        <c:v>13.932577999999999</c:v>
                      </c:pt>
                      <c:pt idx="67">
                        <c:v>14.345642</c:v>
                      </c:pt>
                      <c:pt idx="68">
                        <c:v>14.228491</c:v>
                      </c:pt>
                      <c:pt idx="69">
                        <c:v>14.728749000000001</c:v>
                      </c:pt>
                      <c:pt idx="70">
                        <c:v>14.642887999999999</c:v>
                      </c:pt>
                      <c:pt idx="71">
                        <c:v>14.842701999999999</c:v>
                      </c:pt>
                      <c:pt idx="72">
                        <c:v>14.576923000000001</c:v>
                      </c:pt>
                      <c:pt idx="73">
                        <c:v>14.650061000000001</c:v>
                      </c:pt>
                      <c:pt idx="74">
                        <c:v>14.555758000000001</c:v>
                      </c:pt>
                      <c:pt idx="75">
                        <c:v>14.621651</c:v>
                      </c:pt>
                      <c:pt idx="76">
                        <c:v>14.963246</c:v>
                      </c:pt>
                      <c:pt idx="77">
                        <c:v>15.480102</c:v>
                      </c:pt>
                      <c:pt idx="78">
                        <c:v>15.630947000000001</c:v>
                      </c:pt>
                      <c:pt idx="79">
                        <c:v>15.644973</c:v>
                      </c:pt>
                      <c:pt idx="80">
                        <c:v>15.447694</c:v>
                      </c:pt>
                      <c:pt idx="81">
                        <c:v>15.148089000000001</c:v>
                      </c:pt>
                      <c:pt idx="82">
                        <c:v>14.49441</c:v>
                      </c:pt>
                      <c:pt idx="83">
                        <c:v>14.190066</c:v>
                      </c:pt>
                      <c:pt idx="84">
                        <c:v>14.029398</c:v>
                      </c:pt>
                      <c:pt idx="85">
                        <c:v>13.962702</c:v>
                      </c:pt>
                      <c:pt idx="86">
                        <c:v>13.758516</c:v>
                      </c:pt>
                      <c:pt idx="87">
                        <c:v>13.695135000000001</c:v>
                      </c:pt>
                      <c:pt idx="88">
                        <c:v>13.697247000000001</c:v>
                      </c:pt>
                      <c:pt idx="89">
                        <c:v>13.416909</c:v>
                      </c:pt>
                      <c:pt idx="90">
                        <c:v>13.278200999999999</c:v>
                      </c:pt>
                      <c:pt idx="91">
                        <c:v>13.032176</c:v>
                      </c:pt>
                      <c:pt idx="92">
                        <c:v>13.060155999999999</c:v>
                      </c:pt>
                      <c:pt idx="93">
                        <c:v>12.910085</c:v>
                      </c:pt>
                      <c:pt idx="94">
                        <c:v>12.884295</c:v>
                      </c:pt>
                      <c:pt idx="95">
                        <c:v>12.93716</c:v>
                      </c:pt>
                      <c:pt idx="96">
                        <c:v>12.950144999999999</c:v>
                      </c:pt>
                      <c:pt idx="97">
                        <c:v>13.077641</c:v>
                      </c:pt>
                      <c:pt idx="98">
                        <c:v>13.091949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DE7-41A0-8B8C-60057BBD4170}"/>
                  </c:ext>
                </c:extLst>
              </c15:ser>
            </c15:filteredScatterSeries>
          </c:ext>
        </c:extLst>
      </c:scatterChart>
      <c:valAx>
        <c:axId val="111626496"/>
        <c:scaling>
          <c:orientation val="minMax"/>
          <c:max val="12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657344"/>
        <c:crosses val="autoZero"/>
        <c:crossBetween val="midCat"/>
        <c:majorUnit val="1"/>
      </c:valAx>
      <c:valAx>
        <c:axId val="111657344"/>
        <c:scaling>
          <c:orientation val="minMax"/>
          <c:max val="40"/>
          <c:min val="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62649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40020318827275658"/>
          <c:y val="0.51642096821230676"/>
          <c:w val="0.19794049417910148"/>
          <c:h val="0.24303027121609799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1"/>
          <a:lstStyle/>
          <a:p>
            <a:pPr algn="ctr">
              <a:defRPr/>
            </a:pPr>
            <a:r>
              <a:rPr lang="en-US" sz="1000" baseline="0"/>
              <a:t>Configuration B Input IP3 vs LO Power: Square Wave LO (dBm)</a:t>
            </a:r>
            <a:r>
              <a:rPr lang="en-US" sz="1000" baseline="30000"/>
              <a:t>1-5</a:t>
            </a:r>
            <a:endParaRPr lang="en-US" sz="1000" baseline="0"/>
          </a:p>
        </c:rich>
      </c:tx>
      <c:layout>
        <c:manualLayout>
          <c:xMode val="edge"/>
          <c:yMode val="edge"/>
          <c:x val="0.14042106881726629"/>
          <c:y val="2.691819772528434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29768890917"/>
          <c:y val="0.11091983208939275"/>
          <c:w val="0.76542713682528862"/>
          <c:h val="0.6939844571545820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'SqW IP3'!$AG$2</c:f>
              <c:strCache>
                <c:ptCount val="1"/>
                <c:pt idx="0">
                  <c:v>+17dBm</c:v>
                </c:pt>
              </c:strCache>
            </c:strRef>
          </c:tx>
          <c:spPr>
            <a:ln cmpd="sng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'SqW IP3'!$AF$5:$AF$103</c:f>
              <c:numCache>
                <c:formatCode>General</c:formatCode>
                <c:ptCount val="99"/>
                <c:pt idx="0">
                  <c:v>1</c:v>
                </c:pt>
                <c:pt idx="1">
                  <c:v>1.1224489795918</c:v>
                </c:pt>
                <c:pt idx="2">
                  <c:v>1.2448979591837002</c:v>
                </c:pt>
                <c:pt idx="3">
                  <c:v>1.3673469387755</c:v>
                </c:pt>
                <c:pt idx="4">
                  <c:v>1.4897959183673</c:v>
                </c:pt>
                <c:pt idx="5">
                  <c:v>1.6122448979591999</c:v>
                </c:pt>
                <c:pt idx="6">
                  <c:v>1.7346938775510001</c:v>
                </c:pt>
                <c:pt idx="7">
                  <c:v>1.8571428571429001</c:v>
                </c:pt>
                <c:pt idx="8">
                  <c:v>1.9795918367347001</c:v>
                </c:pt>
                <c:pt idx="9">
                  <c:v>2.1020408163264999</c:v>
                </c:pt>
                <c:pt idx="10">
                  <c:v>2.2244897959183998</c:v>
                </c:pt>
                <c:pt idx="11">
                  <c:v>2.3469387755101998</c:v>
                </c:pt>
                <c:pt idx="12">
                  <c:v>2.4693877551020003</c:v>
                </c:pt>
                <c:pt idx="13">
                  <c:v>2.5918367346939002</c:v>
                </c:pt>
                <c:pt idx="14">
                  <c:v>2.7142857142856998</c:v>
                </c:pt>
                <c:pt idx="15">
                  <c:v>2.8367346938776001</c:v>
                </c:pt>
                <c:pt idx="16">
                  <c:v>2.9591836734694001</c:v>
                </c:pt>
                <c:pt idx="17">
                  <c:v>3.0816326530612002</c:v>
                </c:pt>
                <c:pt idx="18">
                  <c:v>3.2040816326531001</c:v>
                </c:pt>
                <c:pt idx="19">
                  <c:v>3.3265306122449001</c:v>
                </c:pt>
                <c:pt idx="20">
                  <c:v>3.4489795918367001</c:v>
                </c:pt>
                <c:pt idx="21">
                  <c:v>3.5714285714286</c:v>
                </c:pt>
                <c:pt idx="22">
                  <c:v>3.6938775510204001</c:v>
                </c:pt>
                <c:pt idx="23">
                  <c:v>3.8163265306121996</c:v>
                </c:pt>
                <c:pt idx="24">
                  <c:v>3.9387755102041</c:v>
                </c:pt>
                <c:pt idx="25">
                  <c:v>4.0612244897959</c:v>
                </c:pt>
                <c:pt idx="26">
                  <c:v>4.1836734693878004</c:v>
                </c:pt>
                <c:pt idx="27">
                  <c:v>4.3061224489796004</c:v>
                </c:pt>
                <c:pt idx="28">
                  <c:v>4.4285714285713995</c:v>
                </c:pt>
                <c:pt idx="29">
                  <c:v>4.5510204081632999</c:v>
                </c:pt>
                <c:pt idx="30">
                  <c:v>4.6734693877550999</c:v>
                </c:pt>
                <c:pt idx="31">
                  <c:v>4.7959183673468999</c:v>
                </c:pt>
                <c:pt idx="32">
                  <c:v>4.9183673469388003</c:v>
                </c:pt>
                <c:pt idx="33">
                  <c:v>5.0408163265305994</c:v>
                </c:pt>
                <c:pt idx="34">
                  <c:v>5.1632653061224003</c:v>
                </c:pt>
                <c:pt idx="35">
                  <c:v>5.2857142857142998</c:v>
                </c:pt>
                <c:pt idx="36">
                  <c:v>5.4081632653060998</c:v>
                </c:pt>
                <c:pt idx="37">
                  <c:v>5.5306122448980002</c:v>
                </c:pt>
                <c:pt idx="38">
                  <c:v>5.6530612244898002</c:v>
                </c:pt>
                <c:pt idx="39">
                  <c:v>5.7755102040816002</c:v>
                </c:pt>
                <c:pt idx="40">
                  <c:v>5.8979591836734997</c:v>
                </c:pt>
                <c:pt idx="41">
                  <c:v>6.0204081632652997</c:v>
                </c:pt>
                <c:pt idx="42">
                  <c:v>6.1428571428570997</c:v>
                </c:pt>
                <c:pt idx="43">
                  <c:v>6.2653061224490001</c:v>
                </c:pt>
                <c:pt idx="44">
                  <c:v>6.3877551020408001</c:v>
                </c:pt>
                <c:pt idx="45">
                  <c:v>6.5102040816326996</c:v>
                </c:pt>
                <c:pt idx="46">
                  <c:v>6.6326530612244996</c:v>
                </c:pt>
                <c:pt idx="47">
                  <c:v>6.7551020408163005</c:v>
                </c:pt>
                <c:pt idx="48">
                  <c:v>6.8775510204082</c:v>
                </c:pt>
                <c:pt idx="49">
                  <c:v>7</c:v>
                </c:pt>
                <c:pt idx="50">
                  <c:v>7.1224489795918</c:v>
                </c:pt>
                <c:pt idx="51">
                  <c:v>7.2448979591836995</c:v>
                </c:pt>
                <c:pt idx="52">
                  <c:v>7.3673469387755004</c:v>
                </c:pt>
                <c:pt idx="53">
                  <c:v>7.4897959183673004</c:v>
                </c:pt>
                <c:pt idx="54">
                  <c:v>7.6122448979591999</c:v>
                </c:pt>
                <c:pt idx="55">
                  <c:v>7.7346938775509999</c:v>
                </c:pt>
                <c:pt idx="56">
                  <c:v>7.8571428571429003</c:v>
                </c:pt>
                <c:pt idx="57">
                  <c:v>7.9795918367347003</c:v>
                </c:pt>
                <c:pt idx="58">
                  <c:v>8.1020408163265003</c:v>
                </c:pt>
                <c:pt idx="59">
                  <c:v>8.2244897959183998</c:v>
                </c:pt>
                <c:pt idx="60">
                  <c:v>8.3469387755101998</c:v>
                </c:pt>
                <c:pt idx="61">
                  <c:v>8.4693877551019998</c:v>
                </c:pt>
                <c:pt idx="62">
                  <c:v>8.5918367346938993</c:v>
                </c:pt>
                <c:pt idx="63">
                  <c:v>8.7142857142856993</c:v>
                </c:pt>
                <c:pt idx="64">
                  <c:v>8.8367346938776006</c:v>
                </c:pt>
                <c:pt idx="65">
                  <c:v>8.9591836734694006</c:v>
                </c:pt>
                <c:pt idx="66">
                  <c:v>9.0816326530611988</c:v>
                </c:pt>
                <c:pt idx="67">
                  <c:v>9.2040816326530983</c:v>
                </c:pt>
                <c:pt idx="68">
                  <c:v>9.3265306122449001</c:v>
                </c:pt>
                <c:pt idx="69">
                  <c:v>9.4489795918367001</c:v>
                </c:pt>
                <c:pt idx="70">
                  <c:v>9.5714285714285996</c:v>
                </c:pt>
                <c:pt idx="71">
                  <c:v>9.6938775510203996</c:v>
                </c:pt>
                <c:pt idx="72">
                  <c:v>9.8163265306121996</c:v>
                </c:pt>
                <c:pt idx="73">
                  <c:v>9.9387755102040991</c:v>
                </c:pt>
                <c:pt idx="74">
                  <c:v>10.061224489796</c:v>
                </c:pt>
                <c:pt idx="75">
                  <c:v>10.183673469388001</c:v>
                </c:pt>
                <c:pt idx="76">
                  <c:v>10.30612244898</c:v>
                </c:pt>
                <c:pt idx="77">
                  <c:v>10.428571428570999</c:v>
                </c:pt>
                <c:pt idx="78">
                  <c:v>10.551020408163</c:v>
                </c:pt>
                <c:pt idx="79">
                  <c:v>10.673469387754999</c:v>
                </c:pt>
                <c:pt idx="80">
                  <c:v>10.795918367346999</c:v>
                </c:pt>
                <c:pt idx="81">
                  <c:v>10.918367346938998</c:v>
                </c:pt>
                <c:pt idx="82">
                  <c:v>11.040816326531001</c:v>
                </c:pt>
                <c:pt idx="83">
                  <c:v>11.163265306122</c:v>
                </c:pt>
                <c:pt idx="84">
                  <c:v>11.285714285714</c:v>
                </c:pt>
                <c:pt idx="85">
                  <c:v>11.408163265305999</c:v>
                </c:pt>
                <c:pt idx="86">
                  <c:v>11.530612244898</c:v>
                </c:pt>
                <c:pt idx="87">
                  <c:v>11.653061224489999</c:v>
                </c:pt>
                <c:pt idx="88">
                  <c:v>11.775510204082</c:v>
                </c:pt>
                <c:pt idx="89">
                  <c:v>11.897959183673001</c:v>
                </c:pt>
                <c:pt idx="90">
                  <c:v>12.020408163265</c:v>
                </c:pt>
                <c:pt idx="91">
                  <c:v>12.142857142857</c:v>
                </c:pt>
                <c:pt idx="92">
                  <c:v>12.265306122448999</c:v>
                </c:pt>
                <c:pt idx="93">
                  <c:v>12.387755102041</c:v>
                </c:pt>
                <c:pt idx="94">
                  <c:v>12.510204081632999</c:v>
                </c:pt>
                <c:pt idx="95">
                  <c:v>12.632653061224001</c:v>
                </c:pt>
                <c:pt idx="96">
                  <c:v>12.755102040816</c:v>
                </c:pt>
                <c:pt idx="97">
                  <c:v>12.877551020408001</c:v>
                </c:pt>
                <c:pt idx="98">
                  <c:v>13</c:v>
                </c:pt>
              </c:numCache>
            </c:numRef>
          </c:xVal>
          <c:yVal>
            <c:numRef>
              <c:f>'SqW IP3'!$AG$5:$AG$103</c:f>
              <c:numCache>
                <c:formatCode>General</c:formatCode>
                <c:ptCount val="99"/>
                <c:pt idx="0">
                  <c:v>35.417952999999997</c:v>
                </c:pt>
                <c:pt idx="1">
                  <c:v>33.570090999999998</c:v>
                </c:pt>
                <c:pt idx="2">
                  <c:v>31.480830999999998</c:v>
                </c:pt>
                <c:pt idx="3">
                  <c:v>30.281195</c:v>
                </c:pt>
                <c:pt idx="4">
                  <c:v>29.633627000000001</c:v>
                </c:pt>
                <c:pt idx="5">
                  <c:v>29.341495999999999</c:v>
                </c:pt>
                <c:pt idx="6">
                  <c:v>29.044415000000001</c:v>
                </c:pt>
                <c:pt idx="7">
                  <c:v>28.829484999999998</c:v>
                </c:pt>
                <c:pt idx="8">
                  <c:v>27.995363000000001</c:v>
                </c:pt>
                <c:pt idx="9">
                  <c:v>27.182860999999999</c:v>
                </c:pt>
                <c:pt idx="10">
                  <c:v>26.388027000000001</c:v>
                </c:pt>
                <c:pt idx="11">
                  <c:v>26.134687</c:v>
                </c:pt>
                <c:pt idx="12">
                  <c:v>26.113951</c:v>
                </c:pt>
                <c:pt idx="13">
                  <c:v>26.065836000000001</c:v>
                </c:pt>
                <c:pt idx="14">
                  <c:v>26.095085000000001</c:v>
                </c:pt>
                <c:pt idx="15">
                  <c:v>26.155985000000001</c:v>
                </c:pt>
                <c:pt idx="16">
                  <c:v>26.132738</c:v>
                </c:pt>
                <c:pt idx="17">
                  <c:v>25.795158000000001</c:v>
                </c:pt>
                <c:pt idx="18">
                  <c:v>25.171129000000001</c:v>
                </c:pt>
                <c:pt idx="19">
                  <c:v>24.583836000000002</c:v>
                </c:pt>
                <c:pt idx="20">
                  <c:v>24.247122000000001</c:v>
                </c:pt>
                <c:pt idx="21">
                  <c:v>24.051373999999999</c:v>
                </c:pt>
                <c:pt idx="22">
                  <c:v>24.092919999999999</c:v>
                </c:pt>
                <c:pt idx="23">
                  <c:v>24.283391999999999</c:v>
                </c:pt>
                <c:pt idx="24">
                  <c:v>24.787663999999999</c:v>
                </c:pt>
                <c:pt idx="25">
                  <c:v>25.082922</c:v>
                </c:pt>
                <c:pt idx="26">
                  <c:v>24.924195999999998</c:v>
                </c:pt>
                <c:pt idx="27">
                  <c:v>24.364885000000001</c:v>
                </c:pt>
                <c:pt idx="28">
                  <c:v>23.841926999999998</c:v>
                </c:pt>
                <c:pt idx="29">
                  <c:v>23.496672</c:v>
                </c:pt>
                <c:pt idx="30">
                  <c:v>23.549761</c:v>
                </c:pt>
                <c:pt idx="31">
                  <c:v>24.015350000000002</c:v>
                </c:pt>
                <c:pt idx="32">
                  <c:v>24.656918000000001</c:v>
                </c:pt>
                <c:pt idx="33">
                  <c:v>24.774874000000001</c:v>
                </c:pt>
                <c:pt idx="34">
                  <c:v>24.470707000000001</c:v>
                </c:pt>
                <c:pt idx="35">
                  <c:v>24.087145</c:v>
                </c:pt>
                <c:pt idx="36">
                  <c:v>24.219861999999999</c:v>
                </c:pt>
                <c:pt idx="37">
                  <c:v>24.692734000000002</c:v>
                </c:pt>
                <c:pt idx="38">
                  <c:v>25.345956999999999</c:v>
                </c:pt>
                <c:pt idx="39">
                  <c:v>25.834033999999999</c:v>
                </c:pt>
                <c:pt idx="40">
                  <c:v>25.970499</c:v>
                </c:pt>
                <c:pt idx="41">
                  <c:v>25.866727999999998</c:v>
                </c:pt>
                <c:pt idx="42">
                  <c:v>25.626282</c:v>
                </c:pt>
                <c:pt idx="43">
                  <c:v>25.368704000000001</c:v>
                </c:pt>
                <c:pt idx="44">
                  <c:v>25.181018999999999</c:v>
                </c:pt>
                <c:pt idx="45">
                  <c:v>25.169091999999999</c:v>
                </c:pt>
                <c:pt idx="46">
                  <c:v>25.272171</c:v>
                </c:pt>
                <c:pt idx="47">
                  <c:v>25.412140000000001</c:v>
                </c:pt>
                <c:pt idx="48">
                  <c:v>25.493569999999998</c:v>
                </c:pt>
                <c:pt idx="49">
                  <c:v>25.392803000000001</c:v>
                </c:pt>
                <c:pt idx="50">
                  <c:v>24.973253</c:v>
                </c:pt>
                <c:pt idx="51">
                  <c:v>24.639119999999998</c:v>
                </c:pt>
                <c:pt idx="52">
                  <c:v>24.511612</c:v>
                </c:pt>
                <c:pt idx="53">
                  <c:v>24.590609000000001</c:v>
                </c:pt>
                <c:pt idx="54">
                  <c:v>24.422661000000002</c:v>
                </c:pt>
                <c:pt idx="55">
                  <c:v>24.211973</c:v>
                </c:pt>
                <c:pt idx="56">
                  <c:v>24.002531000000001</c:v>
                </c:pt>
                <c:pt idx="57">
                  <c:v>23.809228999999998</c:v>
                </c:pt>
                <c:pt idx="58">
                  <c:v>23.631049999999998</c:v>
                </c:pt>
                <c:pt idx="59">
                  <c:v>23.508641999999998</c:v>
                </c:pt>
                <c:pt idx="60">
                  <c:v>23.674849999999999</c:v>
                </c:pt>
                <c:pt idx="61">
                  <c:v>24.225017999999999</c:v>
                </c:pt>
                <c:pt idx="62">
                  <c:v>24.983816000000001</c:v>
                </c:pt>
                <c:pt idx="63">
                  <c:v>25.546482000000001</c:v>
                </c:pt>
                <c:pt idx="64">
                  <c:v>25.512664999999998</c:v>
                </c:pt>
                <c:pt idx="65">
                  <c:v>25.150299</c:v>
                </c:pt>
                <c:pt idx="66">
                  <c:v>24.572645000000001</c:v>
                </c:pt>
                <c:pt idx="67">
                  <c:v>24.059925</c:v>
                </c:pt>
                <c:pt idx="68">
                  <c:v>23.687773</c:v>
                </c:pt>
                <c:pt idx="69">
                  <c:v>23.601524000000001</c:v>
                </c:pt>
                <c:pt idx="70">
                  <c:v>23.752580999999999</c:v>
                </c:pt>
                <c:pt idx="71">
                  <c:v>23.895824000000001</c:v>
                </c:pt>
                <c:pt idx="72">
                  <c:v>23.976786000000001</c:v>
                </c:pt>
                <c:pt idx="73">
                  <c:v>24.221779000000002</c:v>
                </c:pt>
                <c:pt idx="74">
                  <c:v>24.362442000000001</c:v>
                </c:pt>
                <c:pt idx="75">
                  <c:v>24.581944</c:v>
                </c:pt>
                <c:pt idx="76">
                  <c:v>24.669993999999999</c:v>
                </c:pt>
                <c:pt idx="77">
                  <c:v>24.816534000000001</c:v>
                </c:pt>
                <c:pt idx="78">
                  <c:v>24.963583</c:v>
                </c:pt>
                <c:pt idx="79">
                  <c:v>25.057924</c:v>
                </c:pt>
                <c:pt idx="80">
                  <c:v>25.22401</c:v>
                </c:pt>
                <c:pt idx="81">
                  <c:v>25.151796000000001</c:v>
                </c:pt>
                <c:pt idx="82">
                  <c:v>24.899325999999999</c:v>
                </c:pt>
                <c:pt idx="83">
                  <c:v>24.449324000000001</c:v>
                </c:pt>
                <c:pt idx="84">
                  <c:v>24.094477000000001</c:v>
                </c:pt>
                <c:pt idx="85">
                  <c:v>23.929008</c:v>
                </c:pt>
                <c:pt idx="86">
                  <c:v>23.815891000000001</c:v>
                </c:pt>
                <c:pt idx="87">
                  <c:v>23.789860000000001</c:v>
                </c:pt>
                <c:pt idx="88">
                  <c:v>23.701934999999999</c:v>
                </c:pt>
                <c:pt idx="89">
                  <c:v>23.509467999999998</c:v>
                </c:pt>
                <c:pt idx="90">
                  <c:v>23.282285999999999</c:v>
                </c:pt>
                <c:pt idx="91">
                  <c:v>22.910608</c:v>
                </c:pt>
                <c:pt idx="92">
                  <c:v>22.829848999999999</c:v>
                </c:pt>
                <c:pt idx="93">
                  <c:v>22.605257000000002</c:v>
                </c:pt>
                <c:pt idx="94">
                  <c:v>22.530619000000002</c:v>
                </c:pt>
                <c:pt idx="95">
                  <c:v>22.326913999999999</c:v>
                </c:pt>
                <c:pt idx="96">
                  <c:v>22.137823000000001</c:v>
                </c:pt>
                <c:pt idx="97">
                  <c:v>21.917570000000001</c:v>
                </c:pt>
                <c:pt idx="98">
                  <c:v>21.735614999999999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13-4A3C-8F40-F75486F8438A}"/>
            </c:ext>
          </c:extLst>
        </c:ser>
        <c:ser>
          <c:idx val="1"/>
          <c:order val="1"/>
          <c:tx>
            <c:strRef>
              <c:f>'SqW IP3'!$AJ$2</c:f>
              <c:strCache>
                <c:ptCount val="1"/>
                <c:pt idx="0">
                  <c:v>+14dBm</c:v>
                </c:pt>
              </c:strCache>
            </c:strRef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'SqW IP3'!$AI$5:$AI$103</c:f>
              <c:numCache>
                <c:formatCode>General</c:formatCode>
                <c:ptCount val="99"/>
                <c:pt idx="0">
                  <c:v>1</c:v>
                </c:pt>
                <c:pt idx="1">
                  <c:v>1.1224489795918</c:v>
                </c:pt>
                <c:pt idx="2">
                  <c:v>1.2448979591837002</c:v>
                </c:pt>
                <c:pt idx="3">
                  <c:v>1.3673469387755</c:v>
                </c:pt>
                <c:pt idx="4">
                  <c:v>1.4897959183673</c:v>
                </c:pt>
                <c:pt idx="5">
                  <c:v>1.6122448979591999</c:v>
                </c:pt>
                <c:pt idx="6">
                  <c:v>1.7346938775510001</c:v>
                </c:pt>
                <c:pt idx="7">
                  <c:v>1.8571428571429001</c:v>
                </c:pt>
                <c:pt idx="8">
                  <c:v>1.9795918367347001</c:v>
                </c:pt>
                <c:pt idx="9">
                  <c:v>2.1020408163264999</c:v>
                </c:pt>
                <c:pt idx="10">
                  <c:v>2.2244897959183998</c:v>
                </c:pt>
                <c:pt idx="11">
                  <c:v>2.3469387755101998</c:v>
                </c:pt>
                <c:pt idx="12">
                  <c:v>2.4693877551020003</c:v>
                </c:pt>
                <c:pt idx="13">
                  <c:v>2.5918367346939002</c:v>
                </c:pt>
                <c:pt idx="14">
                  <c:v>2.7142857142856998</c:v>
                </c:pt>
                <c:pt idx="15">
                  <c:v>2.8367346938776001</c:v>
                </c:pt>
                <c:pt idx="16">
                  <c:v>2.9591836734694001</c:v>
                </c:pt>
                <c:pt idx="17">
                  <c:v>3.0816326530612002</c:v>
                </c:pt>
                <c:pt idx="18">
                  <c:v>3.2040816326531001</c:v>
                </c:pt>
                <c:pt idx="19">
                  <c:v>3.3265306122449001</c:v>
                </c:pt>
                <c:pt idx="20">
                  <c:v>3.4489795918367001</c:v>
                </c:pt>
                <c:pt idx="21">
                  <c:v>3.5714285714286</c:v>
                </c:pt>
                <c:pt idx="22">
                  <c:v>3.6938775510204001</c:v>
                </c:pt>
                <c:pt idx="23">
                  <c:v>3.8163265306121996</c:v>
                </c:pt>
                <c:pt idx="24">
                  <c:v>3.9387755102041</c:v>
                </c:pt>
                <c:pt idx="25">
                  <c:v>4.0612244897959</c:v>
                </c:pt>
                <c:pt idx="26">
                  <c:v>4.1836734693878004</c:v>
                </c:pt>
                <c:pt idx="27">
                  <c:v>4.3061224489796004</c:v>
                </c:pt>
                <c:pt idx="28">
                  <c:v>4.4285714285713995</c:v>
                </c:pt>
                <c:pt idx="29">
                  <c:v>4.5510204081632999</c:v>
                </c:pt>
                <c:pt idx="30">
                  <c:v>4.6734693877550999</c:v>
                </c:pt>
                <c:pt idx="31">
                  <c:v>4.7959183673468999</c:v>
                </c:pt>
                <c:pt idx="32">
                  <c:v>4.9183673469388003</c:v>
                </c:pt>
                <c:pt idx="33">
                  <c:v>5.0408163265305994</c:v>
                </c:pt>
                <c:pt idx="34">
                  <c:v>5.1632653061224003</c:v>
                </c:pt>
                <c:pt idx="35">
                  <c:v>5.2857142857142998</c:v>
                </c:pt>
                <c:pt idx="36">
                  <c:v>5.4081632653060998</c:v>
                </c:pt>
                <c:pt idx="37">
                  <c:v>5.5306122448980002</c:v>
                </c:pt>
                <c:pt idx="38">
                  <c:v>5.6530612244898002</c:v>
                </c:pt>
                <c:pt idx="39">
                  <c:v>5.7755102040816002</c:v>
                </c:pt>
                <c:pt idx="40">
                  <c:v>5.8979591836734997</c:v>
                </c:pt>
                <c:pt idx="41">
                  <c:v>6.0204081632652997</c:v>
                </c:pt>
                <c:pt idx="42">
                  <c:v>6.1428571428570997</c:v>
                </c:pt>
                <c:pt idx="43">
                  <c:v>6.2653061224490001</c:v>
                </c:pt>
                <c:pt idx="44">
                  <c:v>6.3877551020408001</c:v>
                </c:pt>
                <c:pt idx="45">
                  <c:v>6.5102040816326996</c:v>
                </c:pt>
                <c:pt idx="46">
                  <c:v>6.6326530612244996</c:v>
                </c:pt>
                <c:pt idx="47">
                  <c:v>6.7551020408163005</c:v>
                </c:pt>
                <c:pt idx="48">
                  <c:v>6.8775510204082</c:v>
                </c:pt>
                <c:pt idx="49">
                  <c:v>7</c:v>
                </c:pt>
                <c:pt idx="50">
                  <c:v>7.1224489795918</c:v>
                </c:pt>
                <c:pt idx="51">
                  <c:v>7.2448979591836995</c:v>
                </c:pt>
                <c:pt idx="52">
                  <c:v>7.3673469387755004</c:v>
                </c:pt>
                <c:pt idx="53">
                  <c:v>7.4897959183673004</c:v>
                </c:pt>
                <c:pt idx="54">
                  <c:v>7.6122448979591999</c:v>
                </c:pt>
                <c:pt idx="55">
                  <c:v>7.7346938775509999</c:v>
                </c:pt>
                <c:pt idx="56">
                  <c:v>7.8571428571429003</c:v>
                </c:pt>
                <c:pt idx="57">
                  <c:v>7.9795918367347003</c:v>
                </c:pt>
                <c:pt idx="58">
                  <c:v>8.1020408163265003</c:v>
                </c:pt>
                <c:pt idx="59">
                  <c:v>8.2244897959183998</c:v>
                </c:pt>
                <c:pt idx="60">
                  <c:v>8.3469387755101998</c:v>
                </c:pt>
                <c:pt idx="61">
                  <c:v>8.4693877551019998</c:v>
                </c:pt>
                <c:pt idx="62">
                  <c:v>8.5918367346938993</c:v>
                </c:pt>
                <c:pt idx="63">
                  <c:v>8.7142857142856993</c:v>
                </c:pt>
                <c:pt idx="64">
                  <c:v>8.8367346938776006</c:v>
                </c:pt>
                <c:pt idx="65">
                  <c:v>8.9591836734694006</c:v>
                </c:pt>
                <c:pt idx="66">
                  <c:v>9.0816326530611988</c:v>
                </c:pt>
                <c:pt idx="67">
                  <c:v>9.2040816326530983</c:v>
                </c:pt>
                <c:pt idx="68">
                  <c:v>9.3265306122449001</c:v>
                </c:pt>
                <c:pt idx="69">
                  <c:v>9.4489795918367001</c:v>
                </c:pt>
                <c:pt idx="70">
                  <c:v>9.5714285714285996</c:v>
                </c:pt>
                <c:pt idx="71">
                  <c:v>9.6938775510203996</c:v>
                </c:pt>
                <c:pt idx="72">
                  <c:v>9.8163265306121996</c:v>
                </c:pt>
                <c:pt idx="73">
                  <c:v>9.9387755102040991</c:v>
                </c:pt>
                <c:pt idx="74">
                  <c:v>10.061224489796</c:v>
                </c:pt>
                <c:pt idx="75">
                  <c:v>10.183673469388001</c:v>
                </c:pt>
                <c:pt idx="76">
                  <c:v>10.30612244898</c:v>
                </c:pt>
                <c:pt idx="77">
                  <c:v>10.428571428570999</c:v>
                </c:pt>
                <c:pt idx="78">
                  <c:v>10.551020408163</c:v>
                </c:pt>
                <c:pt idx="79">
                  <c:v>10.673469387754999</c:v>
                </c:pt>
                <c:pt idx="80">
                  <c:v>10.795918367346999</c:v>
                </c:pt>
                <c:pt idx="81">
                  <c:v>10.918367346938998</c:v>
                </c:pt>
                <c:pt idx="82">
                  <c:v>11.040816326531001</c:v>
                </c:pt>
                <c:pt idx="83">
                  <c:v>11.163265306122</c:v>
                </c:pt>
                <c:pt idx="84">
                  <c:v>11.285714285714</c:v>
                </c:pt>
                <c:pt idx="85">
                  <c:v>11.408163265305999</c:v>
                </c:pt>
                <c:pt idx="86">
                  <c:v>11.530612244898</c:v>
                </c:pt>
                <c:pt idx="87">
                  <c:v>11.653061224489999</c:v>
                </c:pt>
                <c:pt idx="88">
                  <c:v>11.775510204082</c:v>
                </c:pt>
                <c:pt idx="89">
                  <c:v>11.897959183673001</c:v>
                </c:pt>
                <c:pt idx="90">
                  <c:v>12.020408163265</c:v>
                </c:pt>
                <c:pt idx="91">
                  <c:v>12.142857142857</c:v>
                </c:pt>
                <c:pt idx="92">
                  <c:v>12.265306122448999</c:v>
                </c:pt>
                <c:pt idx="93">
                  <c:v>12.387755102041</c:v>
                </c:pt>
                <c:pt idx="94">
                  <c:v>12.510204081632999</c:v>
                </c:pt>
                <c:pt idx="95">
                  <c:v>12.632653061224001</c:v>
                </c:pt>
                <c:pt idx="96">
                  <c:v>12.755102040816</c:v>
                </c:pt>
                <c:pt idx="97">
                  <c:v>12.877551020408001</c:v>
                </c:pt>
                <c:pt idx="98">
                  <c:v>13</c:v>
                </c:pt>
              </c:numCache>
            </c:numRef>
          </c:xVal>
          <c:yVal>
            <c:numRef>
              <c:f>'SqW IP3'!$AJ$5:$AJ$103</c:f>
              <c:numCache>
                <c:formatCode>General</c:formatCode>
                <c:ptCount val="99"/>
                <c:pt idx="0">
                  <c:v>30.876068</c:v>
                </c:pt>
                <c:pt idx="1">
                  <c:v>30.133192000000001</c:v>
                </c:pt>
                <c:pt idx="2">
                  <c:v>29.093519000000001</c:v>
                </c:pt>
                <c:pt idx="3">
                  <c:v>28.008804000000001</c:v>
                </c:pt>
                <c:pt idx="4">
                  <c:v>27.636628999999999</c:v>
                </c:pt>
                <c:pt idx="5">
                  <c:v>27.630044999999999</c:v>
                </c:pt>
                <c:pt idx="6">
                  <c:v>27.584585000000001</c:v>
                </c:pt>
                <c:pt idx="7">
                  <c:v>27.173904</c:v>
                </c:pt>
                <c:pt idx="8">
                  <c:v>26.103907</c:v>
                </c:pt>
                <c:pt idx="9">
                  <c:v>25.081143999999998</c:v>
                </c:pt>
                <c:pt idx="10">
                  <c:v>24.148683999999999</c:v>
                </c:pt>
                <c:pt idx="11">
                  <c:v>23.846530999999999</c:v>
                </c:pt>
                <c:pt idx="12">
                  <c:v>23.729683000000001</c:v>
                </c:pt>
                <c:pt idx="13">
                  <c:v>23.744016999999999</c:v>
                </c:pt>
                <c:pt idx="14">
                  <c:v>23.866244999999999</c:v>
                </c:pt>
                <c:pt idx="15">
                  <c:v>24.108749</c:v>
                </c:pt>
                <c:pt idx="16">
                  <c:v>24.156019000000001</c:v>
                </c:pt>
                <c:pt idx="17">
                  <c:v>23.862176999999999</c:v>
                </c:pt>
                <c:pt idx="18">
                  <c:v>23.207476</c:v>
                </c:pt>
                <c:pt idx="19">
                  <c:v>22.645230999999999</c:v>
                </c:pt>
                <c:pt idx="20">
                  <c:v>22.327400000000001</c:v>
                </c:pt>
                <c:pt idx="21">
                  <c:v>22.171123999999999</c:v>
                </c:pt>
                <c:pt idx="22">
                  <c:v>22.204896999999999</c:v>
                </c:pt>
                <c:pt idx="23">
                  <c:v>22.542147</c:v>
                </c:pt>
                <c:pt idx="24">
                  <c:v>23.107157000000001</c:v>
                </c:pt>
                <c:pt idx="25">
                  <c:v>23.370927999999999</c:v>
                </c:pt>
                <c:pt idx="26">
                  <c:v>23.003632</c:v>
                </c:pt>
                <c:pt idx="27">
                  <c:v>22.284244999999999</c:v>
                </c:pt>
                <c:pt idx="28">
                  <c:v>21.855519999999999</c:v>
                </c:pt>
                <c:pt idx="29">
                  <c:v>21.637936</c:v>
                </c:pt>
                <c:pt idx="30">
                  <c:v>21.90136</c:v>
                </c:pt>
                <c:pt idx="31">
                  <c:v>22.652698999999998</c:v>
                </c:pt>
                <c:pt idx="32">
                  <c:v>23.618058999999999</c:v>
                </c:pt>
                <c:pt idx="33">
                  <c:v>23.947405</c:v>
                </c:pt>
                <c:pt idx="34">
                  <c:v>23.564060000000001</c:v>
                </c:pt>
                <c:pt idx="35">
                  <c:v>22.905467999999999</c:v>
                </c:pt>
                <c:pt idx="36">
                  <c:v>22.759321</c:v>
                </c:pt>
                <c:pt idx="37">
                  <c:v>22.98498</c:v>
                </c:pt>
                <c:pt idx="38">
                  <c:v>23.527044</c:v>
                </c:pt>
                <c:pt idx="39">
                  <c:v>23.906103000000002</c:v>
                </c:pt>
                <c:pt idx="40">
                  <c:v>24.015651999999999</c:v>
                </c:pt>
                <c:pt idx="41">
                  <c:v>23.927612</c:v>
                </c:pt>
                <c:pt idx="42">
                  <c:v>23.786988999999998</c:v>
                </c:pt>
                <c:pt idx="43">
                  <c:v>23.641183999999999</c:v>
                </c:pt>
                <c:pt idx="44">
                  <c:v>23.617778999999999</c:v>
                </c:pt>
                <c:pt idx="45">
                  <c:v>23.684483</c:v>
                </c:pt>
                <c:pt idx="46">
                  <c:v>23.968116999999999</c:v>
                </c:pt>
                <c:pt idx="47">
                  <c:v>24.133879</c:v>
                </c:pt>
                <c:pt idx="48">
                  <c:v>24.216695999999999</c:v>
                </c:pt>
                <c:pt idx="49">
                  <c:v>23.935601999999999</c:v>
                </c:pt>
                <c:pt idx="50">
                  <c:v>23.523275000000002</c:v>
                </c:pt>
                <c:pt idx="51">
                  <c:v>23.303384999999999</c:v>
                </c:pt>
                <c:pt idx="52">
                  <c:v>23.237831</c:v>
                </c:pt>
                <c:pt idx="53">
                  <c:v>23.169993999999999</c:v>
                </c:pt>
                <c:pt idx="54">
                  <c:v>22.84787</c:v>
                </c:pt>
                <c:pt idx="55">
                  <c:v>22.653289999999998</c:v>
                </c:pt>
                <c:pt idx="56">
                  <c:v>22.524301999999999</c:v>
                </c:pt>
                <c:pt idx="57">
                  <c:v>22.401669999999999</c:v>
                </c:pt>
                <c:pt idx="58">
                  <c:v>22.230936</c:v>
                </c:pt>
                <c:pt idx="59">
                  <c:v>22.130193999999999</c:v>
                </c:pt>
                <c:pt idx="60">
                  <c:v>22.273873999999999</c:v>
                </c:pt>
                <c:pt idx="61">
                  <c:v>22.679442999999999</c:v>
                </c:pt>
                <c:pt idx="62">
                  <c:v>23.216239999999999</c:v>
                </c:pt>
                <c:pt idx="63">
                  <c:v>23.484196000000001</c:v>
                </c:pt>
                <c:pt idx="64">
                  <c:v>23.246302</c:v>
                </c:pt>
                <c:pt idx="65">
                  <c:v>22.741133000000001</c:v>
                </c:pt>
                <c:pt idx="66">
                  <c:v>22.167992000000002</c:v>
                </c:pt>
                <c:pt idx="67">
                  <c:v>21.733984</c:v>
                </c:pt>
                <c:pt idx="68">
                  <c:v>21.48451</c:v>
                </c:pt>
                <c:pt idx="69">
                  <c:v>21.453710999999998</c:v>
                </c:pt>
                <c:pt idx="70">
                  <c:v>21.611602999999999</c:v>
                </c:pt>
                <c:pt idx="71">
                  <c:v>21.650027999999999</c:v>
                </c:pt>
                <c:pt idx="72">
                  <c:v>21.750820000000001</c:v>
                </c:pt>
                <c:pt idx="73">
                  <c:v>22.008510999999999</c:v>
                </c:pt>
                <c:pt idx="74">
                  <c:v>22.199938</c:v>
                </c:pt>
                <c:pt idx="75">
                  <c:v>22.378031</c:v>
                </c:pt>
                <c:pt idx="76">
                  <c:v>22.36927</c:v>
                </c:pt>
                <c:pt idx="77">
                  <c:v>22.506954</c:v>
                </c:pt>
                <c:pt idx="78">
                  <c:v>22.683527000000002</c:v>
                </c:pt>
                <c:pt idx="79">
                  <c:v>22.886562000000001</c:v>
                </c:pt>
                <c:pt idx="80">
                  <c:v>23.107095999999999</c:v>
                </c:pt>
                <c:pt idx="81">
                  <c:v>22.968214</c:v>
                </c:pt>
                <c:pt idx="82">
                  <c:v>22.677057000000001</c:v>
                </c:pt>
                <c:pt idx="83">
                  <c:v>22.177294</c:v>
                </c:pt>
                <c:pt idx="84">
                  <c:v>21.917152000000002</c:v>
                </c:pt>
                <c:pt idx="85">
                  <c:v>21.793091</c:v>
                </c:pt>
                <c:pt idx="86">
                  <c:v>21.715312999999998</c:v>
                </c:pt>
                <c:pt idx="87">
                  <c:v>21.597227</c:v>
                </c:pt>
                <c:pt idx="88">
                  <c:v>21.360531000000002</c:v>
                </c:pt>
                <c:pt idx="89">
                  <c:v>21.026035</c:v>
                </c:pt>
                <c:pt idx="90">
                  <c:v>20.733409999999999</c:v>
                </c:pt>
                <c:pt idx="91">
                  <c:v>20.382935</c:v>
                </c:pt>
                <c:pt idx="92">
                  <c:v>20.338228000000001</c:v>
                </c:pt>
                <c:pt idx="93">
                  <c:v>20.197362999999999</c:v>
                </c:pt>
                <c:pt idx="94">
                  <c:v>20.215965000000001</c:v>
                </c:pt>
                <c:pt idx="95">
                  <c:v>20.255398</c:v>
                </c:pt>
                <c:pt idx="96">
                  <c:v>20.285603999999999</c:v>
                </c:pt>
                <c:pt idx="97">
                  <c:v>20.197367</c:v>
                </c:pt>
                <c:pt idx="98">
                  <c:v>20.017239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13-4A3C-8F40-F75486F8438A}"/>
            </c:ext>
          </c:extLst>
        </c:ser>
        <c:ser>
          <c:idx val="2"/>
          <c:order val="2"/>
          <c:tx>
            <c:strRef>
              <c:f>'SqW IP3'!$AM$2</c:f>
              <c:strCache>
                <c:ptCount val="1"/>
                <c:pt idx="0">
                  <c:v>+11dBm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'SqW IP3'!$AL$5:$AL$103</c:f>
              <c:numCache>
                <c:formatCode>General</c:formatCode>
                <c:ptCount val="99"/>
                <c:pt idx="0">
                  <c:v>1</c:v>
                </c:pt>
                <c:pt idx="1">
                  <c:v>1.1224489795918</c:v>
                </c:pt>
                <c:pt idx="2">
                  <c:v>1.2448979591837002</c:v>
                </c:pt>
                <c:pt idx="3">
                  <c:v>1.3673469387755</c:v>
                </c:pt>
                <c:pt idx="4">
                  <c:v>1.4897959183673</c:v>
                </c:pt>
                <c:pt idx="5">
                  <c:v>1.6122448979591999</c:v>
                </c:pt>
                <c:pt idx="6">
                  <c:v>1.7346938775510001</c:v>
                </c:pt>
                <c:pt idx="7">
                  <c:v>1.8571428571429001</c:v>
                </c:pt>
                <c:pt idx="8">
                  <c:v>1.9795918367347001</c:v>
                </c:pt>
                <c:pt idx="9">
                  <c:v>2.1020408163264999</c:v>
                </c:pt>
                <c:pt idx="10">
                  <c:v>2.2244897959183998</c:v>
                </c:pt>
                <c:pt idx="11">
                  <c:v>2.3469387755101998</c:v>
                </c:pt>
                <c:pt idx="12">
                  <c:v>2.4693877551020003</c:v>
                </c:pt>
                <c:pt idx="13">
                  <c:v>2.5918367346939002</c:v>
                </c:pt>
                <c:pt idx="14">
                  <c:v>2.7142857142856998</c:v>
                </c:pt>
                <c:pt idx="15">
                  <c:v>2.8367346938776001</c:v>
                </c:pt>
                <c:pt idx="16">
                  <c:v>2.9591836734694001</c:v>
                </c:pt>
                <c:pt idx="17">
                  <c:v>3.0816326530612002</c:v>
                </c:pt>
                <c:pt idx="18">
                  <c:v>3.2040816326531001</c:v>
                </c:pt>
                <c:pt idx="19">
                  <c:v>3.3265306122449001</c:v>
                </c:pt>
                <c:pt idx="20">
                  <c:v>3.4489795918367001</c:v>
                </c:pt>
                <c:pt idx="21">
                  <c:v>3.5714285714286</c:v>
                </c:pt>
                <c:pt idx="22">
                  <c:v>3.6938775510204001</c:v>
                </c:pt>
                <c:pt idx="23">
                  <c:v>3.8163265306121996</c:v>
                </c:pt>
                <c:pt idx="24">
                  <c:v>3.9387755102041</c:v>
                </c:pt>
                <c:pt idx="25">
                  <c:v>4.0612244897959</c:v>
                </c:pt>
                <c:pt idx="26">
                  <c:v>4.1836734693878004</c:v>
                </c:pt>
                <c:pt idx="27">
                  <c:v>4.3061224489796004</c:v>
                </c:pt>
                <c:pt idx="28">
                  <c:v>4.4285714285713995</c:v>
                </c:pt>
                <c:pt idx="29">
                  <c:v>4.5510204081632999</c:v>
                </c:pt>
                <c:pt idx="30">
                  <c:v>4.6734693877550999</c:v>
                </c:pt>
                <c:pt idx="31">
                  <c:v>4.7959183673468999</c:v>
                </c:pt>
                <c:pt idx="32">
                  <c:v>4.9183673469388003</c:v>
                </c:pt>
                <c:pt idx="33">
                  <c:v>5.0408163265305994</c:v>
                </c:pt>
                <c:pt idx="34">
                  <c:v>5.1632653061224003</c:v>
                </c:pt>
                <c:pt idx="35">
                  <c:v>5.2857142857142998</c:v>
                </c:pt>
                <c:pt idx="36">
                  <c:v>5.4081632653060998</c:v>
                </c:pt>
                <c:pt idx="37">
                  <c:v>5.5306122448980002</c:v>
                </c:pt>
                <c:pt idx="38">
                  <c:v>5.6530612244898002</c:v>
                </c:pt>
                <c:pt idx="39">
                  <c:v>5.7755102040816002</c:v>
                </c:pt>
                <c:pt idx="40">
                  <c:v>5.8979591836734997</c:v>
                </c:pt>
                <c:pt idx="41">
                  <c:v>6.0204081632652997</c:v>
                </c:pt>
                <c:pt idx="42">
                  <c:v>6.1428571428570997</c:v>
                </c:pt>
                <c:pt idx="43">
                  <c:v>6.2653061224490001</c:v>
                </c:pt>
                <c:pt idx="44">
                  <c:v>6.3877551020408001</c:v>
                </c:pt>
                <c:pt idx="45">
                  <c:v>6.5102040816326996</c:v>
                </c:pt>
                <c:pt idx="46">
                  <c:v>6.6326530612244996</c:v>
                </c:pt>
                <c:pt idx="47">
                  <c:v>6.7551020408163005</c:v>
                </c:pt>
                <c:pt idx="48">
                  <c:v>6.8775510204082</c:v>
                </c:pt>
                <c:pt idx="49">
                  <c:v>7</c:v>
                </c:pt>
                <c:pt idx="50">
                  <c:v>7.1224489795918</c:v>
                </c:pt>
                <c:pt idx="51">
                  <c:v>7.2448979591836995</c:v>
                </c:pt>
                <c:pt idx="52">
                  <c:v>7.3673469387755004</c:v>
                </c:pt>
                <c:pt idx="53">
                  <c:v>7.4897959183673004</c:v>
                </c:pt>
                <c:pt idx="54">
                  <c:v>7.6122448979591999</c:v>
                </c:pt>
                <c:pt idx="55">
                  <c:v>7.7346938775509999</c:v>
                </c:pt>
                <c:pt idx="56">
                  <c:v>7.8571428571429003</c:v>
                </c:pt>
                <c:pt idx="57">
                  <c:v>7.9795918367347003</c:v>
                </c:pt>
                <c:pt idx="58">
                  <c:v>8.1020408163265003</c:v>
                </c:pt>
                <c:pt idx="59">
                  <c:v>8.2244897959183998</c:v>
                </c:pt>
                <c:pt idx="60">
                  <c:v>8.3469387755101998</c:v>
                </c:pt>
                <c:pt idx="61">
                  <c:v>8.4693877551019998</c:v>
                </c:pt>
                <c:pt idx="62">
                  <c:v>8.5918367346938993</c:v>
                </c:pt>
                <c:pt idx="63">
                  <c:v>8.7142857142856993</c:v>
                </c:pt>
                <c:pt idx="64">
                  <c:v>8.8367346938776006</c:v>
                </c:pt>
                <c:pt idx="65">
                  <c:v>8.9591836734694006</c:v>
                </c:pt>
                <c:pt idx="66">
                  <c:v>9.0816326530611988</c:v>
                </c:pt>
                <c:pt idx="67">
                  <c:v>9.2040816326530983</c:v>
                </c:pt>
                <c:pt idx="68">
                  <c:v>9.3265306122449001</c:v>
                </c:pt>
                <c:pt idx="69">
                  <c:v>9.4489795918367001</c:v>
                </c:pt>
                <c:pt idx="70">
                  <c:v>9.5714285714285996</c:v>
                </c:pt>
                <c:pt idx="71">
                  <c:v>9.6938775510203996</c:v>
                </c:pt>
                <c:pt idx="72">
                  <c:v>9.8163265306121996</c:v>
                </c:pt>
                <c:pt idx="73">
                  <c:v>9.9387755102040991</c:v>
                </c:pt>
                <c:pt idx="74">
                  <c:v>10.061224489796</c:v>
                </c:pt>
                <c:pt idx="75">
                  <c:v>10.183673469388001</c:v>
                </c:pt>
                <c:pt idx="76">
                  <c:v>10.30612244898</c:v>
                </c:pt>
                <c:pt idx="77">
                  <c:v>10.428571428570999</c:v>
                </c:pt>
                <c:pt idx="78">
                  <c:v>10.551020408163</c:v>
                </c:pt>
                <c:pt idx="79">
                  <c:v>10.673469387754999</c:v>
                </c:pt>
                <c:pt idx="80">
                  <c:v>10.795918367346999</c:v>
                </c:pt>
                <c:pt idx="81">
                  <c:v>10.918367346938998</c:v>
                </c:pt>
                <c:pt idx="82">
                  <c:v>11.040816326531001</c:v>
                </c:pt>
                <c:pt idx="83">
                  <c:v>11.163265306122</c:v>
                </c:pt>
                <c:pt idx="84">
                  <c:v>11.285714285714</c:v>
                </c:pt>
                <c:pt idx="85">
                  <c:v>11.408163265305999</c:v>
                </c:pt>
                <c:pt idx="86">
                  <c:v>11.530612244898</c:v>
                </c:pt>
                <c:pt idx="87">
                  <c:v>11.653061224489999</c:v>
                </c:pt>
                <c:pt idx="88">
                  <c:v>11.775510204082</c:v>
                </c:pt>
                <c:pt idx="89">
                  <c:v>11.897959183673001</c:v>
                </c:pt>
                <c:pt idx="90">
                  <c:v>12.020408163265</c:v>
                </c:pt>
                <c:pt idx="91">
                  <c:v>12.142857142857</c:v>
                </c:pt>
                <c:pt idx="92">
                  <c:v>12.265306122448999</c:v>
                </c:pt>
                <c:pt idx="93">
                  <c:v>12.387755102041</c:v>
                </c:pt>
                <c:pt idx="94">
                  <c:v>12.510204081632999</c:v>
                </c:pt>
                <c:pt idx="95">
                  <c:v>12.632653061224001</c:v>
                </c:pt>
                <c:pt idx="96">
                  <c:v>12.755102040816</c:v>
                </c:pt>
                <c:pt idx="97">
                  <c:v>12.877551020408001</c:v>
                </c:pt>
                <c:pt idx="98">
                  <c:v>13</c:v>
                </c:pt>
              </c:numCache>
            </c:numRef>
          </c:xVal>
          <c:yVal>
            <c:numRef>
              <c:f>'SqW IP3'!$AM$5:$AM$103</c:f>
              <c:numCache>
                <c:formatCode>General</c:formatCode>
                <c:ptCount val="99"/>
                <c:pt idx="0">
                  <c:v>27.414708999999998</c:v>
                </c:pt>
                <c:pt idx="1">
                  <c:v>26.640909000000001</c:v>
                </c:pt>
                <c:pt idx="2">
                  <c:v>25.677063</c:v>
                </c:pt>
                <c:pt idx="3">
                  <c:v>25.314236000000001</c:v>
                </c:pt>
                <c:pt idx="4">
                  <c:v>25.011116000000001</c:v>
                </c:pt>
                <c:pt idx="5">
                  <c:v>24.796351999999999</c:v>
                </c:pt>
                <c:pt idx="6">
                  <c:v>24.090834000000001</c:v>
                </c:pt>
                <c:pt idx="7">
                  <c:v>23.3706</c:v>
                </c:pt>
                <c:pt idx="8">
                  <c:v>22.52599</c:v>
                </c:pt>
                <c:pt idx="9">
                  <c:v>21.959538999999999</c:v>
                </c:pt>
                <c:pt idx="10">
                  <c:v>21.577611999999998</c:v>
                </c:pt>
                <c:pt idx="11">
                  <c:v>21.569123999999999</c:v>
                </c:pt>
                <c:pt idx="12">
                  <c:v>21.614622000000001</c:v>
                </c:pt>
                <c:pt idx="13">
                  <c:v>21.587682999999998</c:v>
                </c:pt>
                <c:pt idx="14">
                  <c:v>21.519403000000001</c:v>
                </c:pt>
                <c:pt idx="15">
                  <c:v>21.472878000000001</c:v>
                </c:pt>
                <c:pt idx="16">
                  <c:v>21.418917</c:v>
                </c:pt>
                <c:pt idx="17">
                  <c:v>21.095953000000002</c:v>
                </c:pt>
                <c:pt idx="18">
                  <c:v>20.643705000000001</c:v>
                </c:pt>
                <c:pt idx="19">
                  <c:v>20.195656</c:v>
                </c:pt>
                <c:pt idx="20">
                  <c:v>19.919084999999999</c:v>
                </c:pt>
                <c:pt idx="21">
                  <c:v>19.727615</c:v>
                </c:pt>
                <c:pt idx="22">
                  <c:v>19.85774</c:v>
                </c:pt>
                <c:pt idx="23">
                  <c:v>20.240521999999999</c:v>
                </c:pt>
                <c:pt idx="24">
                  <c:v>20.687629999999999</c:v>
                </c:pt>
                <c:pt idx="25">
                  <c:v>20.651176</c:v>
                </c:pt>
                <c:pt idx="26">
                  <c:v>20.206385000000001</c:v>
                </c:pt>
                <c:pt idx="27">
                  <c:v>19.759547999999999</c:v>
                </c:pt>
                <c:pt idx="28">
                  <c:v>19.698978</c:v>
                </c:pt>
                <c:pt idx="29">
                  <c:v>19.779036999999999</c:v>
                </c:pt>
                <c:pt idx="30">
                  <c:v>20.206710999999999</c:v>
                </c:pt>
                <c:pt idx="31">
                  <c:v>20.990686</c:v>
                </c:pt>
                <c:pt idx="32">
                  <c:v>21.909889</c:v>
                </c:pt>
                <c:pt idx="33">
                  <c:v>22.111004000000001</c:v>
                </c:pt>
                <c:pt idx="34">
                  <c:v>21.661283000000001</c:v>
                </c:pt>
                <c:pt idx="35">
                  <c:v>21.092817</c:v>
                </c:pt>
                <c:pt idx="36">
                  <c:v>21.015105999999999</c:v>
                </c:pt>
                <c:pt idx="37">
                  <c:v>21.267063</c:v>
                </c:pt>
                <c:pt idx="38">
                  <c:v>21.576332000000001</c:v>
                </c:pt>
                <c:pt idx="39">
                  <c:v>21.802894999999999</c:v>
                </c:pt>
                <c:pt idx="40">
                  <c:v>21.813455999999999</c:v>
                </c:pt>
                <c:pt idx="41">
                  <c:v>21.607344000000001</c:v>
                </c:pt>
                <c:pt idx="42">
                  <c:v>21.333798999999999</c:v>
                </c:pt>
                <c:pt idx="43">
                  <c:v>21.083164</c:v>
                </c:pt>
                <c:pt idx="44">
                  <c:v>21.184248</c:v>
                </c:pt>
                <c:pt idx="45">
                  <c:v>21.389500000000002</c:v>
                </c:pt>
                <c:pt idx="46">
                  <c:v>21.631561000000001</c:v>
                </c:pt>
                <c:pt idx="47">
                  <c:v>21.710018000000002</c:v>
                </c:pt>
                <c:pt idx="48">
                  <c:v>21.613344000000001</c:v>
                </c:pt>
                <c:pt idx="49">
                  <c:v>21.429441000000001</c:v>
                </c:pt>
                <c:pt idx="50">
                  <c:v>21.097784000000001</c:v>
                </c:pt>
                <c:pt idx="51">
                  <c:v>20.952234000000001</c:v>
                </c:pt>
                <c:pt idx="52">
                  <c:v>20.861087999999999</c:v>
                </c:pt>
                <c:pt idx="53">
                  <c:v>20.762875000000001</c:v>
                </c:pt>
                <c:pt idx="54">
                  <c:v>20.572375999999998</c:v>
                </c:pt>
                <c:pt idx="55">
                  <c:v>20.457218000000001</c:v>
                </c:pt>
                <c:pt idx="56">
                  <c:v>20.303349999999998</c:v>
                </c:pt>
                <c:pt idx="57">
                  <c:v>20.006018000000001</c:v>
                </c:pt>
                <c:pt idx="58">
                  <c:v>19.695544999999999</c:v>
                </c:pt>
                <c:pt idx="59">
                  <c:v>19.550573</c:v>
                </c:pt>
                <c:pt idx="60">
                  <c:v>19.641127000000001</c:v>
                </c:pt>
                <c:pt idx="61">
                  <c:v>19.916767</c:v>
                </c:pt>
                <c:pt idx="62">
                  <c:v>20.286991</c:v>
                </c:pt>
                <c:pt idx="63">
                  <c:v>20.523288999999998</c:v>
                </c:pt>
                <c:pt idx="64">
                  <c:v>20.410855999999999</c:v>
                </c:pt>
                <c:pt idx="65">
                  <c:v>20.088764000000001</c:v>
                </c:pt>
                <c:pt idx="66">
                  <c:v>19.673722999999999</c:v>
                </c:pt>
                <c:pt idx="67">
                  <c:v>19.355854000000001</c:v>
                </c:pt>
                <c:pt idx="68">
                  <c:v>19.166878000000001</c:v>
                </c:pt>
                <c:pt idx="69">
                  <c:v>19.136234000000002</c:v>
                </c:pt>
                <c:pt idx="70">
                  <c:v>19.22541</c:v>
                </c:pt>
                <c:pt idx="71">
                  <c:v>19.243931</c:v>
                </c:pt>
                <c:pt idx="72">
                  <c:v>19.249442999999999</c:v>
                </c:pt>
                <c:pt idx="73">
                  <c:v>19.407647999999998</c:v>
                </c:pt>
                <c:pt idx="74">
                  <c:v>19.530338</c:v>
                </c:pt>
                <c:pt idx="75">
                  <c:v>19.697379999999999</c:v>
                </c:pt>
                <c:pt idx="76">
                  <c:v>19.815875999999999</c:v>
                </c:pt>
                <c:pt idx="77">
                  <c:v>20.051331000000001</c:v>
                </c:pt>
                <c:pt idx="78">
                  <c:v>20.365262999999999</c:v>
                </c:pt>
                <c:pt idx="79">
                  <c:v>20.519175000000001</c:v>
                </c:pt>
                <c:pt idx="80">
                  <c:v>20.528428999999999</c:v>
                </c:pt>
                <c:pt idx="81">
                  <c:v>20.144217999999999</c:v>
                </c:pt>
                <c:pt idx="82">
                  <c:v>19.646452</c:v>
                </c:pt>
                <c:pt idx="83">
                  <c:v>19.197023000000002</c:v>
                </c:pt>
                <c:pt idx="84">
                  <c:v>18.985987000000002</c:v>
                </c:pt>
                <c:pt idx="85">
                  <c:v>18.964625999999999</c:v>
                </c:pt>
                <c:pt idx="86">
                  <c:v>18.805548000000002</c:v>
                </c:pt>
                <c:pt idx="87">
                  <c:v>18.577363999999999</c:v>
                </c:pt>
                <c:pt idx="88">
                  <c:v>18.227789000000001</c:v>
                </c:pt>
                <c:pt idx="89">
                  <c:v>17.899908</c:v>
                </c:pt>
                <c:pt idx="90">
                  <c:v>17.698488000000001</c:v>
                </c:pt>
                <c:pt idx="91">
                  <c:v>17.441713</c:v>
                </c:pt>
                <c:pt idx="92">
                  <c:v>17.445215000000001</c:v>
                </c:pt>
                <c:pt idx="93">
                  <c:v>17.312477000000001</c:v>
                </c:pt>
                <c:pt idx="94">
                  <c:v>17.361946</c:v>
                </c:pt>
                <c:pt idx="95">
                  <c:v>17.31963</c:v>
                </c:pt>
                <c:pt idx="96">
                  <c:v>17.289942</c:v>
                </c:pt>
                <c:pt idx="97">
                  <c:v>17.149940000000001</c:v>
                </c:pt>
                <c:pt idx="98">
                  <c:v>17.018529999999998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13-4A3C-8F40-F75486F84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26496"/>
        <c:axId val="11165734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'SqW IP3'!$AP$2</c15:sqref>
                        </c15:formulaRef>
                      </c:ext>
                    </c:extLst>
                    <c:strCache>
                      <c:ptCount val="1"/>
                      <c:pt idx="0">
                        <c:v>+dBm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'SqW IP3'!$AO$5:$AO$103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</c:v>
                      </c:pt>
                      <c:pt idx="1">
                        <c:v>1.1224489795918</c:v>
                      </c:pt>
                      <c:pt idx="2">
                        <c:v>1.2448979591837002</c:v>
                      </c:pt>
                      <c:pt idx="3">
                        <c:v>1.3673469387755</c:v>
                      </c:pt>
                      <c:pt idx="4">
                        <c:v>1.4897959183673</c:v>
                      </c:pt>
                      <c:pt idx="5">
                        <c:v>1.6122448979591999</c:v>
                      </c:pt>
                      <c:pt idx="6">
                        <c:v>1.7346938775510001</c:v>
                      </c:pt>
                      <c:pt idx="7">
                        <c:v>1.8571428571429001</c:v>
                      </c:pt>
                      <c:pt idx="8">
                        <c:v>1.9795918367347001</c:v>
                      </c:pt>
                      <c:pt idx="9">
                        <c:v>2.1020408163264999</c:v>
                      </c:pt>
                      <c:pt idx="10">
                        <c:v>2.2244897959183998</c:v>
                      </c:pt>
                      <c:pt idx="11">
                        <c:v>2.3469387755101998</c:v>
                      </c:pt>
                      <c:pt idx="12">
                        <c:v>2.4693877551020003</c:v>
                      </c:pt>
                      <c:pt idx="13">
                        <c:v>2.5918367346939002</c:v>
                      </c:pt>
                      <c:pt idx="14">
                        <c:v>2.7142857142856998</c:v>
                      </c:pt>
                      <c:pt idx="15">
                        <c:v>2.8367346938776001</c:v>
                      </c:pt>
                      <c:pt idx="16">
                        <c:v>2.9591836734694001</c:v>
                      </c:pt>
                      <c:pt idx="17">
                        <c:v>3.0816326530612002</c:v>
                      </c:pt>
                      <c:pt idx="18">
                        <c:v>3.2040816326531001</c:v>
                      </c:pt>
                      <c:pt idx="19">
                        <c:v>3.3265306122449001</c:v>
                      </c:pt>
                      <c:pt idx="20">
                        <c:v>3.4489795918367001</c:v>
                      </c:pt>
                      <c:pt idx="21">
                        <c:v>3.5714285714286</c:v>
                      </c:pt>
                      <c:pt idx="22">
                        <c:v>3.6938775510204001</c:v>
                      </c:pt>
                      <c:pt idx="23">
                        <c:v>3.8163265306121996</c:v>
                      </c:pt>
                      <c:pt idx="24">
                        <c:v>3.9387755102041</c:v>
                      </c:pt>
                      <c:pt idx="25">
                        <c:v>4.0612244897959</c:v>
                      </c:pt>
                      <c:pt idx="26">
                        <c:v>4.1836734693878004</c:v>
                      </c:pt>
                      <c:pt idx="27">
                        <c:v>4.3061224489796004</c:v>
                      </c:pt>
                      <c:pt idx="28">
                        <c:v>4.4285714285713995</c:v>
                      </c:pt>
                      <c:pt idx="29">
                        <c:v>4.5510204081632999</c:v>
                      </c:pt>
                      <c:pt idx="30">
                        <c:v>4.6734693877550999</c:v>
                      </c:pt>
                      <c:pt idx="31">
                        <c:v>4.7959183673468999</c:v>
                      </c:pt>
                      <c:pt idx="32">
                        <c:v>4.9183673469388003</c:v>
                      </c:pt>
                      <c:pt idx="33">
                        <c:v>5.0408163265305994</c:v>
                      </c:pt>
                      <c:pt idx="34">
                        <c:v>5.1632653061224003</c:v>
                      </c:pt>
                      <c:pt idx="35">
                        <c:v>5.2857142857142998</c:v>
                      </c:pt>
                      <c:pt idx="36">
                        <c:v>5.4081632653060998</c:v>
                      </c:pt>
                      <c:pt idx="37">
                        <c:v>5.5306122448980002</c:v>
                      </c:pt>
                      <c:pt idx="38">
                        <c:v>5.6530612244898002</c:v>
                      </c:pt>
                      <c:pt idx="39">
                        <c:v>5.7755102040816002</c:v>
                      </c:pt>
                      <c:pt idx="40">
                        <c:v>5.8979591836734997</c:v>
                      </c:pt>
                      <c:pt idx="41">
                        <c:v>6.0204081632652997</c:v>
                      </c:pt>
                      <c:pt idx="42">
                        <c:v>6.1428571428570997</c:v>
                      </c:pt>
                      <c:pt idx="43">
                        <c:v>6.2653061224490001</c:v>
                      </c:pt>
                      <c:pt idx="44">
                        <c:v>6.3877551020408001</c:v>
                      </c:pt>
                      <c:pt idx="45">
                        <c:v>6.5102040816326996</c:v>
                      </c:pt>
                      <c:pt idx="46">
                        <c:v>6.6326530612244996</c:v>
                      </c:pt>
                      <c:pt idx="47">
                        <c:v>6.7551020408163005</c:v>
                      </c:pt>
                      <c:pt idx="48">
                        <c:v>6.8775510204082</c:v>
                      </c:pt>
                      <c:pt idx="49">
                        <c:v>7</c:v>
                      </c:pt>
                      <c:pt idx="50">
                        <c:v>7.1224489795918</c:v>
                      </c:pt>
                      <c:pt idx="51">
                        <c:v>7.2448979591836995</c:v>
                      </c:pt>
                      <c:pt idx="52">
                        <c:v>7.3673469387755004</c:v>
                      </c:pt>
                      <c:pt idx="53">
                        <c:v>7.4897959183673004</c:v>
                      </c:pt>
                      <c:pt idx="54">
                        <c:v>7.6122448979591999</c:v>
                      </c:pt>
                      <c:pt idx="55">
                        <c:v>7.7346938775509999</c:v>
                      </c:pt>
                      <c:pt idx="56">
                        <c:v>7.8571428571429003</c:v>
                      </c:pt>
                      <c:pt idx="57">
                        <c:v>7.9795918367347003</c:v>
                      </c:pt>
                      <c:pt idx="58">
                        <c:v>8.1020408163265003</c:v>
                      </c:pt>
                      <c:pt idx="59">
                        <c:v>8.2244897959183998</c:v>
                      </c:pt>
                      <c:pt idx="60">
                        <c:v>8.3469387755101998</c:v>
                      </c:pt>
                      <c:pt idx="61">
                        <c:v>8.4693877551019998</c:v>
                      </c:pt>
                      <c:pt idx="62">
                        <c:v>8.5918367346938993</c:v>
                      </c:pt>
                      <c:pt idx="63">
                        <c:v>8.7142857142856993</c:v>
                      </c:pt>
                      <c:pt idx="64">
                        <c:v>8.8367346938776006</c:v>
                      </c:pt>
                      <c:pt idx="65">
                        <c:v>8.9591836734694006</c:v>
                      </c:pt>
                      <c:pt idx="66">
                        <c:v>9.0816326530611988</c:v>
                      </c:pt>
                      <c:pt idx="67">
                        <c:v>9.2040816326530983</c:v>
                      </c:pt>
                      <c:pt idx="68">
                        <c:v>9.3265306122449001</c:v>
                      </c:pt>
                      <c:pt idx="69">
                        <c:v>9.4489795918367001</c:v>
                      </c:pt>
                      <c:pt idx="70">
                        <c:v>9.5714285714285996</c:v>
                      </c:pt>
                      <c:pt idx="71">
                        <c:v>9.6938775510203996</c:v>
                      </c:pt>
                      <c:pt idx="72">
                        <c:v>9.8163265306121996</c:v>
                      </c:pt>
                      <c:pt idx="73">
                        <c:v>9.9387755102040991</c:v>
                      </c:pt>
                      <c:pt idx="74">
                        <c:v>10.061224489796</c:v>
                      </c:pt>
                      <c:pt idx="75">
                        <c:v>10.183673469388001</c:v>
                      </c:pt>
                      <c:pt idx="76">
                        <c:v>10.30612244898</c:v>
                      </c:pt>
                      <c:pt idx="77">
                        <c:v>10.428571428570999</c:v>
                      </c:pt>
                      <c:pt idx="78">
                        <c:v>10.551020408163</c:v>
                      </c:pt>
                      <c:pt idx="79">
                        <c:v>10.673469387754999</c:v>
                      </c:pt>
                      <c:pt idx="80">
                        <c:v>10.795918367346999</c:v>
                      </c:pt>
                      <c:pt idx="81">
                        <c:v>10.918367346938998</c:v>
                      </c:pt>
                      <c:pt idx="82">
                        <c:v>11.040816326531001</c:v>
                      </c:pt>
                      <c:pt idx="83">
                        <c:v>11.163265306122</c:v>
                      </c:pt>
                      <c:pt idx="84">
                        <c:v>11.285714285714</c:v>
                      </c:pt>
                      <c:pt idx="85">
                        <c:v>11.408163265305999</c:v>
                      </c:pt>
                      <c:pt idx="86">
                        <c:v>11.530612244898</c:v>
                      </c:pt>
                      <c:pt idx="87">
                        <c:v>11.653061224489999</c:v>
                      </c:pt>
                      <c:pt idx="88">
                        <c:v>11.775510204082</c:v>
                      </c:pt>
                      <c:pt idx="89">
                        <c:v>11.897959183673001</c:v>
                      </c:pt>
                      <c:pt idx="90">
                        <c:v>12.020408163265</c:v>
                      </c:pt>
                      <c:pt idx="91">
                        <c:v>12.142857142857</c:v>
                      </c:pt>
                      <c:pt idx="92">
                        <c:v>12.265306122448999</c:v>
                      </c:pt>
                      <c:pt idx="93">
                        <c:v>12.387755102041</c:v>
                      </c:pt>
                      <c:pt idx="94">
                        <c:v>12.510204081632999</c:v>
                      </c:pt>
                      <c:pt idx="95">
                        <c:v>12.632653061224001</c:v>
                      </c:pt>
                      <c:pt idx="96">
                        <c:v>12.755102040816</c:v>
                      </c:pt>
                      <c:pt idx="97">
                        <c:v>12.877551020408001</c:v>
                      </c:pt>
                      <c:pt idx="98">
                        <c:v>13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'SqW IP3'!$AP$5:$AP$103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28.030704</c:v>
                      </c:pt>
                      <c:pt idx="1">
                        <c:v>28.948246000000001</c:v>
                      </c:pt>
                      <c:pt idx="2">
                        <c:v>28.962589000000001</c:v>
                      </c:pt>
                      <c:pt idx="3">
                        <c:v>26.829433000000002</c:v>
                      </c:pt>
                      <c:pt idx="4">
                        <c:v>24.618998999999999</c:v>
                      </c:pt>
                      <c:pt idx="5">
                        <c:v>23.834212999999998</c:v>
                      </c:pt>
                      <c:pt idx="6">
                        <c:v>24.166855000000002</c:v>
                      </c:pt>
                      <c:pt idx="7">
                        <c:v>27.101475000000001</c:v>
                      </c:pt>
                      <c:pt idx="8">
                        <c:v>29.397031999999999</c:v>
                      </c:pt>
                      <c:pt idx="9">
                        <c:v>30.1616</c:v>
                      </c:pt>
                      <c:pt idx="10">
                        <c:v>27.543837</c:v>
                      </c:pt>
                      <c:pt idx="11">
                        <c:v>24.370774999999998</c:v>
                      </c:pt>
                      <c:pt idx="12">
                        <c:v>22.542750999999999</c:v>
                      </c:pt>
                      <c:pt idx="13">
                        <c:v>21.325818999999999</c:v>
                      </c:pt>
                      <c:pt idx="14">
                        <c:v>20.689527999999999</c:v>
                      </c:pt>
                      <c:pt idx="15">
                        <c:v>20.073198000000001</c:v>
                      </c:pt>
                      <c:pt idx="16">
                        <c:v>20.233936</c:v>
                      </c:pt>
                      <c:pt idx="17">
                        <c:v>20.428709000000001</c:v>
                      </c:pt>
                      <c:pt idx="18">
                        <c:v>21.301973</c:v>
                      </c:pt>
                      <c:pt idx="19">
                        <c:v>22.761424999999999</c:v>
                      </c:pt>
                      <c:pt idx="20">
                        <c:v>25.112183000000002</c:v>
                      </c:pt>
                      <c:pt idx="21">
                        <c:v>26.881233000000002</c:v>
                      </c:pt>
                      <c:pt idx="22">
                        <c:v>28.189001000000001</c:v>
                      </c:pt>
                      <c:pt idx="23">
                        <c:v>29.519333</c:v>
                      </c:pt>
                      <c:pt idx="24">
                        <c:v>31.662721999999999</c:v>
                      </c:pt>
                      <c:pt idx="25">
                        <c:v>32.049579999999999</c:v>
                      </c:pt>
                      <c:pt idx="26">
                        <c:v>30.688459000000002</c:v>
                      </c:pt>
                      <c:pt idx="27">
                        <c:v>28.140369</c:v>
                      </c:pt>
                      <c:pt idx="28">
                        <c:v>26.758461</c:v>
                      </c:pt>
                      <c:pt idx="29">
                        <c:v>29.24297</c:v>
                      </c:pt>
                      <c:pt idx="30">
                        <c:v>29.970313999999998</c:v>
                      </c:pt>
                      <c:pt idx="31">
                        <c:v>29.480101000000001</c:v>
                      </c:pt>
                      <c:pt idx="32">
                        <c:v>26.306763</c:v>
                      </c:pt>
                      <c:pt idx="33">
                        <c:v>26.478476000000001</c:v>
                      </c:pt>
                      <c:pt idx="34">
                        <c:v>28.842338999999999</c:v>
                      </c:pt>
                      <c:pt idx="35">
                        <c:v>29.556304999999998</c:v>
                      </c:pt>
                      <c:pt idx="36">
                        <c:v>28.236073000000001</c:v>
                      </c:pt>
                      <c:pt idx="37">
                        <c:v>25.351178999999998</c:v>
                      </c:pt>
                      <c:pt idx="38">
                        <c:v>23.851793000000001</c:v>
                      </c:pt>
                      <c:pt idx="39">
                        <c:v>23.546113999999999</c:v>
                      </c:pt>
                      <c:pt idx="40">
                        <c:v>24.046129000000001</c:v>
                      </c:pt>
                      <c:pt idx="41">
                        <c:v>24.572144000000002</c:v>
                      </c:pt>
                      <c:pt idx="42">
                        <c:v>25.044304</c:v>
                      </c:pt>
                      <c:pt idx="43">
                        <c:v>26.184172</c:v>
                      </c:pt>
                      <c:pt idx="44">
                        <c:v>27.752295</c:v>
                      </c:pt>
                      <c:pt idx="45">
                        <c:v>28.560534000000001</c:v>
                      </c:pt>
                      <c:pt idx="46">
                        <c:v>28.278997</c:v>
                      </c:pt>
                      <c:pt idx="47">
                        <c:v>27.211226</c:v>
                      </c:pt>
                      <c:pt idx="48">
                        <c:v>26.60285</c:v>
                      </c:pt>
                      <c:pt idx="49">
                        <c:v>26.022746999999999</c:v>
                      </c:pt>
                      <c:pt idx="50">
                        <c:v>25.394033</c:v>
                      </c:pt>
                      <c:pt idx="51">
                        <c:v>24.520465999999999</c:v>
                      </c:pt>
                      <c:pt idx="52">
                        <c:v>23.774614</c:v>
                      </c:pt>
                      <c:pt idx="53">
                        <c:v>23.257456000000001</c:v>
                      </c:pt>
                      <c:pt idx="54">
                        <c:v>22.692986000000001</c:v>
                      </c:pt>
                      <c:pt idx="55">
                        <c:v>22.082046999999999</c:v>
                      </c:pt>
                      <c:pt idx="56">
                        <c:v>21.457671999999999</c:v>
                      </c:pt>
                      <c:pt idx="57">
                        <c:v>21.079035000000001</c:v>
                      </c:pt>
                      <c:pt idx="58">
                        <c:v>20.880507999999999</c:v>
                      </c:pt>
                      <c:pt idx="59">
                        <c:v>20.767365000000002</c:v>
                      </c:pt>
                      <c:pt idx="60">
                        <c:v>20.511198</c:v>
                      </c:pt>
                      <c:pt idx="61">
                        <c:v>19.959479999999999</c:v>
                      </c:pt>
                      <c:pt idx="62">
                        <c:v>19.306868000000001</c:v>
                      </c:pt>
                      <c:pt idx="63">
                        <c:v>18.680679000000001</c:v>
                      </c:pt>
                      <c:pt idx="64">
                        <c:v>18.243442999999999</c:v>
                      </c:pt>
                      <c:pt idx="65">
                        <c:v>17.972716999999999</c:v>
                      </c:pt>
                      <c:pt idx="66">
                        <c:v>17.931107000000001</c:v>
                      </c:pt>
                      <c:pt idx="67">
                        <c:v>18.141109</c:v>
                      </c:pt>
                      <c:pt idx="68">
                        <c:v>18.516625999999999</c:v>
                      </c:pt>
                      <c:pt idx="69">
                        <c:v>18.971844000000001</c:v>
                      </c:pt>
                      <c:pt idx="70">
                        <c:v>19.290469999999999</c:v>
                      </c:pt>
                      <c:pt idx="71">
                        <c:v>19.394642000000001</c:v>
                      </c:pt>
                      <c:pt idx="72">
                        <c:v>19.222937000000002</c:v>
                      </c:pt>
                      <c:pt idx="73">
                        <c:v>18.893394000000001</c:v>
                      </c:pt>
                      <c:pt idx="74">
                        <c:v>18.433582000000001</c:v>
                      </c:pt>
                      <c:pt idx="75">
                        <c:v>18.017112999999998</c:v>
                      </c:pt>
                      <c:pt idx="76">
                        <c:v>17.837152</c:v>
                      </c:pt>
                      <c:pt idx="77">
                        <c:v>17.866405</c:v>
                      </c:pt>
                      <c:pt idx="78">
                        <c:v>18.003226999999999</c:v>
                      </c:pt>
                      <c:pt idx="79">
                        <c:v>17.853649000000001</c:v>
                      </c:pt>
                      <c:pt idx="80">
                        <c:v>17.275824</c:v>
                      </c:pt>
                      <c:pt idx="81">
                        <c:v>16.351655999999998</c:v>
                      </c:pt>
                      <c:pt idx="82">
                        <c:v>15.605634</c:v>
                      </c:pt>
                      <c:pt idx="83">
                        <c:v>15.606341</c:v>
                      </c:pt>
                      <c:pt idx="84">
                        <c:v>16.812595000000002</c:v>
                      </c:pt>
                      <c:pt idx="85">
                        <c:v>18.86495</c:v>
                      </c:pt>
                      <c:pt idx="86">
                        <c:v>19.281271</c:v>
                      </c:pt>
                      <c:pt idx="87">
                        <c:v>17.200012000000001</c:v>
                      </c:pt>
                      <c:pt idx="88">
                        <c:v>13.155609999999999</c:v>
                      </c:pt>
                      <c:pt idx="89">
                        <c:v>9.3696555999999998</c:v>
                      </c:pt>
                      <c:pt idx="90">
                        <c:v>6.6030226000000001</c:v>
                      </c:pt>
                      <c:pt idx="91">
                        <c:v>4.5510663999999998</c:v>
                      </c:pt>
                      <c:pt idx="92">
                        <c:v>3.3873837</c:v>
                      </c:pt>
                      <c:pt idx="93">
                        <c:v>2.7296822000000001</c:v>
                      </c:pt>
                      <c:pt idx="94">
                        <c:v>2.5091337999999999</c:v>
                      </c:pt>
                      <c:pt idx="95">
                        <c:v>2.4414634999999998</c:v>
                      </c:pt>
                      <c:pt idx="96">
                        <c:v>2.4441392</c:v>
                      </c:pt>
                      <c:pt idx="97">
                        <c:v>2.4367409000000002</c:v>
                      </c:pt>
                      <c:pt idx="98">
                        <c:v>2.4040710999999999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C213-4A3C-8F40-F75486F8438A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'IP3'!$AS$2</c15:sqref>
                        </c15:formulaRef>
                      </c:ext>
                    </c:extLst>
                    <c:strCache>
                      <c:ptCount val="1"/>
                      <c:pt idx="0">
                        <c:v>+7dBm</c:v>
                      </c:pt>
                    </c:strCache>
                  </c:strRef>
                </c:tx>
                <c:spPr>
                  <a:ln cmpd="sng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'IP3'!$AR$5:$AR$103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</c:v>
                      </c:pt>
                      <c:pt idx="1">
                        <c:v>1.1224489795918</c:v>
                      </c:pt>
                      <c:pt idx="2">
                        <c:v>1.2448979591837002</c:v>
                      </c:pt>
                      <c:pt idx="3">
                        <c:v>1.3673469387755</c:v>
                      </c:pt>
                      <c:pt idx="4">
                        <c:v>1.4897959183673</c:v>
                      </c:pt>
                      <c:pt idx="5">
                        <c:v>1.6122448979591999</c:v>
                      </c:pt>
                      <c:pt idx="6">
                        <c:v>1.7346938775510001</c:v>
                      </c:pt>
                      <c:pt idx="7">
                        <c:v>1.8571428571429001</c:v>
                      </c:pt>
                      <c:pt idx="8">
                        <c:v>1.9795918367347001</c:v>
                      </c:pt>
                      <c:pt idx="9">
                        <c:v>2.1020408163264999</c:v>
                      </c:pt>
                      <c:pt idx="10">
                        <c:v>2.2244897959183998</c:v>
                      </c:pt>
                      <c:pt idx="11">
                        <c:v>2.3469387755101998</c:v>
                      </c:pt>
                      <c:pt idx="12">
                        <c:v>2.4693877551020003</c:v>
                      </c:pt>
                      <c:pt idx="13">
                        <c:v>2.5918367346939002</c:v>
                      </c:pt>
                      <c:pt idx="14">
                        <c:v>2.7142857142856998</c:v>
                      </c:pt>
                      <c:pt idx="15">
                        <c:v>2.8367346938776001</c:v>
                      </c:pt>
                      <c:pt idx="16">
                        <c:v>2.9591836734694001</c:v>
                      </c:pt>
                      <c:pt idx="17">
                        <c:v>3.0816326530612002</c:v>
                      </c:pt>
                      <c:pt idx="18">
                        <c:v>3.2040816326531001</c:v>
                      </c:pt>
                      <c:pt idx="19">
                        <c:v>3.3265306122449001</c:v>
                      </c:pt>
                      <c:pt idx="20">
                        <c:v>3.4489795918367001</c:v>
                      </c:pt>
                      <c:pt idx="21">
                        <c:v>3.5714285714286</c:v>
                      </c:pt>
                      <c:pt idx="22">
                        <c:v>3.6938775510204001</c:v>
                      </c:pt>
                      <c:pt idx="23">
                        <c:v>3.8163265306121996</c:v>
                      </c:pt>
                      <c:pt idx="24">
                        <c:v>3.9387755102041</c:v>
                      </c:pt>
                      <c:pt idx="25">
                        <c:v>4.0612244897959</c:v>
                      </c:pt>
                      <c:pt idx="26">
                        <c:v>4.1836734693878004</c:v>
                      </c:pt>
                      <c:pt idx="27">
                        <c:v>4.3061224489796004</c:v>
                      </c:pt>
                      <c:pt idx="28">
                        <c:v>4.4285714285713995</c:v>
                      </c:pt>
                      <c:pt idx="29">
                        <c:v>4.5510204081632999</c:v>
                      </c:pt>
                      <c:pt idx="30">
                        <c:v>4.6734693877550999</c:v>
                      </c:pt>
                      <c:pt idx="31">
                        <c:v>4.7959183673468999</c:v>
                      </c:pt>
                      <c:pt idx="32">
                        <c:v>4.9183673469388003</c:v>
                      </c:pt>
                      <c:pt idx="33">
                        <c:v>5.0408163265305994</c:v>
                      </c:pt>
                      <c:pt idx="34">
                        <c:v>5.1632653061224003</c:v>
                      </c:pt>
                      <c:pt idx="35">
                        <c:v>5.2857142857142998</c:v>
                      </c:pt>
                      <c:pt idx="36">
                        <c:v>5.4081632653060998</c:v>
                      </c:pt>
                      <c:pt idx="37">
                        <c:v>5.5306122448980002</c:v>
                      </c:pt>
                      <c:pt idx="38">
                        <c:v>5.6530612244898002</c:v>
                      </c:pt>
                      <c:pt idx="39">
                        <c:v>5.7755102040816002</c:v>
                      </c:pt>
                      <c:pt idx="40">
                        <c:v>5.8979591836734997</c:v>
                      </c:pt>
                      <c:pt idx="41">
                        <c:v>6.0204081632652997</c:v>
                      </c:pt>
                      <c:pt idx="42">
                        <c:v>6.1428571428570997</c:v>
                      </c:pt>
                      <c:pt idx="43">
                        <c:v>6.2653061224490001</c:v>
                      </c:pt>
                      <c:pt idx="44">
                        <c:v>6.3877551020408001</c:v>
                      </c:pt>
                      <c:pt idx="45">
                        <c:v>6.5102040816326996</c:v>
                      </c:pt>
                      <c:pt idx="46">
                        <c:v>6.6326530612244996</c:v>
                      </c:pt>
                      <c:pt idx="47">
                        <c:v>6.7551020408163005</c:v>
                      </c:pt>
                      <c:pt idx="48">
                        <c:v>6.8775510204082</c:v>
                      </c:pt>
                      <c:pt idx="49">
                        <c:v>7</c:v>
                      </c:pt>
                      <c:pt idx="50">
                        <c:v>7.1224489795918</c:v>
                      </c:pt>
                      <c:pt idx="51">
                        <c:v>7.2448979591836995</c:v>
                      </c:pt>
                      <c:pt idx="52">
                        <c:v>7.3673469387755004</c:v>
                      </c:pt>
                      <c:pt idx="53">
                        <c:v>7.4897959183673004</c:v>
                      </c:pt>
                      <c:pt idx="54">
                        <c:v>7.6122448979591999</c:v>
                      </c:pt>
                      <c:pt idx="55">
                        <c:v>7.7346938775509999</c:v>
                      </c:pt>
                      <c:pt idx="56">
                        <c:v>7.8571428571429003</c:v>
                      </c:pt>
                      <c:pt idx="57">
                        <c:v>7.9795918367347003</c:v>
                      </c:pt>
                      <c:pt idx="58">
                        <c:v>8.1020408163265003</c:v>
                      </c:pt>
                      <c:pt idx="59">
                        <c:v>8.2244897959183998</c:v>
                      </c:pt>
                      <c:pt idx="60">
                        <c:v>8.3469387755101998</c:v>
                      </c:pt>
                      <c:pt idx="61">
                        <c:v>8.4693877551019998</c:v>
                      </c:pt>
                      <c:pt idx="62">
                        <c:v>8.5918367346938993</c:v>
                      </c:pt>
                      <c:pt idx="63">
                        <c:v>8.7142857142856993</c:v>
                      </c:pt>
                      <c:pt idx="64">
                        <c:v>8.8367346938776006</c:v>
                      </c:pt>
                      <c:pt idx="65">
                        <c:v>8.9591836734694006</c:v>
                      </c:pt>
                      <c:pt idx="66">
                        <c:v>9.0816326530611988</c:v>
                      </c:pt>
                      <c:pt idx="67">
                        <c:v>9.2040816326530983</c:v>
                      </c:pt>
                      <c:pt idx="68">
                        <c:v>9.3265306122449001</c:v>
                      </c:pt>
                      <c:pt idx="69">
                        <c:v>9.4489795918367001</c:v>
                      </c:pt>
                      <c:pt idx="70">
                        <c:v>9.5714285714285996</c:v>
                      </c:pt>
                      <c:pt idx="71">
                        <c:v>9.6938775510203996</c:v>
                      </c:pt>
                      <c:pt idx="72">
                        <c:v>9.8163265306121996</c:v>
                      </c:pt>
                      <c:pt idx="73">
                        <c:v>9.9387755102040991</c:v>
                      </c:pt>
                      <c:pt idx="74">
                        <c:v>10.061224489796</c:v>
                      </c:pt>
                      <c:pt idx="75">
                        <c:v>10.183673469388001</c:v>
                      </c:pt>
                      <c:pt idx="76">
                        <c:v>10.30612244898</c:v>
                      </c:pt>
                      <c:pt idx="77">
                        <c:v>10.428571428570999</c:v>
                      </c:pt>
                      <c:pt idx="78">
                        <c:v>10.551020408163</c:v>
                      </c:pt>
                      <c:pt idx="79">
                        <c:v>10.673469387754999</c:v>
                      </c:pt>
                      <c:pt idx="80">
                        <c:v>10.795918367346999</c:v>
                      </c:pt>
                      <c:pt idx="81">
                        <c:v>10.918367346938998</c:v>
                      </c:pt>
                      <c:pt idx="82">
                        <c:v>11.040816326531001</c:v>
                      </c:pt>
                      <c:pt idx="83">
                        <c:v>11.163265306122</c:v>
                      </c:pt>
                      <c:pt idx="84">
                        <c:v>11.285714285714</c:v>
                      </c:pt>
                      <c:pt idx="85">
                        <c:v>11.408163265305999</c:v>
                      </c:pt>
                      <c:pt idx="86">
                        <c:v>11.530612244898</c:v>
                      </c:pt>
                      <c:pt idx="87">
                        <c:v>11.653061224489999</c:v>
                      </c:pt>
                      <c:pt idx="88">
                        <c:v>11.775510204082</c:v>
                      </c:pt>
                      <c:pt idx="89">
                        <c:v>11.897959183673001</c:v>
                      </c:pt>
                      <c:pt idx="90">
                        <c:v>12.020408163265</c:v>
                      </c:pt>
                      <c:pt idx="91">
                        <c:v>12.142857142857</c:v>
                      </c:pt>
                      <c:pt idx="92">
                        <c:v>12.265306122448999</c:v>
                      </c:pt>
                      <c:pt idx="93">
                        <c:v>12.387755102041</c:v>
                      </c:pt>
                      <c:pt idx="94">
                        <c:v>12.510204081632999</c:v>
                      </c:pt>
                      <c:pt idx="95">
                        <c:v>12.632653061224001</c:v>
                      </c:pt>
                      <c:pt idx="96">
                        <c:v>12.755102040816</c:v>
                      </c:pt>
                      <c:pt idx="97">
                        <c:v>12.877551020408001</c:v>
                      </c:pt>
                      <c:pt idx="98">
                        <c:v>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'IP3'!$AS$5:$AS$103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18.350100999999999</c:v>
                      </c:pt>
                      <c:pt idx="1">
                        <c:v>17.714131999999999</c:v>
                      </c:pt>
                      <c:pt idx="2">
                        <c:v>17.274616000000002</c:v>
                      </c:pt>
                      <c:pt idx="3">
                        <c:v>17.226807000000001</c:v>
                      </c:pt>
                      <c:pt idx="4">
                        <c:v>17.033643999999999</c:v>
                      </c:pt>
                      <c:pt idx="5">
                        <c:v>16.654377</c:v>
                      </c:pt>
                      <c:pt idx="6">
                        <c:v>16.611242000000001</c:v>
                      </c:pt>
                      <c:pt idx="7">
                        <c:v>16.423092</c:v>
                      </c:pt>
                      <c:pt idx="8">
                        <c:v>15.950355999999999</c:v>
                      </c:pt>
                      <c:pt idx="9">
                        <c:v>14.930994</c:v>
                      </c:pt>
                      <c:pt idx="10">
                        <c:v>14.236420000000001</c:v>
                      </c:pt>
                      <c:pt idx="11">
                        <c:v>13.729953999999999</c:v>
                      </c:pt>
                      <c:pt idx="12">
                        <c:v>13.504246999999999</c:v>
                      </c:pt>
                      <c:pt idx="13">
                        <c:v>13.437541</c:v>
                      </c:pt>
                      <c:pt idx="14">
                        <c:v>13.469979</c:v>
                      </c:pt>
                      <c:pt idx="15">
                        <c:v>13.474428</c:v>
                      </c:pt>
                      <c:pt idx="16">
                        <c:v>13.391304</c:v>
                      </c:pt>
                      <c:pt idx="17">
                        <c:v>13.34652</c:v>
                      </c:pt>
                      <c:pt idx="18">
                        <c:v>13.459913</c:v>
                      </c:pt>
                      <c:pt idx="19">
                        <c:v>13.389290000000001</c:v>
                      </c:pt>
                      <c:pt idx="20">
                        <c:v>13.252013</c:v>
                      </c:pt>
                      <c:pt idx="21">
                        <c:v>13.576859000000001</c:v>
                      </c:pt>
                      <c:pt idx="22">
                        <c:v>14.185551999999999</c:v>
                      </c:pt>
                      <c:pt idx="23">
                        <c:v>14.903200999999999</c:v>
                      </c:pt>
                      <c:pt idx="24">
                        <c:v>15.56354</c:v>
                      </c:pt>
                      <c:pt idx="25">
                        <c:v>16.296865</c:v>
                      </c:pt>
                      <c:pt idx="26">
                        <c:v>16.581700999999999</c:v>
                      </c:pt>
                      <c:pt idx="27">
                        <c:v>16.298756000000001</c:v>
                      </c:pt>
                      <c:pt idx="28">
                        <c:v>16.171997000000001</c:v>
                      </c:pt>
                      <c:pt idx="29">
                        <c:v>16.337357000000001</c:v>
                      </c:pt>
                      <c:pt idx="30">
                        <c:v>16.681324</c:v>
                      </c:pt>
                      <c:pt idx="31">
                        <c:v>16.938912999999999</c:v>
                      </c:pt>
                      <c:pt idx="32">
                        <c:v>17.974871</c:v>
                      </c:pt>
                      <c:pt idx="33">
                        <c:v>17.985294</c:v>
                      </c:pt>
                      <c:pt idx="34">
                        <c:v>17.924782</c:v>
                      </c:pt>
                      <c:pt idx="35">
                        <c:v>16.954436999999999</c:v>
                      </c:pt>
                      <c:pt idx="36">
                        <c:v>16.956344999999999</c:v>
                      </c:pt>
                      <c:pt idx="37">
                        <c:v>16.487295</c:v>
                      </c:pt>
                      <c:pt idx="38">
                        <c:v>16.328999</c:v>
                      </c:pt>
                      <c:pt idx="39">
                        <c:v>16.314775000000001</c:v>
                      </c:pt>
                      <c:pt idx="40">
                        <c:v>16.690294000000002</c:v>
                      </c:pt>
                      <c:pt idx="41">
                        <c:v>16.578078999999999</c:v>
                      </c:pt>
                      <c:pt idx="42">
                        <c:v>16.330390999999999</c:v>
                      </c:pt>
                      <c:pt idx="43">
                        <c:v>16.390539</c:v>
                      </c:pt>
                      <c:pt idx="44">
                        <c:v>16.719432999999999</c:v>
                      </c:pt>
                      <c:pt idx="45">
                        <c:v>16.853484999999999</c:v>
                      </c:pt>
                      <c:pt idx="46">
                        <c:v>16.805014</c:v>
                      </c:pt>
                      <c:pt idx="47">
                        <c:v>16.712893000000001</c:v>
                      </c:pt>
                      <c:pt idx="48">
                        <c:v>16.833860000000001</c:v>
                      </c:pt>
                      <c:pt idx="49">
                        <c:v>16.674885</c:v>
                      </c:pt>
                      <c:pt idx="50">
                        <c:v>16.452207999999999</c:v>
                      </c:pt>
                      <c:pt idx="51">
                        <c:v>16.294073000000001</c:v>
                      </c:pt>
                      <c:pt idx="52">
                        <c:v>16.122259</c:v>
                      </c:pt>
                      <c:pt idx="53">
                        <c:v>15.962204</c:v>
                      </c:pt>
                      <c:pt idx="54">
                        <c:v>15.579311000000001</c:v>
                      </c:pt>
                      <c:pt idx="55">
                        <c:v>15.236319999999999</c:v>
                      </c:pt>
                      <c:pt idx="56">
                        <c:v>14.820743</c:v>
                      </c:pt>
                      <c:pt idx="57">
                        <c:v>14.3545</c:v>
                      </c:pt>
                      <c:pt idx="58">
                        <c:v>13.96433</c:v>
                      </c:pt>
                      <c:pt idx="59">
                        <c:v>13.893145000000001</c:v>
                      </c:pt>
                      <c:pt idx="60">
                        <c:v>14.035015</c:v>
                      </c:pt>
                      <c:pt idx="61">
                        <c:v>13.960202000000001</c:v>
                      </c:pt>
                      <c:pt idx="62">
                        <c:v>14.180505</c:v>
                      </c:pt>
                      <c:pt idx="63">
                        <c:v>14.179480999999999</c:v>
                      </c:pt>
                      <c:pt idx="64">
                        <c:v>14.278357</c:v>
                      </c:pt>
                      <c:pt idx="65">
                        <c:v>14.269467000000001</c:v>
                      </c:pt>
                      <c:pt idx="66">
                        <c:v>14.160327000000001</c:v>
                      </c:pt>
                      <c:pt idx="67">
                        <c:v>14.365527999999999</c:v>
                      </c:pt>
                      <c:pt idx="68">
                        <c:v>14.203544000000001</c:v>
                      </c:pt>
                      <c:pt idx="69">
                        <c:v>14.660035000000001</c:v>
                      </c:pt>
                      <c:pt idx="70">
                        <c:v>14.627145000000001</c:v>
                      </c:pt>
                      <c:pt idx="71">
                        <c:v>14.734565</c:v>
                      </c:pt>
                      <c:pt idx="72">
                        <c:v>14.585811</c:v>
                      </c:pt>
                      <c:pt idx="73">
                        <c:v>14.753628000000001</c:v>
                      </c:pt>
                      <c:pt idx="74">
                        <c:v>14.812243</c:v>
                      </c:pt>
                      <c:pt idx="75">
                        <c:v>14.978374000000001</c:v>
                      </c:pt>
                      <c:pt idx="76">
                        <c:v>15.353816</c:v>
                      </c:pt>
                      <c:pt idx="77">
                        <c:v>15.879257000000001</c:v>
                      </c:pt>
                      <c:pt idx="78">
                        <c:v>15.881733000000001</c:v>
                      </c:pt>
                      <c:pt idx="79">
                        <c:v>15.8873</c:v>
                      </c:pt>
                      <c:pt idx="80">
                        <c:v>15.513024</c:v>
                      </c:pt>
                      <c:pt idx="81">
                        <c:v>15.238426</c:v>
                      </c:pt>
                      <c:pt idx="82">
                        <c:v>14.506436000000001</c:v>
                      </c:pt>
                      <c:pt idx="83">
                        <c:v>14.240068000000001</c:v>
                      </c:pt>
                      <c:pt idx="84">
                        <c:v>14.146330000000001</c:v>
                      </c:pt>
                      <c:pt idx="85">
                        <c:v>14.139055000000001</c:v>
                      </c:pt>
                      <c:pt idx="86">
                        <c:v>14.001384</c:v>
                      </c:pt>
                      <c:pt idx="87">
                        <c:v>13.885149999999999</c:v>
                      </c:pt>
                      <c:pt idx="88">
                        <c:v>13.840311</c:v>
                      </c:pt>
                      <c:pt idx="89">
                        <c:v>13.640962999999999</c:v>
                      </c:pt>
                      <c:pt idx="90">
                        <c:v>13.430713000000001</c:v>
                      </c:pt>
                      <c:pt idx="91">
                        <c:v>13.240968000000001</c:v>
                      </c:pt>
                      <c:pt idx="92">
                        <c:v>13.213603000000001</c:v>
                      </c:pt>
                      <c:pt idx="93">
                        <c:v>13.237246000000001</c:v>
                      </c:pt>
                      <c:pt idx="94">
                        <c:v>13.236772999999999</c:v>
                      </c:pt>
                      <c:pt idx="95">
                        <c:v>13.349354999999999</c:v>
                      </c:pt>
                      <c:pt idx="96">
                        <c:v>13.529183</c:v>
                      </c:pt>
                      <c:pt idx="97">
                        <c:v>13.81743</c:v>
                      </c:pt>
                      <c:pt idx="98">
                        <c:v>13.979706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213-4A3C-8F40-F75486F8438A}"/>
                  </c:ext>
                </c:extLst>
              </c15:ser>
            </c15:filteredScatterSeries>
          </c:ext>
        </c:extLst>
      </c:scatterChart>
      <c:valAx>
        <c:axId val="111626496"/>
        <c:scaling>
          <c:orientation val="minMax"/>
          <c:max val="12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657344"/>
        <c:crosses val="autoZero"/>
        <c:crossBetween val="midCat"/>
        <c:majorUnit val="1"/>
      </c:valAx>
      <c:valAx>
        <c:axId val="111657344"/>
        <c:scaling>
          <c:orientation val="minMax"/>
          <c:max val="40"/>
          <c:min val="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62649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67724111332179515"/>
          <c:y val="0.13811169437153692"/>
          <c:w val="0.19794049417910148"/>
          <c:h val="0.2370802021082869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to IF Isolation (dB)</a:t>
            </a:r>
            <a:r>
              <a:rPr lang="en-US" sz="1000" baseline="30000"/>
              <a:t>1-4</a:t>
            </a:r>
            <a:endParaRPr lang="en-US" sz="1000" baseline="0"/>
          </a:p>
        </c:rich>
      </c:tx>
      <c:layout>
        <c:manualLayout>
          <c:xMode val="edge"/>
          <c:yMode val="edge"/>
          <c:x val="0.36741163521661496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7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0.01</c:v>
                </c:pt>
                <c:pt idx="1">
                  <c:v>7.4950000000000003E-2</c:v>
                </c:pt>
                <c:pt idx="2">
                  <c:v>0.1399</c:v>
                </c:pt>
                <c:pt idx="3">
                  <c:v>0.20485</c:v>
                </c:pt>
                <c:pt idx="4">
                  <c:v>0.26979999999999998</c:v>
                </c:pt>
                <c:pt idx="5">
                  <c:v>0.33474999999999999</c:v>
                </c:pt>
                <c:pt idx="6">
                  <c:v>0.3997</c:v>
                </c:pt>
                <c:pt idx="7">
                  <c:v>0.46465000000000001</c:v>
                </c:pt>
                <c:pt idx="8">
                  <c:v>0.52959999999999996</c:v>
                </c:pt>
                <c:pt idx="9">
                  <c:v>0.59455000000000002</c:v>
                </c:pt>
                <c:pt idx="10">
                  <c:v>0.65949999999999998</c:v>
                </c:pt>
                <c:pt idx="11">
                  <c:v>0.72445000000000004</c:v>
                </c:pt>
                <c:pt idx="12">
                  <c:v>0.78939999999999999</c:v>
                </c:pt>
                <c:pt idx="13">
                  <c:v>0.85435000000000005</c:v>
                </c:pt>
                <c:pt idx="14">
                  <c:v>0.91930000000000001</c:v>
                </c:pt>
                <c:pt idx="15">
                  <c:v>0.98424999999999996</c:v>
                </c:pt>
                <c:pt idx="16">
                  <c:v>1.0491999999999999</c:v>
                </c:pt>
                <c:pt idx="17">
                  <c:v>1.11415</c:v>
                </c:pt>
                <c:pt idx="18">
                  <c:v>1.1791</c:v>
                </c:pt>
                <c:pt idx="19">
                  <c:v>1.2440500000000001</c:v>
                </c:pt>
                <c:pt idx="20">
                  <c:v>1.3089999999999999</c:v>
                </c:pt>
                <c:pt idx="21">
                  <c:v>1.37395</c:v>
                </c:pt>
                <c:pt idx="22">
                  <c:v>1.4389000000000001</c:v>
                </c:pt>
                <c:pt idx="23">
                  <c:v>1.5038499999999999</c:v>
                </c:pt>
                <c:pt idx="24">
                  <c:v>1.5688</c:v>
                </c:pt>
                <c:pt idx="25">
                  <c:v>1.63375</c:v>
                </c:pt>
                <c:pt idx="26">
                  <c:v>1.6987000000000001</c:v>
                </c:pt>
                <c:pt idx="27">
                  <c:v>1.7636499999999999</c:v>
                </c:pt>
                <c:pt idx="28">
                  <c:v>1.8286</c:v>
                </c:pt>
                <c:pt idx="29">
                  <c:v>1.8935500000000001</c:v>
                </c:pt>
                <c:pt idx="30">
                  <c:v>1.9584999999999999</c:v>
                </c:pt>
                <c:pt idx="31">
                  <c:v>2.02345</c:v>
                </c:pt>
                <c:pt idx="32">
                  <c:v>2.0884</c:v>
                </c:pt>
                <c:pt idx="33">
                  <c:v>2.1533500000000001</c:v>
                </c:pt>
                <c:pt idx="34">
                  <c:v>2.2183000000000002</c:v>
                </c:pt>
                <c:pt idx="35">
                  <c:v>2.2832499999999998</c:v>
                </c:pt>
                <c:pt idx="36">
                  <c:v>2.3481999999999998</c:v>
                </c:pt>
                <c:pt idx="37">
                  <c:v>2.4131499999999999</c:v>
                </c:pt>
                <c:pt idx="38">
                  <c:v>2.4781</c:v>
                </c:pt>
                <c:pt idx="39">
                  <c:v>2.54305</c:v>
                </c:pt>
                <c:pt idx="40">
                  <c:v>2.6080000000000001</c:v>
                </c:pt>
                <c:pt idx="41">
                  <c:v>2.6729500000000002</c:v>
                </c:pt>
                <c:pt idx="42">
                  <c:v>2.7378999999999998</c:v>
                </c:pt>
                <c:pt idx="43">
                  <c:v>2.8028499999999998</c:v>
                </c:pt>
                <c:pt idx="44">
                  <c:v>2.8677999999999999</c:v>
                </c:pt>
                <c:pt idx="45">
                  <c:v>2.93275</c:v>
                </c:pt>
                <c:pt idx="46">
                  <c:v>2.9977</c:v>
                </c:pt>
                <c:pt idx="47">
                  <c:v>3.0626500000000001</c:v>
                </c:pt>
                <c:pt idx="48">
                  <c:v>3.1276000000000002</c:v>
                </c:pt>
                <c:pt idx="49">
                  <c:v>3.1925500000000002</c:v>
                </c:pt>
                <c:pt idx="50">
                  <c:v>3.2574999999999998</c:v>
                </c:pt>
                <c:pt idx="51">
                  <c:v>3.3224499999999999</c:v>
                </c:pt>
                <c:pt idx="52">
                  <c:v>3.3874</c:v>
                </c:pt>
                <c:pt idx="53">
                  <c:v>3.45235</c:v>
                </c:pt>
                <c:pt idx="54">
                  <c:v>3.5173000000000001</c:v>
                </c:pt>
                <c:pt idx="55">
                  <c:v>3.5822500000000002</c:v>
                </c:pt>
                <c:pt idx="56">
                  <c:v>3.6472000000000002</c:v>
                </c:pt>
                <c:pt idx="57">
                  <c:v>3.7121499999999998</c:v>
                </c:pt>
                <c:pt idx="58">
                  <c:v>3.7770999999999999</c:v>
                </c:pt>
                <c:pt idx="59">
                  <c:v>3.84205</c:v>
                </c:pt>
                <c:pt idx="60">
                  <c:v>3.907</c:v>
                </c:pt>
                <c:pt idx="61">
                  <c:v>3.9719500000000001</c:v>
                </c:pt>
                <c:pt idx="62">
                  <c:v>4.0369000000000002</c:v>
                </c:pt>
                <c:pt idx="63">
                  <c:v>4.1018499999999998</c:v>
                </c:pt>
                <c:pt idx="64">
                  <c:v>4.1668000000000003</c:v>
                </c:pt>
                <c:pt idx="65">
                  <c:v>4.2317499999999999</c:v>
                </c:pt>
                <c:pt idx="66">
                  <c:v>4.2967000000000004</c:v>
                </c:pt>
                <c:pt idx="67">
                  <c:v>4.36165</c:v>
                </c:pt>
                <c:pt idx="68">
                  <c:v>4.4265999999999996</c:v>
                </c:pt>
                <c:pt idx="69">
                  <c:v>4.4915500000000002</c:v>
                </c:pt>
                <c:pt idx="70">
                  <c:v>4.5564999999999998</c:v>
                </c:pt>
                <c:pt idx="71">
                  <c:v>4.6214500000000003</c:v>
                </c:pt>
                <c:pt idx="72">
                  <c:v>4.6863999999999999</c:v>
                </c:pt>
                <c:pt idx="73">
                  <c:v>4.7513500000000004</c:v>
                </c:pt>
                <c:pt idx="74">
                  <c:v>4.8163</c:v>
                </c:pt>
                <c:pt idx="75">
                  <c:v>4.8812499999999996</c:v>
                </c:pt>
                <c:pt idx="76">
                  <c:v>4.9462000000000002</c:v>
                </c:pt>
                <c:pt idx="77">
                  <c:v>5.0111499999999998</c:v>
                </c:pt>
                <c:pt idx="78">
                  <c:v>5.0761000000000003</c:v>
                </c:pt>
                <c:pt idx="79">
                  <c:v>5.1410499999999999</c:v>
                </c:pt>
                <c:pt idx="80">
                  <c:v>5.2060000000000004</c:v>
                </c:pt>
                <c:pt idx="81">
                  <c:v>5.27095</c:v>
                </c:pt>
                <c:pt idx="82">
                  <c:v>5.3358999999999996</c:v>
                </c:pt>
                <c:pt idx="83">
                  <c:v>5.4008500000000002</c:v>
                </c:pt>
                <c:pt idx="84">
                  <c:v>5.4657999999999998</c:v>
                </c:pt>
                <c:pt idx="85">
                  <c:v>5.5307500000000003</c:v>
                </c:pt>
                <c:pt idx="86">
                  <c:v>5.5956999999999999</c:v>
                </c:pt>
                <c:pt idx="87">
                  <c:v>5.6606500000000004</c:v>
                </c:pt>
                <c:pt idx="88">
                  <c:v>5.7256</c:v>
                </c:pt>
                <c:pt idx="89">
                  <c:v>5.7905499999999996</c:v>
                </c:pt>
                <c:pt idx="90">
                  <c:v>5.8555000000000001</c:v>
                </c:pt>
                <c:pt idx="91">
                  <c:v>5.9204499999999998</c:v>
                </c:pt>
                <c:pt idx="92">
                  <c:v>5.9854000000000003</c:v>
                </c:pt>
                <c:pt idx="93">
                  <c:v>6.0503499999999999</c:v>
                </c:pt>
                <c:pt idx="94">
                  <c:v>6.1153000000000004</c:v>
                </c:pt>
                <c:pt idx="95">
                  <c:v>6.18025</c:v>
                </c:pt>
                <c:pt idx="96">
                  <c:v>6.2451999999999996</c:v>
                </c:pt>
                <c:pt idx="97">
                  <c:v>6.3101500000000001</c:v>
                </c:pt>
                <c:pt idx="98">
                  <c:v>6.3750999999999998</c:v>
                </c:pt>
                <c:pt idx="99">
                  <c:v>6.4400500000000003</c:v>
                </c:pt>
                <c:pt idx="100">
                  <c:v>6.5049999999999999</c:v>
                </c:pt>
                <c:pt idx="101">
                  <c:v>6.5699500000000004</c:v>
                </c:pt>
                <c:pt idx="102">
                  <c:v>6.6349</c:v>
                </c:pt>
                <c:pt idx="103">
                  <c:v>6.6998499999999996</c:v>
                </c:pt>
                <c:pt idx="104">
                  <c:v>6.7648000000000001</c:v>
                </c:pt>
                <c:pt idx="105">
                  <c:v>6.8297499999999998</c:v>
                </c:pt>
                <c:pt idx="106">
                  <c:v>6.8947000000000003</c:v>
                </c:pt>
                <c:pt idx="107">
                  <c:v>6.9596499999999999</c:v>
                </c:pt>
                <c:pt idx="108">
                  <c:v>7.0246000000000004</c:v>
                </c:pt>
                <c:pt idx="109">
                  <c:v>7.08955</c:v>
                </c:pt>
                <c:pt idx="110">
                  <c:v>7.1544999999999996</c:v>
                </c:pt>
                <c:pt idx="111">
                  <c:v>7.2194500000000001</c:v>
                </c:pt>
                <c:pt idx="112">
                  <c:v>7.2843999999999998</c:v>
                </c:pt>
                <c:pt idx="113">
                  <c:v>7.3493500000000003</c:v>
                </c:pt>
                <c:pt idx="114">
                  <c:v>7.4142999999999999</c:v>
                </c:pt>
                <c:pt idx="115">
                  <c:v>7.4792500000000004</c:v>
                </c:pt>
                <c:pt idx="116">
                  <c:v>7.5442</c:v>
                </c:pt>
                <c:pt idx="117">
                  <c:v>7.6091499999999996</c:v>
                </c:pt>
                <c:pt idx="118">
                  <c:v>7.6741000000000001</c:v>
                </c:pt>
                <c:pt idx="119">
                  <c:v>7.7390499999999998</c:v>
                </c:pt>
                <c:pt idx="120">
                  <c:v>7.8040000000000003</c:v>
                </c:pt>
                <c:pt idx="121">
                  <c:v>7.8689499999999999</c:v>
                </c:pt>
                <c:pt idx="122">
                  <c:v>7.9339000000000004</c:v>
                </c:pt>
                <c:pt idx="123">
                  <c:v>7.99885</c:v>
                </c:pt>
                <c:pt idx="124">
                  <c:v>8.0638000000000005</c:v>
                </c:pt>
                <c:pt idx="125">
                  <c:v>8.1287500000000001</c:v>
                </c:pt>
                <c:pt idx="126">
                  <c:v>8.1936999999999998</c:v>
                </c:pt>
                <c:pt idx="127">
                  <c:v>8.2586499999999994</c:v>
                </c:pt>
                <c:pt idx="128">
                  <c:v>8.3236000000000008</c:v>
                </c:pt>
                <c:pt idx="129">
                  <c:v>8.3885500000000004</c:v>
                </c:pt>
                <c:pt idx="130">
                  <c:v>8.4535</c:v>
                </c:pt>
                <c:pt idx="131">
                  <c:v>8.5184499999999996</c:v>
                </c:pt>
                <c:pt idx="132">
                  <c:v>8.5833999999999993</c:v>
                </c:pt>
                <c:pt idx="133">
                  <c:v>8.6483500000000006</c:v>
                </c:pt>
                <c:pt idx="134">
                  <c:v>8.7133000000000003</c:v>
                </c:pt>
                <c:pt idx="135">
                  <c:v>8.7782499999999999</c:v>
                </c:pt>
                <c:pt idx="136">
                  <c:v>8.8431999999999995</c:v>
                </c:pt>
                <c:pt idx="137">
                  <c:v>8.9081499999999991</c:v>
                </c:pt>
                <c:pt idx="138">
                  <c:v>8.9731000000000005</c:v>
                </c:pt>
                <c:pt idx="139">
                  <c:v>9.0380500000000001</c:v>
                </c:pt>
                <c:pt idx="140">
                  <c:v>9.1029999999999998</c:v>
                </c:pt>
                <c:pt idx="141">
                  <c:v>9.1679499999999994</c:v>
                </c:pt>
                <c:pt idx="142">
                  <c:v>9.2329000000000008</c:v>
                </c:pt>
                <c:pt idx="143">
                  <c:v>9.2978500000000004</c:v>
                </c:pt>
                <c:pt idx="144">
                  <c:v>9.3628</c:v>
                </c:pt>
                <c:pt idx="145">
                  <c:v>9.4277499999999996</c:v>
                </c:pt>
                <c:pt idx="146">
                  <c:v>9.4926999999999992</c:v>
                </c:pt>
                <c:pt idx="147">
                  <c:v>9.5576500000000006</c:v>
                </c:pt>
                <c:pt idx="148">
                  <c:v>9.6226000000000003</c:v>
                </c:pt>
                <c:pt idx="149">
                  <c:v>9.6875499999999999</c:v>
                </c:pt>
                <c:pt idx="150">
                  <c:v>9.7524999999999995</c:v>
                </c:pt>
                <c:pt idx="151">
                  <c:v>9.8174499999999991</c:v>
                </c:pt>
                <c:pt idx="152">
                  <c:v>9.8824000000000005</c:v>
                </c:pt>
                <c:pt idx="153">
                  <c:v>9.9473500000000001</c:v>
                </c:pt>
                <c:pt idx="154">
                  <c:v>10.0123</c:v>
                </c:pt>
                <c:pt idx="155">
                  <c:v>10.077249999999999</c:v>
                </c:pt>
                <c:pt idx="156">
                  <c:v>10.142200000000001</c:v>
                </c:pt>
                <c:pt idx="157">
                  <c:v>10.20715</c:v>
                </c:pt>
                <c:pt idx="158">
                  <c:v>10.2721</c:v>
                </c:pt>
                <c:pt idx="159">
                  <c:v>10.33705</c:v>
                </c:pt>
                <c:pt idx="160">
                  <c:v>10.401999999999999</c:v>
                </c:pt>
                <c:pt idx="161">
                  <c:v>10.466950000000001</c:v>
                </c:pt>
                <c:pt idx="162">
                  <c:v>10.5319</c:v>
                </c:pt>
                <c:pt idx="163">
                  <c:v>10.59685</c:v>
                </c:pt>
                <c:pt idx="164">
                  <c:v>10.661799999999999</c:v>
                </c:pt>
                <c:pt idx="165">
                  <c:v>10.726749999999999</c:v>
                </c:pt>
                <c:pt idx="166">
                  <c:v>10.791700000000001</c:v>
                </c:pt>
                <c:pt idx="167">
                  <c:v>10.85665</c:v>
                </c:pt>
                <c:pt idx="168">
                  <c:v>10.9216</c:v>
                </c:pt>
                <c:pt idx="169">
                  <c:v>10.986549999999999</c:v>
                </c:pt>
                <c:pt idx="170">
                  <c:v>11.051500000000001</c:v>
                </c:pt>
                <c:pt idx="171">
                  <c:v>11.11645</c:v>
                </c:pt>
                <c:pt idx="172">
                  <c:v>11.1814</c:v>
                </c:pt>
                <c:pt idx="173">
                  <c:v>11.24635</c:v>
                </c:pt>
                <c:pt idx="174">
                  <c:v>11.311299999999999</c:v>
                </c:pt>
                <c:pt idx="175">
                  <c:v>11.376250000000001</c:v>
                </c:pt>
                <c:pt idx="176">
                  <c:v>11.4412</c:v>
                </c:pt>
                <c:pt idx="177">
                  <c:v>11.50615</c:v>
                </c:pt>
                <c:pt idx="178">
                  <c:v>11.571099999999999</c:v>
                </c:pt>
                <c:pt idx="179">
                  <c:v>11.636049999999999</c:v>
                </c:pt>
                <c:pt idx="180">
                  <c:v>11.701000000000001</c:v>
                </c:pt>
                <c:pt idx="181">
                  <c:v>11.76595</c:v>
                </c:pt>
                <c:pt idx="182">
                  <c:v>11.8309</c:v>
                </c:pt>
                <c:pt idx="183">
                  <c:v>11.895849999999999</c:v>
                </c:pt>
                <c:pt idx="184">
                  <c:v>11.960800000000001</c:v>
                </c:pt>
                <c:pt idx="185">
                  <c:v>12.02575</c:v>
                </c:pt>
                <c:pt idx="186">
                  <c:v>12.0907</c:v>
                </c:pt>
                <c:pt idx="187">
                  <c:v>12.15565</c:v>
                </c:pt>
                <c:pt idx="188">
                  <c:v>12.220599999999999</c:v>
                </c:pt>
                <c:pt idx="189">
                  <c:v>12.285550000000001</c:v>
                </c:pt>
                <c:pt idx="190">
                  <c:v>12.3505</c:v>
                </c:pt>
                <c:pt idx="191">
                  <c:v>12.41545</c:v>
                </c:pt>
                <c:pt idx="192">
                  <c:v>12.480399999999999</c:v>
                </c:pt>
                <c:pt idx="193">
                  <c:v>12.545349999999999</c:v>
                </c:pt>
                <c:pt idx="194">
                  <c:v>12.610300000000001</c:v>
                </c:pt>
                <c:pt idx="195">
                  <c:v>12.67525</c:v>
                </c:pt>
                <c:pt idx="196">
                  <c:v>12.7402</c:v>
                </c:pt>
                <c:pt idx="197">
                  <c:v>12.805149999999999</c:v>
                </c:pt>
                <c:pt idx="198">
                  <c:v>12.870100000000001</c:v>
                </c:pt>
                <c:pt idx="199">
                  <c:v>12.93505</c:v>
                </c:pt>
                <c:pt idx="200">
                  <c:v>13</c:v>
                </c:pt>
              </c:numCache>
            </c:numRef>
          </c:xVal>
          <c:yVal>
            <c:numRef>
              <c:f>Isolations!$H$5:$H$206</c:f>
              <c:numCache>
                <c:formatCode>General</c:formatCode>
                <c:ptCount val="202"/>
                <c:pt idx="0">
                  <c:v>-54.132778000000002</c:v>
                </c:pt>
                <c:pt idx="1">
                  <c:v>-48.390510999999996</c:v>
                </c:pt>
                <c:pt idx="2">
                  <c:v>-41.158175999999997</c:v>
                </c:pt>
                <c:pt idx="3">
                  <c:v>-37.839858999999997</c:v>
                </c:pt>
                <c:pt idx="4">
                  <c:v>-35.772368999999998</c:v>
                </c:pt>
                <c:pt idx="5">
                  <c:v>-34.836021000000002</c:v>
                </c:pt>
                <c:pt idx="6">
                  <c:v>-34.178382999999997</c:v>
                </c:pt>
                <c:pt idx="7">
                  <c:v>-33.577953000000001</c:v>
                </c:pt>
                <c:pt idx="8">
                  <c:v>-32.974032999999999</c:v>
                </c:pt>
                <c:pt idx="9">
                  <c:v>-32.279139999999998</c:v>
                </c:pt>
                <c:pt idx="10">
                  <c:v>-31.840681</c:v>
                </c:pt>
                <c:pt idx="11">
                  <c:v>-31.917490000000001</c:v>
                </c:pt>
                <c:pt idx="12">
                  <c:v>-32.480415000000001</c:v>
                </c:pt>
                <c:pt idx="13">
                  <c:v>-33.135371999999997</c:v>
                </c:pt>
                <c:pt idx="14">
                  <c:v>-33.877850000000002</c:v>
                </c:pt>
                <c:pt idx="15">
                  <c:v>-34.662506</c:v>
                </c:pt>
                <c:pt idx="16">
                  <c:v>-35.584010999999997</c:v>
                </c:pt>
                <c:pt idx="17">
                  <c:v>-36.665627000000001</c:v>
                </c:pt>
                <c:pt idx="18">
                  <c:v>-37.717174999999997</c:v>
                </c:pt>
                <c:pt idx="19">
                  <c:v>-38.779957000000003</c:v>
                </c:pt>
                <c:pt idx="20">
                  <c:v>-39.759892000000001</c:v>
                </c:pt>
                <c:pt idx="21">
                  <c:v>-40.828259000000003</c:v>
                </c:pt>
                <c:pt idx="22">
                  <c:v>-41.834708999999997</c:v>
                </c:pt>
                <c:pt idx="23">
                  <c:v>-42.692813999999998</c:v>
                </c:pt>
                <c:pt idx="24">
                  <c:v>-43.416930999999998</c:v>
                </c:pt>
                <c:pt idx="25">
                  <c:v>-44.128535999999997</c:v>
                </c:pt>
                <c:pt idx="26">
                  <c:v>-44.697426</c:v>
                </c:pt>
                <c:pt idx="27">
                  <c:v>-45.352103999999997</c:v>
                </c:pt>
                <c:pt idx="28">
                  <c:v>-45.778213999999998</c:v>
                </c:pt>
                <c:pt idx="29">
                  <c:v>-46.010986000000003</c:v>
                </c:pt>
                <c:pt idx="30">
                  <c:v>-45.868198</c:v>
                </c:pt>
                <c:pt idx="31">
                  <c:v>-45.700802000000003</c:v>
                </c:pt>
                <c:pt idx="32">
                  <c:v>-45.747180999999998</c:v>
                </c:pt>
                <c:pt idx="33">
                  <c:v>-45.795642999999998</c:v>
                </c:pt>
                <c:pt idx="34">
                  <c:v>-45.884655000000002</c:v>
                </c:pt>
                <c:pt idx="35">
                  <c:v>-46.097259999999999</c:v>
                </c:pt>
                <c:pt idx="36">
                  <c:v>-46.311413000000002</c:v>
                </c:pt>
                <c:pt idx="37">
                  <c:v>-46.699916999999999</c:v>
                </c:pt>
                <c:pt idx="38">
                  <c:v>-46.853293999999998</c:v>
                </c:pt>
                <c:pt idx="39">
                  <c:v>-47.135193000000001</c:v>
                </c:pt>
                <c:pt idx="40">
                  <c:v>-47.199753000000001</c:v>
                </c:pt>
                <c:pt idx="41">
                  <c:v>-47.387473999999997</c:v>
                </c:pt>
                <c:pt idx="42">
                  <c:v>-47.571387999999999</c:v>
                </c:pt>
                <c:pt idx="43">
                  <c:v>-47.733989999999999</c:v>
                </c:pt>
                <c:pt idx="44">
                  <c:v>-47.700794000000002</c:v>
                </c:pt>
                <c:pt idx="45">
                  <c:v>-47.597675000000002</c:v>
                </c:pt>
                <c:pt idx="46">
                  <c:v>-47.418948999999998</c:v>
                </c:pt>
                <c:pt idx="47">
                  <c:v>-47.413445000000003</c:v>
                </c:pt>
                <c:pt idx="48">
                  <c:v>-47.250419999999998</c:v>
                </c:pt>
                <c:pt idx="49">
                  <c:v>-47.462268999999999</c:v>
                </c:pt>
                <c:pt idx="50">
                  <c:v>-47.207962000000002</c:v>
                </c:pt>
                <c:pt idx="51">
                  <c:v>-47.056904000000003</c:v>
                </c:pt>
                <c:pt idx="52">
                  <c:v>-46.267142999999997</c:v>
                </c:pt>
                <c:pt idx="53">
                  <c:v>-45.825679999999998</c:v>
                </c:pt>
                <c:pt idx="54">
                  <c:v>-45.18074</c:v>
                </c:pt>
                <c:pt idx="55">
                  <c:v>-44.843781</c:v>
                </c:pt>
                <c:pt idx="56">
                  <c:v>-44.224525</c:v>
                </c:pt>
                <c:pt idx="57">
                  <c:v>-43.759453000000001</c:v>
                </c:pt>
                <c:pt idx="58">
                  <c:v>-43.014923000000003</c:v>
                </c:pt>
                <c:pt idx="59">
                  <c:v>-42.544471999999999</c:v>
                </c:pt>
                <c:pt idx="60">
                  <c:v>-42.059677000000001</c:v>
                </c:pt>
                <c:pt idx="61">
                  <c:v>-41.857422</c:v>
                </c:pt>
                <c:pt idx="62">
                  <c:v>-41.398800000000001</c:v>
                </c:pt>
                <c:pt idx="63">
                  <c:v>-41.072364999999998</c:v>
                </c:pt>
                <c:pt idx="64">
                  <c:v>-40.624065000000002</c:v>
                </c:pt>
                <c:pt idx="65">
                  <c:v>-40.42445</c:v>
                </c:pt>
                <c:pt idx="66">
                  <c:v>-40.194653000000002</c:v>
                </c:pt>
                <c:pt idx="67">
                  <c:v>-40.083660000000002</c:v>
                </c:pt>
                <c:pt idx="68">
                  <c:v>-39.872044000000002</c:v>
                </c:pt>
                <c:pt idx="69">
                  <c:v>-39.700951000000003</c:v>
                </c:pt>
                <c:pt idx="70">
                  <c:v>-39.551913999999996</c:v>
                </c:pt>
                <c:pt idx="71">
                  <c:v>-39.534336000000003</c:v>
                </c:pt>
                <c:pt idx="72">
                  <c:v>-39.555553000000003</c:v>
                </c:pt>
                <c:pt idx="73">
                  <c:v>-39.543025999999998</c:v>
                </c:pt>
                <c:pt idx="74">
                  <c:v>-39.557158999999999</c:v>
                </c:pt>
                <c:pt idx="75">
                  <c:v>-39.527144999999997</c:v>
                </c:pt>
                <c:pt idx="76">
                  <c:v>-39.487212999999997</c:v>
                </c:pt>
                <c:pt idx="77">
                  <c:v>-39.489936999999998</c:v>
                </c:pt>
                <c:pt idx="78">
                  <c:v>-39.587032000000001</c:v>
                </c:pt>
                <c:pt idx="79">
                  <c:v>-39.808636</c:v>
                </c:pt>
                <c:pt idx="80">
                  <c:v>-39.886532000000003</c:v>
                </c:pt>
                <c:pt idx="81">
                  <c:v>-39.776542999999997</c:v>
                </c:pt>
                <c:pt idx="82">
                  <c:v>-39.719665999999997</c:v>
                </c:pt>
                <c:pt idx="83">
                  <c:v>-39.777683000000003</c:v>
                </c:pt>
                <c:pt idx="84">
                  <c:v>-39.826889000000001</c:v>
                </c:pt>
                <c:pt idx="85">
                  <c:v>-39.867610999999997</c:v>
                </c:pt>
                <c:pt idx="86">
                  <c:v>-39.924106999999999</c:v>
                </c:pt>
                <c:pt idx="87">
                  <c:v>-40.067641999999999</c:v>
                </c:pt>
                <c:pt idx="88">
                  <c:v>-40.173896999999997</c:v>
                </c:pt>
                <c:pt idx="89">
                  <c:v>-40.433917999999998</c:v>
                </c:pt>
                <c:pt idx="90">
                  <c:v>-40.646042000000001</c:v>
                </c:pt>
                <c:pt idx="91">
                  <c:v>-41.035514999999997</c:v>
                </c:pt>
                <c:pt idx="92">
                  <c:v>-41.410378000000001</c:v>
                </c:pt>
                <c:pt idx="93">
                  <c:v>-41.762791</c:v>
                </c:pt>
                <c:pt idx="94">
                  <c:v>-41.879168999999997</c:v>
                </c:pt>
                <c:pt idx="95">
                  <c:v>-42.213734000000002</c:v>
                </c:pt>
                <c:pt idx="96">
                  <c:v>-42.475760999999999</c:v>
                </c:pt>
                <c:pt idx="97">
                  <c:v>-42.749015999999997</c:v>
                </c:pt>
                <c:pt idx="98">
                  <c:v>-42.666359</c:v>
                </c:pt>
                <c:pt idx="99">
                  <c:v>-42.500137000000002</c:v>
                </c:pt>
                <c:pt idx="100">
                  <c:v>-42.329658999999999</c:v>
                </c:pt>
                <c:pt idx="101">
                  <c:v>-42.497280000000003</c:v>
                </c:pt>
                <c:pt idx="102">
                  <c:v>-42.990181</c:v>
                </c:pt>
                <c:pt idx="103">
                  <c:v>-43.360168000000002</c:v>
                </c:pt>
                <c:pt idx="104">
                  <c:v>-43.491070000000001</c:v>
                </c:pt>
                <c:pt idx="105">
                  <c:v>-43.676029</c:v>
                </c:pt>
                <c:pt idx="106">
                  <c:v>-43.694389000000001</c:v>
                </c:pt>
                <c:pt idx="107">
                  <c:v>-43.973250999999998</c:v>
                </c:pt>
                <c:pt idx="108">
                  <c:v>-44.199944000000002</c:v>
                </c:pt>
                <c:pt idx="109">
                  <c:v>-44.288815</c:v>
                </c:pt>
                <c:pt idx="110">
                  <c:v>-44.361899999999999</c:v>
                </c:pt>
                <c:pt idx="111">
                  <c:v>-44.335380999999998</c:v>
                </c:pt>
                <c:pt idx="112">
                  <c:v>-44.232300000000002</c:v>
                </c:pt>
                <c:pt idx="113">
                  <c:v>-44.035046000000001</c:v>
                </c:pt>
                <c:pt idx="114">
                  <c:v>-43.722324</c:v>
                </c:pt>
                <c:pt idx="115">
                  <c:v>-43.673355000000001</c:v>
                </c:pt>
                <c:pt idx="116">
                  <c:v>-43.229407999999999</c:v>
                </c:pt>
                <c:pt idx="117">
                  <c:v>-42.529575000000001</c:v>
                </c:pt>
                <c:pt idx="118">
                  <c:v>-42.207039000000002</c:v>
                </c:pt>
                <c:pt idx="119">
                  <c:v>-42.042712999999999</c:v>
                </c:pt>
                <c:pt idx="120">
                  <c:v>-41.846446999999998</c:v>
                </c:pt>
                <c:pt idx="121">
                  <c:v>-41.642612</c:v>
                </c:pt>
                <c:pt idx="122">
                  <c:v>-41.290461999999998</c:v>
                </c:pt>
                <c:pt idx="123">
                  <c:v>-41.106571000000002</c:v>
                </c:pt>
                <c:pt idx="124">
                  <c:v>-40.810195999999998</c:v>
                </c:pt>
                <c:pt idx="125">
                  <c:v>-40.486545999999997</c:v>
                </c:pt>
                <c:pt idx="126">
                  <c:v>-40.041874</c:v>
                </c:pt>
                <c:pt idx="127">
                  <c:v>-39.457832000000003</c:v>
                </c:pt>
                <c:pt idx="128">
                  <c:v>-38.908771999999999</c:v>
                </c:pt>
                <c:pt idx="129">
                  <c:v>-38.501719999999999</c:v>
                </c:pt>
                <c:pt idx="130">
                  <c:v>-38.024844999999999</c:v>
                </c:pt>
                <c:pt idx="131">
                  <c:v>-37.625754999999998</c:v>
                </c:pt>
                <c:pt idx="132">
                  <c:v>-37.288272999999997</c:v>
                </c:pt>
                <c:pt idx="133">
                  <c:v>-37.000968999999998</c:v>
                </c:pt>
                <c:pt idx="134">
                  <c:v>-36.801949</c:v>
                </c:pt>
                <c:pt idx="135">
                  <c:v>-36.635379999999998</c:v>
                </c:pt>
                <c:pt idx="136">
                  <c:v>-36.468879999999999</c:v>
                </c:pt>
                <c:pt idx="137">
                  <c:v>-36.387374999999999</c:v>
                </c:pt>
                <c:pt idx="138">
                  <c:v>-36.445728000000003</c:v>
                </c:pt>
                <c:pt idx="139">
                  <c:v>-36.539566000000001</c:v>
                </c:pt>
                <c:pt idx="140">
                  <c:v>-36.564995000000003</c:v>
                </c:pt>
                <c:pt idx="141">
                  <c:v>-36.562069000000001</c:v>
                </c:pt>
                <c:pt idx="142">
                  <c:v>-36.636242000000003</c:v>
                </c:pt>
                <c:pt idx="143">
                  <c:v>-36.612800999999997</c:v>
                </c:pt>
                <c:pt idx="144">
                  <c:v>-36.709324000000002</c:v>
                </c:pt>
                <c:pt idx="145">
                  <c:v>-36.797015999999999</c:v>
                </c:pt>
                <c:pt idx="146">
                  <c:v>-36.928131</c:v>
                </c:pt>
                <c:pt idx="147">
                  <c:v>-37.100124000000001</c:v>
                </c:pt>
                <c:pt idx="148">
                  <c:v>-37.475315000000002</c:v>
                </c:pt>
                <c:pt idx="149">
                  <c:v>-38.025725999999999</c:v>
                </c:pt>
                <c:pt idx="150">
                  <c:v>-38.632796999999997</c:v>
                </c:pt>
                <c:pt idx="151">
                  <c:v>-39.470230000000001</c:v>
                </c:pt>
                <c:pt idx="152">
                  <c:v>-40.428570000000001</c:v>
                </c:pt>
                <c:pt idx="153">
                  <c:v>-41.287993999999998</c:v>
                </c:pt>
                <c:pt idx="154">
                  <c:v>-42.039791000000001</c:v>
                </c:pt>
                <c:pt idx="155">
                  <c:v>-42.700355999999999</c:v>
                </c:pt>
                <c:pt idx="156">
                  <c:v>-43.371516999999997</c:v>
                </c:pt>
                <c:pt idx="157">
                  <c:v>-44.002026000000001</c:v>
                </c:pt>
                <c:pt idx="158">
                  <c:v>-44.569755999999998</c:v>
                </c:pt>
                <c:pt idx="159">
                  <c:v>-45.082183999999998</c:v>
                </c:pt>
                <c:pt idx="160">
                  <c:v>-45.230426999999999</c:v>
                </c:pt>
                <c:pt idx="161">
                  <c:v>-44.976329999999997</c:v>
                </c:pt>
                <c:pt idx="162">
                  <c:v>-44.422756</c:v>
                </c:pt>
                <c:pt idx="163">
                  <c:v>-43.562454000000002</c:v>
                </c:pt>
                <c:pt idx="164">
                  <c:v>-42.635615999999999</c:v>
                </c:pt>
                <c:pt idx="165">
                  <c:v>-41.472782000000002</c:v>
                </c:pt>
                <c:pt idx="166">
                  <c:v>-40.379894</c:v>
                </c:pt>
                <c:pt idx="167">
                  <c:v>-39.401294999999998</c:v>
                </c:pt>
                <c:pt idx="168">
                  <c:v>-38.610469999999999</c:v>
                </c:pt>
                <c:pt idx="169">
                  <c:v>-37.948883000000002</c:v>
                </c:pt>
                <c:pt idx="170">
                  <c:v>-37.316395</c:v>
                </c:pt>
                <c:pt idx="171">
                  <c:v>-36.733719000000001</c:v>
                </c:pt>
                <c:pt idx="172">
                  <c:v>-36.301715999999999</c:v>
                </c:pt>
                <c:pt idx="173">
                  <c:v>-35.960281000000002</c:v>
                </c:pt>
                <c:pt idx="174">
                  <c:v>-35.696151999999998</c:v>
                </c:pt>
                <c:pt idx="175">
                  <c:v>-35.544670000000004</c:v>
                </c:pt>
                <c:pt idx="176">
                  <c:v>-35.448791999999997</c:v>
                </c:pt>
                <c:pt idx="177">
                  <c:v>-35.447239000000003</c:v>
                </c:pt>
                <c:pt idx="178">
                  <c:v>-35.40522</c:v>
                </c:pt>
                <c:pt idx="179">
                  <c:v>-35.418456999999997</c:v>
                </c:pt>
                <c:pt idx="180">
                  <c:v>-35.399174000000002</c:v>
                </c:pt>
                <c:pt idx="181">
                  <c:v>-35.434230999999997</c:v>
                </c:pt>
                <c:pt idx="182">
                  <c:v>-35.526679999999999</c:v>
                </c:pt>
                <c:pt idx="183">
                  <c:v>-35.725658000000003</c:v>
                </c:pt>
                <c:pt idx="184">
                  <c:v>-35.865912999999999</c:v>
                </c:pt>
                <c:pt idx="185">
                  <c:v>-36.075031000000003</c:v>
                </c:pt>
                <c:pt idx="186">
                  <c:v>-36.294894999999997</c:v>
                </c:pt>
                <c:pt idx="187">
                  <c:v>-36.611069000000001</c:v>
                </c:pt>
                <c:pt idx="188">
                  <c:v>-36.826625999999997</c:v>
                </c:pt>
                <c:pt idx="189">
                  <c:v>-37.104084</c:v>
                </c:pt>
                <c:pt idx="190">
                  <c:v>-37.355217000000003</c:v>
                </c:pt>
                <c:pt idx="191">
                  <c:v>-37.740828999999998</c:v>
                </c:pt>
                <c:pt idx="192">
                  <c:v>-38.047015999999999</c:v>
                </c:pt>
                <c:pt idx="193">
                  <c:v>-38.400120000000001</c:v>
                </c:pt>
                <c:pt idx="194">
                  <c:v>-38.701549999999997</c:v>
                </c:pt>
                <c:pt idx="195">
                  <c:v>-39.018559000000003</c:v>
                </c:pt>
                <c:pt idx="196">
                  <c:v>-39.264896</c:v>
                </c:pt>
                <c:pt idx="197">
                  <c:v>-39.485126000000001</c:v>
                </c:pt>
                <c:pt idx="198">
                  <c:v>-39.670017000000001</c:v>
                </c:pt>
                <c:pt idx="199">
                  <c:v>-39.874878000000002</c:v>
                </c:pt>
                <c:pt idx="200">
                  <c:v>-39.987881000000002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57-49C7-A928-6CFB3D121A7B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Isolations!$L$5:$L$205</c:f>
              <c:numCache>
                <c:formatCode>General</c:formatCode>
                <c:ptCount val="201"/>
                <c:pt idx="0">
                  <c:v>0.01</c:v>
                </c:pt>
                <c:pt idx="1">
                  <c:v>7.4950000000000003E-2</c:v>
                </c:pt>
                <c:pt idx="2">
                  <c:v>0.1399</c:v>
                </c:pt>
                <c:pt idx="3">
                  <c:v>0.20485</c:v>
                </c:pt>
                <c:pt idx="4">
                  <c:v>0.26979999999999998</c:v>
                </c:pt>
                <c:pt idx="5">
                  <c:v>0.33474999999999999</c:v>
                </c:pt>
                <c:pt idx="6">
                  <c:v>0.3997</c:v>
                </c:pt>
                <c:pt idx="7">
                  <c:v>0.46465000000000001</c:v>
                </c:pt>
                <c:pt idx="8">
                  <c:v>0.52959999999999996</c:v>
                </c:pt>
                <c:pt idx="9">
                  <c:v>0.59455000000000002</c:v>
                </c:pt>
                <c:pt idx="10">
                  <c:v>0.65949999999999998</c:v>
                </c:pt>
                <c:pt idx="11">
                  <c:v>0.72445000000000004</c:v>
                </c:pt>
                <c:pt idx="12">
                  <c:v>0.78939999999999999</c:v>
                </c:pt>
                <c:pt idx="13">
                  <c:v>0.85435000000000005</c:v>
                </c:pt>
                <c:pt idx="14">
                  <c:v>0.91930000000000001</c:v>
                </c:pt>
                <c:pt idx="15">
                  <c:v>0.98424999999999996</c:v>
                </c:pt>
                <c:pt idx="16">
                  <c:v>1.0491999999999999</c:v>
                </c:pt>
                <c:pt idx="17">
                  <c:v>1.11415</c:v>
                </c:pt>
                <c:pt idx="18">
                  <c:v>1.1791</c:v>
                </c:pt>
                <c:pt idx="19">
                  <c:v>1.2440500000000001</c:v>
                </c:pt>
                <c:pt idx="20">
                  <c:v>1.3089999999999999</c:v>
                </c:pt>
                <c:pt idx="21">
                  <c:v>1.37395</c:v>
                </c:pt>
                <c:pt idx="22">
                  <c:v>1.4389000000000001</c:v>
                </c:pt>
                <c:pt idx="23">
                  <c:v>1.5038499999999999</c:v>
                </c:pt>
                <c:pt idx="24">
                  <c:v>1.5688</c:v>
                </c:pt>
                <c:pt idx="25">
                  <c:v>1.63375</c:v>
                </c:pt>
                <c:pt idx="26">
                  <c:v>1.6987000000000001</c:v>
                </c:pt>
                <c:pt idx="27">
                  <c:v>1.7636499999999999</c:v>
                </c:pt>
                <c:pt idx="28">
                  <c:v>1.8286</c:v>
                </c:pt>
                <c:pt idx="29">
                  <c:v>1.8935500000000001</c:v>
                </c:pt>
                <c:pt idx="30">
                  <c:v>1.9584999999999999</c:v>
                </c:pt>
                <c:pt idx="31">
                  <c:v>2.02345</c:v>
                </c:pt>
                <c:pt idx="32">
                  <c:v>2.0884</c:v>
                </c:pt>
                <c:pt idx="33">
                  <c:v>2.1533500000000001</c:v>
                </c:pt>
                <c:pt idx="34">
                  <c:v>2.2183000000000002</c:v>
                </c:pt>
                <c:pt idx="35">
                  <c:v>2.2832499999999998</c:v>
                </c:pt>
                <c:pt idx="36">
                  <c:v>2.3481999999999998</c:v>
                </c:pt>
                <c:pt idx="37">
                  <c:v>2.4131499999999999</c:v>
                </c:pt>
                <c:pt idx="38">
                  <c:v>2.4781</c:v>
                </c:pt>
                <c:pt idx="39">
                  <c:v>2.54305</c:v>
                </c:pt>
                <c:pt idx="40">
                  <c:v>2.6080000000000001</c:v>
                </c:pt>
                <c:pt idx="41">
                  <c:v>2.6729500000000002</c:v>
                </c:pt>
                <c:pt idx="42">
                  <c:v>2.7378999999999998</c:v>
                </c:pt>
                <c:pt idx="43">
                  <c:v>2.8028499999999998</c:v>
                </c:pt>
                <c:pt idx="44">
                  <c:v>2.8677999999999999</c:v>
                </c:pt>
                <c:pt idx="45">
                  <c:v>2.93275</c:v>
                </c:pt>
                <c:pt idx="46">
                  <c:v>2.9977</c:v>
                </c:pt>
                <c:pt idx="47">
                  <c:v>3.0626500000000001</c:v>
                </c:pt>
                <c:pt idx="48">
                  <c:v>3.1276000000000002</c:v>
                </c:pt>
                <c:pt idx="49">
                  <c:v>3.1925500000000002</c:v>
                </c:pt>
                <c:pt idx="50">
                  <c:v>3.2574999999999998</c:v>
                </c:pt>
                <c:pt idx="51">
                  <c:v>3.3224499999999999</c:v>
                </c:pt>
                <c:pt idx="52">
                  <c:v>3.3874</c:v>
                </c:pt>
                <c:pt idx="53">
                  <c:v>3.45235</c:v>
                </c:pt>
                <c:pt idx="54">
                  <c:v>3.5173000000000001</c:v>
                </c:pt>
                <c:pt idx="55">
                  <c:v>3.5822500000000002</c:v>
                </c:pt>
                <c:pt idx="56">
                  <c:v>3.6472000000000002</c:v>
                </c:pt>
                <c:pt idx="57">
                  <c:v>3.7121499999999998</c:v>
                </c:pt>
                <c:pt idx="58">
                  <c:v>3.7770999999999999</c:v>
                </c:pt>
                <c:pt idx="59">
                  <c:v>3.84205</c:v>
                </c:pt>
                <c:pt idx="60">
                  <c:v>3.907</c:v>
                </c:pt>
                <c:pt idx="61">
                  <c:v>3.9719500000000001</c:v>
                </c:pt>
                <c:pt idx="62">
                  <c:v>4.0369000000000002</c:v>
                </c:pt>
                <c:pt idx="63">
                  <c:v>4.1018499999999998</c:v>
                </c:pt>
                <c:pt idx="64">
                  <c:v>4.1668000000000003</c:v>
                </c:pt>
                <c:pt idx="65">
                  <c:v>4.2317499999999999</c:v>
                </c:pt>
                <c:pt idx="66">
                  <c:v>4.2967000000000004</c:v>
                </c:pt>
                <c:pt idx="67">
                  <c:v>4.36165</c:v>
                </c:pt>
                <c:pt idx="68">
                  <c:v>4.4265999999999996</c:v>
                </c:pt>
                <c:pt idx="69">
                  <c:v>4.4915500000000002</c:v>
                </c:pt>
                <c:pt idx="70">
                  <c:v>4.5564999999999998</c:v>
                </c:pt>
                <c:pt idx="71">
                  <c:v>4.6214500000000003</c:v>
                </c:pt>
                <c:pt idx="72">
                  <c:v>4.6863999999999999</c:v>
                </c:pt>
                <c:pt idx="73">
                  <c:v>4.7513500000000004</c:v>
                </c:pt>
                <c:pt idx="74">
                  <c:v>4.8163</c:v>
                </c:pt>
                <c:pt idx="75">
                  <c:v>4.8812499999999996</c:v>
                </c:pt>
                <c:pt idx="76">
                  <c:v>4.9462000000000002</c:v>
                </c:pt>
                <c:pt idx="77">
                  <c:v>5.0111499999999998</c:v>
                </c:pt>
                <c:pt idx="78">
                  <c:v>5.0761000000000003</c:v>
                </c:pt>
                <c:pt idx="79">
                  <c:v>5.1410499999999999</c:v>
                </c:pt>
                <c:pt idx="80">
                  <c:v>5.2060000000000004</c:v>
                </c:pt>
                <c:pt idx="81">
                  <c:v>5.27095</c:v>
                </c:pt>
                <c:pt idx="82">
                  <c:v>5.3358999999999996</c:v>
                </c:pt>
                <c:pt idx="83">
                  <c:v>5.4008500000000002</c:v>
                </c:pt>
                <c:pt idx="84">
                  <c:v>5.4657999999999998</c:v>
                </c:pt>
                <c:pt idx="85">
                  <c:v>5.5307500000000003</c:v>
                </c:pt>
                <c:pt idx="86">
                  <c:v>5.5956999999999999</c:v>
                </c:pt>
                <c:pt idx="87">
                  <c:v>5.6606500000000004</c:v>
                </c:pt>
                <c:pt idx="88">
                  <c:v>5.7256</c:v>
                </c:pt>
                <c:pt idx="89">
                  <c:v>5.7905499999999996</c:v>
                </c:pt>
                <c:pt idx="90">
                  <c:v>5.8555000000000001</c:v>
                </c:pt>
                <c:pt idx="91">
                  <c:v>5.9204499999999998</c:v>
                </c:pt>
                <c:pt idx="92">
                  <c:v>5.9854000000000003</c:v>
                </c:pt>
                <c:pt idx="93">
                  <c:v>6.0503499999999999</c:v>
                </c:pt>
                <c:pt idx="94">
                  <c:v>6.1153000000000004</c:v>
                </c:pt>
                <c:pt idx="95">
                  <c:v>6.18025</c:v>
                </c:pt>
                <c:pt idx="96">
                  <c:v>6.2451999999999996</c:v>
                </c:pt>
                <c:pt idx="97">
                  <c:v>6.3101500000000001</c:v>
                </c:pt>
                <c:pt idx="98">
                  <c:v>6.3750999999999998</c:v>
                </c:pt>
                <c:pt idx="99">
                  <c:v>6.4400500000000003</c:v>
                </c:pt>
                <c:pt idx="100">
                  <c:v>6.5049999999999999</c:v>
                </c:pt>
                <c:pt idx="101">
                  <c:v>6.5699500000000004</c:v>
                </c:pt>
                <c:pt idx="102">
                  <c:v>6.6349</c:v>
                </c:pt>
                <c:pt idx="103">
                  <c:v>6.6998499999999996</c:v>
                </c:pt>
                <c:pt idx="104">
                  <c:v>6.7648000000000001</c:v>
                </c:pt>
                <c:pt idx="105">
                  <c:v>6.8297499999999998</c:v>
                </c:pt>
                <c:pt idx="106">
                  <c:v>6.8947000000000003</c:v>
                </c:pt>
                <c:pt idx="107">
                  <c:v>6.9596499999999999</c:v>
                </c:pt>
                <c:pt idx="108">
                  <c:v>7.0246000000000004</c:v>
                </c:pt>
                <c:pt idx="109">
                  <c:v>7.08955</c:v>
                </c:pt>
                <c:pt idx="110">
                  <c:v>7.1544999999999996</c:v>
                </c:pt>
                <c:pt idx="111">
                  <c:v>7.2194500000000001</c:v>
                </c:pt>
                <c:pt idx="112">
                  <c:v>7.2843999999999998</c:v>
                </c:pt>
                <c:pt idx="113">
                  <c:v>7.3493500000000003</c:v>
                </c:pt>
                <c:pt idx="114">
                  <c:v>7.4142999999999999</c:v>
                </c:pt>
                <c:pt idx="115">
                  <c:v>7.4792500000000004</c:v>
                </c:pt>
                <c:pt idx="116">
                  <c:v>7.5442</c:v>
                </c:pt>
                <c:pt idx="117">
                  <c:v>7.6091499999999996</c:v>
                </c:pt>
                <c:pt idx="118">
                  <c:v>7.6741000000000001</c:v>
                </c:pt>
                <c:pt idx="119">
                  <c:v>7.7390499999999998</c:v>
                </c:pt>
                <c:pt idx="120">
                  <c:v>7.8040000000000003</c:v>
                </c:pt>
                <c:pt idx="121">
                  <c:v>7.8689499999999999</c:v>
                </c:pt>
                <c:pt idx="122">
                  <c:v>7.9339000000000004</c:v>
                </c:pt>
                <c:pt idx="123">
                  <c:v>7.99885</c:v>
                </c:pt>
                <c:pt idx="124">
                  <c:v>8.0638000000000005</c:v>
                </c:pt>
                <c:pt idx="125">
                  <c:v>8.1287500000000001</c:v>
                </c:pt>
                <c:pt idx="126">
                  <c:v>8.1936999999999998</c:v>
                </c:pt>
                <c:pt idx="127">
                  <c:v>8.2586499999999994</c:v>
                </c:pt>
                <c:pt idx="128">
                  <c:v>8.3236000000000008</c:v>
                </c:pt>
                <c:pt idx="129">
                  <c:v>8.3885500000000004</c:v>
                </c:pt>
                <c:pt idx="130">
                  <c:v>8.4535</c:v>
                </c:pt>
                <c:pt idx="131">
                  <c:v>8.5184499999999996</c:v>
                </c:pt>
                <c:pt idx="132">
                  <c:v>8.5833999999999993</c:v>
                </c:pt>
                <c:pt idx="133">
                  <c:v>8.6483500000000006</c:v>
                </c:pt>
                <c:pt idx="134">
                  <c:v>8.7133000000000003</c:v>
                </c:pt>
                <c:pt idx="135">
                  <c:v>8.7782499999999999</c:v>
                </c:pt>
                <c:pt idx="136">
                  <c:v>8.8431999999999995</c:v>
                </c:pt>
                <c:pt idx="137">
                  <c:v>8.9081499999999991</c:v>
                </c:pt>
                <c:pt idx="138">
                  <c:v>8.9731000000000005</c:v>
                </c:pt>
                <c:pt idx="139">
                  <c:v>9.0380500000000001</c:v>
                </c:pt>
                <c:pt idx="140">
                  <c:v>9.1029999999999998</c:v>
                </c:pt>
                <c:pt idx="141">
                  <c:v>9.1679499999999994</c:v>
                </c:pt>
                <c:pt idx="142">
                  <c:v>9.2329000000000008</c:v>
                </c:pt>
                <c:pt idx="143">
                  <c:v>9.2978500000000004</c:v>
                </c:pt>
                <c:pt idx="144">
                  <c:v>9.3628</c:v>
                </c:pt>
                <c:pt idx="145">
                  <c:v>9.4277499999999996</c:v>
                </c:pt>
                <c:pt idx="146">
                  <c:v>9.4926999999999992</c:v>
                </c:pt>
                <c:pt idx="147">
                  <c:v>9.5576500000000006</c:v>
                </c:pt>
                <c:pt idx="148">
                  <c:v>9.6226000000000003</c:v>
                </c:pt>
                <c:pt idx="149">
                  <c:v>9.6875499999999999</c:v>
                </c:pt>
                <c:pt idx="150">
                  <c:v>9.7524999999999995</c:v>
                </c:pt>
                <c:pt idx="151">
                  <c:v>9.8174499999999991</c:v>
                </c:pt>
                <c:pt idx="152">
                  <c:v>9.8824000000000005</c:v>
                </c:pt>
                <c:pt idx="153">
                  <c:v>9.9473500000000001</c:v>
                </c:pt>
                <c:pt idx="154">
                  <c:v>10.0123</c:v>
                </c:pt>
                <c:pt idx="155">
                  <c:v>10.077249999999999</c:v>
                </c:pt>
                <c:pt idx="156">
                  <c:v>10.142200000000001</c:v>
                </c:pt>
                <c:pt idx="157">
                  <c:v>10.20715</c:v>
                </c:pt>
                <c:pt idx="158">
                  <c:v>10.2721</c:v>
                </c:pt>
                <c:pt idx="159">
                  <c:v>10.33705</c:v>
                </c:pt>
                <c:pt idx="160">
                  <c:v>10.401999999999999</c:v>
                </c:pt>
                <c:pt idx="161">
                  <c:v>10.466950000000001</c:v>
                </c:pt>
                <c:pt idx="162">
                  <c:v>10.5319</c:v>
                </c:pt>
                <c:pt idx="163">
                  <c:v>10.59685</c:v>
                </c:pt>
                <c:pt idx="164">
                  <c:v>10.661799999999999</c:v>
                </c:pt>
                <c:pt idx="165">
                  <c:v>10.726749999999999</c:v>
                </c:pt>
                <c:pt idx="166">
                  <c:v>10.791700000000001</c:v>
                </c:pt>
                <c:pt idx="167">
                  <c:v>10.85665</c:v>
                </c:pt>
                <c:pt idx="168">
                  <c:v>10.9216</c:v>
                </c:pt>
                <c:pt idx="169">
                  <c:v>10.986549999999999</c:v>
                </c:pt>
                <c:pt idx="170">
                  <c:v>11.051500000000001</c:v>
                </c:pt>
                <c:pt idx="171">
                  <c:v>11.11645</c:v>
                </c:pt>
                <c:pt idx="172">
                  <c:v>11.1814</c:v>
                </c:pt>
                <c:pt idx="173">
                  <c:v>11.24635</c:v>
                </c:pt>
                <c:pt idx="174">
                  <c:v>11.311299999999999</c:v>
                </c:pt>
                <c:pt idx="175">
                  <c:v>11.376250000000001</c:v>
                </c:pt>
                <c:pt idx="176">
                  <c:v>11.4412</c:v>
                </c:pt>
                <c:pt idx="177">
                  <c:v>11.50615</c:v>
                </c:pt>
                <c:pt idx="178">
                  <c:v>11.571099999999999</c:v>
                </c:pt>
                <c:pt idx="179">
                  <c:v>11.636049999999999</c:v>
                </c:pt>
                <c:pt idx="180">
                  <c:v>11.701000000000001</c:v>
                </c:pt>
                <c:pt idx="181">
                  <c:v>11.76595</c:v>
                </c:pt>
                <c:pt idx="182">
                  <c:v>11.8309</c:v>
                </c:pt>
                <c:pt idx="183">
                  <c:v>11.895849999999999</c:v>
                </c:pt>
                <c:pt idx="184">
                  <c:v>11.960800000000001</c:v>
                </c:pt>
                <c:pt idx="185">
                  <c:v>12.02575</c:v>
                </c:pt>
                <c:pt idx="186">
                  <c:v>12.0907</c:v>
                </c:pt>
                <c:pt idx="187">
                  <c:v>12.15565</c:v>
                </c:pt>
                <c:pt idx="188">
                  <c:v>12.220599999999999</c:v>
                </c:pt>
                <c:pt idx="189">
                  <c:v>12.285550000000001</c:v>
                </c:pt>
                <c:pt idx="190">
                  <c:v>12.3505</c:v>
                </c:pt>
                <c:pt idx="191">
                  <c:v>12.41545</c:v>
                </c:pt>
                <c:pt idx="192">
                  <c:v>12.480399999999999</c:v>
                </c:pt>
                <c:pt idx="193">
                  <c:v>12.545349999999999</c:v>
                </c:pt>
                <c:pt idx="194">
                  <c:v>12.610300000000001</c:v>
                </c:pt>
                <c:pt idx="195">
                  <c:v>12.67525</c:v>
                </c:pt>
                <c:pt idx="196">
                  <c:v>12.7402</c:v>
                </c:pt>
                <c:pt idx="197">
                  <c:v>12.805149999999999</c:v>
                </c:pt>
                <c:pt idx="198">
                  <c:v>12.870100000000001</c:v>
                </c:pt>
                <c:pt idx="199">
                  <c:v>12.93505</c:v>
                </c:pt>
                <c:pt idx="200">
                  <c:v>13</c:v>
                </c:pt>
              </c:numCache>
            </c:numRef>
          </c:xVal>
          <c:yVal>
            <c:numRef>
              <c:f>Isolations!$R$5:$R$205</c:f>
              <c:numCache>
                <c:formatCode>General</c:formatCode>
                <c:ptCount val="201"/>
                <c:pt idx="0">
                  <c:v>-50.460467999999999</c:v>
                </c:pt>
                <c:pt idx="1">
                  <c:v>-43.125174999999999</c:v>
                </c:pt>
                <c:pt idx="2">
                  <c:v>-34.101013000000002</c:v>
                </c:pt>
                <c:pt idx="3">
                  <c:v>-29.389310999999999</c:v>
                </c:pt>
                <c:pt idx="4">
                  <c:v>-26.281293999999999</c:v>
                </c:pt>
                <c:pt idx="5">
                  <c:v>-24.261869000000001</c:v>
                </c:pt>
                <c:pt idx="6">
                  <c:v>-22.816199999999998</c:v>
                </c:pt>
                <c:pt idx="7">
                  <c:v>-21.693072999999998</c:v>
                </c:pt>
                <c:pt idx="8">
                  <c:v>-20.903002000000001</c:v>
                </c:pt>
                <c:pt idx="9">
                  <c:v>-20.259437999999999</c:v>
                </c:pt>
                <c:pt idx="10">
                  <c:v>-19.838421</c:v>
                </c:pt>
                <c:pt idx="11">
                  <c:v>-19.87388</c:v>
                </c:pt>
                <c:pt idx="12">
                  <c:v>-20.295968999999999</c:v>
                </c:pt>
                <c:pt idx="13">
                  <c:v>-20.862452000000001</c:v>
                </c:pt>
                <c:pt idx="14">
                  <c:v>-21.38195</c:v>
                </c:pt>
                <c:pt idx="15">
                  <c:v>-21.868884999999999</c:v>
                </c:pt>
                <c:pt idx="16">
                  <c:v>-22.247395999999998</c:v>
                </c:pt>
                <c:pt idx="17">
                  <c:v>-22.673245999999999</c:v>
                </c:pt>
                <c:pt idx="18">
                  <c:v>-22.977181999999999</c:v>
                </c:pt>
                <c:pt idx="19">
                  <c:v>-23.391722000000001</c:v>
                </c:pt>
                <c:pt idx="20">
                  <c:v>-23.766987</c:v>
                </c:pt>
                <c:pt idx="21">
                  <c:v>-24.266705000000002</c:v>
                </c:pt>
                <c:pt idx="22">
                  <c:v>-24.812543999999999</c:v>
                </c:pt>
                <c:pt idx="23">
                  <c:v>-25.295733999999999</c:v>
                </c:pt>
                <c:pt idx="24">
                  <c:v>-25.675884</c:v>
                </c:pt>
                <c:pt idx="25">
                  <c:v>-26.046789</c:v>
                </c:pt>
                <c:pt idx="26">
                  <c:v>-26.364992000000001</c:v>
                </c:pt>
                <c:pt idx="27">
                  <c:v>-26.93609</c:v>
                </c:pt>
                <c:pt idx="28">
                  <c:v>-27.277553999999999</c:v>
                </c:pt>
                <c:pt idx="29">
                  <c:v>-27.664318000000002</c:v>
                </c:pt>
                <c:pt idx="30">
                  <c:v>-27.862964999999999</c:v>
                </c:pt>
                <c:pt idx="31">
                  <c:v>-28.156452000000002</c:v>
                </c:pt>
                <c:pt idx="32">
                  <c:v>-28.461670000000002</c:v>
                </c:pt>
                <c:pt idx="33">
                  <c:v>-28.754888999999999</c:v>
                </c:pt>
                <c:pt idx="34">
                  <c:v>-28.985106999999999</c:v>
                </c:pt>
                <c:pt idx="35">
                  <c:v>-29.205252000000002</c:v>
                </c:pt>
                <c:pt idx="36">
                  <c:v>-29.354773999999999</c:v>
                </c:pt>
                <c:pt idx="37">
                  <c:v>-29.662668</c:v>
                </c:pt>
                <c:pt idx="38">
                  <c:v>-29.877901000000001</c:v>
                </c:pt>
                <c:pt idx="39">
                  <c:v>-30.124773000000001</c:v>
                </c:pt>
                <c:pt idx="40">
                  <c:v>-30.286588999999999</c:v>
                </c:pt>
                <c:pt idx="41">
                  <c:v>-30.507480999999999</c:v>
                </c:pt>
                <c:pt idx="42">
                  <c:v>-30.705946000000001</c:v>
                </c:pt>
                <c:pt idx="43">
                  <c:v>-30.899588000000001</c:v>
                </c:pt>
                <c:pt idx="44">
                  <c:v>-30.979548000000001</c:v>
                </c:pt>
                <c:pt idx="45">
                  <c:v>-31.107046</c:v>
                </c:pt>
                <c:pt idx="46">
                  <c:v>-31.154104</c:v>
                </c:pt>
                <c:pt idx="47">
                  <c:v>-31.339579000000001</c:v>
                </c:pt>
                <c:pt idx="48">
                  <c:v>-31.402574999999999</c:v>
                </c:pt>
                <c:pt idx="49">
                  <c:v>-31.567544999999999</c:v>
                </c:pt>
                <c:pt idx="50">
                  <c:v>-31.568390000000001</c:v>
                </c:pt>
                <c:pt idx="51">
                  <c:v>-31.740697999999998</c:v>
                </c:pt>
                <c:pt idx="52">
                  <c:v>-31.710018000000002</c:v>
                </c:pt>
                <c:pt idx="53">
                  <c:v>-31.785751000000001</c:v>
                </c:pt>
                <c:pt idx="54">
                  <c:v>-31.682182000000001</c:v>
                </c:pt>
                <c:pt idx="55">
                  <c:v>-31.72418</c:v>
                </c:pt>
                <c:pt idx="56">
                  <c:v>-31.641255999999998</c:v>
                </c:pt>
                <c:pt idx="57">
                  <c:v>-31.599647999999998</c:v>
                </c:pt>
                <c:pt idx="58">
                  <c:v>-31.460515999999998</c:v>
                </c:pt>
                <c:pt idx="59">
                  <c:v>-31.407619</c:v>
                </c:pt>
                <c:pt idx="60">
                  <c:v>-31.303162</c:v>
                </c:pt>
                <c:pt idx="61">
                  <c:v>-31.286663000000001</c:v>
                </c:pt>
                <c:pt idx="62">
                  <c:v>-31.141120999999998</c:v>
                </c:pt>
                <c:pt idx="63">
                  <c:v>-31.088289</c:v>
                </c:pt>
                <c:pt idx="64">
                  <c:v>-31.05077</c:v>
                </c:pt>
                <c:pt idx="65">
                  <c:v>-31.180890999999999</c:v>
                </c:pt>
                <c:pt idx="66">
                  <c:v>-31.394349999999999</c:v>
                </c:pt>
                <c:pt idx="67">
                  <c:v>-31.644026</c:v>
                </c:pt>
                <c:pt idx="68">
                  <c:v>-31.934906000000002</c:v>
                </c:pt>
                <c:pt idx="69">
                  <c:v>-32.220923999999997</c:v>
                </c:pt>
                <c:pt idx="70">
                  <c:v>-32.600861000000002</c:v>
                </c:pt>
                <c:pt idx="71">
                  <c:v>-32.986384999999999</c:v>
                </c:pt>
                <c:pt idx="72">
                  <c:v>-33.446156000000002</c:v>
                </c:pt>
                <c:pt idx="73">
                  <c:v>-33.915813</c:v>
                </c:pt>
                <c:pt idx="74">
                  <c:v>-34.512383</c:v>
                </c:pt>
                <c:pt idx="75">
                  <c:v>-35.123202999999997</c:v>
                </c:pt>
                <c:pt idx="76">
                  <c:v>-35.663521000000003</c:v>
                </c:pt>
                <c:pt idx="77">
                  <c:v>-36.193019999999997</c:v>
                </c:pt>
                <c:pt idx="78">
                  <c:v>-36.820430999999999</c:v>
                </c:pt>
                <c:pt idx="79">
                  <c:v>-37.496101000000003</c:v>
                </c:pt>
                <c:pt idx="80">
                  <c:v>-38.072533</c:v>
                </c:pt>
                <c:pt idx="81">
                  <c:v>-38.576653</c:v>
                </c:pt>
                <c:pt idx="82">
                  <c:v>-39.096606999999999</c:v>
                </c:pt>
                <c:pt idx="83">
                  <c:v>-39.752682</c:v>
                </c:pt>
                <c:pt idx="84">
                  <c:v>-40.200553999999997</c:v>
                </c:pt>
                <c:pt idx="85">
                  <c:v>-40.718124000000003</c:v>
                </c:pt>
                <c:pt idx="86">
                  <c:v>-41.261253000000004</c:v>
                </c:pt>
                <c:pt idx="87">
                  <c:v>-42.101439999999997</c:v>
                </c:pt>
                <c:pt idx="88">
                  <c:v>-42.988078999999999</c:v>
                </c:pt>
                <c:pt idx="89">
                  <c:v>-43.995193</c:v>
                </c:pt>
                <c:pt idx="90">
                  <c:v>-44.969073999999999</c:v>
                </c:pt>
                <c:pt idx="91">
                  <c:v>-46.162933000000002</c:v>
                </c:pt>
                <c:pt idx="92">
                  <c:v>-46.952334999999998</c:v>
                </c:pt>
                <c:pt idx="93">
                  <c:v>-47.393828999999997</c:v>
                </c:pt>
                <c:pt idx="94">
                  <c:v>-47.181057000000003</c:v>
                </c:pt>
                <c:pt idx="95">
                  <c:v>-47.182625000000002</c:v>
                </c:pt>
                <c:pt idx="96">
                  <c:v>-46.832023999999997</c:v>
                </c:pt>
                <c:pt idx="97">
                  <c:v>-46.677269000000003</c:v>
                </c:pt>
                <c:pt idx="98">
                  <c:v>-46.463802000000001</c:v>
                </c:pt>
                <c:pt idx="99">
                  <c:v>-46.331032</c:v>
                </c:pt>
                <c:pt idx="100">
                  <c:v>-45.812156999999999</c:v>
                </c:pt>
                <c:pt idx="101">
                  <c:v>-45.204174000000002</c:v>
                </c:pt>
                <c:pt idx="102">
                  <c:v>-44.203277999999997</c:v>
                </c:pt>
                <c:pt idx="103">
                  <c:v>-43.145980999999999</c:v>
                </c:pt>
                <c:pt idx="104">
                  <c:v>-42.048755999999997</c:v>
                </c:pt>
                <c:pt idx="105">
                  <c:v>-41.124217999999999</c:v>
                </c:pt>
                <c:pt idx="106">
                  <c:v>-40.262566</c:v>
                </c:pt>
                <c:pt idx="107">
                  <c:v>-39.391609000000003</c:v>
                </c:pt>
                <c:pt idx="108">
                  <c:v>-38.709586999999999</c:v>
                </c:pt>
                <c:pt idx="109">
                  <c:v>-38.121029</c:v>
                </c:pt>
                <c:pt idx="110">
                  <c:v>-37.465873999999999</c:v>
                </c:pt>
                <c:pt idx="111">
                  <c:v>-36.865898000000001</c:v>
                </c:pt>
                <c:pt idx="112">
                  <c:v>-36.138302000000003</c:v>
                </c:pt>
                <c:pt idx="113">
                  <c:v>-35.576172</c:v>
                </c:pt>
                <c:pt idx="114">
                  <c:v>-35.088332999999999</c:v>
                </c:pt>
                <c:pt idx="115">
                  <c:v>-34.758690000000001</c:v>
                </c:pt>
                <c:pt idx="116">
                  <c:v>-34.232013999999999</c:v>
                </c:pt>
                <c:pt idx="117">
                  <c:v>-33.715668000000001</c:v>
                </c:pt>
                <c:pt idx="118">
                  <c:v>-33.199890000000003</c:v>
                </c:pt>
                <c:pt idx="119">
                  <c:v>-32.814937999999998</c:v>
                </c:pt>
                <c:pt idx="120">
                  <c:v>-32.422049999999999</c:v>
                </c:pt>
                <c:pt idx="121">
                  <c:v>-32.133223999999998</c:v>
                </c:pt>
                <c:pt idx="122">
                  <c:v>-31.815683</c:v>
                </c:pt>
                <c:pt idx="123">
                  <c:v>-31.553229999999999</c:v>
                </c:pt>
                <c:pt idx="124">
                  <c:v>-31.428221000000001</c:v>
                </c:pt>
                <c:pt idx="125">
                  <c:v>-31.345109999999998</c:v>
                </c:pt>
                <c:pt idx="126">
                  <c:v>-31.394855</c:v>
                </c:pt>
                <c:pt idx="127">
                  <c:v>-31.466757000000001</c:v>
                </c:pt>
                <c:pt idx="128">
                  <c:v>-31.644672</c:v>
                </c:pt>
                <c:pt idx="129">
                  <c:v>-31.817034</c:v>
                </c:pt>
                <c:pt idx="130">
                  <c:v>-31.979780000000002</c:v>
                </c:pt>
                <c:pt idx="131">
                  <c:v>-32.074207000000001</c:v>
                </c:pt>
                <c:pt idx="132">
                  <c:v>-32.328814999999999</c:v>
                </c:pt>
                <c:pt idx="133">
                  <c:v>-32.470191999999997</c:v>
                </c:pt>
                <c:pt idx="134">
                  <c:v>-32.549950000000003</c:v>
                </c:pt>
                <c:pt idx="135">
                  <c:v>-32.412170000000003</c:v>
                </c:pt>
                <c:pt idx="136">
                  <c:v>-32.239742</c:v>
                </c:pt>
                <c:pt idx="137">
                  <c:v>-32.002772999999998</c:v>
                </c:pt>
                <c:pt idx="138">
                  <c:v>-31.818928</c:v>
                </c:pt>
                <c:pt idx="139">
                  <c:v>-31.663177000000001</c:v>
                </c:pt>
                <c:pt idx="140">
                  <c:v>-31.542909999999999</c:v>
                </c:pt>
                <c:pt idx="141">
                  <c:v>-31.386969000000001</c:v>
                </c:pt>
                <c:pt idx="142">
                  <c:v>-31.266995999999999</c:v>
                </c:pt>
                <c:pt idx="143">
                  <c:v>-31.134709999999998</c:v>
                </c:pt>
                <c:pt idx="144">
                  <c:v>-31.117607</c:v>
                </c:pt>
                <c:pt idx="145">
                  <c:v>-31.089774999999999</c:v>
                </c:pt>
                <c:pt idx="146">
                  <c:v>-31.111528</c:v>
                </c:pt>
                <c:pt idx="147">
                  <c:v>-31.136883000000001</c:v>
                </c:pt>
                <c:pt idx="148">
                  <c:v>-31.237020000000001</c:v>
                </c:pt>
                <c:pt idx="149">
                  <c:v>-31.298662</c:v>
                </c:pt>
                <c:pt idx="150">
                  <c:v>-31.367584000000001</c:v>
                </c:pt>
                <c:pt idx="151">
                  <c:v>-31.465648999999999</c:v>
                </c:pt>
                <c:pt idx="152">
                  <c:v>-31.589766999999998</c:v>
                </c:pt>
                <c:pt idx="153">
                  <c:v>-31.642278999999998</c:v>
                </c:pt>
                <c:pt idx="154">
                  <c:v>-31.655422000000002</c:v>
                </c:pt>
                <c:pt idx="155">
                  <c:v>-31.728783</c:v>
                </c:pt>
                <c:pt idx="156">
                  <c:v>-31.835685999999999</c:v>
                </c:pt>
                <c:pt idx="157">
                  <c:v>-32.043301</c:v>
                </c:pt>
                <c:pt idx="158">
                  <c:v>-32.265911000000003</c:v>
                </c:pt>
                <c:pt idx="159">
                  <c:v>-32.576309000000002</c:v>
                </c:pt>
                <c:pt idx="160">
                  <c:v>-32.791038999999998</c:v>
                </c:pt>
                <c:pt idx="161">
                  <c:v>-33.013142000000002</c:v>
                </c:pt>
                <c:pt idx="162">
                  <c:v>-33.169586000000002</c:v>
                </c:pt>
                <c:pt idx="163">
                  <c:v>-33.373806000000002</c:v>
                </c:pt>
                <c:pt idx="164">
                  <c:v>-33.452106000000001</c:v>
                </c:pt>
                <c:pt idx="165">
                  <c:v>-33.507458</c:v>
                </c:pt>
                <c:pt idx="166">
                  <c:v>-33.499789999999997</c:v>
                </c:pt>
                <c:pt idx="167">
                  <c:v>-33.565193000000001</c:v>
                </c:pt>
                <c:pt idx="168">
                  <c:v>-33.616528000000002</c:v>
                </c:pt>
                <c:pt idx="169">
                  <c:v>-33.700172000000002</c:v>
                </c:pt>
                <c:pt idx="170">
                  <c:v>-33.736606999999999</c:v>
                </c:pt>
                <c:pt idx="171">
                  <c:v>-33.761009000000001</c:v>
                </c:pt>
                <c:pt idx="172">
                  <c:v>-33.827945999999997</c:v>
                </c:pt>
                <c:pt idx="173">
                  <c:v>-33.896889000000002</c:v>
                </c:pt>
                <c:pt idx="174">
                  <c:v>-34.014626</c:v>
                </c:pt>
                <c:pt idx="175">
                  <c:v>-34.172336999999999</c:v>
                </c:pt>
                <c:pt idx="176">
                  <c:v>-34.410305000000001</c:v>
                </c:pt>
                <c:pt idx="177">
                  <c:v>-34.707222000000002</c:v>
                </c:pt>
                <c:pt idx="178">
                  <c:v>-34.988486999999999</c:v>
                </c:pt>
                <c:pt idx="179">
                  <c:v>-35.402107000000001</c:v>
                </c:pt>
                <c:pt idx="180">
                  <c:v>-35.748055000000001</c:v>
                </c:pt>
                <c:pt idx="181">
                  <c:v>-36.13776</c:v>
                </c:pt>
                <c:pt idx="182">
                  <c:v>-36.53537</c:v>
                </c:pt>
                <c:pt idx="183">
                  <c:v>-37.017249999999997</c:v>
                </c:pt>
                <c:pt idx="184">
                  <c:v>-37.516269999999999</c:v>
                </c:pt>
                <c:pt idx="185">
                  <c:v>-38.097687000000001</c:v>
                </c:pt>
                <c:pt idx="186">
                  <c:v>-38.793053</c:v>
                </c:pt>
                <c:pt idx="187">
                  <c:v>-39.518745000000003</c:v>
                </c:pt>
                <c:pt idx="188">
                  <c:v>-40.133853999999999</c:v>
                </c:pt>
                <c:pt idx="189">
                  <c:v>-40.787823000000003</c:v>
                </c:pt>
                <c:pt idx="190">
                  <c:v>-41.629063000000002</c:v>
                </c:pt>
                <c:pt idx="191">
                  <c:v>-42.728847999999999</c:v>
                </c:pt>
                <c:pt idx="192">
                  <c:v>-43.994067999999999</c:v>
                </c:pt>
                <c:pt idx="193">
                  <c:v>-45.184269</c:v>
                </c:pt>
                <c:pt idx="194">
                  <c:v>-46.656170000000003</c:v>
                </c:pt>
                <c:pt idx="195">
                  <c:v>-47.844279999999998</c:v>
                </c:pt>
                <c:pt idx="196">
                  <c:v>-49.207839999999997</c:v>
                </c:pt>
                <c:pt idx="197">
                  <c:v>-49.865760999999999</c:v>
                </c:pt>
                <c:pt idx="198">
                  <c:v>-50.22419</c:v>
                </c:pt>
                <c:pt idx="199">
                  <c:v>-49.921841000000001</c:v>
                </c:pt>
                <c:pt idx="200">
                  <c:v>-49.616402000000001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57-49C7-A928-6CFB3D121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68384"/>
        <c:axId val="111570304"/>
      </c:scatterChart>
      <c:valAx>
        <c:axId val="111568384"/>
        <c:scaling>
          <c:orientation val="minMax"/>
          <c:max val="13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9427125259124618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570304"/>
        <c:crosses val="autoZero"/>
        <c:crossBetween val="midCat"/>
        <c:majorUnit val="1"/>
      </c:valAx>
      <c:valAx>
        <c:axId val="111570304"/>
        <c:scaling>
          <c:orientation val="minMax"/>
          <c:max val="0"/>
          <c:min val="-6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568384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5505948756412925"/>
          <c:y val="0.69520235926844409"/>
          <c:w val="0.3122420040964235"/>
          <c:h val="0.1026180867917941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A Output IP3 vs LO Power: Square Wave LO (dBm)</a:t>
            </a:r>
            <a:r>
              <a:rPr lang="en-US" sz="1000" baseline="30000"/>
              <a:t>1-5</a:t>
            </a:r>
            <a:endParaRPr lang="en-US" sz="1000" baseline="0"/>
          </a:p>
        </c:rich>
      </c:tx>
      <c:layout>
        <c:manualLayout>
          <c:xMode val="edge"/>
          <c:yMode val="edge"/>
          <c:x val="0.13430066704102156"/>
          <c:y val="2.192986293379993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797019047729378"/>
          <c:y val="0.10954359871682706"/>
          <c:w val="0.76542713682528862"/>
          <c:h val="0.6950740011665207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'SqW IP3'!$J$2</c:f>
              <c:strCache>
                <c:ptCount val="1"/>
                <c:pt idx="0">
                  <c:v>+17dBm</c:v>
                </c:pt>
              </c:strCache>
            </c:strRef>
          </c:tx>
          <c:spPr>
            <a:ln cmpd="sng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'SqW IP3'!$I$5:$I$103</c:f>
              <c:numCache>
                <c:formatCode>General</c:formatCode>
                <c:ptCount val="99"/>
                <c:pt idx="0">
                  <c:v>1</c:v>
                </c:pt>
                <c:pt idx="1">
                  <c:v>1.1224489795918</c:v>
                </c:pt>
                <c:pt idx="2">
                  <c:v>1.2448979591837002</c:v>
                </c:pt>
                <c:pt idx="3">
                  <c:v>1.3673469387755</c:v>
                </c:pt>
                <c:pt idx="4">
                  <c:v>1.4897959183673</c:v>
                </c:pt>
                <c:pt idx="5">
                  <c:v>1.6122448979591999</c:v>
                </c:pt>
                <c:pt idx="6">
                  <c:v>1.7346938775510001</c:v>
                </c:pt>
                <c:pt idx="7">
                  <c:v>1.8571428571429001</c:v>
                </c:pt>
                <c:pt idx="8">
                  <c:v>1.9795918367347001</c:v>
                </c:pt>
                <c:pt idx="9">
                  <c:v>2.1020408163264999</c:v>
                </c:pt>
                <c:pt idx="10">
                  <c:v>2.2244897959183998</c:v>
                </c:pt>
                <c:pt idx="11">
                  <c:v>2.3469387755101998</c:v>
                </c:pt>
                <c:pt idx="12">
                  <c:v>2.4693877551020003</c:v>
                </c:pt>
                <c:pt idx="13">
                  <c:v>2.5918367346939002</c:v>
                </c:pt>
                <c:pt idx="14">
                  <c:v>2.7142857142856998</c:v>
                </c:pt>
                <c:pt idx="15">
                  <c:v>2.8367346938776001</c:v>
                </c:pt>
                <c:pt idx="16">
                  <c:v>2.9591836734694001</c:v>
                </c:pt>
                <c:pt idx="17">
                  <c:v>3.0816326530612002</c:v>
                </c:pt>
                <c:pt idx="18">
                  <c:v>3.2040816326531001</c:v>
                </c:pt>
                <c:pt idx="19">
                  <c:v>3.3265306122449001</c:v>
                </c:pt>
                <c:pt idx="20">
                  <c:v>3.4489795918367001</c:v>
                </c:pt>
                <c:pt idx="21">
                  <c:v>3.5714285714286</c:v>
                </c:pt>
                <c:pt idx="22">
                  <c:v>3.6938775510204001</c:v>
                </c:pt>
                <c:pt idx="23">
                  <c:v>3.8163265306121996</c:v>
                </c:pt>
                <c:pt idx="24">
                  <c:v>3.9387755102041</c:v>
                </c:pt>
                <c:pt idx="25">
                  <c:v>4.0612244897959</c:v>
                </c:pt>
                <c:pt idx="26">
                  <c:v>4.1836734693878004</c:v>
                </c:pt>
                <c:pt idx="27">
                  <c:v>4.3061224489796004</c:v>
                </c:pt>
                <c:pt idx="28">
                  <c:v>4.4285714285713995</c:v>
                </c:pt>
                <c:pt idx="29">
                  <c:v>4.5510204081632999</c:v>
                </c:pt>
                <c:pt idx="30">
                  <c:v>4.6734693877550999</c:v>
                </c:pt>
                <c:pt idx="31">
                  <c:v>4.7959183673468999</c:v>
                </c:pt>
                <c:pt idx="32">
                  <c:v>4.9183673469388003</c:v>
                </c:pt>
                <c:pt idx="33">
                  <c:v>5.0408163265305994</c:v>
                </c:pt>
                <c:pt idx="34">
                  <c:v>5.1632653061224003</c:v>
                </c:pt>
                <c:pt idx="35">
                  <c:v>5.2857142857142998</c:v>
                </c:pt>
                <c:pt idx="36">
                  <c:v>5.4081632653060998</c:v>
                </c:pt>
                <c:pt idx="37">
                  <c:v>5.5306122448980002</c:v>
                </c:pt>
                <c:pt idx="38">
                  <c:v>5.6530612244898002</c:v>
                </c:pt>
                <c:pt idx="39">
                  <c:v>5.7755102040816002</c:v>
                </c:pt>
                <c:pt idx="40">
                  <c:v>5.8979591836734997</c:v>
                </c:pt>
                <c:pt idx="41">
                  <c:v>6.0204081632652997</c:v>
                </c:pt>
                <c:pt idx="42">
                  <c:v>6.1428571428570997</c:v>
                </c:pt>
                <c:pt idx="43">
                  <c:v>6.2653061224490001</c:v>
                </c:pt>
                <c:pt idx="44">
                  <c:v>6.3877551020408001</c:v>
                </c:pt>
                <c:pt idx="45">
                  <c:v>6.5102040816326996</c:v>
                </c:pt>
                <c:pt idx="46">
                  <c:v>6.6326530612244996</c:v>
                </c:pt>
                <c:pt idx="47">
                  <c:v>6.7551020408163005</c:v>
                </c:pt>
                <c:pt idx="48">
                  <c:v>6.8775510204082</c:v>
                </c:pt>
                <c:pt idx="49">
                  <c:v>7</c:v>
                </c:pt>
                <c:pt idx="50">
                  <c:v>7.1224489795918</c:v>
                </c:pt>
                <c:pt idx="51">
                  <c:v>7.2448979591836995</c:v>
                </c:pt>
                <c:pt idx="52">
                  <c:v>7.3673469387755004</c:v>
                </c:pt>
                <c:pt idx="53">
                  <c:v>7.4897959183673004</c:v>
                </c:pt>
                <c:pt idx="54">
                  <c:v>7.6122448979591999</c:v>
                </c:pt>
                <c:pt idx="55">
                  <c:v>7.7346938775509999</c:v>
                </c:pt>
                <c:pt idx="56">
                  <c:v>7.8571428571429003</c:v>
                </c:pt>
                <c:pt idx="57">
                  <c:v>7.9795918367347003</c:v>
                </c:pt>
                <c:pt idx="58">
                  <c:v>8.1020408163265003</c:v>
                </c:pt>
                <c:pt idx="59">
                  <c:v>8.2244897959183998</c:v>
                </c:pt>
                <c:pt idx="60">
                  <c:v>8.3469387755101998</c:v>
                </c:pt>
                <c:pt idx="61">
                  <c:v>8.4693877551019998</c:v>
                </c:pt>
                <c:pt idx="62">
                  <c:v>8.5918367346938993</c:v>
                </c:pt>
                <c:pt idx="63">
                  <c:v>8.7142857142856993</c:v>
                </c:pt>
                <c:pt idx="64">
                  <c:v>8.8367346938776006</c:v>
                </c:pt>
                <c:pt idx="65">
                  <c:v>8.9591836734694006</c:v>
                </c:pt>
                <c:pt idx="66">
                  <c:v>9.0816326530611988</c:v>
                </c:pt>
                <c:pt idx="67">
                  <c:v>9.2040816326530983</c:v>
                </c:pt>
                <c:pt idx="68">
                  <c:v>9.3265306122449001</c:v>
                </c:pt>
                <c:pt idx="69">
                  <c:v>9.4489795918367001</c:v>
                </c:pt>
                <c:pt idx="70">
                  <c:v>9.5714285714285996</c:v>
                </c:pt>
                <c:pt idx="71">
                  <c:v>9.6938775510203996</c:v>
                </c:pt>
                <c:pt idx="72">
                  <c:v>9.8163265306121996</c:v>
                </c:pt>
                <c:pt idx="73">
                  <c:v>9.9387755102040991</c:v>
                </c:pt>
                <c:pt idx="74">
                  <c:v>10.061224489796</c:v>
                </c:pt>
                <c:pt idx="75">
                  <c:v>10.183673469388001</c:v>
                </c:pt>
                <c:pt idx="76">
                  <c:v>10.30612244898</c:v>
                </c:pt>
                <c:pt idx="77">
                  <c:v>10.428571428570999</c:v>
                </c:pt>
                <c:pt idx="78">
                  <c:v>10.551020408163</c:v>
                </c:pt>
                <c:pt idx="79">
                  <c:v>10.673469387754999</c:v>
                </c:pt>
                <c:pt idx="80">
                  <c:v>10.795918367346999</c:v>
                </c:pt>
                <c:pt idx="81">
                  <c:v>10.918367346938998</c:v>
                </c:pt>
                <c:pt idx="82">
                  <c:v>11.040816326531001</c:v>
                </c:pt>
                <c:pt idx="83">
                  <c:v>11.163265306122</c:v>
                </c:pt>
                <c:pt idx="84">
                  <c:v>11.285714285714</c:v>
                </c:pt>
                <c:pt idx="85">
                  <c:v>11.408163265305999</c:v>
                </c:pt>
                <c:pt idx="86">
                  <c:v>11.530612244898</c:v>
                </c:pt>
                <c:pt idx="87">
                  <c:v>11.653061224489999</c:v>
                </c:pt>
                <c:pt idx="88">
                  <c:v>11.775510204082</c:v>
                </c:pt>
                <c:pt idx="89">
                  <c:v>11.897959183673001</c:v>
                </c:pt>
                <c:pt idx="90">
                  <c:v>12.020408163265</c:v>
                </c:pt>
                <c:pt idx="91">
                  <c:v>12.142857142857</c:v>
                </c:pt>
                <c:pt idx="92">
                  <c:v>12.265306122448999</c:v>
                </c:pt>
                <c:pt idx="93">
                  <c:v>12.387755102041</c:v>
                </c:pt>
                <c:pt idx="94">
                  <c:v>12.510204081632999</c:v>
                </c:pt>
                <c:pt idx="95">
                  <c:v>12.632653061224001</c:v>
                </c:pt>
                <c:pt idx="96">
                  <c:v>12.755102040816</c:v>
                </c:pt>
                <c:pt idx="97">
                  <c:v>12.877551020408001</c:v>
                </c:pt>
                <c:pt idx="98">
                  <c:v>13</c:v>
                </c:pt>
              </c:numCache>
            </c:numRef>
          </c:xVal>
          <c:yVal>
            <c:numRef>
              <c:f>'SqW IP3'!$K$5:$K$103</c:f>
              <c:numCache>
                <c:formatCode>General</c:formatCode>
                <c:ptCount val="99"/>
                <c:pt idx="0">
                  <c:v>19.761187</c:v>
                </c:pt>
                <c:pt idx="1">
                  <c:v>20.798566999999998</c:v>
                </c:pt>
                <c:pt idx="2">
                  <c:v>21.485703999999998</c:v>
                </c:pt>
                <c:pt idx="3">
                  <c:v>21.735992</c:v>
                </c:pt>
                <c:pt idx="4">
                  <c:v>21.263701999999999</c:v>
                </c:pt>
                <c:pt idx="5">
                  <c:v>22.027906000000002</c:v>
                </c:pt>
                <c:pt idx="6">
                  <c:v>22.244263</c:v>
                </c:pt>
                <c:pt idx="7">
                  <c:v>22.320833</c:v>
                </c:pt>
                <c:pt idx="8">
                  <c:v>20.942786999999999</c:v>
                </c:pt>
                <c:pt idx="9">
                  <c:v>21.445893999999999</c:v>
                </c:pt>
                <c:pt idx="10">
                  <c:v>22.024823999999999</c:v>
                </c:pt>
                <c:pt idx="11">
                  <c:v>23.422315999999999</c:v>
                </c:pt>
                <c:pt idx="12">
                  <c:v>22.890858000000001</c:v>
                </c:pt>
                <c:pt idx="13">
                  <c:v>22.684746000000001</c:v>
                </c:pt>
                <c:pt idx="14">
                  <c:v>22.130154000000001</c:v>
                </c:pt>
                <c:pt idx="15">
                  <c:v>22.202061</c:v>
                </c:pt>
                <c:pt idx="16">
                  <c:v>22.283380999999999</c:v>
                </c:pt>
                <c:pt idx="17">
                  <c:v>22.322911999999999</c:v>
                </c:pt>
                <c:pt idx="18">
                  <c:v>21.311261999999999</c:v>
                </c:pt>
                <c:pt idx="19">
                  <c:v>20.026661000000001</c:v>
                </c:pt>
                <c:pt idx="20">
                  <c:v>18.791077000000001</c:v>
                </c:pt>
                <c:pt idx="21">
                  <c:v>18.287223999999998</c:v>
                </c:pt>
                <c:pt idx="22">
                  <c:v>18.305882</c:v>
                </c:pt>
                <c:pt idx="23">
                  <c:v>18.919397</c:v>
                </c:pt>
                <c:pt idx="24">
                  <c:v>19.533612999999999</c:v>
                </c:pt>
                <c:pt idx="25">
                  <c:v>20.169397</c:v>
                </c:pt>
                <c:pt idx="26">
                  <c:v>20.250551000000002</c:v>
                </c:pt>
                <c:pt idx="27">
                  <c:v>20.005002999999999</c:v>
                </c:pt>
                <c:pt idx="28">
                  <c:v>19.486695999999998</c:v>
                </c:pt>
                <c:pt idx="29">
                  <c:v>19.459758999999998</c:v>
                </c:pt>
                <c:pt idx="30">
                  <c:v>20.136731999999999</c:v>
                </c:pt>
                <c:pt idx="31">
                  <c:v>20.835522000000001</c:v>
                </c:pt>
                <c:pt idx="32">
                  <c:v>20.724299999999999</c:v>
                </c:pt>
                <c:pt idx="33">
                  <c:v>20.025026</c:v>
                </c:pt>
                <c:pt idx="34">
                  <c:v>19.341671000000002</c:v>
                </c:pt>
                <c:pt idx="35">
                  <c:v>19.109472</c:v>
                </c:pt>
                <c:pt idx="36">
                  <c:v>19.151524999999999</c:v>
                </c:pt>
                <c:pt idx="37">
                  <c:v>19.299106999999999</c:v>
                </c:pt>
                <c:pt idx="38">
                  <c:v>19.364246000000001</c:v>
                </c:pt>
                <c:pt idx="39">
                  <c:v>19.437754000000002</c:v>
                </c:pt>
                <c:pt idx="40">
                  <c:v>19.488230000000001</c:v>
                </c:pt>
                <c:pt idx="41">
                  <c:v>19.244326000000001</c:v>
                </c:pt>
                <c:pt idx="42">
                  <c:v>18.83304</c:v>
                </c:pt>
                <c:pt idx="43">
                  <c:v>18.455843000000002</c:v>
                </c:pt>
                <c:pt idx="44">
                  <c:v>18.329138</c:v>
                </c:pt>
                <c:pt idx="45">
                  <c:v>18.144852</c:v>
                </c:pt>
                <c:pt idx="46">
                  <c:v>17.747252</c:v>
                </c:pt>
                <c:pt idx="47">
                  <c:v>17.311025999999998</c:v>
                </c:pt>
                <c:pt idx="48">
                  <c:v>16.917048999999999</c:v>
                </c:pt>
                <c:pt idx="49">
                  <c:v>16.492076999999998</c:v>
                </c:pt>
                <c:pt idx="50">
                  <c:v>16.080925000000001</c:v>
                </c:pt>
                <c:pt idx="51">
                  <c:v>16.249102000000001</c:v>
                </c:pt>
                <c:pt idx="52">
                  <c:v>16.791056000000001</c:v>
                </c:pt>
                <c:pt idx="53">
                  <c:v>17.57423</c:v>
                </c:pt>
                <c:pt idx="54">
                  <c:v>18.382095</c:v>
                </c:pt>
                <c:pt idx="55">
                  <c:v>19.197063</c:v>
                </c:pt>
                <c:pt idx="56">
                  <c:v>19.953253</c:v>
                </c:pt>
                <c:pt idx="57">
                  <c:v>20.076270999999998</c:v>
                </c:pt>
                <c:pt idx="58">
                  <c:v>19.788682999999999</c:v>
                </c:pt>
                <c:pt idx="59">
                  <c:v>19.130849999999999</c:v>
                </c:pt>
                <c:pt idx="60">
                  <c:v>18.390277999999999</c:v>
                </c:pt>
                <c:pt idx="61">
                  <c:v>17.660913000000001</c:v>
                </c:pt>
                <c:pt idx="62">
                  <c:v>17.037949000000001</c:v>
                </c:pt>
                <c:pt idx="63">
                  <c:v>16.572462000000002</c:v>
                </c:pt>
                <c:pt idx="64">
                  <c:v>16.221157000000002</c:v>
                </c:pt>
                <c:pt idx="65">
                  <c:v>16.155037</c:v>
                </c:pt>
                <c:pt idx="66">
                  <c:v>16.334007</c:v>
                </c:pt>
                <c:pt idx="67">
                  <c:v>16.809246000000002</c:v>
                </c:pt>
                <c:pt idx="68">
                  <c:v>17.29458</c:v>
                </c:pt>
                <c:pt idx="69">
                  <c:v>17.517461999999998</c:v>
                </c:pt>
                <c:pt idx="70">
                  <c:v>17.523071000000002</c:v>
                </c:pt>
                <c:pt idx="71">
                  <c:v>17.28274</c:v>
                </c:pt>
                <c:pt idx="72">
                  <c:v>16.920738</c:v>
                </c:pt>
                <c:pt idx="73">
                  <c:v>16.536909000000001</c:v>
                </c:pt>
                <c:pt idx="74">
                  <c:v>16.056526000000002</c:v>
                </c:pt>
                <c:pt idx="75">
                  <c:v>15.741104</c:v>
                </c:pt>
                <c:pt idx="76">
                  <c:v>15.444818</c:v>
                </c:pt>
                <c:pt idx="77">
                  <c:v>15.36186</c:v>
                </c:pt>
                <c:pt idx="78">
                  <c:v>15.358537999999999</c:v>
                </c:pt>
                <c:pt idx="79">
                  <c:v>15.496613</c:v>
                </c:pt>
                <c:pt idx="80">
                  <c:v>15.983726000000001</c:v>
                </c:pt>
                <c:pt idx="81">
                  <c:v>16.488223999999999</c:v>
                </c:pt>
                <c:pt idx="82">
                  <c:v>16.778276000000002</c:v>
                </c:pt>
                <c:pt idx="83">
                  <c:v>16.681103</c:v>
                </c:pt>
                <c:pt idx="84">
                  <c:v>16.587612</c:v>
                </c:pt>
                <c:pt idx="85">
                  <c:v>16.812861999999999</c:v>
                </c:pt>
                <c:pt idx="86">
                  <c:v>16.892035</c:v>
                </c:pt>
                <c:pt idx="87">
                  <c:v>16.842731000000001</c:v>
                </c:pt>
                <c:pt idx="88">
                  <c:v>16.619160000000001</c:v>
                </c:pt>
                <c:pt idx="89">
                  <c:v>16.279430000000001</c:v>
                </c:pt>
                <c:pt idx="90">
                  <c:v>15.876716</c:v>
                </c:pt>
                <c:pt idx="91">
                  <c:v>15.177486</c:v>
                </c:pt>
                <c:pt idx="92">
                  <c:v>14.539977</c:v>
                </c:pt>
                <c:pt idx="93">
                  <c:v>13.757694000000001</c:v>
                </c:pt>
                <c:pt idx="94">
                  <c:v>13.088972999999999</c:v>
                </c:pt>
                <c:pt idx="95">
                  <c:v>12.442579</c:v>
                </c:pt>
                <c:pt idx="96">
                  <c:v>12.094264000000001</c:v>
                </c:pt>
                <c:pt idx="97">
                  <c:v>11.823085000000001</c:v>
                </c:pt>
                <c:pt idx="98">
                  <c:v>11.753016000000001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37-4999-8A15-EC310B5A60E9}"/>
            </c:ext>
          </c:extLst>
        </c:ser>
        <c:ser>
          <c:idx val="1"/>
          <c:order val="1"/>
          <c:tx>
            <c:strRef>
              <c:f>'SqW IP3'!$M$2</c:f>
              <c:strCache>
                <c:ptCount val="1"/>
                <c:pt idx="0">
                  <c:v>+14dBm</c:v>
                </c:pt>
              </c:strCache>
            </c:strRef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'SqW IP3'!$L$5:$L$103</c:f>
              <c:numCache>
                <c:formatCode>General</c:formatCode>
                <c:ptCount val="99"/>
                <c:pt idx="0">
                  <c:v>1</c:v>
                </c:pt>
                <c:pt idx="1">
                  <c:v>1.1224489795918</c:v>
                </c:pt>
                <c:pt idx="2">
                  <c:v>1.2448979591837002</c:v>
                </c:pt>
                <c:pt idx="3">
                  <c:v>1.3673469387755</c:v>
                </c:pt>
                <c:pt idx="4">
                  <c:v>1.4897959183673</c:v>
                </c:pt>
                <c:pt idx="5">
                  <c:v>1.6122448979591999</c:v>
                </c:pt>
                <c:pt idx="6">
                  <c:v>1.7346938775510001</c:v>
                </c:pt>
                <c:pt idx="7">
                  <c:v>1.8571428571429001</c:v>
                </c:pt>
                <c:pt idx="8">
                  <c:v>1.9795918367347001</c:v>
                </c:pt>
                <c:pt idx="9">
                  <c:v>2.1020408163264999</c:v>
                </c:pt>
                <c:pt idx="10">
                  <c:v>2.2244897959183998</c:v>
                </c:pt>
                <c:pt idx="11">
                  <c:v>2.3469387755101998</c:v>
                </c:pt>
                <c:pt idx="12">
                  <c:v>2.4693877551020003</c:v>
                </c:pt>
                <c:pt idx="13">
                  <c:v>2.5918367346939002</c:v>
                </c:pt>
                <c:pt idx="14">
                  <c:v>2.7142857142856998</c:v>
                </c:pt>
                <c:pt idx="15">
                  <c:v>2.8367346938776001</c:v>
                </c:pt>
                <c:pt idx="16">
                  <c:v>2.9591836734694001</c:v>
                </c:pt>
                <c:pt idx="17">
                  <c:v>3.0816326530612002</c:v>
                </c:pt>
                <c:pt idx="18">
                  <c:v>3.2040816326531001</c:v>
                </c:pt>
                <c:pt idx="19">
                  <c:v>3.3265306122449001</c:v>
                </c:pt>
                <c:pt idx="20">
                  <c:v>3.4489795918367001</c:v>
                </c:pt>
                <c:pt idx="21">
                  <c:v>3.5714285714286</c:v>
                </c:pt>
                <c:pt idx="22">
                  <c:v>3.6938775510204001</c:v>
                </c:pt>
                <c:pt idx="23">
                  <c:v>3.8163265306121996</c:v>
                </c:pt>
                <c:pt idx="24">
                  <c:v>3.9387755102041</c:v>
                </c:pt>
                <c:pt idx="25">
                  <c:v>4.0612244897959</c:v>
                </c:pt>
                <c:pt idx="26">
                  <c:v>4.1836734693878004</c:v>
                </c:pt>
                <c:pt idx="27">
                  <c:v>4.3061224489796004</c:v>
                </c:pt>
                <c:pt idx="28">
                  <c:v>4.4285714285713995</c:v>
                </c:pt>
                <c:pt idx="29">
                  <c:v>4.5510204081632999</c:v>
                </c:pt>
                <c:pt idx="30">
                  <c:v>4.6734693877550999</c:v>
                </c:pt>
                <c:pt idx="31">
                  <c:v>4.7959183673468999</c:v>
                </c:pt>
                <c:pt idx="32">
                  <c:v>4.9183673469388003</c:v>
                </c:pt>
                <c:pt idx="33">
                  <c:v>5.0408163265305994</c:v>
                </c:pt>
                <c:pt idx="34">
                  <c:v>5.1632653061224003</c:v>
                </c:pt>
                <c:pt idx="35">
                  <c:v>5.2857142857142998</c:v>
                </c:pt>
                <c:pt idx="36">
                  <c:v>5.4081632653060998</c:v>
                </c:pt>
                <c:pt idx="37">
                  <c:v>5.5306122448980002</c:v>
                </c:pt>
                <c:pt idx="38">
                  <c:v>5.6530612244898002</c:v>
                </c:pt>
                <c:pt idx="39">
                  <c:v>5.7755102040816002</c:v>
                </c:pt>
                <c:pt idx="40">
                  <c:v>5.8979591836734997</c:v>
                </c:pt>
                <c:pt idx="41">
                  <c:v>6.0204081632652997</c:v>
                </c:pt>
                <c:pt idx="42">
                  <c:v>6.1428571428570997</c:v>
                </c:pt>
                <c:pt idx="43">
                  <c:v>6.2653061224490001</c:v>
                </c:pt>
                <c:pt idx="44">
                  <c:v>6.3877551020408001</c:v>
                </c:pt>
                <c:pt idx="45">
                  <c:v>6.5102040816326996</c:v>
                </c:pt>
                <c:pt idx="46">
                  <c:v>6.6326530612244996</c:v>
                </c:pt>
                <c:pt idx="47">
                  <c:v>6.7551020408163005</c:v>
                </c:pt>
                <c:pt idx="48">
                  <c:v>6.8775510204082</c:v>
                </c:pt>
                <c:pt idx="49">
                  <c:v>7</c:v>
                </c:pt>
                <c:pt idx="50">
                  <c:v>7.1224489795918</c:v>
                </c:pt>
                <c:pt idx="51">
                  <c:v>7.2448979591836995</c:v>
                </c:pt>
                <c:pt idx="52">
                  <c:v>7.3673469387755004</c:v>
                </c:pt>
                <c:pt idx="53">
                  <c:v>7.4897959183673004</c:v>
                </c:pt>
                <c:pt idx="54">
                  <c:v>7.6122448979591999</c:v>
                </c:pt>
                <c:pt idx="55">
                  <c:v>7.7346938775509999</c:v>
                </c:pt>
                <c:pt idx="56">
                  <c:v>7.8571428571429003</c:v>
                </c:pt>
                <c:pt idx="57">
                  <c:v>7.9795918367347003</c:v>
                </c:pt>
                <c:pt idx="58">
                  <c:v>8.1020408163265003</c:v>
                </c:pt>
                <c:pt idx="59">
                  <c:v>8.2244897959183998</c:v>
                </c:pt>
                <c:pt idx="60">
                  <c:v>8.3469387755101998</c:v>
                </c:pt>
                <c:pt idx="61">
                  <c:v>8.4693877551019998</c:v>
                </c:pt>
                <c:pt idx="62">
                  <c:v>8.5918367346938993</c:v>
                </c:pt>
                <c:pt idx="63">
                  <c:v>8.7142857142856993</c:v>
                </c:pt>
                <c:pt idx="64">
                  <c:v>8.8367346938776006</c:v>
                </c:pt>
                <c:pt idx="65">
                  <c:v>8.9591836734694006</c:v>
                </c:pt>
                <c:pt idx="66">
                  <c:v>9.0816326530611988</c:v>
                </c:pt>
                <c:pt idx="67">
                  <c:v>9.2040816326530983</c:v>
                </c:pt>
                <c:pt idx="68">
                  <c:v>9.3265306122449001</c:v>
                </c:pt>
                <c:pt idx="69">
                  <c:v>9.4489795918367001</c:v>
                </c:pt>
                <c:pt idx="70">
                  <c:v>9.5714285714285996</c:v>
                </c:pt>
                <c:pt idx="71">
                  <c:v>9.6938775510203996</c:v>
                </c:pt>
                <c:pt idx="72">
                  <c:v>9.8163265306121996</c:v>
                </c:pt>
                <c:pt idx="73">
                  <c:v>9.9387755102040991</c:v>
                </c:pt>
                <c:pt idx="74">
                  <c:v>10.061224489796</c:v>
                </c:pt>
                <c:pt idx="75">
                  <c:v>10.183673469388001</c:v>
                </c:pt>
                <c:pt idx="76">
                  <c:v>10.30612244898</c:v>
                </c:pt>
                <c:pt idx="77">
                  <c:v>10.428571428570999</c:v>
                </c:pt>
                <c:pt idx="78">
                  <c:v>10.551020408163</c:v>
                </c:pt>
                <c:pt idx="79">
                  <c:v>10.673469387754999</c:v>
                </c:pt>
                <c:pt idx="80">
                  <c:v>10.795918367346999</c:v>
                </c:pt>
                <c:pt idx="81">
                  <c:v>10.918367346938998</c:v>
                </c:pt>
                <c:pt idx="82">
                  <c:v>11.040816326531001</c:v>
                </c:pt>
                <c:pt idx="83">
                  <c:v>11.163265306122</c:v>
                </c:pt>
                <c:pt idx="84">
                  <c:v>11.285714285714</c:v>
                </c:pt>
                <c:pt idx="85">
                  <c:v>11.408163265305999</c:v>
                </c:pt>
                <c:pt idx="86">
                  <c:v>11.530612244898</c:v>
                </c:pt>
                <c:pt idx="87">
                  <c:v>11.653061224489999</c:v>
                </c:pt>
                <c:pt idx="88">
                  <c:v>11.775510204082</c:v>
                </c:pt>
                <c:pt idx="89">
                  <c:v>11.897959183673001</c:v>
                </c:pt>
                <c:pt idx="90">
                  <c:v>12.020408163265</c:v>
                </c:pt>
                <c:pt idx="91">
                  <c:v>12.142857142857</c:v>
                </c:pt>
                <c:pt idx="92">
                  <c:v>12.265306122448999</c:v>
                </c:pt>
                <c:pt idx="93">
                  <c:v>12.387755102041</c:v>
                </c:pt>
                <c:pt idx="94">
                  <c:v>12.510204081632999</c:v>
                </c:pt>
                <c:pt idx="95">
                  <c:v>12.632653061224001</c:v>
                </c:pt>
                <c:pt idx="96">
                  <c:v>12.755102040816</c:v>
                </c:pt>
                <c:pt idx="97">
                  <c:v>12.877551020408001</c:v>
                </c:pt>
                <c:pt idx="98">
                  <c:v>13</c:v>
                </c:pt>
              </c:numCache>
            </c:numRef>
          </c:xVal>
          <c:yVal>
            <c:numRef>
              <c:f>'SqW IP3'!$N$5:$N$103</c:f>
              <c:numCache>
                <c:formatCode>General</c:formatCode>
                <c:ptCount val="99"/>
                <c:pt idx="0">
                  <c:v>22.341830999999999</c:v>
                </c:pt>
                <c:pt idx="1">
                  <c:v>20.805986000000001</c:v>
                </c:pt>
                <c:pt idx="2">
                  <c:v>18.81748</c:v>
                </c:pt>
                <c:pt idx="3">
                  <c:v>18.115652000000001</c:v>
                </c:pt>
                <c:pt idx="4">
                  <c:v>17.789726000000002</c:v>
                </c:pt>
                <c:pt idx="5">
                  <c:v>18.385314999999999</c:v>
                </c:pt>
                <c:pt idx="6">
                  <c:v>18.548584000000002</c:v>
                </c:pt>
                <c:pt idx="7">
                  <c:v>18.376094999999999</c:v>
                </c:pt>
                <c:pt idx="8">
                  <c:v>17.580378</c:v>
                </c:pt>
                <c:pt idx="9">
                  <c:v>17.919682999999999</c:v>
                </c:pt>
                <c:pt idx="10">
                  <c:v>18.777994</c:v>
                </c:pt>
                <c:pt idx="11">
                  <c:v>19.847935</c:v>
                </c:pt>
                <c:pt idx="12">
                  <c:v>19.571072000000001</c:v>
                </c:pt>
                <c:pt idx="13">
                  <c:v>19.412223999999998</c:v>
                </c:pt>
                <c:pt idx="14">
                  <c:v>19.062425999999999</c:v>
                </c:pt>
                <c:pt idx="15">
                  <c:v>18.980305000000001</c:v>
                </c:pt>
                <c:pt idx="16">
                  <c:v>18.818902999999999</c:v>
                </c:pt>
                <c:pt idx="17">
                  <c:v>18.492144</c:v>
                </c:pt>
                <c:pt idx="18">
                  <c:v>17.823920999999999</c:v>
                </c:pt>
                <c:pt idx="19">
                  <c:v>16.753584</c:v>
                </c:pt>
                <c:pt idx="20">
                  <c:v>15.944201</c:v>
                </c:pt>
                <c:pt idx="21">
                  <c:v>15.671787</c:v>
                </c:pt>
                <c:pt idx="22">
                  <c:v>15.856883</c:v>
                </c:pt>
                <c:pt idx="23">
                  <c:v>16.593277</c:v>
                </c:pt>
                <c:pt idx="24">
                  <c:v>17.230232000000001</c:v>
                </c:pt>
                <c:pt idx="25">
                  <c:v>17.712605</c:v>
                </c:pt>
                <c:pt idx="26">
                  <c:v>17.262463</c:v>
                </c:pt>
                <c:pt idx="27">
                  <c:v>16.567672999999999</c:v>
                </c:pt>
                <c:pt idx="28">
                  <c:v>15.848595</c:v>
                </c:pt>
                <c:pt idx="29">
                  <c:v>16.084761</c:v>
                </c:pt>
                <c:pt idx="30">
                  <c:v>16.979977000000002</c:v>
                </c:pt>
                <c:pt idx="31">
                  <c:v>17.762761999999999</c:v>
                </c:pt>
                <c:pt idx="32">
                  <c:v>17.645451999999999</c:v>
                </c:pt>
                <c:pt idx="33">
                  <c:v>16.882776</c:v>
                </c:pt>
                <c:pt idx="34">
                  <c:v>16.237321999999999</c:v>
                </c:pt>
                <c:pt idx="35">
                  <c:v>16.143052999999998</c:v>
                </c:pt>
                <c:pt idx="36">
                  <c:v>16.463927999999999</c:v>
                </c:pt>
                <c:pt idx="37">
                  <c:v>16.868662</c:v>
                </c:pt>
                <c:pt idx="38">
                  <c:v>17.102641999999999</c:v>
                </c:pt>
                <c:pt idx="39">
                  <c:v>17.180456</c:v>
                </c:pt>
                <c:pt idx="40">
                  <c:v>17.069800999999998</c:v>
                </c:pt>
                <c:pt idx="41">
                  <c:v>16.644355999999998</c:v>
                </c:pt>
                <c:pt idx="42">
                  <c:v>16.062688999999999</c:v>
                </c:pt>
                <c:pt idx="43">
                  <c:v>15.565977999999999</c:v>
                </c:pt>
                <c:pt idx="44">
                  <c:v>15.443505</c:v>
                </c:pt>
                <c:pt idx="45">
                  <c:v>15.310769000000001</c:v>
                </c:pt>
                <c:pt idx="46">
                  <c:v>15.102271</c:v>
                </c:pt>
                <c:pt idx="47">
                  <c:v>14.662775999999999</c:v>
                </c:pt>
                <c:pt idx="48">
                  <c:v>14.293221000000001</c:v>
                </c:pt>
                <c:pt idx="49">
                  <c:v>13.838501000000001</c:v>
                </c:pt>
                <c:pt idx="50">
                  <c:v>13.660282</c:v>
                </c:pt>
                <c:pt idx="51">
                  <c:v>13.981552000000001</c:v>
                </c:pt>
                <c:pt idx="52">
                  <c:v>14.643331</c:v>
                </c:pt>
                <c:pt idx="53">
                  <c:v>15.448596</c:v>
                </c:pt>
                <c:pt idx="54">
                  <c:v>16.203690000000002</c:v>
                </c:pt>
                <c:pt idx="55">
                  <c:v>16.748881999999998</c:v>
                </c:pt>
                <c:pt idx="56">
                  <c:v>17.075593999999999</c:v>
                </c:pt>
                <c:pt idx="57">
                  <c:v>16.802053000000001</c:v>
                </c:pt>
                <c:pt idx="58">
                  <c:v>16.412427999999998</c:v>
                </c:pt>
                <c:pt idx="59">
                  <c:v>15.797195</c:v>
                </c:pt>
                <c:pt idx="60">
                  <c:v>15.245583999999999</c:v>
                </c:pt>
                <c:pt idx="61">
                  <c:v>14.663087000000001</c:v>
                </c:pt>
                <c:pt idx="62">
                  <c:v>14.154287999999999</c:v>
                </c:pt>
                <c:pt idx="63">
                  <c:v>13.704345</c:v>
                </c:pt>
                <c:pt idx="64">
                  <c:v>13.394442</c:v>
                </c:pt>
                <c:pt idx="65">
                  <c:v>13.247807999999999</c:v>
                </c:pt>
                <c:pt idx="66">
                  <c:v>13.356906</c:v>
                </c:pt>
                <c:pt idx="67">
                  <c:v>13.608959</c:v>
                </c:pt>
                <c:pt idx="68">
                  <c:v>13.988220999999999</c:v>
                </c:pt>
                <c:pt idx="69">
                  <c:v>14.161652</c:v>
                </c:pt>
                <c:pt idx="70">
                  <c:v>14.2988</c:v>
                </c:pt>
                <c:pt idx="71">
                  <c:v>14.081635</c:v>
                </c:pt>
                <c:pt idx="72">
                  <c:v>13.819901</c:v>
                </c:pt>
                <c:pt idx="73">
                  <c:v>13.470262999999999</c:v>
                </c:pt>
                <c:pt idx="74">
                  <c:v>13.098185000000001</c:v>
                </c:pt>
                <c:pt idx="75">
                  <c:v>12.857530000000001</c:v>
                </c:pt>
                <c:pt idx="76">
                  <c:v>12.684801</c:v>
                </c:pt>
                <c:pt idx="77">
                  <c:v>12.709429</c:v>
                </c:pt>
                <c:pt idx="78">
                  <c:v>12.806210999999999</c:v>
                </c:pt>
                <c:pt idx="79">
                  <c:v>13.083686999999999</c:v>
                </c:pt>
                <c:pt idx="80">
                  <c:v>13.604018999999999</c:v>
                </c:pt>
                <c:pt idx="81">
                  <c:v>13.985619</c:v>
                </c:pt>
                <c:pt idx="82">
                  <c:v>14.106757</c:v>
                </c:pt>
                <c:pt idx="83">
                  <c:v>13.887551</c:v>
                </c:pt>
                <c:pt idx="84">
                  <c:v>13.742391</c:v>
                </c:pt>
                <c:pt idx="85">
                  <c:v>13.757554000000001</c:v>
                </c:pt>
                <c:pt idx="86">
                  <c:v>13.781998</c:v>
                </c:pt>
                <c:pt idx="87">
                  <c:v>13.690065000000001</c:v>
                </c:pt>
                <c:pt idx="88">
                  <c:v>13.301328</c:v>
                </c:pt>
                <c:pt idx="89">
                  <c:v>12.752456</c:v>
                </c:pt>
                <c:pt idx="90">
                  <c:v>12.083956000000001</c:v>
                </c:pt>
                <c:pt idx="91">
                  <c:v>11.396297000000001</c:v>
                </c:pt>
                <c:pt idx="92">
                  <c:v>10.802277</c:v>
                </c:pt>
                <c:pt idx="93">
                  <c:v>10.219518000000001</c:v>
                </c:pt>
                <c:pt idx="94">
                  <c:v>9.7687197000000001</c:v>
                </c:pt>
                <c:pt idx="95">
                  <c:v>9.3734216999999997</c:v>
                </c:pt>
                <c:pt idx="96">
                  <c:v>9.1222811000000004</c:v>
                </c:pt>
                <c:pt idx="97">
                  <c:v>8.9389877000000002</c:v>
                </c:pt>
                <c:pt idx="98">
                  <c:v>8.8494986999999998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37-4999-8A15-EC310B5A60E9}"/>
            </c:ext>
          </c:extLst>
        </c:ser>
        <c:ser>
          <c:idx val="2"/>
          <c:order val="2"/>
          <c:tx>
            <c:strRef>
              <c:f>'SqW IP3'!$P$2</c:f>
              <c:strCache>
                <c:ptCount val="1"/>
                <c:pt idx="0">
                  <c:v>+11dBm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'SqW IP3'!$O$5:$O$103</c:f>
              <c:numCache>
                <c:formatCode>General</c:formatCode>
                <c:ptCount val="99"/>
                <c:pt idx="0">
                  <c:v>1</c:v>
                </c:pt>
                <c:pt idx="1">
                  <c:v>1.1224489795918</c:v>
                </c:pt>
                <c:pt idx="2">
                  <c:v>1.2448979591837002</c:v>
                </c:pt>
                <c:pt idx="3">
                  <c:v>1.3673469387755</c:v>
                </c:pt>
                <c:pt idx="4">
                  <c:v>1.4897959183673</c:v>
                </c:pt>
                <c:pt idx="5">
                  <c:v>1.6122448979591999</c:v>
                </c:pt>
                <c:pt idx="6">
                  <c:v>1.7346938775510001</c:v>
                </c:pt>
                <c:pt idx="7">
                  <c:v>1.8571428571429001</c:v>
                </c:pt>
                <c:pt idx="8">
                  <c:v>1.9795918367347001</c:v>
                </c:pt>
                <c:pt idx="9">
                  <c:v>2.1020408163264999</c:v>
                </c:pt>
                <c:pt idx="10">
                  <c:v>2.2244897959183998</c:v>
                </c:pt>
                <c:pt idx="11">
                  <c:v>2.3469387755101998</c:v>
                </c:pt>
                <c:pt idx="12">
                  <c:v>2.4693877551020003</c:v>
                </c:pt>
                <c:pt idx="13">
                  <c:v>2.5918367346939002</c:v>
                </c:pt>
                <c:pt idx="14">
                  <c:v>2.7142857142856998</c:v>
                </c:pt>
                <c:pt idx="15">
                  <c:v>2.8367346938776001</c:v>
                </c:pt>
                <c:pt idx="16">
                  <c:v>2.9591836734694001</c:v>
                </c:pt>
                <c:pt idx="17">
                  <c:v>3.0816326530612002</c:v>
                </c:pt>
                <c:pt idx="18">
                  <c:v>3.2040816326531001</c:v>
                </c:pt>
                <c:pt idx="19">
                  <c:v>3.3265306122449001</c:v>
                </c:pt>
                <c:pt idx="20">
                  <c:v>3.4489795918367001</c:v>
                </c:pt>
                <c:pt idx="21">
                  <c:v>3.5714285714286</c:v>
                </c:pt>
                <c:pt idx="22">
                  <c:v>3.6938775510204001</c:v>
                </c:pt>
                <c:pt idx="23">
                  <c:v>3.8163265306121996</c:v>
                </c:pt>
                <c:pt idx="24">
                  <c:v>3.9387755102041</c:v>
                </c:pt>
                <c:pt idx="25">
                  <c:v>4.0612244897959</c:v>
                </c:pt>
                <c:pt idx="26">
                  <c:v>4.1836734693878004</c:v>
                </c:pt>
                <c:pt idx="27">
                  <c:v>4.3061224489796004</c:v>
                </c:pt>
                <c:pt idx="28">
                  <c:v>4.4285714285713995</c:v>
                </c:pt>
                <c:pt idx="29">
                  <c:v>4.5510204081632999</c:v>
                </c:pt>
                <c:pt idx="30">
                  <c:v>4.6734693877550999</c:v>
                </c:pt>
                <c:pt idx="31">
                  <c:v>4.7959183673468999</c:v>
                </c:pt>
                <c:pt idx="32">
                  <c:v>4.9183673469388003</c:v>
                </c:pt>
                <c:pt idx="33">
                  <c:v>5.0408163265305994</c:v>
                </c:pt>
                <c:pt idx="34">
                  <c:v>5.1632653061224003</c:v>
                </c:pt>
                <c:pt idx="35">
                  <c:v>5.2857142857142998</c:v>
                </c:pt>
                <c:pt idx="36">
                  <c:v>5.4081632653060998</c:v>
                </c:pt>
                <c:pt idx="37">
                  <c:v>5.5306122448980002</c:v>
                </c:pt>
                <c:pt idx="38">
                  <c:v>5.6530612244898002</c:v>
                </c:pt>
                <c:pt idx="39">
                  <c:v>5.7755102040816002</c:v>
                </c:pt>
                <c:pt idx="40">
                  <c:v>5.8979591836734997</c:v>
                </c:pt>
                <c:pt idx="41">
                  <c:v>6.0204081632652997</c:v>
                </c:pt>
                <c:pt idx="42">
                  <c:v>6.1428571428570997</c:v>
                </c:pt>
                <c:pt idx="43">
                  <c:v>6.2653061224490001</c:v>
                </c:pt>
                <c:pt idx="44">
                  <c:v>6.3877551020408001</c:v>
                </c:pt>
                <c:pt idx="45">
                  <c:v>6.5102040816326996</c:v>
                </c:pt>
                <c:pt idx="46">
                  <c:v>6.6326530612244996</c:v>
                </c:pt>
                <c:pt idx="47">
                  <c:v>6.7551020408163005</c:v>
                </c:pt>
                <c:pt idx="48">
                  <c:v>6.8775510204082</c:v>
                </c:pt>
                <c:pt idx="49">
                  <c:v>7</c:v>
                </c:pt>
                <c:pt idx="50">
                  <c:v>7.1224489795918</c:v>
                </c:pt>
                <c:pt idx="51">
                  <c:v>7.2448979591836995</c:v>
                </c:pt>
                <c:pt idx="52">
                  <c:v>7.3673469387755004</c:v>
                </c:pt>
                <c:pt idx="53">
                  <c:v>7.4897959183673004</c:v>
                </c:pt>
                <c:pt idx="54">
                  <c:v>7.6122448979591999</c:v>
                </c:pt>
                <c:pt idx="55">
                  <c:v>7.7346938775509999</c:v>
                </c:pt>
                <c:pt idx="56">
                  <c:v>7.8571428571429003</c:v>
                </c:pt>
                <c:pt idx="57">
                  <c:v>7.9795918367347003</c:v>
                </c:pt>
                <c:pt idx="58">
                  <c:v>8.1020408163265003</c:v>
                </c:pt>
                <c:pt idx="59">
                  <c:v>8.2244897959183998</c:v>
                </c:pt>
                <c:pt idx="60">
                  <c:v>8.3469387755101998</c:v>
                </c:pt>
                <c:pt idx="61">
                  <c:v>8.4693877551019998</c:v>
                </c:pt>
                <c:pt idx="62">
                  <c:v>8.5918367346938993</c:v>
                </c:pt>
                <c:pt idx="63">
                  <c:v>8.7142857142856993</c:v>
                </c:pt>
                <c:pt idx="64">
                  <c:v>8.8367346938776006</c:v>
                </c:pt>
                <c:pt idx="65">
                  <c:v>8.9591836734694006</c:v>
                </c:pt>
                <c:pt idx="66">
                  <c:v>9.0816326530611988</c:v>
                </c:pt>
                <c:pt idx="67">
                  <c:v>9.2040816326530983</c:v>
                </c:pt>
                <c:pt idx="68">
                  <c:v>9.3265306122449001</c:v>
                </c:pt>
                <c:pt idx="69">
                  <c:v>9.4489795918367001</c:v>
                </c:pt>
                <c:pt idx="70">
                  <c:v>9.5714285714285996</c:v>
                </c:pt>
                <c:pt idx="71">
                  <c:v>9.6938775510203996</c:v>
                </c:pt>
                <c:pt idx="72">
                  <c:v>9.8163265306121996</c:v>
                </c:pt>
                <c:pt idx="73">
                  <c:v>9.9387755102040991</c:v>
                </c:pt>
                <c:pt idx="74">
                  <c:v>10.061224489796</c:v>
                </c:pt>
                <c:pt idx="75">
                  <c:v>10.183673469388001</c:v>
                </c:pt>
                <c:pt idx="76">
                  <c:v>10.30612244898</c:v>
                </c:pt>
                <c:pt idx="77">
                  <c:v>10.428571428570999</c:v>
                </c:pt>
                <c:pt idx="78">
                  <c:v>10.551020408163</c:v>
                </c:pt>
                <c:pt idx="79">
                  <c:v>10.673469387754999</c:v>
                </c:pt>
                <c:pt idx="80">
                  <c:v>10.795918367346999</c:v>
                </c:pt>
                <c:pt idx="81">
                  <c:v>10.918367346938998</c:v>
                </c:pt>
                <c:pt idx="82">
                  <c:v>11.040816326531001</c:v>
                </c:pt>
                <c:pt idx="83">
                  <c:v>11.163265306122</c:v>
                </c:pt>
                <c:pt idx="84">
                  <c:v>11.285714285714</c:v>
                </c:pt>
                <c:pt idx="85">
                  <c:v>11.408163265305999</c:v>
                </c:pt>
                <c:pt idx="86">
                  <c:v>11.530612244898</c:v>
                </c:pt>
                <c:pt idx="87">
                  <c:v>11.653061224489999</c:v>
                </c:pt>
                <c:pt idx="88">
                  <c:v>11.775510204082</c:v>
                </c:pt>
                <c:pt idx="89">
                  <c:v>11.897959183673001</c:v>
                </c:pt>
                <c:pt idx="90">
                  <c:v>12.020408163265</c:v>
                </c:pt>
                <c:pt idx="91">
                  <c:v>12.142857142857</c:v>
                </c:pt>
                <c:pt idx="92">
                  <c:v>12.265306122448999</c:v>
                </c:pt>
                <c:pt idx="93">
                  <c:v>12.387755102041</c:v>
                </c:pt>
                <c:pt idx="94">
                  <c:v>12.510204081632999</c:v>
                </c:pt>
                <c:pt idx="95">
                  <c:v>12.632653061224001</c:v>
                </c:pt>
                <c:pt idx="96">
                  <c:v>12.755102040816</c:v>
                </c:pt>
                <c:pt idx="97">
                  <c:v>12.877551020408001</c:v>
                </c:pt>
                <c:pt idx="98">
                  <c:v>13</c:v>
                </c:pt>
              </c:numCache>
            </c:numRef>
          </c:xVal>
          <c:yVal>
            <c:numRef>
              <c:f>'SqW IP3'!$Q$5:$Q$103</c:f>
              <c:numCache>
                <c:formatCode>General</c:formatCode>
                <c:ptCount val="99"/>
                <c:pt idx="0">
                  <c:v>18.049994999999999</c:v>
                </c:pt>
                <c:pt idx="1">
                  <c:v>17.041895</c:v>
                </c:pt>
                <c:pt idx="2">
                  <c:v>15.573985</c:v>
                </c:pt>
                <c:pt idx="3">
                  <c:v>14.395616</c:v>
                </c:pt>
                <c:pt idx="4">
                  <c:v>14.252995</c:v>
                </c:pt>
                <c:pt idx="5">
                  <c:v>14.703806999999999</c:v>
                </c:pt>
                <c:pt idx="6">
                  <c:v>14.892778</c:v>
                </c:pt>
                <c:pt idx="7">
                  <c:v>14.687552</c:v>
                </c:pt>
                <c:pt idx="8">
                  <c:v>14.767569999999999</c:v>
                </c:pt>
                <c:pt idx="9">
                  <c:v>15.327220000000001</c:v>
                </c:pt>
                <c:pt idx="10">
                  <c:v>15.989587</c:v>
                </c:pt>
                <c:pt idx="11">
                  <c:v>16.326817999999999</c:v>
                </c:pt>
                <c:pt idx="12">
                  <c:v>16.259136000000002</c:v>
                </c:pt>
                <c:pt idx="13">
                  <c:v>16.228207000000001</c:v>
                </c:pt>
                <c:pt idx="14">
                  <c:v>15.829348</c:v>
                </c:pt>
                <c:pt idx="15">
                  <c:v>15.54205</c:v>
                </c:pt>
                <c:pt idx="16">
                  <c:v>15.141211999999999</c:v>
                </c:pt>
                <c:pt idx="17">
                  <c:v>14.815151999999999</c:v>
                </c:pt>
                <c:pt idx="18">
                  <c:v>14.194616999999999</c:v>
                </c:pt>
                <c:pt idx="19">
                  <c:v>13.538625</c:v>
                </c:pt>
                <c:pt idx="20">
                  <c:v>13.135120000000001</c:v>
                </c:pt>
                <c:pt idx="21">
                  <c:v>13.186983</c:v>
                </c:pt>
                <c:pt idx="22">
                  <c:v>13.612679</c:v>
                </c:pt>
                <c:pt idx="23">
                  <c:v>14.303519</c:v>
                </c:pt>
                <c:pt idx="24">
                  <c:v>14.719592</c:v>
                </c:pt>
                <c:pt idx="25">
                  <c:v>14.672348</c:v>
                </c:pt>
                <c:pt idx="26">
                  <c:v>13.917275</c:v>
                </c:pt>
                <c:pt idx="27">
                  <c:v>13.209186000000001</c:v>
                </c:pt>
                <c:pt idx="28">
                  <c:v>12.855705</c:v>
                </c:pt>
                <c:pt idx="29">
                  <c:v>13.275921</c:v>
                </c:pt>
                <c:pt idx="30">
                  <c:v>13.981994</c:v>
                </c:pt>
                <c:pt idx="31">
                  <c:v>14.453465</c:v>
                </c:pt>
                <c:pt idx="32">
                  <c:v>14.242077</c:v>
                </c:pt>
                <c:pt idx="33">
                  <c:v>13.646001</c:v>
                </c:pt>
                <c:pt idx="34">
                  <c:v>13.251695</c:v>
                </c:pt>
                <c:pt idx="35">
                  <c:v>13.352328999999999</c:v>
                </c:pt>
                <c:pt idx="36">
                  <c:v>13.996757000000001</c:v>
                </c:pt>
                <c:pt idx="37">
                  <c:v>14.540649</c:v>
                </c:pt>
                <c:pt idx="38">
                  <c:v>14.799647999999999</c:v>
                </c:pt>
                <c:pt idx="39">
                  <c:v>14.586785000000001</c:v>
                </c:pt>
                <c:pt idx="40">
                  <c:v>14.142639000000001</c:v>
                </c:pt>
                <c:pt idx="41">
                  <c:v>13.568823</c:v>
                </c:pt>
                <c:pt idx="42">
                  <c:v>13.031253</c:v>
                </c:pt>
                <c:pt idx="43">
                  <c:v>12.719317999999999</c:v>
                </c:pt>
                <c:pt idx="44">
                  <c:v>12.709676</c:v>
                </c:pt>
                <c:pt idx="45">
                  <c:v>12.678768</c:v>
                </c:pt>
                <c:pt idx="46">
                  <c:v>12.496923000000001</c:v>
                </c:pt>
                <c:pt idx="47">
                  <c:v>12.117404000000001</c:v>
                </c:pt>
                <c:pt idx="48">
                  <c:v>11.806106</c:v>
                </c:pt>
                <c:pt idx="49">
                  <c:v>11.552762</c:v>
                </c:pt>
                <c:pt idx="50">
                  <c:v>11.621929</c:v>
                </c:pt>
                <c:pt idx="51">
                  <c:v>12.030811</c:v>
                </c:pt>
                <c:pt idx="52">
                  <c:v>12.744770000000001</c:v>
                </c:pt>
                <c:pt idx="53">
                  <c:v>13.437738</c:v>
                </c:pt>
                <c:pt idx="54">
                  <c:v>13.781684</c:v>
                </c:pt>
                <c:pt idx="55">
                  <c:v>13.760859</c:v>
                </c:pt>
                <c:pt idx="56">
                  <c:v>13.5123</c:v>
                </c:pt>
                <c:pt idx="57">
                  <c:v>13.039783999999999</c:v>
                </c:pt>
                <c:pt idx="58">
                  <c:v>12.558486</c:v>
                </c:pt>
                <c:pt idx="59">
                  <c:v>12.029985999999999</c:v>
                </c:pt>
                <c:pt idx="60">
                  <c:v>11.573912</c:v>
                </c:pt>
                <c:pt idx="61">
                  <c:v>11.104774000000001</c:v>
                </c:pt>
                <c:pt idx="62">
                  <c:v>10.664202</c:v>
                </c:pt>
                <c:pt idx="63">
                  <c:v>10.381562000000001</c:v>
                </c:pt>
                <c:pt idx="64">
                  <c:v>10.187234999999999</c:v>
                </c:pt>
                <c:pt idx="65">
                  <c:v>10.078480000000001</c:v>
                </c:pt>
                <c:pt idx="66">
                  <c:v>10.163001</c:v>
                </c:pt>
                <c:pt idx="67">
                  <c:v>10.416188999999999</c:v>
                </c:pt>
                <c:pt idx="68">
                  <c:v>10.699944</c:v>
                </c:pt>
                <c:pt idx="69">
                  <c:v>10.85534</c:v>
                </c:pt>
                <c:pt idx="70">
                  <c:v>10.945112999999999</c:v>
                </c:pt>
                <c:pt idx="71">
                  <c:v>10.900529000000001</c:v>
                </c:pt>
                <c:pt idx="72">
                  <c:v>10.790623</c:v>
                </c:pt>
                <c:pt idx="73">
                  <c:v>10.598642</c:v>
                </c:pt>
                <c:pt idx="74">
                  <c:v>10.349702000000001</c:v>
                </c:pt>
                <c:pt idx="75">
                  <c:v>10.164960000000001</c:v>
                </c:pt>
                <c:pt idx="76">
                  <c:v>10.092656</c:v>
                </c:pt>
                <c:pt idx="77">
                  <c:v>10.254936000000001</c:v>
                </c:pt>
                <c:pt idx="78">
                  <c:v>10.505944</c:v>
                </c:pt>
                <c:pt idx="79">
                  <c:v>10.736058999999999</c:v>
                </c:pt>
                <c:pt idx="80">
                  <c:v>10.899331</c:v>
                </c:pt>
                <c:pt idx="81">
                  <c:v>10.841806</c:v>
                </c:pt>
                <c:pt idx="82">
                  <c:v>10.682956000000001</c:v>
                </c:pt>
                <c:pt idx="83">
                  <c:v>10.435248</c:v>
                </c:pt>
                <c:pt idx="84">
                  <c:v>10.341599</c:v>
                </c:pt>
                <c:pt idx="85">
                  <c:v>10.260911999999999</c:v>
                </c:pt>
                <c:pt idx="86">
                  <c:v>10.037096999999999</c:v>
                </c:pt>
                <c:pt idx="87">
                  <c:v>9.6208247999999994</c:v>
                </c:pt>
                <c:pt idx="88">
                  <c:v>9.0860003999999996</c:v>
                </c:pt>
                <c:pt idx="89">
                  <c:v>8.5382394999999995</c:v>
                </c:pt>
                <c:pt idx="90">
                  <c:v>8.0185118000000006</c:v>
                </c:pt>
                <c:pt idx="91">
                  <c:v>7.5033450000000004</c:v>
                </c:pt>
                <c:pt idx="92">
                  <c:v>7.0731248999999998</c:v>
                </c:pt>
                <c:pt idx="93">
                  <c:v>6.6163715999999999</c:v>
                </c:pt>
                <c:pt idx="94">
                  <c:v>6.1803970000000001</c:v>
                </c:pt>
                <c:pt idx="95">
                  <c:v>5.7466011000000004</c:v>
                </c:pt>
                <c:pt idx="96">
                  <c:v>5.3835163000000001</c:v>
                </c:pt>
                <c:pt idx="97">
                  <c:v>5.0447167999999998</c:v>
                </c:pt>
                <c:pt idx="98">
                  <c:v>4.8297834000000002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37-4999-8A15-EC310B5A6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26496"/>
        <c:axId val="11165734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'SqW IP3'!$S$2</c15:sqref>
                        </c15:formulaRef>
                      </c:ext>
                    </c:extLst>
                    <c:strCache>
                      <c:ptCount val="1"/>
                      <c:pt idx="0">
                        <c:v>+dBm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'SqW IP3'!$R$5:$R$103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</c:v>
                      </c:pt>
                      <c:pt idx="1">
                        <c:v>1.1224489795918</c:v>
                      </c:pt>
                      <c:pt idx="2">
                        <c:v>1.2448979591837002</c:v>
                      </c:pt>
                      <c:pt idx="3">
                        <c:v>1.3673469387755</c:v>
                      </c:pt>
                      <c:pt idx="4">
                        <c:v>1.4897959183673</c:v>
                      </c:pt>
                      <c:pt idx="5">
                        <c:v>1.6122448979591999</c:v>
                      </c:pt>
                      <c:pt idx="6">
                        <c:v>1.7346938775510001</c:v>
                      </c:pt>
                      <c:pt idx="7">
                        <c:v>1.8571428571429001</c:v>
                      </c:pt>
                      <c:pt idx="8">
                        <c:v>1.9795918367347001</c:v>
                      </c:pt>
                      <c:pt idx="9">
                        <c:v>2.1020408163264999</c:v>
                      </c:pt>
                      <c:pt idx="10">
                        <c:v>2.2244897959183998</c:v>
                      </c:pt>
                      <c:pt idx="11">
                        <c:v>2.3469387755101998</c:v>
                      </c:pt>
                      <c:pt idx="12">
                        <c:v>2.4693877551020003</c:v>
                      </c:pt>
                      <c:pt idx="13">
                        <c:v>2.5918367346939002</c:v>
                      </c:pt>
                      <c:pt idx="14">
                        <c:v>2.7142857142856998</c:v>
                      </c:pt>
                      <c:pt idx="15">
                        <c:v>2.8367346938776001</c:v>
                      </c:pt>
                      <c:pt idx="16">
                        <c:v>2.9591836734694001</c:v>
                      </c:pt>
                      <c:pt idx="17">
                        <c:v>3.0816326530612002</c:v>
                      </c:pt>
                      <c:pt idx="18">
                        <c:v>3.2040816326531001</c:v>
                      </c:pt>
                      <c:pt idx="19">
                        <c:v>3.3265306122449001</c:v>
                      </c:pt>
                      <c:pt idx="20">
                        <c:v>3.4489795918367001</c:v>
                      </c:pt>
                      <c:pt idx="21">
                        <c:v>3.5714285714286</c:v>
                      </c:pt>
                      <c:pt idx="22">
                        <c:v>3.6938775510204001</c:v>
                      </c:pt>
                      <c:pt idx="23">
                        <c:v>3.8163265306121996</c:v>
                      </c:pt>
                      <c:pt idx="24">
                        <c:v>3.9387755102041</c:v>
                      </c:pt>
                      <c:pt idx="25">
                        <c:v>4.0612244897959</c:v>
                      </c:pt>
                      <c:pt idx="26">
                        <c:v>4.1836734693878004</c:v>
                      </c:pt>
                      <c:pt idx="27">
                        <c:v>4.3061224489796004</c:v>
                      </c:pt>
                      <c:pt idx="28">
                        <c:v>4.4285714285713995</c:v>
                      </c:pt>
                      <c:pt idx="29">
                        <c:v>4.5510204081632999</c:v>
                      </c:pt>
                      <c:pt idx="30">
                        <c:v>4.6734693877550999</c:v>
                      </c:pt>
                      <c:pt idx="31">
                        <c:v>4.7959183673468999</c:v>
                      </c:pt>
                      <c:pt idx="32">
                        <c:v>4.9183673469388003</c:v>
                      </c:pt>
                      <c:pt idx="33">
                        <c:v>5.0408163265305994</c:v>
                      </c:pt>
                      <c:pt idx="34">
                        <c:v>5.1632653061224003</c:v>
                      </c:pt>
                      <c:pt idx="35">
                        <c:v>5.2857142857142998</c:v>
                      </c:pt>
                      <c:pt idx="36">
                        <c:v>5.4081632653060998</c:v>
                      </c:pt>
                      <c:pt idx="37">
                        <c:v>5.5306122448980002</c:v>
                      </c:pt>
                      <c:pt idx="38">
                        <c:v>5.6530612244898002</c:v>
                      </c:pt>
                      <c:pt idx="39">
                        <c:v>5.7755102040816002</c:v>
                      </c:pt>
                      <c:pt idx="40">
                        <c:v>5.8979591836734997</c:v>
                      </c:pt>
                      <c:pt idx="41">
                        <c:v>6.0204081632652997</c:v>
                      </c:pt>
                      <c:pt idx="42">
                        <c:v>6.1428571428570997</c:v>
                      </c:pt>
                      <c:pt idx="43">
                        <c:v>6.2653061224490001</c:v>
                      </c:pt>
                      <c:pt idx="44">
                        <c:v>6.3877551020408001</c:v>
                      </c:pt>
                      <c:pt idx="45">
                        <c:v>6.5102040816326996</c:v>
                      </c:pt>
                      <c:pt idx="46">
                        <c:v>6.6326530612244996</c:v>
                      </c:pt>
                      <c:pt idx="47">
                        <c:v>6.7551020408163005</c:v>
                      </c:pt>
                      <c:pt idx="48">
                        <c:v>6.8775510204082</c:v>
                      </c:pt>
                      <c:pt idx="49">
                        <c:v>7</c:v>
                      </c:pt>
                      <c:pt idx="50">
                        <c:v>7.1224489795918</c:v>
                      </c:pt>
                      <c:pt idx="51">
                        <c:v>7.2448979591836995</c:v>
                      </c:pt>
                      <c:pt idx="52">
                        <c:v>7.3673469387755004</c:v>
                      </c:pt>
                      <c:pt idx="53">
                        <c:v>7.4897959183673004</c:v>
                      </c:pt>
                      <c:pt idx="54">
                        <c:v>7.6122448979591999</c:v>
                      </c:pt>
                      <c:pt idx="55">
                        <c:v>7.7346938775509999</c:v>
                      </c:pt>
                      <c:pt idx="56">
                        <c:v>7.8571428571429003</c:v>
                      </c:pt>
                      <c:pt idx="57">
                        <c:v>7.9795918367347003</c:v>
                      </c:pt>
                      <c:pt idx="58">
                        <c:v>8.1020408163265003</c:v>
                      </c:pt>
                      <c:pt idx="59">
                        <c:v>8.2244897959183998</c:v>
                      </c:pt>
                      <c:pt idx="60">
                        <c:v>8.3469387755101998</c:v>
                      </c:pt>
                      <c:pt idx="61">
                        <c:v>8.4693877551019998</c:v>
                      </c:pt>
                      <c:pt idx="62">
                        <c:v>8.5918367346938993</c:v>
                      </c:pt>
                      <c:pt idx="63">
                        <c:v>8.7142857142856993</c:v>
                      </c:pt>
                      <c:pt idx="64">
                        <c:v>8.8367346938776006</c:v>
                      </c:pt>
                      <c:pt idx="65">
                        <c:v>8.9591836734694006</c:v>
                      </c:pt>
                      <c:pt idx="66">
                        <c:v>9.0816326530611988</c:v>
                      </c:pt>
                      <c:pt idx="67">
                        <c:v>9.2040816326530983</c:v>
                      </c:pt>
                      <c:pt idx="68">
                        <c:v>9.3265306122449001</c:v>
                      </c:pt>
                      <c:pt idx="69">
                        <c:v>9.4489795918367001</c:v>
                      </c:pt>
                      <c:pt idx="70">
                        <c:v>9.5714285714285996</c:v>
                      </c:pt>
                      <c:pt idx="71">
                        <c:v>9.6938775510203996</c:v>
                      </c:pt>
                      <c:pt idx="72">
                        <c:v>9.8163265306121996</c:v>
                      </c:pt>
                      <c:pt idx="73">
                        <c:v>9.9387755102040991</c:v>
                      </c:pt>
                      <c:pt idx="74">
                        <c:v>10.061224489796</c:v>
                      </c:pt>
                      <c:pt idx="75">
                        <c:v>10.183673469388001</c:v>
                      </c:pt>
                      <c:pt idx="76">
                        <c:v>10.30612244898</c:v>
                      </c:pt>
                      <c:pt idx="77">
                        <c:v>10.428571428570999</c:v>
                      </c:pt>
                      <c:pt idx="78">
                        <c:v>10.551020408163</c:v>
                      </c:pt>
                      <c:pt idx="79">
                        <c:v>10.673469387754999</c:v>
                      </c:pt>
                      <c:pt idx="80">
                        <c:v>10.795918367346999</c:v>
                      </c:pt>
                      <c:pt idx="81">
                        <c:v>10.918367346938998</c:v>
                      </c:pt>
                      <c:pt idx="82">
                        <c:v>11.040816326531001</c:v>
                      </c:pt>
                      <c:pt idx="83">
                        <c:v>11.163265306122</c:v>
                      </c:pt>
                      <c:pt idx="84">
                        <c:v>11.285714285714</c:v>
                      </c:pt>
                      <c:pt idx="85">
                        <c:v>11.408163265305999</c:v>
                      </c:pt>
                      <c:pt idx="86">
                        <c:v>11.530612244898</c:v>
                      </c:pt>
                      <c:pt idx="87">
                        <c:v>11.653061224489999</c:v>
                      </c:pt>
                      <c:pt idx="88">
                        <c:v>11.775510204082</c:v>
                      </c:pt>
                      <c:pt idx="89">
                        <c:v>11.897959183673001</c:v>
                      </c:pt>
                      <c:pt idx="90">
                        <c:v>12.020408163265</c:v>
                      </c:pt>
                      <c:pt idx="91">
                        <c:v>12.142857142857</c:v>
                      </c:pt>
                      <c:pt idx="92">
                        <c:v>12.265306122448999</c:v>
                      </c:pt>
                      <c:pt idx="93">
                        <c:v>12.387755102041</c:v>
                      </c:pt>
                      <c:pt idx="94">
                        <c:v>12.510204081632999</c:v>
                      </c:pt>
                      <c:pt idx="95">
                        <c:v>12.632653061224001</c:v>
                      </c:pt>
                      <c:pt idx="96">
                        <c:v>12.755102040816</c:v>
                      </c:pt>
                      <c:pt idx="97">
                        <c:v>12.877551020408001</c:v>
                      </c:pt>
                      <c:pt idx="98">
                        <c:v>13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'SqW IP3'!$T$5:$T$103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15.924369</c:v>
                      </c:pt>
                      <c:pt idx="1">
                        <c:v>17.596661000000001</c:v>
                      </c:pt>
                      <c:pt idx="2">
                        <c:v>18.484632000000001</c:v>
                      </c:pt>
                      <c:pt idx="3">
                        <c:v>17.074549000000001</c:v>
                      </c:pt>
                      <c:pt idx="4">
                        <c:v>15.429906000000001</c:v>
                      </c:pt>
                      <c:pt idx="5">
                        <c:v>15.186377999999999</c:v>
                      </c:pt>
                      <c:pt idx="6">
                        <c:v>15.917918999999999</c:v>
                      </c:pt>
                      <c:pt idx="7">
                        <c:v>19.119698</c:v>
                      </c:pt>
                      <c:pt idx="8">
                        <c:v>21.646151</c:v>
                      </c:pt>
                      <c:pt idx="9">
                        <c:v>22.656834</c:v>
                      </c:pt>
                      <c:pt idx="10">
                        <c:v>20.220597999999999</c:v>
                      </c:pt>
                      <c:pt idx="11">
                        <c:v>17.157537000000001</c:v>
                      </c:pt>
                      <c:pt idx="12">
                        <c:v>15.40443</c:v>
                      </c:pt>
                      <c:pt idx="13">
                        <c:v>14.256539999999999</c:v>
                      </c:pt>
                      <c:pt idx="14">
                        <c:v>13.655798000000001</c:v>
                      </c:pt>
                      <c:pt idx="15">
                        <c:v>13.055739000000001</c:v>
                      </c:pt>
                      <c:pt idx="16">
                        <c:v>13.180182</c:v>
                      </c:pt>
                      <c:pt idx="17">
                        <c:v>13.365142000000001</c:v>
                      </c:pt>
                      <c:pt idx="18">
                        <c:v>14.118017999999999</c:v>
                      </c:pt>
                      <c:pt idx="19">
                        <c:v>15.495418000000001</c:v>
                      </c:pt>
                      <c:pt idx="20">
                        <c:v>17.700168999999999</c:v>
                      </c:pt>
                      <c:pt idx="21">
                        <c:v>19.443829000000001</c:v>
                      </c:pt>
                      <c:pt idx="22">
                        <c:v>20.684007999999999</c:v>
                      </c:pt>
                      <c:pt idx="23">
                        <c:v>22.065093999999998</c:v>
                      </c:pt>
                      <c:pt idx="24">
                        <c:v>24.130984999999999</c:v>
                      </c:pt>
                      <c:pt idx="25">
                        <c:v>24.475636000000002</c:v>
                      </c:pt>
                      <c:pt idx="26">
                        <c:v>23.040261999999998</c:v>
                      </c:pt>
                      <c:pt idx="27">
                        <c:v>20.449558</c:v>
                      </c:pt>
                      <c:pt idx="28">
                        <c:v>19.014061000000002</c:v>
                      </c:pt>
                      <c:pt idx="29">
                        <c:v>21.41526</c:v>
                      </c:pt>
                      <c:pt idx="30">
                        <c:v>22.154430000000001</c:v>
                      </c:pt>
                      <c:pt idx="31">
                        <c:v>21.737390999999999</c:v>
                      </c:pt>
                      <c:pt idx="32">
                        <c:v>18.61805</c:v>
                      </c:pt>
                      <c:pt idx="33">
                        <c:v>18.832871999999998</c:v>
                      </c:pt>
                      <c:pt idx="34">
                        <c:v>21.17136</c:v>
                      </c:pt>
                      <c:pt idx="35">
                        <c:v>21.987597000000001</c:v>
                      </c:pt>
                      <c:pt idx="36">
                        <c:v>20.782391000000001</c:v>
                      </c:pt>
                      <c:pt idx="37">
                        <c:v>18.025703</c:v>
                      </c:pt>
                      <c:pt idx="38">
                        <c:v>16.591179</c:v>
                      </c:pt>
                      <c:pt idx="39">
                        <c:v>16.298121999999999</c:v>
                      </c:pt>
                      <c:pt idx="40">
                        <c:v>16.771822</c:v>
                      </c:pt>
                      <c:pt idx="41">
                        <c:v>17.253900999999999</c:v>
                      </c:pt>
                      <c:pt idx="42">
                        <c:v>17.664874999999999</c:v>
                      </c:pt>
                      <c:pt idx="43">
                        <c:v>18.705598999999999</c:v>
                      </c:pt>
                      <c:pt idx="44">
                        <c:v>20.163919</c:v>
                      </c:pt>
                      <c:pt idx="45">
                        <c:v>20.855135000000001</c:v>
                      </c:pt>
                      <c:pt idx="46">
                        <c:v>20.526171000000001</c:v>
                      </c:pt>
                      <c:pt idx="47">
                        <c:v>19.425467000000001</c:v>
                      </c:pt>
                      <c:pt idx="48">
                        <c:v>18.820135000000001</c:v>
                      </c:pt>
                      <c:pt idx="49">
                        <c:v>18.222376000000001</c:v>
                      </c:pt>
                      <c:pt idx="50">
                        <c:v>17.592535000000002</c:v>
                      </c:pt>
                      <c:pt idx="51">
                        <c:v>16.701011999999999</c:v>
                      </c:pt>
                      <c:pt idx="52">
                        <c:v>15.935831</c:v>
                      </c:pt>
                      <c:pt idx="53">
                        <c:v>15.322539000000001</c:v>
                      </c:pt>
                      <c:pt idx="54">
                        <c:v>14.67526</c:v>
                      </c:pt>
                      <c:pt idx="55">
                        <c:v>13.942035000000001</c:v>
                      </c:pt>
                      <c:pt idx="56">
                        <c:v>13.225282</c:v>
                      </c:pt>
                      <c:pt idx="57">
                        <c:v>12.740463</c:v>
                      </c:pt>
                      <c:pt idx="58">
                        <c:v>12.490693</c:v>
                      </c:pt>
                      <c:pt idx="59">
                        <c:v>12.332661999999999</c:v>
                      </c:pt>
                      <c:pt idx="60">
                        <c:v>12.022563</c:v>
                      </c:pt>
                      <c:pt idx="61">
                        <c:v>11.446237999999999</c:v>
                      </c:pt>
                      <c:pt idx="62">
                        <c:v>10.687541</c:v>
                      </c:pt>
                      <c:pt idx="63">
                        <c:v>9.9054756000000008</c:v>
                      </c:pt>
                      <c:pt idx="64">
                        <c:v>9.2469721000000007</c:v>
                      </c:pt>
                      <c:pt idx="65">
                        <c:v>8.7815885999999992</c:v>
                      </c:pt>
                      <c:pt idx="66">
                        <c:v>8.6471786000000002</c:v>
                      </c:pt>
                      <c:pt idx="67">
                        <c:v>8.7857818999999999</c:v>
                      </c:pt>
                      <c:pt idx="68">
                        <c:v>9.1476097000000003</c:v>
                      </c:pt>
                      <c:pt idx="69">
                        <c:v>9.5044155000000003</c:v>
                      </c:pt>
                      <c:pt idx="70">
                        <c:v>9.6583605000000006</c:v>
                      </c:pt>
                      <c:pt idx="71">
                        <c:v>9.6078805999999997</c:v>
                      </c:pt>
                      <c:pt idx="72">
                        <c:v>9.2785320000000002</c:v>
                      </c:pt>
                      <c:pt idx="73">
                        <c:v>8.6913537999999999</c:v>
                      </c:pt>
                      <c:pt idx="74">
                        <c:v>7.9587573999999996</c:v>
                      </c:pt>
                      <c:pt idx="75">
                        <c:v>7.2883277</c:v>
                      </c:pt>
                      <c:pt idx="76">
                        <c:v>6.9014664000000003</c:v>
                      </c:pt>
                      <c:pt idx="77">
                        <c:v>6.7231344999999996</c:v>
                      </c:pt>
                      <c:pt idx="78">
                        <c:v>6.6512985000000002</c:v>
                      </c:pt>
                      <c:pt idx="79">
                        <c:v>6.3388714999999998</c:v>
                      </c:pt>
                      <c:pt idx="80">
                        <c:v>5.4944391000000001</c:v>
                      </c:pt>
                      <c:pt idx="81">
                        <c:v>4.2469596999999997</c:v>
                      </c:pt>
                      <c:pt idx="82">
                        <c:v>3.0417938000000002</c:v>
                      </c:pt>
                      <c:pt idx="83">
                        <c:v>2.4474401000000001</c:v>
                      </c:pt>
                      <c:pt idx="84">
                        <c:v>2.9968762</c:v>
                      </c:pt>
                      <c:pt idx="85">
                        <c:v>4.3528323000000002</c:v>
                      </c:pt>
                      <c:pt idx="86">
                        <c:v>4.1056561</c:v>
                      </c:pt>
                      <c:pt idx="87">
                        <c:v>1.2008760000000001</c:v>
                      </c:pt>
                      <c:pt idx="88">
                        <c:v>-4.0603727999999997</c:v>
                      </c:pt>
                      <c:pt idx="89">
                        <c:v>-9.4145947000000003</c:v>
                      </c:pt>
                      <c:pt idx="90">
                        <c:v>-14.364872</c:v>
                      </c:pt>
                      <c:pt idx="91">
                        <c:v>-18.681601000000001</c:v>
                      </c:pt>
                      <c:pt idx="92">
                        <c:v>-22.360329</c:v>
                      </c:pt>
                      <c:pt idx="93">
                        <c:v>-24.884309999999999</c:v>
                      </c:pt>
                      <c:pt idx="94">
                        <c:v>-26.720389999999998</c:v>
                      </c:pt>
                      <c:pt idx="95">
                        <c:v>-27.849682000000001</c:v>
                      </c:pt>
                      <c:pt idx="96">
                        <c:v>-28.712149</c:v>
                      </c:pt>
                      <c:pt idx="97">
                        <c:v>-29.553447999999999</c:v>
                      </c:pt>
                      <c:pt idx="98">
                        <c:v>-30.142005999999999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2D37-4999-8A15-EC310B5A60E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'IP3'!$V$2</c15:sqref>
                        </c15:formulaRef>
                      </c:ext>
                    </c:extLst>
                    <c:strCache>
                      <c:ptCount val="1"/>
                      <c:pt idx="0">
                        <c:v>+7dBm</c:v>
                      </c:pt>
                    </c:strCache>
                  </c:strRef>
                </c:tx>
                <c:spPr>
                  <a:ln cmpd="sng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'IP3'!$U$5:$U$104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1.1224489795918</c:v>
                      </c:pt>
                      <c:pt idx="2">
                        <c:v>1.2448979591837002</c:v>
                      </c:pt>
                      <c:pt idx="3">
                        <c:v>1.3673469387755</c:v>
                      </c:pt>
                      <c:pt idx="4">
                        <c:v>1.4897959183673</c:v>
                      </c:pt>
                      <c:pt idx="5">
                        <c:v>1.6122448979591999</c:v>
                      </c:pt>
                      <c:pt idx="6">
                        <c:v>1.7346938775510001</c:v>
                      </c:pt>
                      <c:pt idx="7">
                        <c:v>1.8571428571429001</c:v>
                      </c:pt>
                      <c:pt idx="8">
                        <c:v>1.9795918367347001</c:v>
                      </c:pt>
                      <c:pt idx="9">
                        <c:v>2.1020408163264999</c:v>
                      </c:pt>
                      <c:pt idx="10">
                        <c:v>2.2244897959183998</c:v>
                      </c:pt>
                      <c:pt idx="11">
                        <c:v>2.3469387755101998</c:v>
                      </c:pt>
                      <c:pt idx="12">
                        <c:v>2.4693877551020003</c:v>
                      </c:pt>
                      <c:pt idx="13">
                        <c:v>2.5918367346939002</c:v>
                      </c:pt>
                      <c:pt idx="14">
                        <c:v>2.7142857142856998</c:v>
                      </c:pt>
                      <c:pt idx="15">
                        <c:v>2.8367346938776001</c:v>
                      </c:pt>
                      <c:pt idx="16">
                        <c:v>2.9591836734694001</c:v>
                      </c:pt>
                      <c:pt idx="17">
                        <c:v>3.0816326530612002</c:v>
                      </c:pt>
                      <c:pt idx="18">
                        <c:v>3.2040816326531001</c:v>
                      </c:pt>
                      <c:pt idx="19">
                        <c:v>3.3265306122449001</c:v>
                      </c:pt>
                      <c:pt idx="20">
                        <c:v>3.4489795918367001</c:v>
                      </c:pt>
                      <c:pt idx="21">
                        <c:v>3.5714285714286</c:v>
                      </c:pt>
                      <c:pt idx="22">
                        <c:v>3.6938775510204001</c:v>
                      </c:pt>
                      <c:pt idx="23">
                        <c:v>3.8163265306121996</c:v>
                      </c:pt>
                      <c:pt idx="24">
                        <c:v>3.9387755102041</c:v>
                      </c:pt>
                      <c:pt idx="25">
                        <c:v>4.0612244897959</c:v>
                      </c:pt>
                      <c:pt idx="26">
                        <c:v>4.1836734693878004</c:v>
                      </c:pt>
                      <c:pt idx="27">
                        <c:v>4.3061224489796004</c:v>
                      </c:pt>
                      <c:pt idx="28">
                        <c:v>4.4285714285713995</c:v>
                      </c:pt>
                      <c:pt idx="29">
                        <c:v>4.5510204081632999</c:v>
                      </c:pt>
                      <c:pt idx="30">
                        <c:v>4.6734693877550999</c:v>
                      </c:pt>
                      <c:pt idx="31">
                        <c:v>4.7959183673468999</c:v>
                      </c:pt>
                      <c:pt idx="32">
                        <c:v>4.9183673469388003</c:v>
                      </c:pt>
                      <c:pt idx="33">
                        <c:v>5.0408163265305994</c:v>
                      </c:pt>
                      <c:pt idx="34">
                        <c:v>5.1632653061224003</c:v>
                      </c:pt>
                      <c:pt idx="35">
                        <c:v>5.2857142857142998</c:v>
                      </c:pt>
                      <c:pt idx="36">
                        <c:v>5.4081632653060998</c:v>
                      </c:pt>
                      <c:pt idx="37">
                        <c:v>5.5306122448980002</c:v>
                      </c:pt>
                      <c:pt idx="38">
                        <c:v>5.6530612244898002</c:v>
                      </c:pt>
                      <c:pt idx="39">
                        <c:v>5.7755102040816002</c:v>
                      </c:pt>
                      <c:pt idx="40">
                        <c:v>5.8979591836734997</c:v>
                      </c:pt>
                      <c:pt idx="41">
                        <c:v>6.0204081632652997</c:v>
                      </c:pt>
                      <c:pt idx="42">
                        <c:v>6.1428571428570997</c:v>
                      </c:pt>
                      <c:pt idx="43">
                        <c:v>6.2653061224490001</c:v>
                      </c:pt>
                      <c:pt idx="44">
                        <c:v>6.3877551020408001</c:v>
                      </c:pt>
                      <c:pt idx="45">
                        <c:v>6.5102040816326996</c:v>
                      </c:pt>
                      <c:pt idx="46">
                        <c:v>6.6326530612244996</c:v>
                      </c:pt>
                      <c:pt idx="47">
                        <c:v>6.7551020408163005</c:v>
                      </c:pt>
                      <c:pt idx="48">
                        <c:v>6.8775510204082</c:v>
                      </c:pt>
                      <c:pt idx="49">
                        <c:v>7</c:v>
                      </c:pt>
                      <c:pt idx="50">
                        <c:v>7.1224489795918</c:v>
                      </c:pt>
                      <c:pt idx="51">
                        <c:v>7.2448979591836995</c:v>
                      </c:pt>
                      <c:pt idx="52">
                        <c:v>7.3673469387755004</c:v>
                      </c:pt>
                      <c:pt idx="53">
                        <c:v>7.4897959183673004</c:v>
                      </c:pt>
                      <c:pt idx="54">
                        <c:v>7.6122448979591999</c:v>
                      </c:pt>
                      <c:pt idx="55">
                        <c:v>7.7346938775509999</c:v>
                      </c:pt>
                      <c:pt idx="56">
                        <c:v>7.8571428571429003</c:v>
                      </c:pt>
                      <c:pt idx="57">
                        <c:v>7.9795918367347003</c:v>
                      </c:pt>
                      <c:pt idx="58">
                        <c:v>8.1020408163265003</c:v>
                      </c:pt>
                      <c:pt idx="59">
                        <c:v>8.2244897959183998</c:v>
                      </c:pt>
                      <c:pt idx="60">
                        <c:v>8.3469387755101998</c:v>
                      </c:pt>
                      <c:pt idx="61">
                        <c:v>8.4693877551019998</c:v>
                      </c:pt>
                      <c:pt idx="62">
                        <c:v>8.5918367346938993</c:v>
                      </c:pt>
                      <c:pt idx="63">
                        <c:v>8.7142857142856993</c:v>
                      </c:pt>
                      <c:pt idx="64">
                        <c:v>8.8367346938776006</c:v>
                      </c:pt>
                      <c:pt idx="65">
                        <c:v>8.9591836734694006</c:v>
                      </c:pt>
                      <c:pt idx="66">
                        <c:v>9.0816326530611988</c:v>
                      </c:pt>
                      <c:pt idx="67">
                        <c:v>9.2040816326530983</c:v>
                      </c:pt>
                      <c:pt idx="68">
                        <c:v>9.3265306122449001</c:v>
                      </c:pt>
                      <c:pt idx="69">
                        <c:v>9.4489795918367001</c:v>
                      </c:pt>
                      <c:pt idx="70">
                        <c:v>9.5714285714285996</c:v>
                      </c:pt>
                      <c:pt idx="71">
                        <c:v>9.6938775510203996</c:v>
                      </c:pt>
                      <c:pt idx="72">
                        <c:v>9.8163265306121996</c:v>
                      </c:pt>
                      <c:pt idx="73">
                        <c:v>9.9387755102040991</c:v>
                      </c:pt>
                      <c:pt idx="74">
                        <c:v>10.061224489796</c:v>
                      </c:pt>
                      <c:pt idx="75">
                        <c:v>10.183673469388001</c:v>
                      </c:pt>
                      <c:pt idx="76">
                        <c:v>10.30612244898</c:v>
                      </c:pt>
                      <c:pt idx="77">
                        <c:v>10.428571428570999</c:v>
                      </c:pt>
                      <c:pt idx="78">
                        <c:v>10.551020408163</c:v>
                      </c:pt>
                      <c:pt idx="79">
                        <c:v>10.673469387754999</c:v>
                      </c:pt>
                      <c:pt idx="80">
                        <c:v>10.795918367346999</c:v>
                      </c:pt>
                      <c:pt idx="81">
                        <c:v>10.918367346938998</c:v>
                      </c:pt>
                      <c:pt idx="82">
                        <c:v>11.040816326531001</c:v>
                      </c:pt>
                      <c:pt idx="83">
                        <c:v>11.163265306122</c:v>
                      </c:pt>
                      <c:pt idx="84">
                        <c:v>11.285714285714</c:v>
                      </c:pt>
                      <c:pt idx="85">
                        <c:v>11.408163265305999</c:v>
                      </c:pt>
                      <c:pt idx="86">
                        <c:v>11.530612244898</c:v>
                      </c:pt>
                      <c:pt idx="87">
                        <c:v>11.653061224489999</c:v>
                      </c:pt>
                      <c:pt idx="88">
                        <c:v>11.775510204082</c:v>
                      </c:pt>
                      <c:pt idx="89">
                        <c:v>11.897959183673001</c:v>
                      </c:pt>
                      <c:pt idx="90">
                        <c:v>12.020408163265</c:v>
                      </c:pt>
                      <c:pt idx="91">
                        <c:v>12.142857142857</c:v>
                      </c:pt>
                      <c:pt idx="92">
                        <c:v>12.265306122448999</c:v>
                      </c:pt>
                      <c:pt idx="93">
                        <c:v>12.387755102041</c:v>
                      </c:pt>
                      <c:pt idx="94">
                        <c:v>12.510204081632999</c:v>
                      </c:pt>
                      <c:pt idx="95">
                        <c:v>12.632653061224001</c:v>
                      </c:pt>
                      <c:pt idx="96">
                        <c:v>12.755102040816</c:v>
                      </c:pt>
                      <c:pt idx="97">
                        <c:v>12.877551020408001</c:v>
                      </c:pt>
                      <c:pt idx="98">
                        <c:v>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'IP3'!$W$5:$W$103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4.3837241999999996</c:v>
                      </c:pt>
                      <c:pt idx="1">
                        <c:v>4.6292768000000004</c:v>
                      </c:pt>
                      <c:pt idx="2">
                        <c:v>5.3378886999999997</c:v>
                      </c:pt>
                      <c:pt idx="3">
                        <c:v>6.0687037000000004</c:v>
                      </c:pt>
                      <c:pt idx="4">
                        <c:v>6.4847956</c:v>
                      </c:pt>
                      <c:pt idx="5">
                        <c:v>6.5908522999999999</c:v>
                      </c:pt>
                      <c:pt idx="6">
                        <c:v>6.8860859999999997</c:v>
                      </c:pt>
                      <c:pt idx="7">
                        <c:v>6.7309723000000004</c:v>
                      </c:pt>
                      <c:pt idx="8">
                        <c:v>6.0757966000000003</c:v>
                      </c:pt>
                      <c:pt idx="9">
                        <c:v>5.0903233999999999</c:v>
                      </c:pt>
                      <c:pt idx="10">
                        <c:v>4.4940046999999996</c:v>
                      </c:pt>
                      <c:pt idx="11">
                        <c:v>4.0659628000000003</c:v>
                      </c:pt>
                      <c:pt idx="12">
                        <c:v>3.8274783999999999</c:v>
                      </c:pt>
                      <c:pt idx="13">
                        <c:v>3.9057795999999998</c:v>
                      </c:pt>
                      <c:pt idx="14">
                        <c:v>4.2466102000000001</c:v>
                      </c:pt>
                      <c:pt idx="15">
                        <c:v>4.3582282000000001</c:v>
                      </c:pt>
                      <c:pt idx="16">
                        <c:v>4.1753501999999996</c:v>
                      </c:pt>
                      <c:pt idx="17">
                        <c:v>3.8686402000000002</c:v>
                      </c:pt>
                      <c:pt idx="18">
                        <c:v>3.7219248</c:v>
                      </c:pt>
                      <c:pt idx="19">
                        <c:v>3.5779454999999998</c:v>
                      </c:pt>
                      <c:pt idx="20">
                        <c:v>3.2721567</c:v>
                      </c:pt>
                      <c:pt idx="21">
                        <c:v>3.4054422</c:v>
                      </c:pt>
                      <c:pt idx="22">
                        <c:v>3.6264826999999999</c:v>
                      </c:pt>
                      <c:pt idx="23">
                        <c:v>4.0194554</c:v>
                      </c:pt>
                      <c:pt idx="24">
                        <c:v>4.3300247000000001</c:v>
                      </c:pt>
                      <c:pt idx="25">
                        <c:v>4.6822238</c:v>
                      </c:pt>
                      <c:pt idx="26">
                        <c:v>4.7496824000000002</c:v>
                      </c:pt>
                      <c:pt idx="27">
                        <c:v>4.5153717999999996</c:v>
                      </c:pt>
                      <c:pt idx="28">
                        <c:v>4.7227329999999998</c:v>
                      </c:pt>
                      <c:pt idx="29">
                        <c:v>5.1090922000000001</c:v>
                      </c:pt>
                      <c:pt idx="30">
                        <c:v>5.3893065</c:v>
                      </c:pt>
                      <c:pt idx="31">
                        <c:v>5.3487762999999999</c:v>
                      </c:pt>
                      <c:pt idx="32">
                        <c:v>5.9177650999999996</c:v>
                      </c:pt>
                      <c:pt idx="33">
                        <c:v>6.4533939</c:v>
                      </c:pt>
                      <c:pt idx="34">
                        <c:v>7.0916199999999998</c:v>
                      </c:pt>
                      <c:pt idx="35">
                        <c:v>7.2054767999999996</c:v>
                      </c:pt>
                      <c:pt idx="36">
                        <c:v>7.5381989000000003</c:v>
                      </c:pt>
                      <c:pt idx="37">
                        <c:v>7.1801409999999999</c:v>
                      </c:pt>
                      <c:pt idx="38">
                        <c:v>7.0228681999999996</c:v>
                      </c:pt>
                      <c:pt idx="39">
                        <c:v>6.8736500999999999</c:v>
                      </c:pt>
                      <c:pt idx="40">
                        <c:v>7.1863408</c:v>
                      </c:pt>
                      <c:pt idx="41">
                        <c:v>6.9808649999999997</c:v>
                      </c:pt>
                      <c:pt idx="42">
                        <c:v>6.8098969</c:v>
                      </c:pt>
                      <c:pt idx="43">
                        <c:v>6.9343214</c:v>
                      </c:pt>
                      <c:pt idx="44">
                        <c:v>7.3069338999999998</c:v>
                      </c:pt>
                      <c:pt idx="45">
                        <c:v>7.3444886</c:v>
                      </c:pt>
                      <c:pt idx="46">
                        <c:v>7.2886477000000003</c:v>
                      </c:pt>
                      <c:pt idx="47">
                        <c:v>7.2629961999999999</c:v>
                      </c:pt>
                      <c:pt idx="48">
                        <c:v>7.5139250999999998</c:v>
                      </c:pt>
                      <c:pt idx="49">
                        <c:v>7.5721531000000004</c:v>
                      </c:pt>
                      <c:pt idx="50">
                        <c:v>7.4167109</c:v>
                      </c:pt>
                      <c:pt idx="51">
                        <c:v>7.1390586000000003</c:v>
                      </c:pt>
                      <c:pt idx="52">
                        <c:v>6.8325462000000003</c:v>
                      </c:pt>
                      <c:pt idx="53">
                        <c:v>6.5956197000000003</c:v>
                      </c:pt>
                      <c:pt idx="54">
                        <c:v>6.169848</c:v>
                      </c:pt>
                      <c:pt idx="55">
                        <c:v>5.6217364999999999</c:v>
                      </c:pt>
                      <c:pt idx="56">
                        <c:v>5.0075516999999996</c:v>
                      </c:pt>
                      <c:pt idx="57">
                        <c:v>4.5154395000000003</c:v>
                      </c:pt>
                      <c:pt idx="58">
                        <c:v>3.8867881</c:v>
                      </c:pt>
                      <c:pt idx="59">
                        <c:v>3.5728607000000001</c:v>
                      </c:pt>
                      <c:pt idx="60">
                        <c:v>3.3453534</c:v>
                      </c:pt>
                      <c:pt idx="61">
                        <c:v>3.1489031000000001</c:v>
                      </c:pt>
                      <c:pt idx="62">
                        <c:v>3.1198888</c:v>
                      </c:pt>
                      <c:pt idx="63">
                        <c:v>2.9529842999999998</c:v>
                      </c:pt>
                      <c:pt idx="64">
                        <c:v>2.9771204</c:v>
                      </c:pt>
                      <c:pt idx="65">
                        <c:v>3.0816810000000001</c:v>
                      </c:pt>
                      <c:pt idx="66">
                        <c:v>3.1295700000000002</c:v>
                      </c:pt>
                      <c:pt idx="67">
                        <c:v>3.5992014000000001</c:v>
                      </c:pt>
                      <c:pt idx="68">
                        <c:v>3.4810490999999999</c:v>
                      </c:pt>
                      <c:pt idx="69">
                        <c:v>4.1170939999999998</c:v>
                      </c:pt>
                      <c:pt idx="70">
                        <c:v>3.8984141000000001</c:v>
                      </c:pt>
                      <c:pt idx="71">
                        <c:v>4.1496854000000001</c:v>
                      </c:pt>
                      <c:pt idx="72">
                        <c:v>3.8384038999999999</c:v>
                      </c:pt>
                      <c:pt idx="73">
                        <c:v>3.8716664000000001</c:v>
                      </c:pt>
                      <c:pt idx="74">
                        <c:v>3.7684726999999998</c:v>
                      </c:pt>
                      <c:pt idx="75">
                        <c:v>3.8532831999999999</c:v>
                      </c:pt>
                      <c:pt idx="76">
                        <c:v>4.2885226999999997</c:v>
                      </c:pt>
                      <c:pt idx="77">
                        <c:v>4.7197766000000003</c:v>
                      </c:pt>
                      <c:pt idx="78">
                        <c:v>4.7782998000000001</c:v>
                      </c:pt>
                      <c:pt idx="79">
                        <c:v>4.7521943999999996</c:v>
                      </c:pt>
                      <c:pt idx="80">
                        <c:v>4.4587741000000003</c:v>
                      </c:pt>
                      <c:pt idx="81">
                        <c:v>4.1428051000000004</c:v>
                      </c:pt>
                      <c:pt idx="82">
                        <c:v>3.3789853999999999</c:v>
                      </c:pt>
                      <c:pt idx="83">
                        <c:v>3.0521468999999999</c:v>
                      </c:pt>
                      <c:pt idx="84">
                        <c:v>2.7785717999999999</c:v>
                      </c:pt>
                      <c:pt idx="85">
                        <c:v>2.6006993999999999</c:v>
                      </c:pt>
                      <c:pt idx="86">
                        <c:v>2.2986220999999998</c:v>
                      </c:pt>
                      <c:pt idx="87">
                        <c:v>2.0218276999999998</c:v>
                      </c:pt>
                      <c:pt idx="88">
                        <c:v>1.9558781000000001</c:v>
                      </c:pt>
                      <c:pt idx="89">
                        <c:v>1.4411727000000001</c:v>
                      </c:pt>
                      <c:pt idx="90">
                        <c:v>1.3407770000000001</c:v>
                      </c:pt>
                      <c:pt idx="91">
                        <c:v>0.93448681</c:v>
                      </c:pt>
                      <c:pt idx="92">
                        <c:v>0.83060246999999998</c:v>
                      </c:pt>
                      <c:pt idx="93">
                        <c:v>0.43708363</c:v>
                      </c:pt>
                      <c:pt idx="94">
                        <c:v>-7.0492126999999998E-3</c:v>
                      </c:pt>
                      <c:pt idx="95">
                        <c:v>-0.32103625000000002</c:v>
                      </c:pt>
                      <c:pt idx="96">
                        <c:v>-0.93279237000000004</c:v>
                      </c:pt>
                      <c:pt idx="97">
                        <c:v>-1.0713657999999999</c:v>
                      </c:pt>
                      <c:pt idx="98">
                        <c:v>-1.2438111999999999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D37-4999-8A15-EC310B5A60E9}"/>
                  </c:ext>
                </c:extLst>
              </c15:ser>
            </c15:filteredScatterSeries>
          </c:ext>
        </c:extLst>
      </c:scatterChart>
      <c:valAx>
        <c:axId val="111626496"/>
        <c:scaling>
          <c:orientation val="minMax"/>
          <c:max val="12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657344"/>
        <c:crosses val="autoZero"/>
        <c:crossBetween val="midCat"/>
        <c:majorUnit val="1"/>
      </c:valAx>
      <c:valAx>
        <c:axId val="111657344"/>
        <c:scaling>
          <c:orientation val="minMax"/>
          <c:max val="30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62649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3592100015758414"/>
          <c:y val="0.55090441819772529"/>
          <c:w val="0.1868366229280515"/>
          <c:h val="0.2409543598716827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B Output IP3 vs LO Power: Square Wave LO (dBm)</a:t>
            </a:r>
            <a:r>
              <a:rPr lang="en-US" sz="1000" baseline="30000"/>
              <a:t>1-5</a:t>
            </a:r>
            <a:endParaRPr lang="en-US" sz="1000" baseline="0"/>
          </a:p>
        </c:rich>
      </c:tx>
      <c:layout>
        <c:manualLayout>
          <c:xMode val="edge"/>
          <c:yMode val="edge"/>
          <c:x val="0.12321369443417894"/>
          <c:y val="1.388904562825412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29768890917"/>
          <c:y val="9.9654782735491401E-2"/>
          <c:w val="0.76542713682528862"/>
          <c:h val="0.695703557888597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'SqW IP3'!$AG$2</c:f>
              <c:strCache>
                <c:ptCount val="1"/>
                <c:pt idx="0">
                  <c:v>+17dBm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'SqW IP3'!$AF$5:$AF$103</c:f>
              <c:numCache>
                <c:formatCode>General</c:formatCode>
                <c:ptCount val="99"/>
                <c:pt idx="0">
                  <c:v>1</c:v>
                </c:pt>
                <c:pt idx="1">
                  <c:v>1.1224489795918</c:v>
                </c:pt>
                <c:pt idx="2">
                  <c:v>1.2448979591837002</c:v>
                </c:pt>
                <c:pt idx="3">
                  <c:v>1.3673469387755</c:v>
                </c:pt>
                <c:pt idx="4">
                  <c:v>1.4897959183673</c:v>
                </c:pt>
                <c:pt idx="5">
                  <c:v>1.6122448979591999</c:v>
                </c:pt>
                <c:pt idx="6">
                  <c:v>1.7346938775510001</c:v>
                </c:pt>
                <c:pt idx="7">
                  <c:v>1.8571428571429001</c:v>
                </c:pt>
                <c:pt idx="8">
                  <c:v>1.9795918367347001</c:v>
                </c:pt>
                <c:pt idx="9">
                  <c:v>2.1020408163264999</c:v>
                </c:pt>
                <c:pt idx="10">
                  <c:v>2.2244897959183998</c:v>
                </c:pt>
                <c:pt idx="11">
                  <c:v>2.3469387755101998</c:v>
                </c:pt>
                <c:pt idx="12">
                  <c:v>2.4693877551020003</c:v>
                </c:pt>
                <c:pt idx="13">
                  <c:v>2.5918367346939002</c:v>
                </c:pt>
                <c:pt idx="14">
                  <c:v>2.7142857142856998</c:v>
                </c:pt>
                <c:pt idx="15">
                  <c:v>2.8367346938776001</c:v>
                </c:pt>
                <c:pt idx="16">
                  <c:v>2.9591836734694001</c:v>
                </c:pt>
                <c:pt idx="17">
                  <c:v>3.0816326530612002</c:v>
                </c:pt>
                <c:pt idx="18">
                  <c:v>3.2040816326531001</c:v>
                </c:pt>
                <c:pt idx="19">
                  <c:v>3.3265306122449001</c:v>
                </c:pt>
                <c:pt idx="20">
                  <c:v>3.4489795918367001</c:v>
                </c:pt>
                <c:pt idx="21">
                  <c:v>3.5714285714286</c:v>
                </c:pt>
                <c:pt idx="22">
                  <c:v>3.6938775510204001</c:v>
                </c:pt>
                <c:pt idx="23">
                  <c:v>3.8163265306121996</c:v>
                </c:pt>
                <c:pt idx="24">
                  <c:v>3.9387755102041</c:v>
                </c:pt>
                <c:pt idx="25">
                  <c:v>4.0612244897959</c:v>
                </c:pt>
                <c:pt idx="26">
                  <c:v>4.1836734693878004</c:v>
                </c:pt>
                <c:pt idx="27">
                  <c:v>4.3061224489796004</c:v>
                </c:pt>
                <c:pt idx="28">
                  <c:v>4.4285714285713995</c:v>
                </c:pt>
                <c:pt idx="29">
                  <c:v>4.5510204081632999</c:v>
                </c:pt>
                <c:pt idx="30">
                  <c:v>4.6734693877550999</c:v>
                </c:pt>
                <c:pt idx="31">
                  <c:v>4.7959183673468999</c:v>
                </c:pt>
                <c:pt idx="32">
                  <c:v>4.9183673469388003</c:v>
                </c:pt>
                <c:pt idx="33">
                  <c:v>5.0408163265305994</c:v>
                </c:pt>
                <c:pt idx="34">
                  <c:v>5.1632653061224003</c:v>
                </c:pt>
                <c:pt idx="35">
                  <c:v>5.2857142857142998</c:v>
                </c:pt>
                <c:pt idx="36">
                  <c:v>5.4081632653060998</c:v>
                </c:pt>
                <c:pt idx="37">
                  <c:v>5.5306122448980002</c:v>
                </c:pt>
                <c:pt idx="38">
                  <c:v>5.6530612244898002</c:v>
                </c:pt>
                <c:pt idx="39">
                  <c:v>5.7755102040816002</c:v>
                </c:pt>
                <c:pt idx="40">
                  <c:v>5.8979591836734997</c:v>
                </c:pt>
                <c:pt idx="41">
                  <c:v>6.0204081632652997</c:v>
                </c:pt>
                <c:pt idx="42">
                  <c:v>6.1428571428570997</c:v>
                </c:pt>
                <c:pt idx="43">
                  <c:v>6.2653061224490001</c:v>
                </c:pt>
                <c:pt idx="44">
                  <c:v>6.3877551020408001</c:v>
                </c:pt>
                <c:pt idx="45">
                  <c:v>6.5102040816326996</c:v>
                </c:pt>
                <c:pt idx="46">
                  <c:v>6.6326530612244996</c:v>
                </c:pt>
                <c:pt idx="47">
                  <c:v>6.7551020408163005</c:v>
                </c:pt>
                <c:pt idx="48">
                  <c:v>6.8775510204082</c:v>
                </c:pt>
                <c:pt idx="49">
                  <c:v>7</c:v>
                </c:pt>
                <c:pt idx="50">
                  <c:v>7.1224489795918</c:v>
                </c:pt>
                <c:pt idx="51">
                  <c:v>7.2448979591836995</c:v>
                </c:pt>
                <c:pt idx="52">
                  <c:v>7.3673469387755004</c:v>
                </c:pt>
                <c:pt idx="53">
                  <c:v>7.4897959183673004</c:v>
                </c:pt>
                <c:pt idx="54">
                  <c:v>7.6122448979591999</c:v>
                </c:pt>
                <c:pt idx="55">
                  <c:v>7.7346938775509999</c:v>
                </c:pt>
                <c:pt idx="56">
                  <c:v>7.8571428571429003</c:v>
                </c:pt>
                <c:pt idx="57">
                  <c:v>7.9795918367347003</c:v>
                </c:pt>
                <c:pt idx="58">
                  <c:v>8.1020408163265003</c:v>
                </c:pt>
                <c:pt idx="59">
                  <c:v>8.2244897959183998</c:v>
                </c:pt>
                <c:pt idx="60">
                  <c:v>8.3469387755101998</c:v>
                </c:pt>
                <c:pt idx="61">
                  <c:v>8.4693877551019998</c:v>
                </c:pt>
                <c:pt idx="62">
                  <c:v>8.5918367346938993</c:v>
                </c:pt>
                <c:pt idx="63">
                  <c:v>8.7142857142856993</c:v>
                </c:pt>
                <c:pt idx="64">
                  <c:v>8.8367346938776006</c:v>
                </c:pt>
                <c:pt idx="65">
                  <c:v>8.9591836734694006</c:v>
                </c:pt>
                <c:pt idx="66">
                  <c:v>9.0816326530611988</c:v>
                </c:pt>
                <c:pt idx="67">
                  <c:v>9.2040816326530983</c:v>
                </c:pt>
                <c:pt idx="68">
                  <c:v>9.3265306122449001</c:v>
                </c:pt>
                <c:pt idx="69">
                  <c:v>9.4489795918367001</c:v>
                </c:pt>
                <c:pt idx="70">
                  <c:v>9.5714285714285996</c:v>
                </c:pt>
                <c:pt idx="71">
                  <c:v>9.6938775510203996</c:v>
                </c:pt>
                <c:pt idx="72">
                  <c:v>9.8163265306121996</c:v>
                </c:pt>
                <c:pt idx="73">
                  <c:v>9.9387755102040991</c:v>
                </c:pt>
                <c:pt idx="74">
                  <c:v>10.061224489796</c:v>
                </c:pt>
                <c:pt idx="75">
                  <c:v>10.183673469388001</c:v>
                </c:pt>
                <c:pt idx="76">
                  <c:v>10.30612244898</c:v>
                </c:pt>
                <c:pt idx="77">
                  <c:v>10.428571428570999</c:v>
                </c:pt>
                <c:pt idx="78">
                  <c:v>10.551020408163</c:v>
                </c:pt>
                <c:pt idx="79">
                  <c:v>10.673469387754999</c:v>
                </c:pt>
                <c:pt idx="80">
                  <c:v>10.795918367346999</c:v>
                </c:pt>
                <c:pt idx="81">
                  <c:v>10.918367346938998</c:v>
                </c:pt>
                <c:pt idx="82">
                  <c:v>11.040816326531001</c:v>
                </c:pt>
                <c:pt idx="83">
                  <c:v>11.163265306122</c:v>
                </c:pt>
                <c:pt idx="84">
                  <c:v>11.285714285714</c:v>
                </c:pt>
                <c:pt idx="85">
                  <c:v>11.408163265305999</c:v>
                </c:pt>
                <c:pt idx="86">
                  <c:v>11.530612244898</c:v>
                </c:pt>
                <c:pt idx="87">
                  <c:v>11.653061224489999</c:v>
                </c:pt>
                <c:pt idx="88">
                  <c:v>11.775510204082</c:v>
                </c:pt>
                <c:pt idx="89">
                  <c:v>11.897959183673001</c:v>
                </c:pt>
                <c:pt idx="90">
                  <c:v>12.020408163265</c:v>
                </c:pt>
                <c:pt idx="91">
                  <c:v>12.142857142857</c:v>
                </c:pt>
                <c:pt idx="92">
                  <c:v>12.265306122448999</c:v>
                </c:pt>
                <c:pt idx="93">
                  <c:v>12.387755102041</c:v>
                </c:pt>
                <c:pt idx="94">
                  <c:v>12.510204081632999</c:v>
                </c:pt>
                <c:pt idx="95">
                  <c:v>12.632653061224001</c:v>
                </c:pt>
                <c:pt idx="96">
                  <c:v>12.755102040816</c:v>
                </c:pt>
                <c:pt idx="97">
                  <c:v>12.877551020408001</c:v>
                </c:pt>
                <c:pt idx="98">
                  <c:v>13</c:v>
                </c:pt>
              </c:numCache>
            </c:numRef>
          </c:xVal>
          <c:yVal>
            <c:numRef>
              <c:f>'SqW IP3'!$AH$5:$AH$103</c:f>
              <c:numCache>
                <c:formatCode>General</c:formatCode>
                <c:ptCount val="99"/>
                <c:pt idx="0">
                  <c:v>24.576370000000001</c:v>
                </c:pt>
                <c:pt idx="1">
                  <c:v>23.449839000000001</c:v>
                </c:pt>
                <c:pt idx="2">
                  <c:v>22.176779</c:v>
                </c:pt>
                <c:pt idx="3">
                  <c:v>21.579666</c:v>
                </c:pt>
                <c:pt idx="4">
                  <c:v>21.383585</c:v>
                </c:pt>
                <c:pt idx="5">
                  <c:v>21.510147</c:v>
                </c:pt>
                <c:pt idx="6">
                  <c:v>21.544955999999999</c:v>
                </c:pt>
                <c:pt idx="7">
                  <c:v>21.561159</c:v>
                </c:pt>
                <c:pt idx="8">
                  <c:v>21.004269000000001</c:v>
                </c:pt>
                <c:pt idx="9">
                  <c:v>20.457560999999998</c:v>
                </c:pt>
                <c:pt idx="10">
                  <c:v>19.854393000000002</c:v>
                </c:pt>
                <c:pt idx="11">
                  <c:v>19.683491</c:v>
                </c:pt>
                <c:pt idx="12">
                  <c:v>19.719453999999999</c:v>
                </c:pt>
                <c:pt idx="13">
                  <c:v>19.729198</c:v>
                </c:pt>
                <c:pt idx="14">
                  <c:v>19.812259999999998</c:v>
                </c:pt>
                <c:pt idx="15">
                  <c:v>19.906063</c:v>
                </c:pt>
                <c:pt idx="16">
                  <c:v>19.829435</c:v>
                </c:pt>
                <c:pt idx="17">
                  <c:v>19.473396000000001</c:v>
                </c:pt>
                <c:pt idx="18">
                  <c:v>18.834066</c:v>
                </c:pt>
                <c:pt idx="19">
                  <c:v>18.325116999999999</c:v>
                </c:pt>
                <c:pt idx="20">
                  <c:v>18.001937999999999</c:v>
                </c:pt>
                <c:pt idx="21">
                  <c:v>17.834817999999999</c:v>
                </c:pt>
                <c:pt idx="22">
                  <c:v>17.862614000000001</c:v>
                </c:pt>
                <c:pt idx="23">
                  <c:v>18.062256000000001</c:v>
                </c:pt>
                <c:pt idx="24">
                  <c:v>18.498937999999999</c:v>
                </c:pt>
                <c:pt idx="25">
                  <c:v>18.743165999999999</c:v>
                </c:pt>
                <c:pt idx="26">
                  <c:v>18.534379999999999</c:v>
                </c:pt>
                <c:pt idx="27">
                  <c:v>17.916557000000001</c:v>
                </c:pt>
                <c:pt idx="28">
                  <c:v>17.292276000000001</c:v>
                </c:pt>
                <c:pt idx="29">
                  <c:v>16.842613</c:v>
                </c:pt>
                <c:pt idx="30">
                  <c:v>16.837420999999999</c:v>
                </c:pt>
                <c:pt idx="31">
                  <c:v>17.257943999999998</c:v>
                </c:pt>
                <c:pt idx="32">
                  <c:v>17.882989999999999</c:v>
                </c:pt>
                <c:pt idx="33">
                  <c:v>18.054846000000001</c:v>
                </c:pt>
                <c:pt idx="34">
                  <c:v>17.787946999999999</c:v>
                </c:pt>
                <c:pt idx="35">
                  <c:v>17.463986999999999</c:v>
                </c:pt>
                <c:pt idx="36">
                  <c:v>17.582436000000001</c:v>
                </c:pt>
                <c:pt idx="37">
                  <c:v>18.044616999999999</c:v>
                </c:pt>
                <c:pt idx="38">
                  <c:v>18.643564000000001</c:v>
                </c:pt>
                <c:pt idx="39">
                  <c:v>19.069451999999998</c:v>
                </c:pt>
                <c:pt idx="40">
                  <c:v>19.186900999999999</c:v>
                </c:pt>
                <c:pt idx="41">
                  <c:v>19.082522999999998</c:v>
                </c:pt>
                <c:pt idx="42">
                  <c:v>18.880784999999999</c:v>
                </c:pt>
                <c:pt idx="43">
                  <c:v>18.655849</c:v>
                </c:pt>
                <c:pt idx="44">
                  <c:v>18.485298</c:v>
                </c:pt>
                <c:pt idx="45">
                  <c:v>18.453638000000002</c:v>
                </c:pt>
                <c:pt idx="46">
                  <c:v>18.522660999999999</c:v>
                </c:pt>
                <c:pt idx="47">
                  <c:v>18.617737000000002</c:v>
                </c:pt>
                <c:pt idx="48">
                  <c:v>18.651686000000002</c:v>
                </c:pt>
                <c:pt idx="49">
                  <c:v>18.51033</c:v>
                </c:pt>
                <c:pt idx="50">
                  <c:v>18.054777000000001</c:v>
                </c:pt>
                <c:pt idx="51">
                  <c:v>17.684059000000001</c:v>
                </c:pt>
                <c:pt idx="52">
                  <c:v>17.502934</c:v>
                </c:pt>
                <c:pt idx="53">
                  <c:v>17.525805999999999</c:v>
                </c:pt>
                <c:pt idx="54">
                  <c:v>17.354642999999999</c:v>
                </c:pt>
                <c:pt idx="55">
                  <c:v>17.112552999999998</c:v>
                </c:pt>
                <c:pt idx="56">
                  <c:v>16.88344</c:v>
                </c:pt>
                <c:pt idx="57">
                  <c:v>16.610657</c:v>
                </c:pt>
                <c:pt idx="58">
                  <c:v>16.346644999999999</c:v>
                </c:pt>
                <c:pt idx="59">
                  <c:v>16.091507</c:v>
                </c:pt>
                <c:pt idx="60">
                  <c:v>16.102345</c:v>
                </c:pt>
                <c:pt idx="61">
                  <c:v>16.516157</c:v>
                </c:pt>
                <c:pt idx="62">
                  <c:v>17.097957999999998</c:v>
                </c:pt>
                <c:pt idx="63">
                  <c:v>17.510317000000001</c:v>
                </c:pt>
                <c:pt idx="64">
                  <c:v>17.401693000000002</c:v>
                </c:pt>
                <c:pt idx="65">
                  <c:v>17.047706999999999</c:v>
                </c:pt>
                <c:pt idx="66">
                  <c:v>16.571224000000001</c:v>
                </c:pt>
                <c:pt idx="67">
                  <c:v>16.184832</c:v>
                </c:pt>
                <c:pt idx="68">
                  <c:v>15.982999</c:v>
                </c:pt>
                <c:pt idx="69">
                  <c:v>15.980442999999999</c:v>
                </c:pt>
                <c:pt idx="70">
                  <c:v>16.097794</c:v>
                </c:pt>
                <c:pt idx="71">
                  <c:v>16.176950000000001</c:v>
                </c:pt>
                <c:pt idx="72">
                  <c:v>16.209496000000001</c:v>
                </c:pt>
                <c:pt idx="73">
                  <c:v>16.358315999999999</c:v>
                </c:pt>
                <c:pt idx="74">
                  <c:v>16.461283000000002</c:v>
                </c:pt>
                <c:pt idx="75">
                  <c:v>16.652214000000001</c:v>
                </c:pt>
                <c:pt idx="76">
                  <c:v>16.744599999999998</c:v>
                </c:pt>
                <c:pt idx="77">
                  <c:v>16.84601</c:v>
                </c:pt>
                <c:pt idx="78">
                  <c:v>16.945471000000001</c:v>
                </c:pt>
                <c:pt idx="79">
                  <c:v>17.047543000000001</c:v>
                </c:pt>
                <c:pt idx="80">
                  <c:v>17.193733000000002</c:v>
                </c:pt>
                <c:pt idx="81">
                  <c:v>17.149794</c:v>
                </c:pt>
                <c:pt idx="82">
                  <c:v>16.946252999999999</c:v>
                </c:pt>
                <c:pt idx="83">
                  <c:v>16.539368</c:v>
                </c:pt>
                <c:pt idx="84">
                  <c:v>16.193549999999998</c:v>
                </c:pt>
                <c:pt idx="85">
                  <c:v>15.95116</c:v>
                </c:pt>
                <c:pt idx="86">
                  <c:v>15.758539000000001</c:v>
                </c:pt>
                <c:pt idx="87">
                  <c:v>15.619452000000001</c:v>
                </c:pt>
                <c:pt idx="88">
                  <c:v>15.412706999999999</c:v>
                </c:pt>
                <c:pt idx="89">
                  <c:v>15.178907000000001</c:v>
                </c:pt>
                <c:pt idx="90">
                  <c:v>14.881765</c:v>
                </c:pt>
                <c:pt idx="91">
                  <c:v>14.530594000000001</c:v>
                </c:pt>
                <c:pt idx="92">
                  <c:v>14.294241</c:v>
                </c:pt>
                <c:pt idx="93">
                  <c:v>13.986238</c:v>
                </c:pt>
                <c:pt idx="94">
                  <c:v>13.688283999999999</c:v>
                </c:pt>
                <c:pt idx="95">
                  <c:v>13.294439000000001</c:v>
                </c:pt>
                <c:pt idx="96">
                  <c:v>12.864288</c:v>
                </c:pt>
                <c:pt idx="97">
                  <c:v>12.459021</c:v>
                </c:pt>
                <c:pt idx="98">
                  <c:v>12.176266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FD-4F83-ACEB-EB4DB491E9F3}"/>
            </c:ext>
          </c:extLst>
        </c:ser>
        <c:ser>
          <c:idx val="1"/>
          <c:order val="1"/>
          <c:tx>
            <c:strRef>
              <c:f>'SqW IP3'!$AJ$2</c:f>
              <c:strCache>
                <c:ptCount val="1"/>
                <c:pt idx="0">
                  <c:v>+14dBm</c:v>
                </c:pt>
              </c:strCache>
            </c:strRef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'SqW IP3'!$AI$5:$AI$103</c:f>
              <c:numCache>
                <c:formatCode>General</c:formatCode>
                <c:ptCount val="99"/>
                <c:pt idx="0">
                  <c:v>1</c:v>
                </c:pt>
                <c:pt idx="1">
                  <c:v>1.1224489795918</c:v>
                </c:pt>
                <c:pt idx="2">
                  <c:v>1.2448979591837002</c:v>
                </c:pt>
                <c:pt idx="3">
                  <c:v>1.3673469387755</c:v>
                </c:pt>
                <c:pt idx="4">
                  <c:v>1.4897959183673</c:v>
                </c:pt>
                <c:pt idx="5">
                  <c:v>1.6122448979591999</c:v>
                </c:pt>
                <c:pt idx="6">
                  <c:v>1.7346938775510001</c:v>
                </c:pt>
                <c:pt idx="7">
                  <c:v>1.8571428571429001</c:v>
                </c:pt>
                <c:pt idx="8">
                  <c:v>1.9795918367347001</c:v>
                </c:pt>
                <c:pt idx="9">
                  <c:v>2.1020408163264999</c:v>
                </c:pt>
                <c:pt idx="10">
                  <c:v>2.2244897959183998</c:v>
                </c:pt>
                <c:pt idx="11">
                  <c:v>2.3469387755101998</c:v>
                </c:pt>
                <c:pt idx="12">
                  <c:v>2.4693877551020003</c:v>
                </c:pt>
                <c:pt idx="13">
                  <c:v>2.5918367346939002</c:v>
                </c:pt>
                <c:pt idx="14">
                  <c:v>2.7142857142856998</c:v>
                </c:pt>
                <c:pt idx="15">
                  <c:v>2.8367346938776001</c:v>
                </c:pt>
                <c:pt idx="16">
                  <c:v>2.9591836734694001</c:v>
                </c:pt>
                <c:pt idx="17">
                  <c:v>3.0816326530612002</c:v>
                </c:pt>
                <c:pt idx="18">
                  <c:v>3.2040816326531001</c:v>
                </c:pt>
                <c:pt idx="19">
                  <c:v>3.3265306122449001</c:v>
                </c:pt>
                <c:pt idx="20">
                  <c:v>3.4489795918367001</c:v>
                </c:pt>
                <c:pt idx="21">
                  <c:v>3.5714285714286</c:v>
                </c:pt>
                <c:pt idx="22">
                  <c:v>3.6938775510204001</c:v>
                </c:pt>
                <c:pt idx="23">
                  <c:v>3.8163265306121996</c:v>
                </c:pt>
                <c:pt idx="24">
                  <c:v>3.9387755102041</c:v>
                </c:pt>
                <c:pt idx="25">
                  <c:v>4.0612244897959</c:v>
                </c:pt>
                <c:pt idx="26">
                  <c:v>4.1836734693878004</c:v>
                </c:pt>
                <c:pt idx="27">
                  <c:v>4.3061224489796004</c:v>
                </c:pt>
                <c:pt idx="28">
                  <c:v>4.4285714285713995</c:v>
                </c:pt>
                <c:pt idx="29">
                  <c:v>4.5510204081632999</c:v>
                </c:pt>
                <c:pt idx="30">
                  <c:v>4.6734693877550999</c:v>
                </c:pt>
                <c:pt idx="31">
                  <c:v>4.7959183673468999</c:v>
                </c:pt>
                <c:pt idx="32">
                  <c:v>4.9183673469388003</c:v>
                </c:pt>
                <c:pt idx="33">
                  <c:v>5.0408163265305994</c:v>
                </c:pt>
                <c:pt idx="34">
                  <c:v>5.1632653061224003</c:v>
                </c:pt>
                <c:pt idx="35">
                  <c:v>5.2857142857142998</c:v>
                </c:pt>
                <c:pt idx="36">
                  <c:v>5.4081632653060998</c:v>
                </c:pt>
                <c:pt idx="37">
                  <c:v>5.5306122448980002</c:v>
                </c:pt>
                <c:pt idx="38">
                  <c:v>5.6530612244898002</c:v>
                </c:pt>
                <c:pt idx="39">
                  <c:v>5.7755102040816002</c:v>
                </c:pt>
                <c:pt idx="40">
                  <c:v>5.8979591836734997</c:v>
                </c:pt>
                <c:pt idx="41">
                  <c:v>6.0204081632652997</c:v>
                </c:pt>
                <c:pt idx="42">
                  <c:v>6.1428571428570997</c:v>
                </c:pt>
                <c:pt idx="43">
                  <c:v>6.2653061224490001</c:v>
                </c:pt>
                <c:pt idx="44">
                  <c:v>6.3877551020408001</c:v>
                </c:pt>
                <c:pt idx="45">
                  <c:v>6.5102040816326996</c:v>
                </c:pt>
                <c:pt idx="46">
                  <c:v>6.6326530612244996</c:v>
                </c:pt>
                <c:pt idx="47">
                  <c:v>6.7551020408163005</c:v>
                </c:pt>
                <c:pt idx="48">
                  <c:v>6.8775510204082</c:v>
                </c:pt>
                <c:pt idx="49">
                  <c:v>7</c:v>
                </c:pt>
                <c:pt idx="50">
                  <c:v>7.1224489795918</c:v>
                </c:pt>
                <c:pt idx="51">
                  <c:v>7.2448979591836995</c:v>
                </c:pt>
                <c:pt idx="52">
                  <c:v>7.3673469387755004</c:v>
                </c:pt>
                <c:pt idx="53">
                  <c:v>7.4897959183673004</c:v>
                </c:pt>
                <c:pt idx="54">
                  <c:v>7.6122448979591999</c:v>
                </c:pt>
                <c:pt idx="55">
                  <c:v>7.7346938775509999</c:v>
                </c:pt>
                <c:pt idx="56">
                  <c:v>7.8571428571429003</c:v>
                </c:pt>
                <c:pt idx="57">
                  <c:v>7.9795918367347003</c:v>
                </c:pt>
                <c:pt idx="58">
                  <c:v>8.1020408163265003</c:v>
                </c:pt>
                <c:pt idx="59">
                  <c:v>8.2244897959183998</c:v>
                </c:pt>
                <c:pt idx="60">
                  <c:v>8.3469387755101998</c:v>
                </c:pt>
                <c:pt idx="61">
                  <c:v>8.4693877551019998</c:v>
                </c:pt>
                <c:pt idx="62">
                  <c:v>8.5918367346938993</c:v>
                </c:pt>
                <c:pt idx="63">
                  <c:v>8.7142857142856993</c:v>
                </c:pt>
                <c:pt idx="64">
                  <c:v>8.8367346938776006</c:v>
                </c:pt>
                <c:pt idx="65">
                  <c:v>8.9591836734694006</c:v>
                </c:pt>
                <c:pt idx="66">
                  <c:v>9.0816326530611988</c:v>
                </c:pt>
                <c:pt idx="67">
                  <c:v>9.2040816326530983</c:v>
                </c:pt>
                <c:pt idx="68">
                  <c:v>9.3265306122449001</c:v>
                </c:pt>
                <c:pt idx="69">
                  <c:v>9.4489795918367001</c:v>
                </c:pt>
                <c:pt idx="70">
                  <c:v>9.5714285714285996</c:v>
                </c:pt>
                <c:pt idx="71">
                  <c:v>9.6938775510203996</c:v>
                </c:pt>
                <c:pt idx="72">
                  <c:v>9.8163265306121996</c:v>
                </c:pt>
                <c:pt idx="73">
                  <c:v>9.9387755102040991</c:v>
                </c:pt>
                <c:pt idx="74">
                  <c:v>10.061224489796</c:v>
                </c:pt>
                <c:pt idx="75">
                  <c:v>10.183673469388001</c:v>
                </c:pt>
                <c:pt idx="76">
                  <c:v>10.30612244898</c:v>
                </c:pt>
                <c:pt idx="77">
                  <c:v>10.428571428570999</c:v>
                </c:pt>
                <c:pt idx="78">
                  <c:v>10.551020408163</c:v>
                </c:pt>
                <c:pt idx="79">
                  <c:v>10.673469387754999</c:v>
                </c:pt>
                <c:pt idx="80">
                  <c:v>10.795918367346999</c:v>
                </c:pt>
                <c:pt idx="81">
                  <c:v>10.918367346938998</c:v>
                </c:pt>
                <c:pt idx="82">
                  <c:v>11.040816326531001</c:v>
                </c:pt>
                <c:pt idx="83">
                  <c:v>11.163265306122</c:v>
                </c:pt>
                <c:pt idx="84">
                  <c:v>11.285714285714</c:v>
                </c:pt>
                <c:pt idx="85">
                  <c:v>11.408163265305999</c:v>
                </c:pt>
                <c:pt idx="86">
                  <c:v>11.530612244898</c:v>
                </c:pt>
                <c:pt idx="87">
                  <c:v>11.653061224489999</c:v>
                </c:pt>
                <c:pt idx="88">
                  <c:v>11.775510204082</c:v>
                </c:pt>
                <c:pt idx="89">
                  <c:v>11.897959183673001</c:v>
                </c:pt>
                <c:pt idx="90">
                  <c:v>12.020408163265</c:v>
                </c:pt>
                <c:pt idx="91">
                  <c:v>12.142857142857</c:v>
                </c:pt>
                <c:pt idx="92">
                  <c:v>12.265306122448999</c:v>
                </c:pt>
                <c:pt idx="93">
                  <c:v>12.387755102041</c:v>
                </c:pt>
                <c:pt idx="94">
                  <c:v>12.510204081632999</c:v>
                </c:pt>
                <c:pt idx="95">
                  <c:v>12.632653061224001</c:v>
                </c:pt>
                <c:pt idx="96">
                  <c:v>12.755102040816</c:v>
                </c:pt>
                <c:pt idx="97">
                  <c:v>12.877551020408001</c:v>
                </c:pt>
                <c:pt idx="98">
                  <c:v>13</c:v>
                </c:pt>
              </c:numCache>
            </c:numRef>
          </c:xVal>
          <c:yVal>
            <c:numRef>
              <c:f>'SqW IP3'!$AK$5:$AK$103</c:f>
              <c:numCache>
                <c:formatCode>General</c:formatCode>
                <c:ptCount val="99"/>
                <c:pt idx="0">
                  <c:v>19.827577999999999</c:v>
                </c:pt>
                <c:pt idx="1">
                  <c:v>19.811343999999998</c:v>
                </c:pt>
                <c:pt idx="2">
                  <c:v>19.591187000000001</c:v>
                </c:pt>
                <c:pt idx="3">
                  <c:v>19.113899</c:v>
                </c:pt>
                <c:pt idx="4">
                  <c:v>19.206619</c:v>
                </c:pt>
                <c:pt idx="5">
                  <c:v>19.643497</c:v>
                </c:pt>
                <c:pt idx="6">
                  <c:v>19.950120999999999</c:v>
                </c:pt>
                <c:pt idx="7">
                  <c:v>19.782769999999999</c:v>
                </c:pt>
                <c:pt idx="8">
                  <c:v>18.988265999999999</c:v>
                </c:pt>
                <c:pt idx="9">
                  <c:v>18.224212999999999</c:v>
                </c:pt>
                <c:pt idx="10">
                  <c:v>17.474936</c:v>
                </c:pt>
                <c:pt idx="11">
                  <c:v>17.247112000000001</c:v>
                </c:pt>
                <c:pt idx="12">
                  <c:v>17.185976</c:v>
                </c:pt>
                <c:pt idx="13">
                  <c:v>17.257546999999999</c:v>
                </c:pt>
                <c:pt idx="14">
                  <c:v>17.434795000000001</c:v>
                </c:pt>
                <c:pt idx="15">
                  <c:v>17.711030999999998</c:v>
                </c:pt>
                <c:pt idx="16">
                  <c:v>17.712883000000001</c:v>
                </c:pt>
                <c:pt idx="17">
                  <c:v>17.411762</c:v>
                </c:pt>
                <c:pt idx="18">
                  <c:v>16.744223000000002</c:v>
                </c:pt>
                <c:pt idx="19">
                  <c:v>16.255023999999999</c:v>
                </c:pt>
                <c:pt idx="20">
                  <c:v>15.940448</c:v>
                </c:pt>
                <c:pt idx="21">
                  <c:v>15.808593999999999</c:v>
                </c:pt>
                <c:pt idx="22">
                  <c:v>15.81758</c:v>
                </c:pt>
                <c:pt idx="23">
                  <c:v>16.155688999999999</c:v>
                </c:pt>
                <c:pt idx="24">
                  <c:v>16.632448</c:v>
                </c:pt>
                <c:pt idx="25">
                  <c:v>16.827347</c:v>
                </c:pt>
                <c:pt idx="26">
                  <c:v>16.390695999999998</c:v>
                </c:pt>
                <c:pt idx="27">
                  <c:v>15.606935</c:v>
                </c:pt>
                <c:pt idx="28">
                  <c:v>15.07896</c:v>
                </c:pt>
                <c:pt idx="29">
                  <c:v>14.763749000000001</c:v>
                </c:pt>
                <c:pt idx="30">
                  <c:v>14.984909999999999</c:v>
                </c:pt>
                <c:pt idx="31">
                  <c:v>15.714706</c:v>
                </c:pt>
                <c:pt idx="32">
                  <c:v>16.678616999999999</c:v>
                </c:pt>
                <c:pt idx="33">
                  <c:v>17.060116000000001</c:v>
                </c:pt>
                <c:pt idx="34">
                  <c:v>16.702487999999999</c:v>
                </c:pt>
                <c:pt idx="35">
                  <c:v>16.103726999999999</c:v>
                </c:pt>
                <c:pt idx="36">
                  <c:v>15.950486</c:v>
                </c:pt>
                <c:pt idx="37">
                  <c:v>16.173221999999999</c:v>
                </c:pt>
                <c:pt idx="38">
                  <c:v>16.667473000000001</c:v>
                </c:pt>
                <c:pt idx="39">
                  <c:v>16.991178999999999</c:v>
                </c:pt>
                <c:pt idx="40">
                  <c:v>17.081828999999999</c:v>
                </c:pt>
                <c:pt idx="41">
                  <c:v>16.990190999999999</c:v>
                </c:pt>
                <c:pt idx="42">
                  <c:v>16.883133000000001</c:v>
                </c:pt>
                <c:pt idx="43">
                  <c:v>16.762877</c:v>
                </c:pt>
                <c:pt idx="44">
                  <c:v>16.750502000000001</c:v>
                </c:pt>
                <c:pt idx="45">
                  <c:v>16.788843</c:v>
                </c:pt>
                <c:pt idx="46">
                  <c:v>17.039971999999999</c:v>
                </c:pt>
                <c:pt idx="47">
                  <c:v>17.164905999999998</c:v>
                </c:pt>
                <c:pt idx="48">
                  <c:v>17.210705000000001</c:v>
                </c:pt>
                <c:pt idx="49">
                  <c:v>16.890136999999999</c:v>
                </c:pt>
                <c:pt idx="50">
                  <c:v>16.439015999999999</c:v>
                </c:pt>
                <c:pt idx="51">
                  <c:v>16.173794000000001</c:v>
                </c:pt>
                <c:pt idx="52">
                  <c:v>16.050007000000001</c:v>
                </c:pt>
                <c:pt idx="53">
                  <c:v>15.917546</c:v>
                </c:pt>
                <c:pt idx="54">
                  <c:v>15.584123</c:v>
                </c:pt>
                <c:pt idx="55">
                  <c:v>15.347162000000001</c:v>
                </c:pt>
                <c:pt idx="56">
                  <c:v>15.184892</c:v>
                </c:pt>
                <c:pt idx="57">
                  <c:v>14.983027999999999</c:v>
                </c:pt>
                <c:pt idx="58">
                  <c:v>14.739806</c:v>
                </c:pt>
                <c:pt idx="59">
                  <c:v>14.527903</c:v>
                </c:pt>
                <c:pt idx="60">
                  <c:v>14.533196999999999</c:v>
                </c:pt>
                <c:pt idx="61">
                  <c:v>14.822784</c:v>
                </c:pt>
                <c:pt idx="62">
                  <c:v>15.202622</c:v>
                </c:pt>
                <c:pt idx="63">
                  <c:v>15.332947000000001</c:v>
                </c:pt>
                <c:pt idx="64">
                  <c:v>15.019199</c:v>
                </c:pt>
                <c:pt idx="65">
                  <c:v>14.511778</c:v>
                </c:pt>
                <c:pt idx="66">
                  <c:v>14.026458</c:v>
                </c:pt>
                <c:pt idx="67">
                  <c:v>13.696567999999999</c:v>
                </c:pt>
                <c:pt idx="68">
                  <c:v>13.594516</c:v>
                </c:pt>
                <c:pt idx="69">
                  <c:v>13.627533</c:v>
                </c:pt>
                <c:pt idx="70">
                  <c:v>13.743359</c:v>
                </c:pt>
                <c:pt idx="71">
                  <c:v>13.717328</c:v>
                </c:pt>
                <c:pt idx="72">
                  <c:v>13.774965</c:v>
                </c:pt>
                <c:pt idx="73">
                  <c:v>13.948356</c:v>
                </c:pt>
                <c:pt idx="74">
                  <c:v>14.109613</c:v>
                </c:pt>
                <c:pt idx="75">
                  <c:v>14.260081</c:v>
                </c:pt>
                <c:pt idx="76">
                  <c:v>14.243382</c:v>
                </c:pt>
                <c:pt idx="77">
                  <c:v>14.321289999999999</c:v>
                </c:pt>
                <c:pt idx="78">
                  <c:v>14.423501</c:v>
                </c:pt>
                <c:pt idx="79">
                  <c:v>14.607984999999999</c:v>
                </c:pt>
                <c:pt idx="80">
                  <c:v>14.794359999999999</c:v>
                </c:pt>
                <c:pt idx="81">
                  <c:v>14.681986</c:v>
                </c:pt>
                <c:pt idx="82">
                  <c:v>14.447649</c:v>
                </c:pt>
                <c:pt idx="83">
                  <c:v>13.994699000000001</c:v>
                </c:pt>
                <c:pt idx="84">
                  <c:v>13.743596999999999</c:v>
                </c:pt>
                <c:pt idx="85">
                  <c:v>13.54086</c:v>
                </c:pt>
                <c:pt idx="86">
                  <c:v>13.376196999999999</c:v>
                </c:pt>
                <c:pt idx="87">
                  <c:v>13.143526</c:v>
                </c:pt>
                <c:pt idx="88">
                  <c:v>12.778198</c:v>
                </c:pt>
                <c:pt idx="89">
                  <c:v>12.398128</c:v>
                </c:pt>
                <c:pt idx="90">
                  <c:v>12.028172</c:v>
                </c:pt>
                <c:pt idx="91">
                  <c:v>11.695888999999999</c:v>
                </c:pt>
                <c:pt idx="92">
                  <c:v>11.497733</c:v>
                </c:pt>
                <c:pt idx="93">
                  <c:v>11.275069</c:v>
                </c:pt>
                <c:pt idx="94">
                  <c:v>11.076973000000001</c:v>
                </c:pt>
                <c:pt idx="95">
                  <c:v>10.926417000000001</c:v>
                </c:pt>
                <c:pt idx="96">
                  <c:v>10.724752000000001</c:v>
                </c:pt>
                <c:pt idx="97">
                  <c:v>10.454288</c:v>
                </c:pt>
                <c:pt idx="98">
                  <c:v>10.177647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FD-4F83-ACEB-EB4DB491E9F3}"/>
            </c:ext>
          </c:extLst>
        </c:ser>
        <c:ser>
          <c:idx val="2"/>
          <c:order val="2"/>
          <c:tx>
            <c:strRef>
              <c:f>'SqW IP3'!$AM$2</c:f>
              <c:strCache>
                <c:ptCount val="1"/>
                <c:pt idx="0">
                  <c:v>+11dBm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'SqW IP3'!$AL$5:$AL$103</c:f>
              <c:numCache>
                <c:formatCode>General</c:formatCode>
                <c:ptCount val="99"/>
                <c:pt idx="0">
                  <c:v>1</c:v>
                </c:pt>
                <c:pt idx="1">
                  <c:v>1.1224489795918</c:v>
                </c:pt>
                <c:pt idx="2">
                  <c:v>1.2448979591837002</c:v>
                </c:pt>
                <c:pt idx="3">
                  <c:v>1.3673469387755</c:v>
                </c:pt>
                <c:pt idx="4">
                  <c:v>1.4897959183673</c:v>
                </c:pt>
                <c:pt idx="5">
                  <c:v>1.6122448979591999</c:v>
                </c:pt>
                <c:pt idx="6">
                  <c:v>1.7346938775510001</c:v>
                </c:pt>
                <c:pt idx="7">
                  <c:v>1.8571428571429001</c:v>
                </c:pt>
                <c:pt idx="8">
                  <c:v>1.9795918367347001</c:v>
                </c:pt>
                <c:pt idx="9">
                  <c:v>2.1020408163264999</c:v>
                </c:pt>
                <c:pt idx="10">
                  <c:v>2.2244897959183998</c:v>
                </c:pt>
                <c:pt idx="11">
                  <c:v>2.3469387755101998</c:v>
                </c:pt>
                <c:pt idx="12">
                  <c:v>2.4693877551020003</c:v>
                </c:pt>
                <c:pt idx="13">
                  <c:v>2.5918367346939002</c:v>
                </c:pt>
                <c:pt idx="14">
                  <c:v>2.7142857142856998</c:v>
                </c:pt>
                <c:pt idx="15">
                  <c:v>2.8367346938776001</c:v>
                </c:pt>
                <c:pt idx="16">
                  <c:v>2.9591836734694001</c:v>
                </c:pt>
                <c:pt idx="17">
                  <c:v>3.0816326530612002</c:v>
                </c:pt>
                <c:pt idx="18">
                  <c:v>3.2040816326531001</c:v>
                </c:pt>
                <c:pt idx="19">
                  <c:v>3.3265306122449001</c:v>
                </c:pt>
                <c:pt idx="20">
                  <c:v>3.4489795918367001</c:v>
                </c:pt>
                <c:pt idx="21">
                  <c:v>3.5714285714286</c:v>
                </c:pt>
                <c:pt idx="22">
                  <c:v>3.6938775510204001</c:v>
                </c:pt>
                <c:pt idx="23">
                  <c:v>3.8163265306121996</c:v>
                </c:pt>
                <c:pt idx="24">
                  <c:v>3.9387755102041</c:v>
                </c:pt>
                <c:pt idx="25">
                  <c:v>4.0612244897959</c:v>
                </c:pt>
                <c:pt idx="26">
                  <c:v>4.1836734693878004</c:v>
                </c:pt>
                <c:pt idx="27">
                  <c:v>4.3061224489796004</c:v>
                </c:pt>
                <c:pt idx="28">
                  <c:v>4.4285714285713995</c:v>
                </c:pt>
                <c:pt idx="29">
                  <c:v>4.5510204081632999</c:v>
                </c:pt>
                <c:pt idx="30">
                  <c:v>4.6734693877550999</c:v>
                </c:pt>
                <c:pt idx="31">
                  <c:v>4.7959183673468999</c:v>
                </c:pt>
                <c:pt idx="32">
                  <c:v>4.9183673469388003</c:v>
                </c:pt>
                <c:pt idx="33">
                  <c:v>5.0408163265305994</c:v>
                </c:pt>
                <c:pt idx="34">
                  <c:v>5.1632653061224003</c:v>
                </c:pt>
                <c:pt idx="35">
                  <c:v>5.2857142857142998</c:v>
                </c:pt>
                <c:pt idx="36">
                  <c:v>5.4081632653060998</c:v>
                </c:pt>
                <c:pt idx="37">
                  <c:v>5.5306122448980002</c:v>
                </c:pt>
                <c:pt idx="38">
                  <c:v>5.6530612244898002</c:v>
                </c:pt>
                <c:pt idx="39">
                  <c:v>5.7755102040816002</c:v>
                </c:pt>
                <c:pt idx="40">
                  <c:v>5.8979591836734997</c:v>
                </c:pt>
                <c:pt idx="41">
                  <c:v>6.0204081632652997</c:v>
                </c:pt>
                <c:pt idx="42">
                  <c:v>6.1428571428570997</c:v>
                </c:pt>
                <c:pt idx="43">
                  <c:v>6.2653061224490001</c:v>
                </c:pt>
                <c:pt idx="44">
                  <c:v>6.3877551020408001</c:v>
                </c:pt>
                <c:pt idx="45">
                  <c:v>6.5102040816326996</c:v>
                </c:pt>
                <c:pt idx="46">
                  <c:v>6.6326530612244996</c:v>
                </c:pt>
                <c:pt idx="47">
                  <c:v>6.7551020408163005</c:v>
                </c:pt>
                <c:pt idx="48">
                  <c:v>6.8775510204082</c:v>
                </c:pt>
                <c:pt idx="49">
                  <c:v>7</c:v>
                </c:pt>
                <c:pt idx="50">
                  <c:v>7.1224489795918</c:v>
                </c:pt>
                <c:pt idx="51">
                  <c:v>7.2448979591836995</c:v>
                </c:pt>
                <c:pt idx="52">
                  <c:v>7.3673469387755004</c:v>
                </c:pt>
                <c:pt idx="53">
                  <c:v>7.4897959183673004</c:v>
                </c:pt>
                <c:pt idx="54">
                  <c:v>7.6122448979591999</c:v>
                </c:pt>
                <c:pt idx="55">
                  <c:v>7.7346938775509999</c:v>
                </c:pt>
                <c:pt idx="56">
                  <c:v>7.8571428571429003</c:v>
                </c:pt>
                <c:pt idx="57">
                  <c:v>7.9795918367347003</c:v>
                </c:pt>
                <c:pt idx="58">
                  <c:v>8.1020408163265003</c:v>
                </c:pt>
                <c:pt idx="59">
                  <c:v>8.2244897959183998</c:v>
                </c:pt>
                <c:pt idx="60">
                  <c:v>8.3469387755101998</c:v>
                </c:pt>
                <c:pt idx="61">
                  <c:v>8.4693877551019998</c:v>
                </c:pt>
                <c:pt idx="62">
                  <c:v>8.5918367346938993</c:v>
                </c:pt>
                <c:pt idx="63">
                  <c:v>8.7142857142856993</c:v>
                </c:pt>
                <c:pt idx="64">
                  <c:v>8.8367346938776006</c:v>
                </c:pt>
                <c:pt idx="65">
                  <c:v>8.9591836734694006</c:v>
                </c:pt>
                <c:pt idx="66">
                  <c:v>9.0816326530611988</c:v>
                </c:pt>
                <c:pt idx="67">
                  <c:v>9.2040816326530983</c:v>
                </c:pt>
                <c:pt idx="68">
                  <c:v>9.3265306122449001</c:v>
                </c:pt>
                <c:pt idx="69">
                  <c:v>9.4489795918367001</c:v>
                </c:pt>
                <c:pt idx="70">
                  <c:v>9.5714285714285996</c:v>
                </c:pt>
                <c:pt idx="71">
                  <c:v>9.6938775510203996</c:v>
                </c:pt>
                <c:pt idx="72">
                  <c:v>9.8163265306121996</c:v>
                </c:pt>
                <c:pt idx="73">
                  <c:v>9.9387755102040991</c:v>
                </c:pt>
                <c:pt idx="74">
                  <c:v>10.061224489796</c:v>
                </c:pt>
                <c:pt idx="75">
                  <c:v>10.183673469388001</c:v>
                </c:pt>
                <c:pt idx="76">
                  <c:v>10.30612244898</c:v>
                </c:pt>
                <c:pt idx="77">
                  <c:v>10.428571428570999</c:v>
                </c:pt>
                <c:pt idx="78">
                  <c:v>10.551020408163</c:v>
                </c:pt>
                <c:pt idx="79">
                  <c:v>10.673469387754999</c:v>
                </c:pt>
                <c:pt idx="80">
                  <c:v>10.795918367346999</c:v>
                </c:pt>
                <c:pt idx="81">
                  <c:v>10.918367346938998</c:v>
                </c:pt>
                <c:pt idx="82">
                  <c:v>11.040816326531001</c:v>
                </c:pt>
                <c:pt idx="83">
                  <c:v>11.163265306122</c:v>
                </c:pt>
                <c:pt idx="84">
                  <c:v>11.285714285714</c:v>
                </c:pt>
                <c:pt idx="85">
                  <c:v>11.408163265305999</c:v>
                </c:pt>
                <c:pt idx="86">
                  <c:v>11.530612244898</c:v>
                </c:pt>
                <c:pt idx="87">
                  <c:v>11.653061224489999</c:v>
                </c:pt>
                <c:pt idx="88">
                  <c:v>11.775510204082</c:v>
                </c:pt>
                <c:pt idx="89">
                  <c:v>11.897959183673001</c:v>
                </c:pt>
                <c:pt idx="90">
                  <c:v>12.020408163265</c:v>
                </c:pt>
                <c:pt idx="91">
                  <c:v>12.142857142857</c:v>
                </c:pt>
                <c:pt idx="92">
                  <c:v>12.265306122448999</c:v>
                </c:pt>
                <c:pt idx="93">
                  <c:v>12.387755102041</c:v>
                </c:pt>
                <c:pt idx="94">
                  <c:v>12.510204081632999</c:v>
                </c:pt>
                <c:pt idx="95">
                  <c:v>12.632653061224001</c:v>
                </c:pt>
                <c:pt idx="96">
                  <c:v>12.755102040816</c:v>
                </c:pt>
                <c:pt idx="97">
                  <c:v>12.877551020408001</c:v>
                </c:pt>
                <c:pt idx="98">
                  <c:v>13</c:v>
                </c:pt>
              </c:numCache>
            </c:numRef>
          </c:xVal>
          <c:yVal>
            <c:numRef>
              <c:f>'SqW IP3'!$AN$5:$AN$103</c:f>
              <c:numCache>
                <c:formatCode>General</c:formatCode>
                <c:ptCount val="99"/>
                <c:pt idx="0">
                  <c:v>16.082031000000001</c:v>
                </c:pt>
                <c:pt idx="1">
                  <c:v>16.045072999999999</c:v>
                </c:pt>
                <c:pt idx="2">
                  <c:v>15.917377999999999</c:v>
                </c:pt>
                <c:pt idx="3">
                  <c:v>16.188808000000002</c:v>
                </c:pt>
                <c:pt idx="4">
                  <c:v>16.377358999999998</c:v>
                </c:pt>
                <c:pt idx="5">
                  <c:v>16.628011999999998</c:v>
                </c:pt>
                <c:pt idx="6">
                  <c:v>16.281300000000002</c:v>
                </c:pt>
                <c:pt idx="7">
                  <c:v>15.80231</c:v>
                </c:pt>
                <c:pt idx="8">
                  <c:v>15.219453</c:v>
                </c:pt>
                <c:pt idx="9">
                  <c:v>14.90781</c:v>
                </c:pt>
                <c:pt idx="10">
                  <c:v>14.710955</c:v>
                </c:pt>
                <c:pt idx="11">
                  <c:v>14.787706999999999</c:v>
                </c:pt>
                <c:pt idx="12">
                  <c:v>14.895422</c:v>
                </c:pt>
                <c:pt idx="13">
                  <c:v>14.923711000000001</c:v>
                </c:pt>
                <c:pt idx="14">
                  <c:v>14.896178000000001</c:v>
                </c:pt>
                <c:pt idx="15">
                  <c:v>14.866948000000001</c:v>
                </c:pt>
                <c:pt idx="16">
                  <c:v>14.765262999999999</c:v>
                </c:pt>
                <c:pt idx="17">
                  <c:v>14.446415</c:v>
                </c:pt>
                <c:pt idx="18">
                  <c:v>13.983309999999999</c:v>
                </c:pt>
                <c:pt idx="19">
                  <c:v>13.601786000000001</c:v>
                </c:pt>
                <c:pt idx="20">
                  <c:v>13.312571</c:v>
                </c:pt>
                <c:pt idx="21">
                  <c:v>13.135491</c:v>
                </c:pt>
                <c:pt idx="22">
                  <c:v>13.222714</c:v>
                </c:pt>
                <c:pt idx="23">
                  <c:v>13.593728</c:v>
                </c:pt>
                <c:pt idx="24">
                  <c:v>13.931017000000001</c:v>
                </c:pt>
                <c:pt idx="25">
                  <c:v>13.808691</c:v>
                </c:pt>
                <c:pt idx="26">
                  <c:v>13.284921000000001</c:v>
                </c:pt>
                <c:pt idx="27">
                  <c:v>12.77778</c:v>
                </c:pt>
                <c:pt idx="28">
                  <c:v>12.630354000000001</c:v>
                </c:pt>
                <c:pt idx="29">
                  <c:v>12.621772</c:v>
                </c:pt>
                <c:pt idx="30">
                  <c:v>13.023607</c:v>
                </c:pt>
                <c:pt idx="31">
                  <c:v>13.805593999999999</c:v>
                </c:pt>
                <c:pt idx="32">
                  <c:v>14.734655</c:v>
                </c:pt>
                <c:pt idx="33">
                  <c:v>14.98476</c:v>
                </c:pt>
                <c:pt idx="34">
                  <c:v>14.547809000000001</c:v>
                </c:pt>
                <c:pt idx="35">
                  <c:v>14.024637999999999</c:v>
                </c:pt>
                <c:pt idx="36">
                  <c:v>13.928488</c:v>
                </c:pt>
                <c:pt idx="37">
                  <c:v>14.188202</c:v>
                </c:pt>
                <c:pt idx="38">
                  <c:v>14.478524999999999</c:v>
                </c:pt>
                <c:pt idx="39">
                  <c:v>14.684915</c:v>
                </c:pt>
                <c:pt idx="40">
                  <c:v>14.68622</c:v>
                </c:pt>
                <c:pt idx="41">
                  <c:v>14.481971</c:v>
                </c:pt>
                <c:pt idx="42">
                  <c:v>14.239459</c:v>
                </c:pt>
                <c:pt idx="43">
                  <c:v>14.005210999999999</c:v>
                </c:pt>
                <c:pt idx="44">
                  <c:v>14.101604</c:v>
                </c:pt>
                <c:pt idx="45">
                  <c:v>14.265119</c:v>
                </c:pt>
                <c:pt idx="46">
                  <c:v>14.472325</c:v>
                </c:pt>
                <c:pt idx="47">
                  <c:v>14.508883000000001</c:v>
                </c:pt>
                <c:pt idx="48">
                  <c:v>14.374129</c:v>
                </c:pt>
                <c:pt idx="49">
                  <c:v>14.140627</c:v>
                </c:pt>
                <c:pt idx="50">
                  <c:v>13.761862000000001</c:v>
                </c:pt>
                <c:pt idx="51">
                  <c:v>13.566520000000001</c:v>
                </c:pt>
                <c:pt idx="52">
                  <c:v>13.422810999999999</c:v>
                </c:pt>
                <c:pt idx="53">
                  <c:v>13.25544</c:v>
                </c:pt>
                <c:pt idx="54">
                  <c:v>13.040634000000001</c:v>
                </c:pt>
                <c:pt idx="55">
                  <c:v>12.864962</c:v>
                </c:pt>
                <c:pt idx="56">
                  <c:v>12.665421</c:v>
                </c:pt>
                <c:pt idx="57">
                  <c:v>12.281962999999999</c:v>
                </c:pt>
                <c:pt idx="58">
                  <c:v>11.896917</c:v>
                </c:pt>
                <c:pt idx="59">
                  <c:v>11.647650000000001</c:v>
                </c:pt>
                <c:pt idx="60">
                  <c:v>11.616944</c:v>
                </c:pt>
                <c:pt idx="61">
                  <c:v>11.809926000000001</c:v>
                </c:pt>
                <c:pt idx="62">
                  <c:v>12.058534999999999</c:v>
                </c:pt>
                <c:pt idx="63">
                  <c:v>12.186705</c:v>
                </c:pt>
                <c:pt idx="64">
                  <c:v>12.003233</c:v>
                </c:pt>
                <c:pt idx="65">
                  <c:v>11.666029</c:v>
                </c:pt>
                <c:pt idx="66">
                  <c:v>11.309231</c:v>
                </c:pt>
                <c:pt idx="67">
                  <c:v>11.056614</c:v>
                </c:pt>
                <c:pt idx="68">
                  <c:v>10.975488</c:v>
                </c:pt>
                <c:pt idx="69">
                  <c:v>10.978557</c:v>
                </c:pt>
                <c:pt idx="70">
                  <c:v>11.013317000000001</c:v>
                </c:pt>
                <c:pt idx="71">
                  <c:v>10.966885</c:v>
                </c:pt>
                <c:pt idx="72">
                  <c:v>10.935244000000001</c:v>
                </c:pt>
                <c:pt idx="73">
                  <c:v>11.020395000000001</c:v>
                </c:pt>
                <c:pt idx="74">
                  <c:v>11.114687</c:v>
                </c:pt>
                <c:pt idx="75">
                  <c:v>11.244854</c:v>
                </c:pt>
                <c:pt idx="76">
                  <c:v>11.328512</c:v>
                </c:pt>
                <c:pt idx="77">
                  <c:v>11.475842</c:v>
                </c:pt>
                <c:pt idx="78">
                  <c:v>11.679819</c:v>
                </c:pt>
                <c:pt idx="79">
                  <c:v>11.787451000000001</c:v>
                </c:pt>
                <c:pt idx="80">
                  <c:v>11.750638</c:v>
                </c:pt>
                <c:pt idx="81">
                  <c:v>11.396357999999999</c:v>
                </c:pt>
                <c:pt idx="82">
                  <c:v>10.964964999999999</c:v>
                </c:pt>
                <c:pt idx="83">
                  <c:v>10.565374</c:v>
                </c:pt>
                <c:pt idx="84">
                  <c:v>10.362251000000001</c:v>
                </c:pt>
                <c:pt idx="85">
                  <c:v>10.256249</c:v>
                </c:pt>
                <c:pt idx="86">
                  <c:v>9.9962797000000005</c:v>
                </c:pt>
                <c:pt idx="87">
                  <c:v>9.6387929999999997</c:v>
                </c:pt>
                <c:pt idx="88">
                  <c:v>9.1364412000000002</c:v>
                </c:pt>
                <c:pt idx="89">
                  <c:v>8.7484093000000005</c:v>
                </c:pt>
                <c:pt idx="90">
                  <c:v>8.4561185999999999</c:v>
                </c:pt>
                <c:pt idx="91">
                  <c:v>8.2170094999999996</c:v>
                </c:pt>
                <c:pt idx="92">
                  <c:v>8.0689382999999992</c:v>
                </c:pt>
                <c:pt idx="93">
                  <c:v>7.8491330000000001</c:v>
                </c:pt>
                <c:pt idx="94">
                  <c:v>7.6655917000000002</c:v>
                </c:pt>
                <c:pt idx="95">
                  <c:v>7.3962507000000004</c:v>
                </c:pt>
                <c:pt idx="96">
                  <c:v>7.0985885</c:v>
                </c:pt>
                <c:pt idx="97">
                  <c:v>6.7349218999999998</c:v>
                </c:pt>
                <c:pt idx="98">
                  <c:v>6.4827966999999997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FD-4F83-ACEB-EB4DB491E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26496"/>
        <c:axId val="11165734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'SqW IP3'!$AP$2</c15:sqref>
                        </c15:formulaRef>
                      </c:ext>
                    </c:extLst>
                    <c:strCache>
                      <c:ptCount val="1"/>
                      <c:pt idx="0">
                        <c:v>+dBm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'SqW IP3'!$AO$5:$AO$103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</c:v>
                      </c:pt>
                      <c:pt idx="1">
                        <c:v>1.1224489795918</c:v>
                      </c:pt>
                      <c:pt idx="2">
                        <c:v>1.2448979591837002</c:v>
                      </c:pt>
                      <c:pt idx="3">
                        <c:v>1.3673469387755</c:v>
                      </c:pt>
                      <c:pt idx="4">
                        <c:v>1.4897959183673</c:v>
                      </c:pt>
                      <c:pt idx="5">
                        <c:v>1.6122448979591999</c:v>
                      </c:pt>
                      <c:pt idx="6">
                        <c:v>1.7346938775510001</c:v>
                      </c:pt>
                      <c:pt idx="7">
                        <c:v>1.8571428571429001</c:v>
                      </c:pt>
                      <c:pt idx="8">
                        <c:v>1.9795918367347001</c:v>
                      </c:pt>
                      <c:pt idx="9">
                        <c:v>2.1020408163264999</c:v>
                      </c:pt>
                      <c:pt idx="10">
                        <c:v>2.2244897959183998</c:v>
                      </c:pt>
                      <c:pt idx="11">
                        <c:v>2.3469387755101998</c:v>
                      </c:pt>
                      <c:pt idx="12">
                        <c:v>2.4693877551020003</c:v>
                      </c:pt>
                      <c:pt idx="13">
                        <c:v>2.5918367346939002</c:v>
                      </c:pt>
                      <c:pt idx="14">
                        <c:v>2.7142857142856998</c:v>
                      </c:pt>
                      <c:pt idx="15">
                        <c:v>2.8367346938776001</c:v>
                      </c:pt>
                      <c:pt idx="16">
                        <c:v>2.9591836734694001</c:v>
                      </c:pt>
                      <c:pt idx="17">
                        <c:v>3.0816326530612002</c:v>
                      </c:pt>
                      <c:pt idx="18">
                        <c:v>3.2040816326531001</c:v>
                      </c:pt>
                      <c:pt idx="19">
                        <c:v>3.3265306122449001</c:v>
                      </c:pt>
                      <c:pt idx="20">
                        <c:v>3.4489795918367001</c:v>
                      </c:pt>
                      <c:pt idx="21">
                        <c:v>3.5714285714286</c:v>
                      </c:pt>
                      <c:pt idx="22">
                        <c:v>3.6938775510204001</c:v>
                      </c:pt>
                      <c:pt idx="23">
                        <c:v>3.8163265306121996</c:v>
                      </c:pt>
                      <c:pt idx="24">
                        <c:v>3.9387755102041</c:v>
                      </c:pt>
                      <c:pt idx="25">
                        <c:v>4.0612244897959</c:v>
                      </c:pt>
                      <c:pt idx="26">
                        <c:v>4.1836734693878004</c:v>
                      </c:pt>
                      <c:pt idx="27">
                        <c:v>4.3061224489796004</c:v>
                      </c:pt>
                      <c:pt idx="28">
                        <c:v>4.4285714285713995</c:v>
                      </c:pt>
                      <c:pt idx="29">
                        <c:v>4.5510204081632999</c:v>
                      </c:pt>
                      <c:pt idx="30">
                        <c:v>4.6734693877550999</c:v>
                      </c:pt>
                      <c:pt idx="31">
                        <c:v>4.7959183673468999</c:v>
                      </c:pt>
                      <c:pt idx="32">
                        <c:v>4.9183673469388003</c:v>
                      </c:pt>
                      <c:pt idx="33">
                        <c:v>5.0408163265305994</c:v>
                      </c:pt>
                      <c:pt idx="34">
                        <c:v>5.1632653061224003</c:v>
                      </c:pt>
                      <c:pt idx="35">
                        <c:v>5.2857142857142998</c:v>
                      </c:pt>
                      <c:pt idx="36">
                        <c:v>5.4081632653060998</c:v>
                      </c:pt>
                      <c:pt idx="37">
                        <c:v>5.5306122448980002</c:v>
                      </c:pt>
                      <c:pt idx="38">
                        <c:v>5.6530612244898002</c:v>
                      </c:pt>
                      <c:pt idx="39">
                        <c:v>5.7755102040816002</c:v>
                      </c:pt>
                      <c:pt idx="40">
                        <c:v>5.8979591836734997</c:v>
                      </c:pt>
                      <c:pt idx="41">
                        <c:v>6.0204081632652997</c:v>
                      </c:pt>
                      <c:pt idx="42">
                        <c:v>6.1428571428570997</c:v>
                      </c:pt>
                      <c:pt idx="43">
                        <c:v>6.2653061224490001</c:v>
                      </c:pt>
                      <c:pt idx="44">
                        <c:v>6.3877551020408001</c:v>
                      </c:pt>
                      <c:pt idx="45">
                        <c:v>6.5102040816326996</c:v>
                      </c:pt>
                      <c:pt idx="46">
                        <c:v>6.6326530612244996</c:v>
                      </c:pt>
                      <c:pt idx="47">
                        <c:v>6.7551020408163005</c:v>
                      </c:pt>
                      <c:pt idx="48">
                        <c:v>6.8775510204082</c:v>
                      </c:pt>
                      <c:pt idx="49">
                        <c:v>7</c:v>
                      </c:pt>
                      <c:pt idx="50">
                        <c:v>7.1224489795918</c:v>
                      </c:pt>
                      <c:pt idx="51">
                        <c:v>7.2448979591836995</c:v>
                      </c:pt>
                      <c:pt idx="52">
                        <c:v>7.3673469387755004</c:v>
                      </c:pt>
                      <c:pt idx="53">
                        <c:v>7.4897959183673004</c:v>
                      </c:pt>
                      <c:pt idx="54">
                        <c:v>7.6122448979591999</c:v>
                      </c:pt>
                      <c:pt idx="55">
                        <c:v>7.7346938775509999</c:v>
                      </c:pt>
                      <c:pt idx="56">
                        <c:v>7.8571428571429003</c:v>
                      </c:pt>
                      <c:pt idx="57">
                        <c:v>7.9795918367347003</c:v>
                      </c:pt>
                      <c:pt idx="58">
                        <c:v>8.1020408163265003</c:v>
                      </c:pt>
                      <c:pt idx="59">
                        <c:v>8.2244897959183998</c:v>
                      </c:pt>
                      <c:pt idx="60">
                        <c:v>8.3469387755101998</c:v>
                      </c:pt>
                      <c:pt idx="61">
                        <c:v>8.4693877551019998</c:v>
                      </c:pt>
                      <c:pt idx="62">
                        <c:v>8.5918367346938993</c:v>
                      </c:pt>
                      <c:pt idx="63">
                        <c:v>8.7142857142856993</c:v>
                      </c:pt>
                      <c:pt idx="64">
                        <c:v>8.8367346938776006</c:v>
                      </c:pt>
                      <c:pt idx="65">
                        <c:v>8.9591836734694006</c:v>
                      </c:pt>
                      <c:pt idx="66">
                        <c:v>9.0816326530611988</c:v>
                      </c:pt>
                      <c:pt idx="67">
                        <c:v>9.2040816326530983</c:v>
                      </c:pt>
                      <c:pt idx="68">
                        <c:v>9.3265306122449001</c:v>
                      </c:pt>
                      <c:pt idx="69">
                        <c:v>9.4489795918367001</c:v>
                      </c:pt>
                      <c:pt idx="70">
                        <c:v>9.5714285714285996</c:v>
                      </c:pt>
                      <c:pt idx="71">
                        <c:v>9.6938775510203996</c:v>
                      </c:pt>
                      <c:pt idx="72">
                        <c:v>9.8163265306121996</c:v>
                      </c:pt>
                      <c:pt idx="73">
                        <c:v>9.9387755102040991</c:v>
                      </c:pt>
                      <c:pt idx="74">
                        <c:v>10.061224489796</c:v>
                      </c:pt>
                      <c:pt idx="75">
                        <c:v>10.183673469388001</c:v>
                      </c:pt>
                      <c:pt idx="76">
                        <c:v>10.30612244898</c:v>
                      </c:pt>
                      <c:pt idx="77">
                        <c:v>10.428571428570999</c:v>
                      </c:pt>
                      <c:pt idx="78">
                        <c:v>10.551020408163</c:v>
                      </c:pt>
                      <c:pt idx="79">
                        <c:v>10.673469387754999</c:v>
                      </c:pt>
                      <c:pt idx="80">
                        <c:v>10.795918367346999</c:v>
                      </c:pt>
                      <c:pt idx="81">
                        <c:v>10.918367346938998</c:v>
                      </c:pt>
                      <c:pt idx="82">
                        <c:v>11.040816326531001</c:v>
                      </c:pt>
                      <c:pt idx="83">
                        <c:v>11.163265306122</c:v>
                      </c:pt>
                      <c:pt idx="84">
                        <c:v>11.285714285714</c:v>
                      </c:pt>
                      <c:pt idx="85">
                        <c:v>11.408163265305999</c:v>
                      </c:pt>
                      <c:pt idx="86">
                        <c:v>11.530612244898</c:v>
                      </c:pt>
                      <c:pt idx="87">
                        <c:v>11.653061224489999</c:v>
                      </c:pt>
                      <c:pt idx="88">
                        <c:v>11.775510204082</c:v>
                      </c:pt>
                      <c:pt idx="89">
                        <c:v>11.897959183673001</c:v>
                      </c:pt>
                      <c:pt idx="90">
                        <c:v>12.020408163265</c:v>
                      </c:pt>
                      <c:pt idx="91">
                        <c:v>12.142857142857</c:v>
                      </c:pt>
                      <c:pt idx="92">
                        <c:v>12.265306122448999</c:v>
                      </c:pt>
                      <c:pt idx="93">
                        <c:v>12.387755102041</c:v>
                      </c:pt>
                      <c:pt idx="94">
                        <c:v>12.510204081632999</c:v>
                      </c:pt>
                      <c:pt idx="95">
                        <c:v>12.632653061224001</c:v>
                      </c:pt>
                      <c:pt idx="96">
                        <c:v>12.755102040816</c:v>
                      </c:pt>
                      <c:pt idx="97">
                        <c:v>12.877551020408001</c:v>
                      </c:pt>
                      <c:pt idx="98">
                        <c:v>13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'SqW IP3'!$AQ$5:$AQ$103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15.924369</c:v>
                      </c:pt>
                      <c:pt idx="1">
                        <c:v>17.596661000000001</c:v>
                      </c:pt>
                      <c:pt idx="2">
                        <c:v>18.484632000000001</c:v>
                      </c:pt>
                      <c:pt idx="3">
                        <c:v>17.074549000000001</c:v>
                      </c:pt>
                      <c:pt idx="4">
                        <c:v>15.429906000000001</c:v>
                      </c:pt>
                      <c:pt idx="5">
                        <c:v>15.186377999999999</c:v>
                      </c:pt>
                      <c:pt idx="6">
                        <c:v>15.917918999999999</c:v>
                      </c:pt>
                      <c:pt idx="7">
                        <c:v>19.119698</c:v>
                      </c:pt>
                      <c:pt idx="8">
                        <c:v>21.646151</c:v>
                      </c:pt>
                      <c:pt idx="9">
                        <c:v>22.656834</c:v>
                      </c:pt>
                      <c:pt idx="10">
                        <c:v>20.220597999999999</c:v>
                      </c:pt>
                      <c:pt idx="11">
                        <c:v>17.157537000000001</c:v>
                      </c:pt>
                      <c:pt idx="12">
                        <c:v>15.40443</c:v>
                      </c:pt>
                      <c:pt idx="13">
                        <c:v>14.256539999999999</c:v>
                      </c:pt>
                      <c:pt idx="14">
                        <c:v>13.655798000000001</c:v>
                      </c:pt>
                      <c:pt idx="15">
                        <c:v>13.055739000000001</c:v>
                      </c:pt>
                      <c:pt idx="16">
                        <c:v>13.180182</c:v>
                      </c:pt>
                      <c:pt idx="17">
                        <c:v>13.365142000000001</c:v>
                      </c:pt>
                      <c:pt idx="18">
                        <c:v>14.118017999999999</c:v>
                      </c:pt>
                      <c:pt idx="19">
                        <c:v>15.495418000000001</c:v>
                      </c:pt>
                      <c:pt idx="20">
                        <c:v>17.700168999999999</c:v>
                      </c:pt>
                      <c:pt idx="21">
                        <c:v>19.443829000000001</c:v>
                      </c:pt>
                      <c:pt idx="22">
                        <c:v>20.684007999999999</c:v>
                      </c:pt>
                      <c:pt idx="23">
                        <c:v>22.065093999999998</c:v>
                      </c:pt>
                      <c:pt idx="24">
                        <c:v>24.130984999999999</c:v>
                      </c:pt>
                      <c:pt idx="25">
                        <c:v>24.475636000000002</c:v>
                      </c:pt>
                      <c:pt idx="26">
                        <c:v>23.040261999999998</c:v>
                      </c:pt>
                      <c:pt idx="27">
                        <c:v>20.449558</c:v>
                      </c:pt>
                      <c:pt idx="28">
                        <c:v>19.014061000000002</c:v>
                      </c:pt>
                      <c:pt idx="29">
                        <c:v>21.41526</c:v>
                      </c:pt>
                      <c:pt idx="30">
                        <c:v>22.154430000000001</c:v>
                      </c:pt>
                      <c:pt idx="31">
                        <c:v>21.737390999999999</c:v>
                      </c:pt>
                      <c:pt idx="32">
                        <c:v>18.61805</c:v>
                      </c:pt>
                      <c:pt idx="33">
                        <c:v>18.832871999999998</c:v>
                      </c:pt>
                      <c:pt idx="34">
                        <c:v>21.17136</c:v>
                      </c:pt>
                      <c:pt idx="35">
                        <c:v>21.987597000000001</c:v>
                      </c:pt>
                      <c:pt idx="36">
                        <c:v>20.782391000000001</c:v>
                      </c:pt>
                      <c:pt idx="37">
                        <c:v>18.025703</c:v>
                      </c:pt>
                      <c:pt idx="38">
                        <c:v>16.591179</c:v>
                      </c:pt>
                      <c:pt idx="39">
                        <c:v>16.298121999999999</c:v>
                      </c:pt>
                      <c:pt idx="40">
                        <c:v>16.771822</c:v>
                      </c:pt>
                      <c:pt idx="41">
                        <c:v>17.253900999999999</c:v>
                      </c:pt>
                      <c:pt idx="42">
                        <c:v>17.664874999999999</c:v>
                      </c:pt>
                      <c:pt idx="43">
                        <c:v>18.705598999999999</c:v>
                      </c:pt>
                      <c:pt idx="44">
                        <c:v>20.163919</c:v>
                      </c:pt>
                      <c:pt idx="45">
                        <c:v>20.855135000000001</c:v>
                      </c:pt>
                      <c:pt idx="46">
                        <c:v>20.526171000000001</c:v>
                      </c:pt>
                      <c:pt idx="47">
                        <c:v>19.425467000000001</c:v>
                      </c:pt>
                      <c:pt idx="48">
                        <c:v>18.820135000000001</c:v>
                      </c:pt>
                      <c:pt idx="49">
                        <c:v>18.222376000000001</c:v>
                      </c:pt>
                      <c:pt idx="50">
                        <c:v>17.592535000000002</c:v>
                      </c:pt>
                      <c:pt idx="51">
                        <c:v>16.701011999999999</c:v>
                      </c:pt>
                      <c:pt idx="52">
                        <c:v>15.935831</c:v>
                      </c:pt>
                      <c:pt idx="53">
                        <c:v>15.322539000000001</c:v>
                      </c:pt>
                      <c:pt idx="54">
                        <c:v>14.67526</c:v>
                      </c:pt>
                      <c:pt idx="55">
                        <c:v>13.942035000000001</c:v>
                      </c:pt>
                      <c:pt idx="56">
                        <c:v>13.225282</c:v>
                      </c:pt>
                      <c:pt idx="57">
                        <c:v>12.740463</c:v>
                      </c:pt>
                      <c:pt idx="58">
                        <c:v>12.490693</c:v>
                      </c:pt>
                      <c:pt idx="59">
                        <c:v>12.332661999999999</c:v>
                      </c:pt>
                      <c:pt idx="60">
                        <c:v>12.022563</c:v>
                      </c:pt>
                      <c:pt idx="61">
                        <c:v>11.446237999999999</c:v>
                      </c:pt>
                      <c:pt idx="62">
                        <c:v>10.687541</c:v>
                      </c:pt>
                      <c:pt idx="63">
                        <c:v>9.9054756000000008</c:v>
                      </c:pt>
                      <c:pt idx="64">
                        <c:v>9.2469721000000007</c:v>
                      </c:pt>
                      <c:pt idx="65">
                        <c:v>8.7815885999999992</c:v>
                      </c:pt>
                      <c:pt idx="66">
                        <c:v>8.6471786000000002</c:v>
                      </c:pt>
                      <c:pt idx="67">
                        <c:v>8.7857818999999999</c:v>
                      </c:pt>
                      <c:pt idx="68">
                        <c:v>9.1476097000000003</c:v>
                      </c:pt>
                      <c:pt idx="69">
                        <c:v>9.5044155000000003</c:v>
                      </c:pt>
                      <c:pt idx="70">
                        <c:v>9.6583605000000006</c:v>
                      </c:pt>
                      <c:pt idx="71">
                        <c:v>9.6078805999999997</c:v>
                      </c:pt>
                      <c:pt idx="72">
                        <c:v>9.2785320000000002</c:v>
                      </c:pt>
                      <c:pt idx="73">
                        <c:v>8.6913537999999999</c:v>
                      </c:pt>
                      <c:pt idx="74">
                        <c:v>7.9587573999999996</c:v>
                      </c:pt>
                      <c:pt idx="75">
                        <c:v>7.2883277</c:v>
                      </c:pt>
                      <c:pt idx="76">
                        <c:v>6.9014664000000003</c:v>
                      </c:pt>
                      <c:pt idx="77">
                        <c:v>6.7231344999999996</c:v>
                      </c:pt>
                      <c:pt idx="78">
                        <c:v>6.6512985000000002</c:v>
                      </c:pt>
                      <c:pt idx="79">
                        <c:v>6.3388714999999998</c:v>
                      </c:pt>
                      <c:pt idx="80">
                        <c:v>5.4944391000000001</c:v>
                      </c:pt>
                      <c:pt idx="81">
                        <c:v>4.2469596999999997</c:v>
                      </c:pt>
                      <c:pt idx="82">
                        <c:v>3.0417938000000002</c:v>
                      </c:pt>
                      <c:pt idx="83">
                        <c:v>2.4474401000000001</c:v>
                      </c:pt>
                      <c:pt idx="84">
                        <c:v>2.9968762</c:v>
                      </c:pt>
                      <c:pt idx="85">
                        <c:v>4.3528323000000002</c:v>
                      </c:pt>
                      <c:pt idx="86">
                        <c:v>4.1056561</c:v>
                      </c:pt>
                      <c:pt idx="87">
                        <c:v>1.2008760000000001</c:v>
                      </c:pt>
                      <c:pt idx="88">
                        <c:v>-4.0603727999999997</c:v>
                      </c:pt>
                      <c:pt idx="89">
                        <c:v>-9.4145947000000003</c:v>
                      </c:pt>
                      <c:pt idx="90">
                        <c:v>-14.364872</c:v>
                      </c:pt>
                      <c:pt idx="91">
                        <c:v>-18.681601000000001</c:v>
                      </c:pt>
                      <c:pt idx="92">
                        <c:v>-22.360329</c:v>
                      </c:pt>
                      <c:pt idx="93">
                        <c:v>-24.884309999999999</c:v>
                      </c:pt>
                      <c:pt idx="94">
                        <c:v>-26.720389999999998</c:v>
                      </c:pt>
                      <c:pt idx="95">
                        <c:v>-27.849682000000001</c:v>
                      </c:pt>
                      <c:pt idx="96">
                        <c:v>-28.712149</c:v>
                      </c:pt>
                      <c:pt idx="97">
                        <c:v>-29.553447999999999</c:v>
                      </c:pt>
                      <c:pt idx="98">
                        <c:v>-30.142005999999999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84FD-4F83-ACEB-EB4DB491E9F3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'IP3'!$AS$2</c15:sqref>
                        </c15:formulaRef>
                      </c:ext>
                    </c:extLst>
                    <c:strCache>
                      <c:ptCount val="1"/>
                      <c:pt idx="0">
                        <c:v>+7dBm</c:v>
                      </c:pt>
                    </c:strCache>
                  </c:strRef>
                </c:tx>
                <c:spPr>
                  <a:ln cmpd="sng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'IP3'!$AR$5:$AR$103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</c:v>
                      </c:pt>
                      <c:pt idx="1">
                        <c:v>1.1224489795918</c:v>
                      </c:pt>
                      <c:pt idx="2">
                        <c:v>1.2448979591837002</c:v>
                      </c:pt>
                      <c:pt idx="3">
                        <c:v>1.3673469387755</c:v>
                      </c:pt>
                      <c:pt idx="4">
                        <c:v>1.4897959183673</c:v>
                      </c:pt>
                      <c:pt idx="5">
                        <c:v>1.6122448979591999</c:v>
                      </c:pt>
                      <c:pt idx="6">
                        <c:v>1.7346938775510001</c:v>
                      </c:pt>
                      <c:pt idx="7">
                        <c:v>1.8571428571429001</c:v>
                      </c:pt>
                      <c:pt idx="8">
                        <c:v>1.9795918367347001</c:v>
                      </c:pt>
                      <c:pt idx="9">
                        <c:v>2.1020408163264999</c:v>
                      </c:pt>
                      <c:pt idx="10">
                        <c:v>2.2244897959183998</c:v>
                      </c:pt>
                      <c:pt idx="11">
                        <c:v>2.3469387755101998</c:v>
                      </c:pt>
                      <c:pt idx="12">
                        <c:v>2.4693877551020003</c:v>
                      </c:pt>
                      <c:pt idx="13">
                        <c:v>2.5918367346939002</c:v>
                      </c:pt>
                      <c:pt idx="14">
                        <c:v>2.7142857142856998</c:v>
                      </c:pt>
                      <c:pt idx="15">
                        <c:v>2.8367346938776001</c:v>
                      </c:pt>
                      <c:pt idx="16">
                        <c:v>2.9591836734694001</c:v>
                      </c:pt>
                      <c:pt idx="17">
                        <c:v>3.0816326530612002</c:v>
                      </c:pt>
                      <c:pt idx="18">
                        <c:v>3.2040816326531001</c:v>
                      </c:pt>
                      <c:pt idx="19">
                        <c:v>3.3265306122449001</c:v>
                      </c:pt>
                      <c:pt idx="20">
                        <c:v>3.4489795918367001</c:v>
                      </c:pt>
                      <c:pt idx="21">
                        <c:v>3.5714285714286</c:v>
                      </c:pt>
                      <c:pt idx="22">
                        <c:v>3.6938775510204001</c:v>
                      </c:pt>
                      <c:pt idx="23">
                        <c:v>3.8163265306121996</c:v>
                      </c:pt>
                      <c:pt idx="24">
                        <c:v>3.9387755102041</c:v>
                      </c:pt>
                      <c:pt idx="25">
                        <c:v>4.0612244897959</c:v>
                      </c:pt>
                      <c:pt idx="26">
                        <c:v>4.1836734693878004</c:v>
                      </c:pt>
                      <c:pt idx="27">
                        <c:v>4.3061224489796004</c:v>
                      </c:pt>
                      <c:pt idx="28">
                        <c:v>4.4285714285713995</c:v>
                      </c:pt>
                      <c:pt idx="29">
                        <c:v>4.5510204081632999</c:v>
                      </c:pt>
                      <c:pt idx="30">
                        <c:v>4.6734693877550999</c:v>
                      </c:pt>
                      <c:pt idx="31">
                        <c:v>4.7959183673468999</c:v>
                      </c:pt>
                      <c:pt idx="32">
                        <c:v>4.9183673469388003</c:v>
                      </c:pt>
                      <c:pt idx="33">
                        <c:v>5.0408163265305994</c:v>
                      </c:pt>
                      <c:pt idx="34">
                        <c:v>5.1632653061224003</c:v>
                      </c:pt>
                      <c:pt idx="35">
                        <c:v>5.2857142857142998</c:v>
                      </c:pt>
                      <c:pt idx="36">
                        <c:v>5.4081632653060998</c:v>
                      </c:pt>
                      <c:pt idx="37">
                        <c:v>5.5306122448980002</c:v>
                      </c:pt>
                      <c:pt idx="38">
                        <c:v>5.6530612244898002</c:v>
                      </c:pt>
                      <c:pt idx="39">
                        <c:v>5.7755102040816002</c:v>
                      </c:pt>
                      <c:pt idx="40">
                        <c:v>5.8979591836734997</c:v>
                      </c:pt>
                      <c:pt idx="41">
                        <c:v>6.0204081632652997</c:v>
                      </c:pt>
                      <c:pt idx="42">
                        <c:v>6.1428571428570997</c:v>
                      </c:pt>
                      <c:pt idx="43">
                        <c:v>6.2653061224490001</c:v>
                      </c:pt>
                      <c:pt idx="44">
                        <c:v>6.3877551020408001</c:v>
                      </c:pt>
                      <c:pt idx="45">
                        <c:v>6.5102040816326996</c:v>
                      </c:pt>
                      <c:pt idx="46">
                        <c:v>6.6326530612244996</c:v>
                      </c:pt>
                      <c:pt idx="47">
                        <c:v>6.7551020408163005</c:v>
                      </c:pt>
                      <c:pt idx="48">
                        <c:v>6.8775510204082</c:v>
                      </c:pt>
                      <c:pt idx="49">
                        <c:v>7</c:v>
                      </c:pt>
                      <c:pt idx="50">
                        <c:v>7.1224489795918</c:v>
                      </c:pt>
                      <c:pt idx="51">
                        <c:v>7.2448979591836995</c:v>
                      </c:pt>
                      <c:pt idx="52">
                        <c:v>7.3673469387755004</c:v>
                      </c:pt>
                      <c:pt idx="53">
                        <c:v>7.4897959183673004</c:v>
                      </c:pt>
                      <c:pt idx="54">
                        <c:v>7.6122448979591999</c:v>
                      </c:pt>
                      <c:pt idx="55">
                        <c:v>7.7346938775509999</c:v>
                      </c:pt>
                      <c:pt idx="56">
                        <c:v>7.8571428571429003</c:v>
                      </c:pt>
                      <c:pt idx="57">
                        <c:v>7.9795918367347003</c:v>
                      </c:pt>
                      <c:pt idx="58">
                        <c:v>8.1020408163265003</c:v>
                      </c:pt>
                      <c:pt idx="59">
                        <c:v>8.2244897959183998</c:v>
                      </c:pt>
                      <c:pt idx="60">
                        <c:v>8.3469387755101998</c:v>
                      </c:pt>
                      <c:pt idx="61">
                        <c:v>8.4693877551019998</c:v>
                      </c:pt>
                      <c:pt idx="62">
                        <c:v>8.5918367346938993</c:v>
                      </c:pt>
                      <c:pt idx="63">
                        <c:v>8.7142857142856993</c:v>
                      </c:pt>
                      <c:pt idx="64">
                        <c:v>8.8367346938776006</c:v>
                      </c:pt>
                      <c:pt idx="65">
                        <c:v>8.9591836734694006</c:v>
                      </c:pt>
                      <c:pt idx="66">
                        <c:v>9.0816326530611988</c:v>
                      </c:pt>
                      <c:pt idx="67">
                        <c:v>9.2040816326530983</c:v>
                      </c:pt>
                      <c:pt idx="68">
                        <c:v>9.3265306122449001</c:v>
                      </c:pt>
                      <c:pt idx="69">
                        <c:v>9.4489795918367001</c:v>
                      </c:pt>
                      <c:pt idx="70">
                        <c:v>9.5714285714285996</c:v>
                      </c:pt>
                      <c:pt idx="71">
                        <c:v>9.6938775510203996</c:v>
                      </c:pt>
                      <c:pt idx="72">
                        <c:v>9.8163265306121996</c:v>
                      </c:pt>
                      <c:pt idx="73">
                        <c:v>9.9387755102040991</c:v>
                      </c:pt>
                      <c:pt idx="74">
                        <c:v>10.061224489796</c:v>
                      </c:pt>
                      <c:pt idx="75">
                        <c:v>10.183673469388001</c:v>
                      </c:pt>
                      <c:pt idx="76">
                        <c:v>10.30612244898</c:v>
                      </c:pt>
                      <c:pt idx="77">
                        <c:v>10.428571428570999</c:v>
                      </c:pt>
                      <c:pt idx="78">
                        <c:v>10.551020408163</c:v>
                      </c:pt>
                      <c:pt idx="79">
                        <c:v>10.673469387754999</c:v>
                      </c:pt>
                      <c:pt idx="80">
                        <c:v>10.795918367346999</c:v>
                      </c:pt>
                      <c:pt idx="81">
                        <c:v>10.918367346938998</c:v>
                      </c:pt>
                      <c:pt idx="82">
                        <c:v>11.040816326531001</c:v>
                      </c:pt>
                      <c:pt idx="83">
                        <c:v>11.163265306122</c:v>
                      </c:pt>
                      <c:pt idx="84">
                        <c:v>11.285714285714</c:v>
                      </c:pt>
                      <c:pt idx="85">
                        <c:v>11.408163265305999</c:v>
                      </c:pt>
                      <c:pt idx="86">
                        <c:v>11.530612244898</c:v>
                      </c:pt>
                      <c:pt idx="87">
                        <c:v>11.653061224489999</c:v>
                      </c:pt>
                      <c:pt idx="88">
                        <c:v>11.775510204082</c:v>
                      </c:pt>
                      <c:pt idx="89">
                        <c:v>11.897959183673001</c:v>
                      </c:pt>
                      <c:pt idx="90">
                        <c:v>12.020408163265</c:v>
                      </c:pt>
                      <c:pt idx="91">
                        <c:v>12.142857142857</c:v>
                      </c:pt>
                      <c:pt idx="92">
                        <c:v>12.265306122448999</c:v>
                      </c:pt>
                      <c:pt idx="93">
                        <c:v>12.387755102041</c:v>
                      </c:pt>
                      <c:pt idx="94">
                        <c:v>12.510204081632999</c:v>
                      </c:pt>
                      <c:pt idx="95">
                        <c:v>12.632653061224001</c:v>
                      </c:pt>
                      <c:pt idx="96">
                        <c:v>12.755102040816</c:v>
                      </c:pt>
                      <c:pt idx="97">
                        <c:v>12.877551020408001</c:v>
                      </c:pt>
                      <c:pt idx="98">
                        <c:v>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'IP3'!$AT$5:$AT$103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4.2303534000000003</c:v>
                      </c:pt>
                      <c:pt idx="1">
                        <c:v>4.3518410000000003</c:v>
                      </c:pt>
                      <c:pt idx="2">
                        <c:v>4.8493471000000001</c:v>
                      </c:pt>
                      <c:pt idx="3">
                        <c:v>5.6097602999999996</c:v>
                      </c:pt>
                      <c:pt idx="4">
                        <c:v>6.0052766999999996</c:v>
                      </c:pt>
                      <c:pt idx="5">
                        <c:v>6.0962877000000004</c:v>
                      </c:pt>
                      <c:pt idx="6">
                        <c:v>6.4223074999999996</c:v>
                      </c:pt>
                      <c:pt idx="7">
                        <c:v>6.4390874</c:v>
                      </c:pt>
                      <c:pt idx="8">
                        <c:v>6.1536907999999997</c:v>
                      </c:pt>
                      <c:pt idx="9">
                        <c:v>5.3383659999999997</c:v>
                      </c:pt>
                      <c:pt idx="10">
                        <c:v>4.8125109999999998</c:v>
                      </c:pt>
                      <c:pt idx="11">
                        <c:v>4.4067540000000003</c:v>
                      </c:pt>
                      <c:pt idx="12">
                        <c:v>4.2392925999999997</c:v>
                      </c:pt>
                      <c:pt idx="13">
                        <c:v>4.2269224999999997</c:v>
                      </c:pt>
                      <c:pt idx="14">
                        <c:v>4.3126702000000003</c:v>
                      </c:pt>
                      <c:pt idx="15">
                        <c:v>4.3133987999999999</c:v>
                      </c:pt>
                      <c:pt idx="16">
                        <c:v>4.1762204000000001</c:v>
                      </c:pt>
                      <c:pt idx="17">
                        <c:v>4.0824723000000001</c:v>
                      </c:pt>
                      <c:pt idx="18">
                        <c:v>4.1063666000000003</c:v>
                      </c:pt>
                      <c:pt idx="19">
                        <c:v>4.0565547999999998</c:v>
                      </c:pt>
                      <c:pt idx="20">
                        <c:v>3.8615705999999999</c:v>
                      </c:pt>
                      <c:pt idx="21">
                        <c:v>4.2116742</c:v>
                      </c:pt>
                      <c:pt idx="22">
                        <c:v>4.7618723000000003</c:v>
                      </c:pt>
                      <c:pt idx="23">
                        <c:v>5.538125</c:v>
                      </c:pt>
                      <c:pt idx="24">
                        <c:v>6.1504992999999999</c:v>
                      </c:pt>
                      <c:pt idx="25">
                        <c:v>6.8578628999999998</c:v>
                      </c:pt>
                      <c:pt idx="26">
                        <c:v>7.1040244000000001</c:v>
                      </c:pt>
                      <c:pt idx="27">
                        <c:v>6.8218274000000001</c:v>
                      </c:pt>
                      <c:pt idx="28">
                        <c:v>6.7270006999999996</c:v>
                      </c:pt>
                      <c:pt idx="29">
                        <c:v>6.8801179000000001</c:v>
                      </c:pt>
                      <c:pt idx="30">
                        <c:v>7.2302698999999997</c:v>
                      </c:pt>
                      <c:pt idx="31">
                        <c:v>7.4753404000000003</c:v>
                      </c:pt>
                      <c:pt idx="32">
                        <c:v>8.5203419</c:v>
                      </c:pt>
                      <c:pt idx="33">
                        <c:v>8.5915154999999999</c:v>
                      </c:pt>
                      <c:pt idx="34">
                        <c:v>8.5371846999999992</c:v>
                      </c:pt>
                      <c:pt idx="35">
                        <c:v>7.6320499999999996</c:v>
                      </c:pt>
                      <c:pt idx="36">
                        <c:v>7.6748346999999999</c:v>
                      </c:pt>
                      <c:pt idx="37">
                        <c:v>7.2664590000000002</c:v>
                      </c:pt>
                      <c:pt idx="38">
                        <c:v>7.1547030999999999</c:v>
                      </c:pt>
                      <c:pt idx="39">
                        <c:v>7.1854959000000003</c:v>
                      </c:pt>
                      <c:pt idx="40">
                        <c:v>7.5919051</c:v>
                      </c:pt>
                      <c:pt idx="41">
                        <c:v>7.4930409999999998</c:v>
                      </c:pt>
                      <c:pt idx="42">
                        <c:v>7.2345537999999996</c:v>
                      </c:pt>
                      <c:pt idx="43">
                        <c:v>7.2571057999999997</c:v>
                      </c:pt>
                      <c:pt idx="44">
                        <c:v>7.5487127000000003</c:v>
                      </c:pt>
                      <c:pt idx="45">
                        <c:v>7.6387466999999996</c:v>
                      </c:pt>
                      <c:pt idx="46">
                        <c:v>7.5962391</c:v>
                      </c:pt>
                      <c:pt idx="47">
                        <c:v>7.4731401999999996</c:v>
                      </c:pt>
                      <c:pt idx="48">
                        <c:v>7.5974006999999997</c:v>
                      </c:pt>
                      <c:pt idx="49">
                        <c:v>7.3939104000000002</c:v>
                      </c:pt>
                      <c:pt idx="50">
                        <c:v>7.1443367000000002</c:v>
                      </c:pt>
                      <c:pt idx="51">
                        <c:v>6.9313282999999997</c:v>
                      </c:pt>
                      <c:pt idx="52">
                        <c:v>6.7403282999999998</c:v>
                      </c:pt>
                      <c:pt idx="53">
                        <c:v>6.5209545999999996</c:v>
                      </c:pt>
                      <c:pt idx="54">
                        <c:v>6.0787510999999999</c:v>
                      </c:pt>
                      <c:pt idx="55">
                        <c:v>5.6653146999999997</c:v>
                      </c:pt>
                      <c:pt idx="56">
                        <c:v>5.1789459999999998</c:v>
                      </c:pt>
                      <c:pt idx="57">
                        <c:v>4.6214795000000004</c:v>
                      </c:pt>
                      <c:pt idx="58">
                        <c:v>4.1191177000000003</c:v>
                      </c:pt>
                      <c:pt idx="59">
                        <c:v>3.9720084999999998</c:v>
                      </c:pt>
                      <c:pt idx="60">
                        <c:v>4.0483665000000002</c:v>
                      </c:pt>
                      <c:pt idx="61">
                        <c:v>3.9003383999999999</c:v>
                      </c:pt>
                      <c:pt idx="62">
                        <c:v>4.0491896000000001</c:v>
                      </c:pt>
                      <c:pt idx="63">
                        <c:v>3.919934</c:v>
                      </c:pt>
                      <c:pt idx="64">
                        <c:v>3.9151614000000001</c:v>
                      </c:pt>
                      <c:pt idx="65">
                        <c:v>3.8243307999999998</c:v>
                      </c:pt>
                      <c:pt idx="66">
                        <c:v>3.6643085000000002</c:v>
                      </c:pt>
                      <c:pt idx="67">
                        <c:v>3.9449046000000001</c:v>
                      </c:pt>
                      <c:pt idx="68">
                        <c:v>3.7469858999999999</c:v>
                      </c:pt>
                      <c:pt idx="69">
                        <c:v>4.2700009000000003</c:v>
                      </c:pt>
                      <c:pt idx="70">
                        <c:v>4.0612554999999997</c:v>
                      </c:pt>
                      <c:pt idx="71">
                        <c:v>4.1659718000000003</c:v>
                      </c:pt>
                      <c:pt idx="72">
                        <c:v>3.9856634</c:v>
                      </c:pt>
                      <c:pt idx="73">
                        <c:v>4.0948681999999996</c:v>
                      </c:pt>
                      <c:pt idx="74">
                        <c:v>4.1676326000000001</c:v>
                      </c:pt>
                      <c:pt idx="75">
                        <c:v>4.3019632999999997</c:v>
                      </c:pt>
                      <c:pt idx="76">
                        <c:v>4.7280239999999996</c:v>
                      </c:pt>
                      <c:pt idx="77">
                        <c:v>5.1594319000000004</c:v>
                      </c:pt>
                      <c:pt idx="78">
                        <c:v>4.9945579000000002</c:v>
                      </c:pt>
                      <c:pt idx="79">
                        <c:v>4.9785662000000004</c:v>
                      </c:pt>
                      <c:pt idx="80">
                        <c:v>4.4507751000000004</c:v>
                      </c:pt>
                      <c:pt idx="81">
                        <c:v>4.2101011000000002</c:v>
                      </c:pt>
                      <c:pt idx="82">
                        <c:v>3.3816831000000001</c:v>
                      </c:pt>
                      <c:pt idx="83">
                        <c:v>3.1514692000000002</c:v>
                      </c:pt>
                      <c:pt idx="84">
                        <c:v>2.9918491999999999</c:v>
                      </c:pt>
                      <c:pt idx="85">
                        <c:v>2.8826570999999999</c:v>
                      </c:pt>
                      <c:pt idx="86">
                        <c:v>2.6736007000000002</c:v>
                      </c:pt>
                      <c:pt idx="87">
                        <c:v>2.4026923</c:v>
                      </c:pt>
                      <c:pt idx="88">
                        <c:v>2.2802954</c:v>
                      </c:pt>
                      <c:pt idx="89">
                        <c:v>1.9610926</c:v>
                      </c:pt>
                      <c:pt idx="90">
                        <c:v>1.7252719000000001</c:v>
                      </c:pt>
                      <c:pt idx="91">
                        <c:v>1.4938807000000001</c:v>
                      </c:pt>
                      <c:pt idx="92">
                        <c:v>1.2820841000000001</c:v>
                      </c:pt>
                      <c:pt idx="93">
                        <c:v>1.1828234</c:v>
                      </c:pt>
                      <c:pt idx="94">
                        <c:v>0.77001584000000001</c:v>
                      </c:pt>
                      <c:pt idx="95">
                        <c:v>0.52986162999999997</c:v>
                      </c:pt>
                      <c:pt idx="96">
                        <c:v>0.18790947999999999</c:v>
                      </c:pt>
                      <c:pt idx="97">
                        <c:v>0.27728391000000002</c:v>
                      </c:pt>
                      <c:pt idx="98">
                        <c:v>0.33459517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4FD-4F83-ACEB-EB4DB491E9F3}"/>
                  </c:ext>
                </c:extLst>
              </c15:ser>
            </c15:filteredScatterSeries>
          </c:ext>
        </c:extLst>
      </c:scatterChart>
      <c:valAx>
        <c:axId val="111626496"/>
        <c:scaling>
          <c:orientation val="minMax"/>
          <c:max val="12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657344"/>
        <c:crosses val="autoZero"/>
        <c:crossBetween val="midCat"/>
        <c:majorUnit val="1"/>
      </c:valAx>
      <c:valAx>
        <c:axId val="111657344"/>
        <c:scaling>
          <c:orientation val="minMax"/>
          <c:max val="30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62649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9385728745696832"/>
          <c:y val="0.54981700204141148"/>
          <c:w val="0.19794049417910148"/>
          <c:h val="0.22815289782588255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IP3: +17dBm Square Wave LO (dBm)</a:t>
            </a:r>
            <a:r>
              <a:rPr lang="en-US" sz="1000" baseline="30000"/>
              <a:t>1-5</a:t>
            </a:r>
            <a:endParaRPr lang="en-US" sz="1000" baseline="0"/>
          </a:p>
        </c:rich>
      </c:tx>
      <c:layout>
        <c:manualLayout>
          <c:xMode val="edge"/>
          <c:yMode val="edge"/>
          <c:x val="0.28245931513158196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'SqW IP3'!$I$5:$I$103</c:f>
              <c:numCache>
                <c:formatCode>General</c:formatCode>
                <c:ptCount val="99"/>
                <c:pt idx="0">
                  <c:v>1</c:v>
                </c:pt>
                <c:pt idx="1">
                  <c:v>1.1224489795918</c:v>
                </c:pt>
                <c:pt idx="2">
                  <c:v>1.2448979591837002</c:v>
                </c:pt>
                <c:pt idx="3">
                  <c:v>1.3673469387755</c:v>
                </c:pt>
                <c:pt idx="4">
                  <c:v>1.4897959183673</c:v>
                </c:pt>
                <c:pt idx="5">
                  <c:v>1.6122448979591999</c:v>
                </c:pt>
                <c:pt idx="6">
                  <c:v>1.7346938775510001</c:v>
                </c:pt>
                <c:pt idx="7">
                  <c:v>1.8571428571429001</c:v>
                </c:pt>
                <c:pt idx="8">
                  <c:v>1.9795918367347001</c:v>
                </c:pt>
                <c:pt idx="9">
                  <c:v>2.1020408163264999</c:v>
                </c:pt>
                <c:pt idx="10">
                  <c:v>2.2244897959183998</c:v>
                </c:pt>
                <c:pt idx="11">
                  <c:v>2.3469387755101998</c:v>
                </c:pt>
                <c:pt idx="12">
                  <c:v>2.4693877551020003</c:v>
                </c:pt>
                <c:pt idx="13">
                  <c:v>2.5918367346939002</c:v>
                </c:pt>
                <c:pt idx="14">
                  <c:v>2.7142857142856998</c:v>
                </c:pt>
                <c:pt idx="15">
                  <c:v>2.8367346938776001</c:v>
                </c:pt>
                <c:pt idx="16">
                  <c:v>2.9591836734694001</c:v>
                </c:pt>
                <c:pt idx="17">
                  <c:v>3.0816326530612002</c:v>
                </c:pt>
                <c:pt idx="18">
                  <c:v>3.2040816326531001</c:v>
                </c:pt>
                <c:pt idx="19">
                  <c:v>3.3265306122449001</c:v>
                </c:pt>
                <c:pt idx="20">
                  <c:v>3.4489795918367001</c:v>
                </c:pt>
                <c:pt idx="21">
                  <c:v>3.5714285714286</c:v>
                </c:pt>
                <c:pt idx="22">
                  <c:v>3.6938775510204001</c:v>
                </c:pt>
                <c:pt idx="23">
                  <c:v>3.8163265306121996</c:v>
                </c:pt>
                <c:pt idx="24">
                  <c:v>3.9387755102041</c:v>
                </c:pt>
                <c:pt idx="25">
                  <c:v>4.0612244897959</c:v>
                </c:pt>
                <c:pt idx="26">
                  <c:v>4.1836734693878004</c:v>
                </c:pt>
                <c:pt idx="27">
                  <c:v>4.3061224489796004</c:v>
                </c:pt>
                <c:pt idx="28">
                  <c:v>4.4285714285713995</c:v>
                </c:pt>
                <c:pt idx="29">
                  <c:v>4.5510204081632999</c:v>
                </c:pt>
                <c:pt idx="30">
                  <c:v>4.6734693877550999</c:v>
                </c:pt>
                <c:pt idx="31">
                  <c:v>4.7959183673468999</c:v>
                </c:pt>
                <c:pt idx="32">
                  <c:v>4.9183673469388003</c:v>
                </c:pt>
                <c:pt idx="33">
                  <c:v>5.0408163265305994</c:v>
                </c:pt>
                <c:pt idx="34">
                  <c:v>5.1632653061224003</c:v>
                </c:pt>
                <c:pt idx="35">
                  <c:v>5.2857142857142998</c:v>
                </c:pt>
                <c:pt idx="36">
                  <c:v>5.4081632653060998</c:v>
                </c:pt>
                <c:pt idx="37">
                  <c:v>5.5306122448980002</c:v>
                </c:pt>
                <c:pt idx="38">
                  <c:v>5.6530612244898002</c:v>
                </c:pt>
                <c:pt idx="39">
                  <c:v>5.7755102040816002</c:v>
                </c:pt>
                <c:pt idx="40">
                  <c:v>5.8979591836734997</c:v>
                </c:pt>
                <c:pt idx="41">
                  <c:v>6.0204081632652997</c:v>
                </c:pt>
                <c:pt idx="42">
                  <c:v>6.1428571428570997</c:v>
                </c:pt>
                <c:pt idx="43">
                  <c:v>6.2653061224490001</c:v>
                </c:pt>
                <c:pt idx="44">
                  <c:v>6.3877551020408001</c:v>
                </c:pt>
                <c:pt idx="45">
                  <c:v>6.5102040816326996</c:v>
                </c:pt>
                <c:pt idx="46">
                  <c:v>6.6326530612244996</c:v>
                </c:pt>
                <c:pt idx="47">
                  <c:v>6.7551020408163005</c:v>
                </c:pt>
                <c:pt idx="48">
                  <c:v>6.8775510204082</c:v>
                </c:pt>
                <c:pt idx="49">
                  <c:v>7</c:v>
                </c:pt>
                <c:pt idx="50">
                  <c:v>7.1224489795918</c:v>
                </c:pt>
                <c:pt idx="51">
                  <c:v>7.2448979591836995</c:v>
                </c:pt>
                <c:pt idx="52">
                  <c:v>7.3673469387755004</c:v>
                </c:pt>
                <c:pt idx="53">
                  <c:v>7.4897959183673004</c:v>
                </c:pt>
                <c:pt idx="54">
                  <c:v>7.6122448979591999</c:v>
                </c:pt>
                <c:pt idx="55">
                  <c:v>7.7346938775509999</c:v>
                </c:pt>
                <c:pt idx="56">
                  <c:v>7.8571428571429003</c:v>
                </c:pt>
                <c:pt idx="57">
                  <c:v>7.9795918367347003</c:v>
                </c:pt>
                <c:pt idx="58">
                  <c:v>8.1020408163265003</c:v>
                </c:pt>
                <c:pt idx="59">
                  <c:v>8.2244897959183998</c:v>
                </c:pt>
                <c:pt idx="60">
                  <c:v>8.3469387755101998</c:v>
                </c:pt>
                <c:pt idx="61">
                  <c:v>8.4693877551019998</c:v>
                </c:pt>
                <c:pt idx="62">
                  <c:v>8.5918367346938993</c:v>
                </c:pt>
                <c:pt idx="63">
                  <c:v>8.7142857142856993</c:v>
                </c:pt>
                <c:pt idx="64">
                  <c:v>8.8367346938776006</c:v>
                </c:pt>
                <c:pt idx="65">
                  <c:v>8.9591836734694006</c:v>
                </c:pt>
                <c:pt idx="66">
                  <c:v>9.0816326530611988</c:v>
                </c:pt>
                <c:pt idx="67">
                  <c:v>9.2040816326530983</c:v>
                </c:pt>
                <c:pt idx="68">
                  <c:v>9.3265306122449001</c:v>
                </c:pt>
                <c:pt idx="69">
                  <c:v>9.4489795918367001</c:v>
                </c:pt>
                <c:pt idx="70">
                  <c:v>9.5714285714285996</c:v>
                </c:pt>
                <c:pt idx="71">
                  <c:v>9.6938775510203996</c:v>
                </c:pt>
                <c:pt idx="72">
                  <c:v>9.8163265306121996</c:v>
                </c:pt>
                <c:pt idx="73">
                  <c:v>9.9387755102040991</c:v>
                </c:pt>
                <c:pt idx="74">
                  <c:v>10.061224489796</c:v>
                </c:pt>
                <c:pt idx="75">
                  <c:v>10.183673469388001</c:v>
                </c:pt>
                <c:pt idx="76">
                  <c:v>10.30612244898</c:v>
                </c:pt>
                <c:pt idx="77">
                  <c:v>10.428571428570999</c:v>
                </c:pt>
                <c:pt idx="78">
                  <c:v>10.551020408163</c:v>
                </c:pt>
                <c:pt idx="79">
                  <c:v>10.673469387754999</c:v>
                </c:pt>
                <c:pt idx="80">
                  <c:v>10.795918367346999</c:v>
                </c:pt>
                <c:pt idx="81">
                  <c:v>10.918367346938998</c:v>
                </c:pt>
                <c:pt idx="82">
                  <c:v>11.040816326531001</c:v>
                </c:pt>
                <c:pt idx="83">
                  <c:v>11.163265306122</c:v>
                </c:pt>
                <c:pt idx="84">
                  <c:v>11.285714285714</c:v>
                </c:pt>
                <c:pt idx="85">
                  <c:v>11.408163265305999</c:v>
                </c:pt>
                <c:pt idx="86">
                  <c:v>11.530612244898</c:v>
                </c:pt>
                <c:pt idx="87">
                  <c:v>11.653061224489999</c:v>
                </c:pt>
                <c:pt idx="88">
                  <c:v>11.775510204082</c:v>
                </c:pt>
                <c:pt idx="89">
                  <c:v>11.897959183673001</c:v>
                </c:pt>
                <c:pt idx="90">
                  <c:v>12.020408163265</c:v>
                </c:pt>
                <c:pt idx="91">
                  <c:v>12.142857142857</c:v>
                </c:pt>
                <c:pt idx="92">
                  <c:v>12.265306122448999</c:v>
                </c:pt>
                <c:pt idx="93">
                  <c:v>12.387755102041</c:v>
                </c:pt>
                <c:pt idx="94">
                  <c:v>12.510204081632999</c:v>
                </c:pt>
                <c:pt idx="95">
                  <c:v>12.632653061224001</c:v>
                </c:pt>
                <c:pt idx="96">
                  <c:v>12.755102040816</c:v>
                </c:pt>
                <c:pt idx="97">
                  <c:v>12.877551020408001</c:v>
                </c:pt>
                <c:pt idx="98">
                  <c:v>13</c:v>
                </c:pt>
              </c:numCache>
            </c:numRef>
          </c:xVal>
          <c:yVal>
            <c:numRef>
              <c:f>'SqW IP3'!$J$5:$J$103</c:f>
              <c:numCache>
                <c:formatCode>General</c:formatCode>
                <c:ptCount val="99"/>
                <c:pt idx="0">
                  <c:v>28.893169</c:v>
                </c:pt>
                <c:pt idx="1">
                  <c:v>29.38213</c:v>
                </c:pt>
                <c:pt idx="2">
                  <c:v>29.427520999999999</c:v>
                </c:pt>
                <c:pt idx="3">
                  <c:v>29.161949</c:v>
                </c:pt>
                <c:pt idx="4">
                  <c:v>28.356096000000001</c:v>
                </c:pt>
                <c:pt idx="5">
                  <c:v>28.859465</c:v>
                </c:pt>
                <c:pt idx="6">
                  <c:v>28.918983000000001</c:v>
                </c:pt>
                <c:pt idx="7">
                  <c:v>28.865835000000001</c:v>
                </c:pt>
                <c:pt idx="8">
                  <c:v>27.359541</c:v>
                </c:pt>
                <c:pt idx="9">
                  <c:v>27.735984999999999</c:v>
                </c:pt>
                <c:pt idx="10">
                  <c:v>28.253858999999999</c:v>
                </c:pt>
                <c:pt idx="11">
                  <c:v>29.632387000000001</c:v>
                </c:pt>
                <c:pt idx="12">
                  <c:v>29.111744000000002</c:v>
                </c:pt>
                <c:pt idx="13">
                  <c:v>28.942430000000002</c:v>
                </c:pt>
                <c:pt idx="14">
                  <c:v>28.443646999999999</c:v>
                </c:pt>
                <c:pt idx="15">
                  <c:v>28.586361</c:v>
                </c:pt>
                <c:pt idx="16">
                  <c:v>28.741823</c:v>
                </c:pt>
                <c:pt idx="17">
                  <c:v>28.786655</c:v>
                </c:pt>
                <c:pt idx="18">
                  <c:v>27.781556999999999</c:v>
                </c:pt>
                <c:pt idx="19">
                  <c:v>26.468788</c:v>
                </c:pt>
                <c:pt idx="20">
                  <c:v>25.308996</c:v>
                </c:pt>
                <c:pt idx="21">
                  <c:v>24.842182000000001</c:v>
                </c:pt>
                <c:pt idx="22">
                  <c:v>24.962292000000001</c:v>
                </c:pt>
                <c:pt idx="23">
                  <c:v>25.631761999999998</c:v>
                </c:pt>
                <c:pt idx="24">
                  <c:v>26.424168000000002</c:v>
                </c:pt>
                <c:pt idx="25">
                  <c:v>27.196276000000001</c:v>
                </c:pt>
                <c:pt idx="26">
                  <c:v>27.392443</c:v>
                </c:pt>
                <c:pt idx="27">
                  <c:v>27.203194</c:v>
                </c:pt>
                <c:pt idx="28">
                  <c:v>26.699472</c:v>
                </c:pt>
                <c:pt idx="29">
                  <c:v>26.609943000000001</c:v>
                </c:pt>
                <c:pt idx="30">
                  <c:v>27.133896</c:v>
                </c:pt>
                <c:pt idx="31">
                  <c:v>27.702805000000001</c:v>
                </c:pt>
                <c:pt idx="32">
                  <c:v>27.516569</c:v>
                </c:pt>
                <c:pt idx="33">
                  <c:v>26.760586</c:v>
                </c:pt>
                <c:pt idx="34">
                  <c:v>26.098538999999999</c:v>
                </c:pt>
                <c:pt idx="35">
                  <c:v>25.897427</c:v>
                </c:pt>
                <c:pt idx="36">
                  <c:v>26.026323000000001</c:v>
                </c:pt>
                <c:pt idx="37">
                  <c:v>26.212281999999998</c:v>
                </c:pt>
                <c:pt idx="38">
                  <c:v>26.306835</c:v>
                </c:pt>
                <c:pt idx="39">
                  <c:v>26.385543999999999</c:v>
                </c:pt>
                <c:pt idx="40">
                  <c:v>26.378800999999999</c:v>
                </c:pt>
                <c:pt idx="41">
                  <c:v>26.066462999999999</c:v>
                </c:pt>
                <c:pt idx="42">
                  <c:v>25.577116</c:v>
                </c:pt>
                <c:pt idx="43">
                  <c:v>25.166090000000001</c:v>
                </c:pt>
                <c:pt idx="44">
                  <c:v>25.038900000000002</c:v>
                </c:pt>
                <c:pt idx="45">
                  <c:v>24.889728999999999</c:v>
                </c:pt>
                <c:pt idx="46">
                  <c:v>24.535094999999998</c:v>
                </c:pt>
                <c:pt idx="47">
                  <c:v>24.145765000000001</c:v>
                </c:pt>
                <c:pt idx="48">
                  <c:v>23.810623</c:v>
                </c:pt>
                <c:pt idx="49">
                  <c:v>23.456066</c:v>
                </c:pt>
                <c:pt idx="50">
                  <c:v>23.137255</c:v>
                </c:pt>
                <c:pt idx="51">
                  <c:v>23.393042000000001</c:v>
                </c:pt>
                <c:pt idx="52">
                  <c:v>24.027681000000001</c:v>
                </c:pt>
                <c:pt idx="53">
                  <c:v>24.880586999999998</c:v>
                </c:pt>
                <c:pt idx="54">
                  <c:v>25.698806999999999</c:v>
                </c:pt>
                <c:pt idx="55">
                  <c:v>26.547943</c:v>
                </c:pt>
                <c:pt idx="56">
                  <c:v>27.30686</c:v>
                </c:pt>
                <c:pt idx="57">
                  <c:v>27.469009</c:v>
                </c:pt>
                <c:pt idx="58">
                  <c:v>27.177788</c:v>
                </c:pt>
                <c:pt idx="59">
                  <c:v>26.532969999999999</c:v>
                </c:pt>
                <c:pt idx="60">
                  <c:v>25.817366</c:v>
                </c:pt>
                <c:pt idx="61">
                  <c:v>25.084097</c:v>
                </c:pt>
                <c:pt idx="62">
                  <c:v>24.540436</c:v>
                </c:pt>
                <c:pt idx="63">
                  <c:v>24.181889999999999</c:v>
                </c:pt>
                <c:pt idx="64">
                  <c:v>23.956156</c:v>
                </c:pt>
                <c:pt idx="65">
                  <c:v>23.985230999999999</c:v>
                </c:pt>
                <c:pt idx="66">
                  <c:v>24.205019</c:v>
                </c:pt>
                <c:pt idx="67">
                  <c:v>24.692098999999999</c:v>
                </c:pt>
                <c:pt idx="68">
                  <c:v>25.113534999999999</c:v>
                </c:pt>
                <c:pt idx="69">
                  <c:v>25.311358999999999</c:v>
                </c:pt>
                <c:pt idx="70">
                  <c:v>25.387207</c:v>
                </c:pt>
                <c:pt idx="71">
                  <c:v>25.207058</c:v>
                </c:pt>
                <c:pt idx="72">
                  <c:v>24.870176000000001</c:v>
                </c:pt>
                <c:pt idx="73">
                  <c:v>24.529724000000002</c:v>
                </c:pt>
                <c:pt idx="74">
                  <c:v>24.035706999999999</c:v>
                </c:pt>
                <c:pt idx="75">
                  <c:v>23.679715999999999</c:v>
                </c:pt>
                <c:pt idx="76">
                  <c:v>23.319154999999999</c:v>
                </c:pt>
                <c:pt idx="77">
                  <c:v>23.271818</c:v>
                </c:pt>
                <c:pt idx="78">
                  <c:v>23.305246</c:v>
                </c:pt>
                <c:pt idx="79">
                  <c:v>23.44717</c:v>
                </c:pt>
                <c:pt idx="80">
                  <c:v>23.964345999999999</c:v>
                </c:pt>
                <c:pt idx="81">
                  <c:v>24.466104999999999</c:v>
                </c:pt>
                <c:pt idx="82">
                  <c:v>24.739471000000002</c:v>
                </c:pt>
                <c:pt idx="83">
                  <c:v>24.621507999999999</c:v>
                </c:pt>
                <c:pt idx="84">
                  <c:v>24.536045000000001</c:v>
                </c:pt>
                <c:pt idx="85">
                  <c:v>24.826201999999999</c:v>
                </c:pt>
                <c:pt idx="86">
                  <c:v>24.942945000000002</c:v>
                </c:pt>
                <c:pt idx="87">
                  <c:v>24.964618999999999</c:v>
                </c:pt>
                <c:pt idx="88">
                  <c:v>24.790870999999999</c:v>
                </c:pt>
                <c:pt idx="89">
                  <c:v>24.460999000000001</c:v>
                </c:pt>
                <c:pt idx="90">
                  <c:v>24.091812000000001</c:v>
                </c:pt>
                <c:pt idx="91">
                  <c:v>23.396000000000001</c:v>
                </c:pt>
                <c:pt idx="92">
                  <c:v>22.933330999999999</c:v>
                </c:pt>
                <c:pt idx="93">
                  <c:v>22.268564000000001</c:v>
                </c:pt>
                <c:pt idx="94">
                  <c:v>21.879501000000001</c:v>
                </c:pt>
                <c:pt idx="95">
                  <c:v>21.466996999999999</c:v>
                </c:pt>
                <c:pt idx="96">
                  <c:v>21.431549</c:v>
                </c:pt>
                <c:pt idx="97">
                  <c:v>21.352969999999999</c:v>
                </c:pt>
                <c:pt idx="98">
                  <c:v>21.386101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56-497B-8171-0FD3B69F0598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'SqW IP3'!$I$5:$I$103</c:f>
              <c:numCache>
                <c:formatCode>General</c:formatCode>
                <c:ptCount val="99"/>
                <c:pt idx="0">
                  <c:v>1</c:v>
                </c:pt>
                <c:pt idx="1">
                  <c:v>1.1224489795918</c:v>
                </c:pt>
                <c:pt idx="2">
                  <c:v>1.2448979591837002</c:v>
                </c:pt>
                <c:pt idx="3">
                  <c:v>1.3673469387755</c:v>
                </c:pt>
                <c:pt idx="4">
                  <c:v>1.4897959183673</c:v>
                </c:pt>
                <c:pt idx="5">
                  <c:v>1.6122448979591999</c:v>
                </c:pt>
                <c:pt idx="6">
                  <c:v>1.7346938775510001</c:v>
                </c:pt>
                <c:pt idx="7">
                  <c:v>1.8571428571429001</c:v>
                </c:pt>
                <c:pt idx="8">
                  <c:v>1.9795918367347001</c:v>
                </c:pt>
                <c:pt idx="9">
                  <c:v>2.1020408163264999</c:v>
                </c:pt>
                <c:pt idx="10">
                  <c:v>2.2244897959183998</c:v>
                </c:pt>
                <c:pt idx="11">
                  <c:v>2.3469387755101998</c:v>
                </c:pt>
                <c:pt idx="12">
                  <c:v>2.4693877551020003</c:v>
                </c:pt>
                <c:pt idx="13">
                  <c:v>2.5918367346939002</c:v>
                </c:pt>
                <c:pt idx="14">
                  <c:v>2.7142857142856998</c:v>
                </c:pt>
                <c:pt idx="15">
                  <c:v>2.8367346938776001</c:v>
                </c:pt>
                <c:pt idx="16">
                  <c:v>2.9591836734694001</c:v>
                </c:pt>
                <c:pt idx="17">
                  <c:v>3.0816326530612002</c:v>
                </c:pt>
                <c:pt idx="18">
                  <c:v>3.2040816326531001</c:v>
                </c:pt>
                <c:pt idx="19">
                  <c:v>3.3265306122449001</c:v>
                </c:pt>
                <c:pt idx="20">
                  <c:v>3.4489795918367001</c:v>
                </c:pt>
                <c:pt idx="21">
                  <c:v>3.5714285714286</c:v>
                </c:pt>
                <c:pt idx="22">
                  <c:v>3.6938775510204001</c:v>
                </c:pt>
                <c:pt idx="23">
                  <c:v>3.8163265306121996</c:v>
                </c:pt>
                <c:pt idx="24">
                  <c:v>3.9387755102041</c:v>
                </c:pt>
                <c:pt idx="25">
                  <c:v>4.0612244897959</c:v>
                </c:pt>
                <c:pt idx="26">
                  <c:v>4.1836734693878004</c:v>
                </c:pt>
                <c:pt idx="27">
                  <c:v>4.3061224489796004</c:v>
                </c:pt>
                <c:pt idx="28">
                  <c:v>4.4285714285713995</c:v>
                </c:pt>
                <c:pt idx="29">
                  <c:v>4.5510204081632999</c:v>
                </c:pt>
                <c:pt idx="30">
                  <c:v>4.6734693877550999</c:v>
                </c:pt>
                <c:pt idx="31">
                  <c:v>4.7959183673468999</c:v>
                </c:pt>
                <c:pt idx="32">
                  <c:v>4.9183673469388003</c:v>
                </c:pt>
                <c:pt idx="33">
                  <c:v>5.0408163265305994</c:v>
                </c:pt>
                <c:pt idx="34">
                  <c:v>5.1632653061224003</c:v>
                </c:pt>
                <c:pt idx="35">
                  <c:v>5.2857142857142998</c:v>
                </c:pt>
                <c:pt idx="36">
                  <c:v>5.4081632653060998</c:v>
                </c:pt>
                <c:pt idx="37">
                  <c:v>5.5306122448980002</c:v>
                </c:pt>
                <c:pt idx="38">
                  <c:v>5.6530612244898002</c:v>
                </c:pt>
                <c:pt idx="39">
                  <c:v>5.7755102040816002</c:v>
                </c:pt>
                <c:pt idx="40">
                  <c:v>5.8979591836734997</c:v>
                </c:pt>
                <c:pt idx="41">
                  <c:v>6.0204081632652997</c:v>
                </c:pt>
                <c:pt idx="42">
                  <c:v>6.1428571428570997</c:v>
                </c:pt>
                <c:pt idx="43">
                  <c:v>6.2653061224490001</c:v>
                </c:pt>
                <c:pt idx="44">
                  <c:v>6.3877551020408001</c:v>
                </c:pt>
                <c:pt idx="45">
                  <c:v>6.5102040816326996</c:v>
                </c:pt>
                <c:pt idx="46">
                  <c:v>6.6326530612244996</c:v>
                </c:pt>
                <c:pt idx="47">
                  <c:v>6.7551020408163005</c:v>
                </c:pt>
                <c:pt idx="48">
                  <c:v>6.8775510204082</c:v>
                </c:pt>
                <c:pt idx="49">
                  <c:v>7</c:v>
                </c:pt>
                <c:pt idx="50">
                  <c:v>7.1224489795918</c:v>
                </c:pt>
                <c:pt idx="51">
                  <c:v>7.2448979591836995</c:v>
                </c:pt>
                <c:pt idx="52">
                  <c:v>7.3673469387755004</c:v>
                </c:pt>
                <c:pt idx="53">
                  <c:v>7.4897959183673004</c:v>
                </c:pt>
                <c:pt idx="54">
                  <c:v>7.6122448979591999</c:v>
                </c:pt>
                <c:pt idx="55">
                  <c:v>7.7346938775509999</c:v>
                </c:pt>
                <c:pt idx="56">
                  <c:v>7.8571428571429003</c:v>
                </c:pt>
                <c:pt idx="57">
                  <c:v>7.9795918367347003</c:v>
                </c:pt>
                <c:pt idx="58">
                  <c:v>8.1020408163265003</c:v>
                </c:pt>
                <c:pt idx="59">
                  <c:v>8.2244897959183998</c:v>
                </c:pt>
                <c:pt idx="60">
                  <c:v>8.3469387755101998</c:v>
                </c:pt>
                <c:pt idx="61">
                  <c:v>8.4693877551019998</c:v>
                </c:pt>
                <c:pt idx="62">
                  <c:v>8.5918367346938993</c:v>
                </c:pt>
                <c:pt idx="63">
                  <c:v>8.7142857142856993</c:v>
                </c:pt>
                <c:pt idx="64">
                  <c:v>8.8367346938776006</c:v>
                </c:pt>
                <c:pt idx="65">
                  <c:v>8.9591836734694006</c:v>
                </c:pt>
                <c:pt idx="66">
                  <c:v>9.0816326530611988</c:v>
                </c:pt>
                <c:pt idx="67">
                  <c:v>9.2040816326530983</c:v>
                </c:pt>
                <c:pt idx="68">
                  <c:v>9.3265306122449001</c:v>
                </c:pt>
                <c:pt idx="69">
                  <c:v>9.4489795918367001</c:v>
                </c:pt>
                <c:pt idx="70">
                  <c:v>9.5714285714285996</c:v>
                </c:pt>
                <c:pt idx="71">
                  <c:v>9.6938775510203996</c:v>
                </c:pt>
                <c:pt idx="72">
                  <c:v>9.8163265306121996</c:v>
                </c:pt>
                <c:pt idx="73">
                  <c:v>9.9387755102040991</c:v>
                </c:pt>
                <c:pt idx="74">
                  <c:v>10.061224489796</c:v>
                </c:pt>
                <c:pt idx="75">
                  <c:v>10.183673469388001</c:v>
                </c:pt>
                <c:pt idx="76">
                  <c:v>10.30612244898</c:v>
                </c:pt>
                <c:pt idx="77">
                  <c:v>10.428571428570999</c:v>
                </c:pt>
                <c:pt idx="78">
                  <c:v>10.551020408163</c:v>
                </c:pt>
                <c:pt idx="79">
                  <c:v>10.673469387754999</c:v>
                </c:pt>
                <c:pt idx="80">
                  <c:v>10.795918367346999</c:v>
                </c:pt>
                <c:pt idx="81">
                  <c:v>10.918367346938998</c:v>
                </c:pt>
                <c:pt idx="82">
                  <c:v>11.040816326531001</c:v>
                </c:pt>
                <c:pt idx="83">
                  <c:v>11.163265306122</c:v>
                </c:pt>
                <c:pt idx="84">
                  <c:v>11.285714285714</c:v>
                </c:pt>
                <c:pt idx="85">
                  <c:v>11.408163265305999</c:v>
                </c:pt>
                <c:pt idx="86">
                  <c:v>11.530612244898</c:v>
                </c:pt>
                <c:pt idx="87">
                  <c:v>11.653061224489999</c:v>
                </c:pt>
                <c:pt idx="88">
                  <c:v>11.775510204082</c:v>
                </c:pt>
                <c:pt idx="89">
                  <c:v>11.897959183673001</c:v>
                </c:pt>
                <c:pt idx="90">
                  <c:v>12.020408163265</c:v>
                </c:pt>
                <c:pt idx="91">
                  <c:v>12.142857142857</c:v>
                </c:pt>
                <c:pt idx="92">
                  <c:v>12.265306122448999</c:v>
                </c:pt>
                <c:pt idx="93">
                  <c:v>12.387755102041</c:v>
                </c:pt>
                <c:pt idx="94">
                  <c:v>12.510204081632999</c:v>
                </c:pt>
                <c:pt idx="95">
                  <c:v>12.632653061224001</c:v>
                </c:pt>
                <c:pt idx="96">
                  <c:v>12.755102040816</c:v>
                </c:pt>
                <c:pt idx="97">
                  <c:v>12.877551020408001</c:v>
                </c:pt>
                <c:pt idx="98">
                  <c:v>13</c:v>
                </c:pt>
              </c:numCache>
            </c:numRef>
          </c:xVal>
          <c:yVal>
            <c:numRef>
              <c:f>'SqW IP3'!$AG$5:$AG$103</c:f>
              <c:numCache>
                <c:formatCode>General</c:formatCode>
                <c:ptCount val="99"/>
                <c:pt idx="0">
                  <c:v>35.417952999999997</c:v>
                </c:pt>
                <c:pt idx="1">
                  <c:v>33.570090999999998</c:v>
                </c:pt>
                <c:pt idx="2">
                  <c:v>31.480830999999998</c:v>
                </c:pt>
                <c:pt idx="3">
                  <c:v>30.281195</c:v>
                </c:pt>
                <c:pt idx="4">
                  <c:v>29.633627000000001</c:v>
                </c:pt>
                <c:pt idx="5">
                  <c:v>29.341495999999999</c:v>
                </c:pt>
                <c:pt idx="6">
                  <c:v>29.044415000000001</c:v>
                </c:pt>
                <c:pt idx="7">
                  <c:v>28.829484999999998</c:v>
                </c:pt>
                <c:pt idx="8">
                  <c:v>27.995363000000001</c:v>
                </c:pt>
                <c:pt idx="9">
                  <c:v>27.182860999999999</c:v>
                </c:pt>
                <c:pt idx="10">
                  <c:v>26.388027000000001</c:v>
                </c:pt>
                <c:pt idx="11">
                  <c:v>26.134687</c:v>
                </c:pt>
                <c:pt idx="12">
                  <c:v>26.113951</c:v>
                </c:pt>
                <c:pt idx="13">
                  <c:v>26.065836000000001</c:v>
                </c:pt>
                <c:pt idx="14">
                  <c:v>26.095085000000001</c:v>
                </c:pt>
                <c:pt idx="15">
                  <c:v>26.155985000000001</c:v>
                </c:pt>
                <c:pt idx="16">
                  <c:v>26.132738</c:v>
                </c:pt>
                <c:pt idx="17">
                  <c:v>25.795158000000001</c:v>
                </c:pt>
                <c:pt idx="18">
                  <c:v>25.171129000000001</c:v>
                </c:pt>
                <c:pt idx="19">
                  <c:v>24.583836000000002</c:v>
                </c:pt>
                <c:pt idx="20">
                  <c:v>24.247122000000001</c:v>
                </c:pt>
                <c:pt idx="21">
                  <c:v>24.051373999999999</c:v>
                </c:pt>
                <c:pt idx="22">
                  <c:v>24.092919999999999</c:v>
                </c:pt>
                <c:pt idx="23">
                  <c:v>24.283391999999999</c:v>
                </c:pt>
                <c:pt idx="24">
                  <c:v>24.787663999999999</c:v>
                </c:pt>
                <c:pt idx="25">
                  <c:v>25.082922</c:v>
                </c:pt>
                <c:pt idx="26">
                  <c:v>24.924195999999998</c:v>
                </c:pt>
                <c:pt idx="27">
                  <c:v>24.364885000000001</c:v>
                </c:pt>
                <c:pt idx="28">
                  <c:v>23.841926999999998</c:v>
                </c:pt>
                <c:pt idx="29">
                  <c:v>23.496672</c:v>
                </c:pt>
                <c:pt idx="30">
                  <c:v>23.549761</c:v>
                </c:pt>
                <c:pt idx="31">
                  <c:v>24.015350000000002</c:v>
                </c:pt>
                <c:pt idx="32">
                  <c:v>24.656918000000001</c:v>
                </c:pt>
                <c:pt idx="33">
                  <c:v>24.774874000000001</c:v>
                </c:pt>
                <c:pt idx="34">
                  <c:v>24.470707000000001</c:v>
                </c:pt>
                <c:pt idx="35">
                  <c:v>24.087145</c:v>
                </c:pt>
                <c:pt idx="36">
                  <c:v>24.219861999999999</c:v>
                </c:pt>
                <c:pt idx="37">
                  <c:v>24.692734000000002</c:v>
                </c:pt>
                <c:pt idx="38">
                  <c:v>25.345956999999999</c:v>
                </c:pt>
                <c:pt idx="39">
                  <c:v>25.834033999999999</c:v>
                </c:pt>
                <c:pt idx="40">
                  <c:v>25.970499</c:v>
                </c:pt>
                <c:pt idx="41">
                  <c:v>25.866727999999998</c:v>
                </c:pt>
                <c:pt idx="42">
                  <c:v>25.626282</c:v>
                </c:pt>
                <c:pt idx="43">
                  <c:v>25.368704000000001</c:v>
                </c:pt>
                <c:pt idx="44">
                  <c:v>25.181018999999999</c:v>
                </c:pt>
                <c:pt idx="45">
                  <c:v>25.169091999999999</c:v>
                </c:pt>
                <c:pt idx="46">
                  <c:v>25.272171</c:v>
                </c:pt>
                <c:pt idx="47">
                  <c:v>25.412140000000001</c:v>
                </c:pt>
                <c:pt idx="48">
                  <c:v>25.493569999999998</c:v>
                </c:pt>
                <c:pt idx="49">
                  <c:v>25.392803000000001</c:v>
                </c:pt>
                <c:pt idx="50">
                  <c:v>24.973253</c:v>
                </c:pt>
                <c:pt idx="51">
                  <c:v>24.639119999999998</c:v>
                </c:pt>
                <c:pt idx="52">
                  <c:v>24.511612</c:v>
                </c:pt>
                <c:pt idx="53">
                  <c:v>24.590609000000001</c:v>
                </c:pt>
                <c:pt idx="54">
                  <c:v>24.422661000000002</c:v>
                </c:pt>
                <c:pt idx="55">
                  <c:v>24.211973</c:v>
                </c:pt>
                <c:pt idx="56">
                  <c:v>24.002531000000001</c:v>
                </c:pt>
                <c:pt idx="57">
                  <c:v>23.809228999999998</c:v>
                </c:pt>
                <c:pt idx="58">
                  <c:v>23.631049999999998</c:v>
                </c:pt>
                <c:pt idx="59">
                  <c:v>23.508641999999998</c:v>
                </c:pt>
                <c:pt idx="60">
                  <c:v>23.674849999999999</c:v>
                </c:pt>
                <c:pt idx="61">
                  <c:v>24.225017999999999</c:v>
                </c:pt>
                <c:pt idx="62">
                  <c:v>24.983816000000001</c:v>
                </c:pt>
                <c:pt idx="63">
                  <c:v>25.546482000000001</c:v>
                </c:pt>
                <c:pt idx="64">
                  <c:v>25.512664999999998</c:v>
                </c:pt>
                <c:pt idx="65">
                  <c:v>25.150299</c:v>
                </c:pt>
                <c:pt idx="66">
                  <c:v>24.572645000000001</c:v>
                </c:pt>
                <c:pt idx="67">
                  <c:v>24.059925</c:v>
                </c:pt>
                <c:pt idx="68">
                  <c:v>23.687773</c:v>
                </c:pt>
                <c:pt idx="69">
                  <c:v>23.601524000000001</c:v>
                </c:pt>
                <c:pt idx="70">
                  <c:v>23.752580999999999</c:v>
                </c:pt>
                <c:pt idx="71">
                  <c:v>23.895824000000001</c:v>
                </c:pt>
                <c:pt idx="72">
                  <c:v>23.976786000000001</c:v>
                </c:pt>
                <c:pt idx="73">
                  <c:v>24.221779000000002</c:v>
                </c:pt>
                <c:pt idx="74">
                  <c:v>24.362442000000001</c:v>
                </c:pt>
                <c:pt idx="75">
                  <c:v>24.581944</c:v>
                </c:pt>
                <c:pt idx="76">
                  <c:v>24.669993999999999</c:v>
                </c:pt>
                <c:pt idx="77">
                  <c:v>24.816534000000001</c:v>
                </c:pt>
                <c:pt idx="78">
                  <c:v>24.963583</c:v>
                </c:pt>
                <c:pt idx="79">
                  <c:v>25.057924</c:v>
                </c:pt>
                <c:pt idx="80">
                  <c:v>25.22401</c:v>
                </c:pt>
                <c:pt idx="81">
                  <c:v>25.151796000000001</c:v>
                </c:pt>
                <c:pt idx="82">
                  <c:v>24.899325999999999</c:v>
                </c:pt>
                <c:pt idx="83">
                  <c:v>24.449324000000001</c:v>
                </c:pt>
                <c:pt idx="84">
                  <c:v>24.094477000000001</c:v>
                </c:pt>
                <c:pt idx="85">
                  <c:v>23.929008</c:v>
                </c:pt>
                <c:pt idx="86">
                  <c:v>23.815891000000001</c:v>
                </c:pt>
                <c:pt idx="87">
                  <c:v>23.789860000000001</c:v>
                </c:pt>
                <c:pt idx="88">
                  <c:v>23.701934999999999</c:v>
                </c:pt>
                <c:pt idx="89">
                  <c:v>23.509467999999998</c:v>
                </c:pt>
                <c:pt idx="90">
                  <c:v>23.282285999999999</c:v>
                </c:pt>
                <c:pt idx="91">
                  <c:v>22.910608</c:v>
                </c:pt>
                <c:pt idx="92">
                  <c:v>22.829848999999999</c:v>
                </c:pt>
                <c:pt idx="93">
                  <c:v>22.605257000000002</c:v>
                </c:pt>
                <c:pt idx="94">
                  <c:v>22.530619000000002</c:v>
                </c:pt>
                <c:pt idx="95">
                  <c:v>22.326913999999999</c:v>
                </c:pt>
                <c:pt idx="96">
                  <c:v>22.137823000000001</c:v>
                </c:pt>
                <c:pt idx="97">
                  <c:v>21.917570000000001</c:v>
                </c:pt>
                <c:pt idx="98">
                  <c:v>21.735614999999999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56-497B-8171-0FD3B69F0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26496"/>
        <c:axId val="111657344"/>
      </c:scatterChart>
      <c:valAx>
        <c:axId val="111626496"/>
        <c:scaling>
          <c:orientation val="minMax"/>
          <c:max val="12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657344"/>
        <c:crosses val="autoZero"/>
        <c:crossBetween val="midCat"/>
        <c:majorUnit val="1"/>
      </c:valAx>
      <c:valAx>
        <c:axId val="111657344"/>
        <c:scaling>
          <c:orientation val="minMax"/>
          <c:max val="40"/>
          <c:min val="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62649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647582738871165"/>
          <c:y val="0.64179136241193391"/>
          <c:w val="0.29768525493638326"/>
          <c:h val="0.1241027461198954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Output IP3: +17dBm Square Wave LO (dBm)</a:t>
            </a:r>
            <a:r>
              <a:rPr lang="en-US" sz="1000" baseline="30000"/>
              <a:t>1-5</a:t>
            </a:r>
            <a:endParaRPr lang="en-US" sz="1000" baseline="0"/>
          </a:p>
        </c:rich>
      </c:tx>
      <c:layout>
        <c:manualLayout>
          <c:xMode val="edge"/>
          <c:yMode val="edge"/>
          <c:x val="0.28523528294434447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'SqW IP3'!$I$5:$I$103</c:f>
              <c:numCache>
                <c:formatCode>General</c:formatCode>
                <c:ptCount val="99"/>
                <c:pt idx="0">
                  <c:v>1</c:v>
                </c:pt>
                <c:pt idx="1">
                  <c:v>1.1224489795918</c:v>
                </c:pt>
                <c:pt idx="2">
                  <c:v>1.2448979591837002</c:v>
                </c:pt>
                <c:pt idx="3">
                  <c:v>1.3673469387755</c:v>
                </c:pt>
                <c:pt idx="4">
                  <c:v>1.4897959183673</c:v>
                </c:pt>
                <c:pt idx="5">
                  <c:v>1.6122448979591999</c:v>
                </c:pt>
                <c:pt idx="6">
                  <c:v>1.7346938775510001</c:v>
                </c:pt>
                <c:pt idx="7">
                  <c:v>1.8571428571429001</c:v>
                </c:pt>
                <c:pt idx="8">
                  <c:v>1.9795918367347001</c:v>
                </c:pt>
                <c:pt idx="9">
                  <c:v>2.1020408163264999</c:v>
                </c:pt>
                <c:pt idx="10">
                  <c:v>2.2244897959183998</c:v>
                </c:pt>
                <c:pt idx="11">
                  <c:v>2.3469387755101998</c:v>
                </c:pt>
                <c:pt idx="12">
                  <c:v>2.4693877551020003</c:v>
                </c:pt>
                <c:pt idx="13">
                  <c:v>2.5918367346939002</c:v>
                </c:pt>
                <c:pt idx="14">
                  <c:v>2.7142857142856998</c:v>
                </c:pt>
                <c:pt idx="15">
                  <c:v>2.8367346938776001</c:v>
                </c:pt>
                <c:pt idx="16">
                  <c:v>2.9591836734694001</c:v>
                </c:pt>
                <c:pt idx="17">
                  <c:v>3.0816326530612002</c:v>
                </c:pt>
                <c:pt idx="18">
                  <c:v>3.2040816326531001</c:v>
                </c:pt>
                <c:pt idx="19">
                  <c:v>3.3265306122449001</c:v>
                </c:pt>
                <c:pt idx="20">
                  <c:v>3.4489795918367001</c:v>
                </c:pt>
                <c:pt idx="21">
                  <c:v>3.5714285714286</c:v>
                </c:pt>
                <c:pt idx="22">
                  <c:v>3.6938775510204001</c:v>
                </c:pt>
                <c:pt idx="23">
                  <c:v>3.8163265306121996</c:v>
                </c:pt>
                <c:pt idx="24">
                  <c:v>3.9387755102041</c:v>
                </c:pt>
                <c:pt idx="25">
                  <c:v>4.0612244897959</c:v>
                </c:pt>
                <c:pt idx="26">
                  <c:v>4.1836734693878004</c:v>
                </c:pt>
                <c:pt idx="27">
                  <c:v>4.3061224489796004</c:v>
                </c:pt>
                <c:pt idx="28">
                  <c:v>4.4285714285713995</c:v>
                </c:pt>
                <c:pt idx="29">
                  <c:v>4.5510204081632999</c:v>
                </c:pt>
                <c:pt idx="30">
                  <c:v>4.6734693877550999</c:v>
                </c:pt>
                <c:pt idx="31">
                  <c:v>4.7959183673468999</c:v>
                </c:pt>
                <c:pt idx="32">
                  <c:v>4.9183673469388003</c:v>
                </c:pt>
                <c:pt idx="33">
                  <c:v>5.0408163265305994</c:v>
                </c:pt>
                <c:pt idx="34">
                  <c:v>5.1632653061224003</c:v>
                </c:pt>
                <c:pt idx="35">
                  <c:v>5.2857142857142998</c:v>
                </c:pt>
                <c:pt idx="36">
                  <c:v>5.4081632653060998</c:v>
                </c:pt>
                <c:pt idx="37">
                  <c:v>5.5306122448980002</c:v>
                </c:pt>
                <c:pt idx="38">
                  <c:v>5.6530612244898002</c:v>
                </c:pt>
                <c:pt idx="39">
                  <c:v>5.7755102040816002</c:v>
                </c:pt>
                <c:pt idx="40">
                  <c:v>5.8979591836734997</c:v>
                </c:pt>
                <c:pt idx="41">
                  <c:v>6.0204081632652997</c:v>
                </c:pt>
                <c:pt idx="42">
                  <c:v>6.1428571428570997</c:v>
                </c:pt>
                <c:pt idx="43">
                  <c:v>6.2653061224490001</c:v>
                </c:pt>
                <c:pt idx="44">
                  <c:v>6.3877551020408001</c:v>
                </c:pt>
                <c:pt idx="45">
                  <c:v>6.5102040816326996</c:v>
                </c:pt>
                <c:pt idx="46">
                  <c:v>6.6326530612244996</c:v>
                </c:pt>
                <c:pt idx="47">
                  <c:v>6.7551020408163005</c:v>
                </c:pt>
                <c:pt idx="48">
                  <c:v>6.8775510204082</c:v>
                </c:pt>
                <c:pt idx="49">
                  <c:v>7</c:v>
                </c:pt>
                <c:pt idx="50">
                  <c:v>7.1224489795918</c:v>
                </c:pt>
                <c:pt idx="51">
                  <c:v>7.2448979591836995</c:v>
                </c:pt>
                <c:pt idx="52">
                  <c:v>7.3673469387755004</c:v>
                </c:pt>
                <c:pt idx="53">
                  <c:v>7.4897959183673004</c:v>
                </c:pt>
                <c:pt idx="54">
                  <c:v>7.6122448979591999</c:v>
                </c:pt>
                <c:pt idx="55">
                  <c:v>7.7346938775509999</c:v>
                </c:pt>
                <c:pt idx="56">
                  <c:v>7.8571428571429003</c:v>
                </c:pt>
                <c:pt idx="57">
                  <c:v>7.9795918367347003</c:v>
                </c:pt>
                <c:pt idx="58">
                  <c:v>8.1020408163265003</c:v>
                </c:pt>
                <c:pt idx="59">
                  <c:v>8.2244897959183998</c:v>
                </c:pt>
                <c:pt idx="60">
                  <c:v>8.3469387755101998</c:v>
                </c:pt>
                <c:pt idx="61">
                  <c:v>8.4693877551019998</c:v>
                </c:pt>
                <c:pt idx="62">
                  <c:v>8.5918367346938993</c:v>
                </c:pt>
                <c:pt idx="63">
                  <c:v>8.7142857142856993</c:v>
                </c:pt>
                <c:pt idx="64">
                  <c:v>8.8367346938776006</c:v>
                </c:pt>
                <c:pt idx="65">
                  <c:v>8.9591836734694006</c:v>
                </c:pt>
                <c:pt idx="66">
                  <c:v>9.0816326530611988</c:v>
                </c:pt>
                <c:pt idx="67">
                  <c:v>9.2040816326530983</c:v>
                </c:pt>
                <c:pt idx="68">
                  <c:v>9.3265306122449001</c:v>
                </c:pt>
                <c:pt idx="69">
                  <c:v>9.4489795918367001</c:v>
                </c:pt>
                <c:pt idx="70">
                  <c:v>9.5714285714285996</c:v>
                </c:pt>
                <c:pt idx="71">
                  <c:v>9.6938775510203996</c:v>
                </c:pt>
                <c:pt idx="72">
                  <c:v>9.8163265306121996</c:v>
                </c:pt>
                <c:pt idx="73">
                  <c:v>9.9387755102040991</c:v>
                </c:pt>
                <c:pt idx="74">
                  <c:v>10.061224489796</c:v>
                </c:pt>
                <c:pt idx="75">
                  <c:v>10.183673469388001</c:v>
                </c:pt>
                <c:pt idx="76">
                  <c:v>10.30612244898</c:v>
                </c:pt>
                <c:pt idx="77">
                  <c:v>10.428571428570999</c:v>
                </c:pt>
                <c:pt idx="78">
                  <c:v>10.551020408163</c:v>
                </c:pt>
                <c:pt idx="79">
                  <c:v>10.673469387754999</c:v>
                </c:pt>
                <c:pt idx="80">
                  <c:v>10.795918367346999</c:v>
                </c:pt>
                <c:pt idx="81">
                  <c:v>10.918367346938998</c:v>
                </c:pt>
                <c:pt idx="82">
                  <c:v>11.040816326531001</c:v>
                </c:pt>
                <c:pt idx="83">
                  <c:v>11.163265306122</c:v>
                </c:pt>
                <c:pt idx="84">
                  <c:v>11.285714285714</c:v>
                </c:pt>
                <c:pt idx="85">
                  <c:v>11.408163265305999</c:v>
                </c:pt>
                <c:pt idx="86">
                  <c:v>11.530612244898</c:v>
                </c:pt>
                <c:pt idx="87">
                  <c:v>11.653061224489999</c:v>
                </c:pt>
                <c:pt idx="88">
                  <c:v>11.775510204082</c:v>
                </c:pt>
                <c:pt idx="89">
                  <c:v>11.897959183673001</c:v>
                </c:pt>
                <c:pt idx="90">
                  <c:v>12.020408163265</c:v>
                </c:pt>
                <c:pt idx="91">
                  <c:v>12.142857142857</c:v>
                </c:pt>
                <c:pt idx="92">
                  <c:v>12.265306122448999</c:v>
                </c:pt>
                <c:pt idx="93">
                  <c:v>12.387755102041</c:v>
                </c:pt>
                <c:pt idx="94">
                  <c:v>12.510204081632999</c:v>
                </c:pt>
                <c:pt idx="95">
                  <c:v>12.632653061224001</c:v>
                </c:pt>
                <c:pt idx="96">
                  <c:v>12.755102040816</c:v>
                </c:pt>
                <c:pt idx="97">
                  <c:v>12.877551020408001</c:v>
                </c:pt>
                <c:pt idx="98">
                  <c:v>13</c:v>
                </c:pt>
              </c:numCache>
            </c:numRef>
          </c:xVal>
          <c:yVal>
            <c:numRef>
              <c:f>'SqW IP3'!$K$5:$K$103</c:f>
              <c:numCache>
                <c:formatCode>General</c:formatCode>
                <c:ptCount val="99"/>
                <c:pt idx="0">
                  <c:v>19.761187</c:v>
                </c:pt>
                <c:pt idx="1">
                  <c:v>20.798566999999998</c:v>
                </c:pt>
                <c:pt idx="2">
                  <c:v>21.485703999999998</c:v>
                </c:pt>
                <c:pt idx="3">
                  <c:v>21.735992</c:v>
                </c:pt>
                <c:pt idx="4">
                  <c:v>21.263701999999999</c:v>
                </c:pt>
                <c:pt idx="5">
                  <c:v>22.027906000000002</c:v>
                </c:pt>
                <c:pt idx="6">
                  <c:v>22.244263</c:v>
                </c:pt>
                <c:pt idx="7">
                  <c:v>22.320833</c:v>
                </c:pt>
                <c:pt idx="8">
                  <c:v>20.942786999999999</c:v>
                </c:pt>
                <c:pt idx="9">
                  <c:v>21.445893999999999</c:v>
                </c:pt>
                <c:pt idx="10">
                  <c:v>22.024823999999999</c:v>
                </c:pt>
                <c:pt idx="11">
                  <c:v>23.422315999999999</c:v>
                </c:pt>
                <c:pt idx="12">
                  <c:v>22.890858000000001</c:v>
                </c:pt>
                <c:pt idx="13">
                  <c:v>22.684746000000001</c:v>
                </c:pt>
                <c:pt idx="14">
                  <c:v>22.130154000000001</c:v>
                </c:pt>
                <c:pt idx="15">
                  <c:v>22.202061</c:v>
                </c:pt>
                <c:pt idx="16">
                  <c:v>22.283380999999999</c:v>
                </c:pt>
                <c:pt idx="17">
                  <c:v>22.322911999999999</c:v>
                </c:pt>
                <c:pt idx="18">
                  <c:v>21.311261999999999</c:v>
                </c:pt>
                <c:pt idx="19">
                  <c:v>20.026661000000001</c:v>
                </c:pt>
                <c:pt idx="20">
                  <c:v>18.791077000000001</c:v>
                </c:pt>
                <c:pt idx="21">
                  <c:v>18.287223999999998</c:v>
                </c:pt>
                <c:pt idx="22">
                  <c:v>18.305882</c:v>
                </c:pt>
                <c:pt idx="23">
                  <c:v>18.919397</c:v>
                </c:pt>
                <c:pt idx="24">
                  <c:v>19.533612999999999</c:v>
                </c:pt>
                <c:pt idx="25">
                  <c:v>20.169397</c:v>
                </c:pt>
                <c:pt idx="26">
                  <c:v>20.250551000000002</c:v>
                </c:pt>
                <c:pt idx="27">
                  <c:v>20.005002999999999</c:v>
                </c:pt>
                <c:pt idx="28">
                  <c:v>19.486695999999998</c:v>
                </c:pt>
                <c:pt idx="29">
                  <c:v>19.459758999999998</c:v>
                </c:pt>
                <c:pt idx="30">
                  <c:v>20.136731999999999</c:v>
                </c:pt>
                <c:pt idx="31">
                  <c:v>20.835522000000001</c:v>
                </c:pt>
                <c:pt idx="32">
                  <c:v>20.724299999999999</c:v>
                </c:pt>
                <c:pt idx="33">
                  <c:v>20.025026</c:v>
                </c:pt>
                <c:pt idx="34">
                  <c:v>19.341671000000002</c:v>
                </c:pt>
                <c:pt idx="35">
                  <c:v>19.109472</c:v>
                </c:pt>
                <c:pt idx="36">
                  <c:v>19.151524999999999</c:v>
                </c:pt>
                <c:pt idx="37">
                  <c:v>19.299106999999999</c:v>
                </c:pt>
                <c:pt idx="38">
                  <c:v>19.364246000000001</c:v>
                </c:pt>
                <c:pt idx="39">
                  <c:v>19.437754000000002</c:v>
                </c:pt>
                <c:pt idx="40">
                  <c:v>19.488230000000001</c:v>
                </c:pt>
                <c:pt idx="41">
                  <c:v>19.244326000000001</c:v>
                </c:pt>
                <c:pt idx="42">
                  <c:v>18.83304</c:v>
                </c:pt>
                <c:pt idx="43">
                  <c:v>18.455843000000002</c:v>
                </c:pt>
                <c:pt idx="44">
                  <c:v>18.329138</c:v>
                </c:pt>
                <c:pt idx="45">
                  <c:v>18.144852</c:v>
                </c:pt>
                <c:pt idx="46">
                  <c:v>17.747252</c:v>
                </c:pt>
                <c:pt idx="47">
                  <c:v>17.311025999999998</c:v>
                </c:pt>
                <c:pt idx="48">
                  <c:v>16.917048999999999</c:v>
                </c:pt>
                <c:pt idx="49">
                  <c:v>16.492076999999998</c:v>
                </c:pt>
                <c:pt idx="50">
                  <c:v>16.080925000000001</c:v>
                </c:pt>
                <c:pt idx="51">
                  <c:v>16.249102000000001</c:v>
                </c:pt>
                <c:pt idx="52">
                  <c:v>16.791056000000001</c:v>
                </c:pt>
                <c:pt idx="53">
                  <c:v>17.57423</c:v>
                </c:pt>
                <c:pt idx="54">
                  <c:v>18.382095</c:v>
                </c:pt>
                <c:pt idx="55">
                  <c:v>19.197063</c:v>
                </c:pt>
                <c:pt idx="56">
                  <c:v>19.953253</c:v>
                </c:pt>
                <c:pt idx="57">
                  <c:v>20.076270999999998</c:v>
                </c:pt>
                <c:pt idx="58">
                  <c:v>19.788682999999999</c:v>
                </c:pt>
                <c:pt idx="59">
                  <c:v>19.130849999999999</c:v>
                </c:pt>
                <c:pt idx="60">
                  <c:v>18.390277999999999</c:v>
                </c:pt>
                <c:pt idx="61">
                  <c:v>17.660913000000001</c:v>
                </c:pt>
                <c:pt idx="62">
                  <c:v>17.037949000000001</c:v>
                </c:pt>
                <c:pt idx="63">
                  <c:v>16.572462000000002</c:v>
                </c:pt>
                <c:pt idx="64">
                  <c:v>16.221157000000002</c:v>
                </c:pt>
                <c:pt idx="65">
                  <c:v>16.155037</c:v>
                </c:pt>
                <c:pt idx="66">
                  <c:v>16.334007</c:v>
                </c:pt>
                <c:pt idx="67">
                  <c:v>16.809246000000002</c:v>
                </c:pt>
                <c:pt idx="68">
                  <c:v>17.29458</c:v>
                </c:pt>
                <c:pt idx="69">
                  <c:v>17.517461999999998</c:v>
                </c:pt>
                <c:pt idx="70">
                  <c:v>17.523071000000002</c:v>
                </c:pt>
                <c:pt idx="71">
                  <c:v>17.28274</c:v>
                </c:pt>
                <c:pt idx="72">
                  <c:v>16.920738</c:v>
                </c:pt>
                <c:pt idx="73">
                  <c:v>16.536909000000001</c:v>
                </c:pt>
                <c:pt idx="74">
                  <c:v>16.056526000000002</c:v>
                </c:pt>
                <c:pt idx="75">
                  <c:v>15.741104</c:v>
                </c:pt>
                <c:pt idx="76">
                  <c:v>15.444818</c:v>
                </c:pt>
                <c:pt idx="77">
                  <c:v>15.36186</c:v>
                </c:pt>
                <c:pt idx="78">
                  <c:v>15.358537999999999</c:v>
                </c:pt>
                <c:pt idx="79">
                  <c:v>15.496613</c:v>
                </c:pt>
                <c:pt idx="80">
                  <c:v>15.983726000000001</c:v>
                </c:pt>
                <c:pt idx="81">
                  <c:v>16.488223999999999</c:v>
                </c:pt>
                <c:pt idx="82">
                  <c:v>16.778276000000002</c:v>
                </c:pt>
                <c:pt idx="83">
                  <c:v>16.681103</c:v>
                </c:pt>
                <c:pt idx="84">
                  <c:v>16.587612</c:v>
                </c:pt>
                <c:pt idx="85">
                  <c:v>16.812861999999999</c:v>
                </c:pt>
                <c:pt idx="86">
                  <c:v>16.892035</c:v>
                </c:pt>
                <c:pt idx="87">
                  <c:v>16.842731000000001</c:v>
                </c:pt>
                <c:pt idx="88">
                  <c:v>16.619160000000001</c:v>
                </c:pt>
                <c:pt idx="89">
                  <c:v>16.279430000000001</c:v>
                </c:pt>
                <c:pt idx="90">
                  <c:v>15.876716</c:v>
                </c:pt>
                <c:pt idx="91">
                  <c:v>15.177486</c:v>
                </c:pt>
                <c:pt idx="92">
                  <c:v>14.539977</c:v>
                </c:pt>
                <c:pt idx="93">
                  <c:v>13.757694000000001</c:v>
                </c:pt>
                <c:pt idx="94">
                  <c:v>13.088972999999999</c:v>
                </c:pt>
                <c:pt idx="95">
                  <c:v>12.442579</c:v>
                </c:pt>
                <c:pt idx="96">
                  <c:v>12.094264000000001</c:v>
                </c:pt>
                <c:pt idx="97">
                  <c:v>11.823085000000001</c:v>
                </c:pt>
                <c:pt idx="98">
                  <c:v>11.753016000000001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F7-41D8-97D2-7D68A570316A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'SqW IP3'!$I$5:$I$103</c:f>
              <c:numCache>
                <c:formatCode>General</c:formatCode>
                <c:ptCount val="99"/>
                <c:pt idx="0">
                  <c:v>1</c:v>
                </c:pt>
                <c:pt idx="1">
                  <c:v>1.1224489795918</c:v>
                </c:pt>
                <c:pt idx="2">
                  <c:v>1.2448979591837002</c:v>
                </c:pt>
                <c:pt idx="3">
                  <c:v>1.3673469387755</c:v>
                </c:pt>
                <c:pt idx="4">
                  <c:v>1.4897959183673</c:v>
                </c:pt>
                <c:pt idx="5">
                  <c:v>1.6122448979591999</c:v>
                </c:pt>
                <c:pt idx="6">
                  <c:v>1.7346938775510001</c:v>
                </c:pt>
                <c:pt idx="7">
                  <c:v>1.8571428571429001</c:v>
                </c:pt>
                <c:pt idx="8">
                  <c:v>1.9795918367347001</c:v>
                </c:pt>
                <c:pt idx="9">
                  <c:v>2.1020408163264999</c:v>
                </c:pt>
                <c:pt idx="10">
                  <c:v>2.2244897959183998</c:v>
                </c:pt>
                <c:pt idx="11">
                  <c:v>2.3469387755101998</c:v>
                </c:pt>
                <c:pt idx="12">
                  <c:v>2.4693877551020003</c:v>
                </c:pt>
                <c:pt idx="13">
                  <c:v>2.5918367346939002</c:v>
                </c:pt>
                <c:pt idx="14">
                  <c:v>2.7142857142856998</c:v>
                </c:pt>
                <c:pt idx="15">
                  <c:v>2.8367346938776001</c:v>
                </c:pt>
                <c:pt idx="16">
                  <c:v>2.9591836734694001</c:v>
                </c:pt>
                <c:pt idx="17">
                  <c:v>3.0816326530612002</c:v>
                </c:pt>
                <c:pt idx="18">
                  <c:v>3.2040816326531001</c:v>
                </c:pt>
                <c:pt idx="19">
                  <c:v>3.3265306122449001</c:v>
                </c:pt>
                <c:pt idx="20">
                  <c:v>3.4489795918367001</c:v>
                </c:pt>
                <c:pt idx="21">
                  <c:v>3.5714285714286</c:v>
                </c:pt>
                <c:pt idx="22">
                  <c:v>3.6938775510204001</c:v>
                </c:pt>
                <c:pt idx="23">
                  <c:v>3.8163265306121996</c:v>
                </c:pt>
                <c:pt idx="24">
                  <c:v>3.9387755102041</c:v>
                </c:pt>
                <c:pt idx="25">
                  <c:v>4.0612244897959</c:v>
                </c:pt>
                <c:pt idx="26">
                  <c:v>4.1836734693878004</c:v>
                </c:pt>
                <c:pt idx="27">
                  <c:v>4.3061224489796004</c:v>
                </c:pt>
                <c:pt idx="28">
                  <c:v>4.4285714285713995</c:v>
                </c:pt>
                <c:pt idx="29">
                  <c:v>4.5510204081632999</c:v>
                </c:pt>
                <c:pt idx="30">
                  <c:v>4.6734693877550999</c:v>
                </c:pt>
                <c:pt idx="31">
                  <c:v>4.7959183673468999</c:v>
                </c:pt>
                <c:pt idx="32">
                  <c:v>4.9183673469388003</c:v>
                </c:pt>
                <c:pt idx="33">
                  <c:v>5.0408163265305994</c:v>
                </c:pt>
                <c:pt idx="34">
                  <c:v>5.1632653061224003</c:v>
                </c:pt>
                <c:pt idx="35">
                  <c:v>5.2857142857142998</c:v>
                </c:pt>
                <c:pt idx="36">
                  <c:v>5.4081632653060998</c:v>
                </c:pt>
                <c:pt idx="37">
                  <c:v>5.5306122448980002</c:v>
                </c:pt>
                <c:pt idx="38">
                  <c:v>5.6530612244898002</c:v>
                </c:pt>
                <c:pt idx="39">
                  <c:v>5.7755102040816002</c:v>
                </c:pt>
                <c:pt idx="40">
                  <c:v>5.8979591836734997</c:v>
                </c:pt>
                <c:pt idx="41">
                  <c:v>6.0204081632652997</c:v>
                </c:pt>
                <c:pt idx="42">
                  <c:v>6.1428571428570997</c:v>
                </c:pt>
                <c:pt idx="43">
                  <c:v>6.2653061224490001</c:v>
                </c:pt>
                <c:pt idx="44">
                  <c:v>6.3877551020408001</c:v>
                </c:pt>
                <c:pt idx="45">
                  <c:v>6.5102040816326996</c:v>
                </c:pt>
                <c:pt idx="46">
                  <c:v>6.6326530612244996</c:v>
                </c:pt>
                <c:pt idx="47">
                  <c:v>6.7551020408163005</c:v>
                </c:pt>
                <c:pt idx="48">
                  <c:v>6.8775510204082</c:v>
                </c:pt>
                <c:pt idx="49">
                  <c:v>7</c:v>
                </c:pt>
                <c:pt idx="50">
                  <c:v>7.1224489795918</c:v>
                </c:pt>
                <c:pt idx="51">
                  <c:v>7.2448979591836995</c:v>
                </c:pt>
                <c:pt idx="52">
                  <c:v>7.3673469387755004</c:v>
                </c:pt>
                <c:pt idx="53">
                  <c:v>7.4897959183673004</c:v>
                </c:pt>
                <c:pt idx="54">
                  <c:v>7.6122448979591999</c:v>
                </c:pt>
                <c:pt idx="55">
                  <c:v>7.7346938775509999</c:v>
                </c:pt>
                <c:pt idx="56">
                  <c:v>7.8571428571429003</c:v>
                </c:pt>
                <c:pt idx="57">
                  <c:v>7.9795918367347003</c:v>
                </c:pt>
                <c:pt idx="58">
                  <c:v>8.1020408163265003</c:v>
                </c:pt>
                <c:pt idx="59">
                  <c:v>8.2244897959183998</c:v>
                </c:pt>
                <c:pt idx="60">
                  <c:v>8.3469387755101998</c:v>
                </c:pt>
                <c:pt idx="61">
                  <c:v>8.4693877551019998</c:v>
                </c:pt>
                <c:pt idx="62">
                  <c:v>8.5918367346938993</c:v>
                </c:pt>
                <c:pt idx="63">
                  <c:v>8.7142857142856993</c:v>
                </c:pt>
                <c:pt idx="64">
                  <c:v>8.8367346938776006</c:v>
                </c:pt>
                <c:pt idx="65">
                  <c:v>8.9591836734694006</c:v>
                </c:pt>
                <c:pt idx="66">
                  <c:v>9.0816326530611988</c:v>
                </c:pt>
                <c:pt idx="67">
                  <c:v>9.2040816326530983</c:v>
                </c:pt>
                <c:pt idx="68">
                  <c:v>9.3265306122449001</c:v>
                </c:pt>
                <c:pt idx="69">
                  <c:v>9.4489795918367001</c:v>
                </c:pt>
                <c:pt idx="70">
                  <c:v>9.5714285714285996</c:v>
                </c:pt>
                <c:pt idx="71">
                  <c:v>9.6938775510203996</c:v>
                </c:pt>
                <c:pt idx="72">
                  <c:v>9.8163265306121996</c:v>
                </c:pt>
                <c:pt idx="73">
                  <c:v>9.9387755102040991</c:v>
                </c:pt>
                <c:pt idx="74">
                  <c:v>10.061224489796</c:v>
                </c:pt>
                <c:pt idx="75">
                  <c:v>10.183673469388001</c:v>
                </c:pt>
                <c:pt idx="76">
                  <c:v>10.30612244898</c:v>
                </c:pt>
                <c:pt idx="77">
                  <c:v>10.428571428570999</c:v>
                </c:pt>
                <c:pt idx="78">
                  <c:v>10.551020408163</c:v>
                </c:pt>
                <c:pt idx="79">
                  <c:v>10.673469387754999</c:v>
                </c:pt>
                <c:pt idx="80">
                  <c:v>10.795918367346999</c:v>
                </c:pt>
                <c:pt idx="81">
                  <c:v>10.918367346938998</c:v>
                </c:pt>
                <c:pt idx="82">
                  <c:v>11.040816326531001</c:v>
                </c:pt>
                <c:pt idx="83">
                  <c:v>11.163265306122</c:v>
                </c:pt>
                <c:pt idx="84">
                  <c:v>11.285714285714</c:v>
                </c:pt>
                <c:pt idx="85">
                  <c:v>11.408163265305999</c:v>
                </c:pt>
                <c:pt idx="86">
                  <c:v>11.530612244898</c:v>
                </c:pt>
                <c:pt idx="87">
                  <c:v>11.653061224489999</c:v>
                </c:pt>
                <c:pt idx="88">
                  <c:v>11.775510204082</c:v>
                </c:pt>
                <c:pt idx="89">
                  <c:v>11.897959183673001</c:v>
                </c:pt>
                <c:pt idx="90">
                  <c:v>12.020408163265</c:v>
                </c:pt>
                <c:pt idx="91">
                  <c:v>12.142857142857</c:v>
                </c:pt>
                <c:pt idx="92">
                  <c:v>12.265306122448999</c:v>
                </c:pt>
                <c:pt idx="93">
                  <c:v>12.387755102041</c:v>
                </c:pt>
                <c:pt idx="94">
                  <c:v>12.510204081632999</c:v>
                </c:pt>
                <c:pt idx="95">
                  <c:v>12.632653061224001</c:v>
                </c:pt>
                <c:pt idx="96">
                  <c:v>12.755102040816</c:v>
                </c:pt>
                <c:pt idx="97">
                  <c:v>12.877551020408001</c:v>
                </c:pt>
                <c:pt idx="98">
                  <c:v>13</c:v>
                </c:pt>
              </c:numCache>
            </c:numRef>
          </c:xVal>
          <c:yVal>
            <c:numRef>
              <c:f>'SqW IP3'!$AH$5:$AH$103</c:f>
              <c:numCache>
                <c:formatCode>General</c:formatCode>
                <c:ptCount val="99"/>
                <c:pt idx="0">
                  <c:v>24.576370000000001</c:v>
                </c:pt>
                <c:pt idx="1">
                  <c:v>23.449839000000001</c:v>
                </c:pt>
                <c:pt idx="2">
                  <c:v>22.176779</c:v>
                </c:pt>
                <c:pt idx="3">
                  <c:v>21.579666</c:v>
                </c:pt>
                <c:pt idx="4">
                  <c:v>21.383585</c:v>
                </c:pt>
                <c:pt idx="5">
                  <c:v>21.510147</c:v>
                </c:pt>
                <c:pt idx="6">
                  <c:v>21.544955999999999</c:v>
                </c:pt>
                <c:pt idx="7">
                  <c:v>21.561159</c:v>
                </c:pt>
                <c:pt idx="8">
                  <c:v>21.004269000000001</c:v>
                </c:pt>
                <c:pt idx="9">
                  <c:v>20.457560999999998</c:v>
                </c:pt>
                <c:pt idx="10">
                  <c:v>19.854393000000002</c:v>
                </c:pt>
                <c:pt idx="11">
                  <c:v>19.683491</c:v>
                </c:pt>
                <c:pt idx="12">
                  <c:v>19.719453999999999</c:v>
                </c:pt>
                <c:pt idx="13">
                  <c:v>19.729198</c:v>
                </c:pt>
                <c:pt idx="14">
                  <c:v>19.812259999999998</c:v>
                </c:pt>
                <c:pt idx="15">
                  <c:v>19.906063</c:v>
                </c:pt>
                <c:pt idx="16">
                  <c:v>19.829435</c:v>
                </c:pt>
                <c:pt idx="17">
                  <c:v>19.473396000000001</c:v>
                </c:pt>
                <c:pt idx="18">
                  <c:v>18.834066</c:v>
                </c:pt>
                <c:pt idx="19">
                  <c:v>18.325116999999999</c:v>
                </c:pt>
                <c:pt idx="20">
                  <c:v>18.001937999999999</c:v>
                </c:pt>
                <c:pt idx="21">
                  <c:v>17.834817999999999</c:v>
                </c:pt>
                <c:pt idx="22">
                  <c:v>17.862614000000001</c:v>
                </c:pt>
                <c:pt idx="23">
                  <c:v>18.062256000000001</c:v>
                </c:pt>
                <c:pt idx="24">
                  <c:v>18.498937999999999</c:v>
                </c:pt>
                <c:pt idx="25">
                  <c:v>18.743165999999999</c:v>
                </c:pt>
                <c:pt idx="26">
                  <c:v>18.534379999999999</c:v>
                </c:pt>
                <c:pt idx="27">
                  <c:v>17.916557000000001</c:v>
                </c:pt>
                <c:pt idx="28">
                  <c:v>17.292276000000001</c:v>
                </c:pt>
                <c:pt idx="29">
                  <c:v>16.842613</c:v>
                </c:pt>
                <c:pt idx="30">
                  <c:v>16.837420999999999</c:v>
                </c:pt>
                <c:pt idx="31">
                  <c:v>17.257943999999998</c:v>
                </c:pt>
                <c:pt idx="32">
                  <c:v>17.882989999999999</c:v>
                </c:pt>
                <c:pt idx="33">
                  <c:v>18.054846000000001</c:v>
                </c:pt>
                <c:pt idx="34">
                  <c:v>17.787946999999999</c:v>
                </c:pt>
                <c:pt idx="35">
                  <c:v>17.463986999999999</c:v>
                </c:pt>
                <c:pt idx="36">
                  <c:v>17.582436000000001</c:v>
                </c:pt>
                <c:pt idx="37">
                  <c:v>18.044616999999999</c:v>
                </c:pt>
                <c:pt idx="38">
                  <c:v>18.643564000000001</c:v>
                </c:pt>
                <c:pt idx="39">
                  <c:v>19.069451999999998</c:v>
                </c:pt>
                <c:pt idx="40">
                  <c:v>19.186900999999999</c:v>
                </c:pt>
                <c:pt idx="41">
                  <c:v>19.082522999999998</c:v>
                </c:pt>
                <c:pt idx="42">
                  <c:v>18.880784999999999</c:v>
                </c:pt>
                <c:pt idx="43">
                  <c:v>18.655849</c:v>
                </c:pt>
                <c:pt idx="44">
                  <c:v>18.485298</c:v>
                </c:pt>
                <c:pt idx="45">
                  <c:v>18.453638000000002</c:v>
                </c:pt>
                <c:pt idx="46">
                  <c:v>18.522660999999999</c:v>
                </c:pt>
                <c:pt idx="47">
                  <c:v>18.617737000000002</c:v>
                </c:pt>
                <c:pt idx="48">
                  <c:v>18.651686000000002</c:v>
                </c:pt>
                <c:pt idx="49">
                  <c:v>18.51033</c:v>
                </c:pt>
                <c:pt idx="50">
                  <c:v>18.054777000000001</c:v>
                </c:pt>
                <c:pt idx="51">
                  <c:v>17.684059000000001</c:v>
                </c:pt>
                <c:pt idx="52">
                  <c:v>17.502934</c:v>
                </c:pt>
                <c:pt idx="53">
                  <c:v>17.525805999999999</c:v>
                </c:pt>
                <c:pt idx="54">
                  <c:v>17.354642999999999</c:v>
                </c:pt>
                <c:pt idx="55">
                  <c:v>17.112552999999998</c:v>
                </c:pt>
                <c:pt idx="56">
                  <c:v>16.88344</c:v>
                </c:pt>
                <c:pt idx="57">
                  <c:v>16.610657</c:v>
                </c:pt>
                <c:pt idx="58">
                  <c:v>16.346644999999999</c:v>
                </c:pt>
                <c:pt idx="59">
                  <c:v>16.091507</c:v>
                </c:pt>
                <c:pt idx="60">
                  <c:v>16.102345</c:v>
                </c:pt>
                <c:pt idx="61">
                  <c:v>16.516157</c:v>
                </c:pt>
                <c:pt idx="62">
                  <c:v>17.097957999999998</c:v>
                </c:pt>
                <c:pt idx="63">
                  <c:v>17.510317000000001</c:v>
                </c:pt>
                <c:pt idx="64">
                  <c:v>17.401693000000002</c:v>
                </c:pt>
                <c:pt idx="65">
                  <c:v>17.047706999999999</c:v>
                </c:pt>
                <c:pt idx="66">
                  <c:v>16.571224000000001</c:v>
                </c:pt>
                <c:pt idx="67">
                  <c:v>16.184832</c:v>
                </c:pt>
                <c:pt idx="68">
                  <c:v>15.982999</c:v>
                </c:pt>
                <c:pt idx="69">
                  <c:v>15.980442999999999</c:v>
                </c:pt>
                <c:pt idx="70">
                  <c:v>16.097794</c:v>
                </c:pt>
                <c:pt idx="71">
                  <c:v>16.176950000000001</c:v>
                </c:pt>
                <c:pt idx="72">
                  <c:v>16.209496000000001</c:v>
                </c:pt>
                <c:pt idx="73">
                  <c:v>16.358315999999999</c:v>
                </c:pt>
                <c:pt idx="74">
                  <c:v>16.461283000000002</c:v>
                </c:pt>
                <c:pt idx="75">
                  <c:v>16.652214000000001</c:v>
                </c:pt>
                <c:pt idx="76">
                  <c:v>16.744599999999998</c:v>
                </c:pt>
                <c:pt idx="77">
                  <c:v>16.84601</c:v>
                </c:pt>
                <c:pt idx="78">
                  <c:v>16.945471000000001</c:v>
                </c:pt>
                <c:pt idx="79">
                  <c:v>17.047543000000001</c:v>
                </c:pt>
                <c:pt idx="80">
                  <c:v>17.193733000000002</c:v>
                </c:pt>
                <c:pt idx="81">
                  <c:v>17.149794</c:v>
                </c:pt>
                <c:pt idx="82">
                  <c:v>16.946252999999999</c:v>
                </c:pt>
                <c:pt idx="83">
                  <c:v>16.539368</c:v>
                </c:pt>
                <c:pt idx="84">
                  <c:v>16.193549999999998</c:v>
                </c:pt>
                <c:pt idx="85">
                  <c:v>15.95116</c:v>
                </c:pt>
                <c:pt idx="86">
                  <c:v>15.758539000000001</c:v>
                </c:pt>
                <c:pt idx="87">
                  <c:v>15.619452000000001</c:v>
                </c:pt>
                <c:pt idx="88">
                  <c:v>15.412706999999999</c:v>
                </c:pt>
                <c:pt idx="89">
                  <c:v>15.178907000000001</c:v>
                </c:pt>
                <c:pt idx="90">
                  <c:v>14.881765</c:v>
                </c:pt>
                <c:pt idx="91">
                  <c:v>14.530594000000001</c:v>
                </c:pt>
                <c:pt idx="92">
                  <c:v>14.294241</c:v>
                </c:pt>
                <c:pt idx="93">
                  <c:v>13.986238</c:v>
                </c:pt>
                <c:pt idx="94">
                  <c:v>13.688283999999999</c:v>
                </c:pt>
                <c:pt idx="95">
                  <c:v>13.294439000000001</c:v>
                </c:pt>
                <c:pt idx="96">
                  <c:v>12.864288</c:v>
                </c:pt>
                <c:pt idx="97">
                  <c:v>12.459021</c:v>
                </c:pt>
                <c:pt idx="98">
                  <c:v>12.176266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F7-41D8-97D2-7D68A5703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90752"/>
        <c:axId val="114492928"/>
      </c:scatterChart>
      <c:valAx>
        <c:axId val="114490752"/>
        <c:scaling>
          <c:orientation val="minMax"/>
          <c:max val="12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492928"/>
        <c:crosses val="autoZero"/>
        <c:crossBetween val="midCat"/>
        <c:majorUnit val="1"/>
      </c:valAx>
      <c:valAx>
        <c:axId val="114492928"/>
        <c:scaling>
          <c:orientation val="minMax"/>
          <c:max val="30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490752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5831461197733616"/>
          <c:y val="0.64239253337529423"/>
          <c:w val="0.31406220500054366"/>
          <c:h val="0.1302018126652704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2RF x 2LO Spurious Suppression (dBc) -10 dBm RF Input</a:t>
            </a:r>
          </a:p>
        </c:rich>
      </c:tx>
      <c:layout>
        <c:manualLayout>
          <c:xMode val="edge"/>
          <c:yMode val="edge"/>
          <c:x val="0.19110496008224406"/>
          <c:y val="1.85184235605917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28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+15dBm Square Wave LO - 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'SqW 2Rx2L'!$F$5:$F$103</c:f>
              <c:numCache>
                <c:formatCode>General</c:formatCode>
                <c:ptCount val="99"/>
                <c:pt idx="0">
                  <c:v>1</c:v>
                </c:pt>
                <c:pt idx="1">
                  <c:v>1.1224489795918</c:v>
                </c:pt>
                <c:pt idx="2">
                  <c:v>1.2448979591837002</c:v>
                </c:pt>
                <c:pt idx="3">
                  <c:v>1.3673469387755</c:v>
                </c:pt>
                <c:pt idx="4">
                  <c:v>1.4897959183673</c:v>
                </c:pt>
                <c:pt idx="5">
                  <c:v>1.6122448979591999</c:v>
                </c:pt>
                <c:pt idx="6">
                  <c:v>1.7346938775510001</c:v>
                </c:pt>
                <c:pt idx="7">
                  <c:v>1.8571428571429001</c:v>
                </c:pt>
                <c:pt idx="8">
                  <c:v>1.9795918367347001</c:v>
                </c:pt>
                <c:pt idx="9">
                  <c:v>2.1020408163264999</c:v>
                </c:pt>
                <c:pt idx="10">
                  <c:v>2.2244897959183998</c:v>
                </c:pt>
                <c:pt idx="11">
                  <c:v>2.3469387755101998</c:v>
                </c:pt>
                <c:pt idx="12">
                  <c:v>2.4693877551020003</c:v>
                </c:pt>
                <c:pt idx="13">
                  <c:v>2.5918367346939002</c:v>
                </c:pt>
                <c:pt idx="14">
                  <c:v>2.7142857142856998</c:v>
                </c:pt>
                <c:pt idx="15">
                  <c:v>2.8367346938776001</c:v>
                </c:pt>
                <c:pt idx="16">
                  <c:v>2.9591836734694001</c:v>
                </c:pt>
                <c:pt idx="17">
                  <c:v>3.0816326530612002</c:v>
                </c:pt>
                <c:pt idx="18">
                  <c:v>3.2040816326531001</c:v>
                </c:pt>
                <c:pt idx="19">
                  <c:v>3.3265306122449001</c:v>
                </c:pt>
                <c:pt idx="20">
                  <c:v>3.4489795918367001</c:v>
                </c:pt>
                <c:pt idx="21">
                  <c:v>3.5714285714286</c:v>
                </c:pt>
                <c:pt idx="22">
                  <c:v>3.6938775510204001</c:v>
                </c:pt>
                <c:pt idx="23">
                  <c:v>3.8163265306121996</c:v>
                </c:pt>
                <c:pt idx="24">
                  <c:v>3.9387755102041</c:v>
                </c:pt>
                <c:pt idx="25">
                  <c:v>4.0612244897959</c:v>
                </c:pt>
                <c:pt idx="26">
                  <c:v>4.1836734693878004</c:v>
                </c:pt>
                <c:pt idx="27">
                  <c:v>4.3061224489796004</c:v>
                </c:pt>
                <c:pt idx="28">
                  <c:v>4.4285714285713995</c:v>
                </c:pt>
                <c:pt idx="29">
                  <c:v>4.5510204081632999</c:v>
                </c:pt>
                <c:pt idx="30">
                  <c:v>4.6734693877550999</c:v>
                </c:pt>
                <c:pt idx="31">
                  <c:v>4.7959183673468999</c:v>
                </c:pt>
                <c:pt idx="32">
                  <c:v>4.9183673469388003</c:v>
                </c:pt>
                <c:pt idx="33">
                  <c:v>5.0408163265305994</c:v>
                </c:pt>
                <c:pt idx="34">
                  <c:v>5.1632653061224003</c:v>
                </c:pt>
                <c:pt idx="35">
                  <c:v>5.2857142857142998</c:v>
                </c:pt>
                <c:pt idx="36">
                  <c:v>5.4081632653060998</c:v>
                </c:pt>
                <c:pt idx="37">
                  <c:v>5.5306122448980002</c:v>
                </c:pt>
                <c:pt idx="38">
                  <c:v>5.6530612244898002</c:v>
                </c:pt>
                <c:pt idx="39">
                  <c:v>5.7755102040816002</c:v>
                </c:pt>
                <c:pt idx="40">
                  <c:v>5.8979591836734997</c:v>
                </c:pt>
                <c:pt idx="41">
                  <c:v>6.0204081632652997</c:v>
                </c:pt>
                <c:pt idx="42">
                  <c:v>6.1428571428570997</c:v>
                </c:pt>
                <c:pt idx="43">
                  <c:v>6.2653061224490001</c:v>
                </c:pt>
                <c:pt idx="44">
                  <c:v>6.3877551020408001</c:v>
                </c:pt>
                <c:pt idx="45">
                  <c:v>6.5102040816326996</c:v>
                </c:pt>
                <c:pt idx="46">
                  <c:v>6.6326530612244996</c:v>
                </c:pt>
                <c:pt idx="47">
                  <c:v>6.7551020408163005</c:v>
                </c:pt>
                <c:pt idx="48">
                  <c:v>6.8775510204082</c:v>
                </c:pt>
                <c:pt idx="49">
                  <c:v>7</c:v>
                </c:pt>
                <c:pt idx="50">
                  <c:v>7.1224489795918</c:v>
                </c:pt>
                <c:pt idx="51">
                  <c:v>7.2448979591836995</c:v>
                </c:pt>
                <c:pt idx="52">
                  <c:v>7.3673469387755004</c:v>
                </c:pt>
                <c:pt idx="53">
                  <c:v>7.4897959183673004</c:v>
                </c:pt>
                <c:pt idx="54">
                  <c:v>7.6122448979591999</c:v>
                </c:pt>
                <c:pt idx="55">
                  <c:v>7.7346938775509999</c:v>
                </c:pt>
                <c:pt idx="56">
                  <c:v>7.8571428571429003</c:v>
                </c:pt>
                <c:pt idx="57">
                  <c:v>7.9795918367347003</c:v>
                </c:pt>
                <c:pt idx="58">
                  <c:v>8.1020408163265003</c:v>
                </c:pt>
                <c:pt idx="59">
                  <c:v>8.2244897959183998</c:v>
                </c:pt>
                <c:pt idx="60">
                  <c:v>8.3469387755101998</c:v>
                </c:pt>
                <c:pt idx="61">
                  <c:v>8.4693877551019998</c:v>
                </c:pt>
                <c:pt idx="62">
                  <c:v>8.5918367346938993</c:v>
                </c:pt>
                <c:pt idx="63">
                  <c:v>8.7142857142856993</c:v>
                </c:pt>
                <c:pt idx="64">
                  <c:v>8.8367346938776006</c:v>
                </c:pt>
                <c:pt idx="65">
                  <c:v>8.9591836734694006</c:v>
                </c:pt>
                <c:pt idx="66">
                  <c:v>9.0816326530611988</c:v>
                </c:pt>
                <c:pt idx="67">
                  <c:v>9.2040816326530983</c:v>
                </c:pt>
                <c:pt idx="68">
                  <c:v>9.3265306122449001</c:v>
                </c:pt>
                <c:pt idx="69">
                  <c:v>9.4489795918367001</c:v>
                </c:pt>
                <c:pt idx="70">
                  <c:v>9.5714285714285996</c:v>
                </c:pt>
                <c:pt idx="71">
                  <c:v>9.6938775510203996</c:v>
                </c:pt>
                <c:pt idx="72">
                  <c:v>9.8163265306121996</c:v>
                </c:pt>
                <c:pt idx="73">
                  <c:v>9.9387755102040991</c:v>
                </c:pt>
                <c:pt idx="74">
                  <c:v>10.061224489796</c:v>
                </c:pt>
                <c:pt idx="75">
                  <c:v>10.183673469388001</c:v>
                </c:pt>
                <c:pt idx="76">
                  <c:v>10.30612244898</c:v>
                </c:pt>
                <c:pt idx="77">
                  <c:v>10.428571428570999</c:v>
                </c:pt>
                <c:pt idx="78">
                  <c:v>10.551020408163</c:v>
                </c:pt>
                <c:pt idx="79">
                  <c:v>10.673469387754999</c:v>
                </c:pt>
                <c:pt idx="80">
                  <c:v>10.795918367346999</c:v>
                </c:pt>
                <c:pt idx="81">
                  <c:v>10.918367346938998</c:v>
                </c:pt>
                <c:pt idx="82">
                  <c:v>11.040816326531001</c:v>
                </c:pt>
                <c:pt idx="83">
                  <c:v>11.163265306122</c:v>
                </c:pt>
                <c:pt idx="84">
                  <c:v>11.285714285714</c:v>
                </c:pt>
                <c:pt idx="85">
                  <c:v>11.408163265305999</c:v>
                </c:pt>
                <c:pt idx="86">
                  <c:v>11.530612244898</c:v>
                </c:pt>
                <c:pt idx="87">
                  <c:v>11.653061224489999</c:v>
                </c:pt>
                <c:pt idx="88">
                  <c:v>11.775510204082</c:v>
                </c:pt>
                <c:pt idx="89">
                  <c:v>11.897959183673001</c:v>
                </c:pt>
                <c:pt idx="90">
                  <c:v>12.020408163265</c:v>
                </c:pt>
                <c:pt idx="91">
                  <c:v>12.142857142857</c:v>
                </c:pt>
                <c:pt idx="92">
                  <c:v>12.265306122448999</c:v>
                </c:pt>
                <c:pt idx="93">
                  <c:v>12.387755102041</c:v>
                </c:pt>
                <c:pt idx="94">
                  <c:v>12.510204081632999</c:v>
                </c:pt>
                <c:pt idx="95">
                  <c:v>12.632653061224001</c:v>
                </c:pt>
                <c:pt idx="96">
                  <c:v>12.755102040816</c:v>
                </c:pt>
                <c:pt idx="97">
                  <c:v>12.877551020408001</c:v>
                </c:pt>
                <c:pt idx="98">
                  <c:v>13</c:v>
                </c:pt>
              </c:numCache>
            </c:numRef>
          </c:xVal>
          <c:yVal>
            <c:numRef>
              <c:f>'SqW 2Rx2L'!$G$5:$G$103</c:f>
              <c:numCache>
                <c:formatCode>General</c:formatCode>
                <c:ptCount val="99"/>
                <c:pt idx="0">
                  <c:v>-55.482193000000002</c:v>
                </c:pt>
                <c:pt idx="1">
                  <c:v>-58.633305</c:v>
                </c:pt>
                <c:pt idx="2">
                  <c:v>-61.999195</c:v>
                </c:pt>
                <c:pt idx="3">
                  <c:v>-62.19585</c:v>
                </c:pt>
                <c:pt idx="4">
                  <c:v>-62.299953000000002</c:v>
                </c:pt>
                <c:pt idx="5">
                  <c:v>-62.339260000000003</c:v>
                </c:pt>
                <c:pt idx="6">
                  <c:v>-62.764446</c:v>
                </c:pt>
                <c:pt idx="7">
                  <c:v>-63.118572</c:v>
                </c:pt>
                <c:pt idx="8">
                  <c:v>-63.213551000000002</c:v>
                </c:pt>
                <c:pt idx="9">
                  <c:v>-63.048729000000002</c:v>
                </c:pt>
                <c:pt idx="10">
                  <c:v>-63.360030999999999</c:v>
                </c:pt>
                <c:pt idx="11">
                  <c:v>-62.947823</c:v>
                </c:pt>
                <c:pt idx="12">
                  <c:v>-62.770409000000001</c:v>
                </c:pt>
                <c:pt idx="13">
                  <c:v>-60.675434000000003</c:v>
                </c:pt>
                <c:pt idx="14">
                  <c:v>-59.797896999999999</c:v>
                </c:pt>
                <c:pt idx="15">
                  <c:v>-59.699306</c:v>
                </c:pt>
                <c:pt idx="16">
                  <c:v>-61.722831999999997</c:v>
                </c:pt>
                <c:pt idx="17">
                  <c:v>-62.933216000000002</c:v>
                </c:pt>
                <c:pt idx="18">
                  <c:v>-62.407024</c:v>
                </c:pt>
                <c:pt idx="19">
                  <c:v>-61.440970999999998</c:v>
                </c:pt>
                <c:pt idx="20">
                  <c:v>-61.615738</c:v>
                </c:pt>
                <c:pt idx="21">
                  <c:v>-63.338593000000003</c:v>
                </c:pt>
                <c:pt idx="22">
                  <c:v>-65.783164999999997</c:v>
                </c:pt>
                <c:pt idx="23">
                  <c:v>-67.785278000000005</c:v>
                </c:pt>
                <c:pt idx="24">
                  <c:v>-68.530723999999992</c:v>
                </c:pt>
                <c:pt idx="25">
                  <c:v>-66.018104999999991</c:v>
                </c:pt>
                <c:pt idx="26">
                  <c:v>-62.252063999999997</c:v>
                </c:pt>
                <c:pt idx="27">
                  <c:v>-59.148902999999997</c:v>
                </c:pt>
                <c:pt idx="28">
                  <c:v>-57.504570000000001</c:v>
                </c:pt>
                <c:pt idx="29">
                  <c:v>-56.617088000000003</c:v>
                </c:pt>
                <c:pt idx="30">
                  <c:v>-55.273758000000001</c:v>
                </c:pt>
                <c:pt idx="31">
                  <c:v>-54.845199999999998</c:v>
                </c:pt>
                <c:pt idx="32">
                  <c:v>-55.841754999999999</c:v>
                </c:pt>
                <c:pt idx="33">
                  <c:v>-58.700741000000001</c:v>
                </c:pt>
                <c:pt idx="34">
                  <c:v>-61.498702999999999</c:v>
                </c:pt>
                <c:pt idx="35">
                  <c:v>-63.114719000000001</c:v>
                </c:pt>
                <c:pt idx="36">
                  <c:v>-62.828358000000001</c:v>
                </c:pt>
                <c:pt idx="37">
                  <c:v>-62.913531999999996</c:v>
                </c:pt>
                <c:pt idx="38">
                  <c:v>-62.703513999999998</c:v>
                </c:pt>
                <c:pt idx="39">
                  <c:v>-62.533051</c:v>
                </c:pt>
                <c:pt idx="40">
                  <c:v>-61.880164999999998</c:v>
                </c:pt>
                <c:pt idx="41">
                  <c:v>-60.904235999999997</c:v>
                </c:pt>
                <c:pt idx="42">
                  <c:v>-60.143318000000001</c:v>
                </c:pt>
                <c:pt idx="43">
                  <c:v>-59.733336999999999</c:v>
                </c:pt>
                <c:pt idx="44">
                  <c:v>-59.781975000000003</c:v>
                </c:pt>
                <c:pt idx="45">
                  <c:v>-59.384686000000002</c:v>
                </c:pt>
                <c:pt idx="46">
                  <c:v>-58.685763999999999</c:v>
                </c:pt>
                <c:pt idx="47">
                  <c:v>-58.692276</c:v>
                </c:pt>
                <c:pt idx="48">
                  <c:v>-60.577316000000003</c:v>
                </c:pt>
                <c:pt idx="49">
                  <c:v>-63.071854000000002</c:v>
                </c:pt>
                <c:pt idx="50">
                  <c:v>-64.122303000000002</c:v>
                </c:pt>
                <c:pt idx="51">
                  <c:v>-62.853352000000001</c:v>
                </c:pt>
                <c:pt idx="52">
                  <c:v>-60.767899</c:v>
                </c:pt>
                <c:pt idx="53">
                  <c:v>-59.558177999999998</c:v>
                </c:pt>
                <c:pt idx="54">
                  <c:v>-58.634929999999997</c:v>
                </c:pt>
                <c:pt idx="55">
                  <c:v>-58.940421999999998</c:v>
                </c:pt>
                <c:pt idx="56">
                  <c:v>-61.078239000000004</c:v>
                </c:pt>
                <c:pt idx="57">
                  <c:v>-63.712192999999999</c:v>
                </c:pt>
                <c:pt idx="58">
                  <c:v>-63.757263000000002</c:v>
                </c:pt>
                <c:pt idx="59">
                  <c:v>-60.888278999999997</c:v>
                </c:pt>
                <c:pt idx="60">
                  <c:v>-57.691806999999997</c:v>
                </c:pt>
                <c:pt idx="61">
                  <c:v>-56.056601999999998</c:v>
                </c:pt>
                <c:pt idx="62">
                  <c:v>-55.24044</c:v>
                </c:pt>
                <c:pt idx="63">
                  <c:v>-54.644511999999999</c:v>
                </c:pt>
                <c:pt idx="64">
                  <c:v>-54.472152999999999</c:v>
                </c:pt>
                <c:pt idx="65">
                  <c:v>-54.620125000000002</c:v>
                </c:pt>
                <c:pt idx="66">
                  <c:v>-55.269249000000002</c:v>
                </c:pt>
                <c:pt idx="67">
                  <c:v>-56.188037999999999</c:v>
                </c:pt>
                <c:pt idx="68">
                  <c:v>-57.380721999999999</c:v>
                </c:pt>
                <c:pt idx="69">
                  <c:v>-57.950778999999997</c:v>
                </c:pt>
                <c:pt idx="70">
                  <c:v>-57.927757</c:v>
                </c:pt>
                <c:pt idx="71">
                  <c:v>-57.443362999999998</c:v>
                </c:pt>
                <c:pt idx="72">
                  <c:v>-57.031658</c:v>
                </c:pt>
                <c:pt idx="73">
                  <c:v>-57.256588000000001</c:v>
                </c:pt>
                <c:pt idx="74">
                  <c:v>-57.889648000000001</c:v>
                </c:pt>
                <c:pt idx="75">
                  <c:v>-58.993893</c:v>
                </c:pt>
                <c:pt idx="76">
                  <c:v>-59.803626999999999</c:v>
                </c:pt>
                <c:pt idx="77">
                  <c:v>-60.398842000000002</c:v>
                </c:pt>
                <c:pt idx="78">
                  <c:v>-60.793007000000003</c:v>
                </c:pt>
                <c:pt idx="79">
                  <c:v>-60.686625999999997</c:v>
                </c:pt>
                <c:pt idx="80">
                  <c:v>-60.648090000000003</c:v>
                </c:pt>
                <c:pt idx="81">
                  <c:v>-60.249930999999997</c:v>
                </c:pt>
                <c:pt idx="82">
                  <c:v>-59.724761999999998</c:v>
                </c:pt>
                <c:pt idx="83">
                  <c:v>-58.636246</c:v>
                </c:pt>
                <c:pt idx="84">
                  <c:v>-57.470745000000001</c:v>
                </c:pt>
                <c:pt idx="85">
                  <c:v>-56.682513999999998</c:v>
                </c:pt>
                <c:pt idx="86">
                  <c:v>-57.114879999999999</c:v>
                </c:pt>
                <c:pt idx="87">
                  <c:v>-58.295169999999999</c:v>
                </c:pt>
                <c:pt idx="88">
                  <c:v>-59.074959</c:v>
                </c:pt>
                <c:pt idx="89">
                  <c:v>-58.713509000000002</c:v>
                </c:pt>
                <c:pt idx="90">
                  <c:v>-57.260235000000002</c:v>
                </c:pt>
                <c:pt idx="91">
                  <c:v>-55.557388000000003</c:v>
                </c:pt>
                <c:pt idx="92">
                  <c:v>-54.149737999999999</c:v>
                </c:pt>
                <c:pt idx="93">
                  <c:v>-53.352516000000001</c:v>
                </c:pt>
                <c:pt idx="94">
                  <c:v>-53.479346999999997</c:v>
                </c:pt>
                <c:pt idx="95">
                  <c:v>-53.665774999999996</c:v>
                </c:pt>
                <c:pt idx="96">
                  <c:v>-53.937255999999998</c:v>
                </c:pt>
                <c:pt idx="97">
                  <c:v>-53.416721000000003</c:v>
                </c:pt>
                <c:pt idx="98">
                  <c:v>-52.963515999999998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5F-46EC-A59F-BC49485E1886}"/>
            </c:ext>
          </c:extLst>
        </c:ser>
        <c:ser>
          <c:idx val="2"/>
          <c:order val="1"/>
          <c:tx>
            <c:v>+15dBm Square Wave LO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'SqW 2Rx2L'!$F$5:$F$103</c:f>
              <c:numCache>
                <c:formatCode>General</c:formatCode>
                <c:ptCount val="99"/>
                <c:pt idx="0">
                  <c:v>1</c:v>
                </c:pt>
                <c:pt idx="1">
                  <c:v>1.1224489795918</c:v>
                </c:pt>
                <c:pt idx="2">
                  <c:v>1.2448979591837002</c:v>
                </c:pt>
                <c:pt idx="3">
                  <c:v>1.3673469387755</c:v>
                </c:pt>
                <c:pt idx="4">
                  <c:v>1.4897959183673</c:v>
                </c:pt>
                <c:pt idx="5">
                  <c:v>1.6122448979591999</c:v>
                </c:pt>
                <c:pt idx="6">
                  <c:v>1.7346938775510001</c:v>
                </c:pt>
                <c:pt idx="7">
                  <c:v>1.8571428571429001</c:v>
                </c:pt>
                <c:pt idx="8">
                  <c:v>1.9795918367347001</c:v>
                </c:pt>
                <c:pt idx="9">
                  <c:v>2.1020408163264999</c:v>
                </c:pt>
                <c:pt idx="10">
                  <c:v>2.2244897959183998</c:v>
                </c:pt>
                <c:pt idx="11">
                  <c:v>2.3469387755101998</c:v>
                </c:pt>
                <c:pt idx="12">
                  <c:v>2.4693877551020003</c:v>
                </c:pt>
                <c:pt idx="13">
                  <c:v>2.5918367346939002</c:v>
                </c:pt>
                <c:pt idx="14">
                  <c:v>2.7142857142856998</c:v>
                </c:pt>
                <c:pt idx="15">
                  <c:v>2.8367346938776001</c:v>
                </c:pt>
                <c:pt idx="16">
                  <c:v>2.9591836734694001</c:v>
                </c:pt>
                <c:pt idx="17">
                  <c:v>3.0816326530612002</c:v>
                </c:pt>
                <c:pt idx="18">
                  <c:v>3.2040816326531001</c:v>
                </c:pt>
                <c:pt idx="19">
                  <c:v>3.3265306122449001</c:v>
                </c:pt>
                <c:pt idx="20">
                  <c:v>3.4489795918367001</c:v>
                </c:pt>
                <c:pt idx="21">
                  <c:v>3.5714285714286</c:v>
                </c:pt>
                <c:pt idx="22">
                  <c:v>3.6938775510204001</c:v>
                </c:pt>
                <c:pt idx="23">
                  <c:v>3.8163265306121996</c:v>
                </c:pt>
                <c:pt idx="24">
                  <c:v>3.9387755102041</c:v>
                </c:pt>
                <c:pt idx="25">
                  <c:v>4.0612244897959</c:v>
                </c:pt>
                <c:pt idx="26">
                  <c:v>4.1836734693878004</c:v>
                </c:pt>
                <c:pt idx="27">
                  <c:v>4.3061224489796004</c:v>
                </c:pt>
                <c:pt idx="28">
                  <c:v>4.4285714285713995</c:v>
                </c:pt>
                <c:pt idx="29">
                  <c:v>4.5510204081632999</c:v>
                </c:pt>
                <c:pt idx="30">
                  <c:v>4.6734693877550999</c:v>
                </c:pt>
                <c:pt idx="31">
                  <c:v>4.7959183673468999</c:v>
                </c:pt>
                <c:pt idx="32">
                  <c:v>4.9183673469388003</c:v>
                </c:pt>
                <c:pt idx="33">
                  <c:v>5.0408163265305994</c:v>
                </c:pt>
                <c:pt idx="34">
                  <c:v>5.1632653061224003</c:v>
                </c:pt>
                <c:pt idx="35">
                  <c:v>5.2857142857142998</c:v>
                </c:pt>
                <c:pt idx="36">
                  <c:v>5.4081632653060998</c:v>
                </c:pt>
                <c:pt idx="37">
                  <c:v>5.5306122448980002</c:v>
                </c:pt>
                <c:pt idx="38">
                  <c:v>5.6530612244898002</c:v>
                </c:pt>
                <c:pt idx="39">
                  <c:v>5.7755102040816002</c:v>
                </c:pt>
                <c:pt idx="40">
                  <c:v>5.8979591836734997</c:v>
                </c:pt>
                <c:pt idx="41">
                  <c:v>6.0204081632652997</c:v>
                </c:pt>
                <c:pt idx="42">
                  <c:v>6.1428571428570997</c:v>
                </c:pt>
                <c:pt idx="43">
                  <c:v>6.2653061224490001</c:v>
                </c:pt>
                <c:pt idx="44">
                  <c:v>6.3877551020408001</c:v>
                </c:pt>
                <c:pt idx="45">
                  <c:v>6.5102040816326996</c:v>
                </c:pt>
                <c:pt idx="46">
                  <c:v>6.6326530612244996</c:v>
                </c:pt>
                <c:pt idx="47">
                  <c:v>6.7551020408163005</c:v>
                </c:pt>
                <c:pt idx="48">
                  <c:v>6.8775510204082</c:v>
                </c:pt>
                <c:pt idx="49">
                  <c:v>7</c:v>
                </c:pt>
                <c:pt idx="50">
                  <c:v>7.1224489795918</c:v>
                </c:pt>
                <c:pt idx="51">
                  <c:v>7.2448979591836995</c:v>
                </c:pt>
                <c:pt idx="52">
                  <c:v>7.3673469387755004</c:v>
                </c:pt>
                <c:pt idx="53">
                  <c:v>7.4897959183673004</c:v>
                </c:pt>
                <c:pt idx="54">
                  <c:v>7.6122448979591999</c:v>
                </c:pt>
                <c:pt idx="55">
                  <c:v>7.7346938775509999</c:v>
                </c:pt>
                <c:pt idx="56">
                  <c:v>7.8571428571429003</c:v>
                </c:pt>
                <c:pt idx="57">
                  <c:v>7.9795918367347003</c:v>
                </c:pt>
                <c:pt idx="58">
                  <c:v>8.1020408163265003</c:v>
                </c:pt>
                <c:pt idx="59">
                  <c:v>8.2244897959183998</c:v>
                </c:pt>
                <c:pt idx="60">
                  <c:v>8.3469387755101998</c:v>
                </c:pt>
                <c:pt idx="61">
                  <c:v>8.4693877551019998</c:v>
                </c:pt>
                <c:pt idx="62">
                  <c:v>8.5918367346938993</c:v>
                </c:pt>
                <c:pt idx="63">
                  <c:v>8.7142857142856993</c:v>
                </c:pt>
                <c:pt idx="64">
                  <c:v>8.8367346938776006</c:v>
                </c:pt>
                <c:pt idx="65">
                  <c:v>8.9591836734694006</c:v>
                </c:pt>
                <c:pt idx="66">
                  <c:v>9.0816326530611988</c:v>
                </c:pt>
                <c:pt idx="67">
                  <c:v>9.2040816326530983</c:v>
                </c:pt>
                <c:pt idx="68">
                  <c:v>9.3265306122449001</c:v>
                </c:pt>
                <c:pt idx="69">
                  <c:v>9.4489795918367001</c:v>
                </c:pt>
                <c:pt idx="70">
                  <c:v>9.5714285714285996</c:v>
                </c:pt>
                <c:pt idx="71">
                  <c:v>9.6938775510203996</c:v>
                </c:pt>
                <c:pt idx="72">
                  <c:v>9.8163265306121996</c:v>
                </c:pt>
                <c:pt idx="73">
                  <c:v>9.9387755102040991</c:v>
                </c:pt>
                <c:pt idx="74">
                  <c:v>10.061224489796</c:v>
                </c:pt>
                <c:pt idx="75">
                  <c:v>10.183673469388001</c:v>
                </c:pt>
                <c:pt idx="76">
                  <c:v>10.30612244898</c:v>
                </c:pt>
                <c:pt idx="77">
                  <c:v>10.428571428570999</c:v>
                </c:pt>
                <c:pt idx="78">
                  <c:v>10.551020408163</c:v>
                </c:pt>
                <c:pt idx="79">
                  <c:v>10.673469387754999</c:v>
                </c:pt>
                <c:pt idx="80">
                  <c:v>10.795918367346999</c:v>
                </c:pt>
                <c:pt idx="81">
                  <c:v>10.918367346938998</c:v>
                </c:pt>
                <c:pt idx="82">
                  <c:v>11.040816326531001</c:v>
                </c:pt>
                <c:pt idx="83">
                  <c:v>11.163265306122</c:v>
                </c:pt>
                <c:pt idx="84">
                  <c:v>11.285714285714</c:v>
                </c:pt>
                <c:pt idx="85">
                  <c:v>11.408163265305999</c:v>
                </c:pt>
                <c:pt idx="86">
                  <c:v>11.530612244898</c:v>
                </c:pt>
                <c:pt idx="87">
                  <c:v>11.653061224489999</c:v>
                </c:pt>
                <c:pt idx="88">
                  <c:v>11.775510204082</c:v>
                </c:pt>
                <c:pt idx="89">
                  <c:v>11.897959183673001</c:v>
                </c:pt>
                <c:pt idx="90">
                  <c:v>12.020408163265</c:v>
                </c:pt>
                <c:pt idx="91">
                  <c:v>12.142857142857</c:v>
                </c:pt>
                <c:pt idx="92">
                  <c:v>12.265306122448999</c:v>
                </c:pt>
                <c:pt idx="93">
                  <c:v>12.387755102041</c:v>
                </c:pt>
                <c:pt idx="94">
                  <c:v>12.510204081632999</c:v>
                </c:pt>
                <c:pt idx="95">
                  <c:v>12.632653061224001</c:v>
                </c:pt>
                <c:pt idx="96">
                  <c:v>12.755102040816</c:v>
                </c:pt>
                <c:pt idx="97">
                  <c:v>12.877551020408001</c:v>
                </c:pt>
                <c:pt idx="98">
                  <c:v>13</c:v>
                </c:pt>
              </c:numCache>
            </c:numRef>
          </c:xVal>
          <c:yVal>
            <c:numRef>
              <c:f>'SqW 2Rx2L'!$O$5:$O$103</c:f>
              <c:numCache>
                <c:formatCode>General</c:formatCode>
                <c:ptCount val="99"/>
                <c:pt idx="0">
                  <c:v>-68.865771999999993</c:v>
                </c:pt>
                <c:pt idx="1">
                  <c:v>-70.052002000000002</c:v>
                </c:pt>
                <c:pt idx="2">
                  <c:v>-73.926056000000003</c:v>
                </c:pt>
                <c:pt idx="3">
                  <c:v>-77.873367000000002</c:v>
                </c:pt>
                <c:pt idx="4">
                  <c:v>-82.123016000000007</c:v>
                </c:pt>
                <c:pt idx="5">
                  <c:v>-82.023323000000005</c:v>
                </c:pt>
                <c:pt idx="6">
                  <c:v>-78.876579000000007</c:v>
                </c:pt>
                <c:pt idx="7">
                  <c:v>-73.284194999999997</c:v>
                </c:pt>
                <c:pt idx="8">
                  <c:v>-70.100677000000005</c:v>
                </c:pt>
                <c:pt idx="9">
                  <c:v>-69.965453999999994</c:v>
                </c:pt>
                <c:pt idx="10">
                  <c:v>-73.528473000000005</c:v>
                </c:pt>
                <c:pt idx="11">
                  <c:v>-77.348793000000001</c:v>
                </c:pt>
                <c:pt idx="12">
                  <c:v>-79.679764000000006</c:v>
                </c:pt>
                <c:pt idx="13">
                  <c:v>-81.840309000000005</c:v>
                </c:pt>
                <c:pt idx="14">
                  <c:v>-77.698089999999993</c:v>
                </c:pt>
                <c:pt idx="15">
                  <c:v>-72.038193000000007</c:v>
                </c:pt>
                <c:pt idx="16">
                  <c:v>-69.461905999999999</c:v>
                </c:pt>
                <c:pt idx="17">
                  <c:v>-69.068000999999995</c:v>
                </c:pt>
                <c:pt idx="18">
                  <c:v>-71.812156999999999</c:v>
                </c:pt>
                <c:pt idx="19">
                  <c:v>-68.591330999999997</c:v>
                </c:pt>
                <c:pt idx="20">
                  <c:v>-67.776127000000002</c:v>
                </c:pt>
                <c:pt idx="21">
                  <c:v>-65.572327000000001</c:v>
                </c:pt>
                <c:pt idx="22">
                  <c:v>-62.502487000000002</c:v>
                </c:pt>
                <c:pt idx="23">
                  <c:v>-60.071559999999998</c:v>
                </c:pt>
                <c:pt idx="24">
                  <c:v>-58.700878000000003</c:v>
                </c:pt>
                <c:pt idx="25">
                  <c:v>-58.368721000000001</c:v>
                </c:pt>
                <c:pt idx="26">
                  <c:v>-57.247452000000003</c:v>
                </c:pt>
                <c:pt idx="27">
                  <c:v>-56.316142999999997</c:v>
                </c:pt>
                <c:pt idx="28">
                  <c:v>-55.687629999999999</c:v>
                </c:pt>
                <c:pt idx="29">
                  <c:v>-55.678069999999998</c:v>
                </c:pt>
                <c:pt idx="30">
                  <c:v>-54.706062000000003</c:v>
                </c:pt>
                <c:pt idx="31">
                  <c:v>-53.242744000000002</c:v>
                </c:pt>
                <c:pt idx="32">
                  <c:v>-52.165855000000001</c:v>
                </c:pt>
                <c:pt idx="33">
                  <c:v>-51.655169999999998</c:v>
                </c:pt>
                <c:pt idx="34">
                  <c:v>-51.088196000000003</c:v>
                </c:pt>
                <c:pt idx="35">
                  <c:v>-51.537154999999998</c:v>
                </c:pt>
                <c:pt idx="36">
                  <c:v>-53.83334</c:v>
                </c:pt>
                <c:pt idx="37">
                  <c:v>-58.078648000000001</c:v>
                </c:pt>
                <c:pt idx="38">
                  <c:v>-59.986572000000002</c:v>
                </c:pt>
                <c:pt idx="39">
                  <c:v>-61.219760999999998</c:v>
                </c:pt>
                <c:pt idx="40">
                  <c:v>-62.153736000000002</c:v>
                </c:pt>
                <c:pt idx="41">
                  <c:v>-64.450455000000005</c:v>
                </c:pt>
                <c:pt idx="42">
                  <c:v>-65.142562999999996</c:v>
                </c:pt>
                <c:pt idx="43">
                  <c:v>-64.991680000000002</c:v>
                </c:pt>
                <c:pt idx="44">
                  <c:v>-63.311134000000003</c:v>
                </c:pt>
                <c:pt idx="45">
                  <c:v>-62.197960000000002</c:v>
                </c:pt>
                <c:pt idx="46">
                  <c:v>-61.141177999999996</c:v>
                </c:pt>
                <c:pt idx="47">
                  <c:v>-60.793488000000004</c:v>
                </c:pt>
                <c:pt idx="48">
                  <c:v>-60.536911000000003</c:v>
                </c:pt>
                <c:pt idx="49">
                  <c:v>-59.839092000000001</c:v>
                </c:pt>
                <c:pt idx="50">
                  <c:v>-59.286053000000003</c:v>
                </c:pt>
                <c:pt idx="51">
                  <c:v>-58.640770000000003</c:v>
                </c:pt>
                <c:pt idx="52">
                  <c:v>-58.264502999999998</c:v>
                </c:pt>
                <c:pt idx="53">
                  <c:v>-58.472183000000001</c:v>
                </c:pt>
                <c:pt idx="54">
                  <c:v>-57.998233999999997</c:v>
                </c:pt>
                <c:pt idx="55">
                  <c:v>-57.425415000000001</c:v>
                </c:pt>
                <c:pt idx="56">
                  <c:v>-56.434607999999997</c:v>
                </c:pt>
                <c:pt idx="57">
                  <c:v>-56.559798999999998</c:v>
                </c:pt>
                <c:pt idx="58">
                  <c:v>-57.427250000000001</c:v>
                </c:pt>
                <c:pt idx="59">
                  <c:v>-59.610183999999997</c:v>
                </c:pt>
                <c:pt idx="60">
                  <c:v>-63.218159</c:v>
                </c:pt>
                <c:pt idx="61">
                  <c:v>-64.959900000000005</c:v>
                </c:pt>
                <c:pt idx="62">
                  <c:v>-64.75616500000001</c:v>
                </c:pt>
                <c:pt idx="63">
                  <c:v>-62.480533999999999</c:v>
                </c:pt>
                <c:pt idx="64">
                  <c:v>-60.895878000000003</c:v>
                </c:pt>
                <c:pt idx="65">
                  <c:v>-60.792427000000004</c:v>
                </c:pt>
                <c:pt idx="66">
                  <c:v>-61.276179999999997</c:v>
                </c:pt>
                <c:pt idx="67">
                  <c:v>-61.881912</c:v>
                </c:pt>
                <c:pt idx="68">
                  <c:v>-61.291355000000003</c:v>
                </c:pt>
                <c:pt idx="69">
                  <c:v>-59.944015999999998</c:v>
                </c:pt>
                <c:pt idx="70">
                  <c:v>-58.628051999999997</c:v>
                </c:pt>
                <c:pt idx="71">
                  <c:v>-57.299056999999998</c:v>
                </c:pt>
                <c:pt idx="72">
                  <c:v>-56.100025000000002</c:v>
                </c:pt>
                <c:pt idx="73">
                  <c:v>-54.655048000000001</c:v>
                </c:pt>
                <c:pt idx="74">
                  <c:v>-53.786597999999998</c:v>
                </c:pt>
                <c:pt idx="75">
                  <c:v>-53.433661999999998</c:v>
                </c:pt>
                <c:pt idx="76">
                  <c:v>-53.918621000000002</c:v>
                </c:pt>
                <c:pt idx="77">
                  <c:v>-55.078667000000003</c:v>
                </c:pt>
                <c:pt idx="78">
                  <c:v>-56.150058999999999</c:v>
                </c:pt>
                <c:pt idx="79">
                  <c:v>-57.110615000000003</c:v>
                </c:pt>
                <c:pt idx="80">
                  <c:v>-57.545135000000002</c:v>
                </c:pt>
                <c:pt idx="81">
                  <c:v>-57.609012999999997</c:v>
                </c:pt>
                <c:pt idx="82">
                  <c:v>-57.756507999999997</c:v>
                </c:pt>
                <c:pt idx="83">
                  <c:v>-57.565632000000001</c:v>
                </c:pt>
                <c:pt idx="84">
                  <c:v>-57.357940999999997</c:v>
                </c:pt>
                <c:pt idx="85">
                  <c:v>-56.354258999999999</c:v>
                </c:pt>
                <c:pt idx="86">
                  <c:v>-55.475357000000002</c:v>
                </c:pt>
                <c:pt idx="87">
                  <c:v>-54.655318999999999</c:v>
                </c:pt>
                <c:pt idx="88">
                  <c:v>-54.442447999999999</c:v>
                </c:pt>
                <c:pt idx="89">
                  <c:v>-54.399844999999999</c:v>
                </c:pt>
                <c:pt idx="90">
                  <c:v>-54.459446</c:v>
                </c:pt>
                <c:pt idx="91">
                  <c:v>-54.314155999999997</c:v>
                </c:pt>
                <c:pt idx="92">
                  <c:v>-53.955235000000002</c:v>
                </c:pt>
                <c:pt idx="93">
                  <c:v>-53.233601</c:v>
                </c:pt>
                <c:pt idx="94">
                  <c:v>-52.689822999999997</c:v>
                </c:pt>
                <c:pt idx="95">
                  <c:v>-52.462105000000001</c:v>
                </c:pt>
                <c:pt idx="96">
                  <c:v>-52.997303000000002</c:v>
                </c:pt>
                <c:pt idx="97">
                  <c:v>-53.318953999999998</c:v>
                </c:pt>
                <c:pt idx="98">
                  <c:v>-53.537486999999999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5F-46EC-A59F-BC49485E1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66272"/>
        <c:axId val="112968448"/>
      </c:scatterChart>
      <c:valAx>
        <c:axId val="112966272"/>
        <c:scaling>
          <c:orientation val="minMax"/>
          <c:max val="13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Input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01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2968448"/>
        <c:crosses val="autoZero"/>
        <c:crossBetween val="midCat"/>
        <c:majorUnit val="1"/>
      </c:valAx>
      <c:valAx>
        <c:axId val="112968448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2966272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19785901033135986"/>
          <c:y val="0.130553732866725"/>
          <c:w val="0.62827903082847725"/>
          <c:h val="0.1268595071449402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2IF x 1LO Spurious Suppression (dBc) -10 dBm IF Input</a:t>
            </a:r>
          </a:p>
        </c:rich>
      </c:tx>
      <c:layout>
        <c:manualLayout>
          <c:xMode val="edge"/>
          <c:yMode val="edge"/>
          <c:x val="0.19110496008224406"/>
          <c:y val="1.85184235605917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28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+15dBm Square Wave LO - 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'SqW 2Ix1L'!$F$5:$F$103</c:f>
              <c:numCache>
                <c:formatCode>General</c:formatCode>
                <c:ptCount val="99"/>
                <c:pt idx="0">
                  <c:v>2.8159999999999998</c:v>
                </c:pt>
                <c:pt idx="1">
                  <c:v>2.9588571428571</c:v>
                </c:pt>
                <c:pt idx="2">
                  <c:v>3.1017142857143001</c:v>
                </c:pt>
                <c:pt idx="3">
                  <c:v>3.2445714285714002</c:v>
                </c:pt>
                <c:pt idx="4">
                  <c:v>3.3874285714285999</c:v>
                </c:pt>
                <c:pt idx="5">
                  <c:v>3.5302857142857</c:v>
                </c:pt>
                <c:pt idx="6">
                  <c:v>3.6731428571429001</c:v>
                </c:pt>
                <c:pt idx="7">
                  <c:v>3.8159999999999998</c:v>
                </c:pt>
                <c:pt idx="8">
                  <c:v>3.9588571428571</c:v>
                </c:pt>
                <c:pt idx="9">
                  <c:v>4.1017142857143005</c:v>
                </c:pt>
                <c:pt idx="10">
                  <c:v>4.2445714285714002</c:v>
                </c:pt>
                <c:pt idx="11">
                  <c:v>4.3874285714286003</c:v>
                </c:pt>
                <c:pt idx="12">
                  <c:v>4.5302857142857</c:v>
                </c:pt>
                <c:pt idx="13">
                  <c:v>4.6731428571429001</c:v>
                </c:pt>
                <c:pt idx="14">
                  <c:v>4.8159999999999998</c:v>
                </c:pt>
                <c:pt idx="15">
                  <c:v>4.9588571428570996</c:v>
                </c:pt>
                <c:pt idx="16">
                  <c:v>5.1017142857143005</c:v>
                </c:pt>
                <c:pt idx="17">
                  <c:v>5.2445714285713994</c:v>
                </c:pt>
                <c:pt idx="18">
                  <c:v>5.3874285714286003</c:v>
                </c:pt>
                <c:pt idx="19">
                  <c:v>5.5302857142857</c:v>
                </c:pt>
                <c:pt idx="20">
                  <c:v>5.6731428571429001</c:v>
                </c:pt>
                <c:pt idx="21">
                  <c:v>5.8159999999999998</c:v>
                </c:pt>
                <c:pt idx="22">
                  <c:v>5.9588571428570996</c:v>
                </c:pt>
                <c:pt idx="23">
                  <c:v>6.1017142857143005</c:v>
                </c:pt>
                <c:pt idx="24">
                  <c:v>6.2445714285713994</c:v>
                </c:pt>
                <c:pt idx="25">
                  <c:v>6.3874285714286003</c:v>
                </c:pt>
                <c:pt idx="26">
                  <c:v>6.5302857142857</c:v>
                </c:pt>
                <c:pt idx="27">
                  <c:v>6.6731428571429001</c:v>
                </c:pt>
                <c:pt idx="28">
                  <c:v>6.8159999999999998</c:v>
                </c:pt>
                <c:pt idx="29">
                  <c:v>6.9588571428570996</c:v>
                </c:pt>
                <c:pt idx="30">
                  <c:v>7.1017142857143005</c:v>
                </c:pt>
                <c:pt idx="31">
                  <c:v>7.2445714285713994</c:v>
                </c:pt>
                <c:pt idx="32">
                  <c:v>7.3874285714286003</c:v>
                </c:pt>
                <c:pt idx="33">
                  <c:v>7.5302857142857</c:v>
                </c:pt>
                <c:pt idx="34">
                  <c:v>7.6731428571429001</c:v>
                </c:pt>
                <c:pt idx="35">
                  <c:v>7.8159999999999998</c:v>
                </c:pt>
                <c:pt idx="36">
                  <c:v>7.9588571428570996</c:v>
                </c:pt>
                <c:pt idx="37">
                  <c:v>8.1017142857142996</c:v>
                </c:pt>
                <c:pt idx="38">
                  <c:v>8.2445714285713994</c:v>
                </c:pt>
                <c:pt idx="39">
                  <c:v>8.3874285714286003</c:v>
                </c:pt>
                <c:pt idx="40">
                  <c:v>8.5302857142857</c:v>
                </c:pt>
                <c:pt idx="41">
                  <c:v>8.673142857142901</c:v>
                </c:pt>
                <c:pt idx="42">
                  <c:v>8.8160000000000007</c:v>
                </c:pt>
                <c:pt idx="43">
                  <c:v>8.9588571428570987</c:v>
                </c:pt>
                <c:pt idx="44">
                  <c:v>9.1017142857142996</c:v>
                </c:pt>
                <c:pt idx="45">
                  <c:v>9.2445714285713994</c:v>
                </c:pt>
                <c:pt idx="46">
                  <c:v>9.3874285714286003</c:v>
                </c:pt>
                <c:pt idx="47">
                  <c:v>9.5302857142857</c:v>
                </c:pt>
                <c:pt idx="48">
                  <c:v>9.673142857142901</c:v>
                </c:pt>
                <c:pt idx="49">
                  <c:v>9.8160000000000007</c:v>
                </c:pt>
                <c:pt idx="50">
                  <c:v>9.9588571428570987</c:v>
                </c:pt>
                <c:pt idx="51">
                  <c:v>10.101714285714001</c:v>
                </c:pt>
                <c:pt idx="52">
                  <c:v>10.244571428571</c:v>
                </c:pt>
                <c:pt idx="53">
                  <c:v>10.387428571429</c:v>
                </c:pt>
                <c:pt idx="54">
                  <c:v>10.530285714285998</c:v>
                </c:pt>
                <c:pt idx="55">
                  <c:v>10.673142857143</c:v>
                </c:pt>
                <c:pt idx="56">
                  <c:v>10.816000000000001</c:v>
                </c:pt>
                <c:pt idx="57">
                  <c:v>10.958857142857001</c:v>
                </c:pt>
                <c:pt idx="58">
                  <c:v>11.101714285714001</c:v>
                </c:pt>
                <c:pt idx="59">
                  <c:v>11.244571428571</c:v>
                </c:pt>
                <c:pt idx="60">
                  <c:v>11.387428571429</c:v>
                </c:pt>
                <c:pt idx="61">
                  <c:v>11.530285714285998</c:v>
                </c:pt>
                <c:pt idx="62">
                  <c:v>11.673142857143</c:v>
                </c:pt>
                <c:pt idx="63">
                  <c:v>11.816000000000001</c:v>
                </c:pt>
                <c:pt idx="64">
                  <c:v>11.958857142857001</c:v>
                </c:pt>
                <c:pt idx="65">
                  <c:v>12.101714285714001</c:v>
                </c:pt>
                <c:pt idx="66">
                  <c:v>12.244571428571</c:v>
                </c:pt>
                <c:pt idx="67">
                  <c:v>12.387428571429</c:v>
                </c:pt>
                <c:pt idx="68">
                  <c:v>12.530285714285998</c:v>
                </c:pt>
                <c:pt idx="69">
                  <c:v>12.673142857143</c:v>
                </c:pt>
                <c:pt idx="70">
                  <c:v>12.816000000000001</c:v>
                </c:pt>
                <c:pt idx="71">
                  <c:v>12.958857142857001</c:v>
                </c:pt>
                <c:pt idx="72">
                  <c:v>13.101714285714001</c:v>
                </c:pt>
                <c:pt idx="73">
                  <c:v>13.244571428571</c:v>
                </c:pt>
                <c:pt idx="74">
                  <c:v>13.387428571429</c:v>
                </c:pt>
                <c:pt idx="75">
                  <c:v>13.530285714285998</c:v>
                </c:pt>
                <c:pt idx="76">
                  <c:v>13.673142857143</c:v>
                </c:pt>
                <c:pt idx="77">
                  <c:v>13.816000000000001</c:v>
                </c:pt>
                <c:pt idx="78">
                  <c:v>13.958857142857001</c:v>
                </c:pt>
                <c:pt idx="79">
                  <c:v>14.101714285714001</c:v>
                </c:pt>
                <c:pt idx="80">
                  <c:v>14.244571428571</c:v>
                </c:pt>
                <c:pt idx="81">
                  <c:v>14.387428571429</c:v>
                </c:pt>
                <c:pt idx="82">
                  <c:v>14.530285714285998</c:v>
                </c:pt>
                <c:pt idx="83">
                  <c:v>14.673142857143</c:v>
                </c:pt>
                <c:pt idx="84">
                  <c:v>14.816000000000001</c:v>
                </c:pt>
                <c:pt idx="85">
                  <c:v>14.958857142857001</c:v>
                </c:pt>
                <c:pt idx="86">
                  <c:v>15.101714285714001</c:v>
                </c:pt>
                <c:pt idx="87">
                  <c:v>15.244571428571</c:v>
                </c:pt>
                <c:pt idx="88">
                  <c:v>15.387428571429</c:v>
                </c:pt>
                <c:pt idx="89">
                  <c:v>15.530285714285998</c:v>
                </c:pt>
                <c:pt idx="90">
                  <c:v>15.673142857143</c:v>
                </c:pt>
                <c:pt idx="91">
                  <c:v>15.816000000000001</c:v>
                </c:pt>
                <c:pt idx="92">
                  <c:v>15.958857142857001</c:v>
                </c:pt>
                <c:pt idx="93">
                  <c:v>16.101714285713999</c:v>
                </c:pt>
                <c:pt idx="94">
                  <c:v>16.244571428571</c:v>
                </c:pt>
                <c:pt idx="95">
                  <c:v>16.387428571429002</c:v>
                </c:pt>
                <c:pt idx="96">
                  <c:v>16.530285714285998</c:v>
                </c:pt>
                <c:pt idx="97">
                  <c:v>16.673142857142999</c:v>
                </c:pt>
                <c:pt idx="98">
                  <c:v>16.815999999999999</c:v>
                </c:pt>
              </c:numCache>
            </c:numRef>
          </c:xVal>
          <c:yVal>
            <c:numRef>
              <c:f>'SqW 2Ix1L'!$G$5:$G$103</c:f>
              <c:numCache>
                <c:formatCode>General</c:formatCode>
                <c:ptCount val="99"/>
                <c:pt idx="0">
                  <c:v>-41.302441000000002</c:v>
                </c:pt>
                <c:pt idx="1">
                  <c:v>-42.338718</c:v>
                </c:pt>
                <c:pt idx="2">
                  <c:v>-49.86591</c:v>
                </c:pt>
                <c:pt idx="3">
                  <c:v>-57.723391999999997</c:v>
                </c:pt>
                <c:pt idx="4">
                  <c:v>-61.936222000000001</c:v>
                </c:pt>
                <c:pt idx="5">
                  <c:v>-59.329590000000003</c:v>
                </c:pt>
                <c:pt idx="6">
                  <c:v>-57.157425000000003</c:v>
                </c:pt>
                <c:pt idx="7">
                  <c:v>-58.790492999999998</c:v>
                </c:pt>
                <c:pt idx="8">
                  <c:v>-62.05048</c:v>
                </c:pt>
                <c:pt idx="9">
                  <c:v>-62.682388000000003</c:v>
                </c:pt>
                <c:pt idx="10">
                  <c:v>-63.080032000000003</c:v>
                </c:pt>
                <c:pt idx="11">
                  <c:v>-62.451144999999997</c:v>
                </c:pt>
                <c:pt idx="12">
                  <c:v>-65.941192999999998</c:v>
                </c:pt>
                <c:pt idx="13">
                  <c:v>-65.901375000000002</c:v>
                </c:pt>
                <c:pt idx="14">
                  <c:v>-64.547091999999992</c:v>
                </c:pt>
                <c:pt idx="15">
                  <c:v>-60.705410000000001</c:v>
                </c:pt>
                <c:pt idx="16">
                  <c:v>-58.946689999999997</c:v>
                </c:pt>
                <c:pt idx="17">
                  <c:v>-59.38364</c:v>
                </c:pt>
                <c:pt idx="18">
                  <c:v>-60.679428000000001</c:v>
                </c:pt>
                <c:pt idx="19">
                  <c:v>-61.995128999999999</c:v>
                </c:pt>
                <c:pt idx="20">
                  <c:v>-62.885508999999999</c:v>
                </c:pt>
                <c:pt idx="21">
                  <c:v>-63.990409999999997</c:v>
                </c:pt>
                <c:pt idx="22">
                  <c:v>-65.821526000000006</c:v>
                </c:pt>
                <c:pt idx="23">
                  <c:v>-66.415908999999999</c:v>
                </c:pt>
                <c:pt idx="24">
                  <c:v>-66.150634999999994</c:v>
                </c:pt>
                <c:pt idx="25">
                  <c:v>-64.346862999999999</c:v>
                </c:pt>
                <c:pt idx="26">
                  <c:v>-63.744686000000002</c:v>
                </c:pt>
                <c:pt idx="27">
                  <c:v>-63.978191000000002</c:v>
                </c:pt>
                <c:pt idx="28">
                  <c:v>-64.313580000000002</c:v>
                </c:pt>
                <c:pt idx="29">
                  <c:v>-63.119576000000002</c:v>
                </c:pt>
                <c:pt idx="30">
                  <c:v>-61.400371999999997</c:v>
                </c:pt>
                <c:pt idx="31">
                  <c:v>-60.947879999999998</c:v>
                </c:pt>
                <c:pt idx="32">
                  <c:v>-61.615219000000003</c:v>
                </c:pt>
                <c:pt idx="33">
                  <c:v>-61.523097999999997</c:v>
                </c:pt>
                <c:pt idx="34">
                  <c:v>-61.900879000000003</c:v>
                </c:pt>
                <c:pt idx="35">
                  <c:v>-63.954731000000002</c:v>
                </c:pt>
                <c:pt idx="36">
                  <c:v>-67.03239099999999</c:v>
                </c:pt>
                <c:pt idx="37">
                  <c:v>-66.905047999999994</c:v>
                </c:pt>
                <c:pt idx="38">
                  <c:v>-64.083454000000003</c:v>
                </c:pt>
                <c:pt idx="39">
                  <c:v>-61.116633999999998</c:v>
                </c:pt>
                <c:pt idx="40">
                  <c:v>-60.767482999999999</c:v>
                </c:pt>
                <c:pt idx="41">
                  <c:v>-61.396850999999998</c:v>
                </c:pt>
                <c:pt idx="42">
                  <c:v>-62.377215999999997</c:v>
                </c:pt>
                <c:pt idx="43">
                  <c:v>-63.096905</c:v>
                </c:pt>
                <c:pt idx="44">
                  <c:v>-63.885063000000002</c:v>
                </c:pt>
                <c:pt idx="45">
                  <c:v>-64.84235000000001</c:v>
                </c:pt>
                <c:pt idx="46">
                  <c:v>-65.442061999999993</c:v>
                </c:pt>
                <c:pt idx="47">
                  <c:v>-64.553741000000002</c:v>
                </c:pt>
                <c:pt idx="48">
                  <c:v>-62.322398999999997</c:v>
                </c:pt>
                <c:pt idx="49">
                  <c:v>-60.357891000000002</c:v>
                </c:pt>
                <c:pt idx="50">
                  <c:v>-61.002575</c:v>
                </c:pt>
                <c:pt idx="51">
                  <c:v>-65.931122000000002</c:v>
                </c:pt>
                <c:pt idx="52">
                  <c:v>-70.431365999999997</c:v>
                </c:pt>
                <c:pt idx="53">
                  <c:v>-71.777100000000004</c:v>
                </c:pt>
                <c:pt idx="54">
                  <c:v>-68.003422</c:v>
                </c:pt>
                <c:pt idx="55">
                  <c:v>-63.204535999999997</c:v>
                </c:pt>
                <c:pt idx="56">
                  <c:v>-59.324973999999997</c:v>
                </c:pt>
                <c:pt idx="57">
                  <c:v>-56.885162000000001</c:v>
                </c:pt>
                <c:pt idx="58">
                  <c:v>-56.070304999999998</c:v>
                </c:pt>
                <c:pt idx="59">
                  <c:v>-55.957745000000003</c:v>
                </c:pt>
                <c:pt idx="60">
                  <c:v>-56.015804000000003</c:v>
                </c:pt>
                <c:pt idx="61">
                  <c:v>-56.032950999999997</c:v>
                </c:pt>
                <c:pt idx="62">
                  <c:v>-56.676651</c:v>
                </c:pt>
                <c:pt idx="63">
                  <c:v>-57.967967999999999</c:v>
                </c:pt>
                <c:pt idx="64">
                  <c:v>-59.799819999999997</c:v>
                </c:pt>
                <c:pt idx="65">
                  <c:v>-61.764172000000002</c:v>
                </c:pt>
                <c:pt idx="66">
                  <c:v>-63.085720000000002</c:v>
                </c:pt>
                <c:pt idx="67">
                  <c:v>-64.516784999999999</c:v>
                </c:pt>
                <c:pt idx="68">
                  <c:v>-66.762553999999994</c:v>
                </c:pt>
                <c:pt idx="69">
                  <c:v>-71.642075000000006</c:v>
                </c:pt>
                <c:pt idx="70">
                  <c:v>-72.530181999999996</c:v>
                </c:pt>
                <c:pt idx="71">
                  <c:v>-71.061554000000001</c:v>
                </c:pt>
                <c:pt idx="72">
                  <c:v>-65.331122999999991</c:v>
                </c:pt>
                <c:pt idx="73">
                  <c:v>-62.034343999999997</c:v>
                </c:pt>
                <c:pt idx="74">
                  <c:v>-58.907412999999998</c:v>
                </c:pt>
                <c:pt idx="75">
                  <c:v>-57.543182000000002</c:v>
                </c:pt>
                <c:pt idx="76">
                  <c:v>-57.254199999999997</c:v>
                </c:pt>
                <c:pt idx="77">
                  <c:v>-57.063274</c:v>
                </c:pt>
                <c:pt idx="78">
                  <c:v>-56.394840000000002</c:v>
                </c:pt>
                <c:pt idx="79">
                  <c:v>-55.549731999999999</c:v>
                </c:pt>
                <c:pt idx="80">
                  <c:v>-54.503242</c:v>
                </c:pt>
                <c:pt idx="81">
                  <c:v>-54.007644999999997</c:v>
                </c:pt>
                <c:pt idx="82">
                  <c:v>-53.766148000000001</c:v>
                </c:pt>
                <c:pt idx="83">
                  <c:v>-53.969261000000003</c:v>
                </c:pt>
                <c:pt idx="84">
                  <c:v>-53.180064999999999</c:v>
                </c:pt>
                <c:pt idx="85">
                  <c:v>-51.973762999999998</c:v>
                </c:pt>
                <c:pt idx="86">
                  <c:v>-50.610947000000003</c:v>
                </c:pt>
                <c:pt idx="87">
                  <c:v>-49.431342999999998</c:v>
                </c:pt>
                <c:pt idx="88">
                  <c:v>-47.568019999999997</c:v>
                </c:pt>
                <c:pt idx="89">
                  <c:v>-45.785252</c:v>
                </c:pt>
                <c:pt idx="90">
                  <c:v>-44.088982000000001</c:v>
                </c:pt>
                <c:pt idx="91">
                  <c:v>-42.64669</c:v>
                </c:pt>
                <c:pt idx="92">
                  <c:v>-41.315036999999997</c:v>
                </c:pt>
                <c:pt idx="93">
                  <c:v>-40.124611000000002</c:v>
                </c:pt>
                <c:pt idx="94">
                  <c:v>-39.157294999999998</c:v>
                </c:pt>
                <c:pt idx="95">
                  <c:v>-38.432220000000001</c:v>
                </c:pt>
                <c:pt idx="96">
                  <c:v>-37.825423999999998</c:v>
                </c:pt>
                <c:pt idx="97">
                  <c:v>-37.504317999999998</c:v>
                </c:pt>
                <c:pt idx="98">
                  <c:v>-37.278027000000002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F1-4B1B-A490-10630BA29339}"/>
            </c:ext>
          </c:extLst>
        </c:ser>
        <c:ser>
          <c:idx val="2"/>
          <c:order val="1"/>
          <c:tx>
            <c:v>+15dBm Square Wave LO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'SqW 2Ix1L'!$F$5:$F$103</c:f>
              <c:numCache>
                <c:formatCode>General</c:formatCode>
                <c:ptCount val="99"/>
                <c:pt idx="0">
                  <c:v>2.8159999999999998</c:v>
                </c:pt>
                <c:pt idx="1">
                  <c:v>2.9588571428571</c:v>
                </c:pt>
                <c:pt idx="2">
                  <c:v>3.1017142857143001</c:v>
                </c:pt>
                <c:pt idx="3">
                  <c:v>3.2445714285714002</c:v>
                </c:pt>
                <c:pt idx="4">
                  <c:v>3.3874285714285999</c:v>
                </c:pt>
                <c:pt idx="5">
                  <c:v>3.5302857142857</c:v>
                </c:pt>
                <c:pt idx="6">
                  <c:v>3.6731428571429001</c:v>
                </c:pt>
                <c:pt idx="7">
                  <c:v>3.8159999999999998</c:v>
                </c:pt>
                <c:pt idx="8">
                  <c:v>3.9588571428571</c:v>
                </c:pt>
                <c:pt idx="9">
                  <c:v>4.1017142857143005</c:v>
                </c:pt>
                <c:pt idx="10">
                  <c:v>4.2445714285714002</c:v>
                </c:pt>
                <c:pt idx="11">
                  <c:v>4.3874285714286003</c:v>
                </c:pt>
                <c:pt idx="12">
                  <c:v>4.5302857142857</c:v>
                </c:pt>
                <c:pt idx="13">
                  <c:v>4.6731428571429001</c:v>
                </c:pt>
                <c:pt idx="14">
                  <c:v>4.8159999999999998</c:v>
                </c:pt>
                <c:pt idx="15">
                  <c:v>4.9588571428570996</c:v>
                </c:pt>
                <c:pt idx="16">
                  <c:v>5.1017142857143005</c:v>
                </c:pt>
                <c:pt idx="17">
                  <c:v>5.2445714285713994</c:v>
                </c:pt>
                <c:pt idx="18">
                  <c:v>5.3874285714286003</c:v>
                </c:pt>
                <c:pt idx="19">
                  <c:v>5.5302857142857</c:v>
                </c:pt>
                <c:pt idx="20">
                  <c:v>5.6731428571429001</c:v>
                </c:pt>
                <c:pt idx="21">
                  <c:v>5.8159999999999998</c:v>
                </c:pt>
                <c:pt idx="22">
                  <c:v>5.9588571428570996</c:v>
                </c:pt>
                <c:pt idx="23">
                  <c:v>6.1017142857143005</c:v>
                </c:pt>
                <c:pt idx="24">
                  <c:v>6.2445714285713994</c:v>
                </c:pt>
                <c:pt idx="25">
                  <c:v>6.3874285714286003</c:v>
                </c:pt>
                <c:pt idx="26">
                  <c:v>6.5302857142857</c:v>
                </c:pt>
                <c:pt idx="27">
                  <c:v>6.6731428571429001</c:v>
                </c:pt>
                <c:pt idx="28">
                  <c:v>6.8159999999999998</c:v>
                </c:pt>
                <c:pt idx="29">
                  <c:v>6.9588571428570996</c:v>
                </c:pt>
                <c:pt idx="30">
                  <c:v>7.1017142857143005</c:v>
                </c:pt>
                <c:pt idx="31">
                  <c:v>7.2445714285713994</c:v>
                </c:pt>
                <c:pt idx="32">
                  <c:v>7.3874285714286003</c:v>
                </c:pt>
                <c:pt idx="33">
                  <c:v>7.5302857142857</c:v>
                </c:pt>
                <c:pt idx="34">
                  <c:v>7.6731428571429001</c:v>
                </c:pt>
                <c:pt idx="35">
                  <c:v>7.8159999999999998</c:v>
                </c:pt>
                <c:pt idx="36">
                  <c:v>7.9588571428570996</c:v>
                </c:pt>
                <c:pt idx="37">
                  <c:v>8.1017142857142996</c:v>
                </c:pt>
                <c:pt idx="38">
                  <c:v>8.2445714285713994</c:v>
                </c:pt>
                <c:pt idx="39">
                  <c:v>8.3874285714286003</c:v>
                </c:pt>
                <c:pt idx="40">
                  <c:v>8.5302857142857</c:v>
                </c:pt>
                <c:pt idx="41">
                  <c:v>8.673142857142901</c:v>
                </c:pt>
                <c:pt idx="42">
                  <c:v>8.8160000000000007</c:v>
                </c:pt>
                <c:pt idx="43">
                  <c:v>8.9588571428570987</c:v>
                </c:pt>
                <c:pt idx="44">
                  <c:v>9.1017142857142996</c:v>
                </c:pt>
                <c:pt idx="45">
                  <c:v>9.2445714285713994</c:v>
                </c:pt>
                <c:pt idx="46">
                  <c:v>9.3874285714286003</c:v>
                </c:pt>
                <c:pt idx="47">
                  <c:v>9.5302857142857</c:v>
                </c:pt>
                <c:pt idx="48">
                  <c:v>9.673142857142901</c:v>
                </c:pt>
                <c:pt idx="49">
                  <c:v>9.8160000000000007</c:v>
                </c:pt>
                <c:pt idx="50">
                  <c:v>9.9588571428570987</c:v>
                </c:pt>
                <c:pt idx="51">
                  <c:v>10.101714285714001</c:v>
                </c:pt>
                <c:pt idx="52">
                  <c:v>10.244571428571</c:v>
                </c:pt>
                <c:pt idx="53">
                  <c:v>10.387428571429</c:v>
                </c:pt>
                <c:pt idx="54">
                  <c:v>10.530285714285998</c:v>
                </c:pt>
                <c:pt idx="55">
                  <c:v>10.673142857143</c:v>
                </c:pt>
                <c:pt idx="56">
                  <c:v>10.816000000000001</c:v>
                </c:pt>
                <c:pt idx="57">
                  <c:v>10.958857142857001</c:v>
                </c:pt>
                <c:pt idx="58">
                  <c:v>11.101714285714001</c:v>
                </c:pt>
                <c:pt idx="59">
                  <c:v>11.244571428571</c:v>
                </c:pt>
                <c:pt idx="60">
                  <c:v>11.387428571429</c:v>
                </c:pt>
                <c:pt idx="61">
                  <c:v>11.530285714285998</c:v>
                </c:pt>
                <c:pt idx="62">
                  <c:v>11.673142857143</c:v>
                </c:pt>
                <c:pt idx="63">
                  <c:v>11.816000000000001</c:v>
                </c:pt>
                <c:pt idx="64">
                  <c:v>11.958857142857001</c:v>
                </c:pt>
                <c:pt idx="65">
                  <c:v>12.101714285714001</c:v>
                </c:pt>
                <c:pt idx="66">
                  <c:v>12.244571428571</c:v>
                </c:pt>
                <c:pt idx="67">
                  <c:v>12.387428571429</c:v>
                </c:pt>
                <c:pt idx="68">
                  <c:v>12.530285714285998</c:v>
                </c:pt>
                <c:pt idx="69">
                  <c:v>12.673142857143</c:v>
                </c:pt>
                <c:pt idx="70">
                  <c:v>12.816000000000001</c:v>
                </c:pt>
                <c:pt idx="71">
                  <c:v>12.958857142857001</c:v>
                </c:pt>
                <c:pt idx="72">
                  <c:v>13.101714285714001</c:v>
                </c:pt>
                <c:pt idx="73">
                  <c:v>13.244571428571</c:v>
                </c:pt>
                <c:pt idx="74">
                  <c:v>13.387428571429</c:v>
                </c:pt>
                <c:pt idx="75">
                  <c:v>13.530285714285998</c:v>
                </c:pt>
                <c:pt idx="76">
                  <c:v>13.673142857143</c:v>
                </c:pt>
                <c:pt idx="77">
                  <c:v>13.816000000000001</c:v>
                </c:pt>
                <c:pt idx="78">
                  <c:v>13.958857142857001</c:v>
                </c:pt>
                <c:pt idx="79">
                  <c:v>14.101714285714001</c:v>
                </c:pt>
                <c:pt idx="80">
                  <c:v>14.244571428571</c:v>
                </c:pt>
                <c:pt idx="81">
                  <c:v>14.387428571429</c:v>
                </c:pt>
                <c:pt idx="82">
                  <c:v>14.530285714285998</c:v>
                </c:pt>
                <c:pt idx="83">
                  <c:v>14.673142857143</c:v>
                </c:pt>
                <c:pt idx="84">
                  <c:v>14.816000000000001</c:v>
                </c:pt>
                <c:pt idx="85">
                  <c:v>14.958857142857001</c:v>
                </c:pt>
                <c:pt idx="86">
                  <c:v>15.101714285714001</c:v>
                </c:pt>
                <c:pt idx="87">
                  <c:v>15.244571428571</c:v>
                </c:pt>
                <c:pt idx="88">
                  <c:v>15.387428571429</c:v>
                </c:pt>
                <c:pt idx="89">
                  <c:v>15.530285714285998</c:v>
                </c:pt>
                <c:pt idx="90">
                  <c:v>15.673142857143</c:v>
                </c:pt>
                <c:pt idx="91">
                  <c:v>15.816000000000001</c:v>
                </c:pt>
                <c:pt idx="92">
                  <c:v>15.958857142857001</c:v>
                </c:pt>
                <c:pt idx="93">
                  <c:v>16.101714285713999</c:v>
                </c:pt>
                <c:pt idx="94">
                  <c:v>16.244571428571</c:v>
                </c:pt>
                <c:pt idx="95">
                  <c:v>16.387428571429002</c:v>
                </c:pt>
                <c:pt idx="96">
                  <c:v>16.530285714285998</c:v>
                </c:pt>
                <c:pt idx="97">
                  <c:v>16.673142857142999</c:v>
                </c:pt>
                <c:pt idx="98">
                  <c:v>16.815999999999999</c:v>
                </c:pt>
              </c:numCache>
            </c:numRef>
          </c:xVal>
          <c:yVal>
            <c:numRef>
              <c:f>'SqW 2Ix1L'!$O$5:$O$103</c:f>
              <c:numCache>
                <c:formatCode>General</c:formatCode>
                <c:ptCount val="99"/>
                <c:pt idx="0">
                  <c:v>-52.538097</c:v>
                </c:pt>
                <c:pt idx="1">
                  <c:v>-55.270828000000002</c:v>
                </c:pt>
                <c:pt idx="2">
                  <c:v>-57.961925999999998</c:v>
                </c:pt>
                <c:pt idx="3">
                  <c:v>-59.876815999999998</c:v>
                </c:pt>
                <c:pt idx="4">
                  <c:v>-61.628264999999999</c:v>
                </c:pt>
                <c:pt idx="5">
                  <c:v>-64.01859300000001</c:v>
                </c:pt>
                <c:pt idx="6">
                  <c:v>-63.318976999999997</c:v>
                </c:pt>
                <c:pt idx="7">
                  <c:v>-62.605679000000002</c:v>
                </c:pt>
                <c:pt idx="8">
                  <c:v>-61.897697000000001</c:v>
                </c:pt>
                <c:pt idx="9">
                  <c:v>-63.178722</c:v>
                </c:pt>
                <c:pt idx="10">
                  <c:v>-63.649180999999999</c:v>
                </c:pt>
                <c:pt idx="11">
                  <c:v>-63.982826000000003</c:v>
                </c:pt>
                <c:pt idx="12">
                  <c:v>-64.292191000000003</c:v>
                </c:pt>
                <c:pt idx="13">
                  <c:v>-65.375065000000006</c:v>
                </c:pt>
                <c:pt idx="14">
                  <c:v>-66.035010999999997</c:v>
                </c:pt>
                <c:pt idx="15">
                  <c:v>-65.840321000000003</c:v>
                </c:pt>
                <c:pt idx="16">
                  <c:v>-65.312266999999991</c:v>
                </c:pt>
                <c:pt idx="17">
                  <c:v>-63.925350000000002</c:v>
                </c:pt>
                <c:pt idx="18">
                  <c:v>-62.759861000000001</c:v>
                </c:pt>
                <c:pt idx="19">
                  <c:v>-62.389023000000002</c:v>
                </c:pt>
                <c:pt idx="20">
                  <c:v>-62.740715000000002</c:v>
                </c:pt>
                <c:pt idx="21">
                  <c:v>-63.638302000000003</c:v>
                </c:pt>
                <c:pt idx="22">
                  <c:v>-64.544963999999993</c:v>
                </c:pt>
                <c:pt idx="23">
                  <c:v>-65.390419000000009</c:v>
                </c:pt>
                <c:pt idx="24">
                  <c:v>-65.175208999999995</c:v>
                </c:pt>
                <c:pt idx="25">
                  <c:v>-64.895556999999997</c:v>
                </c:pt>
                <c:pt idx="26">
                  <c:v>-64.827095</c:v>
                </c:pt>
                <c:pt idx="27">
                  <c:v>-63.560958999999997</c:v>
                </c:pt>
                <c:pt idx="28">
                  <c:v>-62.082619000000001</c:v>
                </c:pt>
                <c:pt idx="29">
                  <c:v>-61.112667000000002</c:v>
                </c:pt>
                <c:pt idx="30">
                  <c:v>-61.985905000000002</c:v>
                </c:pt>
                <c:pt idx="31">
                  <c:v>-62.124885999999996</c:v>
                </c:pt>
                <c:pt idx="32">
                  <c:v>-62.646267000000002</c:v>
                </c:pt>
                <c:pt idx="33">
                  <c:v>-60.197975</c:v>
                </c:pt>
                <c:pt idx="34">
                  <c:v>-56.931151999999997</c:v>
                </c:pt>
                <c:pt idx="35">
                  <c:v>-54.429558</c:v>
                </c:pt>
                <c:pt idx="36">
                  <c:v>-59.150742000000001</c:v>
                </c:pt>
                <c:pt idx="37">
                  <c:v>-64.689864999999998</c:v>
                </c:pt>
                <c:pt idx="38">
                  <c:v>-69.448524000000006</c:v>
                </c:pt>
                <c:pt idx="39">
                  <c:v>-67.052199999999999</c:v>
                </c:pt>
                <c:pt idx="40">
                  <c:v>-64.841144999999997</c:v>
                </c:pt>
                <c:pt idx="41">
                  <c:v>-61.802467</c:v>
                </c:pt>
                <c:pt idx="42">
                  <c:v>-61.149590000000003</c:v>
                </c:pt>
                <c:pt idx="43">
                  <c:v>-60.906139000000003</c:v>
                </c:pt>
                <c:pt idx="44">
                  <c:v>-60.674145000000003</c:v>
                </c:pt>
                <c:pt idx="45">
                  <c:v>-60.465412000000001</c:v>
                </c:pt>
                <c:pt idx="46">
                  <c:v>-60.260112999999997</c:v>
                </c:pt>
                <c:pt idx="47">
                  <c:v>-60.195740000000001</c:v>
                </c:pt>
                <c:pt idx="48">
                  <c:v>-60.858887000000003</c:v>
                </c:pt>
                <c:pt idx="49">
                  <c:v>-61.471801999999997</c:v>
                </c:pt>
                <c:pt idx="50">
                  <c:v>-61.457920000000001</c:v>
                </c:pt>
                <c:pt idx="51">
                  <c:v>-61.994109999999999</c:v>
                </c:pt>
                <c:pt idx="52">
                  <c:v>-64.125107</c:v>
                </c:pt>
                <c:pt idx="53">
                  <c:v>-69.291045999999994</c:v>
                </c:pt>
                <c:pt idx="54">
                  <c:v>-71.666793999999996</c:v>
                </c:pt>
                <c:pt idx="55">
                  <c:v>-71.828316000000001</c:v>
                </c:pt>
                <c:pt idx="56">
                  <c:v>-69.302406000000005</c:v>
                </c:pt>
                <c:pt idx="57">
                  <c:v>-71.650604000000001</c:v>
                </c:pt>
                <c:pt idx="58">
                  <c:v>-70.910324000000003</c:v>
                </c:pt>
                <c:pt idx="59">
                  <c:v>-68.467715999999996</c:v>
                </c:pt>
                <c:pt idx="60">
                  <c:v>-62.951594999999998</c:v>
                </c:pt>
                <c:pt idx="61">
                  <c:v>-61.683135999999998</c:v>
                </c:pt>
                <c:pt idx="62">
                  <c:v>-63.820259</c:v>
                </c:pt>
                <c:pt idx="63">
                  <c:v>-65.666556999999997</c:v>
                </c:pt>
                <c:pt idx="64">
                  <c:v>-67.779426999999998</c:v>
                </c:pt>
                <c:pt idx="65">
                  <c:v>-66.818534999999997</c:v>
                </c:pt>
                <c:pt idx="66">
                  <c:v>-64.650042999999997</c:v>
                </c:pt>
                <c:pt idx="67">
                  <c:v>-61.155994</c:v>
                </c:pt>
                <c:pt idx="68">
                  <c:v>-58.649078000000003</c:v>
                </c:pt>
                <c:pt idx="69">
                  <c:v>-58.174187000000003</c:v>
                </c:pt>
                <c:pt idx="70">
                  <c:v>-59.632137</c:v>
                </c:pt>
                <c:pt idx="71">
                  <c:v>-62.211238999999999</c:v>
                </c:pt>
                <c:pt idx="72">
                  <c:v>-63.355651999999999</c:v>
                </c:pt>
                <c:pt idx="73">
                  <c:v>-64.012794</c:v>
                </c:pt>
                <c:pt idx="74">
                  <c:v>-64.642821999999995</c:v>
                </c:pt>
                <c:pt idx="75">
                  <c:v>-65.466380999999998</c:v>
                </c:pt>
                <c:pt idx="76">
                  <c:v>-65.334296999999992</c:v>
                </c:pt>
                <c:pt idx="77">
                  <c:v>-63.405804000000003</c:v>
                </c:pt>
                <c:pt idx="78">
                  <c:v>-61.693531</c:v>
                </c:pt>
                <c:pt idx="79">
                  <c:v>-59.818038999999999</c:v>
                </c:pt>
                <c:pt idx="80">
                  <c:v>-58.463164999999996</c:v>
                </c:pt>
                <c:pt idx="81">
                  <c:v>-57.078541000000001</c:v>
                </c:pt>
                <c:pt idx="82">
                  <c:v>-56.041065000000003</c:v>
                </c:pt>
                <c:pt idx="83">
                  <c:v>-55.599891999999997</c:v>
                </c:pt>
                <c:pt idx="84">
                  <c:v>-55.212761</c:v>
                </c:pt>
                <c:pt idx="85">
                  <c:v>-54.682155999999999</c:v>
                </c:pt>
                <c:pt idx="86">
                  <c:v>-53.693095999999997</c:v>
                </c:pt>
                <c:pt idx="87">
                  <c:v>-52.601215000000003</c:v>
                </c:pt>
                <c:pt idx="88">
                  <c:v>-51.542521999999998</c:v>
                </c:pt>
                <c:pt idx="89">
                  <c:v>-51.015839</c:v>
                </c:pt>
                <c:pt idx="90">
                  <c:v>-51.174343</c:v>
                </c:pt>
                <c:pt idx="91">
                  <c:v>-51.831085000000002</c:v>
                </c:pt>
                <c:pt idx="92">
                  <c:v>-52.924019000000001</c:v>
                </c:pt>
                <c:pt idx="93">
                  <c:v>-54.354702000000003</c:v>
                </c:pt>
                <c:pt idx="94">
                  <c:v>-55.526271999999999</c:v>
                </c:pt>
                <c:pt idx="95">
                  <c:v>-56.018268999999997</c:v>
                </c:pt>
                <c:pt idx="96">
                  <c:v>-55.60284</c:v>
                </c:pt>
                <c:pt idx="97">
                  <c:v>-54.901263999999998</c:v>
                </c:pt>
                <c:pt idx="98">
                  <c:v>-54.360832000000002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F1-4B1B-A490-10630BA29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67424"/>
        <c:axId val="114569600"/>
      </c:scatterChart>
      <c:valAx>
        <c:axId val="114567424"/>
        <c:scaling>
          <c:orientation val="minMax"/>
          <c:max val="13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01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569600"/>
        <c:crosses val="autoZero"/>
        <c:crossBetween val="midCat"/>
        <c:majorUnit val="1"/>
      </c:valAx>
      <c:valAx>
        <c:axId val="114569600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567424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0879707729228783"/>
          <c:y val="0.130553732866725"/>
          <c:w val="0.60640061792192268"/>
          <c:h val="0.1176002478856809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IP3: +15dBm Sine Wave LO (dBm)</a:t>
            </a:r>
            <a:r>
              <a:rPr lang="en-US" sz="1000" baseline="30000"/>
              <a:t>1-4</a:t>
            </a:r>
            <a:endParaRPr lang="en-US" sz="1000" baseline="0"/>
          </a:p>
        </c:rich>
      </c:tx>
      <c:layout>
        <c:manualLayout>
          <c:xMode val="edge"/>
          <c:yMode val="edge"/>
          <c:x val="0.29633915419539447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'IP3'!$I$5:$I$103</c:f>
              <c:numCache>
                <c:formatCode>General</c:formatCode>
                <c:ptCount val="99"/>
                <c:pt idx="0">
                  <c:v>1</c:v>
                </c:pt>
                <c:pt idx="1">
                  <c:v>1.1224489795918</c:v>
                </c:pt>
                <c:pt idx="2">
                  <c:v>1.2448979591837002</c:v>
                </c:pt>
                <c:pt idx="3">
                  <c:v>1.3673469387755</c:v>
                </c:pt>
                <c:pt idx="4">
                  <c:v>1.4897959183673</c:v>
                </c:pt>
                <c:pt idx="5">
                  <c:v>1.6122448979591999</c:v>
                </c:pt>
                <c:pt idx="6">
                  <c:v>1.7346938775510001</c:v>
                </c:pt>
                <c:pt idx="7">
                  <c:v>1.8571428571429001</c:v>
                </c:pt>
                <c:pt idx="8">
                  <c:v>1.9795918367347001</c:v>
                </c:pt>
                <c:pt idx="9">
                  <c:v>2.1020408163264999</c:v>
                </c:pt>
                <c:pt idx="10">
                  <c:v>2.2244897959183998</c:v>
                </c:pt>
                <c:pt idx="11">
                  <c:v>2.3469387755101998</c:v>
                </c:pt>
                <c:pt idx="12">
                  <c:v>2.4693877551020003</c:v>
                </c:pt>
                <c:pt idx="13">
                  <c:v>2.5918367346939002</c:v>
                </c:pt>
                <c:pt idx="14">
                  <c:v>2.7142857142856998</c:v>
                </c:pt>
                <c:pt idx="15">
                  <c:v>2.8367346938776001</c:v>
                </c:pt>
                <c:pt idx="16">
                  <c:v>2.9591836734694001</c:v>
                </c:pt>
                <c:pt idx="17">
                  <c:v>3.0816326530612002</c:v>
                </c:pt>
                <c:pt idx="18">
                  <c:v>3.2040816326531001</c:v>
                </c:pt>
                <c:pt idx="19">
                  <c:v>3.3265306122449001</c:v>
                </c:pt>
                <c:pt idx="20">
                  <c:v>3.4489795918367001</c:v>
                </c:pt>
                <c:pt idx="21">
                  <c:v>3.5714285714286</c:v>
                </c:pt>
                <c:pt idx="22">
                  <c:v>3.6938775510204001</c:v>
                </c:pt>
                <c:pt idx="23">
                  <c:v>3.8163265306121996</c:v>
                </c:pt>
                <c:pt idx="24">
                  <c:v>3.9387755102041</c:v>
                </c:pt>
                <c:pt idx="25">
                  <c:v>4.0612244897959</c:v>
                </c:pt>
                <c:pt idx="26">
                  <c:v>4.1836734693878004</c:v>
                </c:pt>
                <c:pt idx="27">
                  <c:v>4.3061224489796004</c:v>
                </c:pt>
                <c:pt idx="28">
                  <c:v>4.4285714285713995</c:v>
                </c:pt>
                <c:pt idx="29">
                  <c:v>4.5510204081632999</c:v>
                </c:pt>
                <c:pt idx="30">
                  <c:v>4.6734693877550999</c:v>
                </c:pt>
                <c:pt idx="31">
                  <c:v>4.7959183673468999</c:v>
                </c:pt>
                <c:pt idx="32">
                  <c:v>4.9183673469388003</c:v>
                </c:pt>
                <c:pt idx="33">
                  <c:v>5.0408163265305994</c:v>
                </c:pt>
                <c:pt idx="34">
                  <c:v>5.1632653061224003</c:v>
                </c:pt>
                <c:pt idx="35">
                  <c:v>5.2857142857142998</c:v>
                </c:pt>
                <c:pt idx="36">
                  <c:v>5.4081632653060998</c:v>
                </c:pt>
                <c:pt idx="37">
                  <c:v>5.5306122448980002</c:v>
                </c:pt>
                <c:pt idx="38">
                  <c:v>5.6530612244898002</c:v>
                </c:pt>
                <c:pt idx="39">
                  <c:v>5.7755102040816002</c:v>
                </c:pt>
                <c:pt idx="40">
                  <c:v>5.8979591836734997</c:v>
                </c:pt>
                <c:pt idx="41">
                  <c:v>6.0204081632652997</c:v>
                </c:pt>
                <c:pt idx="42">
                  <c:v>6.1428571428570997</c:v>
                </c:pt>
                <c:pt idx="43">
                  <c:v>6.2653061224490001</c:v>
                </c:pt>
                <c:pt idx="44">
                  <c:v>6.3877551020408001</c:v>
                </c:pt>
                <c:pt idx="45">
                  <c:v>6.5102040816326996</c:v>
                </c:pt>
                <c:pt idx="46">
                  <c:v>6.6326530612244996</c:v>
                </c:pt>
                <c:pt idx="47">
                  <c:v>6.7551020408163005</c:v>
                </c:pt>
                <c:pt idx="48">
                  <c:v>6.8775510204082</c:v>
                </c:pt>
                <c:pt idx="49">
                  <c:v>7</c:v>
                </c:pt>
                <c:pt idx="50">
                  <c:v>7.1224489795918</c:v>
                </c:pt>
                <c:pt idx="51">
                  <c:v>7.2448979591836995</c:v>
                </c:pt>
                <c:pt idx="52">
                  <c:v>7.3673469387755004</c:v>
                </c:pt>
                <c:pt idx="53">
                  <c:v>7.4897959183673004</c:v>
                </c:pt>
                <c:pt idx="54">
                  <c:v>7.6122448979591999</c:v>
                </c:pt>
                <c:pt idx="55">
                  <c:v>7.7346938775509999</c:v>
                </c:pt>
                <c:pt idx="56">
                  <c:v>7.8571428571429003</c:v>
                </c:pt>
                <c:pt idx="57">
                  <c:v>7.9795918367347003</c:v>
                </c:pt>
                <c:pt idx="58">
                  <c:v>8.1020408163265003</c:v>
                </c:pt>
                <c:pt idx="59">
                  <c:v>8.2244897959183998</c:v>
                </c:pt>
                <c:pt idx="60">
                  <c:v>8.3469387755101998</c:v>
                </c:pt>
                <c:pt idx="61">
                  <c:v>8.4693877551019998</c:v>
                </c:pt>
                <c:pt idx="62">
                  <c:v>8.5918367346938993</c:v>
                </c:pt>
                <c:pt idx="63">
                  <c:v>8.7142857142856993</c:v>
                </c:pt>
                <c:pt idx="64">
                  <c:v>8.8367346938776006</c:v>
                </c:pt>
                <c:pt idx="65">
                  <c:v>8.9591836734694006</c:v>
                </c:pt>
                <c:pt idx="66">
                  <c:v>9.0816326530611988</c:v>
                </c:pt>
                <c:pt idx="67">
                  <c:v>9.2040816326530983</c:v>
                </c:pt>
                <c:pt idx="68">
                  <c:v>9.3265306122449001</c:v>
                </c:pt>
                <c:pt idx="69">
                  <c:v>9.4489795918367001</c:v>
                </c:pt>
                <c:pt idx="70">
                  <c:v>9.5714285714285996</c:v>
                </c:pt>
                <c:pt idx="71">
                  <c:v>9.6938775510203996</c:v>
                </c:pt>
                <c:pt idx="72">
                  <c:v>9.8163265306121996</c:v>
                </c:pt>
                <c:pt idx="73">
                  <c:v>9.9387755102040991</c:v>
                </c:pt>
                <c:pt idx="74">
                  <c:v>10.061224489796</c:v>
                </c:pt>
                <c:pt idx="75">
                  <c:v>10.183673469388001</c:v>
                </c:pt>
                <c:pt idx="76">
                  <c:v>10.30612244898</c:v>
                </c:pt>
                <c:pt idx="77">
                  <c:v>10.428571428570999</c:v>
                </c:pt>
                <c:pt idx="78">
                  <c:v>10.551020408163</c:v>
                </c:pt>
                <c:pt idx="79">
                  <c:v>10.673469387754999</c:v>
                </c:pt>
                <c:pt idx="80">
                  <c:v>10.795918367346999</c:v>
                </c:pt>
                <c:pt idx="81">
                  <c:v>10.918367346938998</c:v>
                </c:pt>
                <c:pt idx="82">
                  <c:v>11.040816326531001</c:v>
                </c:pt>
                <c:pt idx="83">
                  <c:v>11.163265306122</c:v>
                </c:pt>
                <c:pt idx="84">
                  <c:v>11.285714285714</c:v>
                </c:pt>
                <c:pt idx="85">
                  <c:v>11.408163265305999</c:v>
                </c:pt>
                <c:pt idx="86">
                  <c:v>11.530612244898</c:v>
                </c:pt>
                <c:pt idx="87">
                  <c:v>11.653061224489999</c:v>
                </c:pt>
                <c:pt idx="88">
                  <c:v>11.775510204082</c:v>
                </c:pt>
                <c:pt idx="89">
                  <c:v>11.897959183673001</c:v>
                </c:pt>
                <c:pt idx="90">
                  <c:v>12.020408163265</c:v>
                </c:pt>
                <c:pt idx="91">
                  <c:v>12.142857142857</c:v>
                </c:pt>
                <c:pt idx="92">
                  <c:v>12.265306122448999</c:v>
                </c:pt>
                <c:pt idx="93">
                  <c:v>12.387755102041</c:v>
                </c:pt>
                <c:pt idx="94">
                  <c:v>12.510204081632999</c:v>
                </c:pt>
                <c:pt idx="95">
                  <c:v>12.632653061224001</c:v>
                </c:pt>
                <c:pt idx="96">
                  <c:v>12.755102040816</c:v>
                </c:pt>
                <c:pt idx="97">
                  <c:v>12.877551020408001</c:v>
                </c:pt>
                <c:pt idx="98">
                  <c:v>13</c:v>
                </c:pt>
              </c:numCache>
            </c:numRef>
          </c:xVal>
          <c:yVal>
            <c:numRef>
              <c:f>'IP3'!$J$5:$J$103</c:f>
              <c:numCache>
                <c:formatCode>General</c:formatCode>
                <c:ptCount val="99"/>
                <c:pt idx="0">
                  <c:v>21.448353000000001</c:v>
                </c:pt>
                <c:pt idx="1">
                  <c:v>20.725657999999999</c:v>
                </c:pt>
                <c:pt idx="2">
                  <c:v>20.136063</c:v>
                </c:pt>
                <c:pt idx="3">
                  <c:v>20.316897999999998</c:v>
                </c:pt>
                <c:pt idx="4">
                  <c:v>20.770851</c:v>
                </c:pt>
                <c:pt idx="5">
                  <c:v>21.104344999999999</c:v>
                </c:pt>
                <c:pt idx="6">
                  <c:v>21.244392000000001</c:v>
                </c:pt>
                <c:pt idx="7">
                  <c:v>20.974378999999999</c:v>
                </c:pt>
                <c:pt idx="8">
                  <c:v>20.288779999999999</c:v>
                </c:pt>
                <c:pt idx="9">
                  <c:v>19.444153</c:v>
                </c:pt>
                <c:pt idx="10">
                  <c:v>18.947099999999999</c:v>
                </c:pt>
                <c:pt idx="11">
                  <c:v>18.644302</c:v>
                </c:pt>
                <c:pt idx="12">
                  <c:v>18.616731999999999</c:v>
                </c:pt>
                <c:pt idx="13">
                  <c:v>19.064492999999999</c:v>
                </c:pt>
                <c:pt idx="14">
                  <c:v>19.601617999999998</c:v>
                </c:pt>
                <c:pt idx="15">
                  <c:v>19.815183999999999</c:v>
                </c:pt>
                <c:pt idx="16">
                  <c:v>19.473600000000001</c:v>
                </c:pt>
                <c:pt idx="17">
                  <c:v>19.337748999999999</c:v>
                </c:pt>
                <c:pt idx="18">
                  <c:v>19.599236999999999</c:v>
                </c:pt>
                <c:pt idx="19">
                  <c:v>19.959627000000001</c:v>
                </c:pt>
                <c:pt idx="20">
                  <c:v>20.229331999999999</c:v>
                </c:pt>
                <c:pt idx="21">
                  <c:v>20.411919000000001</c:v>
                </c:pt>
                <c:pt idx="22">
                  <c:v>20.872482000000002</c:v>
                </c:pt>
                <c:pt idx="23">
                  <c:v>21.258768</c:v>
                </c:pt>
                <c:pt idx="24">
                  <c:v>21.799354999999998</c:v>
                </c:pt>
                <c:pt idx="25">
                  <c:v>21.639735999999999</c:v>
                </c:pt>
                <c:pt idx="26">
                  <c:v>21.058814999999999</c:v>
                </c:pt>
                <c:pt idx="27">
                  <c:v>20.214120999999999</c:v>
                </c:pt>
                <c:pt idx="28">
                  <c:v>20.275016999999998</c:v>
                </c:pt>
                <c:pt idx="29">
                  <c:v>21.001954999999999</c:v>
                </c:pt>
                <c:pt idx="30">
                  <c:v>21.995092</c:v>
                </c:pt>
                <c:pt idx="31">
                  <c:v>22.343927000000001</c:v>
                </c:pt>
                <c:pt idx="32">
                  <c:v>22.196503</c:v>
                </c:pt>
                <c:pt idx="33">
                  <c:v>21.442326000000001</c:v>
                </c:pt>
                <c:pt idx="34">
                  <c:v>21.225307000000001</c:v>
                </c:pt>
                <c:pt idx="35">
                  <c:v>21.768089</c:v>
                </c:pt>
                <c:pt idx="36">
                  <c:v>22.868679</c:v>
                </c:pt>
                <c:pt idx="37">
                  <c:v>23.476927</c:v>
                </c:pt>
                <c:pt idx="38">
                  <c:v>23.781694000000002</c:v>
                </c:pt>
                <c:pt idx="39">
                  <c:v>23.658463999999999</c:v>
                </c:pt>
                <c:pt idx="40">
                  <c:v>23.362036</c:v>
                </c:pt>
                <c:pt idx="41">
                  <c:v>22.500952000000002</c:v>
                </c:pt>
                <c:pt idx="42">
                  <c:v>21.816752999999999</c:v>
                </c:pt>
                <c:pt idx="43">
                  <c:v>21.612576000000001</c:v>
                </c:pt>
                <c:pt idx="44">
                  <c:v>21.867084999999999</c:v>
                </c:pt>
                <c:pt idx="45">
                  <c:v>22.071539000000001</c:v>
                </c:pt>
                <c:pt idx="46">
                  <c:v>22.122285999999999</c:v>
                </c:pt>
                <c:pt idx="47">
                  <c:v>21.924676999999999</c:v>
                </c:pt>
                <c:pt idx="48">
                  <c:v>21.585246999999999</c:v>
                </c:pt>
                <c:pt idx="49">
                  <c:v>21.363790999999999</c:v>
                </c:pt>
                <c:pt idx="50">
                  <c:v>21.586186999999999</c:v>
                </c:pt>
                <c:pt idx="51">
                  <c:v>22.357841000000001</c:v>
                </c:pt>
                <c:pt idx="52">
                  <c:v>23.035822</c:v>
                </c:pt>
                <c:pt idx="53">
                  <c:v>23.867671999999999</c:v>
                </c:pt>
                <c:pt idx="54">
                  <c:v>24.510978999999999</c:v>
                </c:pt>
                <c:pt idx="55">
                  <c:v>24.888092</c:v>
                </c:pt>
                <c:pt idx="56">
                  <c:v>24.934508999999998</c:v>
                </c:pt>
                <c:pt idx="57">
                  <c:v>24.666840000000001</c:v>
                </c:pt>
                <c:pt idx="58">
                  <c:v>24.181733999999999</c:v>
                </c:pt>
                <c:pt idx="59">
                  <c:v>23.375526000000001</c:v>
                </c:pt>
                <c:pt idx="60">
                  <c:v>22.697030999999999</c:v>
                </c:pt>
                <c:pt idx="61">
                  <c:v>22.177717000000001</c:v>
                </c:pt>
                <c:pt idx="62">
                  <c:v>21.899035000000001</c:v>
                </c:pt>
                <c:pt idx="63">
                  <c:v>21.561001000000001</c:v>
                </c:pt>
                <c:pt idx="64">
                  <c:v>21.519189999999998</c:v>
                </c:pt>
                <c:pt idx="65">
                  <c:v>21.716017000000001</c:v>
                </c:pt>
                <c:pt idx="66">
                  <c:v>21.856468</c:v>
                </c:pt>
                <c:pt idx="67">
                  <c:v>22.174423000000001</c:v>
                </c:pt>
                <c:pt idx="68">
                  <c:v>22.244129000000001</c:v>
                </c:pt>
                <c:pt idx="69">
                  <c:v>22.482918000000002</c:v>
                </c:pt>
                <c:pt idx="70">
                  <c:v>22.367080999999999</c:v>
                </c:pt>
                <c:pt idx="71">
                  <c:v>22.363630000000001</c:v>
                </c:pt>
                <c:pt idx="72">
                  <c:v>22.210004999999999</c:v>
                </c:pt>
                <c:pt idx="73">
                  <c:v>22.166996000000001</c:v>
                </c:pt>
                <c:pt idx="74">
                  <c:v>21.802401</c:v>
                </c:pt>
                <c:pt idx="75">
                  <c:v>21.684419999999999</c:v>
                </c:pt>
                <c:pt idx="76">
                  <c:v>21.549569999999999</c:v>
                </c:pt>
                <c:pt idx="77">
                  <c:v>21.689957</c:v>
                </c:pt>
                <c:pt idx="78">
                  <c:v>21.533535000000001</c:v>
                </c:pt>
                <c:pt idx="79">
                  <c:v>21.871794000000001</c:v>
                </c:pt>
                <c:pt idx="80">
                  <c:v>22.369430999999999</c:v>
                </c:pt>
                <c:pt idx="81">
                  <c:v>22.780874000000001</c:v>
                </c:pt>
                <c:pt idx="82">
                  <c:v>22.797276</c:v>
                </c:pt>
                <c:pt idx="83">
                  <c:v>22.758163</c:v>
                </c:pt>
                <c:pt idx="84">
                  <c:v>22.852900000000002</c:v>
                </c:pt>
                <c:pt idx="85">
                  <c:v>22.958752</c:v>
                </c:pt>
                <c:pt idx="86">
                  <c:v>23.210277999999999</c:v>
                </c:pt>
                <c:pt idx="87">
                  <c:v>23.312526999999999</c:v>
                </c:pt>
                <c:pt idx="88">
                  <c:v>23.257290000000001</c:v>
                </c:pt>
                <c:pt idx="89">
                  <c:v>22.606956</c:v>
                </c:pt>
                <c:pt idx="90">
                  <c:v>22.395084000000001</c:v>
                </c:pt>
                <c:pt idx="91">
                  <c:v>21.834236000000001</c:v>
                </c:pt>
                <c:pt idx="92">
                  <c:v>21.48517</c:v>
                </c:pt>
                <c:pt idx="93">
                  <c:v>20.897245000000002</c:v>
                </c:pt>
                <c:pt idx="94">
                  <c:v>20.813461</c:v>
                </c:pt>
                <c:pt idx="95">
                  <c:v>20.651292999999999</c:v>
                </c:pt>
                <c:pt idx="96">
                  <c:v>20.416129999999999</c:v>
                </c:pt>
                <c:pt idx="97">
                  <c:v>20.294734999999999</c:v>
                </c:pt>
                <c:pt idx="98">
                  <c:v>20.370612999999999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D3-4A95-BD2A-148DDE6E0B64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'IP3'!$I$5:$I$103</c:f>
              <c:numCache>
                <c:formatCode>General</c:formatCode>
                <c:ptCount val="99"/>
                <c:pt idx="0">
                  <c:v>1</c:v>
                </c:pt>
                <c:pt idx="1">
                  <c:v>1.1224489795918</c:v>
                </c:pt>
                <c:pt idx="2">
                  <c:v>1.2448979591837002</c:v>
                </c:pt>
                <c:pt idx="3">
                  <c:v>1.3673469387755</c:v>
                </c:pt>
                <c:pt idx="4">
                  <c:v>1.4897959183673</c:v>
                </c:pt>
                <c:pt idx="5">
                  <c:v>1.6122448979591999</c:v>
                </c:pt>
                <c:pt idx="6">
                  <c:v>1.7346938775510001</c:v>
                </c:pt>
                <c:pt idx="7">
                  <c:v>1.8571428571429001</c:v>
                </c:pt>
                <c:pt idx="8">
                  <c:v>1.9795918367347001</c:v>
                </c:pt>
                <c:pt idx="9">
                  <c:v>2.1020408163264999</c:v>
                </c:pt>
                <c:pt idx="10">
                  <c:v>2.2244897959183998</c:v>
                </c:pt>
                <c:pt idx="11">
                  <c:v>2.3469387755101998</c:v>
                </c:pt>
                <c:pt idx="12">
                  <c:v>2.4693877551020003</c:v>
                </c:pt>
                <c:pt idx="13">
                  <c:v>2.5918367346939002</c:v>
                </c:pt>
                <c:pt idx="14">
                  <c:v>2.7142857142856998</c:v>
                </c:pt>
                <c:pt idx="15">
                  <c:v>2.8367346938776001</c:v>
                </c:pt>
                <c:pt idx="16">
                  <c:v>2.9591836734694001</c:v>
                </c:pt>
                <c:pt idx="17">
                  <c:v>3.0816326530612002</c:v>
                </c:pt>
                <c:pt idx="18">
                  <c:v>3.2040816326531001</c:v>
                </c:pt>
                <c:pt idx="19">
                  <c:v>3.3265306122449001</c:v>
                </c:pt>
                <c:pt idx="20">
                  <c:v>3.4489795918367001</c:v>
                </c:pt>
                <c:pt idx="21">
                  <c:v>3.5714285714286</c:v>
                </c:pt>
                <c:pt idx="22">
                  <c:v>3.6938775510204001</c:v>
                </c:pt>
                <c:pt idx="23">
                  <c:v>3.8163265306121996</c:v>
                </c:pt>
                <c:pt idx="24">
                  <c:v>3.9387755102041</c:v>
                </c:pt>
                <c:pt idx="25">
                  <c:v>4.0612244897959</c:v>
                </c:pt>
                <c:pt idx="26">
                  <c:v>4.1836734693878004</c:v>
                </c:pt>
                <c:pt idx="27">
                  <c:v>4.3061224489796004</c:v>
                </c:pt>
                <c:pt idx="28">
                  <c:v>4.4285714285713995</c:v>
                </c:pt>
                <c:pt idx="29">
                  <c:v>4.5510204081632999</c:v>
                </c:pt>
                <c:pt idx="30">
                  <c:v>4.6734693877550999</c:v>
                </c:pt>
                <c:pt idx="31">
                  <c:v>4.7959183673468999</c:v>
                </c:pt>
                <c:pt idx="32">
                  <c:v>4.9183673469388003</c:v>
                </c:pt>
                <c:pt idx="33">
                  <c:v>5.0408163265305994</c:v>
                </c:pt>
                <c:pt idx="34">
                  <c:v>5.1632653061224003</c:v>
                </c:pt>
                <c:pt idx="35">
                  <c:v>5.2857142857142998</c:v>
                </c:pt>
                <c:pt idx="36">
                  <c:v>5.4081632653060998</c:v>
                </c:pt>
                <c:pt idx="37">
                  <c:v>5.5306122448980002</c:v>
                </c:pt>
                <c:pt idx="38">
                  <c:v>5.6530612244898002</c:v>
                </c:pt>
                <c:pt idx="39">
                  <c:v>5.7755102040816002</c:v>
                </c:pt>
                <c:pt idx="40">
                  <c:v>5.8979591836734997</c:v>
                </c:pt>
                <c:pt idx="41">
                  <c:v>6.0204081632652997</c:v>
                </c:pt>
                <c:pt idx="42">
                  <c:v>6.1428571428570997</c:v>
                </c:pt>
                <c:pt idx="43">
                  <c:v>6.2653061224490001</c:v>
                </c:pt>
                <c:pt idx="44">
                  <c:v>6.3877551020408001</c:v>
                </c:pt>
                <c:pt idx="45">
                  <c:v>6.5102040816326996</c:v>
                </c:pt>
                <c:pt idx="46">
                  <c:v>6.6326530612244996</c:v>
                </c:pt>
                <c:pt idx="47">
                  <c:v>6.7551020408163005</c:v>
                </c:pt>
                <c:pt idx="48">
                  <c:v>6.8775510204082</c:v>
                </c:pt>
                <c:pt idx="49">
                  <c:v>7</c:v>
                </c:pt>
                <c:pt idx="50">
                  <c:v>7.1224489795918</c:v>
                </c:pt>
                <c:pt idx="51">
                  <c:v>7.2448979591836995</c:v>
                </c:pt>
                <c:pt idx="52">
                  <c:v>7.3673469387755004</c:v>
                </c:pt>
                <c:pt idx="53">
                  <c:v>7.4897959183673004</c:v>
                </c:pt>
                <c:pt idx="54">
                  <c:v>7.6122448979591999</c:v>
                </c:pt>
                <c:pt idx="55">
                  <c:v>7.7346938775509999</c:v>
                </c:pt>
                <c:pt idx="56">
                  <c:v>7.8571428571429003</c:v>
                </c:pt>
                <c:pt idx="57">
                  <c:v>7.9795918367347003</c:v>
                </c:pt>
                <c:pt idx="58">
                  <c:v>8.1020408163265003</c:v>
                </c:pt>
                <c:pt idx="59">
                  <c:v>8.2244897959183998</c:v>
                </c:pt>
                <c:pt idx="60">
                  <c:v>8.3469387755101998</c:v>
                </c:pt>
                <c:pt idx="61">
                  <c:v>8.4693877551019998</c:v>
                </c:pt>
                <c:pt idx="62">
                  <c:v>8.5918367346938993</c:v>
                </c:pt>
                <c:pt idx="63">
                  <c:v>8.7142857142856993</c:v>
                </c:pt>
                <c:pt idx="64">
                  <c:v>8.8367346938776006</c:v>
                </c:pt>
                <c:pt idx="65">
                  <c:v>8.9591836734694006</c:v>
                </c:pt>
                <c:pt idx="66">
                  <c:v>9.0816326530611988</c:v>
                </c:pt>
                <c:pt idx="67">
                  <c:v>9.2040816326530983</c:v>
                </c:pt>
                <c:pt idx="68">
                  <c:v>9.3265306122449001</c:v>
                </c:pt>
                <c:pt idx="69">
                  <c:v>9.4489795918367001</c:v>
                </c:pt>
                <c:pt idx="70">
                  <c:v>9.5714285714285996</c:v>
                </c:pt>
                <c:pt idx="71">
                  <c:v>9.6938775510203996</c:v>
                </c:pt>
                <c:pt idx="72">
                  <c:v>9.8163265306121996</c:v>
                </c:pt>
                <c:pt idx="73">
                  <c:v>9.9387755102040991</c:v>
                </c:pt>
                <c:pt idx="74">
                  <c:v>10.061224489796</c:v>
                </c:pt>
                <c:pt idx="75">
                  <c:v>10.183673469388001</c:v>
                </c:pt>
                <c:pt idx="76">
                  <c:v>10.30612244898</c:v>
                </c:pt>
                <c:pt idx="77">
                  <c:v>10.428571428570999</c:v>
                </c:pt>
                <c:pt idx="78">
                  <c:v>10.551020408163</c:v>
                </c:pt>
                <c:pt idx="79">
                  <c:v>10.673469387754999</c:v>
                </c:pt>
                <c:pt idx="80">
                  <c:v>10.795918367346999</c:v>
                </c:pt>
                <c:pt idx="81">
                  <c:v>10.918367346938998</c:v>
                </c:pt>
                <c:pt idx="82">
                  <c:v>11.040816326531001</c:v>
                </c:pt>
                <c:pt idx="83">
                  <c:v>11.163265306122</c:v>
                </c:pt>
                <c:pt idx="84">
                  <c:v>11.285714285714</c:v>
                </c:pt>
                <c:pt idx="85">
                  <c:v>11.408163265305999</c:v>
                </c:pt>
                <c:pt idx="86">
                  <c:v>11.530612244898</c:v>
                </c:pt>
                <c:pt idx="87">
                  <c:v>11.653061224489999</c:v>
                </c:pt>
                <c:pt idx="88">
                  <c:v>11.775510204082</c:v>
                </c:pt>
                <c:pt idx="89">
                  <c:v>11.897959183673001</c:v>
                </c:pt>
                <c:pt idx="90">
                  <c:v>12.020408163265</c:v>
                </c:pt>
                <c:pt idx="91">
                  <c:v>12.142857142857</c:v>
                </c:pt>
                <c:pt idx="92">
                  <c:v>12.265306122448999</c:v>
                </c:pt>
                <c:pt idx="93">
                  <c:v>12.387755102041</c:v>
                </c:pt>
                <c:pt idx="94">
                  <c:v>12.510204081632999</c:v>
                </c:pt>
                <c:pt idx="95">
                  <c:v>12.632653061224001</c:v>
                </c:pt>
                <c:pt idx="96">
                  <c:v>12.755102040816</c:v>
                </c:pt>
                <c:pt idx="97">
                  <c:v>12.877551020408001</c:v>
                </c:pt>
                <c:pt idx="98">
                  <c:v>13</c:v>
                </c:pt>
              </c:numCache>
            </c:numRef>
          </c:xVal>
          <c:yVal>
            <c:numRef>
              <c:f>'IP3'!$AG$5:$AG$103</c:f>
              <c:numCache>
                <c:formatCode>General</c:formatCode>
                <c:ptCount val="99"/>
                <c:pt idx="0">
                  <c:v>22.744268000000002</c:v>
                </c:pt>
                <c:pt idx="1">
                  <c:v>22.286814</c:v>
                </c:pt>
                <c:pt idx="2">
                  <c:v>22.005424000000001</c:v>
                </c:pt>
                <c:pt idx="3">
                  <c:v>21.816856000000001</c:v>
                </c:pt>
                <c:pt idx="4">
                  <c:v>21.409973000000001</c:v>
                </c:pt>
                <c:pt idx="5">
                  <c:v>21.251787</c:v>
                </c:pt>
                <c:pt idx="6">
                  <c:v>21.410112000000002</c:v>
                </c:pt>
                <c:pt idx="7">
                  <c:v>21.793157999999998</c:v>
                </c:pt>
                <c:pt idx="8">
                  <c:v>21.693947000000001</c:v>
                </c:pt>
                <c:pt idx="9">
                  <c:v>21.27589</c:v>
                </c:pt>
                <c:pt idx="10">
                  <c:v>20.845917</c:v>
                </c:pt>
                <c:pt idx="11">
                  <c:v>20.167739999999998</c:v>
                </c:pt>
                <c:pt idx="12">
                  <c:v>19.817056999999998</c:v>
                </c:pt>
                <c:pt idx="13">
                  <c:v>19.591307</c:v>
                </c:pt>
                <c:pt idx="14">
                  <c:v>19.780017999999998</c:v>
                </c:pt>
                <c:pt idx="15">
                  <c:v>19.831569999999999</c:v>
                </c:pt>
                <c:pt idx="16">
                  <c:v>19.820437999999999</c:v>
                </c:pt>
                <c:pt idx="17">
                  <c:v>19.915614999999999</c:v>
                </c:pt>
                <c:pt idx="18">
                  <c:v>20.058615</c:v>
                </c:pt>
                <c:pt idx="19">
                  <c:v>20.014578</c:v>
                </c:pt>
                <c:pt idx="20">
                  <c:v>19.674590999999999</c:v>
                </c:pt>
                <c:pt idx="21">
                  <c:v>19.596947</c:v>
                </c:pt>
                <c:pt idx="22">
                  <c:v>19.983149999999998</c:v>
                </c:pt>
                <c:pt idx="23">
                  <c:v>20.448477</c:v>
                </c:pt>
                <c:pt idx="24">
                  <c:v>20.940998</c:v>
                </c:pt>
                <c:pt idx="25">
                  <c:v>21.001255</c:v>
                </c:pt>
                <c:pt idx="26">
                  <c:v>20.917508999999999</c:v>
                </c:pt>
                <c:pt idx="27">
                  <c:v>20.627006999999999</c:v>
                </c:pt>
                <c:pt idx="28">
                  <c:v>21.117125000000001</c:v>
                </c:pt>
                <c:pt idx="29">
                  <c:v>21.873678000000002</c:v>
                </c:pt>
                <c:pt idx="30">
                  <c:v>22.817955000000001</c:v>
                </c:pt>
                <c:pt idx="31">
                  <c:v>23.55162</c:v>
                </c:pt>
                <c:pt idx="32">
                  <c:v>25.115278</c:v>
                </c:pt>
                <c:pt idx="33">
                  <c:v>25.070084000000001</c:v>
                </c:pt>
                <c:pt idx="34">
                  <c:v>24.520063</c:v>
                </c:pt>
                <c:pt idx="35">
                  <c:v>23.027884</c:v>
                </c:pt>
                <c:pt idx="36">
                  <c:v>22.740358000000001</c:v>
                </c:pt>
                <c:pt idx="37">
                  <c:v>22.516836000000001</c:v>
                </c:pt>
                <c:pt idx="38">
                  <c:v>22.613119000000001</c:v>
                </c:pt>
                <c:pt idx="39">
                  <c:v>23.085352</c:v>
                </c:pt>
                <c:pt idx="40">
                  <c:v>23.529076</c:v>
                </c:pt>
                <c:pt idx="41">
                  <c:v>23.297578999999999</c:v>
                </c:pt>
                <c:pt idx="42">
                  <c:v>22.722975000000002</c:v>
                </c:pt>
                <c:pt idx="43">
                  <c:v>22.578593999999999</c:v>
                </c:pt>
                <c:pt idx="44">
                  <c:v>22.761884999999999</c:v>
                </c:pt>
                <c:pt idx="45">
                  <c:v>23.218368999999999</c:v>
                </c:pt>
                <c:pt idx="46">
                  <c:v>23.69022</c:v>
                </c:pt>
                <c:pt idx="47">
                  <c:v>24.161873</c:v>
                </c:pt>
                <c:pt idx="48">
                  <c:v>24.150822000000002</c:v>
                </c:pt>
                <c:pt idx="49">
                  <c:v>23.700133999999998</c:v>
                </c:pt>
                <c:pt idx="50">
                  <c:v>23.333904</c:v>
                </c:pt>
                <c:pt idx="51">
                  <c:v>23.590800999999999</c:v>
                </c:pt>
                <c:pt idx="52">
                  <c:v>23.850446999999999</c:v>
                </c:pt>
                <c:pt idx="53">
                  <c:v>24.026848000000001</c:v>
                </c:pt>
                <c:pt idx="54">
                  <c:v>23.870714</c:v>
                </c:pt>
                <c:pt idx="55">
                  <c:v>23.875693999999999</c:v>
                </c:pt>
                <c:pt idx="56">
                  <c:v>23.738828999999999</c:v>
                </c:pt>
                <c:pt idx="57">
                  <c:v>23.410005999999999</c:v>
                </c:pt>
                <c:pt idx="58">
                  <c:v>23.092258000000001</c:v>
                </c:pt>
                <c:pt idx="59">
                  <c:v>22.676313</c:v>
                </c:pt>
                <c:pt idx="60">
                  <c:v>22.712246</c:v>
                </c:pt>
                <c:pt idx="61">
                  <c:v>22.971177999999998</c:v>
                </c:pt>
                <c:pt idx="62">
                  <c:v>23.687197000000001</c:v>
                </c:pt>
                <c:pt idx="63">
                  <c:v>23.956023999999999</c:v>
                </c:pt>
                <c:pt idx="64">
                  <c:v>23.789442000000001</c:v>
                </c:pt>
                <c:pt idx="65">
                  <c:v>23.421666999999999</c:v>
                </c:pt>
                <c:pt idx="66">
                  <c:v>22.786874999999998</c:v>
                </c:pt>
                <c:pt idx="67">
                  <c:v>22.265077999999999</c:v>
                </c:pt>
                <c:pt idx="68">
                  <c:v>21.678705000000001</c:v>
                </c:pt>
                <c:pt idx="69">
                  <c:v>21.622219000000001</c:v>
                </c:pt>
                <c:pt idx="70">
                  <c:v>21.527280999999999</c:v>
                </c:pt>
                <c:pt idx="71">
                  <c:v>21.629833000000001</c:v>
                </c:pt>
                <c:pt idx="72">
                  <c:v>21.747126000000002</c:v>
                </c:pt>
                <c:pt idx="73">
                  <c:v>22.218896999999998</c:v>
                </c:pt>
                <c:pt idx="74">
                  <c:v>22.379971000000001</c:v>
                </c:pt>
                <c:pt idx="75">
                  <c:v>22.927548999999999</c:v>
                </c:pt>
                <c:pt idx="76">
                  <c:v>23.126099</c:v>
                </c:pt>
                <c:pt idx="77">
                  <c:v>23.500102999999999</c:v>
                </c:pt>
                <c:pt idx="78">
                  <c:v>23.228415999999999</c:v>
                </c:pt>
                <c:pt idx="79">
                  <c:v>23.350904</c:v>
                </c:pt>
                <c:pt idx="80">
                  <c:v>23.523619</c:v>
                </c:pt>
                <c:pt idx="81">
                  <c:v>23.539159999999999</c:v>
                </c:pt>
                <c:pt idx="82">
                  <c:v>23.283628</c:v>
                </c:pt>
                <c:pt idx="83">
                  <c:v>22.998041000000001</c:v>
                </c:pt>
                <c:pt idx="84">
                  <c:v>22.908805999999998</c:v>
                </c:pt>
                <c:pt idx="85">
                  <c:v>22.679987000000001</c:v>
                </c:pt>
                <c:pt idx="86">
                  <c:v>22.545290000000001</c:v>
                </c:pt>
                <c:pt idx="87">
                  <c:v>22.540434000000001</c:v>
                </c:pt>
                <c:pt idx="88">
                  <c:v>22.45093</c:v>
                </c:pt>
                <c:pt idx="89">
                  <c:v>22.114713999999999</c:v>
                </c:pt>
                <c:pt idx="90">
                  <c:v>22.045521000000001</c:v>
                </c:pt>
                <c:pt idx="91">
                  <c:v>21.903316</c:v>
                </c:pt>
                <c:pt idx="92">
                  <c:v>21.907872999999999</c:v>
                </c:pt>
                <c:pt idx="93">
                  <c:v>21.568221999999999</c:v>
                </c:pt>
                <c:pt idx="94">
                  <c:v>21.636064999999999</c:v>
                </c:pt>
                <c:pt idx="95">
                  <c:v>21.498156000000002</c:v>
                </c:pt>
                <c:pt idx="96">
                  <c:v>21.281248000000001</c:v>
                </c:pt>
                <c:pt idx="97">
                  <c:v>21.037932999999999</c:v>
                </c:pt>
                <c:pt idx="98">
                  <c:v>20.990729999999999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D3-4A95-BD2A-148DDE6E0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26496"/>
        <c:axId val="111657344"/>
      </c:scatterChart>
      <c:valAx>
        <c:axId val="111626496"/>
        <c:scaling>
          <c:orientation val="minMax"/>
          <c:max val="12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657344"/>
        <c:crosses val="autoZero"/>
        <c:crossBetween val="midCat"/>
        <c:majorUnit val="1"/>
      </c:valAx>
      <c:valAx>
        <c:axId val="111657344"/>
        <c:scaling>
          <c:orientation val="minMax"/>
          <c:max val="40"/>
          <c:min val="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62649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647582738871165"/>
          <c:y val="0.64179136241193391"/>
          <c:w val="0.29768525493638326"/>
          <c:h val="0.1241027461198954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1-dB Compression (dBm) vs. LO Power @ 7 GHz</a:t>
            </a:r>
          </a:p>
        </c:rich>
      </c:tx>
      <c:layout>
        <c:manualLayout>
          <c:xMode val="edge"/>
          <c:yMode val="edge"/>
          <c:x val="0.20198094811759959"/>
          <c:y val="1.388888888888899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68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Square Wave (Note 5)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A0-4E7C-8927-250697611C05}"/>
            </c:ext>
          </c:extLst>
        </c:ser>
        <c:ser>
          <c:idx val="1"/>
          <c:order val="1"/>
          <c:tx>
            <c:v>Sine Wave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A0-4E7C-8927-250697611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15456"/>
        <c:axId val="111717376"/>
      </c:scatterChart>
      <c:valAx>
        <c:axId val="111715456"/>
        <c:scaling>
          <c:orientation val="minMax"/>
          <c:max val="24"/>
          <c:min val="1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Power (dBm)</a:t>
                </a:r>
              </a:p>
            </c:rich>
          </c:tx>
          <c:layout>
            <c:manualLayout>
              <c:xMode val="edge"/>
              <c:yMode val="edge"/>
              <c:x val="0.39724459709066606"/>
              <c:y val="0.915717410323727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717376"/>
        <c:crosses val="autoZero"/>
        <c:crossBetween val="midCat"/>
        <c:majorUnit val="1"/>
      </c:valAx>
      <c:valAx>
        <c:axId val="111717376"/>
        <c:scaling>
          <c:orientation val="minMax"/>
          <c:max val="19"/>
          <c:min val="9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715456"/>
        <c:crosses val="autoZero"/>
        <c:crossBetween val="midCat"/>
        <c:majorUnit val="1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50522614192277027"/>
          <c:y val="0.67833151064451003"/>
          <c:w val="0.35859952205265988"/>
          <c:h val="0.11804389034703996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IP3 (dBm) vs. LO Power @ 7 GHz</a:t>
            </a:r>
          </a:p>
        </c:rich>
      </c:tx>
      <c:layout>
        <c:manualLayout>
          <c:xMode val="edge"/>
          <c:yMode val="edge"/>
          <c:x val="0.2852599825004738"/>
          <c:y val="1.851851851851858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74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Square Wave (Note 5)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89-4993-A046-0ECB68AADA30}"/>
            </c:ext>
          </c:extLst>
        </c:ser>
        <c:ser>
          <c:idx val="1"/>
          <c:order val="1"/>
          <c:tx>
            <c:v>Sine Wave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89-4993-A046-0ECB68AAD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45376"/>
        <c:axId val="111847296"/>
      </c:scatterChart>
      <c:valAx>
        <c:axId val="111845376"/>
        <c:scaling>
          <c:orientation val="minMax"/>
          <c:max val="24"/>
          <c:min val="1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Power (dBm)</a:t>
                </a:r>
              </a:p>
            </c:rich>
          </c:tx>
          <c:layout>
            <c:manualLayout>
              <c:xMode val="edge"/>
              <c:yMode val="edge"/>
              <c:x val="0.39724459709066628"/>
              <c:y val="0.915717410323727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847296"/>
        <c:crosses val="autoZero"/>
        <c:crossBetween val="midCat"/>
        <c:majorUnit val="1"/>
      </c:valAx>
      <c:valAx>
        <c:axId val="111847296"/>
        <c:scaling>
          <c:orientation val="minMax"/>
          <c:max val="32"/>
          <c:min val="16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845376"/>
        <c:crosses val="autoZero"/>
        <c:crossBetween val="midCat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50239137605161643"/>
          <c:y val="0.66959900845728015"/>
          <c:w val="0.35304561920585276"/>
          <c:h val="0.10402321014840522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2RF x 2LO Spurious Suppression (dBc) -10 dBm RF Input</a:t>
            </a:r>
          </a:p>
        </c:rich>
      </c:tx>
      <c:layout>
        <c:manualLayout>
          <c:xMode val="edge"/>
          <c:yMode val="edge"/>
          <c:x val="0.19110496008224406"/>
          <c:y val="1.85184235605917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28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+15dBm Sine Wave LO - 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'2Rx2L'!$F$5:$F$103</c:f>
              <c:numCache>
                <c:formatCode>General</c:formatCode>
                <c:ptCount val="99"/>
                <c:pt idx="0">
                  <c:v>1</c:v>
                </c:pt>
                <c:pt idx="1">
                  <c:v>1.1224489795918</c:v>
                </c:pt>
                <c:pt idx="2">
                  <c:v>1.2448979591837002</c:v>
                </c:pt>
                <c:pt idx="3">
                  <c:v>1.3673469387755</c:v>
                </c:pt>
                <c:pt idx="4">
                  <c:v>1.4897959183673</c:v>
                </c:pt>
                <c:pt idx="5">
                  <c:v>1.6122448979591999</c:v>
                </c:pt>
                <c:pt idx="6">
                  <c:v>1.7346938775510001</c:v>
                </c:pt>
                <c:pt idx="7">
                  <c:v>1.8571428571429001</c:v>
                </c:pt>
                <c:pt idx="8">
                  <c:v>1.9795918367347001</c:v>
                </c:pt>
                <c:pt idx="9">
                  <c:v>2.1020408163264999</c:v>
                </c:pt>
                <c:pt idx="10">
                  <c:v>2.2244897959183998</c:v>
                </c:pt>
                <c:pt idx="11">
                  <c:v>2.3469387755101998</c:v>
                </c:pt>
                <c:pt idx="12">
                  <c:v>2.4693877551020003</c:v>
                </c:pt>
                <c:pt idx="13">
                  <c:v>2.5918367346939002</c:v>
                </c:pt>
                <c:pt idx="14">
                  <c:v>2.7142857142856998</c:v>
                </c:pt>
                <c:pt idx="15">
                  <c:v>2.8367346938776001</c:v>
                </c:pt>
                <c:pt idx="16">
                  <c:v>2.9591836734694001</c:v>
                </c:pt>
                <c:pt idx="17">
                  <c:v>3.0816326530612002</c:v>
                </c:pt>
                <c:pt idx="18">
                  <c:v>3.2040816326531001</c:v>
                </c:pt>
                <c:pt idx="19">
                  <c:v>3.3265306122449001</c:v>
                </c:pt>
                <c:pt idx="20">
                  <c:v>3.4489795918367001</c:v>
                </c:pt>
                <c:pt idx="21">
                  <c:v>3.5714285714286</c:v>
                </c:pt>
                <c:pt idx="22">
                  <c:v>3.6938775510204001</c:v>
                </c:pt>
                <c:pt idx="23">
                  <c:v>3.8163265306121996</c:v>
                </c:pt>
                <c:pt idx="24">
                  <c:v>3.9387755102041</c:v>
                </c:pt>
                <c:pt idx="25">
                  <c:v>4.0612244897959</c:v>
                </c:pt>
                <c:pt idx="26">
                  <c:v>4.1836734693878004</c:v>
                </c:pt>
                <c:pt idx="27">
                  <c:v>4.3061224489796004</c:v>
                </c:pt>
                <c:pt idx="28">
                  <c:v>4.4285714285713995</c:v>
                </c:pt>
                <c:pt idx="29">
                  <c:v>4.5510204081632999</c:v>
                </c:pt>
                <c:pt idx="30">
                  <c:v>4.6734693877550999</c:v>
                </c:pt>
                <c:pt idx="31">
                  <c:v>4.7959183673468999</c:v>
                </c:pt>
                <c:pt idx="32">
                  <c:v>4.9183673469388003</c:v>
                </c:pt>
                <c:pt idx="33">
                  <c:v>5.0408163265305994</c:v>
                </c:pt>
                <c:pt idx="34">
                  <c:v>5.1632653061224003</c:v>
                </c:pt>
                <c:pt idx="35">
                  <c:v>5.2857142857142998</c:v>
                </c:pt>
                <c:pt idx="36">
                  <c:v>5.4081632653060998</c:v>
                </c:pt>
                <c:pt idx="37">
                  <c:v>5.5306122448980002</c:v>
                </c:pt>
                <c:pt idx="38">
                  <c:v>5.6530612244898002</c:v>
                </c:pt>
                <c:pt idx="39">
                  <c:v>5.7755102040816002</c:v>
                </c:pt>
                <c:pt idx="40">
                  <c:v>5.8979591836734997</c:v>
                </c:pt>
                <c:pt idx="41">
                  <c:v>6.0204081632652997</c:v>
                </c:pt>
                <c:pt idx="42">
                  <c:v>6.1428571428570997</c:v>
                </c:pt>
                <c:pt idx="43">
                  <c:v>6.2653061224490001</c:v>
                </c:pt>
                <c:pt idx="44">
                  <c:v>6.3877551020408001</c:v>
                </c:pt>
                <c:pt idx="45">
                  <c:v>6.5102040816326996</c:v>
                </c:pt>
                <c:pt idx="46">
                  <c:v>6.6326530612244996</c:v>
                </c:pt>
                <c:pt idx="47">
                  <c:v>6.7551020408163005</c:v>
                </c:pt>
                <c:pt idx="48">
                  <c:v>6.8775510204082</c:v>
                </c:pt>
                <c:pt idx="49">
                  <c:v>7</c:v>
                </c:pt>
                <c:pt idx="50">
                  <c:v>7.1224489795918</c:v>
                </c:pt>
                <c:pt idx="51">
                  <c:v>7.2448979591836995</c:v>
                </c:pt>
                <c:pt idx="52">
                  <c:v>7.3673469387755004</c:v>
                </c:pt>
                <c:pt idx="53">
                  <c:v>7.4897959183673004</c:v>
                </c:pt>
                <c:pt idx="54">
                  <c:v>7.6122448979591999</c:v>
                </c:pt>
                <c:pt idx="55">
                  <c:v>7.7346938775509999</c:v>
                </c:pt>
                <c:pt idx="56">
                  <c:v>7.8571428571429003</c:v>
                </c:pt>
                <c:pt idx="57">
                  <c:v>7.9795918367347003</c:v>
                </c:pt>
                <c:pt idx="58">
                  <c:v>8.1020408163265003</c:v>
                </c:pt>
                <c:pt idx="59">
                  <c:v>8.2244897959183998</c:v>
                </c:pt>
                <c:pt idx="60">
                  <c:v>8.3469387755101998</c:v>
                </c:pt>
                <c:pt idx="61">
                  <c:v>8.4693877551019998</c:v>
                </c:pt>
                <c:pt idx="62">
                  <c:v>8.5918367346938993</c:v>
                </c:pt>
                <c:pt idx="63">
                  <c:v>8.7142857142856993</c:v>
                </c:pt>
                <c:pt idx="64">
                  <c:v>8.8367346938776006</c:v>
                </c:pt>
                <c:pt idx="65">
                  <c:v>8.9591836734694006</c:v>
                </c:pt>
                <c:pt idx="66">
                  <c:v>9.0816326530611988</c:v>
                </c:pt>
                <c:pt idx="67">
                  <c:v>9.2040816326530983</c:v>
                </c:pt>
                <c:pt idx="68">
                  <c:v>9.3265306122449001</c:v>
                </c:pt>
                <c:pt idx="69">
                  <c:v>9.4489795918367001</c:v>
                </c:pt>
                <c:pt idx="70">
                  <c:v>9.5714285714285996</c:v>
                </c:pt>
                <c:pt idx="71">
                  <c:v>9.6938775510203996</c:v>
                </c:pt>
                <c:pt idx="72">
                  <c:v>9.8163265306121996</c:v>
                </c:pt>
                <c:pt idx="73">
                  <c:v>9.9387755102040991</c:v>
                </c:pt>
                <c:pt idx="74">
                  <c:v>10.061224489796</c:v>
                </c:pt>
                <c:pt idx="75">
                  <c:v>10.183673469388001</c:v>
                </c:pt>
                <c:pt idx="76">
                  <c:v>10.30612244898</c:v>
                </c:pt>
                <c:pt idx="77">
                  <c:v>10.428571428570999</c:v>
                </c:pt>
                <c:pt idx="78">
                  <c:v>10.551020408163</c:v>
                </c:pt>
                <c:pt idx="79">
                  <c:v>10.673469387754999</c:v>
                </c:pt>
                <c:pt idx="80">
                  <c:v>10.795918367346999</c:v>
                </c:pt>
                <c:pt idx="81">
                  <c:v>10.918367346938998</c:v>
                </c:pt>
                <c:pt idx="82">
                  <c:v>11.040816326531001</c:v>
                </c:pt>
                <c:pt idx="83">
                  <c:v>11.163265306122</c:v>
                </c:pt>
                <c:pt idx="84">
                  <c:v>11.285714285714</c:v>
                </c:pt>
                <c:pt idx="85">
                  <c:v>11.408163265305999</c:v>
                </c:pt>
                <c:pt idx="86">
                  <c:v>11.530612244898</c:v>
                </c:pt>
                <c:pt idx="87">
                  <c:v>11.653061224489999</c:v>
                </c:pt>
                <c:pt idx="88">
                  <c:v>11.775510204082</c:v>
                </c:pt>
                <c:pt idx="89">
                  <c:v>11.897959183673001</c:v>
                </c:pt>
                <c:pt idx="90">
                  <c:v>12.020408163265</c:v>
                </c:pt>
                <c:pt idx="91">
                  <c:v>12.142857142857</c:v>
                </c:pt>
                <c:pt idx="92">
                  <c:v>12.265306122448999</c:v>
                </c:pt>
                <c:pt idx="93">
                  <c:v>12.387755102041</c:v>
                </c:pt>
                <c:pt idx="94">
                  <c:v>12.510204081632999</c:v>
                </c:pt>
                <c:pt idx="95">
                  <c:v>12.632653061224001</c:v>
                </c:pt>
                <c:pt idx="96">
                  <c:v>12.755102040816</c:v>
                </c:pt>
                <c:pt idx="97">
                  <c:v>12.877551020408001</c:v>
                </c:pt>
                <c:pt idx="98">
                  <c:v>13</c:v>
                </c:pt>
              </c:numCache>
            </c:numRef>
          </c:xVal>
          <c:yVal>
            <c:numRef>
              <c:f>'2Rx2L'!$G$5:$G$103</c:f>
              <c:numCache>
                <c:formatCode>General</c:formatCode>
                <c:ptCount val="99"/>
                <c:pt idx="0">
                  <c:v>-52.002357000000003</c:v>
                </c:pt>
                <c:pt idx="1">
                  <c:v>-52.377879999999998</c:v>
                </c:pt>
                <c:pt idx="2">
                  <c:v>-52.529457000000001</c:v>
                </c:pt>
                <c:pt idx="3">
                  <c:v>-51.845474000000003</c:v>
                </c:pt>
                <c:pt idx="4">
                  <c:v>-51.683632000000003</c:v>
                </c:pt>
                <c:pt idx="5">
                  <c:v>-52.664478000000003</c:v>
                </c:pt>
                <c:pt idx="6">
                  <c:v>-53.823452000000003</c:v>
                </c:pt>
                <c:pt idx="7">
                  <c:v>-54.253563</c:v>
                </c:pt>
                <c:pt idx="8">
                  <c:v>-54.133296999999999</c:v>
                </c:pt>
                <c:pt idx="9">
                  <c:v>-53.750542000000003</c:v>
                </c:pt>
                <c:pt idx="10">
                  <c:v>-54.223700999999998</c:v>
                </c:pt>
                <c:pt idx="11">
                  <c:v>-53.962780000000002</c:v>
                </c:pt>
                <c:pt idx="12">
                  <c:v>-54.090099000000002</c:v>
                </c:pt>
                <c:pt idx="13">
                  <c:v>-54.644924000000003</c:v>
                </c:pt>
                <c:pt idx="14">
                  <c:v>-56.348357999999998</c:v>
                </c:pt>
                <c:pt idx="15">
                  <c:v>-57.773823</c:v>
                </c:pt>
                <c:pt idx="16">
                  <c:v>-58.202976</c:v>
                </c:pt>
                <c:pt idx="17">
                  <c:v>-58.169784999999997</c:v>
                </c:pt>
                <c:pt idx="18">
                  <c:v>-57.118487999999999</c:v>
                </c:pt>
                <c:pt idx="19">
                  <c:v>-58.892055999999997</c:v>
                </c:pt>
                <c:pt idx="20">
                  <c:v>-59.503135999999998</c:v>
                </c:pt>
                <c:pt idx="21">
                  <c:v>-59.333607000000001</c:v>
                </c:pt>
                <c:pt idx="22">
                  <c:v>-56.031418000000002</c:v>
                </c:pt>
                <c:pt idx="23">
                  <c:v>-53.676571000000003</c:v>
                </c:pt>
                <c:pt idx="24">
                  <c:v>-52.938549000000002</c:v>
                </c:pt>
                <c:pt idx="25">
                  <c:v>-51.471007999999998</c:v>
                </c:pt>
                <c:pt idx="26">
                  <c:v>-49.432526000000003</c:v>
                </c:pt>
                <c:pt idx="27">
                  <c:v>-48.093456000000003</c:v>
                </c:pt>
                <c:pt idx="28">
                  <c:v>-48.535400000000003</c:v>
                </c:pt>
                <c:pt idx="29">
                  <c:v>-49.768355999999997</c:v>
                </c:pt>
                <c:pt idx="30">
                  <c:v>-50.889423000000001</c:v>
                </c:pt>
                <c:pt idx="31">
                  <c:v>-52.245972000000002</c:v>
                </c:pt>
                <c:pt idx="32">
                  <c:v>-54.926513999999997</c:v>
                </c:pt>
                <c:pt idx="33">
                  <c:v>-60.840347000000001</c:v>
                </c:pt>
                <c:pt idx="34">
                  <c:v>-64.011496999999991</c:v>
                </c:pt>
                <c:pt idx="35">
                  <c:v>-64.438736000000006</c:v>
                </c:pt>
                <c:pt idx="36">
                  <c:v>-61.220664999999997</c:v>
                </c:pt>
                <c:pt idx="37">
                  <c:v>-59.913017000000004</c:v>
                </c:pt>
                <c:pt idx="38">
                  <c:v>-59.269061999999998</c:v>
                </c:pt>
                <c:pt idx="39">
                  <c:v>-58.785567999999998</c:v>
                </c:pt>
                <c:pt idx="40">
                  <c:v>-59.177512999999998</c:v>
                </c:pt>
                <c:pt idx="41">
                  <c:v>-59.799675000000001</c:v>
                </c:pt>
                <c:pt idx="42">
                  <c:v>-60.457939000000003</c:v>
                </c:pt>
                <c:pt idx="43">
                  <c:v>-61.194552999999999</c:v>
                </c:pt>
                <c:pt idx="44">
                  <c:v>-62.121547999999997</c:v>
                </c:pt>
                <c:pt idx="45">
                  <c:v>-61.411816000000002</c:v>
                </c:pt>
                <c:pt idx="46">
                  <c:v>-59.810389999999998</c:v>
                </c:pt>
                <c:pt idx="47">
                  <c:v>-58.708412000000003</c:v>
                </c:pt>
                <c:pt idx="48">
                  <c:v>-60.193263999999999</c:v>
                </c:pt>
                <c:pt idx="49">
                  <c:v>-61.354469000000002</c:v>
                </c:pt>
                <c:pt idx="50">
                  <c:v>-61.358204000000001</c:v>
                </c:pt>
                <c:pt idx="51">
                  <c:v>-59.657004999999998</c:v>
                </c:pt>
                <c:pt idx="52">
                  <c:v>-58.575538999999999</c:v>
                </c:pt>
                <c:pt idx="53">
                  <c:v>-58.313724999999998</c:v>
                </c:pt>
                <c:pt idx="54">
                  <c:v>-58.422150000000002</c:v>
                </c:pt>
                <c:pt idx="55">
                  <c:v>-59.484684000000001</c:v>
                </c:pt>
                <c:pt idx="56">
                  <c:v>-61.932560000000002</c:v>
                </c:pt>
                <c:pt idx="57">
                  <c:v>-63.581985000000003</c:v>
                </c:pt>
                <c:pt idx="58">
                  <c:v>-62.975517000000004</c:v>
                </c:pt>
                <c:pt idx="59">
                  <c:v>-60.309314999999998</c:v>
                </c:pt>
                <c:pt idx="60">
                  <c:v>-58.339087999999997</c:v>
                </c:pt>
                <c:pt idx="61">
                  <c:v>-57.165439999999997</c:v>
                </c:pt>
                <c:pt idx="62">
                  <c:v>-56.448909999999998</c:v>
                </c:pt>
                <c:pt idx="63">
                  <c:v>-55.856388000000003</c:v>
                </c:pt>
                <c:pt idx="64">
                  <c:v>-55.922615</c:v>
                </c:pt>
                <c:pt idx="65">
                  <c:v>-55.724705</c:v>
                </c:pt>
                <c:pt idx="66">
                  <c:v>-56.139190999999997</c:v>
                </c:pt>
                <c:pt idx="67">
                  <c:v>-56.857601000000003</c:v>
                </c:pt>
                <c:pt idx="68">
                  <c:v>-57.790236999999998</c:v>
                </c:pt>
                <c:pt idx="69">
                  <c:v>-57.965237000000002</c:v>
                </c:pt>
                <c:pt idx="70">
                  <c:v>-57.788021000000001</c:v>
                </c:pt>
                <c:pt idx="71">
                  <c:v>-57.721347999999999</c:v>
                </c:pt>
                <c:pt idx="72">
                  <c:v>-57.816566000000002</c:v>
                </c:pt>
                <c:pt idx="73">
                  <c:v>-58.694716999999997</c:v>
                </c:pt>
                <c:pt idx="74">
                  <c:v>-60.015853999999997</c:v>
                </c:pt>
                <c:pt idx="75">
                  <c:v>-62.027755999999997</c:v>
                </c:pt>
                <c:pt idx="76">
                  <c:v>-62.694938999999998</c:v>
                </c:pt>
                <c:pt idx="77">
                  <c:v>-62.884773000000003</c:v>
                </c:pt>
                <c:pt idx="78">
                  <c:v>-62.349617000000002</c:v>
                </c:pt>
                <c:pt idx="79">
                  <c:v>-62.100872000000003</c:v>
                </c:pt>
                <c:pt idx="80">
                  <c:v>-61.914993000000003</c:v>
                </c:pt>
                <c:pt idx="81">
                  <c:v>-61.367125999999999</c:v>
                </c:pt>
                <c:pt idx="82">
                  <c:v>-60.567402000000001</c:v>
                </c:pt>
                <c:pt idx="83">
                  <c:v>-59.377907</c:v>
                </c:pt>
                <c:pt idx="84">
                  <c:v>-58.216147999999997</c:v>
                </c:pt>
                <c:pt idx="85">
                  <c:v>-57.497352999999997</c:v>
                </c:pt>
                <c:pt idx="86">
                  <c:v>-57.672874</c:v>
                </c:pt>
                <c:pt idx="87">
                  <c:v>-58.893371999999999</c:v>
                </c:pt>
                <c:pt idx="88">
                  <c:v>-59.764392999999998</c:v>
                </c:pt>
                <c:pt idx="89">
                  <c:v>-59.669037000000003</c:v>
                </c:pt>
                <c:pt idx="90">
                  <c:v>-58.351886999999998</c:v>
                </c:pt>
                <c:pt idx="91">
                  <c:v>-56.765411</c:v>
                </c:pt>
                <c:pt idx="92">
                  <c:v>-55.327831000000003</c:v>
                </c:pt>
                <c:pt idx="93">
                  <c:v>-54.135219999999997</c:v>
                </c:pt>
                <c:pt idx="94">
                  <c:v>-53.999119</c:v>
                </c:pt>
                <c:pt idx="95">
                  <c:v>-54.074477999999999</c:v>
                </c:pt>
                <c:pt idx="96">
                  <c:v>-54.396957</c:v>
                </c:pt>
                <c:pt idx="97">
                  <c:v>-53.879886999999997</c:v>
                </c:pt>
                <c:pt idx="98">
                  <c:v>-53.443278999999997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6D-4A5B-8A00-9FF7636E72A8}"/>
            </c:ext>
          </c:extLst>
        </c:ser>
        <c:ser>
          <c:idx val="2"/>
          <c:order val="1"/>
          <c:tx>
            <c:v>+15dBm Sine Wave LO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'2Rx2L'!$F$5:$F$103</c:f>
              <c:numCache>
                <c:formatCode>General</c:formatCode>
                <c:ptCount val="99"/>
                <c:pt idx="0">
                  <c:v>1</c:v>
                </c:pt>
                <c:pt idx="1">
                  <c:v>1.1224489795918</c:v>
                </c:pt>
                <c:pt idx="2">
                  <c:v>1.2448979591837002</c:v>
                </c:pt>
                <c:pt idx="3">
                  <c:v>1.3673469387755</c:v>
                </c:pt>
                <c:pt idx="4">
                  <c:v>1.4897959183673</c:v>
                </c:pt>
                <c:pt idx="5">
                  <c:v>1.6122448979591999</c:v>
                </c:pt>
                <c:pt idx="6">
                  <c:v>1.7346938775510001</c:v>
                </c:pt>
                <c:pt idx="7">
                  <c:v>1.8571428571429001</c:v>
                </c:pt>
                <c:pt idx="8">
                  <c:v>1.9795918367347001</c:v>
                </c:pt>
                <c:pt idx="9">
                  <c:v>2.1020408163264999</c:v>
                </c:pt>
                <c:pt idx="10">
                  <c:v>2.2244897959183998</c:v>
                </c:pt>
                <c:pt idx="11">
                  <c:v>2.3469387755101998</c:v>
                </c:pt>
                <c:pt idx="12">
                  <c:v>2.4693877551020003</c:v>
                </c:pt>
                <c:pt idx="13">
                  <c:v>2.5918367346939002</c:v>
                </c:pt>
                <c:pt idx="14">
                  <c:v>2.7142857142856998</c:v>
                </c:pt>
                <c:pt idx="15">
                  <c:v>2.8367346938776001</c:v>
                </c:pt>
                <c:pt idx="16">
                  <c:v>2.9591836734694001</c:v>
                </c:pt>
                <c:pt idx="17">
                  <c:v>3.0816326530612002</c:v>
                </c:pt>
                <c:pt idx="18">
                  <c:v>3.2040816326531001</c:v>
                </c:pt>
                <c:pt idx="19">
                  <c:v>3.3265306122449001</c:v>
                </c:pt>
                <c:pt idx="20">
                  <c:v>3.4489795918367001</c:v>
                </c:pt>
                <c:pt idx="21">
                  <c:v>3.5714285714286</c:v>
                </c:pt>
                <c:pt idx="22">
                  <c:v>3.6938775510204001</c:v>
                </c:pt>
                <c:pt idx="23">
                  <c:v>3.8163265306121996</c:v>
                </c:pt>
                <c:pt idx="24">
                  <c:v>3.9387755102041</c:v>
                </c:pt>
                <c:pt idx="25">
                  <c:v>4.0612244897959</c:v>
                </c:pt>
                <c:pt idx="26">
                  <c:v>4.1836734693878004</c:v>
                </c:pt>
                <c:pt idx="27">
                  <c:v>4.3061224489796004</c:v>
                </c:pt>
                <c:pt idx="28">
                  <c:v>4.4285714285713995</c:v>
                </c:pt>
                <c:pt idx="29">
                  <c:v>4.5510204081632999</c:v>
                </c:pt>
                <c:pt idx="30">
                  <c:v>4.6734693877550999</c:v>
                </c:pt>
                <c:pt idx="31">
                  <c:v>4.7959183673468999</c:v>
                </c:pt>
                <c:pt idx="32">
                  <c:v>4.9183673469388003</c:v>
                </c:pt>
                <c:pt idx="33">
                  <c:v>5.0408163265305994</c:v>
                </c:pt>
                <c:pt idx="34">
                  <c:v>5.1632653061224003</c:v>
                </c:pt>
                <c:pt idx="35">
                  <c:v>5.2857142857142998</c:v>
                </c:pt>
                <c:pt idx="36">
                  <c:v>5.4081632653060998</c:v>
                </c:pt>
                <c:pt idx="37">
                  <c:v>5.5306122448980002</c:v>
                </c:pt>
                <c:pt idx="38">
                  <c:v>5.6530612244898002</c:v>
                </c:pt>
                <c:pt idx="39">
                  <c:v>5.7755102040816002</c:v>
                </c:pt>
                <c:pt idx="40">
                  <c:v>5.8979591836734997</c:v>
                </c:pt>
                <c:pt idx="41">
                  <c:v>6.0204081632652997</c:v>
                </c:pt>
                <c:pt idx="42">
                  <c:v>6.1428571428570997</c:v>
                </c:pt>
                <c:pt idx="43">
                  <c:v>6.2653061224490001</c:v>
                </c:pt>
                <c:pt idx="44">
                  <c:v>6.3877551020408001</c:v>
                </c:pt>
                <c:pt idx="45">
                  <c:v>6.5102040816326996</c:v>
                </c:pt>
                <c:pt idx="46">
                  <c:v>6.6326530612244996</c:v>
                </c:pt>
                <c:pt idx="47">
                  <c:v>6.7551020408163005</c:v>
                </c:pt>
                <c:pt idx="48">
                  <c:v>6.8775510204082</c:v>
                </c:pt>
                <c:pt idx="49">
                  <c:v>7</c:v>
                </c:pt>
                <c:pt idx="50">
                  <c:v>7.1224489795918</c:v>
                </c:pt>
                <c:pt idx="51">
                  <c:v>7.2448979591836995</c:v>
                </c:pt>
                <c:pt idx="52">
                  <c:v>7.3673469387755004</c:v>
                </c:pt>
                <c:pt idx="53">
                  <c:v>7.4897959183673004</c:v>
                </c:pt>
                <c:pt idx="54">
                  <c:v>7.6122448979591999</c:v>
                </c:pt>
                <c:pt idx="55">
                  <c:v>7.7346938775509999</c:v>
                </c:pt>
                <c:pt idx="56">
                  <c:v>7.8571428571429003</c:v>
                </c:pt>
                <c:pt idx="57">
                  <c:v>7.9795918367347003</c:v>
                </c:pt>
                <c:pt idx="58">
                  <c:v>8.1020408163265003</c:v>
                </c:pt>
                <c:pt idx="59">
                  <c:v>8.2244897959183998</c:v>
                </c:pt>
                <c:pt idx="60">
                  <c:v>8.3469387755101998</c:v>
                </c:pt>
                <c:pt idx="61">
                  <c:v>8.4693877551019998</c:v>
                </c:pt>
                <c:pt idx="62">
                  <c:v>8.5918367346938993</c:v>
                </c:pt>
                <c:pt idx="63">
                  <c:v>8.7142857142856993</c:v>
                </c:pt>
                <c:pt idx="64">
                  <c:v>8.8367346938776006</c:v>
                </c:pt>
                <c:pt idx="65">
                  <c:v>8.9591836734694006</c:v>
                </c:pt>
                <c:pt idx="66">
                  <c:v>9.0816326530611988</c:v>
                </c:pt>
                <c:pt idx="67">
                  <c:v>9.2040816326530983</c:v>
                </c:pt>
                <c:pt idx="68">
                  <c:v>9.3265306122449001</c:v>
                </c:pt>
                <c:pt idx="69">
                  <c:v>9.4489795918367001</c:v>
                </c:pt>
                <c:pt idx="70">
                  <c:v>9.5714285714285996</c:v>
                </c:pt>
                <c:pt idx="71">
                  <c:v>9.6938775510203996</c:v>
                </c:pt>
                <c:pt idx="72">
                  <c:v>9.8163265306121996</c:v>
                </c:pt>
                <c:pt idx="73">
                  <c:v>9.9387755102040991</c:v>
                </c:pt>
                <c:pt idx="74">
                  <c:v>10.061224489796</c:v>
                </c:pt>
                <c:pt idx="75">
                  <c:v>10.183673469388001</c:v>
                </c:pt>
                <c:pt idx="76">
                  <c:v>10.30612244898</c:v>
                </c:pt>
                <c:pt idx="77">
                  <c:v>10.428571428570999</c:v>
                </c:pt>
                <c:pt idx="78">
                  <c:v>10.551020408163</c:v>
                </c:pt>
                <c:pt idx="79">
                  <c:v>10.673469387754999</c:v>
                </c:pt>
                <c:pt idx="80">
                  <c:v>10.795918367346999</c:v>
                </c:pt>
                <c:pt idx="81">
                  <c:v>10.918367346938998</c:v>
                </c:pt>
                <c:pt idx="82">
                  <c:v>11.040816326531001</c:v>
                </c:pt>
                <c:pt idx="83">
                  <c:v>11.163265306122</c:v>
                </c:pt>
                <c:pt idx="84">
                  <c:v>11.285714285714</c:v>
                </c:pt>
                <c:pt idx="85">
                  <c:v>11.408163265305999</c:v>
                </c:pt>
                <c:pt idx="86">
                  <c:v>11.530612244898</c:v>
                </c:pt>
                <c:pt idx="87">
                  <c:v>11.653061224489999</c:v>
                </c:pt>
                <c:pt idx="88">
                  <c:v>11.775510204082</c:v>
                </c:pt>
                <c:pt idx="89">
                  <c:v>11.897959183673001</c:v>
                </c:pt>
                <c:pt idx="90">
                  <c:v>12.020408163265</c:v>
                </c:pt>
                <c:pt idx="91">
                  <c:v>12.142857142857</c:v>
                </c:pt>
                <c:pt idx="92">
                  <c:v>12.265306122448999</c:v>
                </c:pt>
                <c:pt idx="93">
                  <c:v>12.387755102041</c:v>
                </c:pt>
                <c:pt idx="94">
                  <c:v>12.510204081632999</c:v>
                </c:pt>
                <c:pt idx="95">
                  <c:v>12.632653061224001</c:v>
                </c:pt>
                <c:pt idx="96">
                  <c:v>12.755102040816</c:v>
                </c:pt>
                <c:pt idx="97">
                  <c:v>12.877551020408001</c:v>
                </c:pt>
                <c:pt idx="98">
                  <c:v>13</c:v>
                </c:pt>
              </c:numCache>
            </c:numRef>
          </c:xVal>
          <c:yVal>
            <c:numRef>
              <c:f>'2Rx2L'!$O$5:$O$103</c:f>
              <c:numCache>
                <c:formatCode>General</c:formatCode>
                <c:ptCount val="99"/>
                <c:pt idx="0">
                  <c:v>-60.114806999999999</c:v>
                </c:pt>
                <c:pt idx="1">
                  <c:v>-61.043854000000003</c:v>
                </c:pt>
                <c:pt idx="2">
                  <c:v>-61.684078</c:v>
                </c:pt>
                <c:pt idx="3">
                  <c:v>-61.962108999999998</c:v>
                </c:pt>
                <c:pt idx="4">
                  <c:v>-62.935260999999997</c:v>
                </c:pt>
                <c:pt idx="5">
                  <c:v>-64.88418999999999</c:v>
                </c:pt>
                <c:pt idx="6">
                  <c:v>-65.682423</c:v>
                </c:pt>
                <c:pt idx="7">
                  <c:v>-65.948718999999997</c:v>
                </c:pt>
                <c:pt idx="8">
                  <c:v>-64.613395999999995</c:v>
                </c:pt>
                <c:pt idx="9">
                  <c:v>-63.934913999999999</c:v>
                </c:pt>
                <c:pt idx="10">
                  <c:v>-61.712905999999997</c:v>
                </c:pt>
                <c:pt idx="11">
                  <c:v>-60.405467999999999</c:v>
                </c:pt>
                <c:pt idx="12">
                  <c:v>-58.691544</c:v>
                </c:pt>
                <c:pt idx="13">
                  <c:v>-58.550593999999997</c:v>
                </c:pt>
                <c:pt idx="14">
                  <c:v>-57.581161000000002</c:v>
                </c:pt>
                <c:pt idx="15">
                  <c:v>-56.031436999999997</c:v>
                </c:pt>
                <c:pt idx="16">
                  <c:v>-54.323269000000003</c:v>
                </c:pt>
                <c:pt idx="17">
                  <c:v>-52.878601000000003</c:v>
                </c:pt>
                <c:pt idx="18">
                  <c:v>-53.817135</c:v>
                </c:pt>
                <c:pt idx="19">
                  <c:v>-54.907997000000002</c:v>
                </c:pt>
                <c:pt idx="20">
                  <c:v>-56.302765000000001</c:v>
                </c:pt>
                <c:pt idx="21">
                  <c:v>-55.222118000000002</c:v>
                </c:pt>
                <c:pt idx="22">
                  <c:v>-52.785637000000001</c:v>
                </c:pt>
                <c:pt idx="23">
                  <c:v>-50.484985000000002</c:v>
                </c:pt>
                <c:pt idx="24">
                  <c:v>-49.406466999999999</c:v>
                </c:pt>
                <c:pt idx="25">
                  <c:v>-49.236339999999998</c:v>
                </c:pt>
                <c:pt idx="26">
                  <c:v>-49.808551999999999</c:v>
                </c:pt>
                <c:pt idx="27">
                  <c:v>-51.469261000000003</c:v>
                </c:pt>
                <c:pt idx="28">
                  <c:v>-53.815497999999998</c:v>
                </c:pt>
                <c:pt idx="29">
                  <c:v>-54.982353000000003</c:v>
                </c:pt>
                <c:pt idx="30">
                  <c:v>-54.754330000000003</c:v>
                </c:pt>
                <c:pt idx="31">
                  <c:v>-53.746009999999998</c:v>
                </c:pt>
                <c:pt idx="32">
                  <c:v>-53.384856999999997</c:v>
                </c:pt>
                <c:pt idx="33">
                  <c:v>-53.250965000000001</c:v>
                </c:pt>
                <c:pt idx="34">
                  <c:v>-52.755791000000002</c:v>
                </c:pt>
                <c:pt idx="35">
                  <c:v>-52.301913999999996</c:v>
                </c:pt>
                <c:pt idx="36">
                  <c:v>-52.102592000000001</c:v>
                </c:pt>
                <c:pt idx="37">
                  <c:v>-53.145969000000001</c:v>
                </c:pt>
                <c:pt idx="38">
                  <c:v>-53.904282000000002</c:v>
                </c:pt>
                <c:pt idx="39">
                  <c:v>-55.465687000000003</c:v>
                </c:pt>
                <c:pt idx="40">
                  <c:v>-58.260387000000001</c:v>
                </c:pt>
                <c:pt idx="41">
                  <c:v>-61.876227999999998</c:v>
                </c:pt>
                <c:pt idx="42">
                  <c:v>-64.812618000000001</c:v>
                </c:pt>
                <c:pt idx="43">
                  <c:v>-66.713740999999999</c:v>
                </c:pt>
                <c:pt idx="44">
                  <c:v>-67.094074000000006</c:v>
                </c:pt>
                <c:pt idx="45">
                  <c:v>-66.91844900000001</c:v>
                </c:pt>
                <c:pt idx="46">
                  <c:v>-66.878307000000007</c:v>
                </c:pt>
                <c:pt idx="47">
                  <c:v>-66.997948000000008</c:v>
                </c:pt>
                <c:pt idx="48">
                  <c:v>-66.403686999999991</c:v>
                </c:pt>
                <c:pt idx="49">
                  <c:v>-63.598618000000002</c:v>
                </c:pt>
                <c:pt idx="50">
                  <c:v>-60.611167999999999</c:v>
                </c:pt>
                <c:pt idx="51">
                  <c:v>-58.390124999999998</c:v>
                </c:pt>
                <c:pt idx="52">
                  <c:v>-57.594349000000001</c:v>
                </c:pt>
                <c:pt idx="53">
                  <c:v>-57.537998000000002</c:v>
                </c:pt>
                <c:pt idx="54">
                  <c:v>-57.019634000000003</c:v>
                </c:pt>
                <c:pt idx="55">
                  <c:v>-56.559677000000001</c:v>
                </c:pt>
                <c:pt idx="56">
                  <c:v>-55.840611000000003</c:v>
                </c:pt>
                <c:pt idx="57">
                  <c:v>-56.325747999999997</c:v>
                </c:pt>
                <c:pt idx="58">
                  <c:v>-56.707794</c:v>
                </c:pt>
                <c:pt idx="59">
                  <c:v>-58.262230000000002</c:v>
                </c:pt>
                <c:pt idx="60">
                  <c:v>-60.290484999999997</c:v>
                </c:pt>
                <c:pt idx="61">
                  <c:v>-63.421211</c:v>
                </c:pt>
                <c:pt idx="62">
                  <c:v>-65.441581999999997</c:v>
                </c:pt>
                <c:pt idx="63">
                  <c:v>-66.272876999999994</c:v>
                </c:pt>
                <c:pt idx="64">
                  <c:v>-66.179726000000002</c:v>
                </c:pt>
                <c:pt idx="65">
                  <c:v>-65.720123000000001</c:v>
                </c:pt>
                <c:pt idx="66">
                  <c:v>-65.109122999999997</c:v>
                </c:pt>
                <c:pt idx="67">
                  <c:v>-64.56040999999999</c:v>
                </c:pt>
                <c:pt idx="68">
                  <c:v>-63.919581999999998</c:v>
                </c:pt>
                <c:pt idx="69">
                  <c:v>-62.420707999999998</c:v>
                </c:pt>
                <c:pt idx="70">
                  <c:v>-59.717697000000001</c:v>
                </c:pt>
                <c:pt idx="71">
                  <c:v>-57.186881999999997</c:v>
                </c:pt>
                <c:pt idx="72">
                  <c:v>-55.321907000000003</c:v>
                </c:pt>
                <c:pt idx="73">
                  <c:v>-53.887568999999999</c:v>
                </c:pt>
                <c:pt idx="74">
                  <c:v>-53.035259000000003</c:v>
                </c:pt>
                <c:pt idx="75">
                  <c:v>-52.913691999999998</c:v>
                </c:pt>
                <c:pt idx="76">
                  <c:v>-53.585785000000001</c:v>
                </c:pt>
                <c:pt idx="77">
                  <c:v>-54.363067999999998</c:v>
                </c:pt>
                <c:pt idx="78">
                  <c:v>-55.367637999999999</c:v>
                </c:pt>
                <c:pt idx="79">
                  <c:v>-56.732498</c:v>
                </c:pt>
                <c:pt idx="80">
                  <c:v>-57.659775000000003</c:v>
                </c:pt>
                <c:pt idx="81">
                  <c:v>-57.753737999999998</c:v>
                </c:pt>
                <c:pt idx="82">
                  <c:v>-57.383411000000002</c:v>
                </c:pt>
                <c:pt idx="83">
                  <c:v>-57.803973999999997</c:v>
                </c:pt>
                <c:pt idx="84">
                  <c:v>-58.036945000000003</c:v>
                </c:pt>
                <c:pt idx="85">
                  <c:v>-57.671913000000004</c:v>
                </c:pt>
                <c:pt idx="86">
                  <c:v>-56.929760000000002</c:v>
                </c:pt>
                <c:pt idx="87">
                  <c:v>-56.330455999999998</c:v>
                </c:pt>
                <c:pt idx="88">
                  <c:v>-56.126598000000001</c:v>
                </c:pt>
                <c:pt idx="89">
                  <c:v>-55.887703000000002</c:v>
                </c:pt>
                <c:pt idx="90">
                  <c:v>-56.228724999999997</c:v>
                </c:pt>
                <c:pt idx="91">
                  <c:v>-56.354461999999998</c:v>
                </c:pt>
                <c:pt idx="92">
                  <c:v>-56.174309000000001</c:v>
                </c:pt>
                <c:pt idx="93">
                  <c:v>-55.386208000000003</c:v>
                </c:pt>
                <c:pt idx="94">
                  <c:v>-55.077477000000002</c:v>
                </c:pt>
                <c:pt idx="95">
                  <c:v>-54.657806000000001</c:v>
                </c:pt>
                <c:pt idx="96">
                  <c:v>-55.042965000000002</c:v>
                </c:pt>
                <c:pt idx="97">
                  <c:v>-55.126018999999999</c:v>
                </c:pt>
                <c:pt idx="98">
                  <c:v>-55.622807000000002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6D-4A5B-8A00-9FF7636E7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66272"/>
        <c:axId val="112968448"/>
      </c:scatterChart>
      <c:valAx>
        <c:axId val="112966272"/>
        <c:scaling>
          <c:orientation val="minMax"/>
          <c:max val="13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Input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01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2968448"/>
        <c:crosses val="autoZero"/>
        <c:crossBetween val="midCat"/>
        <c:majorUnit val="1"/>
      </c:valAx>
      <c:valAx>
        <c:axId val="112968448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2966272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19785901033135986"/>
          <c:y val="0.130553732866725"/>
          <c:w val="0.62827903082847725"/>
          <c:h val="0.1268595071449402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RF Return Loss (dB)</a:t>
            </a:r>
            <a:r>
              <a:rPr lang="en-US" sz="1000" baseline="30000"/>
              <a:t>1-4</a:t>
            </a:r>
            <a:endParaRPr lang="en-US" sz="1000" baseline="0"/>
          </a:p>
        </c:rich>
      </c:tx>
      <c:layout>
        <c:manualLayout>
          <c:xMode val="edge"/>
          <c:yMode val="edge"/>
          <c:x val="0.37405396581655043"/>
          <c:y val="2.77777777777788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 &amp; Data'!$H$4:$H$204</c:f>
              <c:numCache>
                <c:formatCode>General</c:formatCode>
                <c:ptCount val="201"/>
                <c:pt idx="0">
                  <c:v>1</c:v>
                </c:pt>
                <c:pt idx="1">
                  <c:v>1.06</c:v>
                </c:pt>
                <c:pt idx="2">
                  <c:v>1.1200000000000001</c:v>
                </c:pt>
                <c:pt idx="3">
                  <c:v>1.18</c:v>
                </c:pt>
                <c:pt idx="4">
                  <c:v>1.24</c:v>
                </c:pt>
                <c:pt idx="5">
                  <c:v>1.3</c:v>
                </c:pt>
                <c:pt idx="6">
                  <c:v>1.36</c:v>
                </c:pt>
                <c:pt idx="7">
                  <c:v>1.42</c:v>
                </c:pt>
                <c:pt idx="8">
                  <c:v>1.48</c:v>
                </c:pt>
                <c:pt idx="9">
                  <c:v>1.54</c:v>
                </c:pt>
                <c:pt idx="10">
                  <c:v>1.6</c:v>
                </c:pt>
                <c:pt idx="11">
                  <c:v>1.66</c:v>
                </c:pt>
                <c:pt idx="12">
                  <c:v>1.72</c:v>
                </c:pt>
                <c:pt idx="13">
                  <c:v>1.78</c:v>
                </c:pt>
                <c:pt idx="14">
                  <c:v>1.84</c:v>
                </c:pt>
                <c:pt idx="15">
                  <c:v>1.9</c:v>
                </c:pt>
                <c:pt idx="16">
                  <c:v>1.96</c:v>
                </c:pt>
                <c:pt idx="17">
                  <c:v>2.02</c:v>
                </c:pt>
                <c:pt idx="18">
                  <c:v>2.08</c:v>
                </c:pt>
                <c:pt idx="19">
                  <c:v>2.14</c:v>
                </c:pt>
                <c:pt idx="20">
                  <c:v>2.2000000000000002</c:v>
                </c:pt>
                <c:pt idx="21">
                  <c:v>2.2599999999999998</c:v>
                </c:pt>
                <c:pt idx="22">
                  <c:v>2.3199999999999998</c:v>
                </c:pt>
                <c:pt idx="23">
                  <c:v>2.38</c:v>
                </c:pt>
                <c:pt idx="24">
                  <c:v>2.44</c:v>
                </c:pt>
                <c:pt idx="25">
                  <c:v>2.5</c:v>
                </c:pt>
                <c:pt idx="26">
                  <c:v>2.56</c:v>
                </c:pt>
                <c:pt idx="27">
                  <c:v>2.62</c:v>
                </c:pt>
                <c:pt idx="28">
                  <c:v>2.68</c:v>
                </c:pt>
                <c:pt idx="29">
                  <c:v>2.74</c:v>
                </c:pt>
                <c:pt idx="30">
                  <c:v>2.8</c:v>
                </c:pt>
                <c:pt idx="31">
                  <c:v>2.86</c:v>
                </c:pt>
                <c:pt idx="32">
                  <c:v>2.92</c:v>
                </c:pt>
                <c:pt idx="33">
                  <c:v>2.98</c:v>
                </c:pt>
                <c:pt idx="34">
                  <c:v>3.04</c:v>
                </c:pt>
                <c:pt idx="35">
                  <c:v>3.1</c:v>
                </c:pt>
                <c:pt idx="36">
                  <c:v>3.16</c:v>
                </c:pt>
                <c:pt idx="37">
                  <c:v>3.22</c:v>
                </c:pt>
                <c:pt idx="38">
                  <c:v>3.28</c:v>
                </c:pt>
                <c:pt idx="39">
                  <c:v>3.34</c:v>
                </c:pt>
                <c:pt idx="40">
                  <c:v>3.4</c:v>
                </c:pt>
                <c:pt idx="41">
                  <c:v>3.46</c:v>
                </c:pt>
                <c:pt idx="42">
                  <c:v>3.52</c:v>
                </c:pt>
                <c:pt idx="43">
                  <c:v>3.58</c:v>
                </c:pt>
                <c:pt idx="44">
                  <c:v>3.64</c:v>
                </c:pt>
                <c:pt idx="45">
                  <c:v>3.7</c:v>
                </c:pt>
                <c:pt idx="46">
                  <c:v>3.76</c:v>
                </c:pt>
                <c:pt idx="47">
                  <c:v>3.82</c:v>
                </c:pt>
                <c:pt idx="48">
                  <c:v>3.88</c:v>
                </c:pt>
                <c:pt idx="49">
                  <c:v>3.94</c:v>
                </c:pt>
                <c:pt idx="50">
                  <c:v>4</c:v>
                </c:pt>
                <c:pt idx="51">
                  <c:v>4.0599999999999996</c:v>
                </c:pt>
                <c:pt idx="52">
                  <c:v>4.12</c:v>
                </c:pt>
                <c:pt idx="53">
                  <c:v>4.18</c:v>
                </c:pt>
                <c:pt idx="54">
                  <c:v>4.24</c:v>
                </c:pt>
                <c:pt idx="55">
                  <c:v>4.3</c:v>
                </c:pt>
                <c:pt idx="56">
                  <c:v>4.3600000000000003</c:v>
                </c:pt>
                <c:pt idx="57">
                  <c:v>4.42</c:v>
                </c:pt>
                <c:pt idx="58">
                  <c:v>4.4800000000000004</c:v>
                </c:pt>
                <c:pt idx="59">
                  <c:v>4.54</c:v>
                </c:pt>
                <c:pt idx="60">
                  <c:v>4.5999999999999996</c:v>
                </c:pt>
                <c:pt idx="61">
                  <c:v>4.66</c:v>
                </c:pt>
                <c:pt idx="62">
                  <c:v>4.72</c:v>
                </c:pt>
                <c:pt idx="63">
                  <c:v>4.78</c:v>
                </c:pt>
                <c:pt idx="64">
                  <c:v>4.84</c:v>
                </c:pt>
                <c:pt idx="65">
                  <c:v>4.9000000000000004</c:v>
                </c:pt>
                <c:pt idx="66">
                  <c:v>4.96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5.14</c:v>
                </c:pt>
                <c:pt idx="70">
                  <c:v>5.2</c:v>
                </c:pt>
                <c:pt idx="71">
                  <c:v>5.26</c:v>
                </c:pt>
                <c:pt idx="72">
                  <c:v>5.32</c:v>
                </c:pt>
                <c:pt idx="73">
                  <c:v>5.38</c:v>
                </c:pt>
                <c:pt idx="74">
                  <c:v>5.44</c:v>
                </c:pt>
                <c:pt idx="75">
                  <c:v>5.5</c:v>
                </c:pt>
                <c:pt idx="76">
                  <c:v>5.56</c:v>
                </c:pt>
                <c:pt idx="77">
                  <c:v>5.62</c:v>
                </c:pt>
                <c:pt idx="78">
                  <c:v>5.68</c:v>
                </c:pt>
                <c:pt idx="79">
                  <c:v>5.74</c:v>
                </c:pt>
                <c:pt idx="80">
                  <c:v>5.8</c:v>
                </c:pt>
                <c:pt idx="81">
                  <c:v>5.86</c:v>
                </c:pt>
                <c:pt idx="82">
                  <c:v>5.92</c:v>
                </c:pt>
                <c:pt idx="83">
                  <c:v>5.98</c:v>
                </c:pt>
                <c:pt idx="84">
                  <c:v>6.04</c:v>
                </c:pt>
                <c:pt idx="85">
                  <c:v>6.1</c:v>
                </c:pt>
                <c:pt idx="86">
                  <c:v>6.16</c:v>
                </c:pt>
                <c:pt idx="87">
                  <c:v>6.22</c:v>
                </c:pt>
                <c:pt idx="88">
                  <c:v>6.28</c:v>
                </c:pt>
                <c:pt idx="89">
                  <c:v>6.34</c:v>
                </c:pt>
                <c:pt idx="90">
                  <c:v>6.4</c:v>
                </c:pt>
                <c:pt idx="91">
                  <c:v>6.46</c:v>
                </c:pt>
                <c:pt idx="92">
                  <c:v>6.52</c:v>
                </c:pt>
                <c:pt idx="93">
                  <c:v>6.58</c:v>
                </c:pt>
                <c:pt idx="94">
                  <c:v>6.64</c:v>
                </c:pt>
                <c:pt idx="95">
                  <c:v>6.7</c:v>
                </c:pt>
                <c:pt idx="96">
                  <c:v>6.76</c:v>
                </c:pt>
                <c:pt idx="97">
                  <c:v>6.82</c:v>
                </c:pt>
                <c:pt idx="98">
                  <c:v>6.88</c:v>
                </c:pt>
                <c:pt idx="99">
                  <c:v>6.94</c:v>
                </c:pt>
                <c:pt idx="100">
                  <c:v>7</c:v>
                </c:pt>
                <c:pt idx="101">
                  <c:v>7.06</c:v>
                </c:pt>
                <c:pt idx="102">
                  <c:v>7.12</c:v>
                </c:pt>
                <c:pt idx="103">
                  <c:v>7.18</c:v>
                </c:pt>
                <c:pt idx="104">
                  <c:v>7.24</c:v>
                </c:pt>
                <c:pt idx="105">
                  <c:v>7.3</c:v>
                </c:pt>
                <c:pt idx="106">
                  <c:v>7.36</c:v>
                </c:pt>
                <c:pt idx="107">
                  <c:v>7.42</c:v>
                </c:pt>
                <c:pt idx="108">
                  <c:v>7.48</c:v>
                </c:pt>
                <c:pt idx="109">
                  <c:v>7.54</c:v>
                </c:pt>
                <c:pt idx="110">
                  <c:v>7.6</c:v>
                </c:pt>
                <c:pt idx="111">
                  <c:v>7.66</c:v>
                </c:pt>
                <c:pt idx="112">
                  <c:v>7.72</c:v>
                </c:pt>
                <c:pt idx="113">
                  <c:v>7.78</c:v>
                </c:pt>
                <c:pt idx="114">
                  <c:v>7.84</c:v>
                </c:pt>
                <c:pt idx="115">
                  <c:v>7.9</c:v>
                </c:pt>
                <c:pt idx="116">
                  <c:v>7.96</c:v>
                </c:pt>
                <c:pt idx="117">
                  <c:v>8.02</c:v>
                </c:pt>
                <c:pt idx="118">
                  <c:v>8.08</c:v>
                </c:pt>
                <c:pt idx="119">
                  <c:v>8.14</c:v>
                </c:pt>
                <c:pt idx="120">
                  <c:v>8.1999999999999993</c:v>
                </c:pt>
                <c:pt idx="121">
                  <c:v>8.26</c:v>
                </c:pt>
                <c:pt idx="122">
                  <c:v>8.32</c:v>
                </c:pt>
                <c:pt idx="123">
                  <c:v>8.3800000000000008</c:v>
                </c:pt>
                <c:pt idx="124">
                  <c:v>8.44</c:v>
                </c:pt>
                <c:pt idx="125">
                  <c:v>8.5</c:v>
                </c:pt>
                <c:pt idx="126">
                  <c:v>8.56</c:v>
                </c:pt>
                <c:pt idx="127">
                  <c:v>8.6199999999999992</c:v>
                </c:pt>
                <c:pt idx="128">
                  <c:v>8.68</c:v>
                </c:pt>
                <c:pt idx="129">
                  <c:v>8.74</c:v>
                </c:pt>
                <c:pt idx="130">
                  <c:v>8.8000000000000007</c:v>
                </c:pt>
                <c:pt idx="131">
                  <c:v>8.86</c:v>
                </c:pt>
                <c:pt idx="132">
                  <c:v>8.92</c:v>
                </c:pt>
                <c:pt idx="133">
                  <c:v>8.98</c:v>
                </c:pt>
                <c:pt idx="134">
                  <c:v>9.0399999999999991</c:v>
                </c:pt>
                <c:pt idx="135">
                  <c:v>9.1</c:v>
                </c:pt>
                <c:pt idx="136">
                  <c:v>9.16</c:v>
                </c:pt>
                <c:pt idx="137">
                  <c:v>9.2200000000000006</c:v>
                </c:pt>
                <c:pt idx="138">
                  <c:v>9.2799999999999994</c:v>
                </c:pt>
                <c:pt idx="139">
                  <c:v>9.34</c:v>
                </c:pt>
                <c:pt idx="140">
                  <c:v>9.4</c:v>
                </c:pt>
                <c:pt idx="141">
                  <c:v>9.4600000000000009</c:v>
                </c:pt>
                <c:pt idx="142">
                  <c:v>9.52</c:v>
                </c:pt>
                <c:pt idx="143">
                  <c:v>9.58</c:v>
                </c:pt>
                <c:pt idx="144">
                  <c:v>9.64</c:v>
                </c:pt>
                <c:pt idx="145">
                  <c:v>9.6999999999999993</c:v>
                </c:pt>
                <c:pt idx="146">
                  <c:v>9.76</c:v>
                </c:pt>
                <c:pt idx="147">
                  <c:v>9.82</c:v>
                </c:pt>
                <c:pt idx="148">
                  <c:v>9.8800000000000008</c:v>
                </c:pt>
                <c:pt idx="149">
                  <c:v>9.94</c:v>
                </c:pt>
                <c:pt idx="150">
                  <c:v>10</c:v>
                </c:pt>
                <c:pt idx="151">
                  <c:v>10.06</c:v>
                </c:pt>
                <c:pt idx="152">
                  <c:v>10.119999999999999</c:v>
                </c:pt>
                <c:pt idx="153">
                  <c:v>10.18</c:v>
                </c:pt>
                <c:pt idx="154">
                  <c:v>10.24</c:v>
                </c:pt>
                <c:pt idx="155">
                  <c:v>10.3</c:v>
                </c:pt>
                <c:pt idx="156">
                  <c:v>10.36</c:v>
                </c:pt>
                <c:pt idx="157">
                  <c:v>10.42</c:v>
                </c:pt>
                <c:pt idx="158">
                  <c:v>10.48</c:v>
                </c:pt>
                <c:pt idx="159">
                  <c:v>10.54</c:v>
                </c:pt>
                <c:pt idx="160">
                  <c:v>10.6</c:v>
                </c:pt>
                <c:pt idx="161">
                  <c:v>10.66</c:v>
                </c:pt>
                <c:pt idx="162">
                  <c:v>10.72</c:v>
                </c:pt>
                <c:pt idx="163">
                  <c:v>10.78</c:v>
                </c:pt>
                <c:pt idx="164">
                  <c:v>10.84</c:v>
                </c:pt>
                <c:pt idx="165">
                  <c:v>10.9</c:v>
                </c:pt>
                <c:pt idx="166">
                  <c:v>10.96</c:v>
                </c:pt>
                <c:pt idx="167">
                  <c:v>11.02</c:v>
                </c:pt>
                <c:pt idx="168">
                  <c:v>11.08</c:v>
                </c:pt>
                <c:pt idx="169">
                  <c:v>11.14</c:v>
                </c:pt>
                <c:pt idx="170">
                  <c:v>11.2</c:v>
                </c:pt>
                <c:pt idx="171">
                  <c:v>11.26</c:v>
                </c:pt>
                <c:pt idx="172">
                  <c:v>11.32</c:v>
                </c:pt>
                <c:pt idx="173">
                  <c:v>11.38</c:v>
                </c:pt>
                <c:pt idx="174">
                  <c:v>11.44</c:v>
                </c:pt>
                <c:pt idx="175">
                  <c:v>11.5</c:v>
                </c:pt>
                <c:pt idx="176">
                  <c:v>11.56</c:v>
                </c:pt>
                <c:pt idx="177">
                  <c:v>11.62</c:v>
                </c:pt>
                <c:pt idx="178">
                  <c:v>11.68</c:v>
                </c:pt>
                <c:pt idx="179">
                  <c:v>11.74</c:v>
                </c:pt>
                <c:pt idx="180">
                  <c:v>11.8</c:v>
                </c:pt>
                <c:pt idx="181">
                  <c:v>11.86</c:v>
                </c:pt>
                <c:pt idx="182">
                  <c:v>11.92</c:v>
                </c:pt>
                <c:pt idx="183">
                  <c:v>11.98</c:v>
                </c:pt>
                <c:pt idx="184">
                  <c:v>12.04</c:v>
                </c:pt>
                <c:pt idx="185">
                  <c:v>12.1</c:v>
                </c:pt>
                <c:pt idx="186">
                  <c:v>12.16</c:v>
                </c:pt>
                <c:pt idx="187">
                  <c:v>12.22</c:v>
                </c:pt>
                <c:pt idx="188">
                  <c:v>12.28</c:v>
                </c:pt>
                <c:pt idx="189">
                  <c:v>12.34</c:v>
                </c:pt>
                <c:pt idx="190">
                  <c:v>12.4</c:v>
                </c:pt>
                <c:pt idx="191">
                  <c:v>12.46</c:v>
                </c:pt>
                <c:pt idx="192">
                  <c:v>12.52</c:v>
                </c:pt>
                <c:pt idx="193">
                  <c:v>12.58</c:v>
                </c:pt>
                <c:pt idx="194">
                  <c:v>12.64</c:v>
                </c:pt>
                <c:pt idx="195">
                  <c:v>12.7</c:v>
                </c:pt>
                <c:pt idx="196">
                  <c:v>12.76</c:v>
                </c:pt>
                <c:pt idx="197">
                  <c:v>12.82</c:v>
                </c:pt>
                <c:pt idx="198">
                  <c:v>12.88</c:v>
                </c:pt>
                <c:pt idx="199">
                  <c:v>12.94</c:v>
                </c:pt>
                <c:pt idx="200">
                  <c:v>13</c:v>
                </c:pt>
              </c:numCache>
            </c:numRef>
          </c:xVal>
          <c:yVal>
            <c:numRef>
              <c:f>'CL &amp; Data'!$J$4:$J$204</c:f>
              <c:numCache>
                <c:formatCode>General</c:formatCode>
                <c:ptCount val="201"/>
                <c:pt idx="0">
                  <c:v>-5.4663171999999998</c:v>
                </c:pt>
                <c:pt idx="1">
                  <c:v>-5.6745733999999999</c:v>
                </c:pt>
                <c:pt idx="2">
                  <c:v>-5.9403753000000004</c:v>
                </c:pt>
                <c:pt idx="3">
                  <c:v>-6.2684889000000004</c:v>
                </c:pt>
                <c:pt idx="4">
                  <c:v>-6.6645246</c:v>
                </c:pt>
                <c:pt idx="5">
                  <c:v>-7.0849966999999996</c:v>
                </c:pt>
                <c:pt idx="6">
                  <c:v>-7.4601664999999997</c:v>
                </c:pt>
                <c:pt idx="7">
                  <c:v>-7.9292254</c:v>
                </c:pt>
                <c:pt idx="8">
                  <c:v>-8.3299017000000006</c:v>
                </c:pt>
                <c:pt idx="9">
                  <c:v>-8.8683566999999996</c:v>
                </c:pt>
                <c:pt idx="10">
                  <c:v>-9.1940335999999991</c:v>
                </c:pt>
                <c:pt idx="11">
                  <c:v>-9.6808347999999995</c:v>
                </c:pt>
                <c:pt idx="12">
                  <c:v>-9.9404754999999998</c:v>
                </c:pt>
                <c:pt idx="13">
                  <c:v>-10.336618</c:v>
                </c:pt>
                <c:pt idx="14">
                  <c:v>-10.57673</c:v>
                </c:pt>
                <c:pt idx="15">
                  <c:v>-10.933377999999999</c:v>
                </c:pt>
                <c:pt idx="16">
                  <c:v>-11.150394</c:v>
                </c:pt>
                <c:pt idx="17">
                  <c:v>-11.377192000000001</c:v>
                </c:pt>
                <c:pt idx="18">
                  <c:v>-11.553288999999999</c:v>
                </c:pt>
                <c:pt idx="19">
                  <c:v>-11.655991</c:v>
                </c:pt>
                <c:pt idx="20">
                  <c:v>-11.702317000000001</c:v>
                </c:pt>
                <c:pt idx="21">
                  <c:v>-11.754554000000001</c:v>
                </c:pt>
                <c:pt idx="22">
                  <c:v>-11.783621999999999</c:v>
                </c:pt>
                <c:pt idx="23">
                  <c:v>-11.779709</c:v>
                </c:pt>
                <c:pt idx="24">
                  <c:v>-11.726772</c:v>
                </c:pt>
                <c:pt idx="25">
                  <c:v>-11.577913000000001</c:v>
                </c:pt>
                <c:pt idx="26">
                  <c:v>-11.409177</c:v>
                </c:pt>
                <c:pt idx="27">
                  <c:v>-11.141719</c:v>
                </c:pt>
                <c:pt idx="28">
                  <c:v>-10.914889000000001</c:v>
                </c:pt>
                <c:pt idx="29">
                  <c:v>-10.644164</c:v>
                </c:pt>
                <c:pt idx="30">
                  <c:v>-10.539282999999999</c:v>
                </c:pt>
                <c:pt idx="31">
                  <c:v>-10.293972</c:v>
                </c:pt>
                <c:pt idx="32">
                  <c:v>-10.313312</c:v>
                </c:pt>
                <c:pt idx="33">
                  <c:v>-10.201107</c:v>
                </c:pt>
                <c:pt idx="34">
                  <c:v>-10.169005</c:v>
                </c:pt>
                <c:pt idx="35">
                  <c:v>-10.053084</c:v>
                </c:pt>
                <c:pt idx="36">
                  <c:v>-9.9912386000000009</c:v>
                </c:pt>
                <c:pt idx="37">
                  <c:v>-9.8599005000000002</c:v>
                </c:pt>
                <c:pt idx="38">
                  <c:v>-9.6995173000000001</c:v>
                </c:pt>
                <c:pt idx="39">
                  <c:v>-9.5929956000000001</c:v>
                </c:pt>
                <c:pt idx="40">
                  <c:v>-9.4458655999999994</c:v>
                </c:pt>
                <c:pt idx="41">
                  <c:v>-9.4605817999999999</c:v>
                </c:pt>
                <c:pt idx="42">
                  <c:v>-9.3558196999999996</c:v>
                </c:pt>
                <c:pt idx="43">
                  <c:v>-9.4044246999999999</c:v>
                </c:pt>
                <c:pt idx="44">
                  <c:v>-9.3711090000000006</c:v>
                </c:pt>
                <c:pt idx="45">
                  <c:v>-9.4768504999999994</c:v>
                </c:pt>
                <c:pt idx="46">
                  <c:v>-9.4221935000000006</c:v>
                </c:pt>
                <c:pt idx="47">
                  <c:v>-9.5055370000000003</c:v>
                </c:pt>
                <c:pt idx="48">
                  <c:v>-9.5534210000000002</c:v>
                </c:pt>
                <c:pt idx="49">
                  <c:v>-9.6584023999999999</c:v>
                </c:pt>
                <c:pt idx="50">
                  <c:v>-9.7474936999999997</c:v>
                </c:pt>
                <c:pt idx="51">
                  <c:v>-9.9145365000000005</c:v>
                </c:pt>
                <c:pt idx="52">
                  <c:v>-10.071458</c:v>
                </c:pt>
                <c:pt idx="53">
                  <c:v>-10.211320000000001</c:v>
                </c:pt>
                <c:pt idx="54">
                  <c:v>-10.397739</c:v>
                </c:pt>
                <c:pt idx="55">
                  <c:v>-10.562511000000001</c:v>
                </c:pt>
                <c:pt idx="56">
                  <c:v>-10.722861</c:v>
                </c:pt>
                <c:pt idx="57">
                  <c:v>-10.911032000000001</c:v>
                </c:pt>
                <c:pt idx="58">
                  <c:v>-11.149445999999999</c:v>
                </c:pt>
                <c:pt idx="59">
                  <c:v>-11.324251</c:v>
                </c:pt>
                <c:pt idx="60">
                  <c:v>-11.521502999999999</c:v>
                </c:pt>
                <c:pt idx="61">
                  <c:v>-11.792999</c:v>
                </c:pt>
                <c:pt idx="62">
                  <c:v>-12.066226</c:v>
                </c:pt>
                <c:pt idx="63">
                  <c:v>-12.310914</c:v>
                </c:pt>
                <c:pt idx="64">
                  <c:v>-12.631092000000001</c:v>
                </c:pt>
                <c:pt idx="65">
                  <c:v>-12.940059</c:v>
                </c:pt>
                <c:pt idx="66">
                  <c:v>-13.209319000000001</c:v>
                </c:pt>
                <c:pt idx="67">
                  <c:v>-13.494306</c:v>
                </c:pt>
                <c:pt idx="68">
                  <c:v>-13.657811000000001</c:v>
                </c:pt>
                <c:pt idx="69">
                  <c:v>-13.83521</c:v>
                </c:pt>
                <c:pt idx="70">
                  <c:v>-14.009174</c:v>
                </c:pt>
                <c:pt idx="71">
                  <c:v>-14.174581</c:v>
                </c:pt>
                <c:pt idx="72">
                  <c:v>-14.304175000000001</c:v>
                </c:pt>
                <c:pt idx="73">
                  <c:v>-14.588822</c:v>
                </c:pt>
                <c:pt idx="74">
                  <c:v>-14.933154</c:v>
                </c:pt>
                <c:pt idx="75">
                  <c:v>-15.239103</c:v>
                </c:pt>
                <c:pt idx="76">
                  <c:v>-15.598217999999999</c:v>
                </c:pt>
                <c:pt idx="77">
                  <c:v>-15.940924000000001</c:v>
                </c:pt>
                <c:pt idx="78">
                  <c:v>-16.239702000000001</c:v>
                </c:pt>
                <c:pt idx="79">
                  <c:v>-16.485313000000001</c:v>
                </c:pt>
                <c:pt idx="80">
                  <c:v>-16.715568999999999</c:v>
                </c:pt>
                <c:pt idx="81">
                  <c:v>-16.918289000000001</c:v>
                </c:pt>
                <c:pt idx="82">
                  <c:v>-17.201635</c:v>
                </c:pt>
                <c:pt idx="83">
                  <c:v>-17.674603000000001</c:v>
                </c:pt>
                <c:pt idx="84">
                  <c:v>-18.049676999999999</c:v>
                </c:pt>
                <c:pt idx="85">
                  <c:v>-18.770121</c:v>
                </c:pt>
                <c:pt idx="86">
                  <c:v>-19.518284000000001</c:v>
                </c:pt>
                <c:pt idx="87">
                  <c:v>-20.525189999999998</c:v>
                </c:pt>
                <c:pt idx="88">
                  <c:v>-21.421658999999998</c:v>
                </c:pt>
                <c:pt idx="89">
                  <c:v>-22.563368000000001</c:v>
                </c:pt>
                <c:pt idx="90">
                  <c:v>-23.898306000000002</c:v>
                </c:pt>
                <c:pt idx="91">
                  <c:v>-25.153948</c:v>
                </c:pt>
                <c:pt idx="92">
                  <c:v>-26.541107</c:v>
                </c:pt>
                <c:pt idx="93">
                  <c:v>-28.068266000000001</c:v>
                </c:pt>
                <c:pt idx="94">
                  <c:v>-29.517237000000002</c:v>
                </c:pt>
                <c:pt idx="95">
                  <c:v>-30.785643</c:v>
                </c:pt>
                <c:pt idx="96">
                  <c:v>-31.605816000000001</c:v>
                </c:pt>
                <c:pt idx="97">
                  <c:v>-31.538948000000001</c:v>
                </c:pt>
                <c:pt idx="98">
                  <c:v>-30.648903000000001</c:v>
                </c:pt>
                <c:pt idx="99">
                  <c:v>-29.476959000000001</c:v>
                </c:pt>
                <c:pt idx="100">
                  <c:v>-27.552889</c:v>
                </c:pt>
                <c:pt idx="101">
                  <c:v>-25.84403</c:v>
                </c:pt>
                <c:pt idx="102">
                  <c:v>-24.321444</c:v>
                </c:pt>
                <c:pt idx="103">
                  <c:v>-23.210387999999998</c:v>
                </c:pt>
                <c:pt idx="104">
                  <c:v>-22.000831999999999</c:v>
                </c:pt>
                <c:pt idx="105">
                  <c:v>-21.07835</c:v>
                </c:pt>
                <c:pt idx="106">
                  <c:v>-20.242531</c:v>
                </c:pt>
                <c:pt idx="107">
                  <c:v>-19.541257999999999</c:v>
                </c:pt>
                <c:pt idx="108">
                  <c:v>-18.785050999999999</c:v>
                </c:pt>
                <c:pt idx="109">
                  <c:v>-18.121807</c:v>
                </c:pt>
                <c:pt idx="110">
                  <c:v>-17.500796999999999</c:v>
                </c:pt>
                <c:pt idx="111">
                  <c:v>-16.911263999999999</c:v>
                </c:pt>
                <c:pt idx="112">
                  <c:v>-16.267319000000001</c:v>
                </c:pt>
                <c:pt idx="113">
                  <c:v>-15.769944000000001</c:v>
                </c:pt>
                <c:pt idx="114">
                  <c:v>-15.316699</c:v>
                </c:pt>
                <c:pt idx="115">
                  <c:v>-14.856812</c:v>
                </c:pt>
                <c:pt idx="116">
                  <c:v>-14.405359000000001</c:v>
                </c:pt>
                <c:pt idx="117">
                  <c:v>-14.040967</c:v>
                </c:pt>
                <c:pt idx="118">
                  <c:v>-13.687182</c:v>
                </c:pt>
                <c:pt idx="119">
                  <c:v>-13.356695</c:v>
                </c:pt>
                <c:pt idx="120">
                  <c:v>-13.05138</c:v>
                </c:pt>
                <c:pt idx="121">
                  <c:v>-12.796288000000001</c:v>
                </c:pt>
                <c:pt idx="122">
                  <c:v>-12.537283</c:v>
                </c:pt>
                <c:pt idx="123">
                  <c:v>-12.265803</c:v>
                </c:pt>
                <c:pt idx="124">
                  <c:v>-12.038403000000001</c:v>
                </c:pt>
                <c:pt idx="125">
                  <c:v>-11.793552</c:v>
                </c:pt>
                <c:pt idx="126">
                  <c:v>-11.540425000000001</c:v>
                </c:pt>
                <c:pt idx="127">
                  <c:v>-11.308922000000001</c:v>
                </c:pt>
                <c:pt idx="128">
                  <c:v>-11.112322000000001</c:v>
                </c:pt>
                <c:pt idx="129">
                  <c:v>-10.896940000000001</c:v>
                </c:pt>
                <c:pt idx="130">
                  <c:v>-10.738216</c:v>
                </c:pt>
                <c:pt idx="131">
                  <c:v>-10.57634</c:v>
                </c:pt>
                <c:pt idx="132">
                  <c:v>-10.441017</c:v>
                </c:pt>
                <c:pt idx="133">
                  <c:v>-10.293922</c:v>
                </c:pt>
                <c:pt idx="134">
                  <c:v>-10.135227</c:v>
                </c:pt>
                <c:pt idx="135">
                  <c:v>-9.9750499999999995</c:v>
                </c:pt>
                <c:pt idx="136">
                  <c:v>-9.8353003999999995</c:v>
                </c:pt>
                <c:pt idx="137">
                  <c:v>-9.7011117999999996</c:v>
                </c:pt>
                <c:pt idx="138">
                  <c:v>-9.5722523000000006</c:v>
                </c:pt>
                <c:pt idx="139">
                  <c:v>-9.4841727999999996</c:v>
                </c:pt>
                <c:pt idx="140">
                  <c:v>-9.3977652000000003</c:v>
                </c:pt>
                <c:pt idx="141">
                  <c:v>-9.3285599000000001</c:v>
                </c:pt>
                <c:pt idx="142">
                  <c:v>-9.2524347000000002</c:v>
                </c:pt>
                <c:pt idx="143">
                  <c:v>-9.1962872000000004</c:v>
                </c:pt>
                <c:pt idx="144">
                  <c:v>-9.1656504000000005</c:v>
                </c:pt>
                <c:pt idx="145">
                  <c:v>-9.1490583000000001</c:v>
                </c:pt>
                <c:pt idx="146">
                  <c:v>-9.1592015999999994</c:v>
                </c:pt>
                <c:pt idx="147">
                  <c:v>-9.1867026999999997</c:v>
                </c:pt>
                <c:pt idx="148">
                  <c:v>-9.2589950999999999</c:v>
                </c:pt>
                <c:pt idx="149">
                  <c:v>-9.3133478000000007</c:v>
                </c:pt>
                <c:pt idx="150">
                  <c:v>-9.4039020999999998</c:v>
                </c:pt>
                <c:pt idx="151">
                  <c:v>-9.5019445000000005</c:v>
                </c:pt>
                <c:pt idx="152">
                  <c:v>-9.6270627999999991</c:v>
                </c:pt>
                <c:pt idx="153">
                  <c:v>-9.7314404999999997</c:v>
                </c:pt>
                <c:pt idx="154">
                  <c:v>-9.8483801</c:v>
                </c:pt>
                <c:pt idx="155">
                  <c:v>-9.9794730999999999</c:v>
                </c:pt>
                <c:pt idx="156">
                  <c:v>-10.073399999999999</c:v>
                </c:pt>
                <c:pt idx="157">
                  <c:v>-10.180006000000001</c:v>
                </c:pt>
                <c:pt idx="158">
                  <c:v>-10.300825</c:v>
                </c:pt>
                <c:pt idx="159">
                  <c:v>-10.418927999999999</c:v>
                </c:pt>
                <c:pt idx="160">
                  <c:v>-10.531101</c:v>
                </c:pt>
                <c:pt idx="161">
                  <c:v>-10.678982</c:v>
                </c:pt>
                <c:pt idx="162">
                  <c:v>-10.820841</c:v>
                </c:pt>
                <c:pt idx="163">
                  <c:v>-10.951601999999999</c:v>
                </c:pt>
                <c:pt idx="164">
                  <c:v>-11.122348000000001</c:v>
                </c:pt>
                <c:pt idx="165">
                  <c:v>-11.268326999999999</c:v>
                </c:pt>
                <c:pt idx="166">
                  <c:v>-11.413739</c:v>
                </c:pt>
                <c:pt idx="167">
                  <c:v>-11.500379000000001</c:v>
                </c:pt>
                <c:pt idx="168">
                  <c:v>-11.59545</c:v>
                </c:pt>
                <c:pt idx="169">
                  <c:v>-11.630069000000001</c:v>
                </c:pt>
                <c:pt idx="170">
                  <c:v>-11.658524</c:v>
                </c:pt>
                <c:pt idx="171">
                  <c:v>-11.639108</c:v>
                </c:pt>
                <c:pt idx="172">
                  <c:v>-11.651417</c:v>
                </c:pt>
                <c:pt idx="173">
                  <c:v>-11.62114</c:v>
                </c:pt>
                <c:pt idx="174">
                  <c:v>-11.585976</c:v>
                </c:pt>
                <c:pt idx="175">
                  <c:v>-11.505412</c:v>
                </c:pt>
                <c:pt idx="176">
                  <c:v>-11.436722</c:v>
                </c:pt>
                <c:pt idx="177">
                  <c:v>-11.324014</c:v>
                </c:pt>
                <c:pt idx="178">
                  <c:v>-11.198333999999999</c:v>
                </c:pt>
                <c:pt idx="179">
                  <c:v>-11.042259</c:v>
                </c:pt>
                <c:pt idx="180">
                  <c:v>-10.890798</c:v>
                </c:pt>
                <c:pt idx="181">
                  <c:v>-10.706028999999999</c:v>
                </c:pt>
                <c:pt idx="182">
                  <c:v>-10.518344000000001</c:v>
                </c:pt>
                <c:pt idx="183">
                  <c:v>-10.327703</c:v>
                </c:pt>
                <c:pt idx="184">
                  <c:v>-10.127145000000001</c:v>
                </c:pt>
                <c:pt idx="185">
                  <c:v>-9.9036608000000008</c:v>
                </c:pt>
                <c:pt idx="186">
                  <c:v>-9.7047156999999995</c:v>
                </c:pt>
                <c:pt idx="187">
                  <c:v>-9.4901961999999997</c:v>
                </c:pt>
                <c:pt idx="188">
                  <c:v>-9.2815160999999993</c:v>
                </c:pt>
                <c:pt idx="189">
                  <c:v>-9.0684194999999992</c:v>
                </c:pt>
                <c:pt idx="190">
                  <c:v>-8.8884678000000008</c:v>
                </c:pt>
                <c:pt idx="191">
                  <c:v>-8.6845502999999997</c:v>
                </c:pt>
                <c:pt idx="192">
                  <c:v>-8.5089091999999997</c:v>
                </c:pt>
                <c:pt idx="193">
                  <c:v>-8.3257723000000006</c:v>
                </c:pt>
                <c:pt idx="194">
                  <c:v>-8.1788273</c:v>
                </c:pt>
                <c:pt idx="195">
                  <c:v>-8.0167874999999995</c:v>
                </c:pt>
                <c:pt idx="196">
                  <c:v>-7.8909925999999997</c:v>
                </c:pt>
                <c:pt idx="197">
                  <c:v>-7.7579473999999999</c:v>
                </c:pt>
                <c:pt idx="198">
                  <c:v>-7.6850452000000002</c:v>
                </c:pt>
                <c:pt idx="199">
                  <c:v>-7.6317959000000002</c:v>
                </c:pt>
                <c:pt idx="200">
                  <c:v>-7.6240473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4C-4F10-B689-104766D18F97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&amp; Data'!$H$4:$H$204</c:f>
              <c:numCache>
                <c:formatCode>General</c:formatCode>
                <c:ptCount val="201"/>
                <c:pt idx="0">
                  <c:v>1</c:v>
                </c:pt>
                <c:pt idx="1">
                  <c:v>1.06</c:v>
                </c:pt>
                <c:pt idx="2">
                  <c:v>1.1200000000000001</c:v>
                </c:pt>
                <c:pt idx="3">
                  <c:v>1.18</c:v>
                </c:pt>
                <c:pt idx="4">
                  <c:v>1.24</c:v>
                </c:pt>
                <c:pt idx="5">
                  <c:v>1.3</c:v>
                </c:pt>
                <c:pt idx="6">
                  <c:v>1.36</c:v>
                </c:pt>
                <c:pt idx="7">
                  <c:v>1.42</c:v>
                </c:pt>
                <c:pt idx="8">
                  <c:v>1.48</c:v>
                </c:pt>
                <c:pt idx="9">
                  <c:v>1.54</c:v>
                </c:pt>
                <c:pt idx="10">
                  <c:v>1.6</c:v>
                </c:pt>
                <c:pt idx="11">
                  <c:v>1.66</c:v>
                </c:pt>
                <c:pt idx="12">
                  <c:v>1.72</c:v>
                </c:pt>
                <c:pt idx="13">
                  <c:v>1.78</c:v>
                </c:pt>
                <c:pt idx="14">
                  <c:v>1.84</c:v>
                </c:pt>
                <c:pt idx="15">
                  <c:v>1.9</c:v>
                </c:pt>
                <c:pt idx="16">
                  <c:v>1.96</c:v>
                </c:pt>
                <c:pt idx="17">
                  <c:v>2.02</c:v>
                </c:pt>
                <c:pt idx="18">
                  <c:v>2.08</c:v>
                </c:pt>
                <c:pt idx="19">
                  <c:v>2.14</c:v>
                </c:pt>
                <c:pt idx="20">
                  <c:v>2.2000000000000002</c:v>
                </c:pt>
                <c:pt idx="21">
                  <c:v>2.2599999999999998</c:v>
                </c:pt>
                <c:pt idx="22">
                  <c:v>2.3199999999999998</c:v>
                </c:pt>
                <c:pt idx="23">
                  <c:v>2.38</c:v>
                </c:pt>
                <c:pt idx="24">
                  <c:v>2.44</c:v>
                </c:pt>
                <c:pt idx="25">
                  <c:v>2.5</c:v>
                </c:pt>
                <c:pt idx="26">
                  <c:v>2.56</c:v>
                </c:pt>
                <c:pt idx="27">
                  <c:v>2.62</c:v>
                </c:pt>
                <c:pt idx="28">
                  <c:v>2.68</c:v>
                </c:pt>
                <c:pt idx="29">
                  <c:v>2.74</c:v>
                </c:pt>
                <c:pt idx="30">
                  <c:v>2.8</c:v>
                </c:pt>
                <c:pt idx="31">
                  <c:v>2.86</c:v>
                </c:pt>
                <c:pt idx="32">
                  <c:v>2.92</c:v>
                </c:pt>
                <c:pt idx="33">
                  <c:v>2.98</c:v>
                </c:pt>
                <c:pt idx="34">
                  <c:v>3.04</c:v>
                </c:pt>
                <c:pt idx="35">
                  <c:v>3.1</c:v>
                </c:pt>
                <c:pt idx="36">
                  <c:v>3.16</c:v>
                </c:pt>
                <c:pt idx="37">
                  <c:v>3.22</c:v>
                </c:pt>
                <c:pt idx="38">
                  <c:v>3.28</c:v>
                </c:pt>
                <c:pt idx="39">
                  <c:v>3.34</c:v>
                </c:pt>
                <c:pt idx="40">
                  <c:v>3.4</c:v>
                </c:pt>
                <c:pt idx="41">
                  <c:v>3.46</c:v>
                </c:pt>
                <c:pt idx="42">
                  <c:v>3.52</c:v>
                </c:pt>
                <c:pt idx="43">
                  <c:v>3.58</c:v>
                </c:pt>
                <c:pt idx="44">
                  <c:v>3.64</c:v>
                </c:pt>
                <c:pt idx="45">
                  <c:v>3.7</c:v>
                </c:pt>
                <c:pt idx="46">
                  <c:v>3.76</c:v>
                </c:pt>
                <c:pt idx="47">
                  <c:v>3.82</c:v>
                </c:pt>
                <c:pt idx="48">
                  <c:v>3.88</c:v>
                </c:pt>
                <c:pt idx="49">
                  <c:v>3.94</c:v>
                </c:pt>
                <c:pt idx="50">
                  <c:v>4</c:v>
                </c:pt>
                <c:pt idx="51">
                  <c:v>4.0599999999999996</c:v>
                </c:pt>
                <c:pt idx="52">
                  <c:v>4.12</c:v>
                </c:pt>
                <c:pt idx="53">
                  <c:v>4.18</c:v>
                </c:pt>
                <c:pt idx="54">
                  <c:v>4.24</c:v>
                </c:pt>
                <c:pt idx="55">
                  <c:v>4.3</c:v>
                </c:pt>
                <c:pt idx="56">
                  <c:v>4.3600000000000003</c:v>
                </c:pt>
                <c:pt idx="57">
                  <c:v>4.42</c:v>
                </c:pt>
                <c:pt idx="58">
                  <c:v>4.4800000000000004</c:v>
                </c:pt>
                <c:pt idx="59">
                  <c:v>4.54</c:v>
                </c:pt>
                <c:pt idx="60">
                  <c:v>4.5999999999999996</c:v>
                </c:pt>
                <c:pt idx="61">
                  <c:v>4.66</c:v>
                </c:pt>
                <c:pt idx="62">
                  <c:v>4.72</c:v>
                </c:pt>
                <c:pt idx="63">
                  <c:v>4.78</c:v>
                </c:pt>
                <c:pt idx="64">
                  <c:v>4.84</c:v>
                </c:pt>
                <c:pt idx="65">
                  <c:v>4.9000000000000004</c:v>
                </c:pt>
                <c:pt idx="66">
                  <c:v>4.96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5.14</c:v>
                </c:pt>
                <c:pt idx="70">
                  <c:v>5.2</c:v>
                </c:pt>
                <c:pt idx="71">
                  <c:v>5.26</c:v>
                </c:pt>
                <c:pt idx="72">
                  <c:v>5.32</c:v>
                </c:pt>
                <c:pt idx="73">
                  <c:v>5.38</c:v>
                </c:pt>
                <c:pt idx="74">
                  <c:v>5.44</c:v>
                </c:pt>
                <c:pt idx="75">
                  <c:v>5.5</c:v>
                </c:pt>
                <c:pt idx="76">
                  <c:v>5.56</c:v>
                </c:pt>
                <c:pt idx="77">
                  <c:v>5.62</c:v>
                </c:pt>
                <c:pt idx="78">
                  <c:v>5.68</c:v>
                </c:pt>
                <c:pt idx="79">
                  <c:v>5.74</c:v>
                </c:pt>
                <c:pt idx="80">
                  <c:v>5.8</c:v>
                </c:pt>
                <c:pt idx="81">
                  <c:v>5.86</c:v>
                </c:pt>
                <c:pt idx="82">
                  <c:v>5.92</c:v>
                </c:pt>
                <c:pt idx="83">
                  <c:v>5.98</c:v>
                </c:pt>
                <c:pt idx="84">
                  <c:v>6.04</c:v>
                </c:pt>
                <c:pt idx="85">
                  <c:v>6.1</c:v>
                </c:pt>
                <c:pt idx="86">
                  <c:v>6.16</c:v>
                </c:pt>
                <c:pt idx="87">
                  <c:v>6.22</c:v>
                </c:pt>
                <c:pt idx="88">
                  <c:v>6.28</c:v>
                </c:pt>
                <c:pt idx="89">
                  <c:v>6.34</c:v>
                </c:pt>
                <c:pt idx="90">
                  <c:v>6.4</c:v>
                </c:pt>
                <c:pt idx="91">
                  <c:v>6.46</c:v>
                </c:pt>
                <c:pt idx="92">
                  <c:v>6.52</c:v>
                </c:pt>
                <c:pt idx="93">
                  <c:v>6.58</c:v>
                </c:pt>
                <c:pt idx="94">
                  <c:v>6.64</c:v>
                </c:pt>
                <c:pt idx="95">
                  <c:v>6.7</c:v>
                </c:pt>
                <c:pt idx="96">
                  <c:v>6.76</c:v>
                </c:pt>
                <c:pt idx="97">
                  <c:v>6.82</c:v>
                </c:pt>
                <c:pt idx="98">
                  <c:v>6.88</c:v>
                </c:pt>
                <c:pt idx="99">
                  <c:v>6.94</c:v>
                </c:pt>
                <c:pt idx="100">
                  <c:v>7</c:v>
                </c:pt>
                <c:pt idx="101">
                  <c:v>7.06</c:v>
                </c:pt>
                <c:pt idx="102">
                  <c:v>7.12</c:v>
                </c:pt>
                <c:pt idx="103">
                  <c:v>7.18</c:v>
                </c:pt>
                <c:pt idx="104">
                  <c:v>7.24</c:v>
                </c:pt>
                <c:pt idx="105">
                  <c:v>7.3</c:v>
                </c:pt>
                <c:pt idx="106">
                  <c:v>7.36</c:v>
                </c:pt>
                <c:pt idx="107">
                  <c:v>7.42</c:v>
                </c:pt>
                <c:pt idx="108">
                  <c:v>7.48</c:v>
                </c:pt>
                <c:pt idx="109">
                  <c:v>7.54</c:v>
                </c:pt>
                <c:pt idx="110">
                  <c:v>7.6</c:v>
                </c:pt>
                <c:pt idx="111">
                  <c:v>7.66</c:v>
                </c:pt>
                <c:pt idx="112">
                  <c:v>7.72</c:v>
                </c:pt>
                <c:pt idx="113">
                  <c:v>7.78</c:v>
                </c:pt>
                <c:pt idx="114">
                  <c:v>7.84</c:v>
                </c:pt>
                <c:pt idx="115">
                  <c:v>7.9</c:v>
                </c:pt>
                <c:pt idx="116">
                  <c:v>7.96</c:v>
                </c:pt>
                <c:pt idx="117">
                  <c:v>8.02</c:v>
                </c:pt>
                <c:pt idx="118">
                  <c:v>8.08</c:v>
                </c:pt>
                <c:pt idx="119">
                  <c:v>8.14</c:v>
                </c:pt>
                <c:pt idx="120">
                  <c:v>8.1999999999999993</c:v>
                </c:pt>
                <c:pt idx="121">
                  <c:v>8.26</c:v>
                </c:pt>
                <c:pt idx="122">
                  <c:v>8.32</c:v>
                </c:pt>
                <c:pt idx="123">
                  <c:v>8.3800000000000008</c:v>
                </c:pt>
                <c:pt idx="124">
                  <c:v>8.44</c:v>
                </c:pt>
                <c:pt idx="125">
                  <c:v>8.5</c:v>
                </c:pt>
                <c:pt idx="126">
                  <c:v>8.56</c:v>
                </c:pt>
                <c:pt idx="127">
                  <c:v>8.6199999999999992</c:v>
                </c:pt>
                <c:pt idx="128">
                  <c:v>8.68</c:v>
                </c:pt>
                <c:pt idx="129">
                  <c:v>8.74</c:v>
                </c:pt>
                <c:pt idx="130">
                  <c:v>8.8000000000000007</c:v>
                </c:pt>
                <c:pt idx="131">
                  <c:v>8.86</c:v>
                </c:pt>
                <c:pt idx="132">
                  <c:v>8.92</c:v>
                </c:pt>
                <c:pt idx="133">
                  <c:v>8.98</c:v>
                </c:pt>
                <c:pt idx="134">
                  <c:v>9.0399999999999991</c:v>
                </c:pt>
                <c:pt idx="135">
                  <c:v>9.1</c:v>
                </c:pt>
                <c:pt idx="136">
                  <c:v>9.16</c:v>
                </c:pt>
                <c:pt idx="137">
                  <c:v>9.2200000000000006</c:v>
                </c:pt>
                <c:pt idx="138">
                  <c:v>9.2799999999999994</c:v>
                </c:pt>
                <c:pt idx="139">
                  <c:v>9.34</c:v>
                </c:pt>
                <c:pt idx="140">
                  <c:v>9.4</c:v>
                </c:pt>
                <c:pt idx="141">
                  <c:v>9.4600000000000009</c:v>
                </c:pt>
                <c:pt idx="142">
                  <c:v>9.52</c:v>
                </c:pt>
                <c:pt idx="143">
                  <c:v>9.58</c:v>
                </c:pt>
                <c:pt idx="144">
                  <c:v>9.64</c:v>
                </c:pt>
                <c:pt idx="145">
                  <c:v>9.6999999999999993</c:v>
                </c:pt>
                <c:pt idx="146">
                  <c:v>9.76</c:v>
                </c:pt>
                <c:pt idx="147">
                  <c:v>9.82</c:v>
                </c:pt>
                <c:pt idx="148">
                  <c:v>9.8800000000000008</c:v>
                </c:pt>
                <c:pt idx="149">
                  <c:v>9.94</c:v>
                </c:pt>
                <c:pt idx="150">
                  <c:v>10</c:v>
                </c:pt>
                <c:pt idx="151">
                  <c:v>10.06</c:v>
                </c:pt>
                <c:pt idx="152">
                  <c:v>10.119999999999999</c:v>
                </c:pt>
                <c:pt idx="153">
                  <c:v>10.18</c:v>
                </c:pt>
                <c:pt idx="154">
                  <c:v>10.24</c:v>
                </c:pt>
                <c:pt idx="155">
                  <c:v>10.3</c:v>
                </c:pt>
                <c:pt idx="156">
                  <c:v>10.36</c:v>
                </c:pt>
                <c:pt idx="157">
                  <c:v>10.42</c:v>
                </c:pt>
                <c:pt idx="158">
                  <c:v>10.48</c:v>
                </c:pt>
                <c:pt idx="159">
                  <c:v>10.54</c:v>
                </c:pt>
                <c:pt idx="160">
                  <c:v>10.6</c:v>
                </c:pt>
                <c:pt idx="161">
                  <c:v>10.66</c:v>
                </c:pt>
                <c:pt idx="162">
                  <c:v>10.72</c:v>
                </c:pt>
                <c:pt idx="163">
                  <c:v>10.78</c:v>
                </c:pt>
                <c:pt idx="164">
                  <c:v>10.84</c:v>
                </c:pt>
                <c:pt idx="165">
                  <c:v>10.9</c:v>
                </c:pt>
                <c:pt idx="166">
                  <c:v>10.96</c:v>
                </c:pt>
                <c:pt idx="167">
                  <c:v>11.02</c:v>
                </c:pt>
                <c:pt idx="168">
                  <c:v>11.08</c:v>
                </c:pt>
                <c:pt idx="169">
                  <c:v>11.14</c:v>
                </c:pt>
                <c:pt idx="170">
                  <c:v>11.2</c:v>
                </c:pt>
                <c:pt idx="171">
                  <c:v>11.26</c:v>
                </c:pt>
                <c:pt idx="172">
                  <c:v>11.32</c:v>
                </c:pt>
                <c:pt idx="173">
                  <c:v>11.38</c:v>
                </c:pt>
                <c:pt idx="174">
                  <c:v>11.44</c:v>
                </c:pt>
                <c:pt idx="175">
                  <c:v>11.5</c:v>
                </c:pt>
                <c:pt idx="176">
                  <c:v>11.56</c:v>
                </c:pt>
                <c:pt idx="177">
                  <c:v>11.62</c:v>
                </c:pt>
                <c:pt idx="178">
                  <c:v>11.68</c:v>
                </c:pt>
                <c:pt idx="179">
                  <c:v>11.74</c:v>
                </c:pt>
                <c:pt idx="180">
                  <c:v>11.8</c:v>
                </c:pt>
                <c:pt idx="181">
                  <c:v>11.86</c:v>
                </c:pt>
                <c:pt idx="182">
                  <c:v>11.92</c:v>
                </c:pt>
                <c:pt idx="183">
                  <c:v>11.98</c:v>
                </c:pt>
                <c:pt idx="184">
                  <c:v>12.04</c:v>
                </c:pt>
                <c:pt idx="185">
                  <c:v>12.1</c:v>
                </c:pt>
                <c:pt idx="186">
                  <c:v>12.16</c:v>
                </c:pt>
                <c:pt idx="187">
                  <c:v>12.22</c:v>
                </c:pt>
                <c:pt idx="188">
                  <c:v>12.28</c:v>
                </c:pt>
                <c:pt idx="189">
                  <c:v>12.34</c:v>
                </c:pt>
                <c:pt idx="190">
                  <c:v>12.4</c:v>
                </c:pt>
                <c:pt idx="191">
                  <c:v>12.46</c:v>
                </c:pt>
                <c:pt idx="192">
                  <c:v>12.52</c:v>
                </c:pt>
                <c:pt idx="193">
                  <c:v>12.58</c:v>
                </c:pt>
                <c:pt idx="194">
                  <c:v>12.64</c:v>
                </c:pt>
                <c:pt idx="195">
                  <c:v>12.7</c:v>
                </c:pt>
                <c:pt idx="196">
                  <c:v>12.76</c:v>
                </c:pt>
                <c:pt idx="197">
                  <c:v>12.82</c:v>
                </c:pt>
                <c:pt idx="198">
                  <c:v>12.88</c:v>
                </c:pt>
                <c:pt idx="199">
                  <c:v>12.94</c:v>
                </c:pt>
                <c:pt idx="200">
                  <c:v>13</c:v>
                </c:pt>
              </c:numCache>
            </c:numRef>
          </c:xVal>
          <c:yVal>
            <c:numRef>
              <c:f>'CL &amp; Data'!$T$4:$T$204</c:f>
              <c:numCache>
                <c:formatCode>General</c:formatCode>
                <c:ptCount val="201"/>
                <c:pt idx="0">
                  <c:v>-4.1544251000000001</c:v>
                </c:pt>
                <c:pt idx="1">
                  <c:v>-4.2945342000000002</c:v>
                </c:pt>
                <c:pt idx="2">
                  <c:v>-4.4825225</c:v>
                </c:pt>
                <c:pt idx="3">
                  <c:v>-4.7084111999999996</c:v>
                </c:pt>
                <c:pt idx="4">
                  <c:v>-4.9910592999999999</c:v>
                </c:pt>
                <c:pt idx="5">
                  <c:v>-5.2672686999999998</c:v>
                </c:pt>
                <c:pt idx="6">
                  <c:v>-5.5518331999999999</c:v>
                </c:pt>
                <c:pt idx="7">
                  <c:v>-5.8671025999999999</c:v>
                </c:pt>
                <c:pt idx="8">
                  <c:v>-6.1921109999999997</c:v>
                </c:pt>
                <c:pt idx="9">
                  <c:v>-6.5967707999999998</c:v>
                </c:pt>
                <c:pt idx="10">
                  <c:v>-6.9363723000000004</c:v>
                </c:pt>
                <c:pt idx="11">
                  <c:v>-7.3707500000000001</c:v>
                </c:pt>
                <c:pt idx="12">
                  <c:v>-7.7370973000000003</c:v>
                </c:pt>
                <c:pt idx="13">
                  <c:v>-8.2085484999999991</c:v>
                </c:pt>
                <c:pt idx="14">
                  <c:v>-8.6363839999999996</c:v>
                </c:pt>
                <c:pt idx="15">
                  <c:v>-9.1605214999999998</c:v>
                </c:pt>
                <c:pt idx="16">
                  <c:v>-9.6025057</c:v>
                </c:pt>
                <c:pt idx="17">
                  <c:v>-10.129300000000001</c:v>
                </c:pt>
                <c:pt idx="18">
                  <c:v>-10.604718999999999</c:v>
                </c:pt>
                <c:pt idx="19">
                  <c:v>-11.075537000000001</c:v>
                </c:pt>
                <c:pt idx="20">
                  <c:v>-11.41262</c:v>
                </c:pt>
                <c:pt idx="21">
                  <c:v>-11.830399999999999</c:v>
                </c:pt>
                <c:pt idx="22">
                  <c:v>-12.200563000000001</c:v>
                </c:pt>
                <c:pt idx="23">
                  <c:v>-12.549682000000001</c:v>
                </c:pt>
                <c:pt idx="24">
                  <c:v>-12.821379</c:v>
                </c:pt>
                <c:pt idx="25">
                  <c:v>-13.062306</c:v>
                </c:pt>
                <c:pt idx="26">
                  <c:v>-13.29318</c:v>
                </c:pt>
                <c:pt idx="27">
                  <c:v>-13.337308999999999</c:v>
                </c:pt>
                <c:pt idx="28">
                  <c:v>-13.465676999999999</c:v>
                </c:pt>
                <c:pt idx="29">
                  <c:v>-13.457660000000001</c:v>
                </c:pt>
                <c:pt idx="30">
                  <c:v>-13.607321000000001</c:v>
                </c:pt>
                <c:pt idx="31">
                  <c:v>-13.487757</c:v>
                </c:pt>
                <c:pt idx="32">
                  <c:v>-13.588794999999999</c:v>
                </c:pt>
                <c:pt idx="33">
                  <c:v>-13.429971</c:v>
                </c:pt>
                <c:pt idx="34">
                  <c:v>-13.300573</c:v>
                </c:pt>
                <c:pt idx="35">
                  <c:v>-13.006392</c:v>
                </c:pt>
                <c:pt idx="36">
                  <c:v>-12.784090000000001</c:v>
                </c:pt>
                <c:pt idx="37">
                  <c:v>-12.453479</c:v>
                </c:pt>
                <c:pt idx="38">
                  <c:v>-12.095058999999999</c:v>
                </c:pt>
                <c:pt idx="39">
                  <c:v>-11.840232</c:v>
                </c:pt>
                <c:pt idx="40">
                  <c:v>-11.548109999999999</c:v>
                </c:pt>
                <c:pt idx="41">
                  <c:v>-11.437488999999999</c:v>
                </c:pt>
                <c:pt idx="42">
                  <c:v>-11.194715</c:v>
                </c:pt>
                <c:pt idx="43">
                  <c:v>-11.149245000000001</c:v>
                </c:pt>
                <c:pt idx="44">
                  <c:v>-11.004866</c:v>
                </c:pt>
                <c:pt idx="45">
                  <c:v>-11.01435</c:v>
                </c:pt>
                <c:pt idx="46">
                  <c:v>-10.832374</c:v>
                </c:pt>
                <c:pt idx="47">
                  <c:v>-10.795940999999999</c:v>
                </c:pt>
                <c:pt idx="48">
                  <c:v>-10.718123</c:v>
                </c:pt>
                <c:pt idx="49">
                  <c:v>-10.690543999999999</c:v>
                </c:pt>
                <c:pt idx="50">
                  <c:v>-10.636908</c:v>
                </c:pt>
                <c:pt idx="51">
                  <c:v>-10.654047</c:v>
                </c:pt>
                <c:pt idx="52">
                  <c:v>-10.677224000000001</c:v>
                </c:pt>
                <c:pt idx="53">
                  <c:v>-10.664965</c:v>
                </c:pt>
                <c:pt idx="54">
                  <c:v>-10.713988000000001</c:v>
                </c:pt>
                <c:pt idx="55">
                  <c:v>-10.733053</c:v>
                </c:pt>
                <c:pt idx="56">
                  <c:v>-10.726787</c:v>
                </c:pt>
                <c:pt idx="57">
                  <c:v>-10.738778</c:v>
                </c:pt>
                <c:pt idx="58">
                  <c:v>-10.773484</c:v>
                </c:pt>
                <c:pt idx="59">
                  <c:v>-10.755519</c:v>
                </c:pt>
                <c:pt idx="60">
                  <c:v>-10.716352000000001</c:v>
                </c:pt>
                <c:pt idx="61">
                  <c:v>-10.780571999999999</c:v>
                </c:pt>
                <c:pt idx="62">
                  <c:v>-10.801550000000001</c:v>
                </c:pt>
                <c:pt idx="63">
                  <c:v>-10.83915</c:v>
                </c:pt>
                <c:pt idx="64">
                  <c:v>-10.909618</c:v>
                </c:pt>
                <c:pt idx="65">
                  <c:v>-11.001802</c:v>
                </c:pt>
                <c:pt idx="66">
                  <c:v>-11.016298000000001</c:v>
                </c:pt>
                <c:pt idx="67">
                  <c:v>-11.107754999999999</c:v>
                </c:pt>
                <c:pt idx="68">
                  <c:v>-11.113918</c:v>
                </c:pt>
                <c:pt idx="69">
                  <c:v>-11.185269999999999</c:v>
                </c:pt>
                <c:pt idx="70">
                  <c:v>-11.325355999999999</c:v>
                </c:pt>
                <c:pt idx="71">
                  <c:v>-11.57025</c:v>
                </c:pt>
                <c:pt idx="72">
                  <c:v>-11.83497</c:v>
                </c:pt>
                <c:pt idx="73">
                  <c:v>-12.276978</c:v>
                </c:pt>
                <c:pt idx="74">
                  <c:v>-12.800212999999999</c:v>
                </c:pt>
                <c:pt idx="75">
                  <c:v>-13.316284</c:v>
                </c:pt>
                <c:pt idx="76">
                  <c:v>-13.858231999999999</c:v>
                </c:pt>
                <c:pt idx="77">
                  <c:v>-14.364285000000001</c:v>
                </c:pt>
                <c:pt idx="78">
                  <c:v>-14.833841</c:v>
                </c:pt>
                <c:pt idx="79">
                  <c:v>-15.243387999999999</c:v>
                </c:pt>
                <c:pt idx="80">
                  <c:v>-15.569489000000001</c:v>
                </c:pt>
                <c:pt idx="81">
                  <c:v>-15.808146000000001</c:v>
                </c:pt>
                <c:pt idx="82">
                  <c:v>-16.084620000000001</c:v>
                </c:pt>
                <c:pt idx="83">
                  <c:v>-16.430081999999999</c:v>
                </c:pt>
                <c:pt idx="84">
                  <c:v>-16.642749999999999</c:v>
                </c:pt>
                <c:pt idx="85">
                  <c:v>-17.120315999999999</c:v>
                </c:pt>
                <c:pt idx="86">
                  <c:v>-17.614049999999999</c:v>
                </c:pt>
                <c:pt idx="87">
                  <c:v>-18.31776</c:v>
                </c:pt>
                <c:pt idx="88">
                  <c:v>-18.916626000000001</c:v>
                </c:pt>
                <c:pt idx="89">
                  <c:v>-19.700400999999999</c:v>
                </c:pt>
                <c:pt idx="90">
                  <c:v>-20.622833</c:v>
                </c:pt>
                <c:pt idx="91">
                  <c:v>-21.54195</c:v>
                </c:pt>
                <c:pt idx="92">
                  <c:v>-22.680305000000001</c:v>
                </c:pt>
                <c:pt idx="93">
                  <c:v>-23.932669000000001</c:v>
                </c:pt>
                <c:pt idx="94">
                  <c:v>-25.614691000000001</c:v>
                </c:pt>
                <c:pt idx="95">
                  <c:v>-27.534946000000001</c:v>
                </c:pt>
                <c:pt idx="96">
                  <c:v>-30.098624999999998</c:v>
                </c:pt>
                <c:pt idx="97">
                  <c:v>-32.721511999999997</c:v>
                </c:pt>
                <c:pt idx="98">
                  <c:v>-34.216709000000002</c:v>
                </c:pt>
                <c:pt idx="99">
                  <c:v>-34.658745000000003</c:v>
                </c:pt>
                <c:pt idx="100">
                  <c:v>-33.747902000000003</c:v>
                </c:pt>
                <c:pt idx="101">
                  <c:v>-31.726089000000002</c:v>
                </c:pt>
                <c:pt idx="102">
                  <c:v>-28.826771000000001</c:v>
                </c:pt>
                <c:pt idx="103">
                  <c:v>-26.563129</c:v>
                </c:pt>
                <c:pt idx="104">
                  <c:v>-24.492798000000001</c:v>
                </c:pt>
                <c:pt idx="105">
                  <c:v>-22.981987</c:v>
                </c:pt>
                <c:pt idx="106">
                  <c:v>-21.731966</c:v>
                </c:pt>
                <c:pt idx="107">
                  <c:v>-20.690532999999999</c:v>
                </c:pt>
                <c:pt idx="108">
                  <c:v>-19.759665999999999</c:v>
                </c:pt>
                <c:pt idx="109">
                  <c:v>-18.966799000000002</c:v>
                </c:pt>
                <c:pt idx="110">
                  <c:v>-18.244630999999998</c:v>
                </c:pt>
                <c:pt idx="111">
                  <c:v>-17.566731999999998</c:v>
                </c:pt>
                <c:pt idx="112">
                  <c:v>-16.843529</c:v>
                </c:pt>
                <c:pt idx="113">
                  <c:v>-16.258330999999998</c:v>
                </c:pt>
                <c:pt idx="114">
                  <c:v>-15.704523</c:v>
                </c:pt>
                <c:pt idx="115">
                  <c:v>-15.168177999999999</c:v>
                </c:pt>
                <c:pt idx="116">
                  <c:v>-14.641294</c:v>
                </c:pt>
                <c:pt idx="117">
                  <c:v>-14.204594999999999</c:v>
                </c:pt>
                <c:pt idx="118">
                  <c:v>-13.785735000000001</c:v>
                </c:pt>
                <c:pt idx="119">
                  <c:v>-13.408364000000001</c:v>
                </c:pt>
                <c:pt idx="120">
                  <c:v>-13.047568999999999</c:v>
                </c:pt>
                <c:pt idx="121">
                  <c:v>-12.747615</c:v>
                </c:pt>
                <c:pt idx="122">
                  <c:v>-12.471223999999999</c:v>
                </c:pt>
                <c:pt idx="123">
                  <c:v>-12.187718</c:v>
                </c:pt>
                <c:pt idx="124">
                  <c:v>-11.983631000000001</c:v>
                </c:pt>
                <c:pt idx="125">
                  <c:v>-11.785102999999999</c:v>
                </c:pt>
                <c:pt idx="126">
                  <c:v>-11.611779</c:v>
                </c:pt>
                <c:pt idx="127">
                  <c:v>-11.476502999999999</c:v>
                </c:pt>
                <c:pt idx="128">
                  <c:v>-11.41276</c:v>
                </c:pt>
                <c:pt idx="129">
                  <c:v>-11.338549</c:v>
                </c:pt>
                <c:pt idx="130">
                  <c:v>-11.336231</c:v>
                </c:pt>
                <c:pt idx="131">
                  <c:v>-11.331531999999999</c:v>
                </c:pt>
                <c:pt idx="132">
                  <c:v>-11.34249</c:v>
                </c:pt>
                <c:pt idx="133">
                  <c:v>-11.310738000000001</c:v>
                </c:pt>
                <c:pt idx="134">
                  <c:v>-11.251355</c:v>
                </c:pt>
                <c:pt idx="135">
                  <c:v>-11.167455</c:v>
                </c:pt>
                <c:pt idx="136">
                  <c:v>-11.071686</c:v>
                </c:pt>
                <c:pt idx="137">
                  <c:v>-10.948827</c:v>
                </c:pt>
                <c:pt idx="138">
                  <c:v>-10.808052</c:v>
                </c:pt>
                <c:pt idx="139">
                  <c:v>-10.659347</c:v>
                </c:pt>
                <c:pt idx="140">
                  <c:v>-10.485666999999999</c:v>
                </c:pt>
                <c:pt idx="141">
                  <c:v>-10.293182</c:v>
                </c:pt>
                <c:pt idx="142">
                  <c:v>-10.094965999999999</c:v>
                </c:pt>
                <c:pt idx="143">
                  <c:v>-9.9064864999999998</c:v>
                </c:pt>
                <c:pt idx="144">
                  <c:v>-9.7555981000000003</c:v>
                </c:pt>
                <c:pt idx="145">
                  <c:v>-9.6207627999999996</c:v>
                </c:pt>
                <c:pt idx="146">
                  <c:v>-9.5352259000000004</c:v>
                </c:pt>
                <c:pt idx="147">
                  <c:v>-9.4707270000000001</c:v>
                </c:pt>
                <c:pt idx="148">
                  <c:v>-9.4595202999999994</c:v>
                </c:pt>
                <c:pt idx="149">
                  <c:v>-9.4363183999999993</c:v>
                </c:pt>
                <c:pt idx="150">
                  <c:v>-9.4492741000000002</c:v>
                </c:pt>
                <c:pt idx="151">
                  <c:v>-9.4729051999999996</c:v>
                </c:pt>
                <c:pt idx="152">
                  <c:v>-9.5299501000000006</c:v>
                </c:pt>
                <c:pt idx="153">
                  <c:v>-9.5750531999999993</c:v>
                </c:pt>
                <c:pt idx="154">
                  <c:v>-9.6365414000000005</c:v>
                </c:pt>
                <c:pt idx="155">
                  <c:v>-9.7288522999999998</c:v>
                </c:pt>
                <c:pt idx="156">
                  <c:v>-9.7964716000000003</c:v>
                </c:pt>
                <c:pt idx="157">
                  <c:v>-9.8788958000000004</c:v>
                </c:pt>
                <c:pt idx="158">
                  <c:v>-9.9798173999999999</c:v>
                </c:pt>
                <c:pt idx="159">
                  <c:v>-10.071388000000001</c:v>
                </c:pt>
                <c:pt idx="160">
                  <c:v>-10.165429</c:v>
                </c:pt>
                <c:pt idx="161">
                  <c:v>-10.278753</c:v>
                </c:pt>
                <c:pt idx="162">
                  <c:v>-10.384468999999999</c:v>
                </c:pt>
                <c:pt idx="163">
                  <c:v>-10.46044</c:v>
                </c:pt>
                <c:pt idx="164">
                  <c:v>-10.605727</c:v>
                </c:pt>
                <c:pt idx="165">
                  <c:v>-10.727473</c:v>
                </c:pt>
                <c:pt idx="166">
                  <c:v>-10.870486</c:v>
                </c:pt>
                <c:pt idx="167">
                  <c:v>-10.974216999999999</c:v>
                </c:pt>
                <c:pt idx="168">
                  <c:v>-11.127316</c:v>
                </c:pt>
                <c:pt idx="169">
                  <c:v>-11.219253999999999</c:v>
                </c:pt>
                <c:pt idx="170">
                  <c:v>-11.307376</c:v>
                </c:pt>
                <c:pt idx="171">
                  <c:v>-11.352594</c:v>
                </c:pt>
                <c:pt idx="172">
                  <c:v>-11.439342</c:v>
                </c:pt>
                <c:pt idx="173">
                  <c:v>-11.484743</c:v>
                </c:pt>
                <c:pt idx="174">
                  <c:v>-11.529221</c:v>
                </c:pt>
                <c:pt idx="175">
                  <c:v>-11.53776</c:v>
                </c:pt>
                <c:pt idx="176">
                  <c:v>-11.559272999999999</c:v>
                </c:pt>
                <c:pt idx="177">
                  <c:v>-11.535455000000001</c:v>
                </c:pt>
                <c:pt idx="178">
                  <c:v>-11.492879</c:v>
                </c:pt>
                <c:pt idx="179">
                  <c:v>-11.401408</c:v>
                </c:pt>
                <c:pt idx="180">
                  <c:v>-11.308374000000001</c:v>
                </c:pt>
                <c:pt idx="181">
                  <c:v>-11.182952</c:v>
                </c:pt>
                <c:pt idx="182">
                  <c:v>-11.044214</c:v>
                </c:pt>
                <c:pt idx="183">
                  <c:v>-10.88401</c:v>
                </c:pt>
                <c:pt idx="184">
                  <c:v>-10.721474000000001</c:v>
                </c:pt>
                <c:pt idx="185">
                  <c:v>-10.516904</c:v>
                </c:pt>
                <c:pt idx="186">
                  <c:v>-10.324507000000001</c:v>
                </c:pt>
                <c:pt idx="187">
                  <c:v>-10.099176999999999</c:v>
                </c:pt>
                <c:pt idx="188">
                  <c:v>-9.8854942000000001</c:v>
                </c:pt>
                <c:pt idx="189">
                  <c:v>-9.6524248000000004</c:v>
                </c:pt>
                <c:pt idx="190">
                  <c:v>-9.4487705000000002</c:v>
                </c:pt>
                <c:pt idx="191">
                  <c:v>-9.2113571000000007</c:v>
                </c:pt>
                <c:pt idx="192">
                  <c:v>-9.0039529999999992</c:v>
                </c:pt>
                <c:pt idx="193">
                  <c:v>-8.7779827000000008</c:v>
                </c:pt>
                <c:pt idx="194">
                  <c:v>-8.5925665000000002</c:v>
                </c:pt>
                <c:pt idx="195">
                  <c:v>-8.3871737</c:v>
                </c:pt>
                <c:pt idx="196">
                  <c:v>-8.2200050000000005</c:v>
                </c:pt>
                <c:pt idx="197">
                  <c:v>-8.0354566999999992</c:v>
                </c:pt>
                <c:pt idx="198">
                  <c:v>-7.9065899999999996</c:v>
                </c:pt>
                <c:pt idx="199">
                  <c:v>-7.8004097999999997</c:v>
                </c:pt>
                <c:pt idx="200">
                  <c:v>-7.7558674999999999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4C-4F10-B689-104766D18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93632"/>
        <c:axId val="113181824"/>
      </c:scatterChart>
      <c:valAx>
        <c:axId val="113093632"/>
        <c:scaling>
          <c:orientation val="minMax"/>
          <c:max val="13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897409030396446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3181824"/>
        <c:crosses val="autoZero"/>
        <c:crossBetween val="midCat"/>
        <c:majorUnit val="1"/>
      </c:valAx>
      <c:valAx>
        <c:axId val="113181824"/>
        <c:scaling>
          <c:orientation val="minMax"/>
          <c:max val="0"/>
          <c:min val="-4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3093632"/>
        <c:crosses val="autoZero"/>
        <c:crossBetween val="midCat"/>
        <c:majorUnit val="5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34978119779971933"/>
          <c:y val="0.11959645669291341"/>
          <c:w val="0.31763225961532171"/>
          <c:h val="0.121138086905803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203947</xdr:colOff>
      <xdr:row>1</xdr:row>
      <xdr:rowOff>180975</xdr:rowOff>
    </xdr:from>
    <xdr:to>
      <xdr:col>5</xdr:col>
      <xdr:colOff>740328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211789</xdr:colOff>
      <xdr:row>33</xdr:row>
      <xdr:rowOff>161925</xdr:rowOff>
    </xdr:from>
    <xdr:to>
      <xdr:col>5</xdr:col>
      <xdr:colOff>733425</xdr:colOff>
      <xdr:row>48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197783</xdr:colOff>
      <xdr:row>97</xdr:row>
      <xdr:rowOff>70597</xdr:rowOff>
    </xdr:from>
    <xdr:to>
      <xdr:col>5</xdr:col>
      <xdr:colOff>734164</xdr:colOff>
      <xdr:row>111</xdr:row>
      <xdr:rowOff>146797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572059</xdr:colOff>
      <xdr:row>97</xdr:row>
      <xdr:rowOff>100853</xdr:rowOff>
    </xdr:from>
    <xdr:to>
      <xdr:col>12</xdr:col>
      <xdr:colOff>604555</xdr:colOff>
      <xdr:row>111</xdr:row>
      <xdr:rowOff>177053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518432</xdr:colOff>
      <xdr:row>2</xdr:row>
      <xdr:rowOff>24492</xdr:rowOff>
    </xdr:from>
    <xdr:to>
      <xdr:col>20</xdr:col>
      <xdr:colOff>511888</xdr:colOff>
      <xdr:row>16</xdr:row>
      <xdr:rowOff>100692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200025</xdr:colOff>
      <xdr:row>78</xdr:row>
      <xdr:rowOff>0</xdr:rowOff>
    </xdr:from>
    <xdr:to>
      <xdr:col>5</xdr:col>
      <xdr:colOff>726881</xdr:colOff>
      <xdr:row>78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571500</xdr:colOff>
      <xdr:row>78</xdr:row>
      <xdr:rowOff>0</xdr:rowOff>
    </xdr:from>
    <xdr:to>
      <xdr:col>13</xdr:col>
      <xdr:colOff>31556</xdr:colOff>
      <xdr:row>78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480172</xdr:colOff>
      <xdr:row>113</xdr:row>
      <xdr:rowOff>2802</xdr:rowOff>
    </xdr:from>
    <xdr:to>
      <xdr:col>20</xdr:col>
      <xdr:colOff>482600</xdr:colOff>
      <xdr:row>127</xdr:row>
      <xdr:rowOff>79002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186578</xdr:colOff>
      <xdr:row>81</xdr:row>
      <xdr:rowOff>126626</xdr:rowOff>
    </xdr:from>
    <xdr:to>
      <xdr:col>5</xdr:col>
      <xdr:colOff>722959</xdr:colOff>
      <xdr:row>96</xdr:row>
      <xdr:rowOff>12326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11765</xdr:colOff>
      <xdr:row>81</xdr:row>
      <xdr:rowOff>134470</xdr:rowOff>
    </xdr:from>
    <xdr:to>
      <xdr:col>13</xdr:col>
      <xdr:colOff>21850</xdr:colOff>
      <xdr:row>96</xdr:row>
      <xdr:rowOff>20170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197224</xdr:colOff>
      <xdr:row>66</xdr:row>
      <xdr:rowOff>4117</xdr:rowOff>
    </xdr:from>
    <xdr:to>
      <xdr:col>5</xdr:col>
      <xdr:colOff>718860</xdr:colOff>
      <xdr:row>80</xdr:row>
      <xdr:rowOff>81242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530679</xdr:colOff>
      <xdr:row>18</xdr:row>
      <xdr:rowOff>28575</xdr:rowOff>
    </xdr:from>
    <xdr:to>
      <xdr:col>20</xdr:col>
      <xdr:colOff>524135</xdr:colOff>
      <xdr:row>32</xdr:row>
      <xdr:rowOff>104775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494741</xdr:colOff>
      <xdr:row>128</xdr:row>
      <xdr:rowOff>154641</xdr:rowOff>
    </xdr:from>
    <xdr:to>
      <xdr:col>20</xdr:col>
      <xdr:colOff>483721</xdr:colOff>
      <xdr:row>143</xdr:row>
      <xdr:rowOff>40341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257175</xdr:colOff>
      <xdr:row>17</xdr:row>
      <xdr:rowOff>85725</xdr:rowOff>
    </xdr:from>
    <xdr:to>
      <xdr:col>6</xdr:col>
      <xdr:colOff>50606</xdr:colOff>
      <xdr:row>31</xdr:row>
      <xdr:rowOff>161925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17</xdr:row>
      <xdr:rowOff>104775</xdr:rowOff>
    </xdr:from>
    <xdr:to>
      <xdr:col>13</xdr:col>
      <xdr:colOff>50606</xdr:colOff>
      <xdr:row>31</xdr:row>
      <xdr:rowOff>180975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561975</xdr:colOff>
      <xdr:row>34</xdr:row>
      <xdr:rowOff>0</xdr:rowOff>
    </xdr:from>
    <xdr:to>
      <xdr:col>13</xdr:col>
      <xdr:colOff>16811</xdr:colOff>
      <xdr:row>48</xdr:row>
      <xdr:rowOff>76200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571500</xdr:colOff>
      <xdr:row>66</xdr:row>
      <xdr:rowOff>22412</xdr:rowOff>
    </xdr:from>
    <xdr:to>
      <xdr:col>13</xdr:col>
      <xdr:colOff>24655</xdr:colOff>
      <xdr:row>80</xdr:row>
      <xdr:rowOff>99537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582706</xdr:colOff>
      <xdr:row>97</xdr:row>
      <xdr:rowOff>123264</xdr:rowOff>
    </xdr:from>
    <xdr:to>
      <xdr:col>20</xdr:col>
      <xdr:colOff>547967</xdr:colOff>
      <xdr:row>112</xdr:row>
      <xdr:rowOff>8964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209550</xdr:colOff>
      <xdr:row>128</xdr:row>
      <xdr:rowOff>161925</xdr:rowOff>
    </xdr:from>
    <xdr:to>
      <xdr:col>5</xdr:col>
      <xdr:colOff>738654</xdr:colOff>
      <xdr:row>143</xdr:row>
      <xdr:rowOff>47625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561975</xdr:colOff>
      <xdr:row>128</xdr:row>
      <xdr:rowOff>152400</xdr:rowOff>
    </xdr:from>
    <xdr:to>
      <xdr:col>13</xdr:col>
      <xdr:colOff>24279</xdr:colOff>
      <xdr:row>143</xdr:row>
      <xdr:rowOff>38100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209550</xdr:colOff>
      <xdr:row>112</xdr:row>
      <xdr:rowOff>161925</xdr:rowOff>
    </xdr:from>
    <xdr:to>
      <xdr:col>5</xdr:col>
      <xdr:colOff>738654</xdr:colOff>
      <xdr:row>127</xdr:row>
      <xdr:rowOff>47625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561975</xdr:colOff>
      <xdr:row>112</xdr:row>
      <xdr:rowOff>152400</xdr:rowOff>
    </xdr:from>
    <xdr:to>
      <xdr:col>13</xdr:col>
      <xdr:colOff>24279</xdr:colOff>
      <xdr:row>127</xdr:row>
      <xdr:rowOff>38100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209550</xdr:colOff>
      <xdr:row>128</xdr:row>
      <xdr:rowOff>161925</xdr:rowOff>
    </xdr:from>
    <xdr:to>
      <xdr:col>5</xdr:col>
      <xdr:colOff>738654</xdr:colOff>
      <xdr:row>143</xdr:row>
      <xdr:rowOff>47625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561975</xdr:colOff>
      <xdr:row>128</xdr:row>
      <xdr:rowOff>152400</xdr:rowOff>
    </xdr:from>
    <xdr:to>
      <xdr:col>13</xdr:col>
      <xdr:colOff>24279</xdr:colOff>
      <xdr:row>143</xdr:row>
      <xdr:rowOff>38100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209550</xdr:colOff>
      <xdr:row>112</xdr:row>
      <xdr:rowOff>161925</xdr:rowOff>
    </xdr:from>
    <xdr:to>
      <xdr:col>5</xdr:col>
      <xdr:colOff>738654</xdr:colOff>
      <xdr:row>127</xdr:row>
      <xdr:rowOff>47625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561975</xdr:colOff>
      <xdr:row>112</xdr:row>
      <xdr:rowOff>152400</xdr:rowOff>
    </xdr:from>
    <xdr:to>
      <xdr:col>13</xdr:col>
      <xdr:colOff>24279</xdr:colOff>
      <xdr:row>127</xdr:row>
      <xdr:rowOff>38100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21</xdr:col>
      <xdr:colOff>217715</xdr:colOff>
      <xdr:row>2</xdr:row>
      <xdr:rowOff>2721</xdr:rowOff>
    </xdr:from>
    <xdr:to>
      <xdr:col>28</xdr:col>
      <xdr:colOff>525496</xdr:colOff>
      <xdr:row>16</xdr:row>
      <xdr:rowOff>78921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29</xdr:col>
      <xdr:colOff>254454</xdr:colOff>
      <xdr:row>1</xdr:row>
      <xdr:rowOff>180975</xdr:rowOff>
    </xdr:from>
    <xdr:to>
      <xdr:col>36</xdr:col>
      <xdr:colOff>562235</xdr:colOff>
      <xdr:row>16</xdr:row>
      <xdr:rowOff>66675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21</xdr:col>
      <xdr:colOff>204108</xdr:colOff>
      <xdr:row>18</xdr:row>
      <xdr:rowOff>32657</xdr:rowOff>
    </xdr:from>
    <xdr:to>
      <xdr:col>28</xdr:col>
      <xdr:colOff>511889</xdr:colOff>
      <xdr:row>32</xdr:row>
      <xdr:rowOff>108857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29</xdr:col>
      <xdr:colOff>291193</xdr:colOff>
      <xdr:row>18</xdr:row>
      <xdr:rowOff>12246</xdr:rowOff>
    </xdr:from>
    <xdr:to>
      <xdr:col>36</xdr:col>
      <xdr:colOff>598974</xdr:colOff>
      <xdr:row>32</xdr:row>
      <xdr:rowOff>88446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13</xdr:col>
      <xdr:colOff>536121</xdr:colOff>
      <xdr:row>34</xdr:row>
      <xdr:rowOff>23133</xdr:rowOff>
    </xdr:from>
    <xdr:to>
      <xdr:col>20</xdr:col>
      <xdr:colOff>532299</xdr:colOff>
      <xdr:row>48</xdr:row>
      <xdr:rowOff>99333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13</xdr:col>
      <xdr:colOff>525236</xdr:colOff>
      <xdr:row>50</xdr:row>
      <xdr:rowOff>103414</xdr:rowOff>
    </xdr:from>
    <xdr:to>
      <xdr:col>20</xdr:col>
      <xdr:colOff>528217</xdr:colOff>
      <xdr:row>64</xdr:row>
      <xdr:rowOff>179614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21</xdr:col>
      <xdr:colOff>206508</xdr:colOff>
      <xdr:row>50</xdr:row>
      <xdr:rowOff>64994</xdr:rowOff>
    </xdr:from>
    <xdr:to>
      <xdr:col>28</xdr:col>
      <xdr:colOff>523814</xdr:colOff>
      <xdr:row>64</xdr:row>
      <xdr:rowOff>141194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179215</xdr:colOff>
      <xdr:row>50</xdr:row>
      <xdr:rowOff>88447</xdr:rowOff>
    </xdr:from>
    <xdr:to>
      <xdr:col>5</xdr:col>
      <xdr:colOff>722558</xdr:colOff>
      <xdr:row>64</xdr:row>
      <xdr:rowOff>164647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536121</xdr:colOff>
      <xdr:row>50</xdr:row>
      <xdr:rowOff>141514</xdr:rowOff>
    </xdr:from>
    <xdr:to>
      <xdr:col>13</xdr:col>
      <xdr:colOff>16828</xdr:colOff>
      <xdr:row>65</xdr:row>
      <xdr:rowOff>27214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21</xdr:col>
      <xdr:colOff>218004</xdr:colOff>
      <xdr:row>34</xdr:row>
      <xdr:rowOff>13534</xdr:rowOff>
    </xdr:from>
    <xdr:to>
      <xdr:col>28</xdr:col>
      <xdr:colOff>558944</xdr:colOff>
      <xdr:row>48</xdr:row>
      <xdr:rowOff>89734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E63616BA-2B7B-444D-B406-FE52C1ADE7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2721</xdr:colOff>
      <xdr:row>1</xdr:row>
      <xdr:rowOff>156482</xdr:rowOff>
    </xdr:from>
    <xdr:to>
      <xdr:col>13</xdr:col>
      <xdr:colOff>49245</xdr:colOff>
      <xdr:row>16</xdr:row>
      <xdr:rowOff>42182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EA6C9DC9-F3AA-4DFE-8E58-7EB642F4A0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37</xdr:col>
      <xdr:colOff>308016</xdr:colOff>
      <xdr:row>1</xdr:row>
      <xdr:rowOff>59871</xdr:rowOff>
    </xdr:from>
    <xdr:to>
      <xdr:col>45</xdr:col>
      <xdr:colOff>9660</xdr:colOff>
      <xdr:row>15</xdr:row>
      <xdr:rowOff>136071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7CB429F7-B5CC-4A9F-A691-B7B5C6B9C2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45</xdr:col>
      <xdr:colOff>344755</xdr:colOff>
      <xdr:row>1</xdr:row>
      <xdr:rowOff>0</xdr:rowOff>
    </xdr:from>
    <xdr:to>
      <xdr:col>53</xdr:col>
      <xdr:colOff>46399</xdr:colOff>
      <xdr:row>15</xdr:row>
      <xdr:rowOff>76200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116FADBF-0953-4744-BFD6-BD5410A6ED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37</xdr:col>
      <xdr:colOff>305615</xdr:colOff>
      <xdr:row>17</xdr:row>
      <xdr:rowOff>115581</xdr:rowOff>
    </xdr:from>
    <xdr:to>
      <xdr:col>45</xdr:col>
      <xdr:colOff>8279</xdr:colOff>
      <xdr:row>32</xdr:row>
      <xdr:rowOff>1281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B1AFFC1B-AC27-4057-8C14-88E8467DB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45</xdr:col>
      <xdr:colOff>362444</xdr:colOff>
      <xdr:row>17</xdr:row>
      <xdr:rowOff>97971</xdr:rowOff>
    </xdr:from>
    <xdr:to>
      <xdr:col>53</xdr:col>
      <xdr:colOff>64088</xdr:colOff>
      <xdr:row>31</xdr:row>
      <xdr:rowOff>174171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172FDF1A-8638-4FDE-A746-861CB10DB0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13</xdr:col>
      <xdr:colOff>514350</xdr:colOff>
      <xdr:row>66</xdr:row>
      <xdr:rowOff>19050</xdr:rowOff>
    </xdr:from>
    <xdr:to>
      <xdr:col>20</xdr:col>
      <xdr:colOff>507806</xdr:colOff>
      <xdr:row>80</xdr:row>
      <xdr:rowOff>95250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B6F2ABD1-92B6-46C0-A92B-A344F3F7B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21</xdr:col>
      <xdr:colOff>257175</xdr:colOff>
      <xdr:row>66</xdr:row>
      <xdr:rowOff>0</xdr:rowOff>
    </xdr:from>
    <xdr:to>
      <xdr:col>28</xdr:col>
      <xdr:colOff>564956</xdr:colOff>
      <xdr:row>80</xdr:row>
      <xdr:rowOff>76200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67D2EA55-3909-46BE-82AF-B756B4E515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21</xdr:col>
      <xdr:colOff>293034</xdr:colOff>
      <xdr:row>113</xdr:row>
      <xdr:rowOff>10645</xdr:rowOff>
    </xdr:from>
    <xdr:to>
      <xdr:col>29</xdr:col>
      <xdr:colOff>19797</xdr:colOff>
      <xdr:row>127</xdr:row>
      <xdr:rowOff>86845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CA740C7D-AF10-461D-B9BB-B82E1E3691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21</xdr:col>
      <xdr:colOff>302559</xdr:colOff>
      <xdr:row>128</xdr:row>
      <xdr:rowOff>156882</xdr:rowOff>
    </xdr:from>
    <xdr:to>
      <xdr:col>29</xdr:col>
      <xdr:colOff>22598</xdr:colOff>
      <xdr:row>143</xdr:row>
      <xdr:rowOff>42582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758D815-AABD-4F2E-ACEA-1D22FE7A0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p Diff_2-4" connectionId="3" xr16:uid="{00000000-0016-0000-1800-000009000000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p Diff_2-3" connectionId="2" xr16:uid="{00000000-0016-0000-1800-00000700000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4_2" connectionId="9" xr16:uid="{00000000-0016-0000-1800-00000C000000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3" connectionId="8" xr16:uid="{00000000-0016-0000-1800-00000F000000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3_2" connectionId="7" xr16:uid="{00000000-0016-0000-1800-00000E000000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ase Diff_2-3_1" connectionId="21" xr16:uid="{00000000-0016-0000-1800-000012000000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ase Diff_2-4" connectionId="22" xr16:uid="{00000000-0016-0000-1800-00000D000000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T3H-0113H Basic A" connectionId="13" xr16:uid="{00000000-0016-0000-0200-000001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T3H-0113H Basic B" connectionId="14" xr16:uid="{00000000-0016-0000-0200-000000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T3H-0113_ConversionLoss_and_Isolation_A_+20dBm" connectionId="11" xr16:uid="{00000000-0016-0000-0300-000002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T3H-0113_ConversionLoss_and_Isolation_B" connectionId="12" xr16:uid="{00000000-0016-0000-0300-000003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 3 RL" connectionId="17" xr16:uid="{00000000-0016-0000-1800-000014000000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T3H-0113H IP3 vs LO A" connectionId="15" xr16:uid="{00000000-0016-0000-0600-000005000000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T3H-0113H IP3 vs LO B" connectionId="16" xr16:uid="{00000000-0016-0000-0600-000004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p Diff_2-3_2" connectionId="1" xr16:uid="{00000000-0016-0000-1800-00000A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ase Diff_2-3_2" connectionId="20" xr16:uid="{00000000-0016-0000-1800-00000B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mon RL" connectionId="4" xr16:uid="{00000000-0016-0000-1800-000008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4" connectionId="10" xr16:uid="{00000000-0016-0000-1800-00001100000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 4 RL" connectionId="18" xr16:uid="{00000000-0016-0000-1800-00001300000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L_1-4_2" connectionId="5" xr16:uid="{00000000-0016-0000-1800-00001000000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L_1-4" connectionId="6" xr16:uid="{00000000-0016-0000-1800-000006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13" Type="http://schemas.openxmlformats.org/officeDocument/2006/relationships/queryTable" Target="../queryTables/queryTable11.xml"/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12" Type="http://schemas.openxmlformats.org/officeDocument/2006/relationships/queryTable" Target="../queryTables/queryTable10.xml"/><Relationship Id="rId17" Type="http://schemas.openxmlformats.org/officeDocument/2006/relationships/queryTable" Target="../queryTables/queryTable15.xml"/><Relationship Id="rId2" Type="http://schemas.openxmlformats.org/officeDocument/2006/relationships/drawing" Target="../drawings/drawing1.xml"/><Relationship Id="rId16" Type="http://schemas.openxmlformats.org/officeDocument/2006/relationships/queryTable" Target="../queryTables/queryTable14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11" Type="http://schemas.openxmlformats.org/officeDocument/2006/relationships/queryTable" Target="../queryTables/queryTable9.xml"/><Relationship Id="rId5" Type="http://schemas.openxmlformats.org/officeDocument/2006/relationships/queryTable" Target="../queryTables/queryTable3.xml"/><Relationship Id="rId15" Type="http://schemas.openxmlformats.org/officeDocument/2006/relationships/queryTable" Target="../queryTables/queryTable13.xml"/><Relationship Id="rId10" Type="http://schemas.openxmlformats.org/officeDocument/2006/relationships/queryTable" Target="../queryTables/queryTable8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Relationship Id="rId14" Type="http://schemas.openxmlformats.org/officeDocument/2006/relationships/queryTable" Target="../queryTables/queryTable1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.xml"/><Relationship Id="rId2" Type="http://schemas.openxmlformats.org/officeDocument/2006/relationships/queryTable" Target="../queryTables/queryTable16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9.xml"/><Relationship Id="rId1" Type="http://schemas.openxmlformats.org/officeDocument/2006/relationships/queryTable" Target="../queryTables/queryTable1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.xml"/><Relationship Id="rId2" Type="http://schemas.openxmlformats.org/officeDocument/2006/relationships/queryTable" Target="../queryTables/queryTable20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L800"/>
  <sheetViews>
    <sheetView topLeftCell="W1" zoomScale="85" zoomScaleNormal="85" workbookViewId="0">
      <selection activeCell="AT9" sqref="AT9"/>
    </sheetView>
  </sheetViews>
  <sheetFormatPr defaultRowHeight="15" x14ac:dyDescent="0.25"/>
  <cols>
    <col min="1" max="1" width="14.42578125" style="1" bestFit="1" customWidth="1"/>
    <col min="2" max="2" width="14.42578125" style="1" customWidth="1"/>
    <col min="3" max="3" width="9.28515625" style="1" bestFit="1" customWidth="1"/>
    <col min="4" max="4" width="11.42578125" style="1" bestFit="1" customWidth="1"/>
    <col min="5" max="6" width="11.140625" style="1" bestFit="1" customWidth="1"/>
    <col min="7" max="7" width="8.7109375" style="1" customWidth="1"/>
    <col min="8" max="8" width="12.5703125" style="1" bestFit="1" customWidth="1"/>
    <col min="9" max="10" width="13.85546875" style="1" bestFit="1" customWidth="1"/>
    <col min="11" max="12" width="9.28515625" style="2" bestFit="1" customWidth="1"/>
    <col min="13" max="14" width="9.140625" style="1"/>
    <col min="15" max="15" width="9.28515625" style="1" customWidth="1"/>
    <col min="16" max="16" width="9" style="1" bestFit="1" customWidth="1"/>
    <col min="17" max="17" width="8.28515625" style="1" bestFit="1" customWidth="1"/>
    <col min="18" max="18" width="9.28515625" style="1" bestFit="1" customWidth="1"/>
    <col min="19" max="19" width="14.42578125" style="1" customWidth="1"/>
    <col min="20" max="20" width="9.28515625" style="1" bestFit="1" customWidth="1"/>
    <col min="21" max="16384" width="9.140625" style="1"/>
  </cols>
  <sheetData>
    <row r="1" s="4" customFormat="1" x14ac:dyDescent="0.25"/>
    <row r="2" s="4" customFormat="1" x14ac:dyDescent="0.25"/>
    <row r="3" s="4" customFormat="1" x14ac:dyDescent="0.25"/>
    <row r="4" s="4" customFormat="1" x14ac:dyDescent="0.25"/>
    <row r="5" s="4" customFormat="1" x14ac:dyDescent="0.25"/>
    <row r="6" s="4" customFormat="1" x14ac:dyDescent="0.25"/>
    <row r="7" s="4" customFormat="1" x14ac:dyDescent="0.25"/>
    <row r="8" s="4" customFormat="1" x14ac:dyDescent="0.25"/>
    <row r="9" s="4" customFormat="1" x14ac:dyDescent="0.25"/>
    <row r="10" s="4" customFormat="1" x14ac:dyDescent="0.25"/>
    <row r="11" s="4" customFormat="1" x14ac:dyDescent="0.25"/>
    <row r="12" s="4" customFormat="1" x14ac:dyDescent="0.25"/>
    <row r="13" s="4" customFormat="1" x14ac:dyDescent="0.25"/>
    <row r="14" s="4" customFormat="1" x14ac:dyDescent="0.25"/>
    <row r="15" s="4" customFormat="1" x14ac:dyDescent="0.25"/>
    <row r="16" s="4" customFormat="1" x14ac:dyDescent="0.25"/>
    <row r="17" s="4" customFormat="1" x14ac:dyDescent="0.25"/>
    <row r="18" s="4" customFormat="1" x14ac:dyDescent="0.25"/>
    <row r="19" s="4" customFormat="1" x14ac:dyDescent="0.25"/>
    <row r="20" s="4" customFormat="1" x14ac:dyDescent="0.25"/>
    <row r="21" s="4" customFormat="1" x14ac:dyDescent="0.25"/>
    <row r="22" s="4" customFormat="1" x14ac:dyDescent="0.25"/>
    <row r="23" s="4" customFormat="1" x14ac:dyDescent="0.25"/>
    <row r="24" s="4" customFormat="1" x14ac:dyDescent="0.25"/>
    <row r="25" s="4" customFormat="1" x14ac:dyDescent="0.25"/>
    <row r="26" s="4" customFormat="1" x14ac:dyDescent="0.25"/>
    <row r="27" s="4" customFormat="1" x14ac:dyDescent="0.25"/>
    <row r="28" s="4" customFormat="1" x14ac:dyDescent="0.25"/>
    <row r="29" s="4" customFormat="1" x14ac:dyDescent="0.25"/>
    <row r="30" s="4" customFormat="1" x14ac:dyDescent="0.25"/>
    <row r="31" s="4" customFormat="1" x14ac:dyDescent="0.25"/>
    <row r="32" s="4" customFormat="1" x14ac:dyDescent="0.25"/>
    <row r="33" spans="15:19" s="4" customFormat="1" x14ac:dyDescent="0.25"/>
    <row r="34" spans="15:19" s="4" customFormat="1" x14ac:dyDescent="0.25"/>
    <row r="35" spans="15:19" s="4" customFormat="1" x14ac:dyDescent="0.25"/>
    <row r="36" spans="15:19" s="4" customFormat="1" x14ac:dyDescent="0.25"/>
    <row r="37" spans="15:19" s="4" customFormat="1" x14ac:dyDescent="0.25"/>
    <row r="38" spans="15:19" s="4" customFormat="1" x14ac:dyDescent="0.25">
      <c r="O38" s="23"/>
      <c r="P38" s="24"/>
      <c r="Q38" s="21"/>
      <c r="R38" s="21"/>
      <c r="S38" s="21"/>
    </row>
    <row r="39" spans="15:19" s="4" customFormat="1" x14ac:dyDescent="0.25"/>
    <row r="40" spans="15:19" s="4" customFormat="1" x14ac:dyDescent="0.25"/>
    <row r="41" spans="15:19" s="4" customFormat="1" x14ac:dyDescent="0.25"/>
    <row r="42" spans="15:19" s="4" customFormat="1" x14ac:dyDescent="0.25"/>
    <row r="43" spans="15:19" s="4" customFormat="1" x14ac:dyDescent="0.25"/>
    <row r="44" spans="15:19" s="4" customFormat="1" x14ac:dyDescent="0.25"/>
    <row r="45" spans="15:19" s="4" customFormat="1" x14ac:dyDescent="0.25"/>
    <row r="46" spans="15:19" s="4" customFormat="1" x14ac:dyDescent="0.25"/>
    <row r="47" spans="15:19" s="4" customFormat="1" x14ac:dyDescent="0.25"/>
    <row r="48" spans="15:19" s="4" customFormat="1" x14ac:dyDescent="0.25"/>
    <row r="49" s="4" customFormat="1" x14ac:dyDescent="0.25"/>
    <row r="50" s="4" customFormat="1" x14ac:dyDescent="0.25"/>
    <row r="51" s="4" customFormat="1" x14ac:dyDescent="0.25"/>
    <row r="52" s="4" customFormat="1" x14ac:dyDescent="0.25"/>
    <row r="53" s="4" customFormat="1" x14ac:dyDescent="0.25"/>
    <row r="54" s="4" customFormat="1" x14ac:dyDescent="0.25"/>
    <row r="55" s="4" customFormat="1" x14ac:dyDescent="0.25"/>
    <row r="56" s="4" customFormat="1" x14ac:dyDescent="0.25"/>
    <row r="57" s="4" customFormat="1" x14ac:dyDescent="0.25"/>
    <row r="58" s="4" customFormat="1" x14ac:dyDescent="0.25"/>
    <row r="59" s="4" customFormat="1" x14ac:dyDescent="0.25"/>
    <row r="60" s="4" customFormat="1" x14ac:dyDescent="0.25"/>
    <row r="61" s="4" customFormat="1" x14ac:dyDescent="0.25"/>
    <row r="62" s="4" customFormat="1" x14ac:dyDescent="0.25"/>
    <row r="63" s="4" customFormat="1" x14ac:dyDescent="0.25"/>
    <row r="6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pans="10:15" s="4" customFormat="1" x14ac:dyDescent="0.25"/>
    <row r="82" spans="10:15" s="4" customFormat="1" x14ac:dyDescent="0.25"/>
    <row r="83" spans="10:15" s="4" customFormat="1" x14ac:dyDescent="0.25"/>
    <row r="84" spans="10:15" s="4" customFormat="1" x14ac:dyDescent="0.25"/>
    <row r="85" spans="10:15" s="4" customFormat="1" x14ac:dyDescent="0.25"/>
    <row r="86" spans="10:15" s="4" customFormat="1" x14ac:dyDescent="0.25"/>
    <row r="87" spans="10:15" s="4" customFormat="1" x14ac:dyDescent="0.25">
      <c r="O87" s="33"/>
    </row>
    <row r="88" spans="10:15" s="4" customFormat="1" x14ac:dyDescent="0.25"/>
    <row r="89" spans="10:15" s="4" customFormat="1" x14ac:dyDescent="0.25"/>
    <row r="90" spans="10:15" s="4" customFormat="1" x14ac:dyDescent="0.25"/>
    <row r="91" spans="10:15" s="4" customFormat="1" x14ac:dyDescent="0.25"/>
    <row r="92" spans="10:15" s="4" customFormat="1" x14ac:dyDescent="0.25"/>
    <row r="93" spans="10:15" s="4" customFormat="1" x14ac:dyDescent="0.25"/>
    <row r="94" spans="10:15" s="4" customFormat="1" x14ac:dyDescent="0.25"/>
    <row r="95" spans="10:15" s="4" customFormat="1" x14ac:dyDescent="0.25">
      <c r="J95" s="34"/>
    </row>
    <row r="96" spans="10:15" s="4" customFormat="1" x14ac:dyDescent="0.25"/>
    <row r="97" spans="10:10" s="4" customFormat="1" x14ac:dyDescent="0.25"/>
    <row r="98" spans="10:10" s="4" customFormat="1" x14ac:dyDescent="0.25"/>
    <row r="99" spans="10:10" s="4" customFormat="1" x14ac:dyDescent="0.25"/>
    <row r="100" spans="10:10" s="4" customFormat="1" x14ac:dyDescent="0.25"/>
    <row r="101" spans="10:10" s="4" customFormat="1" x14ac:dyDescent="0.25"/>
    <row r="102" spans="10:10" s="4" customFormat="1" x14ac:dyDescent="0.25"/>
    <row r="103" spans="10:10" s="4" customFormat="1" x14ac:dyDescent="0.25"/>
    <row r="104" spans="10:10" s="4" customFormat="1" x14ac:dyDescent="0.25"/>
    <row r="105" spans="10:10" s="4" customFormat="1" x14ac:dyDescent="0.25"/>
    <row r="106" spans="10:10" s="4" customFormat="1" x14ac:dyDescent="0.25"/>
    <row r="107" spans="10:10" s="4" customFormat="1" x14ac:dyDescent="0.25"/>
    <row r="108" spans="10:10" s="4" customFormat="1" x14ac:dyDescent="0.25"/>
    <row r="109" spans="10:10" s="4" customFormat="1" x14ac:dyDescent="0.25"/>
    <row r="110" spans="10:10" s="4" customFormat="1" x14ac:dyDescent="0.25"/>
    <row r="111" spans="10:10" s="4" customFormat="1" x14ac:dyDescent="0.25"/>
    <row r="112" spans="10:10" s="4" customFormat="1" x14ac:dyDescent="0.25">
      <c r="J112" s="34"/>
    </row>
    <row r="113" spans="15:19" s="4" customFormat="1" x14ac:dyDescent="0.25"/>
    <row r="114" spans="15:19" s="4" customFormat="1" x14ac:dyDescent="0.25"/>
    <row r="115" spans="15:19" s="4" customFormat="1" x14ac:dyDescent="0.25"/>
    <row r="116" spans="15:19" s="4" customFormat="1" x14ac:dyDescent="0.25"/>
    <row r="117" spans="15:19" s="4" customFormat="1" x14ac:dyDescent="0.25"/>
    <row r="118" spans="15:19" s="4" customFormat="1" x14ac:dyDescent="0.25">
      <c r="O118" s="23"/>
      <c r="P118" s="21"/>
      <c r="Q118" s="21"/>
      <c r="R118" s="21"/>
      <c r="S118" s="21"/>
    </row>
    <row r="119" spans="15:19" s="4" customFormat="1" x14ac:dyDescent="0.25"/>
    <row r="120" spans="15:19" s="4" customFormat="1" x14ac:dyDescent="0.25"/>
    <row r="121" spans="15:19" s="4" customFormat="1" x14ac:dyDescent="0.25"/>
    <row r="122" spans="15:19" s="4" customFormat="1" x14ac:dyDescent="0.25"/>
    <row r="123" spans="15:19" s="4" customFormat="1" x14ac:dyDescent="0.25"/>
    <row r="124" spans="15:19" s="4" customFormat="1" x14ac:dyDescent="0.25"/>
    <row r="125" spans="15:19" s="4" customFormat="1" x14ac:dyDescent="0.25"/>
    <row r="126" spans="15:19" s="4" customFormat="1" x14ac:dyDescent="0.25"/>
    <row r="127" spans="15:19" s="4" customFormat="1" x14ac:dyDescent="0.25"/>
    <row r="128" spans="15:19" s="4" customFormat="1" x14ac:dyDescent="0.25"/>
    <row r="129" spans="15:15" s="4" customFormat="1" x14ac:dyDescent="0.25"/>
    <row r="130" spans="15:15" s="4" customFormat="1" x14ac:dyDescent="0.25"/>
    <row r="131" spans="15:15" s="4" customFormat="1" x14ac:dyDescent="0.25">
      <c r="O131" s="49"/>
    </row>
    <row r="132" spans="15:15" s="4" customFormat="1" x14ac:dyDescent="0.25"/>
    <row r="133" spans="15:15" s="4" customFormat="1" x14ac:dyDescent="0.25"/>
    <row r="134" spans="15:15" s="4" customFormat="1" x14ac:dyDescent="0.25"/>
    <row r="135" spans="15:15" s="4" customFormat="1" x14ac:dyDescent="0.25"/>
    <row r="136" spans="15:15" s="4" customFormat="1" x14ac:dyDescent="0.25"/>
    <row r="137" spans="15:15" s="4" customFormat="1" x14ac:dyDescent="0.25"/>
    <row r="138" spans="15:15" s="4" customFormat="1" x14ac:dyDescent="0.25"/>
    <row r="139" spans="15:15" s="4" customFormat="1" x14ac:dyDescent="0.25"/>
    <row r="140" spans="15:15" s="4" customFormat="1" x14ac:dyDescent="0.25"/>
    <row r="141" spans="15:15" s="4" customFormat="1" x14ac:dyDescent="0.25"/>
    <row r="142" spans="15:15" s="4" customFormat="1" x14ac:dyDescent="0.25"/>
    <row r="143" spans="15:15" s="4" customFormat="1" x14ac:dyDescent="0.25"/>
    <row r="144" spans="15:15" s="4" customFormat="1" x14ac:dyDescent="0.25"/>
    <row r="145" s="4" customFormat="1" x14ac:dyDescent="0.25"/>
    <row r="146" s="4" customFormat="1" x14ac:dyDescent="0.25"/>
    <row r="147" s="4" customFormat="1" x14ac:dyDescent="0.25"/>
    <row r="148" s="4" customFormat="1" x14ac:dyDescent="0.25"/>
    <row r="149" s="4" customFormat="1" x14ac:dyDescent="0.25"/>
    <row r="150" s="4" customFormat="1" x14ac:dyDescent="0.25"/>
    <row r="151" s="4" customFormat="1" x14ac:dyDescent="0.25"/>
    <row r="152" s="4" customFormat="1" x14ac:dyDescent="0.25"/>
    <row r="153" s="4" customFormat="1" x14ac:dyDescent="0.25"/>
    <row r="154" s="4" customFormat="1" x14ac:dyDescent="0.25"/>
    <row r="155" s="4" customFormat="1" x14ac:dyDescent="0.25"/>
    <row r="156" s="4" customFormat="1" x14ac:dyDescent="0.25"/>
    <row r="157" s="4" customFormat="1" x14ac:dyDescent="0.25"/>
    <row r="158" s="4" customFormat="1" x14ac:dyDescent="0.25"/>
    <row r="159" s="4" customFormat="1" x14ac:dyDescent="0.25"/>
    <row r="160" s="4" customFormat="1" x14ac:dyDescent="0.25"/>
    <row r="161" spans="1:38" s="4" customFormat="1" x14ac:dyDescent="0.25"/>
    <row r="162" spans="1:38" s="4" customFormat="1" x14ac:dyDescent="0.25"/>
    <row r="163" spans="1:38" s="4" customFormat="1" ht="15.75" thickBot="1" x14ac:dyDescent="0.3">
      <c r="A163" s="49"/>
      <c r="B163" s="49"/>
      <c r="C163" s="49"/>
      <c r="D163" s="54" t="s">
        <v>263</v>
      </c>
      <c r="E163" s="49"/>
      <c r="F163" s="49"/>
      <c r="G163" s="49"/>
      <c r="X163" s="49"/>
      <c r="Y163" s="49"/>
      <c r="Z163" s="49"/>
      <c r="AA163" s="54" t="s">
        <v>265</v>
      </c>
      <c r="AB163" s="49"/>
      <c r="AC163" s="49"/>
      <c r="AD163" s="49"/>
      <c r="AE163" s="55"/>
      <c r="AF163" s="49"/>
      <c r="AG163" s="49"/>
      <c r="AH163" s="49"/>
      <c r="AI163" s="54" t="s">
        <v>267</v>
      </c>
      <c r="AJ163" s="49"/>
      <c r="AK163" s="49"/>
    </row>
    <row r="164" spans="1:38" s="4" customFormat="1" ht="25.5" thickTop="1" thickBot="1" x14ac:dyDescent="0.3">
      <c r="A164" s="65" t="s">
        <v>180</v>
      </c>
      <c r="B164" s="66" t="s">
        <v>181</v>
      </c>
      <c r="C164" s="66" t="s">
        <v>182</v>
      </c>
      <c r="D164" s="66" t="s">
        <v>183</v>
      </c>
      <c r="E164" s="66" t="s">
        <v>184</v>
      </c>
      <c r="F164" s="66" t="s">
        <v>185</v>
      </c>
      <c r="G164" s="67" t="s">
        <v>186</v>
      </c>
      <c r="X164" s="56" t="s">
        <v>180</v>
      </c>
      <c r="Y164" s="57" t="s">
        <v>181</v>
      </c>
      <c r="Z164" s="57" t="s">
        <v>182</v>
      </c>
      <c r="AA164" s="57" t="s">
        <v>183</v>
      </c>
      <c r="AB164" s="57" t="s">
        <v>184</v>
      </c>
      <c r="AC164" s="57" t="s">
        <v>185</v>
      </c>
      <c r="AD164" s="58" t="s">
        <v>186</v>
      </c>
      <c r="AE164" s="55"/>
      <c r="AF164" s="56" t="s">
        <v>180</v>
      </c>
      <c r="AG164" s="57" t="s">
        <v>181</v>
      </c>
      <c r="AH164" s="57" t="s">
        <v>182</v>
      </c>
      <c r="AI164" s="57" t="s">
        <v>183</v>
      </c>
      <c r="AJ164" s="57" t="s">
        <v>184</v>
      </c>
      <c r="AK164" s="57" t="s">
        <v>185</v>
      </c>
      <c r="AL164" s="58" t="s">
        <v>186</v>
      </c>
    </row>
    <row r="165" spans="1:38" s="4" customFormat="1" ht="16.5" thickTop="1" thickBot="1" x14ac:dyDescent="0.3">
      <c r="A165" s="68" t="s">
        <v>187</v>
      </c>
      <c r="B165" s="69" t="str">
        <f>TEXT(Y165,"#")&amp;" ("&amp;TEXT(AG165,"#"&amp;")")</f>
        <v>27 (31)</v>
      </c>
      <c r="C165" s="70" t="s">
        <v>188</v>
      </c>
      <c r="D165" s="69" t="str">
        <f t="shared" ref="D165:G169" si="0">TEXT(AA165,"#")&amp;" ("&amp;TEXT(AI165,"#"&amp;")")</f>
        <v>33 (37)</v>
      </c>
      <c r="E165" s="69" t="str">
        <f t="shared" si="0"/>
        <v>15 (15)</v>
      </c>
      <c r="F165" s="69" t="str">
        <f t="shared" si="0"/>
        <v>31 (37)</v>
      </c>
      <c r="G165" s="69" t="str">
        <f t="shared" si="0"/>
        <v>29 (30)</v>
      </c>
      <c r="X165" s="59" t="s">
        <v>187</v>
      </c>
      <c r="Y165" s="60">
        <f>'5Rx0L'!H7</f>
        <v>26.576632894736836</v>
      </c>
      <c r="Z165" s="60" t="s">
        <v>188</v>
      </c>
      <c r="AA165" s="60">
        <f>'5Rx5L'!H7</f>
        <v>32.98376115789474</v>
      </c>
      <c r="AB165" s="60">
        <f>'5Rx5L'!H31</f>
        <v>15.00029805263158</v>
      </c>
      <c r="AC165" s="60">
        <f>'5Rx5L'!H55</f>
        <v>30.815538526315795</v>
      </c>
      <c r="AD165" s="61">
        <f>'5Rx5L'!H79</f>
        <v>29.292208368421054</v>
      </c>
      <c r="AE165" s="55"/>
      <c r="AF165" s="59" t="s">
        <v>187</v>
      </c>
      <c r="AG165" s="60">
        <f>'5Rx0L'!P7</f>
        <v>31.323211210526313</v>
      </c>
      <c r="AH165" s="60" t="s">
        <v>188</v>
      </c>
      <c r="AI165" s="60">
        <f>'5Rx5L'!P7</f>
        <v>37.332273473684211</v>
      </c>
      <c r="AJ165" s="60">
        <f>'5Rx5L'!P31</f>
        <v>14.737635668421053</v>
      </c>
      <c r="AK165" s="60">
        <f>'5Rx5L'!P55</f>
        <v>37.318366684210531</v>
      </c>
      <c r="AL165" s="61">
        <f>'5Rx5L'!P79</f>
        <v>29.70562957894737</v>
      </c>
    </row>
    <row r="166" spans="1:38" s="4" customFormat="1" ht="15.75" thickBot="1" x14ac:dyDescent="0.3">
      <c r="A166" s="68" t="s">
        <v>189</v>
      </c>
      <c r="B166" s="69" t="str">
        <f>TEXT(Y166,"#")&amp;" ("&amp;TEXT(AG166,"#"&amp;")")</f>
        <v>57 (54)</v>
      </c>
      <c r="C166" s="69" t="str">
        <f>TEXT(Z166,"#")&amp;" ("&amp;TEXT(AH166,"#"&amp;")")</f>
        <v>64 (60)</v>
      </c>
      <c r="D166" s="69" t="str">
        <f t="shared" si="0"/>
        <v>57 (58)</v>
      </c>
      <c r="E166" s="69" t="str">
        <f t="shared" si="0"/>
        <v>62 (55)</v>
      </c>
      <c r="F166" s="69" t="str">
        <f t="shared" si="0"/>
        <v>60 (62)</v>
      </c>
      <c r="G166" s="69" t="str">
        <f t="shared" si="0"/>
        <v>61 (53)</v>
      </c>
      <c r="X166" s="59" t="s">
        <v>189</v>
      </c>
      <c r="Y166" s="60">
        <f>'5Rx0L'!H31</f>
        <v>56.893489421052628</v>
      </c>
      <c r="Z166" s="60">
        <f>'5Rx5L'!H103</f>
        <v>64.278799368421033</v>
      </c>
      <c r="AA166" s="60">
        <f>'2Rx2L'!G3</f>
        <v>57.356310727272728</v>
      </c>
      <c r="AB166" s="60">
        <f>'5Rx5L'!H151</f>
        <v>62.271363947368414</v>
      </c>
      <c r="AC166" s="60">
        <f>'5Rx5L'!H175</f>
        <v>59.793731789473682</v>
      </c>
      <c r="AD166" s="61">
        <f>'5Rx5L'!H199</f>
        <v>61.302510684210525</v>
      </c>
      <c r="AE166" s="55"/>
      <c r="AF166" s="59" t="s">
        <v>189</v>
      </c>
      <c r="AG166" s="60">
        <f>'5Rx0L'!P31</f>
        <v>54.316294421052625</v>
      </c>
      <c r="AH166" s="60">
        <f>'5Rx5L'!P103</f>
        <v>59.627873578947366</v>
      </c>
      <c r="AI166" s="60">
        <f>'2Rx2L'!O3</f>
        <v>58.092287878787872</v>
      </c>
      <c r="AJ166" s="60">
        <f>'5Rx5L'!P151</f>
        <v>55.363903789473682</v>
      </c>
      <c r="AK166" s="60">
        <f>'5Rx5L'!P175</f>
        <v>61.666997473684219</v>
      </c>
      <c r="AL166" s="61">
        <f>'5Rx5L'!P199</f>
        <v>52.585703842105268</v>
      </c>
    </row>
    <row r="167" spans="1:38" s="4" customFormat="1" ht="15.75" thickBot="1" x14ac:dyDescent="0.3">
      <c r="A167" s="68" t="s">
        <v>190</v>
      </c>
      <c r="B167" s="69" t="str">
        <f>TEXT(Y167,"#")&amp;" ("&amp;TEXT(AG167,"#"&amp;")")</f>
        <v>92 (91)</v>
      </c>
      <c r="C167" s="69" t="str">
        <f>TEXT(Z167,"#")&amp;" ("&amp;TEXT(AH167,"#"&amp;")")</f>
        <v>72 (73)</v>
      </c>
      <c r="D167" s="69" t="str">
        <f t="shared" si="0"/>
        <v>84 (86)</v>
      </c>
      <c r="E167" s="69" t="str">
        <f t="shared" si="0"/>
        <v>65 (67)</v>
      </c>
      <c r="F167" s="69" t="str">
        <f t="shared" si="0"/>
        <v>85 (89)</v>
      </c>
      <c r="G167" s="69" t="str">
        <f t="shared" si="0"/>
        <v>118 (118)</v>
      </c>
      <c r="X167" s="59" t="s">
        <v>190</v>
      </c>
      <c r="Y167" s="60">
        <f>'5Rx0L'!H55</f>
        <v>91.930590210526319</v>
      </c>
      <c r="Z167" s="60">
        <f>'5Rx5L'!H223</f>
        <v>71.528978526315797</v>
      </c>
      <c r="AA167" s="60">
        <f>'5Rx5L'!H247</f>
        <v>83.796838052631585</v>
      </c>
      <c r="AB167" s="60">
        <f>'5Rx5L'!H271</f>
        <v>65.282042263157905</v>
      </c>
      <c r="AC167" s="60">
        <f>'5Rx5L'!H295</f>
        <v>84.985245789473694</v>
      </c>
      <c r="AD167" s="61">
        <f>'5Rx5L'!H319</f>
        <v>117.94661521052632</v>
      </c>
      <c r="AE167" s="55"/>
      <c r="AF167" s="59" t="s">
        <v>190</v>
      </c>
      <c r="AG167" s="60">
        <f>'5Rx0L'!P55</f>
        <v>91.362815421052616</v>
      </c>
      <c r="AH167" s="60">
        <f>'5Rx5L'!P223</f>
        <v>73.288620947368429</v>
      </c>
      <c r="AI167" s="60">
        <f>'5Rx5L'!P247</f>
        <v>85.804823526315786</v>
      </c>
      <c r="AJ167" s="60">
        <f>'5Rx5L'!P271</f>
        <v>66.687959157894738</v>
      </c>
      <c r="AK167" s="60">
        <f>'5Rx5L'!P295</f>
        <v>89.396095631578945</v>
      </c>
      <c r="AL167" s="61">
        <f>'5Rx5L'!P319</f>
        <v>118.36794647368421</v>
      </c>
    </row>
    <row r="168" spans="1:38" s="4" customFormat="1" ht="15.75" thickBot="1" x14ac:dyDescent="0.3">
      <c r="A168" s="68" t="s">
        <v>191</v>
      </c>
      <c r="B168" s="69" t="str">
        <f>TEXT(Y168,"#")&amp;" ("&amp;TEXT(AG168,"#"&amp;")")</f>
        <v>117 (114)</v>
      </c>
      <c r="C168" s="69" t="str">
        <f>TEXT(Z168,"#")&amp;" ("&amp;TEXT(AH168,"#"&amp;")")</f>
        <v>114 (115)</v>
      </c>
      <c r="D168" s="69" t="str">
        <f t="shared" si="0"/>
        <v>113 (114)</v>
      </c>
      <c r="E168" s="69" t="str">
        <f t="shared" si="0"/>
        <v>114 (112)</v>
      </c>
      <c r="F168" s="69" t="str">
        <f t="shared" si="0"/>
        <v>107 (106)</v>
      </c>
      <c r="G168" s="69" t="str">
        <f t="shared" si="0"/>
        <v>112 (109)</v>
      </c>
      <c r="X168" s="59" t="s">
        <v>191</v>
      </c>
      <c r="Y168" s="60">
        <f>'5Rx0L'!H79</f>
        <v>117.37129126315789</v>
      </c>
      <c r="Z168" s="60">
        <f>'5Rx5L'!H343</f>
        <v>114.38055331578947</v>
      </c>
      <c r="AA168" s="60">
        <f>'5Rx5L'!H367</f>
        <v>112.55370594736841</v>
      </c>
      <c r="AB168" s="60">
        <f>'5Rx5L'!H391</f>
        <v>113.61756715789473</v>
      </c>
      <c r="AC168" s="60">
        <f>'5Rx5L'!H415</f>
        <v>107.2486155263158</v>
      </c>
      <c r="AD168" s="61">
        <f>'5Rx5L'!H439</f>
        <v>111.71442052631578</v>
      </c>
      <c r="AE168" s="55"/>
      <c r="AF168" s="59" t="s">
        <v>191</v>
      </c>
      <c r="AG168" s="60">
        <f>'5Rx0L'!P79</f>
        <v>114.25847231578946</v>
      </c>
      <c r="AH168" s="60">
        <f>'5Rx5L'!P343</f>
        <v>115.40347578947369</v>
      </c>
      <c r="AI168" s="60">
        <f>'5Rx5L'!P367</f>
        <v>113.52702189473683</v>
      </c>
      <c r="AJ168" s="60">
        <f>'5Rx5L'!P391</f>
        <v>111.9749322105263</v>
      </c>
      <c r="AK168" s="60">
        <f>'5Rx5L'!P415</f>
        <v>105.9154202631579</v>
      </c>
      <c r="AL168" s="61">
        <f>'5Rx5L'!P439</f>
        <v>108.99224199999998</v>
      </c>
    </row>
    <row r="169" spans="1:38" s="4" customFormat="1" ht="15.75" thickBot="1" x14ac:dyDescent="0.3">
      <c r="A169" s="71" t="s">
        <v>192</v>
      </c>
      <c r="B169" s="69" t="str">
        <f>TEXT(Y169,"#")&amp;" ("&amp;TEXT(AG169,"#"&amp;")")</f>
        <v>146 (147)</v>
      </c>
      <c r="C169" s="69" t="str">
        <f>TEXT(Z169,"#")&amp;" ("&amp;TEXT(AH169,"#"&amp;")")</f>
        <v>130 (137)</v>
      </c>
      <c r="D169" s="69" t="str">
        <f t="shared" si="0"/>
        <v>133 (137)</v>
      </c>
      <c r="E169" s="69" t="str">
        <f t="shared" si="0"/>
        <v>128 (130)</v>
      </c>
      <c r="F169" s="69" t="str">
        <f t="shared" si="0"/>
        <v>134 (138)</v>
      </c>
      <c r="G169" s="69" t="str">
        <f t="shared" si="0"/>
        <v>117 (119)</v>
      </c>
      <c r="X169" s="62" t="s">
        <v>192</v>
      </c>
      <c r="Y169" s="63">
        <f>'5Rx0L'!H103</f>
        <v>146.18766089473687</v>
      </c>
      <c r="Z169" s="63">
        <f>'5Rx5L'!H463</f>
        <v>130.33199705263161</v>
      </c>
      <c r="AA169" s="63">
        <f>'5Rx5L'!H487</f>
        <v>133.26207084210529</v>
      </c>
      <c r="AB169" s="63">
        <f>'5Rx5L'!H511</f>
        <v>127.66654494736842</v>
      </c>
      <c r="AC169" s="63">
        <f>'5Rx5L'!H535</f>
        <v>134.08219810526316</v>
      </c>
      <c r="AD169" s="64">
        <f>'5Rx5L'!H559</f>
        <v>116.92178384210527</v>
      </c>
      <c r="AE169" s="55"/>
      <c r="AF169" s="62" t="s">
        <v>192</v>
      </c>
      <c r="AG169" s="63">
        <f>'5Rx0L'!P103</f>
        <v>147.45544878947368</v>
      </c>
      <c r="AH169" s="63">
        <f>'5Rx5L'!P463</f>
        <v>136.53823910526316</v>
      </c>
      <c r="AI169" s="63">
        <f>'5Rx5L'!P487</f>
        <v>137.313016</v>
      </c>
      <c r="AJ169" s="63">
        <f>'5Rx5L'!P511</f>
        <v>129.73486378947368</v>
      </c>
      <c r="AK169" s="63">
        <f>'5Rx5L'!P535</f>
        <v>137.85728821052629</v>
      </c>
      <c r="AL169" s="64">
        <f>'5Rx5L'!P559</f>
        <v>118.85441642105263</v>
      </c>
    </row>
    <row r="170" spans="1:38" s="4" customFormat="1" ht="15.75" thickTop="1" x14ac:dyDescent="0.25">
      <c r="A170" s="49"/>
      <c r="B170" s="49"/>
      <c r="C170" s="49"/>
      <c r="D170" s="49"/>
      <c r="E170" s="49"/>
      <c r="F170" s="49"/>
      <c r="G170" s="49"/>
      <c r="X170" s="49"/>
      <c r="Y170" s="49"/>
      <c r="Z170" s="49"/>
      <c r="AA170" s="49"/>
      <c r="AB170" s="49"/>
      <c r="AC170" s="49"/>
      <c r="AD170" s="49"/>
      <c r="AE170" s="55"/>
      <c r="AF170" s="49"/>
      <c r="AG170" s="49"/>
      <c r="AH170" s="49"/>
      <c r="AI170" s="49"/>
      <c r="AJ170" s="49"/>
      <c r="AK170" s="49"/>
      <c r="AL170" s="49"/>
    </row>
    <row r="171" spans="1:38" s="4" customFormat="1" x14ac:dyDescent="0.25">
      <c r="A171" s="49"/>
      <c r="B171" s="49"/>
      <c r="C171" s="49"/>
      <c r="D171" s="49"/>
      <c r="E171" s="49"/>
      <c r="F171" s="49"/>
      <c r="G171" s="49"/>
      <c r="X171" s="49"/>
      <c r="Y171" s="49"/>
      <c r="Z171" s="49"/>
      <c r="AA171" s="49"/>
      <c r="AB171" s="49"/>
      <c r="AC171" s="49"/>
      <c r="AD171" s="49"/>
      <c r="AE171" s="55"/>
      <c r="AF171" s="49"/>
      <c r="AG171" s="49"/>
      <c r="AH171" s="49"/>
      <c r="AI171" s="49"/>
      <c r="AJ171" s="49"/>
      <c r="AK171" s="49"/>
      <c r="AL171" s="49"/>
    </row>
    <row r="172" spans="1:38" s="4" customFormat="1" x14ac:dyDescent="0.25">
      <c r="A172" s="49"/>
      <c r="B172" s="49"/>
      <c r="C172" s="49"/>
      <c r="D172" s="49"/>
      <c r="E172" s="49"/>
      <c r="F172" s="49"/>
      <c r="G172" s="49"/>
      <c r="X172" s="49"/>
      <c r="Y172" s="49"/>
      <c r="Z172" s="49"/>
      <c r="AA172" s="49"/>
      <c r="AB172" s="49"/>
      <c r="AC172" s="49"/>
      <c r="AD172" s="49"/>
      <c r="AE172" s="55"/>
      <c r="AF172" s="49"/>
      <c r="AG172" s="49"/>
      <c r="AH172" s="49"/>
      <c r="AI172" s="49"/>
      <c r="AJ172" s="49"/>
      <c r="AK172" s="49"/>
      <c r="AL172" s="49"/>
    </row>
    <row r="173" spans="1:38" s="4" customFormat="1" ht="15.75" thickBot="1" x14ac:dyDescent="0.3">
      <c r="A173" s="49"/>
      <c r="B173" s="49"/>
      <c r="C173" s="49"/>
      <c r="D173" s="54" t="s">
        <v>274</v>
      </c>
      <c r="E173" s="49"/>
      <c r="F173" s="49"/>
      <c r="G173" s="49"/>
      <c r="X173" s="49"/>
      <c r="Y173" s="49"/>
      <c r="Z173" s="49"/>
      <c r="AA173" s="54" t="s">
        <v>266</v>
      </c>
      <c r="AB173" s="49"/>
      <c r="AC173" s="49"/>
      <c r="AD173" s="49"/>
      <c r="AE173" s="55"/>
      <c r="AF173" s="49"/>
      <c r="AG173" s="49"/>
      <c r="AH173" s="49"/>
      <c r="AI173" s="54" t="s">
        <v>271</v>
      </c>
      <c r="AJ173" s="49"/>
      <c r="AK173" s="49"/>
      <c r="AL173" s="49"/>
    </row>
    <row r="174" spans="1:38" s="4" customFormat="1" ht="25.5" thickTop="1" thickBot="1" x14ac:dyDescent="0.3">
      <c r="A174" s="65" t="s">
        <v>198</v>
      </c>
      <c r="B174" s="66" t="s">
        <v>181</v>
      </c>
      <c r="C174" s="66" t="s">
        <v>182</v>
      </c>
      <c r="D174" s="66" t="s">
        <v>183</v>
      </c>
      <c r="E174" s="66" t="s">
        <v>184</v>
      </c>
      <c r="F174" s="66" t="s">
        <v>185</v>
      </c>
      <c r="G174" s="67" t="s">
        <v>186</v>
      </c>
      <c r="X174" s="56" t="s">
        <v>198</v>
      </c>
      <c r="Y174" s="57" t="s">
        <v>181</v>
      </c>
      <c r="Z174" s="57" t="s">
        <v>182</v>
      </c>
      <c r="AA174" s="57" t="s">
        <v>183</v>
      </c>
      <c r="AB174" s="57" t="s">
        <v>184</v>
      </c>
      <c r="AC174" s="57" t="s">
        <v>185</v>
      </c>
      <c r="AD174" s="58" t="s">
        <v>186</v>
      </c>
      <c r="AE174" s="55"/>
      <c r="AF174" s="56" t="s">
        <v>198</v>
      </c>
      <c r="AG174" s="57" t="s">
        <v>181</v>
      </c>
      <c r="AH174" s="57" t="s">
        <v>182</v>
      </c>
      <c r="AI174" s="57" t="s">
        <v>183</v>
      </c>
      <c r="AJ174" s="57" t="s">
        <v>184</v>
      </c>
      <c r="AK174" s="57" t="s">
        <v>185</v>
      </c>
      <c r="AL174" s="58" t="s">
        <v>186</v>
      </c>
    </row>
    <row r="175" spans="1:38" s="4" customFormat="1" ht="16.5" thickTop="1" thickBot="1" x14ac:dyDescent="0.3">
      <c r="A175" s="68" t="s">
        <v>193</v>
      </c>
      <c r="B175" s="69" t="str">
        <f>TEXT(Y175,"#")&amp;" ("&amp;TEXT(AG175,"#"&amp;")")</f>
        <v>22 (28)</v>
      </c>
      <c r="C175" s="70" t="s">
        <v>188</v>
      </c>
      <c r="D175" s="69" t="str">
        <f t="shared" ref="D175:G179" si="1">TEXT(AA175,"#")&amp;" ("&amp;TEXT(AI175,"#"&amp;")")</f>
        <v>31 (37)</v>
      </c>
      <c r="E175" s="69" t="str">
        <f t="shared" si="1"/>
        <v>15 (15)</v>
      </c>
      <c r="F175" s="69" t="str">
        <f t="shared" si="1"/>
        <v>31 (45)</v>
      </c>
      <c r="G175" s="69" t="str">
        <f t="shared" si="1"/>
        <v>30 (30)</v>
      </c>
      <c r="X175" s="59" t="s">
        <v>193</v>
      </c>
      <c r="Y175" s="60">
        <f>'5Ix0L'!H7</f>
        <v>22.208761368421051</v>
      </c>
      <c r="Z175" s="60" t="s">
        <v>188</v>
      </c>
      <c r="AA175" s="60">
        <f>'5Ix5L'!H7</f>
        <v>31.230138894736839</v>
      </c>
      <c r="AB175" s="60">
        <f>'5Ix5L'!H31</f>
        <v>14.681200315789475</v>
      </c>
      <c r="AC175" s="60">
        <f>'5Ix5L'!H55</f>
        <v>30.59305757894737</v>
      </c>
      <c r="AD175" s="61">
        <f>'5Ix5L'!H79</f>
        <v>30.206590736842102</v>
      </c>
      <c r="AE175" s="55"/>
      <c r="AF175" s="59" t="s">
        <v>193</v>
      </c>
      <c r="AG175" s="60">
        <f>'5Ix0L'!P7</f>
        <v>28.47511415789474</v>
      </c>
      <c r="AH175" s="60" t="s">
        <v>188</v>
      </c>
      <c r="AI175" s="60">
        <f>'5Ix5L'!P7</f>
        <v>37.021050210526312</v>
      </c>
      <c r="AJ175" s="60">
        <f>'5Ix5L'!P31</f>
        <v>14.560940157894734</v>
      </c>
      <c r="AK175" s="60">
        <f>'5Ix5L'!P55</f>
        <v>44.816165526315793</v>
      </c>
      <c r="AL175" s="61">
        <f>'5Ix5L'!P79</f>
        <v>30.276183842105262</v>
      </c>
    </row>
    <row r="176" spans="1:38" s="4" customFormat="1" ht="15.75" thickBot="1" x14ac:dyDescent="0.3">
      <c r="A176" s="68" t="s">
        <v>194</v>
      </c>
      <c r="B176" s="69" t="str">
        <f>TEXT(Y176,"#")&amp;" ("&amp;TEXT(AG176,"#"&amp;")")</f>
        <v>64 (56)</v>
      </c>
      <c r="C176" s="69" t="str">
        <f>TEXT(Z176,"#")&amp;" ("&amp;TEXT(AH176,"#"&amp;")")</f>
        <v>65 (64)</v>
      </c>
      <c r="D176" s="69" t="str">
        <f t="shared" si="1"/>
        <v>61 (52)</v>
      </c>
      <c r="E176" s="69" t="str">
        <f t="shared" si="1"/>
        <v>66 (64)</v>
      </c>
      <c r="F176" s="69" t="str">
        <f t="shared" si="1"/>
        <v>58 (51)</v>
      </c>
      <c r="G176" s="69" t="str">
        <f t="shared" si="1"/>
        <v>59 (61)</v>
      </c>
      <c r="X176" s="59" t="s">
        <v>194</v>
      </c>
      <c r="Y176" s="60">
        <f>'5Ix0L'!H31</f>
        <v>63.670599842105254</v>
      </c>
      <c r="Z176" s="60">
        <f>'2Ix1L'!G3</f>
        <v>65.338216712328759</v>
      </c>
      <c r="AA176" s="60">
        <f>'5Ix5L'!H127</f>
        <v>60.602877157894731</v>
      </c>
      <c r="AB176" s="60">
        <f>'5Ix5L'!H151</f>
        <v>66.059890421052643</v>
      </c>
      <c r="AC176" s="60">
        <f>'5Ix5L'!H175</f>
        <v>58.078021894736843</v>
      </c>
      <c r="AD176" s="61">
        <f>'5Ix5L'!H199</f>
        <v>59.140992421052644</v>
      </c>
      <c r="AE176" s="55"/>
      <c r="AF176" s="59" t="s">
        <v>194</v>
      </c>
      <c r="AG176" s="60">
        <f>'5Ix0L'!P31</f>
        <v>56.094549684210527</v>
      </c>
      <c r="AH176" s="60">
        <f>'2Ix1L'!O3</f>
        <v>63.576880739726008</v>
      </c>
      <c r="AI176" s="60">
        <f>'5Ix5L'!P127</f>
        <v>52.116545263157889</v>
      </c>
      <c r="AJ176" s="60">
        <f>'5Ix5L'!P151</f>
        <v>64.097889526315782</v>
      </c>
      <c r="AK176" s="60">
        <f>'5Ix5L'!P175</f>
        <v>50.769626789473683</v>
      </c>
      <c r="AL176" s="61">
        <f>'5Ix5L'!P199</f>
        <v>60.905042263157895</v>
      </c>
    </row>
    <row r="177" spans="1:38" s="4" customFormat="1" ht="15.75" thickBot="1" x14ac:dyDescent="0.3">
      <c r="A177" s="68" t="s">
        <v>195</v>
      </c>
      <c r="B177" s="69" t="str">
        <f>TEXT(Y177,"#")&amp;" ("&amp;TEXT(AG177,"#"&amp;")")</f>
        <v>80 (71)</v>
      </c>
      <c r="C177" s="69" t="str">
        <f>TEXT(Z177,"#")&amp;" ("&amp;TEXT(AH177,"#"&amp;")")</f>
        <v>91 (91)</v>
      </c>
      <c r="D177" s="69" t="str">
        <f t="shared" si="1"/>
        <v>93 (93)</v>
      </c>
      <c r="E177" s="69" t="str">
        <f t="shared" si="1"/>
        <v>81 (82)</v>
      </c>
      <c r="F177" s="69" t="str">
        <f t="shared" si="1"/>
        <v>85 (93)</v>
      </c>
      <c r="G177" s="69" t="str">
        <f t="shared" si="1"/>
        <v>77 (80)</v>
      </c>
      <c r="X177" s="59" t="s">
        <v>195</v>
      </c>
      <c r="Y177" s="60">
        <f>'5Ix0L'!H55</f>
        <v>80.269993736842096</v>
      </c>
      <c r="Z177" s="60">
        <f>'5Ix5L'!H223</f>
        <v>90.581305105263169</v>
      </c>
      <c r="AA177" s="60">
        <f>'5Ix5L'!H247</f>
        <v>92.514717210526328</v>
      </c>
      <c r="AB177" s="60">
        <f>'5Ix5L'!H271</f>
        <v>81.040283421052635</v>
      </c>
      <c r="AC177" s="60">
        <f>'5Ix5L'!H295</f>
        <v>84.835037473684196</v>
      </c>
      <c r="AD177" s="61">
        <f>'5Ix5L'!H319</f>
        <v>76.620315789473693</v>
      </c>
      <c r="AE177" s="55"/>
      <c r="AF177" s="59" t="s">
        <v>195</v>
      </c>
      <c r="AG177" s="60">
        <f>'5Ix0L'!P55</f>
        <v>70.557444894736832</v>
      </c>
      <c r="AH177" s="60">
        <f>'5Ix5L'!P223</f>
        <v>90.518890315789491</v>
      </c>
      <c r="AI177" s="60">
        <f>'5Ix5L'!P247</f>
        <v>92.832527315789477</v>
      </c>
      <c r="AJ177" s="60">
        <f>'5Ix5L'!P271</f>
        <v>81.517936368421061</v>
      </c>
      <c r="AK177" s="60">
        <f>'5Ix5L'!P295</f>
        <v>93.259691894736847</v>
      </c>
      <c r="AL177" s="61">
        <f>'5Ix5L'!P319</f>
        <v>79.629825315789475</v>
      </c>
    </row>
    <row r="178" spans="1:38" s="4" customFormat="1" ht="15.75" thickBot="1" x14ac:dyDescent="0.3">
      <c r="A178" s="68" t="s">
        <v>196</v>
      </c>
      <c r="B178" s="69" t="str">
        <f>TEXT(Y178,"#")&amp;" ("&amp;TEXT(AG178,"#"&amp;")")</f>
        <v>118 (109)</v>
      </c>
      <c r="C178" s="69" t="str">
        <f>TEXT(Z178,"#")&amp;" ("&amp;TEXT(AH178,"#"&amp;")")</f>
        <v>122 (121)</v>
      </c>
      <c r="D178" s="69" t="str">
        <f t="shared" si="1"/>
        <v>118 (115)</v>
      </c>
      <c r="E178" s="69" t="str">
        <f t="shared" si="1"/>
        <v>118 (117)</v>
      </c>
      <c r="F178" s="69" t="str">
        <f t="shared" si="1"/>
        <v>115 (110)</v>
      </c>
      <c r="G178" s="69" t="str">
        <f t="shared" si="1"/>
        <v>120 (115)</v>
      </c>
      <c r="X178" s="59" t="s">
        <v>196</v>
      </c>
      <c r="Y178" s="60">
        <f>'5Ix0L'!H79</f>
        <v>117.77024036842104</v>
      </c>
      <c r="Z178" s="60">
        <f>'5Ix5L'!H343</f>
        <v>121.96954247368423</v>
      </c>
      <c r="AA178" s="60">
        <f>'5Ix5L'!H367</f>
        <v>118.19336584210525</v>
      </c>
      <c r="AB178" s="60">
        <f>'5Ix5L'!H391</f>
        <v>118.05547447368421</v>
      </c>
      <c r="AC178" s="60">
        <f>'5Ix5L'!H415</f>
        <v>114.74703468421052</v>
      </c>
      <c r="AD178" s="61">
        <f>'5Ix5L'!H439</f>
        <v>120.27666968421055</v>
      </c>
      <c r="AE178" s="55"/>
      <c r="AF178" s="59" t="s">
        <v>196</v>
      </c>
      <c r="AG178" s="60">
        <f>'5Ix0L'!P79</f>
        <v>108.66646363157895</v>
      </c>
      <c r="AH178" s="60">
        <f>'5Ix5L'!P343</f>
        <v>120.54613810526315</v>
      </c>
      <c r="AI178" s="60">
        <f>'5Ix5L'!P367</f>
        <v>115.09955215789473</v>
      </c>
      <c r="AJ178" s="60">
        <f>'5Ix5L'!P391</f>
        <v>117.41574142105263</v>
      </c>
      <c r="AK178" s="60">
        <f>'5Ix5L'!P415</f>
        <v>110.36778815789475</v>
      </c>
      <c r="AL178" s="61">
        <f>'5Ix5L'!P439</f>
        <v>115.08050289473684</v>
      </c>
    </row>
    <row r="179" spans="1:38" s="4" customFormat="1" ht="15.75" thickBot="1" x14ac:dyDescent="0.3">
      <c r="A179" s="71" t="s">
        <v>197</v>
      </c>
      <c r="B179" s="69" t="str">
        <f>TEXT(Y179,"#")&amp;" ("&amp;TEXT(AG179,"#"&amp;")")</f>
        <v>135 (126)</v>
      </c>
      <c r="C179" s="69" t="str">
        <f>TEXT(Z179,"#")&amp;" ("&amp;TEXT(AH179,"#"&amp;")")</f>
        <v>147 (146)</v>
      </c>
      <c r="D179" s="69" t="str">
        <f t="shared" si="1"/>
        <v>151 (149)</v>
      </c>
      <c r="E179" s="69" t="str">
        <f t="shared" si="1"/>
        <v>137 (139)</v>
      </c>
      <c r="F179" s="69" t="str">
        <f t="shared" si="1"/>
        <v>144 (148)</v>
      </c>
      <c r="G179" s="69" t="str">
        <f t="shared" si="1"/>
        <v>131 (135)</v>
      </c>
      <c r="X179" s="62" t="s">
        <v>197</v>
      </c>
      <c r="Y179" s="63">
        <f>'5Ix0L'!H103</f>
        <v>135.03488842105264</v>
      </c>
      <c r="Z179" s="63">
        <f>'5Ix5L'!H463</f>
        <v>147.22869984210527</v>
      </c>
      <c r="AA179" s="63">
        <f>'5Ix5L'!H487</f>
        <v>151.2075243157895</v>
      </c>
      <c r="AB179" s="63">
        <f>'5Ix5L'!H511</f>
        <v>137.21648173684213</v>
      </c>
      <c r="AC179" s="63">
        <f>'5Ix5L'!H535</f>
        <v>144.21676315789472</v>
      </c>
      <c r="AD179" s="64">
        <f>'5Ix5L'!H559</f>
        <v>130.57319905263159</v>
      </c>
      <c r="AE179" s="55"/>
      <c r="AF179" s="62" t="s">
        <v>197</v>
      </c>
      <c r="AG179" s="63">
        <f>'5Ix0L'!P103</f>
        <v>125.66940236842105</v>
      </c>
      <c r="AH179" s="63">
        <f>'5Ix5L'!P463</f>
        <v>145.73660552631577</v>
      </c>
      <c r="AI179" s="63">
        <f>'5Ix5L'!P487</f>
        <v>149.25338989473687</v>
      </c>
      <c r="AJ179" s="63">
        <f>'5Ix5L'!P511</f>
        <v>138.73810499999999</v>
      </c>
      <c r="AK179" s="63">
        <f>'5Ix5L'!P535</f>
        <v>147.81074599999999</v>
      </c>
      <c r="AL179" s="64">
        <f>'5Ix5L'!P559</f>
        <v>134.64981178947369</v>
      </c>
    </row>
    <row r="180" spans="1:38" s="4" customFormat="1" ht="15.75" thickTop="1" x14ac:dyDescent="0.25"/>
    <row r="181" spans="1:38" s="4" customFormat="1" x14ac:dyDescent="0.25"/>
    <row r="182" spans="1:38" s="87" customFormat="1" ht="15.75" thickBot="1" x14ac:dyDescent="0.3">
      <c r="A182" s="49"/>
      <c r="B182" s="49"/>
      <c r="C182" s="49"/>
      <c r="D182" s="54" t="s">
        <v>273</v>
      </c>
      <c r="E182" s="49"/>
      <c r="F182" s="49"/>
      <c r="G182" s="49"/>
      <c r="X182" s="49"/>
      <c r="Y182" s="49"/>
      <c r="Z182" s="49"/>
      <c r="AA182" s="54" t="s">
        <v>269</v>
      </c>
      <c r="AB182" s="49"/>
      <c r="AC182" s="49"/>
      <c r="AD182" s="49"/>
      <c r="AE182" s="55"/>
      <c r="AF182" s="49"/>
      <c r="AG182" s="49"/>
      <c r="AH182" s="49"/>
      <c r="AI182" s="54" t="s">
        <v>272</v>
      </c>
      <c r="AJ182" s="49"/>
      <c r="AK182" s="49"/>
      <c r="AL182" s="4"/>
    </row>
    <row r="183" spans="1:38" s="87" customFormat="1" ht="25.5" thickTop="1" thickBot="1" x14ac:dyDescent="0.3">
      <c r="A183" s="65" t="s">
        <v>180</v>
      </c>
      <c r="B183" s="66" t="s">
        <v>181</v>
      </c>
      <c r="C183" s="66" t="s">
        <v>182</v>
      </c>
      <c r="D183" s="66" t="s">
        <v>183</v>
      </c>
      <c r="E183" s="66" t="s">
        <v>184</v>
      </c>
      <c r="F183" s="66" t="s">
        <v>185</v>
      </c>
      <c r="G183" s="67" t="s">
        <v>186</v>
      </c>
      <c r="X183" s="56" t="s">
        <v>180</v>
      </c>
      <c r="Y183" s="57" t="s">
        <v>181</v>
      </c>
      <c r="Z183" s="57" t="s">
        <v>182</v>
      </c>
      <c r="AA183" s="57" t="s">
        <v>183</v>
      </c>
      <c r="AB183" s="57" t="s">
        <v>184</v>
      </c>
      <c r="AC183" s="57" t="s">
        <v>185</v>
      </c>
      <c r="AD183" s="58" t="s">
        <v>186</v>
      </c>
      <c r="AE183" s="55"/>
      <c r="AF183" s="56" t="s">
        <v>180</v>
      </c>
      <c r="AG183" s="57" t="s">
        <v>181</v>
      </c>
      <c r="AH183" s="57" t="s">
        <v>182</v>
      </c>
      <c r="AI183" s="57" t="s">
        <v>183</v>
      </c>
      <c r="AJ183" s="57" t="s">
        <v>184</v>
      </c>
      <c r="AK183" s="57" t="s">
        <v>185</v>
      </c>
      <c r="AL183" s="58" t="s">
        <v>186</v>
      </c>
    </row>
    <row r="184" spans="1:38" s="87" customFormat="1" ht="16.5" thickTop="1" thickBot="1" x14ac:dyDescent="0.3">
      <c r="A184" s="68" t="s">
        <v>187</v>
      </c>
      <c r="B184" s="69" t="str">
        <f>TEXT(Y184,"#")&amp;" ("&amp;TEXT(AG184,"#"&amp;")")</f>
        <v>26 (32)</v>
      </c>
      <c r="C184" s="70" t="s">
        <v>188</v>
      </c>
      <c r="D184" s="69" t="str">
        <f t="shared" ref="D184:D188" si="2">TEXT(AA184,"#")&amp;" ("&amp;TEXT(AI184,"#"&amp;")")</f>
        <v>35 (38)</v>
      </c>
      <c r="E184" s="69" t="str">
        <f t="shared" ref="E184:E188" si="3">TEXT(AB184,"#")&amp;" ("&amp;TEXT(AJ184,"#"&amp;")")</f>
        <v>13 (12)</v>
      </c>
      <c r="F184" s="69" t="str">
        <f t="shared" ref="F184:F188" si="4">TEXT(AC184,"#")&amp;" ("&amp;TEXT(AK184,"#"&amp;")")</f>
        <v>29 (41)</v>
      </c>
      <c r="G184" s="69" t="str">
        <f t="shared" ref="G184:G188" si="5">TEXT(AD184,"#")&amp;" ("&amp;TEXT(AL184,"#"&amp;")")</f>
        <v>19 (18)</v>
      </c>
      <c r="X184" s="59" t="s">
        <v>187</v>
      </c>
      <c r="Y184" s="60">
        <f>'SqW 5Rx0L '!H7</f>
        <v>26.180549315789481</v>
      </c>
      <c r="Z184" s="60" t="s">
        <v>188</v>
      </c>
      <c r="AA184" s="60">
        <f>'SqW 5Rx5L'!H7</f>
        <v>34.576633736842105</v>
      </c>
      <c r="AB184" s="60">
        <f>'SqW 5Rx5L'!H31</f>
        <v>13.476356157894735</v>
      </c>
      <c r="AC184" s="60">
        <f>'SqW 5Rx5L'!H55</f>
        <v>28.961708052631575</v>
      </c>
      <c r="AD184" s="61">
        <f>'SqW 5Rx5L'!H79</f>
        <v>19.226228578947374</v>
      </c>
      <c r="AE184" s="55"/>
      <c r="AF184" s="59" t="s">
        <v>187</v>
      </c>
      <c r="AG184" s="60">
        <f>'SqW 5Rx0L '!P7</f>
        <v>32.14119410526316</v>
      </c>
      <c r="AH184" s="60" t="s">
        <v>188</v>
      </c>
      <c r="AI184" s="60">
        <f>'SqW 5Rx5L'!P7</f>
        <v>37.853502315789477</v>
      </c>
      <c r="AJ184" s="60">
        <f>'SqW 5Rx5L'!P31</f>
        <v>11.585642842105262</v>
      </c>
      <c r="AK184" s="60">
        <f>'SqW 5Rx5L'!P55</f>
        <v>40.619534894736844</v>
      </c>
      <c r="AL184" s="61">
        <f>'SqW 5Rx5L'!P79</f>
        <v>18.427275368421054</v>
      </c>
    </row>
    <row r="185" spans="1:38" s="87" customFormat="1" ht="15.75" thickBot="1" x14ac:dyDescent="0.3">
      <c r="A185" s="68" t="s">
        <v>189</v>
      </c>
      <c r="B185" s="69" t="str">
        <f>TEXT(Y185,"#")&amp;" ("&amp;TEXT(AG185,"#"&amp;")")</f>
        <v>57 (53)</v>
      </c>
      <c r="C185" s="69" t="str">
        <f>TEXT(Z185,"#")&amp;" ("&amp;TEXT(AH185,"#"&amp;")")</f>
        <v>65 (59)</v>
      </c>
      <c r="D185" s="69" t="str">
        <f t="shared" si="2"/>
        <v>60 (61)</v>
      </c>
      <c r="E185" s="69" t="str">
        <f t="shared" si="3"/>
        <v>63 (58)</v>
      </c>
      <c r="F185" s="69" t="str">
        <f t="shared" si="4"/>
        <v>61 (67)</v>
      </c>
      <c r="G185" s="69" t="str">
        <f t="shared" si="5"/>
        <v>66 (60)</v>
      </c>
      <c r="X185" s="59" t="s">
        <v>189</v>
      </c>
      <c r="Y185" s="60">
        <f>'SqW 5Rx0L '!H31</f>
        <v>57.432638157894736</v>
      </c>
      <c r="Z185" s="60">
        <f>'SqW 5Rx5L'!H103</f>
        <v>64.838611105263155</v>
      </c>
      <c r="AA185" s="60">
        <f>'SqW 2Rx2L'!G3</f>
        <v>59.606043181818187</v>
      </c>
      <c r="AB185" s="60">
        <f>'SqW 5Rx5L'!H151</f>
        <v>63.318502736842113</v>
      </c>
      <c r="AC185" s="60">
        <f>'SqW 5Rx5L'!H175</f>
        <v>60.705837105263157</v>
      </c>
      <c r="AD185" s="61">
        <f>'SqW 5Rx5L'!H199</f>
        <v>65.810854578947357</v>
      </c>
      <c r="AE185" s="55"/>
      <c r="AF185" s="59" t="s">
        <v>189</v>
      </c>
      <c r="AG185" s="60">
        <f>'SqW 5Rx0L '!P31</f>
        <v>53.199020210526321</v>
      </c>
      <c r="AH185" s="60">
        <f>'SqW 5Rx5L'!P103</f>
        <v>58.642308210526302</v>
      </c>
      <c r="AI185" s="60">
        <f>'SqW 2Rx2L'!O3</f>
        <v>61.212687363636377</v>
      </c>
      <c r="AJ185" s="60">
        <f>'SqW 5Rx5L'!P151</f>
        <v>58.415653631578955</v>
      </c>
      <c r="AK185" s="60">
        <f>'SqW 5Rx5L'!P175</f>
        <v>67.165877789473669</v>
      </c>
      <c r="AL185" s="61">
        <f>'SqW 5Rx5L'!P199</f>
        <v>60.074970210526317</v>
      </c>
    </row>
    <row r="186" spans="1:38" s="87" customFormat="1" ht="15.75" thickBot="1" x14ac:dyDescent="0.3">
      <c r="A186" s="68" t="s">
        <v>190</v>
      </c>
      <c r="B186" s="69" t="str">
        <f>TEXT(Y186,"#")&amp;" ("&amp;TEXT(AG186,"#"&amp;")")</f>
        <v>93 (98)</v>
      </c>
      <c r="C186" s="69" t="str">
        <f>TEXT(Z186,"#")&amp;" ("&amp;TEXT(AH186,"#"&amp;")")</f>
        <v>84 (85)</v>
      </c>
      <c r="D186" s="69" t="str">
        <f t="shared" si="2"/>
        <v>95 (98)</v>
      </c>
      <c r="E186" s="69" t="str">
        <f t="shared" si="3"/>
        <v>78 (80)</v>
      </c>
      <c r="F186" s="69" t="str">
        <f t="shared" si="4"/>
        <v>95 (101)</v>
      </c>
      <c r="G186" s="69" t="str">
        <f t="shared" si="5"/>
        <v>128 (131)</v>
      </c>
      <c r="X186" s="59" t="s">
        <v>190</v>
      </c>
      <c r="Y186" s="60">
        <f>'SqW 5Rx0L '!H55</f>
        <v>93.344626210526314</v>
      </c>
      <c r="Z186" s="60">
        <f>'SqW 5Rx5L'!H223</f>
        <v>83.826807894736845</v>
      </c>
      <c r="AA186" s="60">
        <f>'SqW 5Rx5L'!H247</f>
        <v>95.475115736842113</v>
      </c>
      <c r="AB186" s="60">
        <f>'SqW 5Rx5L'!H271</f>
        <v>77.823650789473675</v>
      </c>
      <c r="AC186" s="60">
        <f>'SqW 5Rx5L'!H295</f>
        <v>95.396104526315796</v>
      </c>
      <c r="AD186" s="61">
        <f>'SqW 5Rx5L'!H319</f>
        <v>128.34825994736838</v>
      </c>
      <c r="AE186" s="55"/>
      <c r="AF186" s="59" t="s">
        <v>190</v>
      </c>
      <c r="AG186" s="60">
        <f>'SqW 5Rx0L '!P55</f>
        <v>97.997836947368441</v>
      </c>
      <c r="AH186" s="60">
        <f>'SqW 5Rx5L'!P223</f>
        <v>85.005311526315779</v>
      </c>
      <c r="AI186" s="60">
        <f>'SqW 5Rx5L'!P247</f>
        <v>98.164345947368417</v>
      </c>
      <c r="AJ186" s="60">
        <f>'SqW 5Rx5L'!P271</f>
        <v>79.967108736842107</v>
      </c>
      <c r="AK186" s="60">
        <f>'SqW 5Rx5L'!P295</f>
        <v>101.05329210526315</v>
      </c>
      <c r="AL186" s="61">
        <f>'SqW 5Rx5L'!P319</f>
        <v>131.20918463157895</v>
      </c>
    </row>
    <row r="187" spans="1:38" s="87" customFormat="1" ht="15.75" thickBot="1" x14ac:dyDescent="0.3">
      <c r="A187" s="68" t="s">
        <v>191</v>
      </c>
      <c r="B187" s="69" t="str">
        <f>TEXT(Y187,"#")&amp;" ("&amp;TEXT(AG187,"#"&amp;")")</f>
        <v>120 (117)</v>
      </c>
      <c r="C187" s="69" t="str">
        <f>TEXT(Z187,"#")&amp;" ("&amp;TEXT(AH187,"#"&amp;")")</f>
        <v>123 (123)</v>
      </c>
      <c r="D187" s="69" t="str">
        <f t="shared" si="2"/>
        <v>121 (122)</v>
      </c>
      <c r="E187" s="69" t="str">
        <f t="shared" si="3"/>
        <v>123 (120)</v>
      </c>
      <c r="F187" s="69" t="str">
        <f t="shared" si="4"/>
        <v>117 (116)</v>
      </c>
      <c r="G187" s="69" t="str">
        <f t="shared" si="5"/>
        <v>123 (116)</v>
      </c>
      <c r="X187" s="59" t="s">
        <v>191</v>
      </c>
      <c r="Y187" s="60">
        <f>'SqW 5Rx0L '!H79</f>
        <v>120.08605136842105</v>
      </c>
      <c r="Z187" s="60">
        <f>'SqW 5Rx5L'!H343</f>
        <v>122.59957242105264</v>
      </c>
      <c r="AA187" s="60">
        <f>'SqW 5Rx5L'!H367</f>
        <v>121.34813131578949</v>
      </c>
      <c r="AB187" s="60">
        <f>'SqW 5Rx5L'!H391</f>
        <v>122.5059962631579</v>
      </c>
      <c r="AC187" s="60">
        <f>'SqW 5Rx5L'!H415</f>
        <v>117.37962484210526</v>
      </c>
      <c r="AD187" s="61">
        <f>'SqW 5Rx5L'!H439</f>
        <v>122.82943694736844</v>
      </c>
      <c r="AE187" s="55"/>
      <c r="AF187" s="59" t="s">
        <v>191</v>
      </c>
      <c r="AG187" s="60">
        <f>'SqW 5Rx0L '!P79</f>
        <v>117.01422284210527</v>
      </c>
      <c r="AH187" s="60">
        <f>'SqW 5Rx5L'!P343</f>
        <v>122.98082152631578</v>
      </c>
      <c r="AI187" s="60">
        <f>'SqW 5Rx5L'!P367</f>
        <v>122.38862357894737</v>
      </c>
      <c r="AJ187" s="60">
        <f>'SqW 5Rx5L'!P391</f>
        <v>119.57943584210526</v>
      </c>
      <c r="AK187" s="60">
        <f>'SqW 5Rx5L'!P415</f>
        <v>115.59406957894737</v>
      </c>
      <c r="AL187" s="61">
        <f>'SqW 5Rx5L'!P439</f>
        <v>116.15125121052633</v>
      </c>
    </row>
    <row r="188" spans="1:38" s="87" customFormat="1" ht="15.75" thickBot="1" x14ac:dyDescent="0.3">
      <c r="A188" s="71" t="s">
        <v>192</v>
      </c>
      <c r="B188" s="69" t="str">
        <f>TEXT(Y188,"#")&amp;" ("&amp;TEXT(AG188,"#"&amp;")")</f>
        <v>147 (154)</v>
      </c>
      <c r="C188" s="69" t="str">
        <f>TEXT(Z188,"#")&amp;" ("&amp;TEXT(AH188,"#"&amp;")")</f>
        <v>146 (153)</v>
      </c>
      <c r="D188" s="69" t="str">
        <f t="shared" si="2"/>
        <v>152 (155)</v>
      </c>
      <c r="E188" s="69" t="str">
        <f t="shared" si="3"/>
        <v>163 (149)</v>
      </c>
      <c r="F188" s="69" t="str">
        <f t="shared" si="4"/>
        <v>152 (156)</v>
      </c>
      <c r="G188" s="69" t="str">
        <f t="shared" si="5"/>
        <v>137 (141)</v>
      </c>
      <c r="X188" s="62" t="s">
        <v>192</v>
      </c>
      <c r="Y188" s="60">
        <f>'SqW 5Rx0L '!H103</f>
        <v>146.88961431578952</v>
      </c>
      <c r="Z188" s="60">
        <f>'SqW 5Rx5L'!H463</f>
        <v>146.29530510526314</v>
      </c>
      <c r="AA188" s="60">
        <f>'SqW 5Rx5L'!H487</f>
        <v>151.96596447368421</v>
      </c>
      <c r="AB188" s="60">
        <f>'SqW 5Rx5L'!H511</f>
        <v>163.22341036842107</v>
      </c>
      <c r="AC188" s="60">
        <f>'SqW 5Rx5L'!H535</f>
        <v>152.34568610526316</v>
      </c>
      <c r="AD188" s="61">
        <f>'SqW 5Rx5L'!H559</f>
        <v>136.64473573684211</v>
      </c>
      <c r="AE188" s="55"/>
      <c r="AF188" s="62" t="s">
        <v>192</v>
      </c>
      <c r="AG188" s="60">
        <f>'SqW 5Rx0L '!P103</f>
        <v>153.97431763157894</v>
      </c>
      <c r="AH188" s="60">
        <f>'SqW 5Rx5L'!P463</f>
        <v>152.83654142105263</v>
      </c>
      <c r="AI188" s="60">
        <f>'SqW 5Rx5L'!P487</f>
        <v>154.93046810526317</v>
      </c>
      <c r="AJ188" s="60">
        <f>'SqW 5Rx5L'!P511</f>
        <v>148.96718989473686</v>
      </c>
      <c r="AK188" s="60">
        <f>'SqW 5Rx5L'!P535</f>
        <v>155.61510463157896</v>
      </c>
      <c r="AL188" s="61">
        <f>'SqW 5Rx5L'!P559</f>
        <v>140.82388131578949</v>
      </c>
    </row>
    <row r="189" spans="1:38" s="87" customFormat="1" ht="15.75" thickTop="1" x14ac:dyDescent="0.25">
      <c r="A189" s="49"/>
      <c r="B189" s="49"/>
      <c r="C189" s="49"/>
      <c r="D189" s="49"/>
      <c r="E189" s="49"/>
      <c r="F189" s="49"/>
      <c r="G189" s="49"/>
      <c r="X189" s="49"/>
      <c r="Y189" s="49"/>
      <c r="Z189" s="49"/>
      <c r="AA189" s="49"/>
      <c r="AB189" s="49"/>
      <c r="AC189" s="49"/>
      <c r="AD189" s="49"/>
      <c r="AE189" s="55"/>
      <c r="AF189" s="49"/>
      <c r="AG189" s="49"/>
      <c r="AH189" s="49"/>
      <c r="AI189" s="49"/>
      <c r="AJ189" s="49"/>
      <c r="AK189" s="49"/>
      <c r="AL189" s="49"/>
    </row>
    <row r="190" spans="1:38" s="87" customFormat="1" x14ac:dyDescent="0.25">
      <c r="A190" s="49"/>
      <c r="B190" s="49"/>
      <c r="C190" s="49"/>
      <c r="D190" s="49"/>
      <c r="E190" s="49"/>
      <c r="F190" s="49"/>
      <c r="G190" s="49"/>
      <c r="X190" s="49"/>
      <c r="Y190" s="49"/>
      <c r="Z190" s="49"/>
      <c r="AA190" s="49"/>
      <c r="AB190" s="49"/>
      <c r="AC190" s="49"/>
      <c r="AD190" s="49"/>
      <c r="AE190" s="55"/>
      <c r="AF190" s="49"/>
      <c r="AG190" s="49"/>
      <c r="AH190" s="49"/>
      <c r="AI190" s="49"/>
      <c r="AJ190" s="49"/>
      <c r="AK190" s="49"/>
      <c r="AL190" s="49"/>
    </row>
    <row r="191" spans="1:38" s="87" customFormat="1" x14ac:dyDescent="0.25">
      <c r="A191" s="49"/>
      <c r="B191" s="49"/>
      <c r="C191" s="49"/>
      <c r="D191" s="49"/>
      <c r="E191" s="49"/>
      <c r="F191" s="49"/>
      <c r="G191" s="49"/>
      <c r="X191" s="49"/>
      <c r="Y191" s="49"/>
      <c r="Z191" s="49"/>
      <c r="AA191" s="49"/>
      <c r="AB191" s="49"/>
      <c r="AC191" s="49"/>
      <c r="AD191" s="49"/>
      <c r="AE191" s="55"/>
      <c r="AF191" s="49"/>
      <c r="AG191" s="49"/>
      <c r="AH191" s="49"/>
      <c r="AI191" s="49"/>
      <c r="AJ191" s="49"/>
      <c r="AK191" s="49"/>
      <c r="AL191" s="49"/>
    </row>
    <row r="192" spans="1:38" s="87" customFormat="1" ht="15.75" thickBot="1" x14ac:dyDescent="0.3">
      <c r="A192" s="49"/>
      <c r="B192" s="49"/>
      <c r="C192" s="49"/>
      <c r="D192" s="54" t="s">
        <v>264</v>
      </c>
      <c r="E192" s="49"/>
      <c r="F192" s="49"/>
      <c r="G192" s="49"/>
      <c r="X192" s="49"/>
      <c r="Y192" s="49"/>
      <c r="Z192" s="49"/>
      <c r="AA192" s="54" t="s">
        <v>270</v>
      </c>
      <c r="AB192" s="49"/>
      <c r="AC192" s="49"/>
      <c r="AD192" s="49"/>
      <c r="AE192" s="55"/>
      <c r="AF192" s="49"/>
      <c r="AG192" s="49"/>
      <c r="AH192" s="49"/>
      <c r="AI192" s="54" t="s">
        <v>268</v>
      </c>
      <c r="AJ192" s="49"/>
      <c r="AK192" s="49"/>
      <c r="AL192" s="49"/>
    </row>
    <row r="193" spans="1:38" s="87" customFormat="1" ht="25.5" thickTop="1" thickBot="1" x14ac:dyDescent="0.3">
      <c r="A193" s="65" t="s">
        <v>198</v>
      </c>
      <c r="B193" s="66" t="s">
        <v>181</v>
      </c>
      <c r="C193" s="66" t="s">
        <v>182</v>
      </c>
      <c r="D193" s="66" t="s">
        <v>183</v>
      </c>
      <c r="E193" s="66" t="s">
        <v>184</v>
      </c>
      <c r="F193" s="66" t="s">
        <v>185</v>
      </c>
      <c r="G193" s="67" t="s">
        <v>186</v>
      </c>
      <c r="X193" s="56" t="s">
        <v>198</v>
      </c>
      <c r="Y193" s="57" t="s">
        <v>181</v>
      </c>
      <c r="Z193" s="57" t="s">
        <v>182</v>
      </c>
      <c r="AA193" s="57" t="s">
        <v>183</v>
      </c>
      <c r="AB193" s="57" t="s">
        <v>184</v>
      </c>
      <c r="AC193" s="57" t="s">
        <v>185</v>
      </c>
      <c r="AD193" s="58" t="s">
        <v>186</v>
      </c>
      <c r="AE193" s="55"/>
      <c r="AF193" s="56" t="s">
        <v>198</v>
      </c>
      <c r="AG193" s="57" t="s">
        <v>181</v>
      </c>
      <c r="AH193" s="57" t="s">
        <v>182</v>
      </c>
      <c r="AI193" s="57" t="s">
        <v>183</v>
      </c>
      <c r="AJ193" s="57" t="s">
        <v>184</v>
      </c>
      <c r="AK193" s="57" t="s">
        <v>185</v>
      </c>
      <c r="AL193" s="58" t="s">
        <v>186</v>
      </c>
    </row>
    <row r="194" spans="1:38" s="87" customFormat="1" ht="16.5" thickTop="1" thickBot="1" x14ac:dyDescent="0.3">
      <c r="A194" s="68" t="s">
        <v>193</v>
      </c>
      <c r="B194" s="69" t="str">
        <f>TEXT(Y194,"#")&amp;" ("&amp;TEXT(AG194,"#"&amp;")")</f>
        <v>22 (28)</v>
      </c>
      <c r="C194" s="70" t="s">
        <v>188</v>
      </c>
      <c r="D194" s="69" t="str">
        <f t="shared" ref="D194:D198" si="6">TEXT(AA194,"#")&amp;" ("&amp;TEXT(AI194,"#"&amp;")")</f>
        <v>35 (37)</v>
      </c>
      <c r="E194" s="69" t="str">
        <f t="shared" ref="E194:E198" si="7">TEXT(AB194,"#")&amp;" ("&amp;TEXT(AJ194,"#"&amp;")")</f>
        <v>13 (12)</v>
      </c>
      <c r="F194" s="69" t="str">
        <f t="shared" ref="F194:F198" si="8">TEXT(AC194,"#")&amp;" ("&amp;TEXT(AK194,"#"&amp;")")</f>
        <v>29 (41)</v>
      </c>
      <c r="G194" s="69" t="str">
        <f t="shared" ref="G194:G198" si="9">TEXT(AD194,"#")&amp;" ("&amp;TEXT(AL194,"#"&amp;")")</f>
        <v>19 (18)</v>
      </c>
      <c r="X194" s="59" t="s">
        <v>193</v>
      </c>
      <c r="Y194" s="60">
        <f>'5Ix0L'!H7</f>
        <v>22.208761368421051</v>
      </c>
      <c r="Z194" s="60" t="s">
        <v>188</v>
      </c>
      <c r="AA194" s="60">
        <f>'SqW 5Ix5L'!H7</f>
        <v>34.863086105263157</v>
      </c>
      <c r="AB194" s="60">
        <f>'SqW 5Rx5L'!H31</f>
        <v>13.476356157894735</v>
      </c>
      <c r="AC194" s="60">
        <f>'SqW 5Rx5L'!H55</f>
        <v>28.961708052631575</v>
      </c>
      <c r="AD194" s="61">
        <f>'SqW 5Rx5L'!H79</f>
        <v>19.226228578947374</v>
      </c>
      <c r="AE194" s="55"/>
      <c r="AF194" s="59" t="s">
        <v>193</v>
      </c>
      <c r="AG194" s="60">
        <f>'5Ix0L'!P7</f>
        <v>28.47511415789474</v>
      </c>
      <c r="AH194" s="60" t="s">
        <v>188</v>
      </c>
      <c r="AI194" s="60">
        <f>'SqW 5Ix5L'!P7</f>
        <v>37.1148832631579</v>
      </c>
      <c r="AJ194" s="60">
        <f>'SqW 5Rx5L'!P31</f>
        <v>11.585642842105262</v>
      </c>
      <c r="AK194" s="60">
        <f>'SqW 5Rx5L'!P55</f>
        <v>40.619534894736844</v>
      </c>
      <c r="AL194" s="61">
        <f>'SqW 5Rx5L'!P79</f>
        <v>18.427275368421054</v>
      </c>
    </row>
    <row r="195" spans="1:38" s="87" customFormat="1" ht="15.75" thickBot="1" x14ac:dyDescent="0.3">
      <c r="A195" s="68" t="s">
        <v>194</v>
      </c>
      <c r="B195" s="69" t="str">
        <f>TEXT(Y195,"#")&amp;" ("&amp;TEXT(AG195,"#"&amp;")")</f>
        <v>64 (56)</v>
      </c>
      <c r="C195" s="69" t="str">
        <f>TEXT(Z195,"#")&amp;" ("&amp;TEXT(AH195,"#"&amp;")")</f>
        <v>65 (64)</v>
      </c>
      <c r="D195" s="69" t="str">
        <f t="shared" si="6"/>
        <v>60 (54)</v>
      </c>
      <c r="E195" s="69" t="str">
        <f t="shared" si="7"/>
        <v>63 (58)</v>
      </c>
      <c r="F195" s="69" t="str">
        <f t="shared" si="8"/>
        <v>61 (67)</v>
      </c>
      <c r="G195" s="69" t="str">
        <f t="shared" si="9"/>
        <v>66 (60)</v>
      </c>
      <c r="X195" s="59" t="s">
        <v>194</v>
      </c>
      <c r="Y195" s="60">
        <f>'5Ix0L'!H31</f>
        <v>63.670599842105254</v>
      </c>
      <c r="Z195" s="60">
        <f>'2Ix1L'!G3</f>
        <v>65.338216712328759</v>
      </c>
      <c r="AA195" s="60">
        <f>'SqW 5Ix5L'!H127</f>
        <v>59.62260315789473</v>
      </c>
      <c r="AB195" s="60">
        <f>'SqW 5Rx5L'!H151</f>
        <v>63.318502736842113</v>
      </c>
      <c r="AC195" s="60">
        <f>'SqW 5Rx5L'!H175</f>
        <v>60.705837105263157</v>
      </c>
      <c r="AD195" s="61">
        <f>'SqW 5Rx5L'!H199</f>
        <v>65.810854578947357</v>
      </c>
      <c r="AE195" s="55"/>
      <c r="AF195" s="59" t="s">
        <v>194</v>
      </c>
      <c r="AG195" s="60">
        <f>'5Ix0L'!P31</f>
        <v>56.094549684210527</v>
      </c>
      <c r="AH195" s="60">
        <f>'2Ix1L'!O3</f>
        <v>63.576880739726008</v>
      </c>
      <c r="AI195" s="60">
        <f>'SqW 5Ix5L'!P127</f>
        <v>54.014486105263153</v>
      </c>
      <c r="AJ195" s="60">
        <f>'SqW 5Rx5L'!P151</f>
        <v>58.415653631578955</v>
      </c>
      <c r="AK195" s="60">
        <f>'SqW 5Rx5L'!P175</f>
        <v>67.165877789473669</v>
      </c>
      <c r="AL195" s="61">
        <f>'SqW 5Rx5L'!P199</f>
        <v>60.074970210526317</v>
      </c>
    </row>
    <row r="196" spans="1:38" s="87" customFormat="1" ht="15.75" thickBot="1" x14ac:dyDescent="0.3">
      <c r="A196" s="68" t="s">
        <v>195</v>
      </c>
      <c r="B196" s="69" t="str">
        <f>TEXT(Y196,"#")&amp;" ("&amp;TEXT(AG196,"#"&amp;")")</f>
        <v>80 (71)</v>
      </c>
      <c r="C196" s="69" t="str">
        <f>TEXT(Z196,"#")&amp;" ("&amp;TEXT(AH196,"#"&amp;")")</f>
        <v>89 (91)</v>
      </c>
      <c r="D196" s="69" t="str">
        <f t="shared" si="6"/>
        <v>95 (99)</v>
      </c>
      <c r="E196" s="69" t="str">
        <f t="shared" si="7"/>
        <v>78 (80)</v>
      </c>
      <c r="F196" s="69" t="str">
        <f t="shared" si="8"/>
        <v>95 (101)</v>
      </c>
      <c r="G196" s="69" t="str">
        <f t="shared" si="9"/>
        <v>128 (131)</v>
      </c>
      <c r="X196" s="59" t="s">
        <v>195</v>
      </c>
      <c r="Y196" s="60">
        <f>'5Ix0L'!H55</f>
        <v>80.269993736842096</v>
      </c>
      <c r="Z196" s="60">
        <f>'SqW 5Ix5L'!H223</f>
        <v>89.155683421052629</v>
      </c>
      <c r="AA196" s="60">
        <f>'SqW 5Ix5L'!H247</f>
        <v>94.510776631578935</v>
      </c>
      <c r="AB196" s="60">
        <f>'SqW 5Rx5L'!H271</f>
        <v>77.823650789473675</v>
      </c>
      <c r="AC196" s="60">
        <f>'SqW 5Rx5L'!H295</f>
        <v>95.396104526315796</v>
      </c>
      <c r="AD196" s="61">
        <f>'SqW 5Rx5L'!H319</f>
        <v>128.34825994736838</v>
      </c>
      <c r="AE196" s="55"/>
      <c r="AF196" s="59" t="s">
        <v>195</v>
      </c>
      <c r="AG196" s="60">
        <f>'5Ix0L'!P55</f>
        <v>70.557444894736832</v>
      </c>
      <c r="AH196" s="60">
        <f>'SqW 5Ix5L'!P223</f>
        <v>90.624996684210529</v>
      </c>
      <c r="AI196" s="60">
        <f>'SqW 5Ix5L'!P247</f>
        <v>99.476178578947355</v>
      </c>
      <c r="AJ196" s="60">
        <f>'SqW 5Rx5L'!P271</f>
        <v>79.967108736842107</v>
      </c>
      <c r="AK196" s="60">
        <f>'SqW 5Rx5L'!P295</f>
        <v>101.05329210526315</v>
      </c>
      <c r="AL196" s="61">
        <f>'SqW 5Rx5L'!P319</f>
        <v>131.20918463157895</v>
      </c>
    </row>
    <row r="197" spans="1:38" s="87" customFormat="1" ht="15.75" thickBot="1" x14ac:dyDescent="0.3">
      <c r="A197" s="68" t="s">
        <v>196</v>
      </c>
      <c r="B197" s="69" t="str">
        <f>TEXT(Y197,"#")&amp;" ("&amp;TEXT(AG197,"#"&amp;")")</f>
        <v>118 (109)</v>
      </c>
      <c r="C197" s="69" t="str">
        <f>TEXT(Z197,"#")&amp;" ("&amp;TEXT(AH197,"#"&amp;")")</f>
        <v>122 (121)</v>
      </c>
      <c r="D197" s="69" t="str">
        <f t="shared" si="6"/>
        <v>119 (118)</v>
      </c>
      <c r="E197" s="69" t="str">
        <f t="shared" si="7"/>
        <v>123 (120)</v>
      </c>
      <c r="F197" s="69" t="str">
        <f t="shared" si="8"/>
        <v>117 (116)</v>
      </c>
      <c r="G197" s="69" t="str">
        <f t="shared" si="9"/>
        <v>123 (116)</v>
      </c>
      <c r="X197" s="59" t="s">
        <v>196</v>
      </c>
      <c r="Y197" s="60">
        <f>'5Ix0L'!H79</f>
        <v>117.77024036842104</v>
      </c>
      <c r="Z197" s="60">
        <f>'5Ix5L'!H343</f>
        <v>121.96954247368423</v>
      </c>
      <c r="AA197" s="60">
        <f>'SqW 5Ix5L'!H367</f>
        <v>118.76265510526315</v>
      </c>
      <c r="AB197" s="60">
        <f>'SqW 5Rx5L'!H391</f>
        <v>122.5059962631579</v>
      </c>
      <c r="AC197" s="60">
        <f>'SqW 5Rx5L'!H415</f>
        <v>117.37962484210526</v>
      </c>
      <c r="AD197" s="61">
        <f>'SqW 5Rx5L'!H439</f>
        <v>122.82943694736844</v>
      </c>
      <c r="AE197" s="55"/>
      <c r="AF197" s="59" t="s">
        <v>196</v>
      </c>
      <c r="AG197" s="60">
        <f>'5Ix0L'!P79</f>
        <v>108.66646363157895</v>
      </c>
      <c r="AH197" s="60">
        <f>'5Ix5L'!P343</f>
        <v>120.54613810526315</v>
      </c>
      <c r="AI197" s="60">
        <f>'SqW 5Ix5L'!P367</f>
        <v>118.32755147368421</v>
      </c>
      <c r="AJ197" s="60">
        <f>'SqW 5Rx5L'!P391</f>
        <v>119.57943584210526</v>
      </c>
      <c r="AK197" s="60">
        <f>'SqW 5Rx5L'!P415</f>
        <v>115.59406957894737</v>
      </c>
      <c r="AL197" s="61">
        <f>'SqW 5Rx5L'!P439</f>
        <v>116.15125121052633</v>
      </c>
    </row>
    <row r="198" spans="1:38" s="87" customFormat="1" ht="15.75" thickBot="1" x14ac:dyDescent="0.3">
      <c r="A198" s="71" t="s">
        <v>197</v>
      </c>
      <c r="B198" s="69" t="str">
        <f>TEXT(Y198,"#")&amp;" ("&amp;TEXT(AG198,"#"&amp;")")</f>
        <v>135 (126)</v>
      </c>
      <c r="C198" s="69" t="str">
        <f>TEXT(Z198,"#")&amp;" ("&amp;TEXT(AH198,"#"&amp;")")</f>
        <v>147 (146)</v>
      </c>
      <c r="D198" s="69" t="str">
        <f t="shared" si="6"/>
        <v>155 (154)</v>
      </c>
      <c r="E198" s="69" t="str">
        <f t="shared" si="7"/>
        <v>163 (149)</v>
      </c>
      <c r="F198" s="69" t="str">
        <f t="shared" si="8"/>
        <v>152 (156)</v>
      </c>
      <c r="G198" s="69" t="str">
        <f t="shared" si="9"/>
        <v>137 (141)</v>
      </c>
      <c r="X198" s="62" t="s">
        <v>197</v>
      </c>
      <c r="Y198" s="60">
        <f>'5Ix0L'!H103</f>
        <v>135.03488842105264</v>
      </c>
      <c r="Z198" s="63">
        <f>'5Ix5L'!H463</f>
        <v>147.22869984210527</v>
      </c>
      <c r="AA198" s="60">
        <f>'SqW 5Ix5L'!H487</f>
        <v>154.97242515789475</v>
      </c>
      <c r="AB198" s="60">
        <f>'SqW 5Rx5L'!H511</f>
        <v>163.22341036842107</v>
      </c>
      <c r="AC198" s="60">
        <f>'SqW 5Rx5L'!H535</f>
        <v>152.34568610526316</v>
      </c>
      <c r="AD198" s="61">
        <f>'SqW 5Rx5L'!H559</f>
        <v>136.64473573684211</v>
      </c>
      <c r="AE198" s="55"/>
      <c r="AF198" s="62" t="s">
        <v>197</v>
      </c>
      <c r="AG198" s="60">
        <f>'5Ix0L'!P103</f>
        <v>125.66940236842105</v>
      </c>
      <c r="AH198" s="63">
        <f>'5Ix5L'!P463</f>
        <v>145.73660552631577</v>
      </c>
      <c r="AI198" s="60">
        <f>'SqW 5Ix5L'!P487</f>
        <v>154.15669689473685</v>
      </c>
      <c r="AJ198" s="60">
        <f>'SqW 5Rx5L'!P511</f>
        <v>148.96718989473686</v>
      </c>
      <c r="AK198" s="60">
        <f>'SqW 5Rx5L'!P535</f>
        <v>155.61510463157896</v>
      </c>
      <c r="AL198" s="61">
        <f>'SqW 5Rx5L'!P559</f>
        <v>140.82388131578949</v>
      </c>
    </row>
    <row r="199" spans="1:38" s="87" customFormat="1" ht="15.75" thickTop="1" x14ac:dyDescent="0.25"/>
    <row r="200" spans="1:38" s="87" customFormat="1" x14ac:dyDescent="0.25"/>
    <row r="201" spans="1:38" s="87" customFormat="1" x14ac:dyDescent="0.25"/>
    <row r="202" spans="1:38" s="87" customFormat="1" x14ac:dyDescent="0.25"/>
    <row r="203" spans="1:38" s="87" customFormat="1" x14ac:dyDescent="0.25"/>
    <row r="204" spans="1:38" s="87" customFormat="1" x14ac:dyDescent="0.25"/>
    <row r="205" spans="1:38" s="87" customFormat="1" x14ac:dyDescent="0.25"/>
    <row r="206" spans="1:38" s="87" customFormat="1" x14ac:dyDescent="0.25"/>
    <row r="207" spans="1:38" s="87" customFormat="1" x14ac:dyDescent="0.25"/>
    <row r="208" spans="1:38" s="87" customFormat="1" x14ac:dyDescent="0.25"/>
    <row r="209" s="87" customFormat="1" x14ac:dyDescent="0.25"/>
    <row r="210" s="87" customFormat="1" x14ac:dyDescent="0.25"/>
    <row r="211" s="87" customFormat="1" x14ac:dyDescent="0.25"/>
    <row r="212" s="87" customFormat="1" x14ac:dyDescent="0.25"/>
    <row r="213" s="87" customFormat="1" x14ac:dyDescent="0.25"/>
    <row r="214" s="87" customFormat="1" x14ac:dyDescent="0.25"/>
    <row r="215" s="87" customFormat="1" x14ac:dyDescent="0.25"/>
    <row r="216" s="87" customFormat="1" x14ac:dyDescent="0.25"/>
    <row r="217" s="87" customFormat="1" x14ac:dyDescent="0.25"/>
    <row r="218" s="87" customFormat="1" x14ac:dyDescent="0.25"/>
    <row r="219" s="2" customFormat="1" x14ac:dyDescent="0.25"/>
    <row r="220" s="2" customFormat="1" x14ac:dyDescent="0.25"/>
    <row r="221" s="2" customFormat="1" x14ac:dyDescent="0.25"/>
    <row r="222" s="2" customFormat="1" x14ac:dyDescent="0.25"/>
    <row r="223" s="2" customFormat="1" x14ac:dyDescent="0.25"/>
    <row r="224" s="2" customFormat="1" x14ac:dyDescent="0.25"/>
    <row r="225" s="2" customFormat="1" x14ac:dyDescent="0.25"/>
    <row r="226" s="2" customFormat="1" x14ac:dyDescent="0.25"/>
    <row r="227" s="2" customFormat="1" x14ac:dyDescent="0.25"/>
    <row r="228" s="2" customFormat="1" x14ac:dyDescent="0.25"/>
    <row r="229" s="2" customFormat="1" x14ac:dyDescent="0.25"/>
    <row r="230" s="2" customFormat="1" x14ac:dyDescent="0.25"/>
    <row r="231" s="2" customFormat="1" x14ac:dyDescent="0.25"/>
    <row r="232" s="2" customFormat="1" x14ac:dyDescent="0.25"/>
    <row r="233" s="2" customFormat="1" x14ac:dyDescent="0.25"/>
    <row r="234" s="2" customFormat="1" x14ac:dyDescent="0.25"/>
    <row r="235" s="2" customFormat="1" x14ac:dyDescent="0.25"/>
    <row r="236" s="2" customFormat="1" x14ac:dyDescent="0.25"/>
    <row r="237" s="2" customFormat="1" x14ac:dyDescent="0.25"/>
    <row r="238" s="2" customFormat="1" x14ac:dyDescent="0.25"/>
    <row r="239" s="2" customFormat="1" x14ac:dyDescent="0.25"/>
    <row r="240" s="2" customFormat="1" x14ac:dyDescent="0.25"/>
    <row r="241" s="2" customFormat="1" x14ac:dyDescent="0.25"/>
    <row r="242" s="2" customFormat="1" x14ac:dyDescent="0.25"/>
    <row r="243" s="2" customFormat="1" x14ac:dyDescent="0.25"/>
    <row r="244" s="2" customFormat="1" x14ac:dyDescent="0.25"/>
    <row r="245" s="2" customFormat="1" x14ac:dyDescent="0.25"/>
    <row r="246" s="2" customFormat="1" x14ac:dyDescent="0.25"/>
    <row r="247" s="2" customFormat="1" x14ac:dyDescent="0.25"/>
    <row r="248" s="2" customFormat="1" x14ac:dyDescent="0.25"/>
    <row r="249" s="2" customFormat="1" x14ac:dyDescent="0.25"/>
    <row r="250" s="2" customFormat="1" x14ac:dyDescent="0.25"/>
    <row r="251" s="2" customFormat="1" x14ac:dyDescent="0.25"/>
    <row r="252" s="2" customFormat="1" x14ac:dyDescent="0.25"/>
    <row r="253" s="2" customFormat="1" x14ac:dyDescent="0.25"/>
    <row r="254" s="2" customFormat="1" x14ac:dyDescent="0.25"/>
    <row r="255" s="2" customFormat="1" x14ac:dyDescent="0.25"/>
    <row r="256" s="2" customFormat="1" x14ac:dyDescent="0.25"/>
    <row r="257" s="2" customFormat="1" x14ac:dyDescent="0.25"/>
    <row r="258" s="2" customFormat="1" x14ac:dyDescent="0.25"/>
    <row r="259" s="2" customFormat="1" x14ac:dyDescent="0.25"/>
    <row r="260" s="2" customFormat="1" x14ac:dyDescent="0.25"/>
    <row r="261" s="2" customFormat="1" x14ac:dyDescent="0.25"/>
    <row r="262" s="2" customFormat="1" x14ac:dyDescent="0.25"/>
    <row r="263" s="2" customFormat="1" x14ac:dyDescent="0.25"/>
    <row r="264" s="2" customFormat="1" x14ac:dyDescent="0.25"/>
    <row r="265" s="2" customFormat="1" x14ac:dyDescent="0.25"/>
    <row r="266" s="2" customFormat="1" x14ac:dyDescent="0.25"/>
    <row r="267" s="2" customFormat="1" x14ac:dyDescent="0.25"/>
    <row r="268" s="2" customFormat="1" x14ac:dyDescent="0.25"/>
    <row r="269" s="2" customFormat="1" x14ac:dyDescent="0.25"/>
    <row r="270" s="2" customFormat="1" x14ac:dyDescent="0.25"/>
    <row r="271" s="2" customFormat="1" x14ac:dyDescent="0.25"/>
    <row r="272" s="2" customFormat="1" x14ac:dyDescent="0.25"/>
    <row r="273" s="2" customFormat="1" x14ac:dyDescent="0.25"/>
    <row r="274" s="2" customFormat="1" x14ac:dyDescent="0.25"/>
    <row r="275" s="2" customFormat="1" x14ac:dyDescent="0.25"/>
    <row r="276" s="2" customFormat="1" x14ac:dyDescent="0.25"/>
    <row r="277" s="2" customFormat="1" x14ac:dyDescent="0.25"/>
    <row r="278" s="2" customFormat="1" x14ac:dyDescent="0.25"/>
    <row r="279" s="2" customFormat="1" x14ac:dyDescent="0.25"/>
    <row r="280" s="2" customFormat="1" x14ac:dyDescent="0.25"/>
    <row r="281" s="2" customFormat="1" x14ac:dyDescent="0.25"/>
    <row r="282" s="2" customFormat="1" x14ac:dyDescent="0.25"/>
    <row r="283" s="2" customFormat="1" x14ac:dyDescent="0.25"/>
    <row r="284" s="2" customFormat="1" x14ac:dyDescent="0.25"/>
    <row r="285" s="2" customFormat="1" x14ac:dyDescent="0.25"/>
    <row r="286" s="2" customFormat="1" x14ac:dyDescent="0.25"/>
    <row r="287" s="2" customFormat="1" x14ac:dyDescent="0.25"/>
    <row r="288" s="2" customFormat="1" x14ac:dyDescent="0.25"/>
    <row r="289" s="2" customFormat="1" x14ac:dyDescent="0.25"/>
    <row r="290" s="2" customFormat="1" x14ac:dyDescent="0.25"/>
    <row r="291" s="2" customFormat="1" x14ac:dyDescent="0.25"/>
    <row r="292" s="2" customFormat="1" x14ac:dyDescent="0.25"/>
    <row r="293" s="2" customFormat="1" x14ac:dyDescent="0.25"/>
    <row r="294" s="2" customFormat="1" x14ac:dyDescent="0.25"/>
    <row r="295" s="2" customFormat="1" x14ac:dyDescent="0.25"/>
    <row r="296" s="2" customFormat="1" x14ac:dyDescent="0.25"/>
    <row r="297" s="2" customFormat="1" x14ac:dyDescent="0.25"/>
    <row r="298" s="2" customFormat="1" x14ac:dyDescent="0.25"/>
    <row r="299" s="2" customFormat="1" x14ac:dyDescent="0.25"/>
    <row r="300" s="2" customFormat="1" x14ac:dyDescent="0.25"/>
    <row r="301" s="2" customFormat="1" x14ac:dyDescent="0.25"/>
    <row r="302" s="2" customFormat="1" x14ac:dyDescent="0.25"/>
    <row r="303" s="2" customFormat="1" x14ac:dyDescent="0.25"/>
    <row r="304" s="2" customFormat="1" x14ac:dyDescent="0.25"/>
    <row r="305" s="2" customFormat="1" x14ac:dyDescent="0.25"/>
    <row r="306" s="2" customFormat="1" x14ac:dyDescent="0.25"/>
    <row r="307" s="2" customFormat="1" x14ac:dyDescent="0.25"/>
    <row r="308" s="2" customFormat="1" x14ac:dyDescent="0.25"/>
    <row r="309" s="2" customFormat="1" x14ac:dyDescent="0.25"/>
    <row r="310" s="2" customFormat="1" x14ac:dyDescent="0.25"/>
    <row r="311" s="2" customFormat="1" x14ac:dyDescent="0.25"/>
    <row r="312" s="2" customFormat="1" x14ac:dyDescent="0.25"/>
    <row r="313" s="2" customFormat="1" x14ac:dyDescent="0.25"/>
    <row r="314" s="2" customFormat="1" x14ac:dyDescent="0.25"/>
    <row r="315" s="2" customFormat="1" x14ac:dyDescent="0.25"/>
    <row r="316" s="2" customFormat="1" x14ac:dyDescent="0.25"/>
    <row r="317" s="2" customFormat="1" x14ac:dyDescent="0.25"/>
    <row r="318" s="2" customFormat="1" x14ac:dyDescent="0.25"/>
    <row r="319" s="2" customFormat="1" x14ac:dyDescent="0.25"/>
    <row r="320" s="2" customFormat="1" x14ac:dyDescent="0.25"/>
    <row r="321" s="2" customFormat="1" x14ac:dyDescent="0.25"/>
    <row r="322" s="2" customFormat="1" x14ac:dyDescent="0.25"/>
    <row r="323" s="2" customFormat="1" x14ac:dyDescent="0.25"/>
    <row r="324" s="2" customFormat="1" x14ac:dyDescent="0.25"/>
    <row r="325" s="2" customFormat="1" x14ac:dyDescent="0.25"/>
    <row r="326" s="2" customFormat="1" x14ac:dyDescent="0.25"/>
    <row r="327" s="2" customFormat="1" x14ac:dyDescent="0.25"/>
    <row r="328" s="2" customFormat="1" x14ac:dyDescent="0.25"/>
    <row r="329" s="2" customFormat="1" x14ac:dyDescent="0.25"/>
    <row r="330" s="2" customFormat="1" x14ac:dyDescent="0.25"/>
    <row r="331" s="2" customFormat="1" x14ac:dyDescent="0.25"/>
    <row r="332" s="2" customFormat="1" x14ac:dyDescent="0.25"/>
    <row r="333" s="2" customFormat="1" x14ac:dyDescent="0.25"/>
    <row r="334" s="2" customFormat="1" x14ac:dyDescent="0.25"/>
    <row r="335" s="2" customFormat="1" x14ac:dyDescent="0.25"/>
    <row r="336" s="2" customFormat="1" x14ac:dyDescent="0.25"/>
    <row r="337" s="2" customFormat="1" x14ac:dyDescent="0.25"/>
    <row r="338" s="2" customFormat="1" x14ac:dyDescent="0.25"/>
    <row r="339" s="2" customFormat="1" x14ac:dyDescent="0.25"/>
    <row r="340" s="2" customFormat="1" x14ac:dyDescent="0.25"/>
    <row r="341" s="2" customFormat="1" x14ac:dyDescent="0.25"/>
    <row r="342" s="2" customFormat="1" x14ac:dyDescent="0.25"/>
    <row r="343" s="2" customFormat="1" x14ac:dyDescent="0.25"/>
    <row r="344" s="2" customFormat="1" x14ac:dyDescent="0.25"/>
    <row r="345" s="2" customFormat="1" x14ac:dyDescent="0.25"/>
    <row r="346" s="2" customFormat="1" x14ac:dyDescent="0.25"/>
    <row r="347" s="2" customFormat="1" x14ac:dyDescent="0.25"/>
    <row r="348" s="2" customFormat="1" x14ac:dyDescent="0.25"/>
    <row r="349" s="2" customFormat="1" x14ac:dyDescent="0.25"/>
    <row r="350" s="2" customFormat="1" x14ac:dyDescent="0.25"/>
    <row r="351" s="2" customFormat="1" x14ac:dyDescent="0.25"/>
    <row r="352" s="2" customFormat="1" x14ac:dyDescent="0.25"/>
    <row r="353" s="2" customFormat="1" x14ac:dyDescent="0.25"/>
    <row r="354" s="2" customFormat="1" x14ac:dyDescent="0.25"/>
    <row r="355" s="2" customFormat="1" x14ac:dyDescent="0.25"/>
    <row r="356" s="2" customFormat="1" x14ac:dyDescent="0.25"/>
    <row r="357" s="2" customFormat="1" x14ac:dyDescent="0.25"/>
    <row r="358" s="2" customFormat="1" x14ac:dyDescent="0.25"/>
    <row r="359" s="2" customFormat="1" x14ac:dyDescent="0.25"/>
    <row r="360" s="2" customFormat="1" x14ac:dyDescent="0.25"/>
    <row r="361" s="2" customFormat="1" x14ac:dyDescent="0.25"/>
    <row r="362" s="2" customFormat="1" x14ac:dyDescent="0.25"/>
    <row r="363" s="2" customFormat="1" x14ac:dyDescent="0.25"/>
    <row r="364" s="2" customFormat="1" x14ac:dyDescent="0.25"/>
    <row r="365" s="2" customFormat="1" x14ac:dyDescent="0.25"/>
    <row r="366" s="2" customFormat="1" x14ac:dyDescent="0.25"/>
    <row r="367" s="2" customFormat="1" x14ac:dyDescent="0.25"/>
    <row r="368" s="2" customFormat="1" x14ac:dyDescent="0.25"/>
    <row r="369" s="2" customFormat="1" x14ac:dyDescent="0.25"/>
    <row r="370" s="2" customFormat="1" x14ac:dyDescent="0.25"/>
    <row r="371" s="2" customFormat="1" x14ac:dyDescent="0.25"/>
    <row r="372" s="2" customFormat="1" x14ac:dyDescent="0.25"/>
    <row r="373" s="2" customFormat="1" x14ac:dyDescent="0.25"/>
    <row r="374" s="2" customFormat="1" x14ac:dyDescent="0.25"/>
    <row r="375" s="2" customFormat="1" x14ac:dyDescent="0.25"/>
    <row r="376" s="2" customFormat="1" x14ac:dyDescent="0.25"/>
    <row r="377" s="2" customFormat="1" x14ac:dyDescent="0.25"/>
    <row r="378" s="2" customFormat="1" x14ac:dyDescent="0.25"/>
    <row r="379" s="2" customFormat="1" x14ac:dyDescent="0.25"/>
    <row r="380" s="2" customFormat="1" x14ac:dyDescent="0.25"/>
    <row r="381" s="2" customFormat="1" x14ac:dyDescent="0.25"/>
    <row r="382" s="2" customFormat="1" x14ac:dyDescent="0.25"/>
    <row r="383" s="2" customFormat="1" x14ac:dyDescent="0.25"/>
    <row r="384" s="2" customFormat="1" x14ac:dyDescent="0.25"/>
    <row r="385" s="2" customFormat="1" x14ac:dyDescent="0.25"/>
    <row r="386" s="2" customFormat="1" x14ac:dyDescent="0.25"/>
    <row r="387" s="2" customFormat="1" x14ac:dyDescent="0.25"/>
    <row r="388" s="2" customFormat="1" x14ac:dyDescent="0.25"/>
    <row r="389" s="2" customFormat="1" x14ac:dyDescent="0.25"/>
    <row r="390" s="2" customFormat="1" x14ac:dyDescent="0.25"/>
    <row r="391" s="2" customFormat="1" x14ac:dyDescent="0.25"/>
    <row r="392" s="2" customFormat="1" x14ac:dyDescent="0.25"/>
    <row r="393" s="2" customFormat="1" x14ac:dyDescent="0.25"/>
    <row r="394" s="2" customFormat="1" x14ac:dyDescent="0.25"/>
    <row r="395" s="2" customFormat="1" x14ac:dyDescent="0.25"/>
    <row r="396" s="2" customFormat="1" x14ac:dyDescent="0.25"/>
    <row r="397" s="2" customFormat="1" x14ac:dyDescent="0.25"/>
    <row r="398" s="2" customFormat="1" x14ac:dyDescent="0.25"/>
    <row r="399" s="2" customFormat="1" x14ac:dyDescent="0.25"/>
    <row r="400" s="2" customFormat="1" x14ac:dyDescent="0.25"/>
    <row r="401" s="2" customFormat="1" x14ac:dyDescent="0.25"/>
    <row r="402" s="2" customFormat="1" x14ac:dyDescent="0.25"/>
    <row r="403" s="2" customFormat="1" x14ac:dyDescent="0.25"/>
    <row r="404" s="2" customFormat="1" x14ac:dyDescent="0.25"/>
    <row r="405" s="2" customFormat="1" x14ac:dyDescent="0.25"/>
    <row r="406" s="2" customFormat="1" x14ac:dyDescent="0.25"/>
    <row r="407" s="2" customFormat="1" x14ac:dyDescent="0.25"/>
    <row r="408" s="2" customFormat="1" x14ac:dyDescent="0.25"/>
    <row r="409" s="2" customFormat="1" x14ac:dyDescent="0.25"/>
    <row r="410" s="2" customFormat="1" x14ac:dyDescent="0.25"/>
    <row r="411" s="2" customFormat="1" x14ac:dyDescent="0.25"/>
    <row r="412" s="2" customFormat="1" x14ac:dyDescent="0.25"/>
    <row r="413" s="2" customFormat="1" x14ac:dyDescent="0.25"/>
    <row r="414" s="2" customFormat="1" x14ac:dyDescent="0.25"/>
    <row r="415" s="2" customFormat="1" x14ac:dyDescent="0.25"/>
    <row r="416" s="2" customFormat="1" x14ac:dyDescent="0.25"/>
    <row r="417" s="2" customFormat="1" x14ac:dyDescent="0.25"/>
    <row r="418" s="2" customFormat="1" x14ac:dyDescent="0.25"/>
    <row r="419" s="2" customFormat="1" x14ac:dyDescent="0.25"/>
    <row r="420" s="2" customFormat="1" x14ac:dyDescent="0.25"/>
    <row r="421" s="2" customFormat="1" x14ac:dyDescent="0.25"/>
    <row r="422" s="2" customFormat="1" x14ac:dyDescent="0.25"/>
    <row r="423" s="2" customFormat="1" x14ac:dyDescent="0.25"/>
    <row r="424" s="2" customFormat="1" x14ac:dyDescent="0.25"/>
    <row r="425" s="2" customFormat="1" x14ac:dyDescent="0.25"/>
    <row r="426" s="2" customFormat="1" x14ac:dyDescent="0.25"/>
    <row r="427" s="2" customFormat="1" x14ac:dyDescent="0.25"/>
    <row r="428" s="2" customFormat="1" x14ac:dyDescent="0.25"/>
    <row r="429" s="2" customFormat="1" x14ac:dyDescent="0.25"/>
    <row r="430" s="2" customFormat="1" x14ac:dyDescent="0.25"/>
    <row r="431" s="2" customFormat="1" x14ac:dyDescent="0.25"/>
    <row r="432" s="2" customFormat="1" x14ac:dyDescent="0.25"/>
    <row r="433" s="2" customFormat="1" x14ac:dyDescent="0.25"/>
    <row r="434" s="2" customFormat="1" x14ac:dyDescent="0.25"/>
    <row r="435" s="2" customFormat="1" x14ac:dyDescent="0.25"/>
    <row r="436" s="2" customFormat="1" x14ac:dyDescent="0.25"/>
    <row r="437" s="2" customFormat="1" x14ac:dyDescent="0.25"/>
    <row r="438" s="2" customFormat="1" x14ac:dyDescent="0.25"/>
    <row r="439" s="2" customFormat="1" x14ac:dyDescent="0.25"/>
    <row r="440" s="2" customFormat="1" x14ac:dyDescent="0.25"/>
    <row r="441" s="2" customFormat="1" x14ac:dyDescent="0.25"/>
    <row r="442" s="2" customFormat="1" x14ac:dyDescent="0.25"/>
    <row r="443" s="2" customFormat="1" x14ac:dyDescent="0.25"/>
    <row r="444" s="2" customFormat="1" x14ac:dyDescent="0.25"/>
    <row r="445" s="2" customFormat="1" x14ac:dyDescent="0.25"/>
    <row r="446" s="2" customFormat="1" x14ac:dyDescent="0.25"/>
    <row r="447" s="2" customFormat="1" x14ac:dyDescent="0.25"/>
    <row r="448" s="2" customFormat="1" x14ac:dyDescent="0.25"/>
    <row r="449" s="2" customFormat="1" x14ac:dyDescent="0.25"/>
    <row r="450" s="2" customFormat="1" x14ac:dyDescent="0.25"/>
    <row r="451" s="2" customFormat="1" x14ac:dyDescent="0.25"/>
    <row r="452" s="2" customFormat="1" x14ac:dyDescent="0.25"/>
    <row r="453" s="2" customFormat="1" x14ac:dyDescent="0.25"/>
    <row r="454" s="2" customFormat="1" x14ac:dyDescent="0.25"/>
    <row r="455" s="2" customFormat="1" x14ac:dyDescent="0.25"/>
    <row r="456" s="2" customFormat="1" x14ac:dyDescent="0.25"/>
    <row r="457" s="2" customFormat="1" x14ac:dyDescent="0.25"/>
    <row r="458" s="2" customFormat="1" x14ac:dyDescent="0.25"/>
    <row r="459" s="2" customFormat="1" x14ac:dyDescent="0.25"/>
    <row r="460" s="2" customFormat="1" x14ac:dyDescent="0.25"/>
    <row r="461" s="2" customFormat="1" x14ac:dyDescent="0.25"/>
    <row r="462" s="2" customFormat="1" x14ac:dyDescent="0.25"/>
    <row r="463" s="2" customFormat="1" x14ac:dyDescent="0.25"/>
    <row r="464" s="2" customFormat="1" x14ac:dyDescent="0.25"/>
    <row r="465" s="2" customFormat="1" x14ac:dyDescent="0.25"/>
    <row r="466" s="2" customFormat="1" x14ac:dyDescent="0.25"/>
    <row r="467" s="2" customFormat="1" x14ac:dyDescent="0.25"/>
    <row r="468" s="2" customFormat="1" x14ac:dyDescent="0.25"/>
    <row r="469" s="2" customFormat="1" x14ac:dyDescent="0.25"/>
    <row r="470" s="2" customFormat="1" x14ac:dyDescent="0.25"/>
    <row r="471" s="2" customFormat="1" x14ac:dyDescent="0.25"/>
    <row r="472" s="2" customFormat="1" x14ac:dyDescent="0.25"/>
    <row r="473" s="2" customFormat="1" x14ac:dyDescent="0.25"/>
    <row r="474" s="2" customFormat="1" x14ac:dyDescent="0.25"/>
    <row r="475" s="2" customFormat="1" x14ac:dyDescent="0.25"/>
    <row r="476" s="2" customFormat="1" x14ac:dyDescent="0.25"/>
    <row r="477" s="2" customFormat="1" x14ac:dyDescent="0.25"/>
    <row r="478" s="2" customFormat="1" x14ac:dyDescent="0.25"/>
    <row r="479" s="2" customFormat="1" x14ac:dyDescent="0.25"/>
    <row r="480" s="2" customFormat="1" x14ac:dyDescent="0.25"/>
    <row r="481" s="2" customFormat="1" x14ac:dyDescent="0.25"/>
    <row r="482" s="2" customFormat="1" x14ac:dyDescent="0.25"/>
    <row r="483" s="2" customFormat="1" x14ac:dyDescent="0.25"/>
    <row r="484" s="2" customFormat="1" x14ac:dyDescent="0.25"/>
    <row r="485" s="2" customFormat="1" x14ac:dyDescent="0.25"/>
    <row r="486" s="2" customFormat="1" x14ac:dyDescent="0.25"/>
    <row r="487" s="2" customFormat="1" x14ac:dyDescent="0.25"/>
    <row r="488" s="2" customFormat="1" x14ac:dyDescent="0.25"/>
    <row r="489" s="2" customFormat="1" x14ac:dyDescent="0.25"/>
    <row r="490" s="2" customFormat="1" x14ac:dyDescent="0.25"/>
    <row r="491" s="2" customFormat="1" x14ac:dyDescent="0.25"/>
    <row r="492" s="2" customFormat="1" x14ac:dyDescent="0.25"/>
    <row r="493" s="2" customFormat="1" x14ac:dyDescent="0.25"/>
    <row r="494" s="2" customFormat="1" x14ac:dyDescent="0.25"/>
    <row r="495" s="2" customFormat="1" x14ac:dyDescent="0.25"/>
    <row r="496" s="2" customFormat="1" x14ac:dyDescent="0.25"/>
    <row r="497" s="2" customFormat="1" x14ac:dyDescent="0.25"/>
    <row r="498" s="2" customFormat="1" x14ac:dyDescent="0.25"/>
    <row r="499" s="2" customFormat="1" x14ac:dyDescent="0.25"/>
    <row r="500" s="2" customFormat="1" x14ac:dyDescent="0.25"/>
    <row r="501" s="2" customFormat="1" x14ac:dyDescent="0.25"/>
    <row r="502" s="2" customFormat="1" x14ac:dyDescent="0.25"/>
    <row r="503" s="2" customFormat="1" x14ac:dyDescent="0.25"/>
    <row r="504" s="2" customFormat="1" x14ac:dyDescent="0.25"/>
    <row r="505" s="2" customFormat="1" x14ac:dyDescent="0.25"/>
    <row r="506" s="2" customFormat="1" x14ac:dyDescent="0.25"/>
    <row r="507" s="2" customFormat="1" x14ac:dyDescent="0.25"/>
    <row r="508" s="2" customFormat="1" x14ac:dyDescent="0.25"/>
    <row r="509" s="2" customFormat="1" x14ac:dyDescent="0.25"/>
    <row r="510" s="2" customFormat="1" x14ac:dyDescent="0.25"/>
    <row r="511" s="2" customFormat="1" x14ac:dyDescent="0.25"/>
    <row r="512" s="2" customFormat="1" x14ac:dyDescent="0.25"/>
    <row r="513" s="2" customFormat="1" x14ac:dyDescent="0.25"/>
    <row r="514" s="2" customFormat="1" x14ac:dyDescent="0.25"/>
    <row r="515" s="2" customFormat="1" x14ac:dyDescent="0.25"/>
    <row r="516" s="2" customFormat="1" x14ac:dyDescent="0.25"/>
    <row r="517" s="2" customFormat="1" x14ac:dyDescent="0.25"/>
    <row r="518" s="2" customFormat="1" x14ac:dyDescent="0.25"/>
    <row r="519" s="2" customFormat="1" x14ac:dyDescent="0.25"/>
    <row r="520" s="2" customFormat="1" x14ac:dyDescent="0.25"/>
    <row r="521" s="2" customFormat="1" x14ac:dyDescent="0.25"/>
    <row r="522" s="2" customFormat="1" x14ac:dyDescent="0.25"/>
    <row r="523" s="2" customFormat="1" x14ac:dyDescent="0.25"/>
    <row r="524" s="2" customFormat="1" x14ac:dyDescent="0.25"/>
    <row r="525" s="2" customFormat="1" x14ac:dyDescent="0.25"/>
    <row r="526" s="2" customFormat="1" x14ac:dyDescent="0.25"/>
    <row r="527" s="2" customFormat="1" x14ac:dyDescent="0.25"/>
    <row r="528" s="2" customFormat="1" x14ac:dyDescent="0.25"/>
    <row r="529" s="2" customFormat="1" x14ac:dyDescent="0.25"/>
    <row r="530" s="2" customFormat="1" x14ac:dyDescent="0.25"/>
    <row r="531" s="2" customFormat="1" x14ac:dyDescent="0.25"/>
    <row r="532" s="2" customFormat="1" x14ac:dyDescent="0.25"/>
    <row r="533" s="2" customFormat="1" x14ac:dyDescent="0.25"/>
    <row r="534" s="2" customFormat="1" x14ac:dyDescent="0.25"/>
    <row r="535" s="2" customFormat="1" x14ac:dyDescent="0.25"/>
    <row r="536" s="2" customFormat="1" x14ac:dyDescent="0.25"/>
    <row r="537" s="2" customFormat="1" x14ac:dyDescent="0.25"/>
    <row r="538" s="2" customFormat="1" x14ac:dyDescent="0.25"/>
    <row r="539" s="2" customFormat="1" x14ac:dyDescent="0.25"/>
    <row r="540" s="2" customFormat="1" x14ac:dyDescent="0.25"/>
    <row r="541" s="2" customFormat="1" x14ac:dyDescent="0.25"/>
    <row r="542" s="2" customFormat="1" x14ac:dyDescent="0.25"/>
    <row r="543" s="2" customFormat="1" x14ac:dyDescent="0.25"/>
    <row r="544" s="2" customFormat="1" x14ac:dyDescent="0.25"/>
    <row r="545" s="2" customFormat="1" x14ac:dyDescent="0.25"/>
    <row r="546" s="2" customFormat="1" x14ac:dyDescent="0.25"/>
    <row r="547" s="2" customFormat="1" x14ac:dyDescent="0.25"/>
    <row r="548" s="2" customFormat="1" x14ac:dyDescent="0.25"/>
    <row r="549" s="2" customFormat="1" x14ac:dyDescent="0.25"/>
    <row r="550" s="2" customFormat="1" x14ac:dyDescent="0.25"/>
    <row r="551" s="2" customFormat="1" x14ac:dyDescent="0.25"/>
    <row r="552" s="2" customFormat="1" x14ac:dyDescent="0.25"/>
    <row r="553" s="2" customFormat="1" x14ac:dyDescent="0.25"/>
    <row r="554" s="2" customFormat="1" x14ac:dyDescent="0.25"/>
    <row r="555" s="2" customFormat="1" x14ac:dyDescent="0.25"/>
    <row r="556" s="2" customFormat="1" x14ac:dyDescent="0.25"/>
    <row r="557" s="2" customFormat="1" x14ac:dyDescent="0.25"/>
    <row r="558" s="2" customFormat="1" x14ac:dyDescent="0.25"/>
    <row r="559" s="2" customFormat="1" x14ac:dyDescent="0.25"/>
    <row r="560" s="2" customFormat="1" x14ac:dyDescent="0.25"/>
    <row r="561" s="2" customFormat="1" x14ac:dyDescent="0.25"/>
    <row r="562" s="2" customFormat="1" x14ac:dyDescent="0.25"/>
    <row r="563" s="2" customFormat="1" x14ac:dyDescent="0.25"/>
    <row r="564" s="2" customFormat="1" x14ac:dyDescent="0.25"/>
    <row r="565" s="2" customFormat="1" x14ac:dyDescent="0.25"/>
    <row r="566" s="2" customFormat="1" x14ac:dyDescent="0.25"/>
    <row r="567" s="2" customFormat="1" x14ac:dyDescent="0.25"/>
    <row r="568" s="2" customFormat="1" x14ac:dyDescent="0.25"/>
    <row r="569" s="2" customFormat="1" x14ac:dyDescent="0.25"/>
    <row r="570" s="2" customFormat="1" x14ac:dyDescent="0.25"/>
    <row r="571" s="2" customFormat="1" x14ac:dyDescent="0.25"/>
    <row r="572" s="2" customFormat="1" x14ac:dyDescent="0.25"/>
    <row r="573" s="2" customFormat="1" x14ac:dyDescent="0.25"/>
    <row r="574" s="2" customFormat="1" x14ac:dyDescent="0.25"/>
    <row r="575" s="2" customFormat="1" x14ac:dyDescent="0.25"/>
    <row r="576" s="2" customFormat="1" x14ac:dyDescent="0.25"/>
    <row r="577" s="2" customFormat="1" x14ac:dyDescent="0.25"/>
    <row r="578" s="2" customFormat="1" x14ac:dyDescent="0.25"/>
    <row r="579" s="2" customFormat="1" x14ac:dyDescent="0.25"/>
    <row r="580" s="2" customFormat="1" x14ac:dyDescent="0.25"/>
    <row r="581" s="2" customFormat="1" x14ac:dyDescent="0.25"/>
    <row r="582" s="2" customFormat="1" x14ac:dyDescent="0.25"/>
    <row r="583" s="2" customFormat="1" x14ac:dyDescent="0.25"/>
    <row r="584" s="2" customFormat="1" x14ac:dyDescent="0.25"/>
    <row r="585" s="2" customFormat="1" x14ac:dyDescent="0.25"/>
    <row r="586" s="2" customFormat="1" x14ac:dyDescent="0.25"/>
    <row r="587" s="2" customFormat="1" x14ac:dyDescent="0.25"/>
    <row r="588" s="2" customFormat="1" x14ac:dyDescent="0.25"/>
    <row r="589" s="2" customFormat="1" x14ac:dyDescent="0.25"/>
    <row r="590" s="2" customFormat="1" x14ac:dyDescent="0.25"/>
    <row r="591" s="2" customFormat="1" x14ac:dyDescent="0.25"/>
    <row r="592" s="2" customFormat="1" x14ac:dyDescent="0.25"/>
    <row r="593" s="2" customFormat="1" x14ac:dyDescent="0.25"/>
    <row r="594" s="2" customFormat="1" x14ac:dyDescent="0.25"/>
    <row r="595" s="2" customFormat="1" x14ac:dyDescent="0.25"/>
    <row r="596" s="2" customFormat="1" x14ac:dyDescent="0.25"/>
    <row r="597" s="2" customFormat="1" x14ac:dyDescent="0.25"/>
    <row r="598" s="2" customFormat="1" x14ac:dyDescent="0.25"/>
    <row r="599" s="2" customFormat="1" x14ac:dyDescent="0.25"/>
    <row r="600" s="2" customFormat="1" x14ac:dyDescent="0.25"/>
    <row r="601" s="2" customFormat="1" x14ac:dyDescent="0.25"/>
    <row r="602" s="2" customFormat="1" x14ac:dyDescent="0.25"/>
    <row r="603" s="2" customFormat="1" x14ac:dyDescent="0.25"/>
    <row r="604" s="2" customFormat="1" x14ac:dyDescent="0.25"/>
    <row r="605" s="2" customFormat="1" x14ac:dyDescent="0.25"/>
    <row r="606" s="2" customFormat="1" x14ac:dyDescent="0.25"/>
    <row r="607" s="2" customFormat="1" x14ac:dyDescent="0.25"/>
    <row r="608" s="2" customFormat="1" x14ac:dyDescent="0.25"/>
    <row r="609" s="2" customFormat="1" x14ac:dyDescent="0.25"/>
    <row r="610" s="2" customFormat="1" x14ac:dyDescent="0.25"/>
    <row r="611" s="2" customFormat="1" x14ac:dyDescent="0.25"/>
    <row r="612" s="2" customFormat="1" x14ac:dyDescent="0.25"/>
    <row r="613" s="2" customFormat="1" x14ac:dyDescent="0.25"/>
    <row r="614" s="2" customFormat="1" x14ac:dyDescent="0.25"/>
    <row r="615" s="2" customFormat="1" x14ac:dyDescent="0.25"/>
    <row r="616" s="2" customFormat="1" x14ac:dyDescent="0.25"/>
    <row r="617" s="2" customFormat="1" x14ac:dyDescent="0.25"/>
    <row r="618" s="2" customFormat="1" x14ac:dyDescent="0.25"/>
    <row r="619" s="2" customFormat="1" x14ac:dyDescent="0.25"/>
    <row r="620" s="2" customFormat="1" x14ac:dyDescent="0.25"/>
    <row r="621" s="2" customFormat="1" x14ac:dyDescent="0.25"/>
    <row r="622" s="2" customFormat="1" x14ac:dyDescent="0.25"/>
    <row r="623" s="2" customFormat="1" x14ac:dyDescent="0.25"/>
    <row r="624" s="2" customFormat="1" x14ac:dyDescent="0.25"/>
    <row r="625" s="2" customFormat="1" x14ac:dyDescent="0.25"/>
    <row r="626" s="2" customFormat="1" x14ac:dyDescent="0.25"/>
    <row r="627" s="2" customFormat="1" x14ac:dyDescent="0.25"/>
    <row r="628" s="2" customFormat="1" x14ac:dyDescent="0.25"/>
    <row r="629" s="2" customFormat="1" x14ac:dyDescent="0.25"/>
    <row r="630" s="2" customFormat="1" x14ac:dyDescent="0.25"/>
    <row r="631" s="2" customFormat="1" x14ac:dyDescent="0.25"/>
    <row r="632" s="2" customFormat="1" x14ac:dyDescent="0.25"/>
    <row r="633" s="2" customFormat="1" x14ac:dyDescent="0.25"/>
    <row r="634" s="2" customFormat="1" x14ac:dyDescent="0.25"/>
    <row r="635" s="2" customFormat="1" x14ac:dyDescent="0.25"/>
    <row r="636" s="2" customFormat="1" x14ac:dyDescent="0.25"/>
    <row r="637" s="2" customFormat="1" x14ac:dyDescent="0.25"/>
    <row r="638" s="2" customFormat="1" x14ac:dyDescent="0.25"/>
    <row r="639" s="2" customFormat="1" x14ac:dyDescent="0.25"/>
    <row r="640" s="2" customFormat="1" x14ac:dyDescent="0.25"/>
    <row r="641" s="2" customFormat="1" x14ac:dyDescent="0.25"/>
    <row r="642" s="2" customFormat="1" x14ac:dyDescent="0.25"/>
    <row r="643" s="2" customFormat="1" x14ac:dyDescent="0.25"/>
    <row r="644" s="2" customFormat="1" x14ac:dyDescent="0.25"/>
    <row r="645" s="2" customFormat="1" x14ac:dyDescent="0.25"/>
    <row r="646" s="2" customFormat="1" x14ac:dyDescent="0.25"/>
    <row r="647" s="2" customFormat="1" x14ac:dyDescent="0.25"/>
    <row r="648" s="2" customFormat="1" x14ac:dyDescent="0.25"/>
    <row r="649" s="2" customFormat="1" x14ac:dyDescent="0.25"/>
    <row r="650" s="2" customFormat="1" x14ac:dyDescent="0.25"/>
    <row r="651" s="2" customFormat="1" x14ac:dyDescent="0.25"/>
    <row r="652" s="2" customFormat="1" x14ac:dyDescent="0.25"/>
    <row r="653" s="2" customFormat="1" x14ac:dyDescent="0.25"/>
    <row r="654" s="2" customFormat="1" x14ac:dyDescent="0.25"/>
    <row r="655" s="2" customFormat="1" x14ac:dyDescent="0.25"/>
    <row r="656" s="2" customFormat="1" x14ac:dyDescent="0.25"/>
    <row r="657" s="2" customFormat="1" x14ac:dyDescent="0.25"/>
    <row r="658" s="2" customFormat="1" x14ac:dyDescent="0.25"/>
    <row r="659" s="2" customFormat="1" x14ac:dyDescent="0.25"/>
    <row r="660" s="2" customFormat="1" x14ac:dyDescent="0.25"/>
    <row r="661" s="2" customFormat="1" x14ac:dyDescent="0.25"/>
    <row r="662" s="2" customFormat="1" x14ac:dyDescent="0.25"/>
    <row r="663" s="2" customFormat="1" x14ac:dyDescent="0.25"/>
    <row r="664" s="2" customFormat="1" x14ac:dyDescent="0.25"/>
    <row r="665" s="2" customFormat="1" x14ac:dyDescent="0.25"/>
    <row r="666" s="2" customFormat="1" x14ac:dyDescent="0.25"/>
    <row r="667" s="2" customFormat="1" x14ac:dyDescent="0.25"/>
    <row r="668" s="2" customFormat="1" x14ac:dyDescent="0.25"/>
    <row r="669" s="2" customFormat="1" x14ac:dyDescent="0.25"/>
    <row r="670" s="2" customFormat="1" x14ac:dyDescent="0.25"/>
    <row r="671" s="2" customFormat="1" x14ac:dyDescent="0.25"/>
    <row r="672" s="2" customFormat="1" x14ac:dyDescent="0.25"/>
    <row r="673" s="2" customFormat="1" x14ac:dyDescent="0.25"/>
    <row r="674" s="2" customFormat="1" x14ac:dyDescent="0.25"/>
    <row r="675" s="2" customFormat="1" x14ac:dyDescent="0.25"/>
    <row r="676" s="2" customFormat="1" x14ac:dyDescent="0.25"/>
    <row r="677" s="2" customFormat="1" x14ac:dyDescent="0.25"/>
    <row r="678" s="2" customFormat="1" x14ac:dyDescent="0.25"/>
    <row r="679" s="2" customFormat="1" x14ac:dyDescent="0.25"/>
    <row r="680" s="2" customFormat="1" x14ac:dyDescent="0.25"/>
    <row r="681" s="2" customFormat="1" x14ac:dyDescent="0.25"/>
    <row r="682" s="2" customFormat="1" x14ac:dyDescent="0.25"/>
    <row r="683" s="2" customFormat="1" x14ac:dyDescent="0.25"/>
    <row r="684" s="2" customFormat="1" x14ac:dyDescent="0.25"/>
    <row r="685" s="2" customFormat="1" x14ac:dyDescent="0.25"/>
    <row r="686" s="2" customFormat="1" x14ac:dyDescent="0.25"/>
    <row r="687" s="2" customFormat="1" x14ac:dyDescent="0.25"/>
    <row r="688" s="2" customFormat="1" x14ac:dyDescent="0.25"/>
    <row r="689" s="2" customFormat="1" x14ac:dyDescent="0.25"/>
    <row r="690" s="2" customFormat="1" x14ac:dyDescent="0.25"/>
    <row r="691" s="2" customFormat="1" x14ac:dyDescent="0.25"/>
    <row r="692" s="2" customFormat="1" x14ac:dyDescent="0.25"/>
    <row r="693" s="2" customFormat="1" x14ac:dyDescent="0.25"/>
    <row r="694" s="2" customFormat="1" x14ac:dyDescent="0.25"/>
    <row r="695" s="2" customFormat="1" x14ac:dyDescent="0.25"/>
    <row r="696" s="2" customFormat="1" x14ac:dyDescent="0.25"/>
    <row r="697" s="2" customFormat="1" x14ac:dyDescent="0.25"/>
    <row r="698" s="2" customFormat="1" x14ac:dyDescent="0.25"/>
    <row r="699" s="2" customFormat="1" x14ac:dyDescent="0.25"/>
    <row r="700" s="2" customFormat="1" x14ac:dyDescent="0.25"/>
    <row r="701" s="2" customFormat="1" x14ac:dyDescent="0.25"/>
    <row r="702" s="2" customFormat="1" x14ac:dyDescent="0.25"/>
    <row r="703" s="2" customFormat="1" x14ac:dyDescent="0.25"/>
    <row r="704" s="2" customFormat="1" x14ac:dyDescent="0.25"/>
    <row r="705" s="2" customFormat="1" x14ac:dyDescent="0.25"/>
    <row r="706" s="2" customFormat="1" x14ac:dyDescent="0.25"/>
    <row r="707" s="2" customFormat="1" x14ac:dyDescent="0.25"/>
    <row r="708" s="2" customFormat="1" x14ac:dyDescent="0.25"/>
    <row r="709" s="2" customFormat="1" x14ac:dyDescent="0.25"/>
    <row r="710" s="2" customFormat="1" x14ac:dyDescent="0.25"/>
    <row r="711" s="2" customFormat="1" x14ac:dyDescent="0.25"/>
    <row r="712" s="2" customFormat="1" x14ac:dyDescent="0.25"/>
    <row r="713" s="2" customFormat="1" x14ac:dyDescent="0.25"/>
    <row r="714" s="2" customFormat="1" x14ac:dyDescent="0.25"/>
    <row r="715" s="2" customFormat="1" x14ac:dyDescent="0.25"/>
    <row r="716" s="2" customFormat="1" x14ac:dyDescent="0.25"/>
    <row r="717" s="2" customFormat="1" x14ac:dyDescent="0.25"/>
    <row r="718" s="2" customFormat="1" x14ac:dyDescent="0.25"/>
    <row r="719" s="2" customFormat="1" x14ac:dyDescent="0.25"/>
    <row r="720" s="2" customFormat="1" x14ac:dyDescent="0.25"/>
    <row r="721" s="2" customFormat="1" x14ac:dyDescent="0.25"/>
    <row r="722" s="2" customFormat="1" x14ac:dyDescent="0.25"/>
    <row r="723" s="2" customFormat="1" x14ac:dyDescent="0.25"/>
    <row r="724" s="2" customFormat="1" x14ac:dyDescent="0.25"/>
    <row r="725" s="2" customFormat="1" x14ac:dyDescent="0.25"/>
    <row r="726" s="2" customFormat="1" x14ac:dyDescent="0.25"/>
    <row r="727" s="2" customFormat="1" x14ac:dyDescent="0.25"/>
    <row r="728" s="2" customFormat="1" x14ac:dyDescent="0.25"/>
    <row r="729" s="2" customFormat="1" x14ac:dyDescent="0.25"/>
    <row r="730" s="2" customFormat="1" x14ac:dyDescent="0.25"/>
    <row r="731" s="2" customFormat="1" x14ac:dyDescent="0.25"/>
    <row r="732" s="2" customFormat="1" x14ac:dyDescent="0.25"/>
    <row r="733" s="2" customFormat="1" x14ac:dyDescent="0.25"/>
    <row r="734" s="2" customFormat="1" x14ac:dyDescent="0.25"/>
    <row r="735" s="2" customFormat="1" x14ac:dyDescent="0.25"/>
    <row r="736" s="2" customFormat="1" x14ac:dyDescent="0.25"/>
    <row r="737" s="2" customFormat="1" x14ac:dyDescent="0.25"/>
    <row r="738" s="2" customFormat="1" x14ac:dyDescent="0.25"/>
    <row r="739" s="2" customFormat="1" x14ac:dyDescent="0.25"/>
    <row r="740" s="2" customFormat="1" x14ac:dyDescent="0.25"/>
    <row r="741" s="2" customFormat="1" x14ac:dyDescent="0.25"/>
    <row r="742" s="2" customFormat="1" x14ac:dyDescent="0.25"/>
    <row r="743" s="2" customFormat="1" x14ac:dyDescent="0.25"/>
    <row r="744" s="2" customFormat="1" x14ac:dyDescent="0.25"/>
    <row r="745" s="2" customFormat="1" x14ac:dyDescent="0.25"/>
    <row r="746" s="2" customFormat="1" x14ac:dyDescent="0.25"/>
    <row r="747" s="2" customFormat="1" x14ac:dyDescent="0.25"/>
    <row r="748" s="2" customFormat="1" x14ac:dyDescent="0.25"/>
    <row r="749" s="2" customFormat="1" x14ac:dyDescent="0.25"/>
    <row r="750" s="2" customFormat="1" x14ac:dyDescent="0.25"/>
    <row r="751" s="2" customFormat="1" x14ac:dyDescent="0.25"/>
    <row r="752" s="2" customFormat="1" x14ac:dyDescent="0.25"/>
    <row r="753" s="2" customFormat="1" x14ac:dyDescent="0.25"/>
    <row r="754" s="2" customFormat="1" x14ac:dyDescent="0.25"/>
    <row r="755" s="2" customFormat="1" x14ac:dyDescent="0.25"/>
    <row r="756" s="2" customFormat="1" x14ac:dyDescent="0.25"/>
    <row r="757" s="2" customFormat="1" x14ac:dyDescent="0.25"/>
    <row r="758" s="2" customFormat="1" x14ac:dyDescent="0.25"/>
    <row r="759" s="2" customFormat="1" x14ac:dyDescent="0.25"/>
    <row r="760" s="2" customFormat="1" x14ac:dyDescent="0.25"/>
    <row r="761" s="2" customFormat="1" x14ac:dyDescent="0.25"/>
    <row r="762" s="2" customFormat="1" x14ac:dyDescent="0.25"/>
    <row r="763" s="2" customFormat="1" x14ac:dyDescent="0.25"/>
    <row r="764" s="2" customFormat="1" x14ac:dyDescent="0.25"/>
    <row r="765" s="2" customFormat="1" x14ac:dyDescent="0.25"/>
    <row r="766" s="2" customFormat="1" x14ac:dyDescent="0.25"/>
    <row r="767" s="2" customFormat="1" x14ac:dyDescent="0.25"/>
    <row r="768" s="2" customFormat="1" x14ac:dyDescent="0.25"/>
    <row r="769" spans="1:14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M769" s="2"/>
      <c r="N769" s="2"/>
    </row>
    <row r="770" spans="1:14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M770" s="2"/>
      <c r="N770" s="2"/>
    </row>
    <row r="771" spans="1:14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M771" s="2"/>
      <c r="N771" s="2"/>
    </row>
    <row r="772" spans="1:14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M772" s="2"/>
      <c r="N772" s="2"/>
    </row>
    <row r="773" spans="1:14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M773" s="2"/>
      <c r="N773" s="2"/>
    </row>
    <row r="774" spans="1:14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M774" s="2"/>
      <c r="N774" s="2"/>
    </row>
    <row r="775" spans="1:14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M775" s="2"/>
      <c r="N775" s="2"/>
    </row>
    <row r="776" spans="1:14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M776" s="2"/>
      <c r="N776" s="2"/>
    </row>
    <row r="777" spans="1:14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M777" s="2"/>
      <c r="N777" s="2"/>
    </row>
    <row r="778" spans="1:14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M778" s="2"/>
      <c r="N778" s="2"/>
    </row>
    <row r="779" spans="1:14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M779" s="2"/>
      <c r="N779" s="2"/>
    </row>
    <row r="780" spans="1:14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M780" s="2"/>
      <c r="N780" s="2"/>
    </row>
    <row r="781" spans="1:14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M781" s="2"/>
      <c r="N781" s="2"/>
    </row>
    <row r="782" spans="1:14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M782" s="2"/>
      <c r="N782" s="2"/>
    </row>
    <row r="783" spans="1:14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M783" s="2"/>
      <c r="N783" s="2"/>
    </row>
    <row r="784" spans="1:14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M784" s="2"/>
      <c r="N784" s="2"/>
    </row>
    <row r="785" spans="1:14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M785" s="2"/>
      <c r="N785" s="2"/>
    </row>
    <row r="786" spans="1:14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M786" s="2"/>
      <c r="N786" s="2"/>
    </row>
    <row r="787" spans="1:14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M787" s="2"/>
      <c r="N787" s="2"/>
    </row>
    <row r="788" spans="1:14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M788" s="2"/>
      <c r="N788" s="2"/>
    </row>
    <row r="789" spans="1:14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M789" s="2"/>
      <c r="N789" s="2"/>
    </row>
    <row r="790" spans="1:14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M790" s="2"/>
      <c r="N790" s="2"/>
    </row>
    <row r="791" spans="1:14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M791" s="2"/>
      <c r="N791" s="2"/>
    </row>
    <row r="792" spans="1:14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M792" s="2"/>
      <c r="N792" s="2"/>
    </row>
    <row r="793" spans="1:14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M793" s="2"/>
      <c r="N793" s="2"/>
    </row>
    <row r="794" spans="1:14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M794" s="2"/>
      <c r="N794" s="2"/>
    </row>
    <row r="795" spans="1:14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M795" s="2"/>
      <c r="N795" s="2"/>
    </row>
    <row r="796" spans="1:14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M796" s="2"/>
      <c r="N796" s="2"/>
    </row>
    <row r="797" spans="1:14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M797" s="2"/>
      <c r="N797" s="2"/>
    </row>
    <row r="798" spans="1:14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M798" s="2"/>
      <c r="N798" s="2"/>
    </row>
    <row r="799" spans="1:14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M799" s="2"/>
      <c r="N799" s="2"/>
    </row>
    <row r="800" spans="1:14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M800" s="2"/>
      <c r="N800" s="2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W628"/>
  <sheetViews>
    <sheetView topLeftCell="S1" workbookViewId="0">
      <selection activeCell="Y1" sqref="Y1:AD1048576"/>
    </sheetView>
  </sheetViews>
  <sheetFormatPr defaultRowHeight="15" x14ac:dyDescent="0.25"/>
  <cols>
    <col min="1" max="1" width="13.7109375" style="40" customWidth="1"/>
    <col min="8" max="8" width="2" style="7" customWidth="1"/>
    <col min="9" max="9" width="13.7109375" style="5" customWidth="1"/>
    <col min="10" max="10" width="14.42578125" style="5" customWidth="1"/>
    <col min="11" max="23" width="14.28515625" style="5" customWidth="1"/>
    <col min="24" max="24" width="13.7109375" style="40" customWidth="1"/>
    <col min="31" max="31" width="2" style="7" customWidth="1"/>
    <col min="32" max="32" width="13.7109375" style="5" customWidth="1"/>
    <col min="33" max="34" width="14.5703125" style="5" customWidth="1"/>
    <col min="47" max="47" width="1.42578125" style="7" customWidth="1"/>
    <col min="48" max="48" width="16.28515625" style="3" customWidth="1"/>
    <col min="49" max="49" width="1.28515625" style="7" customWidth="1"/>
    <col min="50" max="16384" width="9.140625" style="3"/>
  </cols>
  <sheetData>
    <row r="1" spans="1:49" x14ac:dyDescent="0.25">
      <c r="B1" t="s">
        <v>101</v>
      </c>
      <c r="I1" s="5" t="s">
        <v>203</v>
      </c>
      <c r="J1" s="43" t="str">
        <f>E8</f>
        <v>IIP3 +17 dBm Log Mag(dBm)</v>
      </c>
      <c r="K1" s="43" t="str">
        <f>D8</f>
        <v>OIP3 +15dBm Log Mag(dBm)</v>
      </c>
      <c r="L1" s="5" t="s">
        <v>203</v>
      </c>
      <c r="M1" s="43" t="str">
        <f>C112</f>
        <v>IIP3 +14 dBm Log Mag(dBm)</v>
      </c>
      <c r="N1" s="43" t="str">
        <f>D112</f>
        <v>OIP3 +13dBm Log Mag(dBm)</v>
      </c>
      <c r="O1" s="5" t="s">
        <v>203</v>
      </c>
      <c r="P1" s="43" t="str">
        <f>C216</f>
        <v>IIP3 +11 dBm Log Mag(dBm)</v>
      </c>
      <c r="Q1" s="43" t="str">
        <f>D216</f>
        <v>OIP3 +11dBm Log Mag(dBm)</v>
      </c>
      <c r="R1" s="5" t="s">
        <v>203</v>
      </c>
      <c r="S1" s="43" t="str">
        <f>C320</f>
        <v>IIP3 +14 dBm Log Mag(dBm)</v>
      </c>
      <c r="T1" s="43" t="str">
        <f>D320</f>
        <v>OIP3 +9dBm Log Mag(dBm)</v>
      </c>
      <c r="U1" s="5" t="s">
        <v>203</v>
      </c>
      <c r="V1" s="43" t="str">
        <f>C424</f>
        <v>IIP3 +11 dBm Log Mag(dBm)</v>
      </c>
      <c r="W1" s="43" t="str">
        <f>D424</f>
        <v>OIP3 +7dBm Log Mag(dBm)</v>
      </c>
      <c r="Y1" t="s">
        <v>101</v>
      </c>
      <c r="AF1" s="5" t="s">
        <v>203</v>
      </c>
      <c r="AG1" s="43" t="str">
        <f>AB8</f>
        <v>IIP3 +17 dBm Log Mag(dBm)</v>
      </c>
      <c r="AH1" s="43" t="str">
        <f>AA8</f>
        <v>OIP3 +15dBm Log Mag(dBm)</v>
      </c>
      <c r="AI1" s="5" t="s">
        <v>203</v>
      </c>
      <c r="AJ1" s="43" t="str">
        <f>Z112</f>
        <v>IIP3 +14 dBm Log Mag(dBm)</v>
      </c>
      <c r="AK1" s="43" t="str">
        <f>AA112</f>
        <v>OIP3 +13dBm Log Mag(dBm)</v>
      </c>
      <c r="AL1" s="5" t="s">
        <v>203</v>
      </c>
      <c r="AM1" s="43" t="str">
        <f>Z216</f>
        <v>IIP3 +11 dBm Log Mag(dBm)</v>
      </c>
      <c r="AN1" s="43" t="str">
        <f>AA216</f>
        <v>OIP3 +11dBm Log Mag(dBm)</v>
      </c>
      <c r="AO1" s="5" t="s">
        <v>203</v>
      </c>
      <c r="AP1" s="43" t="str">
        <f>Z320</f>
        <v>IIP3 +14 dBm Log Mag(dBm)</v>
      </c>
      <c r="AQ1" s="43" t="str">
        <f>AA320</f>
        <v>OIP3 +9dBm Log Mag(dBm)</v>
      </c>
      <c r="AR1" s="5" t="s">
        <v>203</v>
      </c>
      <c r="AS1" s="43" t="str">
        <f>Z424</f>
        <v>IIP3 +11 dBm Log Mag(dBm)</v>
      </c>
      <c r="AT1" s="43" t="str">
        <f>AA424</f>
        <v>OIP3 +7dBm Log Mag(dBm)</v>
      </c>
    </row>
    <row r="2" spans="1:49" x14ac:dyDescent="0.25">
      <c r="A2" s="39" t="s">
        <v>115</v>
      </c>
      <c r="B2" t="s">
        <v>102</v>
      </c>
      <c r="C2" t="s">
        <v>103</v>
      </c>
      <c r="D2" t="s">
        <v>104</v>
      </c>
      <c r="E2" t="s">
        <v>213</v>
      </c>
      <c r="J2" s="73" t="s">
        <v>356</v>
      </c>
      <c r="M2" s="73" t="s">
        <v>357</v>
      </c>
      <c r="P2" s="73" t="s">
        <v>307</v>
      </c>
      <c r="S2" s="73" t="s">
        <v>282</v>
      </c>
      <c r="V2" s="73" t="s">
        <v>216</v>
      </c>
      <c r="X2" s="39" t="s">
        <v>116</v>
      </c>
      <c r="Y2" t="s">
        <v>102</v>
      </c>
      <c r="Z2" t="s">
        <v>103</v>
      </c>
      <c r="AA2" t="s">
        <v>104</v>
      </c>
      <c r="AB2" t="s">
        <v>213</v>
      </c>
      <c r="AG2" s="73" t="s">
        <v>356</v>
      </c>
      <c r="AI2" s="5"/>
      <c r="AJ2" s="73" t="s">
        <v>357</v>
      </c>
      <c r="AK2" s="5"/>
      <c r="AL2" s="5"/>
      <c r="AM2" s="73" t="s">
        <v>307</v>
      </c>
      <c r="AN2" s="5"/>
      <c r="AO2" s="5"/>
      <c r="AP2" s="73" t="s">
        <v>282</v>
      </c>
      <c r="AQ2" s="5"/>
      <c r="AR2" s="5"/>
      <c r="AS2" s="73" t="s">
        <v>216</v>
      </c>
      <c r="AT2" s="5"/>
    </row>
    <row r="3" spans="1:49" s="18" customFormat="1" x14ac:dyDescent="0.25">
      <c r="A3" s="40"/>
      <c r="B3" t="s">
        <v>214</v>
      </c>
      <c r="C3"/>
      <c r="D3"/>
      <c r="E3"/>
      <c r="F3"/>
      <c r="G3"/>
      <c r="H3" s="16"/>
      <c r="I3" s="13" t="s">
        <v>12</v>
      </c>
      <c r="J3" s="17">
        <f>AVERAGE(J26:J97)</f>
        <v>25.179354819444434</v>
      </c>
      <c r="K3" s="17">
        <f>AVERAGE(K26:K97)</f>
        <v>17.768119222222222</v>
      </c>
      <c r="L3" s="13" t="s">
        <v>12</v>
      </c>
      <c r="M3" s="17">
        <f>AVERAGE(M26:M97)</f>
        <v>22.482303527777777</v>
      </c>
      <c r="N3" s="17">
        <f>AVERAGE(N26:N97)</f>
        <v>14.891538583333336</v>
      </c>
      <c r="O3" s="13" t="s">
        <v>12</v>
      </c>
      <c r="P3" s="17">
        <f>AVERAGE(P26:P97)</f>
        <v>19.839308736111107</v>
      </c>
      <c r="Q3" s="17">
        <f>AVERAGE(Q26:Q97)</f>
        <v>11.871519797222222</v>
      </c>
      <c r="R3" s="13" t="s">
        <v>12</v>
      </c>
      <c r="S3" s="17">
        <f>AVERAGE(S26:S97)</f>
        <v>21.833969837500003</v>
      </c>
      <c r="T3" s="17">
        <f>AVERAGE(T26:T97)</f>
        <v>11.95227709305556</v>
      </c>
      <c r="U3" s="13" t="s">
        <v>12</v>
      </c>
      <c r="V3" s="17">
        <f>AVERAGE(V26:V97)</f>
        <v>7.1457080904166679</v>
      </c>
      <c r="W3" s="17">
        <f>AVERAGE(W26:W97)</f>
        <v>-14.520913448402776</v>
      </c>
      <c r="X3" s="40"/>
      <c r="Y3" t="s">
        <v>214</v>
      </c>
      <c r="Z3"/>
      <c r="AA3"/>
      <c r="AB3"/>
      <c r="AC3"/>
      <c r="AD3"/>
      <c r="AE3" s="16"/>
      <c r="AF3" s="13" t="s">
        <v>12</v>
      </c>
      <c r="AG3" s="17">
        <f>AVERAGE(AG26:AG97)</f>
        <v>24.479572333333326</v>
      </c>
      <c r="AH3" s="17">
        <f>AVERAGE(AH26:AH97)</f>
        <v>17.166842583333327</v>
      </c>
      <c r="AI3" s="13" t="s">
        <v>12</v>
      </c>
      <c r="AJ3" s="17">
        <f>AVERAGE(AJ26:AJ97)</f>
        <v>22.627986624999998</v>
      </c>
      <c r="AK3" s="17">
        <f>AVERAGE(AK26:AK97)</f>
        <v>15.114690972222219</v>
      </c>
      <c r="AL3" s="13" t="s">
        <v>12</v>
      </c>
      <c r="AM3" s="17">
        <f>AVERAGE(AM26:AM97)</f>
        <v>20.16897765277777</v>
      </c>
      <c r="AN3" s="17">
        <f>AVERAGE(AN26:AN97)</f>
        <v>12.345465022222225</v>
      </c>
      <c r="AO3" s="13" t="s">
        <v>12</v>
      </c>
      <c r="AP3" s="17">
        <f>AVERAGE(AP26:AP97)</f>
        <v>21.833969837500003</v>
      </c>
      <c r="AQ3" s="17">
        <f>AVERAGE(AQ26:AQ97)</f>
        <v>11.95227709305556</v>
      </c>
      <c r="AR3" s="13" t="s">
        <v>12</v>
      </c>
      <c r="AS3" s="17">
        <f>AVERAGE(AS26:AS97)</f>
        <v>7.1457080904166679</v>
      </c>
      <c r="AT3" s="17">
        <f>AVERAGE(AT26:AT97)</f>
        <v>-14.520913448402776</v>
      </c>
      <c r="AU3" s="16"/>
      <c r="AW3" s="16"/>
    </row>
    <row r="4" spans="1:49" x14ac:dyDescent="0.25">
      <c r="B4" t="s">
        <v>217</v>
      </c>
      <c r="C4" t="s">
        <v>351</v>
      </c>
      <c r="D4" t="s">
        <v>352</v>
      </c>
      <c r="H4" s="8"/>
      <c r="Y4" t="s">
        <v>105</v>
      </c>
      <c r="Z4" t="s">
        <v>358</v>
      </c>
      <c r="AA4" t="s">
        <v>359</v>
      </c>
      <c r="AE4" s="8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8"/>
      <c r="AW4" s="8"/>
    </row>
    <row r="5" spans="1:49" x14ac:dyDescent="0.25">
      <c r="B5" t="s">
        <v>106</v>
      </c>
      <c r="H5" s="8"/>
      <c r="I5" s="82">
        <f t="shared" ref="I5:I36" si="0">B9/1000000000</f>
        <v>1</v>
      </c>
      <c r="J5" s="82">
        <f t="shared" ref="J5:J36" si="1">E9</f>
        <v>28.893169</v>
      </c>
      <c r="K5" s="82">
        <f t="shared" ref="K5:K36" si="2">D9</f>
        <v>19.761187</v>
      </c>
      <c r="L5" s="82">
        <f t="shared" ref="L5:L36" si="3">B9/1000000000</f>
        <v>1</v>
      </c>
      <c r="M5" s="82">
        <f>C113</f>
        <v>31.736113</v>
      </c>
      <c r="N5" s="82">
        <f t="shared" ref="N5" si="4">D113+AV5</f>
        <v>22.341830999999999</v>
      </c>
      <c r="O5" s="82">
        <f t="shared" ref="O5" si="5">B9/1000000000</f>
        <v>1</v>
      </c>
      <c r="P5" s="82">
        <f>C217</f>
        <v>27.847125999999999</v>
      </c>
      <c r="Q5" s="82">
        <f t="shared" ref="Q5" si="6">D217</f>
        <v>18.049994999999999</v>
      </c>
      <c r="R5" s="82">
        <f t="shared" ref="R5" si="7">B9/1000000000</f>
        <v>1</v>
      </c>
      <c r="S5" s="82">
        <f>C321</f>
        <v>28.030704</v>
      </c>
      <c r="T5" s="82">
        <f t="shared" ref="T5" si="8">D321</f>
        <v>15.924369</v>
      </c>
      <c r="U5" s="82">
        <f t="shared" ref="U5" si="9">B9/1000000000</f>
        <v>1</v>
      </c>
      <c r="V5" s="82">
        <f>C425</f>
        <v>14.456060000000001</v>
      </c>
      <c r="W5" s="82">
        <f t="shared" ref="W5:W36" si="10">D425</f>
        <v>-3.0459991</v>
      </c>
      <c r="Y5" t="s">
        <v>106</v>
      </c>
      <c r="AE5" s="8"/>
      <c r="AF5" s="82">
        <f t="shared" ref="AF5:AF36" si="11">Y9/1000000000</f>
        <v>1</v>
      </c>
      <c r="AG5" s="82">
        <f t="shared" ref="AG5:AG36" si="12">AB9</f>
        <v>35.417952999999997</v>
      </c>
      <c r="AH5" s="82">
        <f t="shared" ref="AH5:AH36" si="13">AA9</f>
        <v>24.576370000000001</v>
      </c>
      <c r="AI5" s="82">
        <f t="shared" ref="AI5:AI36" si="14">Y9/1000000000</f>
        <v>1</v>
      </c>
      <c r="AJ5" s="82">
        <f>Z113</f>
        <v>30.876068</v>
      </c>
      <c r="AK5" s="82">
        <f t="shared" ref="AK5" si="15">AA113</f>
        <v>19.827577999999999</v>
      </c>
      <c r="AL5" s="82">
        <f t="shared" ref="AL5" si="16">Y9/1000000000</f>
        <v>1</v>
      </c>
      <c r="AM5" s="43">
        <f>Z217</f>
        <v>27.414708999999998</v>
      </c>
      <c r="AN5" s="82">
        <f t="shared" ref="AN5" si="17">AA217</f>
        <v>16.082031000000001</v>
      </c>
      <c r="AO5" s="82">
        <f t="shared" ref="AO5" si="18">Y9/1000000000</f>
        <v>1</v>
      </c>
      <c r="AP5" s="82">
        <f>Z321</f>
        <v>28.030704</v>
      </c>
      <c r="AQ5" s="82">
        <f t="shared" ref="AQ5:AQ36" si="19">AA321</f>
        <v>15.924369</v>
      </c>
      <c r="AR5" s="82">
        <f t="shared" ref="AR5:AR36" si="20">Y9/1000000000</f>
        <v>1</v>
      </c>
      <c r="AS5" s="82">
        <f>Z425</f>
        <v>14.456060000000001</v>
      </c>
      <c r="AT5" s="82">
        <f t="shared" ref="AT5:AT36" si="21">AA425</f>
        <v>-3.0459991</v>
      </c>
      <c r="AU5" s="8"/>
      <c r="AV5" s="82"/>
      <c r="AW5" s="8"/>
    </row>
    <row r="6" spans="1:49" x14ac:dyDescent="0.25">
      <c r="H6" s="8"/>
      <c r="I6" s="82">
        <f t="shared" si="0"/>
        <v>1.1224489795918</v>
      </c>
      <c r="J6" s="82">
        <f t="shared" si="1"/>
        <v>29.38213</v>
      </c>
      <c r="K6" s="82">
        <f t="shared" si="2"/>
        <v>20.798566999999998</v>
      </c>
      <c r="L6" s="82">
        <f t="shared" si="3"/>
        <v>1.1224489795918</v>
      </c>
      <c r="M6" s="88">
        <f t="shared" ref="M6:M69" si="22">C114</f>
        <v>29.598984000000002</v>
      </c>
      <c r="N6" s="88">
        <f t="shared" ref="N6:N69" si="23">D114+AV6</f>
        <v>20.805986000000001</v>
      </c>
      <c r="O6" s="88">
        <f t="shared" ref="O6:O69" si="24">B10/1000000000</f>
        <v>1.1224489795918</v>
      </c>
      <c r="P6" s="88">
        <f t="shared" ref="P6:P69" si="25">C218</f>
        <v>26.216578999999999</v>
      </c>
      <c r="Q6" s="88">
        <f t="shared" ref="Q6:Q69" si="26">D218</f>
        <v>17.041895</v>
      </c>
      <c r="R6" s="88">
        <f t="shared" ref="R6:R69" si="27">B10/1000000000</f>
        <v>1.1224489795918</v>
      </c>
      <c r="S6" s="88">
        <f t="shared" ref="S6:S69" si="28">C322</f>
        <v>28.948246000000001</v>
      </c>
      <c r="T6" s="88">
        <f t="shared" ref="T6:T69" si="29">D322</f>
        <v>17.596661000000001</v>
      </c>
      <c r="U6" s="88">
        <f t="shared" ref="U6:U69" si="30">B10/1000000000</f>
        <v>1.1224489795918</v>
      </c>
      <c r="V6" s="88">
        <f t="shared" ref="V6:V69" si="31">C426</f>
        <v>14.183882000000001</v>
      </c>
      <c r="W6" s="82">
        <f t="shared" si="10"/>
        <v>-2.7654814999999999</v>
      </c>
      <c r="AE6" s="8"/>
      <c r="AF6" s="82">
        <f t="shared" si="11"/>
        <v>1.1224489795918</v>
      </c>
      <c r="AG6" s="82">
        <f t="shared" si="12"/>
        <v>33.570090999999998</v>
      </c>
      <c r="AH6" s="82">
        <f t="shared" si="13"/>
        <v>23.449839000000001</v>
      </c>
      <c r="AI6" s="82">
        <f t="shared" si="14"/>
        <v>1.1224489795918</v>
      </c>
      <c r="AJ6" s="88">
        <f t="shared" ref="AJ6:AJ69" si="32">Z114</f>
        <v>30.133192000000001</v>
      </c>
      <c r="AK6" s="88">
        <f t="shared" ref="AK6:AK69" si="33">AA114</f>
        <v>19.811343999999998</v>
      </c>
      <c r="AL6" s="88">
        <f t="shared" ref="AL6:AL69" si="34">Y10/1000000000</f>
        <v>1.1224489795918</v>
      </c>
      <c r="AM6" s="43">
        <f t="shared" ref="AM6:AM69" si="35">Z218</f>
        <v>26.640909000000001</v>
      </c>
      <c r="AN6" s="88">
        <f t="shared" ref="AN6:AN69" si="36">AA218</f>
        <v>16.045072999999999</v>
      </c>
      <c r="AO6" s="88">
        <f t="shared" ref="AO6:AO69" si="37">Y10/1000000000</f>
        <v>1.1224489795918</v>
      </c>
      <c r="AP6" s="88">
        <f t="shared" ref="AP6:AP69" si="38">Z322</f>
        <v>28.948246000000001</v>
      </c>
      <c r="AQ6" s="82">
        <f t="shared" si="19"/>
        <v>17.596661000000001</v>
      </c>
      <c r="AR6" s="82">
        <f t="shared" si="20"/>
        <v>1.1224489795918</v>
      </c>
      <c r="AS6" s="89">
        <f t="shared" ref="AS6:AS69" si="39">Z426</f>
        <v>14.183882000000001</v>
      </c>
      <c r="AT6" s="82">
        <f t="shared" si="21"/>
        <v>-2.7654814999999999</v>
      </c>
      <c r="AU6" s="8"/>
      <c r="AV6" s="82"/>
      <c r="AW6" s="8"/>
    </row>
    <row r="7" spans="1:49" x14ac:dyDescent="0.25">
      <c r="B7" t="s">
        <v>107</v>
      </c>
      <c r="H7" s="8"/>
      <c r="I7" s="82">
        <f t="shared" si="0"/>
        <v>1.2448979591837002</v>
      </c>
      <c r="J7" s="82">
        <f t="shared" si="1"/>
        <v>29.427520999999999</v>
      </c>
      <c r="K7" s="82">
        <f t="shared" si="2"/>
        <v>21.485703999999998</v>
      </c>
      <c r="L7" s="82">
        <f t="shared" si="3"/>
        <v>1.2448979591837002</v>
      </c>
      <c r="M7" s="88">
        <f t="shared" si="22"/>
        <v>26.912088000000001</v>
      </c>
      <c r="N7" s="88">
        <f t="shared" si="23"/>
        <v>18.81748</v>
      </c>
      <c r="O7" s="88">
        <f t="shared" si="24"/>
        <v>1.2448979591837002</v>
      </c>
      <c r="P7" s="88">
        <f t="shared" si="25"/>
        <v>24.019355999999998</v>
      </c>
      <c r="Q7" s="88">
        <f t="shared" si="26"/>
        <v>15.573985</v>
      </c>
      <c r="R7" s="88">
        <f t="shared" si="27"/>
        <v>1.2448979591837002</v>
      </c>
      <c r="S7" s="88">
        <f t="shared" si="28"/>
        <v>28.962589000000001</v>
      </c>
      <c r="T7" s="88">
        <f t="shared" si="29"/>
        <v>18.484632000000001</v>
      </c>
      <c r="U7" s="88">
        <f t="shared" si="30"/>
        <v>1.2448979591837002</v>
      </c>
      <c r="V7" s="88">
        <f t="shared" si="31"/>
        <v>13.707649</v>
      </c>
      <c r="W7" s="82">
        <f t="shared" si="10"/>
        <v>-2.2983003000000002</v>
      </c>
      <c r="Y7" t="s">
        <v>107</v>
      </c>
      <c r="AE7" s="8"/>
      <c r="AF7" s="82">
        <f t="shared" si="11"/>
        <v>1.2448979591837002</v>
      </c>
      <c r="AG7" s="82">
        <f t="shared" si="12"/>
        <v>31.480830999999998</v>
      </c>
      <c r="AH7" s="82">
        <f t="shared" si="13"/>
        <v>22.176779</v>
      </c>
      <c r="AI7" s="82">
        <f t="shared" si="14"/>
        <v>1.2448979591837002</v>
      </c>
      <c r="AJ7" s="88">
        <f t="shared" si="32"/>
        <v>29.093519000000001</v>
      </c>
      <c r="AK7" s="88">
        <f t="shared" si="33"/>
        <v>19.591187000000001</v>
      </c>
      <c r="AL7" s="88">
        <f t="shared" si="34"/>
        <v>1.2448979591837002</v>
      </c>
      <c r="AM7" s="43">
        <f t="shared" si="35"/>
        <v>25.677063</v>
      </c>
      <c r="AN7" s="88">
        <f t="shared" si="36"/>
        <v>15.917377999999999</v>
      </c>
      <c r="AO7" s="88">
        <f t="shared" si="37"/>
        <v>1.2448979591837002</v>
      </c>
      <c r="AP7" s="88">
        <f t="shared" si="38"/>
        <v>28.962589000000001</v>
      </c>
      <c r="AQ7" s="82">
        <f t="shared" si="19"/>
        <v>18.484632000000001</v>
      </c>
      <c r="AR7" s="82">
        <f t="shared" si="20"/>
        <v>1.2448979591837002</v>
      </c>
      <c r="AS7" s="89">
        <f t="shared" si="39"/>
        <v>13.707649</v>
      </c>
      <c r="AT7" s="82">
        <f t="shared" si="21"/>
        <v>-2.2983003000000002</v>
      </c>
      <c r="AU7" s="8"/>
      <c r="AV7" s="82"/>
      <c r="AW7" s="8"/>
    </row>
    <row r="8" spans="1:49" x14ac:dyDescent="0.25">
      <c r="B8" t="s">
        <v>23</v>
      </c>
      <c r="C8" t="s">
        <v>119</v>
      </c>
      <c r="D8" t="s">
        <v>277</v>
      </c>
      <c r="E8" t="s">
        <v>353</v>
      </c>
      <c r="F8" t="s">
        <v>120</v>
      </c>
      <c r="G8" t="s">
        <v>249</v>
      </c>
      <c r="H8" s="8"/>
      <c r="I8" s="82">
        <f t="shared" si="0"/>
        <v>1.3673469387755</v>
      </c>
      <c r="J8" s="82">
        <f t="shared" si="1"/>
        <v>29.161949</v>
      </c>
      <c r="K8" s="82">
        <f t="shared" si="2"/>
        <v>21.735992</v>
      </c>
      <c r="L8" s="82">
        <f t="shared" si="3"/>
        <v>1.3673469387755</v>
      </c>
      <c r="M8" s="88">
        <f t="shared" si="22"/>
        <v>25.665576999999999</v>
      </c>
      <c r="N8" s="88">
        <f t="shared" si="23"/>
        <v>18.115652000000001</v>
      </c>
      <c r="O8" s="88">
        <f t="shared" si="24"/>
        <v>1.3673469387755</v>
      </c>
      <c r="P8" s="88">
        <f t="shared" si="25"/>
        <v>22.266283000000001</v>
      </c>
      <c r="Q8" s="88">
        <f t="shared" si="26"/>
        <v>14.395616</v>
      </c>
      <c r="R8" s="88">
        <f t="shared" si="27"/>
        <v>1.3673469387755</v>
      </c>
      <c r="S8" s="88">
        <f t="shared" si="28"/>
        <v>26.829433000000002</v>
      </c>
      <c r="T8" s="88">
        <f t="shared" si="29"/>
        <v>17.074549000000001</v>
      </c>
      <c r="U8" s="88">
        <f t="shared" si="30"/>
        <v>1.3673469387755</v>
      </c>
      <c r="V8" s="88">
        <f t="shared" si="31"/>
        <v>13.150081</v>
      </c>
      <c r="W8" s="82">
        <f t="shared" si="10"/>
        <v>-1.6781991000000001</v>
      </c>
      <c r="Y8" t="s">
        <v>23</v>
      </c>
      <c r="Z8" t="s">
        <v>119</v>
      </c>
      <c r="AA8" t="s">
        <v>277</v>
      </c>
      <c r="AB8" t="s">
        <v>353</v>
      </c>
      <c r="AC8" t="s">
        <v>120</v>
      </c>
      <c r="AD8" t="s">
        <v>249</v>
      </c>
      <c r="AE8" s="8"/>
      <c r="AF8" s="82">
        <f t="shared" si="11"/>
        <v>1.3673469387755</v>
      </c>
      <c r="AG8" s="82">
        <f t="shared" si="12"/>
        <v>30.281195</v>
      </c>
      <c r="AH8" s="82">
        <f t="shared" si="13"/>
        <v>21.579666</v>
      </c>
      <c r="AI8" s="82">
        <f t="shared" si="14"/>
        <v>1.3673469387755</v>
      </c>
      <c r="AJ8" s="88">
        <f t="shared" si="32"/>
        <v>28.008804000000001</v>
      </c>
      <c r="AK8" s="88">
        <f t="shared" si="33"/>
        <v>19.113899</v>
      </c>
      <c r="AL8" s="88">
        <f t="shared" si="34"/>
        <v>1.3673469387755</v>
      </c>
      <c r="AM8" s="43">
        <f t="shared" si="35"/>
        <v>25.314236000000001</v>
      </c>
      <c r="AN8" s="88">
        <f t="shared" si="36"/>
        <v>16.188808000000002</v>
      </c>
      <c r="AO8" s="88">
        <f t="shared" si="37"/>
        <v>1.3673469387755</v>
      </c>
      <c r="AP8" s="88">
        <f t="shared" si="38"/>
        <v>26.829433000000002</v>
      </c>
      <c r="AQ8" s="82">
        <f t="shared" si="19"/>
        <v>17.074549000000001</v>
      </c>
      <c r="AR8" s="82">
        <f t="shared" si="20"/>
        <v>1.3673469387755</v>
      </c>
      <c r="AS8" s="89">
        <f t="shared" si="39"/>
        <v>13.150081</v>
      </c>
      <c r="AT8" s="82">
        <f t="shared" si="21"/>
        <v>-1.6781991000000001</v>
      </c>
      <c r="AU8" s="8"/>
      <c r="AV8" s="82"/>
      <c r="AW8" s="8"/>
    </row>
    <row r="9" spans="1:49" x14ac:dyDescent="0.25">
      <c r="B9">
        <v>1000000000</v>
      </c>
      <c r="C9">
        <v>-20.272473999999999</v>
      </c>
      <c r="D9">
        <v>19.761187</v>
      </c>
      <c r="E9">
        <v>28.893169</v>
      </c>
      <c r="F9">
        <v>-86.944305</v>
      </c>
      <c r="G9">
        <v>-9.1319827999999994</v>
      </c>
      <c r="H9" s="8"/>
      <c r="I9" s="82">
        <f t="shared" si="0"/>
        <v>1.4897959183673</v>
      </c>
      <c r="J9" s="82">
        <f t="shared" si="1"/>
        <v>28.356096000000001</v>
      </c>
      <c r="K9" s="82">
        <f t="shared" si="2"/>
        <v>21.263701999999999</v>
      </c>
      <c r="L9" s="82">
        <f t="shared" si="3"/>
        <v>1.4897959183673</v>
      </c>
      <c r="M9" s="88">
        <f t="shared" si="22"/>
        <v>24.992825</v>
      </c>
      <c r="N9" s="88">
        <f t="shared" si="23"/>
        <v>17.789726000000002</v>
      </c>
      <c r="O9" s="88">
        <f t="shared" si="24"/>
        <v>1.4897959183673</v>
      </c>
      <c r="P9" s="88">
        <f t="shared" si="25"/>
        <v>21.751228000000001</v>
      </c>
      <c r="Q9" s="88">
        <f t="shared" si="26"/>
        <v>14.252995</v>
      </c>
      <c r="R9" s="88">
        <f t="shared" si="27"/>
        <v>1.4897959183673</v>
      </c>
      <c r="S9" s="88">
        <f t="shared" si="28"/>
        <v>24.618998999999999</v>
      </c>
      <c r="T9" s="88">
        <f t="shared" si="29"/>
        <v>15.429906000000001</v>
      </c>
      <c r="U9" s="88">
        <f t="shared" si="30"/>
        <v>1.4897959183673</v>
      </c>
      <c r="V9" s="88">
        <f t="shared" si="31"/>
        <v>12.502193</v>
      </c>
      <c r="W9" s="82">
        <f t="shared" si="10"/>
        <v>-1.4058948</v>
      </c>
      <c r="Y9">
        <v>1000000000</v>
      </c>
      <c r="Z9">
        <v>-18.420815000000001</v>
      </c>
      <c r="AA9">
        <v>24.576370000000001</v>
      </c>
      <c r="AB9">
        <v>35.417952999999997</v>
      </c>
      <c r="AC9">
        <v>-93.931304999999995</v>
      </c>
      <c r="AD9">
        <v>-10.841585</v>
      </c>
      <c r="AE9" s="8"/>
      <c r="AF9" s="82">
        <f t="shared" si="11"/>
        <v>1.4897959183673</v>
      </c>
      <c r="AG9" s="82">
        <f t="shared" si="12"/>
        <v>29.633627000000001</v>
      </c>
      <c r="AH9" s="82">
        <f t="shared" si="13"/>
        <v>21.383585</v>
      </c>
      <c r="AI9" s="82">
        <f t="shared" si="14"/>
        <v>1.4897959183673</v>
      </c>
      <c r="AJ9" s="88">
        <f t="shared" si="32"/>
        <v>27.636628999999999</v>
      </c>
      <c r="AK9" s="88">
        <f t="shared" si="33"/>
        <v>19.206619</v>
      </c>
      <c r="AL9" s="88">
        <f t="shared" si="34"/>
        <v>1.4897959183673</v>
      </c>
      <c r="AM9" s="43">
        <f t="shared" si="35"/>
        <v>25.011116000000001</v>
      </c>
      <c r="AN9" s="88">
        <f t="shared" si="36"/>
        <v>16.377358999999998</v>
      </c>
      <c r="AO9" s="88">
        <f t="shared" si="37"/>
        <v>1.4897959183673</v>
      </c>
      <c r="AP9" s="88">
        <f t="shared" si="38"/>
        <v>24.618998999999999</v>
      </c>
      <c r="AQ9" s="82">
        <f t="shared" si="19"/>
        <v>15.429906000000001</v>
      </c>
      <c r="AR9" s="82">
        <f t="shared" si="20"/>
        <v>1.4897959183673</v>
      </c>
      <c r="AS9" s="89">
        <f t="shared" si="39"/>
        <v>12.502193</v>
      </c>
      <c r="AT9" s="82">
        <f t="shared" si="21"/>
        <v>-1.4058948</v>
      </c>
      <c r="AU9" s="8"/>
      <c r="AV9" s="82"/>
      <c r="AW9" s="8"/>
    </row>
    <row r="10" spans="1:49" x14ac:dyDescent="0.25">
      <c r="B10">
        <v>1122448979.5918</v>
      </c>
      <c r="C10">
        <v>-19.661632999999998</v>
      </c>
      <c r="D10">
        <v>20.798566999999998</v>
      </c>
      <c r="E10">
        <v>29.38213</v>
      </c>
      <c r="F10">
        <v>-89.298248000000001</v>
      </c>
      <c r="G10">
        <v>-8.5835629000000004</v>
      </c>
      <c r="H10" s="8"/>
      <c r="I10" s="82">
        <f t="shared" si="0"/>
        <v>1.6122448979591999</v>
      </c>
      <c r="J10" s="82">
        <f t="shared" si="1"/>
        <v>28.859465</v>
      </c>
      <c r="K10" s="82">
        <f t="shared" si="2"/>
        <v>22.027906000000002</v>
      </c>
      <c r="L10" s="82">
        <f t="shared" si="3"/>
        <v>1.6122448979591999</v>
      </c>
      <c r="M10" s="88">
        <f t="shared" si="22"/>
        <v>25.308181999999999</v>
      </c>
      <c r="N10" s="88">
        <f t="shared" si="23"/>
        <v>18.385314999999999</v>
      </c>
      <c r="O10" s="88">
        <f t="shared" si="24"/>
        <v>1.6122448979591999</v>
      </c>
      <c r="P10" s="88">
        <f t="shared" si="25"/>
        <v>21.892782</v>
      </c>
      <c r="Q10" s="88">
        <f t="shared" si="26"/>
        <v>14.703806999999999</v>
      </c>
      <c r="R10" s="88">
        <f t="shared" si="27"/>
        <v>1.6122448979591999</v>
      </c>
      <c r="S10" s="88">
        <f t="shared" si="28"/>
        <v>23.834212999999998</v>
      </c>
      <c r="T10" s="88">
        <f t="shared" si="29"/>
        <v>15.186377999999999</v>
      </c>
      <c r="U10" s="88">
        <f t="shared" si="30"/>
        <v>1.6122448979591999</v>
      </c>
      <c r="V10" s="88">
        <f t="shared" si="31"/>
        <v>12.079858</v>
      </c>
      <c r="W10" s="82">
        <f t="shared" si="10"/>
        <v>-1.3091592999999999</v>
      </c>
      <c r="Y10">
        <v>1122448979.5918</v>
      </c>
      <c r="Z10">
        <v>-16.876885999999999</v>
      </c>
      <c r="AA10">
        <v>23.449839000000001</v>
      </c>
      <c r="AB10">
        <v>33.570090999999998</v>
      </c>
      <c r="AC10">
        <v>-84.751152000000005</v>
      </c>
      <c r="AD10">
        <v>-10.12025</v>
      </c>
      <c r="AE10" s="8"/>
      <c r="AF10" s="82">
        <f t="shared" si="11"/>
        <v>1.6122448979591999</v>
      </c>
      <c r="AG10" s="82">
        <f t="shared" si="12"/>
        <v>29.341495999999999</v>
      </c>
      <c r="AH10" s="82">
        <f t="shared" si="13"/>
        <v>21.510147</v>
      </c>
      <c r="AI10" s="82">
        <f t="shared" si="14"/>
        <v>1.6122448979591999</v>
      </c>
      <c r="AJ10" s="88">
        <f t="shared" si="32"/>
        <v>27.630044999999999</v>
      </c>
      <c r="AK10" s="88">
        <f t="shared" si="33"/>
        <v>19.643497</v>
      </c>
      <c r="AL10" s="88">
        <f t="shared" si="34"/>
        <v>1.6122448979591999</v>
      </c>
      <c r="AM10" s="43">
        <f t="shared" si="35"/>
        <v>24.796351999999999</v>
      </c>
      <c r="AN10" s="88">
        <f t="shared" si="36"/>
        <v>16.628011999999998</v>
      </c>
      <c r="AO10" s="88">
        <f t="shared" si="37"/>
        <v>1.6122448979591999</v>
      </c>
      <c r="AP10" s="88">
        <f t="shared" si="38"/>
        <v>23.834212999999998</v>
      </c>
      <c r="AQ10" s="82">
        <f t="shared" si="19"/>
        <v>15.186377999999999</v>
      </c>
      <c r="AR10" s="82">
        <f t="shared" si="20"/>
        <v>1.6122448979591999</v>
      </c>
      <c r="AS10" s="89">
        <f t="shared" si="39"/>
        <v>12.079858</v>
      </c>
      <c r="AT10" s="82">
        <f t="shared" si="21"/>
        <v>-1.3091592999999999</v>
      </c>
      <c r="AU10" s="8"/>
      <c r="AV10" s="82"/>
      <c r="AW10" s="8"/>
    </row>
    <row r="11" spans="1:49" x14ac:dyDescent="0.25">
      <c r="B11">
        <v>1244897959.1837001</v>
      </c>
      <c r="C11">
        <v>-18.808809</v>
      </c>
      <c r="D11">
        <v>21.485703999999998</v>
      </c>
      <c r="E11">
        <v>29.427520999999999</v>
      </c>
      <c r="F11">
        <v>-88.777596000000003</v>
      </c>
      <c r="G11">
        <v>-7.9418167999999998</v>
      </c>
      <c r="H11" s="8"/>
      <c r="I11" s="82">
        <f t="shared" si="0"/>
        <v>1.7346938775510001</v>
      </c>
      <c r="J11" s="82">
        <f t="shared" si="1"/>
        <v>28.918983000000001</v>
      </c>
      <c r="K11" s="82">
        <f t="shared" si="2"/>
        <v>22.244263</v>
      </c>
      <c r="L11" s="82">
        <f t="shared" si="3"/>
        <v>1.7346938775510001</v>
      </c>
      <c r="M11" s="88">
        <f t="shared" si="22"/>
        <v>25.305769000000002</v>
      </c>
      <c r="N11" s="88">
        <f t="shared" si="23"/>
        <v>18.548584000000002</v>
      </c>
      <c r="O11" s="88">
        <f t="shared" si="24"/>
        <v>1.7346938775510001</v>
      </c>
      <c r="P11" s="88">
        <f t="shared" si="25"/>
        <v>21.899813000000002</v>
      </c>
      <c r="Q11" s="88">
        <f t="shared" si="26"/>
        <v>14.892778</v>
      </c>
      <c r="R11" s="88">
        <f t="shared" si="27"/>
        <v>1.7346938775510001</v>
      </c>
      <c r="S11" s="88">
        <f t="shared" si="28"/>
        <v>24.166855000000002</v>
      </c>
      <c r="T11" s="88">
        <f t="shared" si="29"/>
        <v>15.917918999999999</v>
      </c>
      <c r="U11" s="88">
        <f t="shared" si="30"/>
        <v>1.7346938775510001</v>
      </c>
      <c r="V11" s="88">
        <f t="shared" si="31"/>
        <v>12.194734</v>
      </c>
      <c r="W11" s="82">
        <f t="shared" si="10"/>
        <v>-0.83106637000000005</v>
      </c>
      <c r="Y11">
        <v>1244897959.1837001</v>
      </c>
      <c r="Z11">
        <v>-16.652221999999998</v>
      </c>
      <c r="AA11">
        <v>22.176779</v>
      </c>
      <c r="AB11">
        <v>31.480830999999998</v>
      </c>
      <c r="AC11">
        <v>-81.866348000000002</v>
      </c>
      <c r="AD11">
        <v>-9.3040503999999995</v>
      </c>
      <c r="AE11" s="8"/>
      <c r="AF11" s="82">
        <f t="shared" si="11"/>
        <v>1.7346938775510001</v>
      </c>
      <c r="AG11" s="82">
        <f t="shared" si="12"/>
        <v>29.044415000000001</v>
      </c>
      <c r="AH11" s="82">
        <f t="shared" si="13"/>
        <v>21.544955999999999</v>
      </c>
      <c r="AI11" s="82">
        <f t="shared" si="14"/>
        <v>1.7346938775510001</v>
      </c>
      <c r="AJ11" s="88">
        <f t="shared" si="32"/>
        <v>27.584585000000001</v>
      </c>
      <c r="AK11" s="88">
        <f t="shared" si="33"/>
        <v>19.950120999999999</v>
      </c>
      <c r="AL11" s="88">
        <f t="shared" si="34"/>
        <v>1.7346938775510001</v>
      </c>
      <c r="AM11" s="43">
        <f t="shared" si="35"/>
        <v>24.090834000000001</v>
      </c>
      <c r="AN11" s="88">
        <f t="shared" si="36"/>
        <v>16.281300000000002</v>
      </c>
      <c r="AO11" s="88">
        <f t="shared" si="37"/>
        <v>1.7346938775510001</v>
      </c>
      <c r="AP11" s="88">
        <f t="shared" si="38"/>
        <v>24.166855000000002</v>
      </c>
      <c r="AQ11" s="82">
        <f t="shared" si="19"/>
        <v>15.917918999999999</v>
      </c>
      <c r="AR11" s="82">
        <f t="shared" si="20"/>
        <v>1.7346938775510001</v>
      </c>
      <c r="AS11" s="89">
        <f t="shared" si="39"/>
        <v>12.194734</v>
      </c>
      <c r="AT11" s="82">
        <f t="shared" si="21"/>
        <v>-0.83106637000000005</v>
      </c>
      <c r="AU11" s="8"/>
      <c r="AV11" s="82"/>
      <c r="AW11" s="8"/>
    </row>
    <row r="12" spans="1:49" x14ac:dyDescent="0.25">
      <c r="B12">
        <v>1367346938.7755001</v>
      </c>
      <c r="C12">
        <v>-18.575132</v>
      </c>
      <c r="D12">
        <v>21.735992</v>
      </c>
      <c r="E12">
        <v>29.161949</v>
      </c>
      <c r="F12">
        <v>-85.975112999999993</v>
      </c>
      <c r="G12">
        <v>-7.4259567000000004</v>
      </c>
      <c r="H12" s="8"/>
      <c r="I12" s="82">
        <f t="shared" si="0"/>
        <v>1.8571428571429001</v>
      </c>
      <c r="J12" s="82">
        <f t="shared" si="1"/>
        <v>28.865835000000001</v>
      </c>
      <c r="K12" s="82">
        <f t="shared" si="2"/>
        <v>22.320833</v>
      </c>
      <c r="L12" s="82">
        <f t="shared" si="3"/>
        <v>1.8571428571429001</v>
      </c>
      <c r="M12" s="88">
        <f t="shared" si="22"/>
        <v>25.000349</v>
      </c>
      <c r="N12" s="88">
        <f t="shared" si="23"/>
        <v>18.376094999999999</v>
      </c>
      <c r="O12" s="88">
        <f t="shared" si="24"/>
        <v>1.8571428571429001</v>
      </c>
      <c r="P12" s="88">
        <f t="shared" si="25"/>
        <v>21.555375999999999</v>
      </c>
      <c r="Q12" s="88">
        <f t="shared" si="26"/>
        <v>14.687552</v>
      </c>
      <c r="R12" s="88">
        <f t="shared" si="27"/>
        <v>1.8571428571429001</v>
      </c>
      <c r="S12" s="88">
        <f t="shared" si="28"/>
        <v>27.101475000000001</v>
      </c>
      <c r="T12" s="88">
        <f t="shared" si="29"/>
        <v>19.119698</v>
      </c>
      <c r="U12" s="88">
        <f t="shared" si="30"/>
        <v>1.8571428571429001</v>
      </c>
      <c r="V12" s="88">
        <f t="shared" si="31"/>
        <v>11.959576</v>
      </c>
      <c r="W12" s="82">
        <f t="shared" si="10"/>
        <v>-1.1376804</v>
      </c>
      <c r="Y12">
        <v>1367346938.7755001</v>
      </c>
      <c r="Z12">
        <v>-16.244064000000002</v>
      </c>
      <c r="AA12">
        <v>21.579666</v>
      </c>
      <c r="AB12">
        <v>30.281195</v>
      </c>
      <c r="AC12">
        <v>-79.762694999999994</v>
      </c>
      <c r="AD12">
        <v>-8.7015285000000002</v>
      </c>
      <c r="AE12" s="8"/>
      <c r="AF12" s="82">
        <f t="shared" si="11"/>
        <v>1.8571428571429001</v>
      </c>
      <c r="AG12" s="82">
        <f t="shared" si="12"/>
        <v>28.829484999999998</v>
      </c>
      <c r="AH12" s="82">
        <f t="shared" si="13"/>
        <v>21.561159</v>
      </c>
      <c r="AI12" s="82">
        <f t="shared" si="14"/>
        <v>1.8571428571429001</v>
      </c>
      <c r="AJ12" s="88">
        <f t="shared" si="32"/>
        <v>27.173904</v>
      </c>
      <c r="AK12" s="88">
        <f t="shared" si="33"/>
        <v>19.782769999999999</v>
      </c>
      <c r="AL12" s="88">
        <f t="shared" si="34"/>
        <v>1.8571428571429001</v>
      </c>
      <c r="AM12" s="43">
        <f t="shared" si="35"/>
        <v>23.3706</v>
      </c>
      <c r="AN12" s="88">
        <f t="shared" si="36"/>
        <v>15.80231</v>
      </c>
      <c r="AO12" s="88">
        <f t="shared" si="37"/>
        <v>1.8571428571429001</v>
      </c>
      <c r="AP12" s="88">
        <f t="shared" si="38"/>
        <v>27.101475000000001</v>
      </c>
      <c r="AQ12" s="82">
        <f t="shared" si="19"/>
        <v>19.119698</v>
      </c>
      <c r="AR12" s="82">
        <f t="shared" si="20"/>
        <v>1.8571428571429001</v>
      </c>
      <c r="AS12" s="89">
        <f t="shared" si="39"/>
        <v>11.959576</v>
      </c>
      <c r="AT12" s="82">
        <f t="shared" si="21"/>
        <v>-1.1376804</v>
      </c>
      <c r="AU12" s="8"/>
      <c r="AV12" s="82"/>
      <c r="AW12" s="8"/>
    </row>
    <row r="13" spans="1:49" x14ac:dyDescent="0.25">
      <c r="B13">
        <v>1489795918.3673</v>
      </c>
      <c r="C13">
        <v>-18.007484000000002</v>
      </c>
      <c r="D13">
        <v>21.263701999999999</v>
      </c>
      <c r="E13">
        <v>28.356096000000001</v>
      </c>
      <c r="F13">
        <v>-85.837531999999996</v>
      </c>
      <c r="G13">
        <v>-7.0923929000000001</v>
      </c>
      <c r="H13" s="8"/>
      <c r="I13" s="82">
        <f t="shared" si="0"/>
        <v>1.9795918367347001</v>
      </c>
      <c r="J13" s="82">
        <f t="shared" si="1"/>
        <v>27.359541</v>
      </c>
      <c r="K13" s="82">
        <f t="shared" si="2"/>
        <v>20.942786999999999</v>
      </c>
      <c r="L13" s="82">
        <f t="shared" si="3"/>
        <v>1.9795918367347001</v>
      </c>
      <c r="M13" s="88">
        <f t="shared" si="22"/>
        <v>24.096024</v>
      </c>
      <c r="N13" s="88">
        <f t="shared" si="23"/>
        <v>17.580378</v>
      </c>
      <c r="O13" s="88">
        <f t="shared" si="24"/>
        <v>1.9795918367347001</v>
      </c>
      <c r="P13" s="88">
        <f t="shared" si="25"/>
        <v>21.541986000000001</v>
      </c>
      <c r="Q13" s="88">
        <f t="shared" si="26"/>
        <v>14.767569999999999</v>
      </c>
      <c r="R13" s="88">
        <f t="shared" si="27"/>
        <v>1.9795918367347001</v>
      </c>
      <c r="S13" s="88">
        <f t="shared" si="28"/>
        <v>29.397031999999999</v>
      </c>
      <c r="T13" s="88">
        <f t="shared" si="29"/>
        <v>21.646151</v>
      </c>
      <c r="U13" s="88">
        <f t="shared" si="30"/>
        <v>1.9795918367347001</v>
      </c>
      <c r="V13" s="88">
        <f t="shared" si="31"/>
        <v>11.931549</v>
      </c>
      <c r="W13" s="82">
        <f t="shared" si="10"/>
        <v>-0.98730105000000001</v>
      </c>
      <c r="Y13">
        <v>1489795918.3673</v>
      </c>
      <c r="Z13">
        <v>-16.315207000000001</v>
      </c>
      <c r="AA13">
        <v>21.383585</v>
      </c>
      <c r="AB13">
        <v>29.633627000000001</v>
      </c>
      <c r="AC13">
        <v>-79.483436999999995</v>
      </c>
      <c r="AD13">
        <v>-8.2500400999999997</v>
      </c>
      <c r="AE13" s="8"/>
      <c r="AF13" s="82">
        <f t="shared" si="11"/>
        <v>1.9795918367347001</v>
      </c>
      <c r="AG13" s="82">
        <f t="shared" si="12"/>
        <v>27.995363000000001</v>
      </c>
      <c r="AH13" s="82">
        <f t="shared" si="13"/>
        <v>21.004269000000001</v>
      </c>
      <c r="AI13" s="82">
        <f t="shared" si="14"/>
        <v>1.9795918367347001</v>
      </c>
      <c r="AJ13" s="88">
        <f t="shared" si="32"/>
        <v>26.103907</v>
      </c>
      <c r="AK13" s="88">
        <f t="shared" si="33"/>
        <v>18.988265999999999</v>
      </c>
      <c r="AL13" s="88">
        <f t="shared" si="34"/>
        <v>1.9795918367347001</v>
      </c>
      <c r="AM13" s="43">
        <f t="shared" si="35"/>
        <v>22.52599</v>
      </c>
      <c r="AN13" s="88">
        <f t="shared" si="36"/>
        <v>15.219453</v>
      </c>
      <c r="AO13" s="88">
        <f t="shared" si="37"/>
        <v>1.9795918367347001</v>
      </c>
      <c r="AP13" s="88">
        <f t="shared" si="38"/>
        <v>29.397031999999999</v>
      </c>
      <c r="AQ13" s="82">
        <f t="shared" si="19"/>
        <v>21.646151</v>
      </c>
      <c r="AR13" s="82">
        <f t="shared" si="20"/>
        <v>1.9795918367347001</v>
      </c>
      <c r="AS13" s="89">
        <f t="shared" si="39"/>
        <v>11.931549</v>
      </c>
      <c r="AT13" s="82">
        <f t="shared" si="21"/>
        <v>-0.98730105000000001</v>
      </c>
      <c r="AU13" s="8"/>
      <c r="AV13" s="82"/>
      <c r="AW13" s="8"/>
    </row>
    <row r="14" spans="1:49" x14ac:dyDescent="0.25">
      <c r="B14">
        <v>1612244897.9591999</v>
      </c>
      <c r="C14">
        <v>-17.700216000000001</v>
      </c>
      <c r="D14">
        <v>22.027906000000002</v>
      </c>
      <c r="E14">
        <v>28.859465</v>
      </c>
      <c r="F14">
        <v>-82.618072999999995</v>
      </c>
      <c r="G14">
        <v>-6.8315577999999997</v>
      </c>
      <c r="H14" s="8"/>
      <c r="I14" s="82">
        <f t="shared" si="0"/>
        <v>2.1020408163264999</v>
      </c>
      <c r="J14" s="82">
        <f t="shared" si="1"/>
        <v>27.735984999999999</v>
      </c>
      <c r="K14" s="82">
        <f t="shared" si="2"/>
        <v>21.445893999999999</v>
      </c>
      <c r="L14" s="82">
        <f t="shared" si="3"/>
        <v>2.1020408163264999</v>
      </c>
      <c r="M14" s="88">
        <f t="shared" si="22"/>
        <v>24.320350999999999</v>
      </c>
      <c r="N14" s="88">
        <f t="shared" si="23"/>
        <v>17.919682999999999</v>
      </c>
      <c r="O14" s="88">
        <f t="shared" si="24"/>
        <v>2.1020408163264999</v>
      </c>
      <c r="P14" s="88">
        <f t="shared" si="25"/>
        <v>21.986729</v>
      </c>
      <c r="Q14" s="88">
        <f t="shared" si="26"/>
        <v>15.327220000000001</v>
      </c>
      <c r="R14" s="88">
        <f t="shared" si="27"/>
        <v>2.1020408163264999</v>
      </c>
      <c r="S14" s="88">
        <f t="shared" si="28"/>
        <v>30.1616</v>
      </c>
      <c r="T14" s="88">
        <f t="shared" si="29"/>
        <v>22.656834</v>
      </c>
      <c r="U14" s="88">
        <f t="shared" si="30"/>
        <v>2.1020408163264999</v>
      </c>
      <c r="V14" s="88">
        <f t="shared" si="31"/>
        <v>11.842298</v>
      </c>
      <c r="W14" s="82">
        <f t="shared" si="10"/>
        <v>-1.0144697</v>
      </c>
      <c r="Y14">
        <v>1612244897.9591999</v>
      </c>
      <c r="Z14">
        <v>-14.561786</v>
      </c>
      <c r="AA14">
        <v>21.510147</v>
      </c>
      <c r="AB14">
        <v>29.341495999999999</v>
      </c>
      <c r="AC14">
        <v>-74.418555999999995</v>
      </c>
      <c r="AD14">
        <v>-7.8313478999999999</v>
      </c>
      <c r="AE14" s="8"/>
      <c r="AF14" s="82">
        <f t="shared" si="11"/>
        <v>2.1020408163264999</v>
      </c>
      <c r="AG14" s="82">
        <f t="shared" si="12"/>
        <v>27.182860999999999</v>
      </c>
      <c r="AH14" s="82">
        <f t="shared" si="13"/>
        <v>20.457560999999998</v>
      </c>
      <c r="AI14" s="82">
        <f t="shared" si="14"/>
        <v>2.1020408163264999</v>
      </c>
      <c r="AJ14" s="88">
        <f t="shared" si="32"/>
        <v>25.081143999999998</v>
      </c>
      <c r="AK14" s="88">
        <f t="shared" si="33"/>
        <v>18.224212999999999</v>
      </c>
      <c r="AL14" s="88">
        <f t="shared" si="34"/>
        <v>2.1020408163264999</v>
      </c>
      <c r="AM14" s="43">
        <f t="shared" si="35"/>
        <v>21.959538999999999</v>
      </c>
      <c r="AN14" s="88">
        <f t="shared" si="36"/>
        <v>14.90781</v>
      </c>
      <c r="AO14" s="88">
        <f t="shared" si="37"/>
        <v>2.1020408163264999</v>
      </c>
      <c r="AP14" s="88">
        <f t="shared" si="38"/>
        <v>30.1616</v>
      </c>
      <c r="AQ14" s="82">
        <f t="shared" si="19"/>
        <v>22.656834</v>
      </c>
      <c r="AR14" s="82">
        <f t="shared" si="20"/>
        <v>2.1020408163264999</v>
      </c>
      <c r="AS14" s="89">
        <f t="shared" si="39"/>
        <v>11.842298</v>
      </c>
      <c r="AT14" s="82">
        <f t="shared" si="21"/>
        <v>-1.0144697</v>
      </c>
      <c r="AU14" s="8"/>
      <c r="AV14" s="82"/>
      <c r="AW14" s="8"/>
    </row>
    <row r="15" spans="1:49" x14ac:dyDescent="0.25">
      <c r="B15">
        <v>1734693877.5510001</v>
      </c>
      <c r="C15">
        <v>-17.703773000000002</v>
      </c>
      <c r="D15">
        <v>22.244263</v>
      </c>
      <c r="E15">
        <v>28.918983000000001</v>
      </c>
      <c r="F15">
        <v>-87.946258999999998</v>
      </c>
      <c r="G15">
        <v>-6.6747202999999997</v>
      </c>
      <c r="H15" s="8"/>
      <c r="I15" s="82">
        <f t="shared" si="0"/>
        <v>2.2244897959183998</v>
      </c>
      <c r="J15" s="82">
        <f t="shared" si="1"/>
        <v>28.253858999999999</v>
      </c>
      <c r="K15" s="82">
        <f t="shared" si="2"/>
        <v>22.024823999999999</v>
      </c>
      <c r="L15" s="82">
        <f t="shared" si="3"/>
        <v>2.2244897959183998</v>
      </c>
      <c r="M15" s="88">
        <f t="shared" si="22"/>
        <v>25.122446</v>
      </c>
      <c r="N15" s="88">
        <f t="shared" si="23"/>
        <v>18.777994</v>
      </c>
      <c r="O15" s="88">
        <f t="shared" si="24"/>
        <v>2.2244897959183998</v>
      </c>
      <c r="P15" s="88">
        <f t="shared" si="25"/>
        <v>22.583973</v>
      </c>
      <c r="Q15" s="88">
        <f t="shared" si="26"/>
        <v>15.989587</v>
      </c>
      <c r="R15" s="88">
        <f t="shared" si="27"/>
        <v>2.2244897959183998</v>
      </c>
      <c r="S15" s="88">
        <f t="shared" si="28"/>
        <v>27.543837</v>
      </c>
      <c r="T15" s="88">
        <f t="shared" si="29"/>
        <v>20.220597999999999</v>
      </c>
      <c r="U15" s="88">
        <f t="shared" si="30"/>
        <v>2.2244897959183998</v>
      </c>
      <c r="V15" s="88">
        <f t="shared" si="31"/>
        <v>11.991286000000001</v>
      </c>
      <c r="W15" s="82">
        <f t="shared" si="10"/>
        <v>-0.63985384000000001</v>
      </c>
      <c r="Y15">
        <v>1734693877.5510001</v>
      </c>
      <c r="Z15">
        <v>-15.010202</v>
      </c>
      <c r="AA15">
        <v>21.544955999999999</v>
      </c>
      <c r="AB15">
        <v>29.044415000000001</v>
      </c>
      <c r="AC15">
        <v>-76.820480000000003</v>
      </c>
      <c r="AD15">
        <v>-7.4994601999999997</v>
      </c>
      <c r="AE15" s="8"/>
      <c r="AF15" s="82">
        <f t="shared" si="11"/>
        <v>2.2244897959183998</v>
      </c>
      <c r="AG15" s="82">
        <f t="shared" si="12"/>
        <v>26.388027000000001</v>
      </c>
      <c r="AH15" s="82">
        <f t="shared" si="13"/>
        <v>19.854393000000002</v>
      </c>
      <c r="AI15" s="82">
        <f t="shared" si="14"/>
        <v>2.2244897959183998</v>
      </c>
      <c r="AJ15" s="88">
        <f t="shared" si="32"/>
        <v>24.148683999999999</v>
      </c>
      <c r="AK15" s="88">
        <f t="shared" si="33"/>
        <v>17.474936</v>
      </c>
      <c r="AL15" s="88">
        <f t="shared" si="34"/>
        <v>2.2244897959183998</v>
      </c>
      <c r="AM15" s="43">
        <f t="shared" si="35"/>
        <v>21.577611999999998</v>
      </c>
      <c r="AN15" s="88">
        <f t="shared" si="36"/>
        <v>14.710955</v>
      </c>
      <c r="AO15" s="88">
        <f t="shared" si="37"/>
        <v>2.2244897959183998</v>
      </c>
      <c r="AP15" s="88">
        <f t="shared" si="38"/>
        <v>27.543837</v>
      </c>
      <c r="AQ15" s="82">
        <f t="shared" si="19"/>
        <v>20.220597999999999</v>
      </c>
      <c r="AR15" s="82">
        <f t="shared" si="20"/>
        <v>2.2244897959183998</v>
      </c>
      <c r="AS15" s="89">
        <f t="shared" si="39"/>
        <v>11.991286000000001</v>
      </c>
      <c r="AT15" s="82">
        <f t="shared" si="21"/>
        <v>-0.63985384000000001</v>
      </c>
      <c r="AU15" s="8"/>
      <c r="AV15" s="82"/>
      <c r="AW15" s="8"/>
    </row>
    <row r="16" spans="1:49" x14ac:dyDescent="0.25">
      <c r="B16">
        <v>1857142857.1429</v>
      </c>
      <c r="C16">
        <v>-17.591809999999999</v>
      </c>
      <c r="D16">
        <v>22.320833</v>
      </c>
      <c r="E16">
        <v>28.865835000000001</v>
      </c>
      <c r="F16">
        <v>-85.888641000000007</v>
      </c>
      <c r="G16">
        <v>-6.5450029000000001</v>
      </c>
      <c r="H16" s="8"/>
      <c r="I16" s="82">
        <f t="shared" si="0"/>
        <v>2.3469387755101998</v>
      </c>
      <c r="J16" s="82">
        <f t="shared" si="1"/>
        <v>29.632387000000001</v>
      </c>
      <c r="K16" s="82">
        <f t="shared" si="2"/>
        <v>23.422315999999999</v>
      </c>
      <c r="L16" s="82">
        <f t="shared" si="3"/>
        <v>2.3469387755101998</v>
      </c>
      <c r="M16" s="88">
        <f t="shared" si="22"/>
        <v>26.165400999999999</v>
      </c>
      <c r="N16" s="88">
        <f t="shared" si="23"/>
        <v>19.847935</v>
      </c>
      <c r="O16" s="88">
        <f t="shared" si="24"/>
        <v>2.3469387755101998</v>
      </c>
      <c r="P16" s="88">
        <f t="shared" si="25"/>
        <v>22.87743</v>
      </c>
      <c r="Q16" s="88">
        <f t="shared" si="26"/>
        <v>16.326817999999999</v>
      </c>
      <c r="R16" s="88">
        <f t="shared" si="27"/>
        <v>2.3469387755101998</v>
      </c>
      <c r="S16" s="88">
        <f t="shared" si="28"/>
        <v>24.370774999999998</v>
      </c>
      <c r="T16" s="88">
        <f t="shared" si="29"/>
        <v>17.157537000000001</v>
      </c>
      <c r="U16" s="88">
        <f t="shared" si="30"/>
        <v>2.3469387755101998</v>
      </c>
      <c r="V16" s="88">
        <f t="shared" si="31"/>
        <v>11.479277</v>
      </c>
      <c r="W16" s="82">
        <f t="shared" si="10"/>
        <v>-1.4818133</v>
      </c>
      <c r="Y16">
        <v>1857142857.1429</v>
      </c>
      <c r="Z16">
        <v>-13.995066</v>
      </c>
      <c r="AA16">
        <v>21.561159</v>
      </c>
      <c r="AB16">
        <v>28.829484999999998</v>
      </c>
      <c r="AC16">
        <v>-72.731857000000005</v>
      </c>
      <c r="AD16">
        <v>-7.2683277000000004</v>
      </c>
      <c r="AE16" s="8"/>
      <c r="AF16" s="82">
        <f t="shared" si="11"/>
        <v>2.3469387755101998</v>
      </c>
      <c r="AG16" s="82">
        <f t="shared" si="12"/>
        <v>26.134687</v>
      </c>
      <c r="AH16" s="82">
        <f t="shared" si="13"/>
        <v>19.683491</v>
      </c>
      <c r="AI16" s="82">
        <f t="shared" si="14"/>
        <v>2.3469387755101998</v>
      </c>
      <c r="AJ16" s="88">
        <f t="shared" si="32"/>
        <v>23.846530999999999</v>
      </c>
      <c r="AK16" s="88">
        <f t="shared" si="33"/>
        <v>17.247112000000001</v>
      </c>
      <c r="AL16" s="88">
        <f t="shared" si="34"/>
        <v>2.3469387755101998</v>
      </c>
      <c r="AM16" s="43">
        <f t="shared" si="35"/>
        <v>21.569123999999999</v>
      </c>
      <c r="AN16" s="88">
        <f t="shared" si="36"/>
        <v>14.787706999999999</v>
      </c>
      <c r="AO16" s="88">
        <f t="shared" si="37"/>
        <v>2.3469387755101998</v>
      </c>
      <c r="AP16" s="88">
        <f t="shared" si="38"/>
        <v>24.370774999999998</v>
      </c>
      <c r="AQ16" s="82">
        <f t="shared" si="19"/>
        <v>17.157537000000001</v>
      </c>
      <c r="AR16" s="82">
        <f t="shared" si="20"/>
        <v>2.3469387755101998</v>
      </c>
      <c r="AS16" s="89">
        <f t="shared" si="39"/>
        <v>11.479277</v>
      </c>
      <c r="AT16" s="82">
        <f t="shared" si="21"/>
        <v>-1.4818133</v>
      </c>
      <c r="AU16" s="8"/>
      <c r="AV16" s="82"/>
      <c r="AW16" s="8"/>
    </row>
    <row r="17" spans="2:49" x14ac:dyDescent="0.25">
      <c r="B17">
        <v>1979591836.7347</v>
      </c>
      <c r="C17">
        <v>-17.384535</v>
      </c>
      <c r="D17">
        <v>20.942786999999999</v>
      </c>
      <c r="E17">
        <v>27.359541</v>
      </c>
      <c r="F17">
        <v>-82.130447000000004</v>
      </c>
      <c r="G17">
        <v>-6.4167538000000004</v>
      </c>
      <c r="H17" s="8"/>
      <c r="I17" s="82">
        <f t="shared" si="0"/>
        <v>2.4693877551020003</v>
      </c>
      <c r="J17" s="82">
        <f t="shared" si="1"/>
        <v>29.111744000000002</v>
      </c>
      <c r="K17" s="82">
        <f t="shared" si="2"/>
        <v>22.890858000000001</v>
      </c>
      <c r="L17" s="82">
        <f t="shared" si="3"/>
        <v>2.4693877551020003</v>
      </c>
      <c r="M17" s="88">
        <f t="shared" si="22"/>
        <v>25.901512</v>
      </c>
      <c r="N17" s="88">
        <f t="shared" si="23"/>
        <v>19.571072000000001</v>
      </c>
      <c r="O17" s="88">
        <f t="shared" si="24"/>
        <v>2.4693877551020003</v>
      </c>
      <c r="P17" s="88">
        <f t="shared" si="25"/>
        <v>22.823229000000001</v>
      </c>
      <c r="Q17" s="88">
        <f t="shared" si="26"/>
        <v>16.259136000000002</v>
      </c>
      <c r="R17" s="88">
        <f t="shared" si="27"/>
        <v>2.4693877551020003</v>
      </c>
      <c r="S17" s="88">
        <f t="shared" si="28"/>
        <v>22.542750999999999</v>
      </c>
      <c r="T17" s="88">
        <f t="shared" si="29"/>
        <v>15.40443</v>
      </c>
      <c r="U17" s="88">
        <f t="shared" si="30"/>
        <v>2.4693877551020003</v>
      </c>
      <c r="V17" s="88">
        <f t="shared" si="31"/>
        <v>12.114319999999999</v>
      </c>
      <c r="W17" s="82">
        <f t="shared" si="10"/>
        <v>-0.55987966</v>
      </c>
      <c r="Y17">
        <v>1979591836.7347</v>
      </c>
      <c r="Z17">
        <v>-14.00986</v>
      </c>
      <c r="AA17">
        <v>21.004269000000001</v>
      </c>
      <c r="AB17">
        <v>27.995363000000001</v>
      </c>
      <c r="AC17">
        <v>-72.859993000000003</v>
      </c>
      <c r="AD17">
        <v>-6.9910955000000001</v>
      </c>
      <c r="AE17" s="8"/>
      <c r="AF17" s="82">
        <f t="shared" si="11"/>
        <v>2.4693877551020003</v>
      </c>
      <c r="AG17" s="82">
        <f t="shared" si="12"/>
        <v>26.113951</v>
      </c>
      <c r="AH17" s="82">
        <f t="shared" si="13"/>
        <v>19.719453999999999</v>
      </c>
      <c r="AI17" s="82">
        <f t="shared" si="14"/>
        <v>2.4693877551020003</v>
      </c>
      <c r="AJ17" s="88">
        <f t="shared" si="32"/>
        <v>23.729683000000001</v>
      </c>
      <c r="AK17" s="88">
        <f t="shared" si="33"/>
        <v>17.185976</v>
      </c>
      <c r="AL17" s="88">
        <f t="shared" si="34"/>
        <v>2.4693877551020003</v>
      </c>
      <c r="AM17" s="43">
        <f t="shared" si="35"/>
        <v>21.614622000000001</v>
      </c>
      <c r="AN17" s="88">
        <f t="shared" si="36"/>
        <v>14.895422</v>
      </c>
      <c r="AO17" s="88">
        <f t="shared" si="37"/>
        <v>2.4693877551020003</v>
      </c>
      <c r="AP17" s="88">
        <f t="shared" si="38"/>
        <v>22.542750999999999</v>
      </c>
      <c r="AQ17" s="82">
        <f t="shared" si="19"/>
        <v>15.40443</v>
      </c>
      <c r="AR17" s="82">
        <f t="shared" si="20"/>
        <v>2.4693877551020003</v>
      </c>
      <c r="AS17" s="89">
        <f t="shared" si="39"/>
        <v>12.114319999999999</v>
      </c>
      <c r="AT17" s="82">
        <f t="shared" si="21"/>
        <v>-0.55987966</v>
      </c>
      <c r="AU17" s="8"/>
      <c r="AV17" s="82"/>
      <c r="AW17" s="8"/>
    </row>
    <row r="18" spans="2:49" x14ac:dyDescent="0.25">
      <c r="B18">
        <v>2102040816.3264999</v>
      </c>
      <c r="C18">
        <v>-17.326364999999999</v>
      </c>
      <c r="D18">
        <v>21.445893999999999</v>
      </c>
      <c r="E18">
        <v>27.735984999999999</v>
      </c>
      <c r="F18">
        <v>-78.545753000000005</v>
      </c>
      <c r="G18">
        <v>-6.2900910000000003</v>
      </c>
      <c r="H18" s="8"/>
      <c r="I18" s="82">
        <f t="shared" si="0"/>
        <v>2.5918367346939002</v>
      </c>
      <c r="J18" s="82">
        <f t="shared" si="1"/>
        <v>28.942430000000002</v>
      </c>
      <c r="K18" s="82">
        <f t="shared" si="2"/>
        <v>22.684746000000001</v>
      </c>
      <c r="L18" s="82">
        <f t="shared" si="3"/>
        <v>2.5918367346939002</v>
      </c>
      <c r="M18" s="88">
        <f t="shared" si="22"/>
        <v>25.784067</v>
      </c>
      <c r="N18" s="88">
        <f t="shared" si="23"/>
        <v>19.412223999999998</v>
      </c>
      <c r="O18" s="88">
        <f t="shared" si="24"/>
        <v>2.5918367346939002</v>
      </c>
      <c r="P18" s="88">
        <f t="shared" si="25"/>
        <v>22.834589000000001</v>
      </c>
      <c r="Q18" s="88">
        <f t="shared" si="26"/>
        <v>16.228207000000001</v>
      </c>
      <c r="R18" s="88">
        <f t="shared" si="27"/>
        <v>2.5918367346939002</v>
      </c>
      <c r="S18" s="88">
        <f t="shared" si="28"/>
        <v>21.325818999999999</v>
      </c>
      <c r="T18" s="88">
        <f t="shared" si="29"/>
        <v>14.256539999999999</v>
      </c>
      <c r="U18" s="88">
        <f t="shared" si="30"/>
        <v>2.5918367346939002</v>
      </c>
      <c r="V18" s="88">
        <f t="shared" si="31"/>
        <v>12.081049999999999</v>
      </c>
      <c r="W18" s="82">
        <f t="shared" si="10"/>
        <v>-1.1839066</v>
      </c>
      <c r="Y18">
        <v>2102040816.3264999</v>
      </c>
      <c r="Z18">
        <v>-12.658341</v>
      </c>
      <c r="AA18">
        <v>20.457560999999998</v>
      </c>
      <c r="AB18">
        <v>27.182860999999999</v>
      </c>
      <c r="AC18">
        <v>-66.423561000000007</v>
      </c>
      <c r="AD18">
        <v>-6.7252998000000002</v>
      </c>
      <c r="AE18" s="8"/>
      <c r="AF18" s="82">
        <f t="shared" si="11"/>
        <v>2.5918367346939002</v>
      </c>
      <c r="AG18" s="82">
        <f t="shared" si="12"/>
        <v>26.065836000000001</v>
      </c>
      <c r="AH18" s="82">
        <f t="shared" si="13"/>
        <v>19.729198</v>
      </c>
      <c r="AI18" s="82">
        <f t="shared" si="14"/>
        <v>2.5918367346939002</v>
      </c>
      <c r="AJ18" s="88">
        <f t="shared" si="32"/>
        <v>23.744016999999999</v>
      </c>
      <c r="AK18" s="88">
        <f t="shared" si="33"/>
        <v>17.257546999999999</v>
      </c>
      <c r="AL18" s="88">
        <f t="shared" si="34"/>
        <v>2.5918367346939002</v>
      </c>
      <c r="AM18" s="43">
        <f t="shared" si="35"/>
        <v>21.587682999999998</v>
      </c>
      <c r="AN18" s="88">
        <f t="shared" si="36"/>
        <v>14.923711000000001</v>
      </c>
      <c r="AO18" s="88">
        <f t="shared" si="37"/>
        <v>2.5918367346939002</v>
      </c>
      <c r="AP18" s="88">
        <f t="shared" si="38"/>
        <v>21.325818999999999</v>
      </c>
      <c r="AQ18" s="82">
        <f t="shared" si="19"/>
        <v>14.256539999999999</v>
      </c>
      <c r="AR18" s="82">
        <f t="shared" si="20"/>
        <v>2.5918367346939002</v>
      </c>
      <c r="AS18" s="89">
        <f t="shared" si="39"/>
        <v>12.081049999999999</v>
      </c>
      <c r="AT18" s="82">
        <f t="shared" si="21"/>
        <v>-1.1839066</v>
      </c>
      <c r="AU18" s="8"/>
      <c r="AV18" s="82"/>
      <c r="AW18" s="8"/>
    </row>
    <row r="19" spans="2:49" x14ac:dyDescent="0.25">
      <c r="B19">
        <v>2224489795.9183998</v>
      </c>
      <c r="C19">
        <v>-17.247828999999999</v>
      </c>
      <c r="D19">
        <v>22.024823999999999</v>
      </c>
      <c r="E19">
        <v>28.253858999999999</v>
      </c>
      <c r="F19">
        <v>-87.875350999999995</v>
      </c>
      <c r="G19">
        <v>-6.2290349000000003</v>
      </c>
      <c r="H19" s="8"/>
      <c r="I19" s="82">
        <f t="shared" si="0"/>
        <v>2.7142857142856998</v>
      </c>
      <c r="J19" s="82">
        <f t="shared" si="1"/>
        <v>28.443646999999999</v>
      </c>
      <c r="K19" s="82">
        <f t="shared" si="2"/>
        <v>22.130154000000001</v>
      </c>
      <c r="L19" s="82">
        <f t="shared" si="3"/>
        <v>2.7142857142856998</v>
      </c>
      <c r="M19" s="88">
        <f t="shared" si="22"/>
        <v>25.495540999999999</v>
      </c>
      <c r="N19" s="88">
        <f t="shared" si="23"/>
        <v>19.062425999999999</v>
      </c>
      <c r="O19" s="88">
        <f t="shared" si="24"/>
        <v>2.7142857142856998</v>
      </c>
      <c r="P19" s="88">
        <f t="shared" si="25"/>
        <v>22.496744</v>
      </c>
      <c r="Q19" s="88">
        <f t="shared" si="26"/>
        <v>15.829348</v>
      </c>
      <c r="R19" s="88">
        <f t="shared" si="27"/>
        <v>2.7142857142856998</v>
      </c>
      <c r="S19" s="88">
        <f t="shared" si="28"/>
        <v>20.689527999999999</v>
      </c>
      <c r="T19" s="88">
        <f t="shared" si="29"/>
        <v>13.655798000000001</v>
      </c>
      <c r="U19" s="88">
        <f t="shared" si="30"/>
        <v>2.7142857142856998</v>
      </c>
      <c r="V19" s="88">
        <f t="shared" si="31"/>
        <v>12.929708</v>
      </c>
      <c r="W19" s="82">
        <f t="shared" si="10"/>
        <v>-0.39196649</v>
      </c>
      <c r="Y19">
        <v>2224489795.9183998</v>
      </c>
      <c r="Z19">
        <v>-12.59285</v>
      </c>
      <c r="AA19">
        <v>19.854393000000002</v>
      </c>
      <c r="AB19">
        <v>26.388027000000001</v>
      </c>
      <c r="AC19">
        <v>-65.244964999999993</v>
      </c>
      <c r="AD19">
        <v>-6.5336341999999998</v>
      </c>
      <c r="AE19" s="8"/>
      <c r="AF19" s="82">
        <f t="shared" si="11"/>
        <v>2.7142857142856998</v>
      </c>
      <c r="AG19" s="82">
        <f t="shared" si="12"/>
        <v>26.095085000000001</v>
      </c>
      <c r="AH19" s="82">
        <f t="shared" si="13"/>
        <v>19.812259999999998</v>
      </c>
      <c r="AI19" s="82">
        <f t="shared" si="14"/>
        <v>2.7142857142856998</v>
      </c>
      <c r="AJ19" s="88">
        <f t="shared" si="32"/>
        <v>23.866244999999999</v>
      </c>
      <c r="AK19" s="88">
        <f t="shared" si="33"/>
        <v>17.434795000000001</v>
      </c>
      <c r="AL19" s="88">
        <f t="shared" si="34"/>
        <v>2.7142857142856998</v>
      </c>
      <c r="AM19" s="43">
        <f t="shared" si="35"/>
        <v>21.519403000000001</v>
      </c>
      <c r="AN19" s="88">
        <f t="shared" si="36"/>
        <v>14.896178000000001</v>
      </c>
      <c r="AO19" s="88">
        <f t="shared" si="37"/>
        <v>2.7142857142856998</v>
      </c>
      <c r="AP19" s="88">
        <f t="shared" si="38"/>
        <v>20.689527999999999</v>
      </c>
      <c r="AQ19" s="82">
        <f t="shared" si="19"/>
        <v>13.655798000000001</v>
      </c>
      <c r="AR19" s="82">
        <f t="shared" si="20"/>
        <v>2.7142857142856998</v>
      </c>
      <c r="AS19" s="89">
        <f t="shared" si="39"/>
        <v>12.929708</v>
      </c>
      <c r="AT19" s="82">
        <f t="shared" si="21"/>
        <v>-0.39196649</v>
      </c>
      <c r="AU19" s="8"/>
      <c r="AV19" s="82"/>
      <c r="AW19" s="8"/>
    </row>
    <row r="20" spans="2:49" x14ac:dyDescent="0.25">
      <c r="B20">
        <v>2346938775.5102</v>
      </c>
      <c r="C20">
        <v>-17.208881000000002</v>
      </c>
      <c r="D20">
        <v>23.422315999999999</v>
      </c>
      <c r="E20">
        <v>29.632387000000001</v>
      </c>
      <c r="F20">
        <v>-85.077065000000005</v>
      </c>
      <c r="G20">
        <v>-6.2100720000000003</v>
      </c>
      <c r="H20" s="8"/>
      <c r="I20" s="82">
        <f t="shared" si="0"/>
        <v>2.8367346938776001</v>
      </c>
      <c r="J20" s="82">
        <f t="shared" si="1"/>
        <v>28.586361</v>
      </c>
      <c r="K20" s="82">
        <f t="shared" si="2"/>
        <v>22.202061</v>
      </c>
      <c r="L20" s="82">
        <f t="shared" si="3"/>
        <v>2.8367346938776001</v>
      </c>
      <c r="M20" s="88">
        <f t="shared" si="22"/>
        <v>25.482856999999999</v>
      </c>
      <c r="N20" s="88">
        <f t="shared" si="23"/>
        <v>18.980305000000001</v>
      </c>
      <c r="O20" s="88">
        <f t="shared" si="24"/>
        <v>2.8367346938776001</v>
      </c>
      <c r="P20" s="88">
        <f t="shared" si="25"/>
        <v>22.274639000000001</v>
      </c>
      <c r="Q20" s="88">
        <f t="shared" si="26"/>
        <v>15.54205</v>
      </c>
      <c r="R20" s="88">
        <f t="shared" si="27"/>
        <v>2.8367346938776001</v>
      </c>
      <c r="S20" s="88">
        <f t="shared" si="28"/>
        <v>20.073198000000001</v>
      </c>
      <c r="T20" s="88">
        <f t="shared" si="29"/>
        <v>13.055739000000001</v>
      </c>
      <c r="U20" s="88">
        <f t="shared" si="30"/>
        <v>2.8367346938776001</v>
      </c>
      <c r="V20" s="88">
        <f t="shared" si="31"/>
        <v>12.529885999999999</v>
      </c>
      <c r="W20" s="82">
        <f t="shared" si="10"/>
        <v>-1.3222353</v>
      </c>
      <c r="Y20">
        <v>2346938775.5102</v>
      </c>
      <c r="Z20">
        <v>-12.451900999999999</v>
      </c>
      <c r="AA20">
        <v>19.683491</v>
      </c>
      <c r="AB20">
        <v>26.134687</v>
      </c>
      <c r="AC20">
        <v>-64.567100999999994</v>
      </c>
      <c r="AD20">
        <v>-6.4511976000000004</v>
      </c>
      <c r="AE20" s="8"/>
      <c r="AF20" s="82">
        <f t="shared" si="11"/>
        <v>2.8367346938776001</v>
      </c>
      <c r="AG20" s="82">
        <f t="shared" si="12"/>
        <v>26.155985000000001</v>
      </c>
      <c r="AH20" s="82">
        <f t="shared" si="13"/>
        <v>19.906063</v>
      </c>
      <c r="AI20" s="82">
        <f t="shared" si="14"/>
        <v>2.8367346938776001</v>
      </c>
      <c r="AJ20" s="88">
        <f t="shared" si="32"/>
        <v>24.108749</v>
      </c>
      <c r="AK20" s="88">
        <f t="shared" si="33"/>
        <v>17.711030999999998</v>
      </c>
      <c r="AL20" s="88">
        <f t="shared" si="34"/>
        <v>2.8367346938776001</v>
      </c>
      <c r="AM20" s="43">
        <f t="shared" si="35"/>
        <v>21.472878000000001</v>
      </c>
      <c r="AN20" s="88">
        <f t="shared" si="36"/>
        <v>14.866948000000001</v>
      </c>
      <c r="AO20" s="88">
        <f t="shared" si="37"/>
        <v>2.8367346938776001</v>
      </c>
      <c r="AP20" s="88">
        <f t="shared" si="38"/>
        <v>20.073198000000001</v>
      </c>
      <c r="AQ20" s="82">
        <f t="shared" si="19"/>
        <v>13.055739000000001</v>
      </c>
      <c r="AR20" s="82">
        <f t="shared" si="20"/>
        <v>2.8367346938776001</v>
      </c>
      <c r="AS20" s="89">
        <f t="shared" si="39"/>
        <v>12.529885999999999</v>
      </c>
      <c r="AT20" s="82">
        <f t="shared" si="21"/>
        <v>-1.3222353</v>
      </c>
      <c r="AU20" s="8"/>
      <c r="AV20" s="82"/>
      <c r="AW20" s="8"/>
    </row>
    <row r="21" spans="2:49" x14ac:dyDescent="0.25">
      <c r="B21">
        <v>2469387755.1020002</v>
      </c>
      <c r="C21">
        <v>-17.2425</v>
      </c>
      <c r="D21">
        <v>22.890858000000001</v>
      </c>
      <c r="E21">
        <v>29.111744000000002</v>
      </c>
      <c r="F21">
        <v>-86.679123000000004</v>
      </c>
      <c r="G21">
        <v>-6.2208867000000003</v>
      </c>
      <c r="H21" s="8"/>
      <c r="I21" s="82">
        <f t="shared" si="0"/>
        <v>2.9591836734694001</v>
      </c>
      <c r="J21" s="82">
        <f t="shared" si="1"/>
        <v>28.741823</v>
      </c>
      <c r="K21" s="82">
        <f t="shared" si="2"/>
        <v>22.283380999999999</v>
      </c>
      <c r="L21" s="82">
        <f t="shared" si="3"/>
        <v>2.9591836734694001</v>
      </c>
      <c r="M21" s="88">
        <f t="shared" si="22"/>
        <v>25.390518</v>
      </c>
      <c r="N21" s="88">
        <f t="shared" si="23"/>
        <v>18.818902999999999</v>
      </c>
      <c r="O21" s="88">
        <f t="shared" si="24"/>
        <v>2.9591836734694001</v>
      </c>
      <c r="P21" s="88">
        <f t="shared" si="25"/>
        <v>21.941148999999999</v>
      </c>
      <c r="Q21" s="88">
        <f t="shared" si="26"/>
        <v>15.141211999999999</v>
      </c>
      <c r="R21" s="88">
        <f t="shared" si="27"/>
        <v>2.9591836734694001</v>
      </c>
      <c r="S21" s="88">
        <f t="shared" si="28"/>
        <v>20.233936</v>
      </c>
      <c r="T21" s="88">
        <f t="shared" si="29"/>
        <v>13.180182</v>
      </c>
      <c r="U21" s="88">
        <f t="shared" si="30"/>
        <v>2.9591836734694001</v>
      </c>
      <c r="V21" s="88">
        <f t="shared" si="31"/>
        <v>13.162001999999999</v>
      </c>
      <c r="W21" s="82">
        <f t="shared" si="10"/>
        <v>-0.74195814000000004</v>
      </c>
      <c r="Y21">
        <v>2469387755.1020002</v>
      </c>
      <c r="Z21">
        <v>-12.669053</v>
      </c>
      <c r="AA21">
        <v>19.719453999999999</v>
      </c>
      <c r="AB21">
        <v>26.113951</v>
      </c>
      <c r="AC21">
        <v>-65.430289999999999</v>
      </c>
      <c r="AD21">
        <v>-6.3944973999999997</v>
      </c>
      <c r="AE21" s="8"/>
      <c r="AF21" s="82">
        <f t="shared" si="11"/>
        <v>2.9591836734694001</v>
      </c>
      <c r="AG21" s="82">
        <f t="shared" si="12"/>
        <v>26.132738</v>
      </c>
      <c r="AH21" s="82">
        <f t="shared" si="13"/>
        <v>19.829435</v>
      </c>
      <c r="AI21" s="82">
        <f t="shared" si="14"/>
        <v>2.9591836734694001</v>
      </c>
      <c r="AJ21" s="88">
        <f t="shared" si="32"/>
        <v>24.156019000000001</v>
      </c>
      <c r="AK21" s="88">
        <f t="shared" si="33"/>
        <v>17.712883000000001</v>
      </c>
      <c r="AL21" s="88">
        <f t="shared" si="34"/>
        <v>2.9591836734694001</v>
      </c>
      <c r="AM21" s="43">
        <f t="shared" si="35"/>
        <v>21.418917</v>
      </c>
      <c r="AN21" s="88">
        <f t="shared" si="36"/>
        <v>14.765262999999999</v>
      </c>
      <c r="AO21" s="88">
        <f t="shared" si="37"/>
        <v>2.9591836734694001</v>
      </c>
      <c r="AP21" s="88">
        <f t="shared" si="38"/>
        <v>20.233936</v>
      </c>
      <c r="AQ21" s="82">
        <f t="shared" si="19"/>
        <v>13.180182</v>
      </c>
      <c r="AR21" s="82">
        <f t="shared" si="20"/>
        <v>2.9591836734694001</v>
      </c>
      <c r="AS21" s="89">
        <f t="shared" si="39"/>
        <v>13.162001999999999</v>
      </c>
      <c r="AT21" s="82">
        <f t="shared" si="21"/>
        <v>-0.74195814000000004</v>
      </c>
      <c r="AU21" s="8"/>
      <c r="AV21" s="82"/>
      <c r="AW21" s="8"/>
    </row>
    <row r="22" spans="2:49" x14ac:dyDescent="0.25">
      <c r="B22">
        <v>2591836734.6939001</v>
      </c>
      <c r="C22">
        <v>-17.310787000000001</v>
      </c>
      <c r="D22">
        <v>22.684746000000001</v>
      </c>
      <c r="E22">
        <v>28.942430000000002</v>
      </c>
      <c r="F22">
        <v>-84.875465000000005</v>
      </c>
      <c r="G22">
        <v>-6.2576837999999997</v>
      </c>
      <c r="H22" s="8"/>
      <c r="I22" s="82">
        <f t="shared" si="0"/>
        <v>3.0816326530612002</v>
      </c>
      <c r="J22" s="82">
        <f t="shared" si="1"/>
        <v>28.786655</v>
      </c>
      <c r="K22" s="82">
        <f t="shared" si="2"/>
        <v>22.322911999999999</v>
      </c>
      <c r="L22" s="82">
        <f t="shared" si="3"/>
        <v>3.0816326530612002</v>
      </c>
      <c r="M22" s="88">
        <f t="shared" si="22"/>
        <v>25.065697</v>
      </c>
      <c r="N22" s="88">
        <f t="shared" si="23"/>
        <v>18.492144</v>
      </c>
      <c r="O22" s="88">
        <f t="shared" si="24"/>
        <v>3.0816326530612002</v>
      </c>
      <c r="P22" s="88">
        <f t="shared" si="25"/>
        <v>21.625340999999999</v>
      </c>
      <c r="Q22" s="88">
        <f t="shared" si="26"/>
        <v>14.815151999999999</v>
      </c>
      <c r="R22" s="88">
        <f t="shared" si="27"/>
        <v>3.0816326530612002</v>
      </c>
      <c r="S22" s="88">
        <f t="shared" si="28"/>
        <v>20.428709000000001</v>
      </c>
      <c r="T22" s="88">
        <f t="shared" si="29"/>
        <v>13.365142000000001</v>
      </c>
      <c r="U22" s="88">
        <f t="shared" si="30"/>
        <v>3.0816326530612002</v>
      </c>
      <c r="V22" s="88">
        <f t="shared" si="31"/>
        <v>12.985765000000001</v>
      </c>
      <c r="W22" s="82">
        <f t="shared" si="10"/>
        <v>-1.1806772999999999</v>
      </c>
      <c r="Y22">
        <v>2591836734.6939001</v>
      </c>
      <c r="Z22">
        <v>-12.602081999999999</v>
      </c>
      <c r="AA22">
        <v>19.729198</v>
      </c>
      <c r="AB22">
        <v>26.065836000000001</v>
      </c>
      <c r="AC22">
        <v>-65.488440999999995</v>
      </c>
      <c r="AD22">
        <v>-6.3366375000000001</v>
      </c>
      <c r="AE22" s="8"/>
      <c r="AF22" s="82">
        <f t="shared" si="11"/>
        <v>3.0816326530612002</v>
      </c>
      <c r="AG22" s="82">
        <f t="shared" si="12"/>
        <v>25.795158000000001</v>
      </c>
      <c r="AH22" s="82">
        <f t="shared" si="13"/>
        <v>19.473396000000001</v>
      </c>
      <c r="AI22" s="82">
        <f t="shared" si="14"/>
        <v>3.0816326530612002</v>
      </c>
      <c r="AJ22" s="88">
        <f t="shared" si="32"/>
        <v>23.862176999999999</v>
      </c>
      <c r="AK22" s="88">
        <f t="shared" si="33"/>
        <v>17.411762</v>
      </c>
      <c r="AL22" s="88">
        <f t="shared" si="34"/>
        <v>3.0816326530612002</v>
      </c>
      <c r="AM22" s="43">
        <f t="shared" si="35"/>
        <v>21.095953000000002</v>
      </c>
      <c r="AN22" s="88">
        <f t="shared" si="36"/>
        <v>14.446415</v>
      </c>
      <c r="AO22" s="88">
        <f t="shared" si="37"/>
        <v>3.0816326530612002</v>
      </c>
      <c r="AP22" s="88">
        <f t="shared" si="38"/>
        <v>20.428709000000001</v>
      </c>
      <c r="AQ22" s="82">
        <f t="shared" si="19"/>
        <v>13.365142000000001</v>
      </c>
      <c r="AR22" s="82">
        <f t="shared" si="20"/>
        <v>3.0816326530612002</v>
      </c>
      <c r="AS22" s="89">
        <f t="shared" si="39"/>
        <v>12.985765000000001</v>
      </c>
      <c r="AT22" s="82">
        <f t="shared" si="21"/>
        <v>-1.1806772999999999</v>
      </c>
      <c r="AU22" s="8"/>
      <c r="AV22" s="82"/>
      <c r="AW22" s="8"/>
    </row>
    <row r="23" spans="2:49" x14ac:dyDescent="0.25">
      <c r="B23">
        <v>2714285714.2856998</v>
      </c>
      <c r="C23">
        <v>-17.352262</v>
      </c>
      <c r="D23">
        <v>22.130154000000001</v>
      </c>
      <c r="E23">
        <v>28.443646999999999</v>
      </c>
      <c r="F23">
        <v>-84.270538000000002</v>
      </c>
      <c r="G23">
        <v>-6.3134933000000002</v>
      </c>
      <c r="H23" s="8"/>
      <c r="I23" s="82">
        <f t="shared" si="0"/>
        <v>3.2040816326531001</v>
      </c>
      <c r="J23" s="82">
        <f t="shared" si="1"/>
        <v>27.781556999999999</v>
      </c>
      <c r="K23" s="82">
        <f t="shared" si="2"/>
        <v>21.311261999999999</v>
      </c>
      <c r="L23" s="82">
        <f t="shared" si="3"/>
        <v>3.2040816326531001</v>
      </c>
      <c r="M23" s="88">
        <f t="shared" si="22"/>
        <v>24.409628000000001</v>
      </c>
      <c r="N23" s="88">
        <f t="shared" si="23"/>
        <v>17.823920999999999</v>
      </c>
      <c r="O23" s="88">
        <f t="shared" si="24"/>
        <v>3.2040816326531001</v>
      </c>
      <c r="P23" s="88">
        <f t="shared" si="25"/>
        <v>21.037586000000001</v>
      </c>
      <c r="Q23" s="88">
        <f t="shared" si="26"/>
        <v>14.194616999999999</v>
      </c>
      <c r="R23" s="88">
        <f t="shared" si="27"/>
        <v>3.2040816326531001</v>
      </c>
      <c r="S23" s="88">
        <f t="shared" si="28"/>
        <v>21.301973</v>
      </c>
      <c r="T23" s="88">
        <f t="shared" si="29"/>
        <v>14.118017999999999</v>
      </c>
      <c r="U23" s="88">
        <f t="shared" si="30"/>
        <v>3.2040816326531001</v>
      </c>
      <c r="V23" s="88">
        <f t="shared" si="31"/>
        <v>13.165559</v>
      </c>
      <c r="W23" s="82">
        <f t="shared" si="10"/>
        <v>-1.2626866999999999</v>
      </c>
      <c r="Y23">
        <v>2714285714.2856998</v>
      </c>
      <c r="Z23">
        <v>-12.787509999999999</v>
      </c>
      <c r="AA23">
        <v>19.812259999999998</v>
      </c>
      <c r="AB23">
        <v>26.095085000000001</v>
      </c>
      <c r="AC23">
        <v>-65.632401000000002</v>
      </c>
      <c r="AD23">
        <v>-6.2828249999999999</v>
      </c>
      <c r="AE23" s="8"/>
      <c r="AF23" s="82">
        <f t="shared" si="11"/>
        <v>3.2040816326531001</v>
      </c>
      <c r="AG23" s="82">
        <f t="shared" si="12"/>
        <v>25.171129000000001</v>
      </c>
      <c r="AH23" s="82">
        <f t="shared" si="13"/>
        <v>18.834066</v>
      </c>
      <c r="AI23" s="82">
        <f t="shared" si="14"/>
        <v>3.2040816326531001</v>
      </c>
      <c r="AJ23" s="88">
        <f t="shared" si="32"/>
        <v>23.207476</v>
      </c>
      <c r="AK23" s="88">
        <f t="shared" si="33"/>
        <v>16.744223000000002</v>
      </c>
      <c r="AL23" s="88">
        <f t="shared" si="34"/>
        <v>3.2040816326531001</v>
      </c>
      <c r="AM23" s="43">
        <f t="shared" si="35"/>
        <v>20.643705000000001</v>
      </c>
      <c r="AN23" s="88">
        <f t="shared" si="36"/>
        <v>13.983309999999999</v>
      </c>
      <c r="AO23" s="88">
        <f t="shared" si="37"/>
        <v>3.2040816326531001</v>
      </c>
      <c r="AP23" s="88">
        <f t="shared" si="38"/>
        <v>21.301973</v>
      </c>
      <c r="AQ23" s="82">
        <f t="shared" si="19"/>
        <v>14.118017999999999</v>
      </c>
      <c r="AR23" s="82">
        <f t="shared" si="20"/>
        <v>3.2040816326531001</v>
      </c>
      <c r="AS23" s="89">
        <f t="shared" si="39"/>
        <v>13.165559</v>
      </c>
      <c r="AT23" s="82">
        <f t="shared" si="21"/>
        <v>-1.2626866999999999</v>
      </c>
      <c r="AU23" s="8"/>
      <c r="AV23" s="82"/>
      <c r="AW23" s="8"/>
    </row>
    <row r="24" spans="2:49" x14ac:dyDescent="0.25">
      <c r="B24">
        <v>2836734693.8776002</v>
      </c>
      <c r="C24">
        <v>-17.367846</v>
      </c>
      <c r="D24">
        <v>22.202061</v>
      </c>
      <c r="E24">
        <v>28.586361</v>
      </c>
      <c r="F24">
        <v>-83.727599999999995</v>
      </c>
      <c r="G24">
        <v>-6.3842993000000003</v>
      </c>
      <c r="H24" s="8"/>
      <c r="I24" s="82">
        <f t="shared" si="0"/>
        <v>3.3265306122449001</v>
      </c>
      <c r="J24" s="82">
        <f t="shared" si="1"/>
        <v>26.468788</v>
      </c>
      <c r="K24" s="82">
        <f t="shared" si="2"/>
        <v>20.026661000000001</v>
      </c>
      <c r="L24" s="82">
        <f t="shared" si="3"/>
        <v>3.3265306122449001</v>
      </c>
      <c r="M24" s="88">
        <f t="shared" si="22"/>
        <v>23.321081</v>
      </c>
      <c r="N24" s="88">
        <f t="shared" si="23"/>
        <v>16.753584</v>
      </c>
      <c r="O24" s="88">
        <f t="shared" si="24"/>
        <v>3.3265306122449001</v>
      </c>
      <c r="P24" s="88">
        <f t="shared" si="25"/>
        <v>20.384378000000002</v>
      </c>
      <c r="Q24" s="88">
        <f t="shared" si="26"/>
        <v>13.538625</v>
      </c>
      <c r="R24" s="88">
        <f t="shared" si="27"/>
        <v>3.3265306122449001</v>
      </c>
      <c r="S24" s="88">
        <f t="shared" si="28"/>
        <v>22.761424999999999</v>
      </c>
      <c r="T24" s="88">
        <f t="shared" si="29"/>
        <v>15.495418000000001</v>
      </c>
      <c r="U24" s="88">
        <f t="shared" si="30"/>
        <v>3.3265306122449001</v>
      </c>
      <c r="V24" s="88">
        <f t="shared" si="31"/>
        <v>12.973903999999999</v>
      </c>
      <c r="W24" s="82">
        <f t="shared" si="10"/>
        <v>-1.5762313999999999</v>
      </c>
      <c r="Y24">
        <v>2836734693.8776002</v>
      </c>
      <c r="Z24">
        <v>-12.681134</v>
      </c>
      <c r="AA24">
        <v>19.906063</v>
      </c>
      <c r="AB24">
        <v>26.155985000000001</v>
      </c>
      <c r="AC24">
        <v>-65.964905000000002</v>
      </c>
      <c r="AD24">
        <v>-6.2499222999999997</v>
      </c>
      <c r="AE24" s="8"/>
      <c r="AF24" s="82">
        <f t="shared" si="11"/>
        <v>3.3265306122449001</v>
      </c>
      <c r="AG24" s="82">
        <f t="shared" si="12"/>
        <v>24.583836000000002</v>
      </c>
      <c r="AH24" s="82">
        <f t="shared" si="13"/>
        <v>18.325116999999999</v>
      </c>
      <c r="AI24" s="82">
        <f t="shared" si="14"/>
        <v>3.3265306122449001</v>
      </c>
      <c r="AJ24" s="88">
        <f t="shared" si="32"/>
        <v>22.645230999999999</v>
      </c>
      <c r="AK24" s="88">
        <f t="shared" si="33"/>
        <v>16.255023999999999</v>
      </c>
      <c r="AL24" s="88">
        <f t="shared" si="34"/>
        <v>3.3265306122449001</v>
      </c>
      <c r="AM24" s="43">
        <f t="shared" si="35"/>
        <v>20.195656</v>
      </c>
      <c r="AN24" s="88">
        <f t="shared" si="36"/>
        <v>13.601786000000001</v>
      </c>
      <c r="AO24" s="88">
        <f t="shared" si="37"/>
        <v>3.3265306122449001</v>
      </c>
      <c r="AP24" s="88">
        <f t="shared" si="38"/>
        <v>22.761424999999999</v>
      </c>
      <c r="AQ24" s="82">
        <f t="shared" si="19"/>
        <v>15.495418000000001</v>
      </c>
      <c r="AR24" s="82">
        <f t="shared" si="20"/>
        <v>3.3265306122449001</v>
      </c>
      <c r="AS24" s="89">
        <f t="shared" si="39"/>
        <v>12.973903999999999</v>
      </c>
      <c r="AT24" s="82">
        <f t="shared" si="21"/>
        <v>-1.5762313999999999</v>
      </c>
      <c r="AU24" s="8"/>
      <c r="AV24" s="82"/>
      <c r="AW24" s="8"/>
    </row>
    <row r="25" spans="2:49" x14ac:dyDescent="0.25">
      <c r="B25">
        <v>2959183673.4693999</v>
      </c>
      <c r="C25">
        <v>-17.467884000000002</v>
      </c>
      <c r="D25">
        <v>22.283380999999999</v>
      </c>
      <c r="E25">
        <v>28.741823</v>
      </c>
      <c r="F25">
        <v>-85.778198000000003</v>
      </c>
      <c r="G25">
        <v>-6.4584435999999998</v>
      </c>
      <c r="H25" s="8"/>
      <c r="I25" s="82">
        <f t="shared" si="0"/>
        <v>3.4489795918367001</v>
      </c>
      <c r="J25" s="82">
        <f t="shared" si="1"/>
        <v>25.308996</v>
      </c>
      <c r="K25" s="82">
        <f t="shared" si="2"/>
        <v>18.791077000000001</v>
      </c>
      <c r="L25" s="82">
        <f t="shared" si="3"/>
        <v>3.4489795918367001</v>
      </c>
      <c r="M25" s="88">
        <f t="shared" si="22"/>
        <v>22.598973999999998</v>
      </c>
      <c r="N25" s="88">
        <f t="shared" si="23"/>
        <v>15.944201</v>
      </c>
      <c r="O25" s="88">
        <f t="shared" si="24"/>
        <v>3.4489795918367001</v>
      </c>
      <c r="P25" s="88">
        <f t="shared" si="25"/>
        <v>20.087313000000002</v>
      </c>
      <c r="Q25" s="88">
        <f t="shared" si="26"/>
        <v>13.135120000000001</v>
      </c>
      <c r="R25" s="88">
        <f t="shared" si="27"/>
        <v>3.4489795918367001</v>
      </c>
      <c r="S25" s="88">
        <f t="shared" si="28"/>
        <v>25.112183000000002</v>
      </c>
      <c r="T25" s="88">
        <f t="shared" si="29"/>
        <v>17.700168999999999</v>
      </c>
      <c r="U25" s="88">
        <f t="shared" si="30"/>
        <v>3.4489795918367001</v>
      </c>
      <c r="V25" s="88">
        <f t="shared" si="31"/>
        <v>13.040153</v>
      </c>
      <c r="W25" s="82">
        <f t="shared" si="10"/>
        <v>-1.3487349</v>
      </c>
      <c r="Y25">
        <v>2959183673.4693999</v>
      </c>
      <c r="Z25">
        <v>-12.705569000000001</v>
      </c>
      <c r="AA25">
        <v>19.829435</v>
      </c>
      <c r="AB25">
        <v>26.132738</v>
      </c>
      <c r="AC25">
        <v>-66.361716999999999</v>
      </c>
      <c r="AD25">
        <v>-6.3033013000000002</v>
      </c>
      <c r="AE25" s="8"/>
      <c r="AF25" s="82">
        <f t="shared" si="11"/>
        <v>3.4489795918367001</v>
      </c>
      <c r="AG25" s="82">
        <f t="shared" si="12"/>
        <v>24.247122000000001</v>
      </c>
      <c r="AH25" s="82">
        <f t="shared" si="13"/>
        <v>18.001937999999999</v>
      </c>
      <c r="AI25" s="82">
        <f t="shared" si="14"/>
        <v>3.4489795918367001</v>
      </c>
      <c r="AJ25" s="88">
        <f t="shared" si="32"/>
        <v>22.327400000000001</v>
      </c>
      <c r="AK25" s="88">
        <f t="shared" si="33"/>
        <v>15.940448</v>
      </c>
      <c r="AL25" s="88">
        <f t="shared" si="34"/>
        <v>3.4489795918367001</v>
      </c>
      <c r="AM25" s="43">
        <f t="shared" si="35"/>
        <v>19.919084999999999</v>
      </c>
      <c r="AN25" s="88">
        <f t="shared" si="36"/>
        <v>13.312571</v>
      </c>
      <c r="AO25" s="88">
        <f t="shared" si="37"/>
        <v>3.4489795918367001</v>
      </c>
      <c r="AP25" s="88">
        <f t="shared" si="38"/>
        <v>25.112183000000002</v>
      </c>
      <c r="AQ25" s="82">
        <f t="shared" si="19"/>
        <v>17.700168999999999</v>
      </c>
      <c r="AR25" s="82">
        <f t="shared" si="20"/>
        <v>3.4489795918367001</v>
      </c>
      <c r="AS25" s="89">
        <f t="shared" si="39"/>
        <v>13.040153</v>
      </c>
      <c r="AT25" s="82">
        <f t="shared" si="21"/>
        <v>-1.3487349</v>
      </c>
      <c r="AU25" s="8"/>
      <c r="AV25" s="82"/>
      <c r="AW25" s="8"/>
    </row>
    <row r="26" spans="2:49" x14ac:dyDescent="0.25">
      <c r="B26">
        <v>3081632653.0612001</v>
      </c>
      <c r="C26">
        <v>-17.483730000000001</v>
      </c>
      <c r="D26">
        <v>22.322911999999999</v>
      </c>
      <c r="E26">
        <v>28.786655</v>
      </c>
      <c r="F26">
        <v>-85.152862999999996</v>
      </c>
      <c r="G26">
        <v>-6.4637427000000001</v>
      </c>
      <c r="H26" s="8"/>
      <c r="I26" s="82">
        <f t="shared" si="0"/>
        <v>3.5714285714286</v>
      </c>
      <c r="J26" s="82">
        <f t="shared" si="1"/>
        <v>24.842182000000001</v>
      </c>
      <c r="K26" s="82">
        <f t="shared" si="2"/>
        <v>18.287223999999998</v>
      </c>
      <c r="L26" s="82">
        <f t="shared" si="3"/>
        <v>3.5714285714286</v>
      </c>
      <c r="M26" s="88">
        <f t="shared" si="22"/>
        <v>22.370111000000001</v>
      </c>
      <c r="N26" s="88">
        <f t="shared" si="23"/>
        <v>15.671787</v>
      </c>
      <c r="O26" s="88">
        <f t="shared" si="24"/>
        <v>3.5714285714286</v>
      </c>
      <c r="P26" s="88">
        <f t="shared" si="25"/>
        <v>20.195045</v>
      </c>
      <c r="Q26" s="88">
        <f t="shared" si="26"/>
        <v>13.186983</v>
      </c>
      <c r="R26" s="88">
        <f t="shared" si="27"/>
        <v>3.5714285714286</v>
      </c>
      <c r="S26" s="88">
        <f t="shared" si="28"/>
        <v>26.881233000000002</v>
      </c>
      <c r="T26" s="88">
        <f t="shared" si="29"/>
        <v>19.443829000000001</v>
      </c>
      <c r="U26" s="88">
        <f t="shared" si="30"/>
        <v>3.5714285714286</v>
      </c>
      <c r="V26" s="88">
        <f t="shared" si="31"/>
        <v>12.512366</v>
      </c>
      <c r="W26" s="82">
        <f t="shared" si="10"/>
        <v>-2.4326639000000001</v>
      </c>
      <c r="Y26">
        <v>3081632653.0612001</v>
      </c>
      <c r="Z26">
        <v>-13.011117</v>
      </c>
      <c r="AA26">
        <v>19.473396000000001</v>
      </c>
      <c r="AB26">
        <v>25.795158000000001</v>
      </c>
      <c r="AC26">
        <v>-65.843459999999993</v>
      </c>
      <c r="AD26">
        <v>-6.3217616000000003</v>
      </c>
      <c r="AE26" s="8"/>
      <c r="AF26" s="82">
        <f t="shared" si="11"/>
        <v>3.5714285714286</v>
      </c>
      <c r="AG26" s="82">
        <f t="shared" si="12"/>
        <v>24.051373999999999</v>
      </c>
      <c r="AH26" s="82">
        <f t="shared" si="13"/>
        <v>17.834817999999999</v>
      </c>
      <c r="AI26" s="82">
        <f t="shared" si="14"/>
        <v>3.5714285714286</v>
      </c>
      <c r="AJ26" s="88">
        <f t="shared" si="32"/>
        <v>22.171123999999999</v>
      </c>
      <c r="AK26" s="88">
        <f t="shared" si="33"/>
        <v>15.808593999999999</v>
      </c>
      <c r="AL26" s="88">
        <f t="shared" si="34"/>
        <v>3.5714285714286</v>
      </c>
      <c r="AM26" s="43">
        <f t="shared" si="35"/>
        <v>19.727615</v>
      </c>
      <c r="AN26" s="88">
        <f t="shared" si="36"/>
        <v>13.135491</v>
      </c>
      <c r="AO26" s="88">
        <f t="shared" si="37"/>
        <v>3.5714285714286</v>
      </c>
      <c r="AP26" s="88">
        <f t="shared" si="38"/>
        <v>26.881233000000002</v>
      </c>
      <c r="AQ26" s="82">
        <f t="shared" si="19"/>
        <v>19.443829000000001</v>
      </c>
      <c r="AR26" s="82">
        <f t="shared" si="20"/>
        <v>3.5714285714286</v>
      </c>
      <c r="AS26" s="89">
        <f t="shared" si="39"/>
        <v>12.512366</v>
      </c>
      <c r="AT26" s="82">
        <f t="shared" si="21"/>
        <v>-2.4326639000000001</v>
      </c>
      <c r="AU26" s="8"/>
      <c r="AV26" s="82"/>
      <c r="AW26" s="8"/>
    </row>
    <row r="27" spans="2:49" x14ac:dyDescent="0.25">
      <c r="B27">
        <v>3204081632.6531</v>
      </c>
      <c r="C27">
        <v>-17.492940999999998</v>
      </c>
      <c r="D27">
        <v>21.311261999999999</v>
      </c>
      <c r="E27">
        <v>27.781556999999999</v>
      </c>
      <c r="F27">
        <v>-84.340087999999994</v>
      </c>
      <c r="G27">
        <v>-6.4702950000000001</v>
      </c>
      <c r="H27" s="8"/>
      <c r="I27" s="82">
        <f t="shared" si="0"/>
        <v>3.6938775510204001</v>
      </c>
      <c r="J27" s="82">
        <f t="shared" si="1"/>
        <v>24.962292000000001</v>
      </c>
      <c r="K27" s="82">
        <f t="shared" si="2"/>
        <v>18.305882</v>
      </c>
      <c r="L27" s="82">
        <f t="shared" si="3"/>
        <v>3.6938775510204001</v>
      </c>
      <c r="M27" s="88">
        <f t="shared" si="22"/>
        <v>22.672628</v>
      </c>
      <c r="N27" s="88">
        <f t="shared" si="23"/>
        <v>15.856883</v>
      </c>
      <c r="O27" s="88">
        <f t="shared" si="24"/>
        <v>3.6938775510204001</v>
      </c>
      <c r="P27" s="88">
        <f t="shared" si="25"/>
        <v>20.760452000000001</v>
      </c>
      <c r="Q27" s="88">
        <f t="shared" si="26"/>
        <v>13.612679</v>
      </c>
      <c r="R27" s="88">
        <f t="shared" si="27"/>
        <v>3.6938775510204001</v>
      </c>
      <c r="S27" s="88">
        <f t="shared" si="28"/>
        <v>28.189001000000001</v>
      </c>
      <c r="T27" s="88">
        <f t="shared" si="29"/>
        <v>20.684007999999999</v>
      </c>
      <c r="U27" s="88">
        <f t="shared" si="30"/>
        <v>3.6938775510204001</v>
      </c>
      <c r="V27" s="88">
        <f t="shared" si="31"/>
        <v>12.703586</v>
      </c>
      <c r="W27" s="82">
        <f t="shared" si="10"/>
        <v>-1.9592343999999999</v>
      </c>
      <c r="Y27">
        <v>3204081632.6531</v>
      </c>
      <c r="Z27">
        <v>-12.296068</v>
      </c>
      <c r="AA27">
        <v>18.834066</v>
      </c>
      <c r="AB27">
        <v>25.171129000000001</v>
      </c>
      <c r="AC27">
        <v>-62.673462000000001</v>
      </c>
      <c r="AD27">
        <v>-6.3370613999999996</v>
      </c>
      <c r="AE27" s="8"/>
      <c r="AF27" s="82">
        <f t="shared" si="11"/>
        <v>3.6938775510204001</v>
      </c>
      <c r="AG27" s="82">
        <f t="shared" si="12"/>
        <v>24.092919999999999</v>
      </c>
      <c r="AH27" s="82">
        <f t="shared" si="13"/>
        <v>17.862614000000001</v>
      </c>
      <c r="AI27" s="82">
        <f t="shared" si="14"/>
        <v>3.6938775510204001</v>
      </c>
      <c r="AJ27" s="88">
        <f t="shared" si="32"/>
        <v>22.204896999999999</v>
      </c>
      <c r="AK27" s="88">
        <f t="shared" si="33"/>
        <v>15.81758</v>
      </c>
      <c r="AL27" s="88">
        <f t="shared" si="34"/>
        <v>3.6938775510204001</v>
      </c>
      <c r="AM27" s="43">
        <f t="shared" si="35"/>
        <v>19.85774</v>
      </c>
      <c r="AN27" s="88">
        <f t="shared" si="36"/>
        <v>13.222714</v>
      </c>
      <c r="AO27" s="88">
        <f t="shared" si="37"/>
        <v>3.6938775510204001</v>
      </c>
      <c r="AP27" s="88">
        <f t="shared" si="38"/>
        <v>28.189001000000001</v>
      </c>
      <c r="AQ27" s="82">
        <f t="shared" si="19"/>
        <v>20.684007999999999</v>
      </c>
      <c r="AR27" s="82">
        <f t="shared" si="20"/>
        <v>3.6938775510204001</v>
      </c>
      <c r="AS27" s="89">
        <f t="shared" si="39"/>
        <v>12.703586</v>
      </c>
      <c r="AT27" s="82">
        <f t="shared" si="21"/>
        <v>-1.9592343999999999</v>
      </c>
      <c r="AU27" s="8"/>
      <c r="AV27" s="82"/>
      <c r="AW27" s="8"/>
    </row>
    <row r="28" spans="2:49" x14ac:dyDescent="0.25">
      <c r="B28">
        <v>3326530612.2449002</v>
      </c>
      <c r="C28">
        <v>-17.456302999999998</v>
      </c>
      <c r="D28">
        <v>20.026661000000001</v>
      </c>
      <c r="E28">
        <v>26.468788</v>
      </c>
      <c r="F28">
        <v>-79.673561000000007</v>
      </c>
      <c r="G28">
        <v>-6.4421286999999996</v>
      </c>
      <c r="H28" s="8"/>
      <c r="I28" s="82">
        <f t="shared" si="0"/>
        <v>3.8163265306121996</v>
      </c>
      <c r="J28" s="82">
        <f t="shared" si="1"/>
        <v>25.631761999999998</v>
      </c>
      <c r="K28" s="82">
        <f t="shared" si="2"/>
        <v>18.919397</v>
      </c>
      <c r="L28" s="82">
        <f t="shared" si="3"/>
        <v>3.8163265306121996</v>
      </c>
      <c r="M28" s="88">
        <f t="shared" si="22"/>
        <v>23.473223000000001</v>
      </c>
      <c r="N28" s="88">
        <f t="shared" si="23"/>
        <v>16.593277</v>
      </c>
      <c r="O28" s="88">
        <f t="shared" si="24"/>
        <v>3.8163265306121996</v>
      </c>
      <c r="P28" s="88">
        <f t="shared" si="25"/>
        <v>21.524576</v>
      </c>
      <c r="Q28" s="88">
        <f t="shared" si="26"/>
        <v>14.303519</v>
      </c>
      <c r="R28" s="88">
        <f t="shared" si="27"/>
        <v>3.8163265306121996</v>
      </c>
      <c r="S28" s="88">
        <f t="shared" si="28"/>
        <v>29.519333</v>
      </c>
      <c r="T28" s="88">
        <f t="shared" si="29"/>
        <v>22.065093999999998</v>
      </c>
      <c r="U28" s="88">
        <f t="shared" si="30"/>
        <v>3.8163265306121996</v>
      </c>
      <c r="V28" s="88">
        <f t="shared" si="31"/>
        <v>13.271846999999999</v>
      </c>
      <c r="W28" s="82">
        <f t="shared" si="10"/>
        <v>-1.5704640000000001</v>
      </c>
      <c r="Y28">
        <v>3326530612.2449002</v>
      </c>
      <c r="Z28">
        <v>-12.1991</v>
      </c>
      <c r="AA28">
        <v>18.325116999999999</v>
      </c>
      <c r="AB28">
        <v>24.583836000000002</v>
      </c>
      <c r="AC28">
        <v>-61.006343999999999</v>
      </c>
      <c r="AD28">
        <v>-6.2587190000000001</v>
      </c>
      <c r="AE28" s="8"/>
      <c r="AF28" s="82">
        <f t="shared" si="11"/>
        <v>3.8163265306121996</v>
      </c>
      <c r="AG28" s="82">
        <f t="shared" si="12"/>
        <v>24.283391999999999</v>
      </c>
      <c r="AH28" s="82">
        <f t="shared" si="13"/>
        <v>18.062256000000001</v>
      </c>
      <c r="AI28" s="82">
        <f t="shared" si="14"/>
        <v>3.8163265306121996</v>
      </c>
      <c r="AJ28" s="88">
        <f t="shared" si="32"/>
        <v>22.542147</v>
      </c>
      <c r="AK28" s="88">
        <f t="shared" si="33"/>
        <v>16.155688999999999</v>
      </c>
      <c r="AL28" s="88">
        <f t="shared" si="34"/>
        <v>3.8163265306121996</v>
      </c>
      <c r="AM28" s="43">
        <f t="shared" si="35"/>
        <v>20.240521999999999</v>
      </c>
      <c r="AN28" s="88">
        <f t="shared" si="36"/>
        <v>13.593728</v>
      </c>
      <c r="AO28" s="88">
        <f t="shared" si="37"/>
        <v>3.8163265306121996</v>
      </c>
      <c r="AP28" s="88">
        <f t="shared" si="38"/>
        <v>29.519333</v>
      </c>
      <c r="AQ28" s="82">
        <f t="shared" si="19"/>
        <v>22.065093999999998</v>
      </c>
      <c r="AR28" s="82">
        <f t="shared" si="20"/>
        <v>3.8163265306121996</v>
      </c>
      <c r="AS28" s="89">
        <f t="shared" si="39"/>
        <v>13.271846999999999</v>
      </c>
      <c r="AT28" s="82">
        <f t="shared" si="21"/>
        <v>-1.5704640000000001</v>
      </c>
      <c r="AU28" s="8"/>
      <c r="AV28" s="82"/>
      <c r="AW28" s="8"/>
    </row>
    <row r="29" spans="2:49" x14ac:dyDescent="0.25">
      <c r="B29">
        <v>3448979591.8367</v>
      </c>
      <c r="C29">
        <v>-17.411514</v>
      </c>
      <c r="D29">
        <v>18.791077000000001</v>
      </c>
      <c r="E29">
        <v>25.308996</v>
      </c>
      <c r="F29">
        <v>-77.2286</v>
      </c>
      <c r="G29">
        <v>-6.5179213999999996</v>
      </c>
      <c r="H29" s="8"/>
      <c r="I29" s="82">
        <f t="shared" si="0"/>
        <v>3.9387755102041</v>
      </c>
      <c r="J29" s="82">
        <f t="shared" si="1"/>
        <v>26.424168000000002</v>
      </c>
      <c r="K29" s="82">
        <f t="shared" si="2"/>
        <v>19.533612999999999</v>
      </c>
      <c r="L29" s="82">
        <f t="shared" si="3"/>
        <v>3.9387755102041</v>
      </c>
      <c r="M29" s="88">
        <f t="shared" si="22"/>
        <v>24.296129000000001</v>
      </c>
      <c r="N29" s="88">
        <f t="shared" si="23"/>
        <v>17.230232000000001</v>
      </c>
      <c r="O29" s="88">
        <f t="shared" si="24"/>
        <v>3.9387755102041</v>
      </c>
      <c r="P29" s="88">
        <f t="shared" si="25"/>
        <v>22.134391999999998</v>
      </c>
      <c r="Q29" s="88">
        <f t="shared" si="26"/>
        <v>14.719592</v>
      </c>
      <c r="R29" s="88">
        <f t="shared" si="27"/>
        <v>3.9387755102041</v>
      </c>
      <c r="S29" s="88">
        <f t="shared" si="28"/>
        <v>31.662721999999999</v>
      </c>
      <c r="T29" s="88">
        <f t="shared" si="29"/>
        <v>24.130984999999999</v>
      </c>
      <c r="U29" s="88">
        <f t="shared" si="30"/>
        <v>3.9387755102041</v>
      </c>
      <c r="V29" s="88">
        <f t="shared" si="31"/>
        <v>13.295591999999999</v>
      </c>
      <c r="W29" s="82">
        <f t="shared" si="10"/>
        <v>-1.3886590999999999</v>
      </c>
      <c r="Y29">
        <v>3448979591.8367</v>
      </c>
      <c r="Z29">
        <v>-12.110734000000001</v>
      </c>
      <c r="AA29">
        <v>18.001937999999999</v>
      </c>
      <c r="AB29">
        <v>24.247122000000001</v>
      </c>
      <c r="AC29">
        <v>-60.088608000000001</v>
      </c>
      <c r="AD29">
        <v>-6.2451844000000003</v>
      </c>
      <c r="AE29" s="8"/>
      <c r="AF29" s="82">
        <f t="shared" si="11"/>
        <v>3.9387755102041</v>
      </c>
      <c r="AG29" s="82">
        <f t="shared" si="12"/>
        <v>24.787663999999999</v>
      </c>
      <c r="AH29" s="82">
        <f t="shared" si="13"/>
        <v>18.498937999999999</v>
      </c>
      <c r="AI29" s="82">
        <f t="shared" si="14"/>
        <v>3.9387755102041</v>
      </c>
      <c r="AJ29" s="88">
        <f t="shared" si="32"/>
        <v>23.107157000000001</v>
      </c>
      <c r="AK29" s="88">
        <f t="shared" si="33"/>
        <v>16.632448</v>
      </c>
      <c r="AL29" s="88">
        <f t="shared" si="34"/>
        <v>3.9387755102041</v>
      </c>
      <c r="AM29" s="43">
        <f t="shared" si="35"/>
        <v>20.687629999999999</v>
      </c>
      <c r="AN29" s="88">
        <f t="shared" si="36"/>
        <v>13.931017000000001</v>
      </c>
      <c r="AO29" s="88">
        <f t="shared" si="37"/>
        <v>3.9387755102041</v>
      </c>
      <c r="AP29" s="88">
        <f t="shared" si="38"/>
        <v>31.662721999999999</v>
      </c>
      <c r="AQ29" s="82">
        <f t="shared" si="19"/>
        <v>24.130984999999999</v>
      </c>
      <c r="AR29" s="82">
        <f t="shared" si="20"/>
        <v>3.9387755102041</v>
      </c>
      <c r="AS29" s="89">
        <f t="shared" si="39"/>
        <v>13.295591999999999</v>
      </c>
      <c r="AT29" s="82">
        <f t="shared" si="21"/>
        <v>-1.3886590999999999</v>
      </c>
      <c r="AU29" s="8"/>
      <c r="AV29" s="82"/>
      <c r="AW29" s="8"/>
    </row>
    <row r="30" spans="2:49" x14ac:dyDescent="0.25">
      <c r="B30">
        <v>3571428571.4285998</v>
      </c>
      <c r="C30">
        <v>-17.747392999999999</v>
      </c>
      <c r="D30">
        <v>18.287223999999998</v>
      </c>
      <c r="E30">
        <v>24.842182000000001</v>
      </c>
      <c r="F30">
        <v>-77.689933999999994</v>
      </c>
      <c r="G30">
        <v>-6.5549593000000002</v>
      </c>
      <c r="H30" s="8"/>
      <c r="I30" s="82">
        <f t="shared" si="0"/>
        <v>4.0612244897959</v>
      </c>
      <c r="J30" s="82">
        <f t="shared" si="1"/>
        <v>27.196276000000001</v>
      </c>
      <c r="K30" s="82">
        <f t="shared" si="2"/>
        <v>20.169397</v>
      </c>
      <c r="L30" s="82">
        <f t="shared" si="3"/>
        <v>4.0612244897959</v>
      </c>
      <c r="M30" s="88">
        <f t="shared" si="22"/>
        <v>24.910281999999999</v>
      </c>
      <c r="N30" s="88">
        <f t="shared" si="23"/>
        <v>17.712605</v>
      </c>
      <c r="O30" s="88">
        <f t="shared" si="24"/>
        <v>4.0612244897959</v>
      </c>
      <c r="P30" s="88">
        <f t="shared" si="25"/>
        <v>22.212526</v>
      </c>
      <c r="Q30" s="88">
        <f t="shared" si="26"/>
        <v>14.672348</v>
      </c>
      <c r="R30" s="88">
        <f t="shared" si="27"/>
        <v>4.0612244897959</v>
      </c>
      <c r="S30" s="88">
        <f t="shared" si="28"/>
        <v>32.049579999999999</v>
      </c>
      <c r="T30" s="88">
        <f t="shared" si="29"/>
        <v>24.475636000000002</v>
      </c>
      <c r="U30" s="88">
        <f t="shared" si="30"/>
        <v>4.0612244897959</v>
      </c>
      <c r="V30" s="88">
        <f t="shared" si="31"/>
        <v>13.260543999999999</v>
      </c>
      <c r="W30" s="82">
        <f t="shared" si="10"/>
        <v>-1.6038311000000001</v>
      </c>
      <c r="Y30">
        <v>3571428571.4285998</v>
      </c>
      <c r="Z30">
        <v>-12.255687999999999</v>
      </c>
      <c r="AA30">
        <v>17.834817999999999</v>
      </c>
      <c r="AB30">
        <v>24.051373999999999</v>
      </c>
      <c r="AC30">
        <v>-60.613247000000001</v>
      </c>
      <c r="AD30">
        <v>-6.2165565000000003</v>
      </c>
      <c r="AE30" s="8"/>
      <c r="AF30" s="82">
        <f t="shared" si="11"/>
        <v>4.0612244897959</v>
      </c>
      <c r="AG30" s="82">
        <f t="shared" si="12"/>
        <v>25.082922</v>
      </c>
      <c r="AH30" s="82">
        <f t="shared" si="13"/>
        <v>18.743165999999999</v>
      </c>
      <c r="AI30" s="82">
        <f t="shared" si="14"/>
        <v>4.0612244897959</v>
      </c>
      <c r="AJ30" s="88">
        <f t="shared" si="32"/>
        <v>23.370927999999999</v>
      </c>
      <c r="AK30" s="88">
        <f t="shared" si="33"/>
        <v>16.827347</v>
      </c>
      <c r="AL30" s="88">
        <f t="shared" si="34"/>
        <v>4.0612244897959</v>
      </c>
      <c r="AM30" s="43">
        <f t="shared" si="35"/>
        <v>20.651176</v>
      </c>
      <c r="AN30" s="88">
        <f t="shared" si="36"/>
        <v>13.808691</v>
      </c>
      <c r="AO30" s="88">
        <f t="shared" si="37"/>
        <v>4.0612244897959</v>
      </c>
      <c r="AP30" s="88">
        <f t="shared" si="38"/>
        <v>32.049579999999999</v>
      </c>
      <c r="AQ30" s="82">
        <f t="shared" si="19"/>
        <v>24.475636000000002</v>
      </c>
      <c r="AR30" s="82">
        <f t="shared" si="20"/>
        <v>4.0612244897959</v>
      </c>
      <c r="AS30" s="89">
        <f t="shared" si="39"/>
        <v>13.260543999999999</v>
      </c>
      <c r="AT30" s="82">
        <f t="shared" si="21"/>
        <v>-1.6038311000000001</v>
      </c>
      <c r="AU30" s="8"/>
      <c r="AV30" s="82"/>
      <c r="AW30" s="8"/>
    </row>
    <row r="31" spans="2:49" x14ac:dyDescent="0.25">
      <c r="B31">
        <v>3693877551.0204</v>
      </c>
      <c r="C31">
        <v>-17.569979</v>
      </c>
      <c r="D31">
        <v>18.305882</v>
      </c>
      <c r="E31">
        <v>24.962292000000001</v>
      </c>
      <c r="F31">
        <v>-76.991470000000007</v>
      </c>
      <c r="G31">
        <v>-6.6564097000000002</v>
      </c>
      <c r="H31" s="8"/>
      <c r="I31" s="82">
        <f t="shared" si="0"/>
        <v>4.1836734693878004</v>
      </c>
      <c r="J31" s="82">
        <f t="shared" si="1"/>
        <v>27.392443</v>
      </c>
      <c r="K31" s="82">
        <f t="shared" si="2"/>
        <v>20.250551000000002</v>
      </c>
      <c r="L31" s="82">
        <f t="shared" si="3"/>
        <v>4.1836734693878004</v>
      </c>
      <c r="M31" s="88">
        <f t="shared" si="22"/>
        <v>24.576820000000001</v>
      </c>
      <c r="N31" s="88">
        <f t="shared" si="23"/>
        <v>17.262463</v>
      </c>
      <c r="O31" s="88">
        <f t="shared" si="24"/>
        <v>4.1836734693878004</v>
      </c>
      <c r="P31" s="88">
        <f t="shared" si="25"/>
        <v>21.578623</v>
      </c>
      <c r="Q31" s="88">
        <f t="shared" si="26"/>
        <v>13.917275</v>
      </c>
      <c r="R31" s="88">
        <f t="shared" si="27"/>
        <v>4.1836734693878004</v>
      </c>
      <c r="S31" s="88">
        <f t="shared" si="28"/>
        <v>30.688459000000002</v>
      </c>
      <c r="T31" s="88">
        <f t="shared" si="29"/>
        <v>23.040261999999998</v>
      </c>
      <c r="U31" s="88">
        <f t="shared" si="30"/>
        <v>4.1836734693878004</v>
      </c>
      <c r="V31" s="88">
        <f t="shared" si="31"/>
        <v>13.072490999999999</v>
      </c>
      <c r="W31" s="82">
        <f t="shared" si="10"/>
        <v>-1.7210943000000001</v>
      </c>
      <c r="Y31">
        <v>3693877551.0204</v>
      </c>
      <c r="Z31">
        <v>-12.118213000000001</v>
      </c>
      <c r="AA31">
        <v>17.862614000000001</v>
      </c>
      <c r="AB31">
        <v>24.092919999999999</v>
      </c>
      <c r="AC31">
        <v>-59.760959999999997</v>
      </c>
      <c r="AD31">
        <v>-6.2303056999999997</v>
      </c>
      <c r="AE31" s="8"/>
      <c r="AF31" s="82">
        <f t="shared" si="11"/>
        <v>4.1836734693878004</v>
      </c>
      <c r="AG31" s="82">
        <f t="shared" si="12"/>
        <v>24.924195999999998</v>
      </c>
      <c r="AH31" s="82">
        <f t="shared" si="13"/>
        <v>18.534379999999999</v>
      </c>
      <c r="AI31" s="82">
        <f t="shared" si="14"/>
        <v>4.1836734693878004</v>
      </c>
      <c r="AJ31" s="88">
        <f t="shared" si="32"/>
        <v>23.003632</v>
      </c>
      <c r="AK31" s="88">
        <f t="shared" si="33"/>
        <v>16.390695999999998</v>
      </c>
      <c r="AL31" s="88">
        <f t="shared" si="34"/>
        <v>4.1836734693878004</v>
      </c>
      <c r="AM31" s="43">
        <f t="shared" si="35"/>
        <v>20.206385000000001</v>
      </c>
      <c r="AN31" s="88">
        <f t="shared" si="36"/>
        <v>13.284921000000001</v>
      </c>
      <c r="AO31" s="88">
        <f t="shared" si="37"/>
        <v>4.1836734693878004</v>
      </c>
      <c r="AP31" s="88">
        <f t="shared" si="38"/>
        <v>30.688459000000002</v>
      </c>
      <c r="AQ31" s="82">
        <f t="shared" si="19"/>
        <v>23.040261999999998</v>
      </c>
      <c r="AR31" s="82">
        <f t="shared" si="20"/>
        <v>4.1836734693878004</v>
      </c>
      <c r="AS31" s="89">
        <f t="shared" si="39"/>
        <v>13.072490999999999</v>
      </c>
      <c r="AT31" s="82">
        <f t="shared" si="21"/>
        <v>-1.7210943000000001</v>
      </c>
      <c r="AU31" s="8"/>
      <c r="AV31" s="82"/>
      <c r="AW31" s="8"/>
    </row>
    <row r="32" spans="2:49" x14ac:dyDescent="0.25">
      <c r="B32">
        <v>3816326530.6121998</v>
      </c>
      <c r="C32">
        <v>-17.799879000000001</v>
      </c>
      <c r="D32">
        <v>18.919397</v>
      </c>
      <c r="E32">
        <v>25.631761999999998</v>
      </c>
      <c r="F32">
        <v>-78.505645999999999</v>
      </c>
      <c r="G32">
        <v>-6.7123641999999997</v>
      </c>
      <c r="H32" s="8"/>
      <c r="I32" s="82">
        <f t="shared" si="0"/>
        <v>4.3061224489796004</v>
      </c>
      <c r="J32" s="82">
        <f t="shared" si="1"/>
        <v>27.203194</v>
      </c>
      <c r="K32" s="82">
        <f t="shared" si="2"/>
        <v>20.005002999999999</v>
      </c>
      <c r="L32" s="82">
        <f t="shared" si="3"/>
        <v>4.3061224489796004</v>
      </c>
      <c r="M32" s="88">
        <f t="shared" si="22"/>
        <v>23.939211</v>
      </c>
      <c r="N32" s="88">
        <f t="shared" si="23"/>
        <v>16.567672999999999</v>
      </c>
      <c r="O32" s="88">
        <f t="shared" si="24"/>
        <v>4.3061224489796004</v>
      </c>
      <c r="P32" s="88">
        <f t="shared" si="25"/>
        <v>20.927479000000002</v>
      </c>
      <c r="Q32" s="88">
        <f t="shared" si="26"/>
        <v>13.209186000000001</v>
      </c>
      <c r="R32" s="88">
        <f t="shared" si="27"/>
        <v>4.3061224489796004</v>
      </c>
      <c r="S32" s="88">
        <f t="shared" si="28"/>
        <v>28.140369</v>
      </c>
      <c r="T32" s="88">
        <f t="shared" si="29"/>
        <v>20.449558</v>
      </c>
      <c r="U32" s="88">
        <f t="shared" si="30"/>
        <v>4.3061224489796004</v>
      </c>
      <c r="V32" s="88">
        <f t="shared" si="31"/>
        <v>13.913836999999999</v>
      </c>
      <c r="W32" s="82">
        <f t="shared" si="10"/>
        <v>-0.70051896999999996</v>
      </c>
      <c r="Y32">
        <v>3816326530.6121998</v>
      </c>
      <c r="Z32">
        <v>-12.191559</v>
      </c>
      <c r="AA32">
        <v>18.062256000000001</v>
      </c>
      <c r="AB32">
        <v>24.283391999999999</v>
      </c>
      <c r="AC32">
        <v>-60.497855999999999</v>
      </c>
      <c r="AD32">
        <v>-6.2211356000000002</v>
      </c>
      <c r="AE32" s="8"/>
      <c r="AF32" s="82">
        <f t="shared" si="11"/>
        <v>4.3061224489796004</v>
      </c>
      <c r="AG32" s="82">
        <f t="shared" si="12"/>
        <v>24.364885000000001</v>
      </c>
      <c r="AH32" s="82">
        <f t="shared" si="13"/>
        <v>17.916557000000001</v>
      </c>
      <c r="AI32" s="82">
        <f t="shared" si="14"/>
        <v>4.3061224489796004</v>
      </c>
      <c r="AJ32" s="88">
        <f t="shared" si="32"/>
        <v>22.284244999999999</v>
      </c>
      <c r="AK32" s="88">
        <f t="shared" si="33"/>
        <v>15.606935</v>
      </c>
      <c r="AL32" s="88">
        <f t="shared" si="34"/>
        <v>4.3061224489796004</v>
      </c>
      <c r="AM32" s="43">
        <f t="shared" si="35"/>
        <v>19.759547999999999</v>
      </c>
      <c r="AN32" s="88">
        <f t="shared" si="36"/>
        <v>12.77778</v>
      </c>
      <c r="AO32" s="88">
        <f t="shared" si="37"/>
        <v>4.3061224489796004</v>
      </c>
      <c r="AP32" s="88">
        <f t="shared" si="38"/>
        <v>28.140369</v>
      </c>
      <c r="AQ32" s="82">
        <f t="shared" si="19"/>
        <v>20.449558</v>
      </c>
      <c r="AR32" s="82">
        <f t="shared" si="20"/>
        <v>4.3061224489796004</v>
      </c>
      <c r="AS32" s="89">
        <f t="shared" si="39"/>
        <v>13.913836999999999</v>
      </c>
      <c r="AT32" s="82">
        <f t="shared" si="21"/>
        <v>-0.70051896999999996</v>
      </c>
      <c r="AU32" s="8"/>
      <c r="AV32" s="82"/>
      <c r="AW32" s="8"/>
    </row>
    <row r="33" spans="2:49" x14ac:dyDescent="0.25">
      <c r="B33">
        <v>3938775510.2041001</v>
      </c>
      <c r="C33">
        <v>-17.894698999999999</v>
      </c>
      <c r="D33">
        <v>19.533612999999999</v>
      </c>
      <c r="E33">
        <v>26.424168000000002</v>
      </c>
      <c r="F33">
        <v>-81.812950000000001</v>
      </c>
      <c r="G33">
        <v>-6.8905539999999998</v>
      </c>
      <c r="H33" s="8"/>
      <c r="I33" s="82">
        <f t="shared" si="0"/>
        <v>4.4285714285713995</v>
      </c>
      <c r="J33" s="82">
        <f t="shared" si="1"/>
        <v>26.699472</v>
      </c>
      <c r="K33" s="82">
        <f t="shared" si="2"/>
        <v>19.486695999999998</v>
      </c>
      <c r="L33" s="82">
        <f t="shared" si="3"/>
        <v>4.4285714285713995</v>
      </c>
      <c r="M33" s="88">
        <f t="shared" si="22"/>
        <v>23.227595999999998</v>
      </c>
      <c r="N33" s="88">
        <f t="shared" si="23"/>
        <v>15.848595</v>
      </c>
      <c r="O33" s="88">
        <f t="shared" si="24"/>
        <v>4.4285714285713995</v>
      </c>
      <c r="P33" s="88">
        <f t="shared" si="25"/>
        <v>20.574196000000001</v>
      </c>
      <c r="Q33" s="88">
        <f t="shared" si="26"/>
        <v>12.855705</v>
      </c>
      <c r="R33" s="88">
        <f t="shared" si="27"/>
        <v>4.4285714285713995</v>
      </c>
      <c r="S33" s="88">
        <f t="shared" si="28"/>
        <v>26.758461</v>
      </c>
      <c r="T33" s="88">
        <f t="shared" si="29"/>
        <v>19.014061000000002</v>
      </c>
      <c r="U33" s="88">
        <f t="shared" si="30"/>
        <v>4.4285714285713995</v>
      </c>
      <c r="V33" s="88">
        <f t="shared" si="31"/>
        <v>14.202349999999999</v>
      </c>
      <c r="W33" s="82">
        <f t="shared" si="10"/>
        <v>-0.28922647000000001</v>
      </c>
      <c r="Y33">
        <v>3938775510.2041001</v>
      </c>
      <c r="Z33">
        <v>-12.21672</v>
      </c>
      <c r="AA33">
        <v>18.498937999999999</v>
      </c>
      <c r="AB33">
        <v>24.787663999999999</v>
      </c>
      <c r="AC33">
        <v>-61.694191000000004</v>
      </c>
      <c r="AD33">
        <v>-6.2887268000000001</v>
      </c>
      <c r="AE33" s="8"/>
      <c r="AF33" s="82">
        <f t="shared" si="11"/>
        <v>4.4285714285713995</v>
      </c>
      <c r="AG33" s="82">
        <f t="shared" si="12"/>
        <v>23.841926999999998</v>
      </c>
      <c r="AH33" s="82">
        <f t="shared" si="13"/>
        <v>17.292276000000001</v>
      </c>
      <c r="AI33" s="82">
        <f t="shared" si="14"/>
        <v>4.4285714285713995</v>
      </c>
      <c r="AJ33" s="88">
        <f t="shared" si="32"/>
        <v>21.855519999999999</v>
      </c>
      <c r="AK33" s="88">
        <f t="shared" si="33"/>
        <v>15.07896</v>
      </c>
      <c r="AL33" s="88">
        <f t="shared" si="34"/>
        <v>4.4285714285713995</v>
      </c>
      <c r="AM33" s="43">
        <f t="shared" si="35"/>
        <v>19.698978</v>
      </c>
      <c r="AN33" s="88">
        <f t="shared" si="36"/>
        <v>12.630354000000001</v>
      </c>
      <c r="AO33" s="88">
        <f t="shared" si="37"/>
        <v>4.4285714285713995</v>
      </c>
      <c r="AP33" s="88">
        <f t="shared" si="38"/>
        <v>26.758461</v>
      </c>
      <c r="AQ33" s="82">
        <f t="shared" si="19"/>
        <v>19.014061000000002</v>
      </c>
      <c r="AR33" s="82">
        <f t="shared" si="20"/>
        <v>4.4285714285713995</v>
      </c>
      <c r="AS33" s="89">
        <f t="shared" si="39"/>
        <v>14.202349999999999</v>
      </c>
      <c r="AT33" s="82">
        <f t="shared" si="21"/>
        <v>-0.28922647000000001</v>
      </c>
      <c r="AU33" s="8"/>
      <c r="AV33" s="82"/>
      <c r="AW33" s="8"/>
    </row>
    <row r="34" spans="2:49" x14ac:dyDescent="0.25">
      <c r="B34">
        <v>4061224489.7958999</v>
      </c>
      <c r="C34">
        <v>-18.125851000000001</v>
      </c>
      <c r="D34">
        <v>20.169397</v>
      </c>
      <c r="E34">
        <v>27.196276000000001</v>
      </c>
      <c r="F34">
        <v>-82.344382999999993</v>
      </c>
      <c r="G34">
        <v>-7.0268778999999997</v>
      </c>
      <c r="H34" s="8"/>
      <c r="I34" s="82">
        <f t="shared" si="0"/>
        <v>4.5510204081632999</v>
      </c>
      <c r="J34" s="82">
        <f t="shared" si="1"/>
        <v>26.609943000000001</v>
      </c>
      <c r="K34" s="82">
        <f t="shared" si="2"/>
        <v>19.459758999999998</v>
      </c>
      <c r="L34" s="82">
        <f t="shared" si="3"/>
        <v>4.5510204081632999</v>
      </c>
      <c r="M34" s="88">
        <f t="shared" si="22"/>
        <v>23.392672000000001</v>
      </c>
      <c r="N34" s="88">
        <f t="shared" si="23"/>
        <v>16.084761</v>
      </c>
      <c r="O34" s="88">
        <f t="shared" si="24"/>
        <v>4.5510204081632999</v>
      </c>
      <c r="P34" s="88">
        <f t="shared" si="25"/>
        <v>20.909089999999999</v>
      </c>
      <c r="Q34" s="88">
        <f t="shared" si="26"/>
        <v>13.275921</v>
      </c>
      <c r="R34" s="88">
        <f t="shared" si="27"/>
        <v>4.5510204081632999</v>
      </c>
      <c r="S34" s="88">
        <f t="shared" si="28"/>
        <v>29.24297</v>
      </c>
      <c r="T34" s="88">
        <f t="shared" si="29"/>
        <v>21.41526</v>
      </c>
      <c r="U34" s="88">
        <f t="shared" si="30"/>
        <v>4.5510204081632999</v>
      </c>
      <c r="V34" s="88">
        <f t="shared" si="31"/>
        <v>13.745433999999999</v>
      </c>
      <c r="W34" s="82">
        <f t="shared" si="10"/>
        <v>-0.73311567</v>
      </c>
      <c r="Y34">
        <v>4061224489.7958999</v>
      </c>
      <c r="Z34">
        <v>-12.334545</v>
      </c>
      <c r="AA34">
        <v>18.743165999999999</v>
      </c>
      <c r="AB34">
        <v>25.082922</v>
      </c>
      <c r="AC34">
        <v>-63.030056000000002</v>
      </c>
      <c r="AD34">
        <v>-6.3397541000000004</v>
      </c>
      <c r="AE34" s="8"/>
      <c r="AF34" s="82">
        <f t="shared" si="11"/>
        <v>4.5510204081632999</v>
      </c>
      <c r="AG34" s="82">
        <f t="shared" si="12"/>
        <v>23.496672</v>
      </c>
      <c r="AH34" s="82">
        <f t="shared" si="13"/>
        <v>16.842613</v>
      </c>
      <c r="AI34" s="82">
        <f t="shared" si="14"/>
        <v>4.5510204081632999</v>
      </c>
      <c r="AJ34" s="88">
        <f t="shared" si="32"/>
        <v>21.637936</v>
      </c>
      <c r="AK34" s="88">
        <f t="shared" si="33"/>
        <v>14.763749000000001</v>
      </c>
      <c r="AL34" s="88">
        <f t="shared" si="34"/>
        <v>4.5510204081632999</v>
      </c>
      <c r="AM34" s="43">
        <f t="shared" si="35"/>
        <v>19.779036999999999</v>
      </c>
      <c r="AN34" s="88">
        <f t="shared" si="36"/>
        <v>12.621772</v>
      </c>
      <c r="AO34" s="88">
        <f t="shared" si="37"/>
        <v>4.5510204081632999</v>
      </c>
      <c r="AP34" s="88">
        <f t="shared" si="38"/>
        <v>29.24297</v>
      </c>
      <c r="AQ34" s="82">
        <f t="shared" si="19"/>
        <v>21.41526</v>
      </c>
      <c r="AR34" s="82">
        <f t="shared" si="20"/>
        <v>4.5510204081632999</v>
      </c>
      <c r="AS34" s="89">
        <f t="shared" si="39"/>
        <v>13.745433999999999</v>
      </c>
      <c r="AT34" s="82">
        <f t="shared" si="21"/>
        <v>-0.73311567</v>
      </c>
      <c r="AU34" s="8"/>
      <c r="AV34" s="82"/>
      <c r="AW34" s="8"/>
    </row>
    <row r="35" spans="2:49" x14ac:dyDescent="0.25">
      <c r="B35">
        <v>4183673469.3878002</v>
      </c>
      <c r="C35">
        <v>-18.165942999999999</v>
      </c>
      <c r="D35">
        <v>20.250551000000002</v>
      </c>
      <c r="E35">
        <v>27.392443</v>
      </c>
      <c r="F35">
        <v>-83.418541000000005</v>
      </c>
      <c r="G35">
        <v>-7.1418910000000002</v>
      </c>
      <c r="H35" s="8"/>
      <c r="I35" s="82">
        <f t="shared" si="0"/>
        <v>4.6734693877550999</v>
      </c>
      <c r="J35" s="82">
        <f t="shared" si="1"/>
        <v>27.133896</v>
      </c>
      <c r="K35" s="82">
        <f t="shared" si="2"/>
        <v>20.136731999999999</v>
      </c>
      <c r="L35" s="82">
        <f t="shared" si="3"/>
        <v>4.6734693877550999</v>
      </c>
      <c r="M35" s="88">
        <f t="shared" si="22"/>
        <v>24.125340999999999</v>
      </c>
      <c r="N35" s="88">
        <f t="shared" si="23"/>
        <v>16.979977000000002</v>
      </c>
      <c r="O35" s="88">
        <f t="shared" si="24"/>
        <v>4.6734693877550999</v>
      </c>
      <c r="P35" s="88">
        <f t="shared" si="25"/>
        <v>21.437864000000001</v>
      </c>
      <c r="Q35" s="88">
        <f t="shared" si="26"/>
        <v>13.981994</v>
      </c>
      <c r="R35" s="88">
        <f t="shared" si="27"/>
        <v>4.6734693877550999</v>
      </c>
      <c r="S35" s="88">
        <f t="shared" si="28"/>
        <v>29.970313999999998</v>
      </c>
      <c r="T35" s="88">
        <f t="shared" si="29"/>
        <v>22.154430000000001</v>
      </c>
      <c r="U35" s="88">
        <f t="shared" si="30"/>
        <v>4.6734693877550999</v>
      </c>
      <c r="V35" s="88">
        <f t="shared" si="31"/>
        <v>13.235996</v>
      </c>
      <c r="W35" s="82">
        <f t="shared" si="10"/>
        <v>-0.87635397999999998</v>
      </c>
      <c r="Y35">
        <v>4183673469.3878002</v>
      </c>
      <c r="Z35">
        <v>-12.302054</v>
      </c>
      <c r="AA35">
        <v>18.534379999999999</v>
      </c>
      <c r="AB35">
        <v>24.924195999999998</v>
      </c>
      <c r="AC35">
        <v>-62.294711999999997</v>
      </c>
      <c r="AD35">
        <v>-6.3898162999999997</v>
      </c>
      <c r="AE35" s="8"/>
      <c r="AF35" s="82">
        <f t="shared" si="11"/>
        <v>4.6734693877550999</v>
      </c>
      <c r="AG35" s="82">
        <f t="shared" si="12"/>
        <v>23.549761</v>
      </c>
      <c r="AH35" s="82">
        <f t="shared" si="13"/>
        <v>16.837420999999999</v>
      </c>
      <c r="AI35" s="82">
        <f t="shared" si="14"/>
        <v>4.6734693877550999</v>
      </c>
      <c r="AJ35" s="88">
        <f t="shared" si="32"/>
        <v>21.90136</v>
      </c>
      <c r="AK35" s="88">
        <f t="shared" si="33"/>
        <v>14.984909999999999</v>
      </c>
      <c r="AL35" s="88">
        <f t="shared" si="34"/>
        <v>4.6734693877550999</v>
      </c>
      <c r="AM35" s="43">
        <f t="shared" si="35"/>
        <v>20.206710999999999</v>
      </c>
      <c r="AN35" s="88">
        <f t="shared" si="36"/>
        <v>13.023607</v>
      </c>
      <c r="AO35" s="88">
        <f t="shared" si="37"/>
        <v>4.6734693877550999</v>
      </c>
      <c r="AP35" s="88">
        <f t="shared" si="38"/>
        <v>29.970313999999998</v>
      </c>
      <c r="AQ35" s="82">
        <f t="shared" si="19"/>
        <v>22.154430000000001</v>
      </c>
      <c r="AR35" s="82">
        <f t="shared" si="20"/>
        <v>4.6734693877550999</v>
      </c>
      <c r="AS35" s="89">
        <f t="shared" si="39"/>
        <v>13.235996</v>
      </c>
      <c r="AT35" s="82">
        <f t="shared" si="21"/>
        <v>-0.87635397999999998</v>
      </c>
      <c r="AU35" s="8"/>
      <c r="AV35" s="82"/>
      <c r="AW35" s="8"/>
    </row>
    <row r="36" spans="2:49" x14ac:dyDescent="0.25">
      <c r="B36">
        <v>4306122448.9796</v>
      </c>
      <c r="C36">
        <v>-18.141290999999999</v>
      </c>
      <c r="D36">
        <v>20.005002999999999</v>
      </c>
      <c r="E36">
        <v>27.203194</v>
      </c>
      <c r="F36">
        <v>-83.039642000000001</v>
      </c>
      <c r="G36">
        <v>-7.1981906999999996</v>
      </c>
      <c r="H36" s="8"/>
      <c r="I36" s="82">
        <f t="shared" si="0"/>
        <v>4.7959183673468999</v>
      </c>
      <c r="J36" s="82">
        <f t="shared" si="1"/>
        <v>27.702805000000001</v>
      </c>
      <c r="K36" s="82">
        <f t="shared" si="2"/>
        <v>20.835522000000001</v>
      </c>
      <c r="L36" s="82">
        <f t="shared" si="3"/>
        <v>4.7959183673468999</v>
      </c>
      <c r="M36" s="88">
        <f t="shared" si="22"/>
        <v>24.772326</v>
      </c>
      <c r="N36" s="88">
        <f t="shared" si="23"/>
        <v>17.762761999999999</v>
      </c>
      <c r="O36" s="88">
        <f t="shared" si="24"/>
        <v>4.7959183673468999</v>
      </c>
      <c r="P36" s="88">
        <f t="shared" si="25"/>
        <v>21.760632000000001</v>
      </c>
      <c r="Q36" s="88">
        <f t="shared" si="26"/>
        <v>14.453465</v>
      </c>
      <c r="R36" s="88">
        <f t="shared" si="27"/>
        <v>4.7959183673468999</v>
      </c>
      <c r="S36" s="88">
        <f t="shared" si="28"/>
        <v>29.480101000000001</v>
      </c>
      <c r="T36" s="88">
        <f t="shared" si="29"/>
        <v>21.737390999999999</v>
      </c>
      <c r="U36" s="88">
        <f t="shared" si="30"/>
        <v>4.7959183673468999</v>
      </c>
      <c r="V36" s="88">
        <f t="shared" si="31"/>
        <v>12.983757000000001</v>
      </c>
      <c r="W36" s="82">
        <f t="shared" si="10"/>
        <v>-1.1091496000000001</v>
      </c>
      <c r="Y36">
        <v>4306122448.9796</v>
      </c>
      <c r="Z36">
        <v>-12.295451</v>
      </c>
      <c r="AA36">
        <v>17.916557000000001</v>
      </c>
      <c r="AB36">
        <v>24.364885000000001</v>
      </c>
      <c r="AC36">
        <v>-60.677666000000002</v>
      </c>
      <c r="AD36">
        <v>-6.4483280000000001</v>
      </c>
      <c r="AE36" s="8"/>
      <c r="AF36" s="82">
        <f t="shared" si="11"/>
        <v>4.7959183673468999</v>
      </c>
      <c r="AG36" s="82">
        <f t="shared" si="12"/>
        <v>24.015350000000002</v>
      </c>
      <c r="AH36" s="82">
        <f t="shared" si="13"/>
        <v>17.257943999999998</v>
      </c>
      <c r="AI36" s="82">
        <f t="shared" si="14"/>
        <v>4.7959183673468999</v>
      </c>
      <c r="AJ36" s="88">
        <f t="shared" si="32"/>
        <v>22.652698999999998</v>
      </c>
      <c r="AK36" s="88">
        <f t="shared" si="33"/>
        <v>15.714706</v>
      </c>
      <c r="AL36" s="88">
        <f t="shared" si="34"/>
        <v>4.7959183673468999</v>
      </c>
      <c r="AM36" s="43">
        <f t="shared" si="35"/>
        <v>20.990686</v>
      </c>
      <c r="AN36" s="88">
        <f t="shared" si="36"/>
        <v>13.805593999999999</v>
      </c>
      <c r="AO36" s="88">
        <f t="shared" si="37"/>
        <v>4.7959183673468999</v>
      </c>
      <c r="AP36" s="88">
        <f t="shared" si="38"/>
        <v>29.480101000000001</v>
      </c>
      <c r="AQ36" s="82">
        <f t="shared" si="19"/>
        <v>21.737390999999999</v>
      </c>
      <c r="AR36" s="82">
        <f t="shared" si="20"/>
        <v>4.7959183673468999</v>
      </c>
      <c r="AS36" s="89">
        <f t="shared" si="39"/>
        <v>12.983757000000001</v>
      </c>
      <c r="AT36" s="82">
        <f t="shared" si="21"/>
        <v>-1.1091496000000001</v>
      </c>
      <c r="AU36" s="8"/>
      <c r="AV36" s="82"/>
      <c r="AW36" s="8"/>
    </row>
    <row r="37" spans="2:49" x14ac:dyDescent="0.25">
      <c r="B37">
        <v>4428571428.5713997</v>
      </c>
      <c r="C37">
        <v>-18.295385</v>
      </c>
      <c r="D37">
        <v>19.486695999999998</v>
      </c>
      <c r="E37">
        <v>26.699472</v>
      </c>
      <c r="F37">
        <v>-81.379706999999996</v>
      </c>
      <c r="G37">
        <v>-7.2127752000000003</v>
      </c>
      <c r="H37" s="8"/>
      <c r="I37" s="82">
        <f t="shared" ref="I37:I68" si="40">B41/1000000000</f>
        <v>4.9183673469388003</v>
      </c>
      <c r="J37" s="82">
        <f t="shared" ref="J37:J68" si="41">E41</f>
        <v>27.516569</v>
      </c>
      <c r="K37" s="82">
        <f t="shared" ref="K37:K68" si="42">D41</f>
        <v>20.724299999999999</v>
      </c>
      <c r="L37" s="82">
        <f t="shared" ref="L37:L68" si="43">B41/1000000000</f>
        <v>4.9183673469388003</v>
      </c>
      <c r="M37" s="88">
        <f t="shared" si="22"/>
        <v>24.576367999999999</v>
      </c>
      <c r="N37" s="88">
        <f t="shared" si="23"/>
        <v>17.645451999999999</v>
      </c>
      <c r="O37" s="88">
        <f t="shared" si="24"/>
        <v>4.9183673469388003</v>
      </c>
      <c r="P37" s="88">
        <f t="shared" si="25"/>
        <v>21.465935000000002</v>
      </c>
      <c r="Q37" s="88">
        <f t="shared" si="26"/>
        <v>14.242077</v>
      </c>
      <c r="R37" s="88">
        <f t="shared" si="27"/>
        <v>4.9183673469388003</v>
      </c>
      <c r="S37" s="88">
        <f t="shared" si="28"/>
        <v>26.306763</v>
      </c>
      <c r="T37" s="88">
        <f t="shared" si="29"/>
        <v>18.61805</v>
      </c>
      <c r="U37" s="88">
        <f t="shared" si="30"/>
        <v>4.9183673469388003</v>
      </c>
      <c r="V37" s="88">
        <f t="shared" si="31"/>
        <v>13.485303</v>
      </c>
      <c r="W37" s="82">
        <f t="shared" ref="W37:W68" si="44">D457</f>
        <v>-0.29654765</v>
      </c>
      <c r="Y37">
        <v>4428571428.5713997</v>
      </c>
      <c r="Z37">
        <v>-12.507298</v>
      </c>
      <c r="AA37">
        <v>17.292276000000001</v>
      </c>
      <c r="AB37">
        <v>23.841926999999998</v>
      </c>
      <c r="AC37">
        <v>-59.841377000000001</v>
      </c>
      <c r="AD37">
        <v>-6.5496511000000002</v>
      </c>
      <c r="AE37" s="8"/>
      <c r="AF37" s="82">
        <f t="shared" ref="AF37:AF68" si="45">Y41/1000000000</f>
        <v>4.9183673469388003</v>
      </c>
      <c r="AG37" s="82">
        <f t="shared" ref="AG37:AG68" si="46">AB41</f>
        <v>24.656918000000001</v>
      </c>
      <c r="AH37" s="82">
        <f t="shared" ref="AH37:AH68" si="47">AA41</f>
        <v>17.882989999999999</v>
      </c>
      <c r="AI37" s="82">
        <f t="shared" ref="AI37:AI68" si="48">Y41/1000000000</f>
        <v>4.9183673469388003</v>
      </c>
      <c r="AJ37" s="88">
        <f t="shared" si="32"/>
        <v>23.618058999999999</v>
      </c>
      <c r="AK37" s="88">
        <f t="shared" si="33"/>
        <v>16.678616999999999</v>
      </c>
      <c r="AL37" s="88">
        <f t="shared" si="34"/>
        <v>4.9183673469388003</v>
      </c>
      <c r="AM37" s="43">
        <f t="shared" si="35"/>
        <v>21.909889</v>
      </c>
      <c r="AN37" s="88">
        <f t="shared" si="36"/>
        <v>14.734655</v>
      </c>
      <c r="AO37" s="88">
        <f t="shared" si="37"/>
        <v>4.9183673469388003</v>
      </c>
      <c r="AP37" s="88">
        <f t="shared" si="38"/>
        <v>26.306763</v>
      </c>
      <c r="AQ37" s="82">
        <f t="shared" ref="AQ37:AQ68" si="49">AA353</f>
        <v>18.61805</v>
      </c>
      <c r="AR37" s="82">
        <f t="shared" ref="AR37:AR68" si="50">Y41/1000000000</f>
        <v>4.9183673469388003</v>
      </c>
      <c r="AS37" s="89">
        <f t="shared" si="39"/>
        <v>13.485303</v>
      </c>
      <c r="AT37" s="82">
        <f t="shared" ref="AT37:AT68" si="51">AA457</f>
        <v>-0.29654765</v>
      </c>
      <c r="AU37" s="8"/>
      <c r="AV37" s="82"/>
      <c r="AW37" s="8"/>
    </row>
    <row r="38" spans="2:49" x14ac:dyDescent="0.25">
      <c r="B38">
        <v>4551020408.1632996</v>
      </c>
      <c r="C38">
        <v>-18.202708999999999</v>
      </c>
      <c r="D38">
        <v>19.459758999999998</v>
      </c>
      <c r="E38">
        <v>26.609943000000001</v>
      </c>
      <c r="F38">
        <v>-80.418998999999999</v>
      </c>
      <c r="G38">
        <v>-7.1501842</v>
      </c>
      <c r="H38" s="8"/>
      <c r="I38" s="82">
        <f t="shared" si="40"/>
        <v>5.0408163265305994</v>
      </c>
      <c r="J38" s="82">
        <f t="shared" si="41"/>
        <v>26.760586</v>
      </c>
      <c r="K38" s="82">
        <f t="shared" si="42"/>
        <v>20.025026</v>
      </c>
      <c r="L38" s="82">
        <f t="shared" si="43"/>
        <v>5.0408163265305994</v>
      </c>
      <c r="M38" s="88">
        <f t="shared" si="22"/>
        <v>23.757563000000001</v>
      </c>
      <c r="N38" s="88">
        <f t="shared" si="23"/>
        <v>16.882776</v>
      </c>
      <c r="O38" s="88">
        <f t="shared" si="24"/>
        <v>5.0408163265305994</v>
      </c>
      <c r="P38" s="88">
        <f t="shared" si="25"/>
        <v>20.815135999999999</v>
      </c>
      <c r="Q38" s="88">
        <f t="shared" si="26"/>
        <v>13.646001</v>
      </c>
      <c r="R38" s="88">
        <f t="shared" si="27"/>
        <v>5.0408163265305994</v>
      </c>
      <c r="S38" s="88">
        <f t="shared" si="28"/>
        <v>26.478476000000001</v>
      </c>
      <c r="T38" s="88">
        <f t="shared" si="29"/>
        <v>18.832871999999998</v>
      </c>
      <c r="U38" s="88">
        <f t="shared" si="30"/>
        <v>5.0408163265305994</v>
      </c>
      <c r="V38" s="88">
        <f t="shared" si="31"/>
        <v>14.106586</v>
      </c>
      <c r="W38" s="82">
        <f t="shared" si="44"/>
        <v>0.77660828999999998</v>
      </c>
      <c r="Y38">
        <v>4551020408.1632996</v>
      </c>
      <c r="Z38">
        <v>-12.616096000000001</v>
      </c>
      <c r="AA38">
        <v>16.842613</v>
      </c>
      <c r="AB38">
        <v>23.496672</v>
      </c>
      <c r="AC38">
        <v>-59.491154000000002</v>
      </c>
      <c r="AD38">
        <v>-6.6540594000000004</v>
      </c>
      <c r="AE38" s="8"/>
      <c r="AF38" s="82">
        <f t="shared" si="45"/>
        <v>5.0408163265305994</v>
      </c>
      <c r="AG38" s="82">
        <f t="shared" si="46"/>
        <v>24.774874000000001</v>
      </c>
      <c r="AH38" s="82">
        <f t="shared" si="47"/>
        <v>18.054846000000001</v>
      </c>
      <c r="AI38" s="82">
        <f t="shared" si="48"/>
        <v>5.0408163265305994</v>
      </c>
      <c r="AJ38" s="88">
        <f t="shared" si="32"/>
        <v>23.947405</v>
      </c>
      <c r="AK38" s="88">
        <f t="shared" si="33"/>
        <v>17.060116000000001</v>
      </c>
      <c r="AL38" s="88">
        <f t="shared" si="34"/>
        <v>5.0408163265305994</v>
      </c>
      <c r="AM38" s="43">
        <f t="shared" si="35"/>
        <v>22.111004000000001</v>
      </c>
      <c r="AN38" s="88">
        <f t="shared" si="36"/>
        <v>14.98476</v>
      </c>
      <c r="AO38" s="88">
        <f t="shared" si="37"/>
        <v>5.0408163265305994</v>
      </c>
      <c r="AP38" s="88">
        <f t="shared" si="38"/>
        <v>26.478476000000001</v>
      </c>
      <c r="AQ38" s="82">
        <f t="shared" si="49"/>
        <v>18.832871999999998</v>
      </c>
      <c r="AR38" s="82">
        <f t="shared" si="50"/>
        <v>5.0408163265305994</v>
      </c>
      <c r="AS38" s="89">
        <f t="shared" si="39"/>
        <v>14.106586</v>
      </c>
      <c r="AT38" s="82">
        <f t="shared" si="51"/>
        <v>0.77660828999999998</v>
      </c>
      <c r="AU38" s="8"/>
      <c r="AV38" s="82"/>
      <c r="AW38" s="8"/>
    </row>
    <row r="39" spans="2:49" x14ac:dyDescent="0.25">
      <c r="B39">
        <v>4673469387.7551003</v>
      </c>
      <c r="C39">
        <v>-17.99428</v>
      </c>
      <c r="D39">
        <v>20.136731999999999</v>
      </c>
      <c r="E39">
        <v>27.133896</v>
      </c>
      <c r="F39">
        <v>-82.436974000000006</v>
      </c>
      <c r="G39">
        <v>-6.9971642000000003</v>
      </c>
      <c r="H39" s="8"/>
      <c r="I39" s="82">
        <f t="shared" si="40"/>
        <v>5.1632653061224003</v>
      </c>
      <c r="J39" s="82">
        <f t="shared" si="41"/>
        <v>26.098538999999999</v>
      </c>
      <c r="K39" s="82">
        <f t="shared" si="42"/>
        <v>19.341671000000002</v>
      </c>
      <c r="L39" s="82">
        <f t="shared" si="43"/>
        <v>5.1632653061224003</v>
      </c>
      <c r="M39" s="88">
        <f t="shared" si="22"/>
        <v>23.138317000000001</v>
      </c>
      <c r="N39" s="88">
        <f t="shared" si="23"/>
        <v>16.237321999999999</v>
      </c>
      <c r="O39" s="88">
        <f t="shared" si="24"/>
        <v>5.1632653061224003</v>
      </c>
      <c r="P39" s="88">
        <f t="shared" si="25"/>
        <v>20.452988000000001</v>
      </c>
      <c r="Q39" s="88">
        <f t="shared" si="26"/>
        <v>13.251695</v>
      </c>
      <c r="R39" s="88">
        <f t="shared" si="27"/>
        <v>5.1632653061224003</v>
      </c>
      <c r="S39" s="88">
        <f t="shared" si="28"/>
        <v>28.842338999999999</v>
      </c>
      <c r="T39" s="88">
        <f t="shared" si="29"/>
        <v>21.17136</v>
      </c>
      <c r="U39" s="88">
        <f t="shared" si="30"/>
        <v>5.1632653061224003</v>
      </c>
      <c r="V39" s="88">
        <f t="shared" si="31"/>
        <v>14.459101</v>
      </c>
      <c r="W39" s="82">
        <f t="shared" si="44"/>
        <v>1.5038164000000001</v>
      </c>
      <c r="Y39">
        <v>4673469387.7551003</v>
      </c>
      <c r="Z39">
        <v>-12.647095999999999</v>
      </c>
      <c r="AA39">
        <v>16.837420999999999</v>
      </c>
      <c r="AB39">
        <v>23.549761</v>
      </c>
      <c r="AC39">
        <v>-59.034621999999999</v>
      </c>
      <c r="AD39">
        <v>-6.7123379999999999</v>
      </c>
      <c r="AE39" s="8"/>
      <c r="AF39" s="82">
        <f t="shared" si="45"/>
        <v>5.1632653061224003</v>
      </c>
      <c r="AG39" s="82">
        <f t="shared" si="46"/>
        <v>24.470707000000001</v>
      </c>
      <c r="AH39" s="82">
        <f t="shared" si="47"/>
        <v>17.787946999999999</v>
      </c>
      <c r="AI39" s="82">
        <f t="shared" si="48"/>
        <v>5.1632653061224003</v>
      </c>
      <c r="AJ39" s="88">
        <f t="shared" si="32"/>
        <v>23.564060000000001</v>
      </c>
      <c r="AK39" s="88">
        <f t="shared" si="33"/>
        <v>16.702487999999999</v>
      </c>
      <c r="AL39" s="88">
        <f t="shared" si="34"/>
        <v>5.1632653061224003</v>
      </c>
      <c r="AM39" s="43">
        <f t="shared" si="35"/>
        <v>21.661283000000001</v>
      </c>
      <c r="AN39" s="88">
        <f t="shared" si="36"/>
        <v>14.547809000000001</v>
      </c>
      <c r="AO39" s="88">
        <f t="shared" si="37"/>
        <v>5.1632653061224003</v>
      </c>
      <c r="AP39" s="88">
        <f t="shared" si="38"/>
        <v>28.842338999999999</v>
      </c>
      <c r="AQ39" s="82">
        <f t="shared" si="49"/>
        <v>21.17136</v>
      </c>
      <c r="AR39" s="82">
        <f t="shared" si="50"/>
        <v>5.1632653061224003</v>
      </c>
      <c r="AS39" s="89">
        <f t="shared" si="39"/>
        <v>14.459101</v>
      </c>
      <c r="AT39" s="82">
        <f t="shared" si="51"/>
        <v>1.5038164000000001</v>
      </c>
      <c r="AU39" s="8"/>
      <c r="AV39" s="82"/>
      <c r="AW39" s="8"/>
    </row>
    <row r="40" spans="2:49" x14ac:dyDescent="0.25">
      <c r="B40">
        <v>4795918367.3469</v>
      </c>
      <c r="C40">
        <v>-17.820233999999999</v>
      </c>
      <c r="D40">
        <v>20.835522000000001</v>
      </c>
      <c r="E40">
        <v>27.702805000000001</v>
      </c>
      <c r="F40">
        <v>-84.016090000000005</v>
      </c>
      <c r="G40">
        <v>-6.8672838</v>
      </c>
      <c r="H40" s="8"/>
      <c r="I40" s="82">
        <f t="shared" si="40"/>
        <v>5.2857142857142998</v>
      </c>
      <c r="J40" s="82">
        <f t="shared" si="41"/>
        <v>25.897427</v>
      </c>
      <c r="K40" s="82">
        <f t="shared" si="42"/>
        <v>19.109472</v>
      </c>
      <c r="L40" s="82">
        <f t="shared" si="43"/>
        <v>5.2857142857142998</v>
      </c>
      <c r="M40" s="88">
        <f t="shared" si="22"/>
        <v>23.070744000000001</v>
      </c>
      <c r="N40" s="88">
        <f t="shared" si="23"/>
        <v>16.143052999999998</v>
      </c>
      <c r="O40" s="88">
        <f t="shared" si="24"/>
        <v>5.2857142857142998</v>
      </c>
      <c r="P40" s="88">
        <f t="shared" si="25"/>
        <v>20.574728</v>
      </c>
      <c r="Q40" s="88">
        <f t="shared" si="26"/>
        <v>13.352328999999999</v>
      </c>
      <c r="R40" s="88">
        <f t="shared" si="27"/>
        <v>5.2857142857142998</v>
      </c>
      <c r="S40" s="88">
        <f t="shared" si="28"/>
        <v>29.556304999999998</v>
      </c>
      <c r="T40" s="88">
        <f t="shared" si="29"/>
        <v>21.987597000000001</v>
      </c>
      <c r="U40" s="88">
        <f t="shared" si="30"/>
        <v>5.2857142857142998</v>
      </c>
      <c r="V40" s="88">
        <f t="shared" si="31"/>
        <v>14.517307000000001</v>
      </c>
      <c r="W40" s="82">
        <f t="shared" si="44"/>
        <v>1.985541</v>
      </c>
      <c r="Y40">
        <v>4795918367.3469</v>
      </c>
      <c r="Z40">
        <v>-12.664227</v>
      </c>
      <c r="AA40">
        <v>17.257943999999998</v>
      </c>
      <c r="AB40">
        <v>24.015350000000002</v>
      </c>
      <c r="AC40">
        <v>-60.281021000000003</v>
      </c>
      <c r="AD40">
        <v>-6.7574057999999999</v>
      </c>
      <c r="AE40" s="8"/>
      <c r="AF40" s="82">
        <f t="shared" si="45"/>
        <v>5.2857142857142998</v>
      </c>
      <c r="AG40" s="82">
        <f t="shared" si="46"/>
        <v>24.087145</v>
      </c>
      <c r="AH40" s="82">
        <f t="shared" si="47"/>
        <v>17.463986999999999</v>
      </c>
      <c r="AI40" s="82">
        <f t="shared" si="48"/>
        <v>5.2857142857142998</v>
      </c>
      <c r="AJ40" s="88">
        <f t="shared" si="32"/>
        <v>22.905467999999999</v>
      </c>
      <c r="AK40" s="88">
        <f t="shared" si="33"/>
        <v>16.103726999999999</v>
      </c>
      <c r="AL40" s="88">
        <f t="shared" si="34"/>
        <v>5.2857142857142998</v>
      </c>
      <c r="AM40" s="43">
        <f t="shared" si="35"/>
        <v>21.092817</v>
      </c>
      <c r="AN40" s="88">
        <f t="shared" si="36"/>
        <v>14.024637999999999</v>
      </c>
      <c r="AO40" s="88">
        <f t="shared" si="37"/>
        <v>5.2857142857142998</v>
      </c>
      <c r="AP40" s="88">
        <f t="shared" si="38"/>
        <v>29.556304999999998</v>
      </c>
      <c r="AQ40" s="82">
        <f t="shared" si="49"/>
        <v>21.987597000000001</v>
      </c>
      <c r="AR40" s="82">
        <f t="shared" si="50"/>
        <v>5.2857142857142998</v>
      </c>
      <c r="AS40" s="89">
        <f t="shared" si="39"/>
        <v>14.517307000000001</v>
      </c>
      <c r="AT40" s="82">
        <f t="shared" si="51"/>
        <v>1.985541</v>
      </c>
      <c r="AU40" s="8"/>
      <c r="AV40" s="82"/>
      <c r="AW40" s="8"/>
    </row>
    <row r="41" spans="2:49" x14ac:dyDescent="0.25">
      <c r="B41">
        <v>4918367346.9387999</v>
      </c>
      <c r="C41">
        <v>-17.837914000000001</v>
      </c>
      <c r="D41">
        <v>20.724299999999999</v>
      </c>
      <c r="E41">
        <v>27.516569</v>
      </c>
      <c r="F41">
        <v>-83.517341999999999</v>
      </c>
      <c r="G41">
        <v>-6.7922688000000004</v>
      </c>
      <c r="H41" s="8"/>
      <c r="I41" s="82">
        <f t="shared" si="40"/>
        <v>5.4081632653060998</v>
      </c>
      <c r="J41" s="82">
        <f t="shared" si="41"/>
        <v>26.026323000000001</v>
      </c>
      <c r="K41" s="82">
        <f t="shared" si="42"/>
        <v>19.151524999999999</v>
      </c>
      <c r="L41" s="82">
        <f t="shared" si="43"/>
        <v>5.4081632653060998</v>
      </c>
      <c r="M41" s="88">
        <f t="shared" si="22"/>
        <v>23.465553</v>
      </c>
      <c r="N41" s="88">
        <f t="shared" si="23"/>
        <v>16.463927999999999</v>
      </c>
      <c r="O41" s="88">
        <f t="shared" si="24"/>
        <v>5.4081632653060998</v>
      </c>
      <c r="P41" s="88">
        <f t="shared" si="25"/>
        <v>21.271929</v>
      </c>
      <c r="Q41" s="88">
        <f t="shared" si="26"/>
        <v>13.996757000000001</v>
      </c>
      <c r="R41" s="88">
        <f t="shared" si="27"/>
        <v>5.4081632653060998</v>
      </c>
      <c r="S41" s="88">
        <f t="shared" si="28"/>
        <v>28.236073000000001</v>
      </c>
      <c r="T41" s="88">
        <f t="shared" si="29"/>
        <v>20.782391000000001</v>
      </c>
      <c r="U41" s="88">
        <f t="shared" si="30"/>
        <v>5.4081632653060998</v>
      </c>
      <c r="V41" s="88">
        <f t="shared" si="31"/>
        <v>14.337042</v>
      </c>
      <c r="W41" s="82">
        <f t="shared" si="44"/>
        <v>2.0015041999999998</v>
      </c>
      <c r="Y41">
        <v>4918367346.9387999</v>
      </c>
      <c r="Z41">
        <v>-12.774029000000001</v>
      </c>
      <c r="AA41">
        <v>17.882989999999999</v>
      </c>
      <c r="AB41">
        <v>24.656918000000001</v>
      </c>
      <c r="AC41">
        <v>-62.488083000000003</v>
      </c>
      <c r="AD41">
        <v>-6.7739263000000003</v>
      </c>
      <c r="AE41" s="8"/>
      <c r="AF41" s="82">
        <f t="shared" si="45"/>
        <v>5.4081632653060998</v>
      </c>
      <c r="AG41" s="82">
        <f t="shared" si="46"/>
        <v>24.219861999999999</v>
      </c>
      <c r="AH41" s="82">
        <f t="shared" si="47"/>
        <v>17.582436000000001</v>
      </c>
      <c r="AI41" s="82">
        <f t="shared" si="48"/>
        <v>5.4081632653060998</v>
      </c>
      <c r="AJ41" s="88">
        <f t="shared" si="32"/>
        <v>22.759321</v>
      </c>
      <c r="AK41" s="88">
        <f t="shared" si="33"/>
        <v>15.950486</v>
      </c>
      <c r="AL41" s="88">
        <f t="shared" si="34"/>
        <v>5.4081632653060998</v>
      </c>
      <c r="AM41" s="43">
        <f t="shared" si="35"/>
        <v>21.015105999999999</v>
      </c>
      <c r="AN41" s="88">
        <f t="shared" si="36"/>
        <v>13.928488</v>
      </c>
      <c r="AO41" s="88">
        <f t="shared" si="37"/>
        <v>5.4081632653060998</v>
      </c>
      <c r="AP41" s="88">
        <f t="shared" si="38"/>
        <v>28.236073000000001</v>
      </c>
      <c r="AQ41" s="82">
        <f t="shared" si="49"/>
        <v>20.782391000000001</v>
      </c>
      <c r="AR41" s="82">
        <f t="shared" si="50"/>
        <v>5.4081632653060998</v>
      </c>
      <c r="AS41" s="89">
        <f t="shared" si="39"/>
        <v>14.337042</v>
      </c>
      <c r="AT41" s="82">
        <f t="shared" si="51"/>
        <v>2.0015041999999998</v>
      </c>
      <c r="AU41" s="8"/>
      <c r="AV41" s="82"/>
      <c r="AW41" s="8"/>
    </row>
    <row r="42" spans="2:49" x14ac:dyDescent="0.25">
      <c r="B42">
        <v>5040816326.5305996</v>
      </c>
      <c r="C42">
        <v>-17.758590999999999</v>
      </c>
      <c r="D42">
        <v>20.025026</v>
      </c>
      <c r="E42">
        <v>26.760586</v>
      </c>
      <c r="F42">
        <v>-81.062591999999995</v>
      </c>
      <c r="G42">
        <v>-6.7355599000000002</v>
      </c>
      <c r="H42" s="8"/>
      <c r="I42" s="82">
        <f t="shared" si="40"/>
        <v>5.5306122448980002</v>
      </c>
      <c r="J42" s="82">
        <f t="shared" si="41"/>
        <v>26.212281999999998</v>
      </c>
      <c r="K42" s="82">
        <f t="shared" si="42"/>
        <v>19.299106999999999</v>
      </c>
      <c r="L42" s="82">
        <f t="shared" si="43"/>
        <v>5.5306122448980002</v>
      </c>
      <c r="M42" s="88">
        <f t="shared" si="22"/>
        <v>23.892555000000002</v>
      </c>
      <c r="N42" s="88">
        <f t="shared" si="23"/>
        <v>16.868662</v>
      </c>
      <c r="O42" s="88">
        <f t="shared" si="24"/>
        <v>5.5306122448980002</v>
      </c>
      <c r="P42" s="88">
        <f t="shared" si="25"/>
        <v>21.816586999999998</v>
      </c>
      <c r="Q42" s="88">
        <f t="shared" si="26"/>
        <v>14.540649</v>
      </c>
      <c r="R42" s="88">
        <f t="shared" si="27"/>
        <v>5.5306122448980002</v>
      </c>
      <c r="S42" s="88">
        <f t="shared" si="28"/>
        <v>25.351178999999998</v>
      </c>
      <c r="T42" s="88">
        <f t="shared" si="29"/>
        <v>18.025703</v>
      </c>
      <c r="U42" s="88">
        <f t="shared" si="30"/>
        <v>5.5306122448980002</v>
      </c>
      <c r="V42" s="88">
        <f t="shared" si="31"/>
        <v>13.904634</v>
      </c>
      <c r="W42" s="82">
        <f t="shared" si="44"/>
        <v>2.0558105000000002</v>
      </c>
      <c r="Y42">
        <v>5040816326.5305996</v>
      </c>
      <c r="Z42">
        <v>-12.689571000000001</v>
      </c>
      <c r="AA42">
        <v>18.054846000000001</v>
      </c>
      <c r="AB42">
        <v>24.774874000000001</v>
      </c>
      <c r="AC42">
        <v>-62.912326999999998</v>
      </c>
      <c r="AD42">
        <v>-6.7200265000000003</v>
      </c>
      <c r="AE42" s="8"/>
      <c r="AF42" s="82">
        <f t="shared" si="45"/>
        <v>5.5306122448980002</v>
      </c>
      <c r="AG42" s="82">
        <f t="shared" si="46"/>
        <v>24.692734000000002</v>
      </c>
      <c r="AH42" s="82">
        <f t="shared" si="47"/>
        <v>18.044616999999999</v>
      </c>
      <c r="AI42" s="82">
        <f t="shared" si="48"/>
        <v>5.5306122448980002</v>
      </c>
      <c r="AJ42" s="88">
        <f t="shared" si="32"/>
        <v>22.98498</v>
      </c>
      <c r="AK42" s="88">
        <f t="shared" si="33"/>
        <v>16.173221999999999</v>
      </c>
      <c r="AL42" s="88">
        <f t="shared" si="34"/>
        <v>5.5306122448980002</v>
      </c>
      <c r="AM42" s="43">
        <f t="shared" si="35"/>
        <v>21.267063</v>
      </c>
      <c r="AN42" s="88">
        <f t="shared" si="36"/>
        <v>14.188202</v>
      </c>
      <c r="AO42" s="88">
        <f t="shared" si="37"/>
        <v>5.5306122448980002</v>
      </c>
      <c r="AP42" s="88">
        <f t="shared" si="38"/>
        <v>25.351178999999998</v>
      </c>
      <c r="AQ42" s="82">
        <f t="shared" si="49"/>
        <v>18.025703</v>
      </c>
      <c r="AR42" s="82">
        <f t="shared" si="50"/>
        <v>5.5306122448980002</v>
      </c>
      <c r="AS42" s="89">
        <f t="shared" si="39"/>
        <v>13.904634</v>
      </c>
      <c r="AT42" s="82">
        <f t="shared" si="51"/>
        <v>2.0558105000000002</v>
      </c>
      <c r="AU42" s="8"/>
      <c r="AV42" s="82"/>
      <c r="AW42" s="8"/>
    </row>
    <row r="43" spans="2:49" x14ac:dyDescent="0.25">
      <c r="B43">
        <v>5163265306.1224003</v>
      </c>
      <c r="C43">
        <v>-17.676459999999999</v>
      </c>
      <c r="D43">
        <v>19.341671000000002</v>
      </c>
      <c r="E43">
        <v>26.098538999999999</v>
      </c>
      <c r="F43">
        <v>-79.389114000000006</v>
      </c>
      <c r="G43">
        <v>-6.7568688000000003</v>
      </c>
      <c r="H43" s="8"/>
      <c r="I43" s="82">
        <f t="shared" si="40"/>
        <v>5.6530612244898002</v>
      </c>
      <c r="J43" s="82">
        <f t="shared" si="41"/>
        <v>26.306835</v>
      </c>
      <c r="K43" s="82">
        <f t="shared" si="42"/>
        <v>19.364246000000001</v>
      </c>
      <c r="L43" s="82">
        <f t="shared" si="43"/>
        <v>5.6530612244898002</v>
      </c>
      <c r="M43" s="88">
        <f t="shared" si="22"/>
        <v>24.138259999999999</v>
      </c>
      <c r="N43" s="88">
        <f t="shared" si="23"/>
        <v>17.102641999999999</v>
      </c>
      <c r="O43" s="88">
        <f t="shared" si="24"/>
        <v>5.6530612244898002</v>
      </c>
      <c r="P43" s="88">
        <f t="shared" si="25"/>
        <v>22.067471000000001</v>
      </c>
      <c r="Q43" s="88">
        <f t="shared" si="26"/>
        <v>14.799647999999999</v>
      </c>
      <c r="R43" s="88">
        <f t="shared" si="27"/>
        <v>5.6530612244898002</v>
      </c>
      <c r="S43" s="88">
        <f t="shared" si="28"/>
        <v>23.851793000000001</v>
      </c>
      <c r="T43" s="88">
        <f t="shared" si="29"/>
        <v>16.591179</v>
      </c>
      <c r="U43" s="88">
        <f t="shared" si="30"/>
        <v>5.6530612244898002</v>
      </c>
      <c r="V43" s="88">
        <f t="shared" si="31"/>
        <v>13.528409</v>
      </c>
      <c r="W43" s="82">
        <f t="shared" si="44"/>
        <v>1.7874810999999999</v>
      </c>
      <c r="Y43">
        <v>5163265306.1224003</v>
      </c>
      <c r="Z43">
        <v>-12.53927</v>
      </c>
      <c r="AA43">
        <v>17.787946999999999</v>
      </c>
      <c r="AB43">
        <v>24.470707000000001</v>
      </c>
      <c r="AC43">
        <v>-60.937283000000001</v>
      </c>
      <c r="AD43">
        <v>-6.6827582999999997</v>
      </c>
      <c r="AE43" s="8"/>
      <c r="AF43" s="82">
        <f t="shared" si="45"/>
        <v>5.6530612244898002</v>
      </c>
      <c r="AG43" s="82">
        <f t="shared" si="46"/>
        <v>25.345956999999999</v>
      </c>
      <c r="AH43" s="82">
        <f t="shared" si="47"/>
        <v>18.643564000000001</v>
      </c>
      <c r="AI43" s="82">
        <f t="shared" si="48"/>
        <v>5.6530612244898002</v>
      </c>
      <c r="AJ43" s="88">
        <f t="shared" si="32"/>
        <v>23.527044</v>
      </c>
      <c r="AK43" s="88">
        <f t="shared" si="33"/>
        <v>16.667473000000001</v>
      </c>
      <c r="AL43" s="88">
        <f t="shared" si="34"/>
        <v>5.6530612244898002</v>
      </c>
      <c r="AM43" s="43">
        <f t="shared" si="35"/>
        <v>21.576332000000001</v>
      </c>
      <c r="AN43" s="88">
        <f t="shared" si="36"/>
        <v>14.478524999999999</v>
      </c>
      <c r="AO43" s="88">
        <f t="shared" si="37"/>
        <v>5.6530612244898002</v>
      </c>
      <c r="AP43" s="88">
        <f t="shared" si="38"/>
        <v>23.851793000000001</v>
      </c>
      <c r="AQ43" s="82">
        <f t="shared" si="49"/>
        <v>16.591179</v>
      </c>
      <c r="AR43" s="82">
        <f t="shared" si="50"/>
        <v>5.6530612244898002</v>
      </c>
      <c r="AS43" s="89">
        <f t="shared" si="39"/>
        <v>13.528409</v>
      </c>
      <c r="AT43" s="82">
        <f t="shared" si="51"/>
        <v>1.7874810999999999</v>
      </c>
      <c r="AU43" s="8"/>
      <c r="AV43" s="82"/>
      <c r="AW43" s="8"/>
    </row>
    <row r="44" spans="2:49" x14ac:dyDescent="0.25">
      <c r="B44">
        <v>5285714285.7143002</v>
      </c>
      <c r="C44">
        <v>-17.875374000000001</v>
      </c>
      <c r="D44">
        <v>19.109472</v>
      </c>
      <c r="E44">
        <v>25.897427</v>
      </c>
      <c r="F44">
        <v>-79.529594000000003</v>
      </c>
      <c r="G44">
        <v>-6.7879557999999998</v>
      </c>
      <c r="H44" s="8"/>
      <c r="I44" s="82">
        <f t="shared" si="40"/>
        <v>5.7755102040816002</v>
      </c>
      <c r="J44" s="82">
        <f t="shared" si="41"/>
        <v>26.385543999999999</v>
      </c>
      <c r="K44" s="82">
        <f t="shared" si="42"/>
        <v>19.437754000000002</v>
      </c>
      <c r="L44" s="82">
        <f t="shared" si="43"/>
        <v>5.7755102040816002</v>
      </c>
      <c r="M44" s="88">
        <f t="shared" si="22"/>
        <v>24.208078</v>
      </c>
      <c r="N44" s="88">
        <f t="shared" si="23"/>
        <v>17.180456</v>
      </c>
      <c r="O44" s="88">
        <f t="shared" si="24"/>
        <v>5.7755102040816002</v>
      </c>
      <c r="P44" s="88">
        <f t="shared" si="25"/>
        <v>21.83699</v>
      </c>
      <c r="Q44" s="88">
        <f t="shared" si="26"/>
        <v>14.586785000000001</v>
      </c>
      <c r="R44" s="88">
        <f t="shared" si="27"/>
        <v>5.7755102040816002</v>
      </c>
      <c r="S44" s="88">
        <f t="shared" si="28"/>
        <v>23.546113999999999</v>
      </c>
      <c r="T44" s="88">
        <f t="shared" si="29"/>
        <v>16.298121999999999</v>
      </c>
      <c r="U44" s="88">
        <f t="shared" si="30"/>
        <v>5.7755102040816002</v>
      </c>
      <c r="V44" s="88">
        <f t="shared" si="31"/>
        <v>13.480603</v>
      </c>
      <c r="W44" s="82">
        <f t="shared" si="44"/>
        <v>2.0092007999999999</v>
      </c>
      <c r="Y44">
        <v>5285714285.7143002</v>
      </c>
      <c r="Z44">
        <v>-12.661136000000001</v>
      </c>
      <c r="AA44">
        <v>17.463986999999999</v>
      </c>
      <c r="AB44">
        <v>24.087145</v>
      </c>
      <c r="AC44">
        <v>-60.548008000000003</v>
      </c>
      <c r="AD44">
        <v>-6.6231574999999996</v>
      </c>
      <c r="AE44" s="8"/>
      <c r="AF44" s="82">
        <f t="shared" si="45"/>
        <v>5.7755102040816002</v>
      </c>
      <c r="AG44" s="82">
        <f t="shared" si="46"/>
        <v>25.834033999999999</v>
      </c>
      <c r="AH44" s="82">
        <f t="shared" si="47"/>
        <v>19.069451999999998</v>
      </c>
      <c r="AI44" s="82">
        <f t="shared" si="48"/>
        <v>5.7755102040816002</v>
      </c>
      <c r="AJ44" s="88">
        <f t="shared" si="32"/>
        <v>23.906103000000002</v>
      </c>
      <c r="AK44" s="88">
        <f t="shared" si="33"/>
        <v>16.991178999999999</v>
      </c>
      <c r="AL44" s="88">
        <f t="shared" si="34"/>
        <v>5.7755102040816002</v>
      </c>
      <c r="AM44" s="43">
        <f t="shared" si="35"/>
        <v>21.802894999999999</v>
      </c>
      <c r="AN44" s="88">
        <f t="shared" si="36"/>
        <v>14.684915</v>
      </c>
      <c r="AO44" s="88">
        <f t="shared" si="37"/>
        <v>5.7755102040816002</v>
      </c>
      <c r="AP44" s="88">
        <f t="shared" si="38"/>
        <v>23.546113999999999</v>
      </c>
      <c r="AQ44" s="82">
        <f t="shared" si="49"/>
        <v>16.298121999999999</v>
      </c>
      <c r="AR44" s="82">
        <f t="shared" si="50"/>
        <v>5.7755102040816002</v>
      </c>
      <c r="AS44" s="89">
        <f t="shared" si="39"/>
        <v>13.480603</v>
      </c>
      <c r="AT44" s="82">
        <f t="shared" si="51"/>
        <v>2.0092007999999999</v>
      </c>
      <c r="AU44" s="8"/>
      <c r="AV44" s="82"/>
      <c r="AW44" s="8"/>
    </row>
    <row r="45" spans="2:49" x14ac:dyDescent="0.25">
      <c r="B45">
        <v>5408163265.3060999</v>
      </c>
      <c r="C45">
        <v>-17.855664999999998</v>
      </c>
      <c r="D45">
        <v>19.151524999999999</v>
      </c>
      <c r="E45">
        <v>26.026323000000001</v>
      </c>
      <c r="F45">
        <v>-79.960616999999999</v>
      </c>
      <c r="G45">
        <v>-6.8747973</v>
      </c>
      <c r="H45" s="8"/>
      <c r="I45" s="82">
        <f t="shared" si="40"/>
        <v>5.8979591836734997</v>
      </c>
      <c r="J45" s="82">
        <f t="shared" si="41"/>
        <v>26.378800999999999</v>
      </c>
      <c r="K45" s="82">
        <f t="shared" si="42"/>
        <v>19.488230000000001</v>
      </c>
      <c r="L45" s="82">
        <f t="shared" si="43"/>
        <v>5.8979591836734997</v>
      </c>
      <c r="M45" s="88">
        <f t="shared" si="22"/>
        <v>24.039905999999998</v>
      </c>
      <c r="N45" s="88">
        <f t="shared" si="23"/>
        <v>17.069800999999998</v>
      </c>
      <c r="O45" s="88">
        <f t="shared" si="24"/>
        <v>5.8979591836734997</v>
      </c>
      <c r="P45" s="88">
        <f t="shared" si="25"/>
        <v>21.344087999999999</v>
      </c>
      <c r="Q45" s="88">
        <f t="shared" si="26"/>
        <v>14.142639000000001</v>
      </c>
      <c r="R45" s="88">
        <f t="shared" si="27"/>
        <v>5.8979591836734997</v>
      </c>
      <c r="S45" s="88">
        <f t="shared" si="28"/>
        <v>24.046129000000001</v>
      </c>
      <c r="T45" s="88">
        <f t="shared" si="29"/>
        <v>16.771822</v>
      </c>
      <c r="U45" s="88">
        <f t="shared" si="30"/>
        <v>5.8979591836734997</v>
      </c>
      <c r="V45" s="88">
        <f t="shared" si="31"/>
        <v>13.783158</v>
      </c>
      <c r="W45" s="82">
        <f t="shared" si="44"/>
        <v>2.1544241999999998</v>
      </c>
      <c r="Y45">
        <v>5408163265.3060999</v>
      </c>
      <c r="Z45">
        <v>-12.522319</v>
      </c>
      <c r="AA45">
        <v>17.582436000000001</v>
      </c>
      <c r="AB45">
        <v>24.219861999999999</v>
      </c>
      <c r="AC45">
        <v>-60.466808</v>
      </c>
      <c r="AD45">
        <v>-6.6374259000000002</v>
      </c>
      <c r="AE45" s="8"/>
      <c r="AF45" s="82">
        <f t="shared" si="45"/>
        <v>5.8979591836734997</v>
      </c>
      <c r="AG45" s="82">
        <f t="shared" si="46"/>
        <v>25.970499</v>
      </c>
      <c r="AH45" s="82">
        <f t="shared" si="47"/>
        <v>19.186900999999999</v>
      </c>
      <c r="AI45" s="82">
        <f t="shared" si="48"/>
        <v>5.8979591836734997</v>
      </c>
      <c r="AJ45" s="88">
        <f t="shared" si="32"/>
        <v>24.015651999999999</v>
      </c>
      <c r="AK45" s="88">
        <f t="shared" si="33"/>
        <v>17.081828999999999</v>
      </c>
      <c r="AL45" s="88">
        <f t="shared" si="34"/>
        <v>5.8979591836734997</v>
      </c>
      <c r="AM45" s="43">
        <f t="shared" si="35"/>
        <v>21.813455999999999</v>
      </c>
      <c r="AN45" s="88">
        <f t="shared" si="36"/>
        <v>14.68622</v>
      </c>
      <c r="AO45" s="88">
        <f t="shared" si="37"/>
        <v>5.8979591836734997</v>
      </c>
      <c r="AP45" s="88">
        <f t="shared" si="38"/>
        <v>24.046129000000001</v>
      </c>
      <c r="AQ45" s="82">
        <f t="shared" si="49"/>
        <v>16.771822</v>
      </c>
      <c r="AR45" s="82">
        <f t="shared" si="50"/>
        <v>5.8979591836734997</v>
      </c>
      <c r="AS45" s="89">
        <f t="shared" si="39"/>
        <v>13.783158</v>
      </c>
      <c r="AT45" s="82">
        <f t="shared" si="51"/>
        <v>2.1544241999999998</v>
      </c>
      <c r="AU45" s="8"/>
      <c r="AV45" s="82"/>
      <c r="AW45" s="8"/>
    </row>
    <row r="46" spans="2:49" x14ac:dyDescent="0.25">
      <c r="B46">
        <v>5530612244.8979998</v>
      </c>
      <c r="C46">
        <v>-17.931266999999998</v>
      </c>
      <c r="D46">
        <v>19.299106999999999</v>
      </c>
      <c r="E46">
        <v>26.212281999999998</v>
      </c>
      <c r="F46">
        <v>-80.405852999999993</v>
      </c>
      <c r="G46">
        <v>-6.9131761000000003</v>
      </c>
      <c r="H46" s="8"/>
      <c r="I46" s="82">
        <f t="shared" si="40"/>
        <v>6.0204081632652997</v>
      </c>
      <c r="J46" s="82">
        <f t="shared" si="41"/>
        <v>26.066462999999999</v>
      </c>
      <c r="K46" s="82">
        <f t="shared" si="42"/>
        <v>19.244326000000001</v>
      </c>
      <c r="L46" s="82">
        <f t="shared" si="43"/>
        <v>6.0204081632652997</v>
      </c>
      <c r="M46" s="88">
        <f t="shared" si="22"/>
        <v>23.553840999999998</v>
      </c>
      <c r="N46" s="88">
        <f t="shared" si="23"/>
        <v>16.644355999999998</v>
      </c>
      <c r="O46" s="88">
        <f t="shared" si="24"/>
        <v>6.0204081632652997</v>
      </c>
      <c r="P46" s="88">
        <f t="shared" si="25"/>
        <v>20.723590999999999</v>
      </c>
      <c r="Q46" s="88">
        <f t="shared" si="26"/>
        <v>13.568823</v>
      </c>
      <c r="R46" s="88">
        <f t="shared" si="27"/>
        <v>6.0204081632652997</v>
      </c>
      <c r="S46" s="88">
        <f t="shared" si="28"/>
        <v>24.572144000000002</v>
      </c>
      <c r="T46" s="88">
        <f t="shared" si="29"/>
        <v>17.253900999999999</v>
      </c>
      <c r="U46" s="88">
        <f t="shared" si="30"/>
        <v>6.0204081632652997</v>
      </c>
      <c r="V46" s="88">
        <f t="shared" si="31"/>
        <v>13.880317</v>
      </c>
      <c r="W46" s="82">
        <f t="shared" si="44"/>
        <v>2.2429253999999998</v>
      </c>
      <c r="Y46">
        <v>5530612244.8979998</v>
      </c>
      <c r="Z46">
        <v>-12.594234</v>
      </c>
      <c r="AA46">
        <v>18.044616999999999</v>
      </c>
      <c r="AB46">
        <v>24.692734000000002</v>
      </c>
      <c r="AC46">
        <v>-61.812866</v>
      </c>
      <c r="AD46">
        <v>-6.6481161000000002</v>
      </c>
      <c r="AE46" s="8"/>
      <c r="AF46" s="82">
        <f t="shared" si="45"/>
        <v>6.0204081632652997</v>
      </c>
      <c r="AG46" s="82">
        <f t="shared" si="46"/>
        <v>25.866727999999998</v>
      </c>
      <c r="AH46" s="82">
        <f t="shared" si="47"/>
        <v>19.082522999999998</v>
      </c>
      <c r="AI46" s="82">
        <f t="shared" si="48"/>
        <v>6.0204081632652997</v>
      </c>
      <c r="AJ46" s="88">
        <f t="shared" si="32"/>
        <v>23.927612</v>
      </c>
      <c r="AK46" s="88">
        <f t="shared" si="33"/>
        <v>16.990190999999999</v>
      </c>
      <c r="AL46" s="88">
        <f t="shared" si="34"/>
        <v>6.0204081632652997</v>
      </c>
      <c r="AM46" s="43">
        <f t="shared" si="35"/>
        <v>21.607344000000001</v>
      </c>
      <c r="AN46" s="88">
        <f t="shared" si="36"/>
        <v>14.481971</v>
      </c>
      <c r="AO46" s="88">
        <f t="shared" si="37"/>
        <v>6.0204081632652997</v>
      </c>
      <c r="AP46" s="88">
        <f t="shared" si="38"/>
        <v>24.572144000000002</v>
      </c>
      <c r="AQ46" s="82">
        <f t="shared" si="49"/>
        <v>17.253900999999999</v>
      </c>
      <c r="AR46" s="82">
        <f t="shared" si="50"/>
        <v>6.0204081632652997</v>
      </c>
      <c r="AS46" s="89">
        <f t="shared" si="39"/>
        <v>13.880317</v>
      </c>
      <c r="AT46" s="82">
        <f t="shared" si="51"/>
        <v>2.2429253999999998</v>
      </c>
      <c r="AU46" s="8"/>
      <c r="AV46" s="82"/>
      <c r="AW46" s="8"/>
    </row>
    <row r="47" spans="2:49" x14ac:dyDescent="0.25">
      <c r="B47">
        <v>5653061224.4898005</v>
      </c>
      <c r="C47">
        <v>-17.974170999999998</v>
      </c>
      <c r="D47">
        <v>19.364246000000001</v>
      </c>
      <c r="E47">
        <v>26.306835</v>
      </c>
      <c r="F47">
        <v>-80.711478999999997</v>
      </c>
      <c r="G47">
        <v>-6.9425882999999997</v>
      </c>
      <c r="H47" s="8"/>
      <c r="I47" s="82">
        <f t="shared" si="40"/>
        <v>6.1428571428570997</v>
      </c>
      <c r="J47" s="82">
        <f t="shared" si="41"/>
        <v>25.577116</v>
      </c>
      <c r="K47" s="82">
        <f t="shared" si="42"/>
        <v>18.83304</v>
      </c>
      <c r="L47" s="82">
        <f t="shared" si="43"/>
        <v>6.1428571428570997</v>
      </c>
      <c r="M47" s="88">
        <f t="shared" si="22"/>
        <v>22.908097999999999</v>
      </c>
      <c r="N47" s="88">
        <f t="shared" si="23"/>
        <v>16.062688999999999</v>
      </c>
      <c r="O47" s="88">
        <f t="shared" si="24"/>
        <v>6.1428571428570997</v>
      </c>
      <c r="P47" s="88">
        <f t="shared" si="25"/>
        <v>20.142590999999999</v>
      </c>
      <c r="Q47" s="88">
        <f t="shared" si="26"/>
        <v>13.031253</v>
      </c>
      <c r="R47" s="88">
        <f t="shared" si="27"/>
        <v>6.1428571428570997</v>
      </c>
      <c r="S47" s="88">
        <f t="shared" si="28"/>
        <v>25.044304</v>
      </c>
      <c r="T47" s="88">
        <f t="shared" si="29"/>
        <v>17.664874999999999</v>
      </c>
      <c r="U47" s="88">
        <f t="shared" si="30"/>
        <v>6.1428571428570997</v>
      </c>
      <c r="V47" s="88">
        <f t="shared" si="31"/>
        <v>13.614615000000001</v>
      </c>
      <c r="W47" s="82">
        <f t="shared" si="44"/>
        <v>1.6579359</v>
      </c>
      <c r="Y47">
        <v>5653061224.4898005</v>
      </c>
      <c r="Z47">
        <v>-12.666876999999999</v>
      </c>
      <c r="AA47">
        <v>18.643564000000001</v>
      </c>
      <c r="AB47">
        <v>25.345956999999999</v>
      </c>
      <c r="AC47">
        <v>-63.338318000000001</v>
      </c>
      <c r="AD47">
        <v>-6.702394</v>
      </c>
      <c r="AE47" s="8"/>
      <c r="AF47" s="82">
        <f t="shared" si="45"/>
        <v>6.1428571428570997</v>
      </c>
      <c r="AG47" s="82">
        <f t="shared" si="46"/>
        <v>25.626282</v>
      </c>
      <c r="AH47" s="82">
        <f t="shared" si="47"/>
        <v>18.880784999999999</v>
      </c>
      <c r="AI47" s="82">
        <f t="shared" si="48"/>
        <v>6.1428571428570997</v>
      </c>
      <c r="AJ47" s="88">
        <f t="shared" si="32"/>
        <v>23.786988999999998</v>
      </c>
      <c r="AK47" s="88">
        <f t="shared" si="33"/>
        <v>16.883133000000001</v>
      </c>
      <c r="AL47" s="88">
        <f t="shared" si="34"/>
        <v>6.1428571428570997</v>
      </c>
      <c r="AM47" s="43">
        <f t="shared" si="35"/>
        <v>21.333798999999999</v>
      </c>
      <c r="AN47" s="88">
        <f t="shared" si="36"/>
        <v>14.239459</v>
      </c>
      <c r="AO47" s="88">
        <f t="shared" si="37"/>
        <v>6.1428571428570997</v>
      </c>
      <c r="AP47" s="88">
        <f t="shared" si="38"/>
        <v>25.044304</v>
      </c>
      <c r="AQ47" s="82">
        <f t="shared" si="49"/>
        <v>17.664874999999999</v>
      </c>
      <c r="AR47" s="82">
        <f t="shared" si="50"/>
        <v>6.1428571428570997</v>
      </c>
      <c r="AS47" s="89">
        <f t="shared" si="39"/>
        <v>13.614615000000001</v>
      </c>
      <c r="AT47" s="82">
        <f t="shared" si="51"/>
        <v>1.6579359</v>
      </c>
      <c r="AU47" s="8"/>
      <c r="AV47" s="82"/>
      <c r="AW47" s="8"/>
    </row>
    <row r="48" spans="2:49" x14ac:dyDescent="0.25">
      <c r="B48">
        <v>5775510204.0816002</v>
      </c>
      <c r="C48">
        <v>-17.965332</v>
      </c>
      <c r="D48">
        <v>19.437754000000002</v>
      </c>
      <c r="E48">
        <v>26.385543999999999</v>
      </c>
      <c r="F48">
        <v>-80.680458000000002</v>
      </c>
      <c r="G48">
        <v>-6.9477891999999999</v>
      </c>
      <c r="H48" s="8"/>
      <c r="I48" s="82">
        <f t="shared" si="40"/>
        <v>6.2653061224490001</v>
      </c>
      <c r="J48" s="82">
        <f t="shared" si="41"/>
        <v>25.166090000000001</v>
      </c>
      <c r="K48" s="82">
        <f t="shared" si="42"/>
        <v>18.455843000000002</v>
      </c>
      <c r="L48" s="82">
        <f t="shared" si="43"/>
        <v>6.2653061224490001</v>
      </c>
      <c r="M48" s="88">
        <f t="shared" si="22"/>
        <v>22.393084999999999</v>
      </c>
      <c r="N48" s="88">
        <f t="shared" si="23"/>
        <v>15.565977999999999</v>
      </c>
      <c r="O48" s="88">
        <f t="shared" si="24"/>
        <v>6.2653061224490001</v>
      </c>
      <c r="P48" s="88">
        <f t="shared" si="25"/>
        <v>19.829170000000001</v>
      </c>
      <c r="Q48" s="88">
        <f t="shared" si="26"/>
        <v>12.719317999999999</v>
      </c>
      <c r="R48" s="88">
        <f t="shared" si="27"/>
        <v>6.2653061224490001</v>
      </c>
      <c r="S48" s="88">
        <f t="shared" si="28"/>
        <v>26.184172</v>
      </c>
      <c r="T48" s="88">
        <f t="shared" si="29"/>
        <v>18.705598999999999</v>
      </c>
      <c r="U48" s="88">
        <f t="shared" si="30"/>
        <v>6.2653061224490001</v>
      </c>
      <c r="V48" s="88">
        <f t="shared" si="31"/>
        <v>12.923591999999999</v>
      </c>
      <c r="W48" s="82">
        <f t="shared" si="44"/>
        <v>0.73618114000000001</v>
      </c>
      <c r="Y48">
        <v>5775510204.0816002</v>
      </c>
      <c r="Z48">
        <v>-12.695748</v>
      </c>
      <c r="AA48">
        <v>19.069451999999998</v>
      </c>
      <c r="AB48">
        <v>25.834033999999999</v>
      </c>
      <c r="AC48">
        <v>-64.580771999999996</v>
      </c>
      <c r="AD48">
        <v>-6.7645812000000003</v>
      </c>
      <c r="AE48" s="8"/>
      <c r="AF48" s="82">
        <f t="shared" si="45"/>
        <v>6.2653061224490001</v>
      </c>
      <c r="AG48" s="82">
        <f t="shared" si="46"/>
        <v>25.368704000000001</v>
      </c>
      <c r="AH48" s="82">
        <f t="shared" si="47"/>
        <v>18.655849</v>
      </c>
      <c r="AI48" s="82">
        <f t="shared" si="48"/>
        <v>6.2653061224490001</v>
      </c>
      <c r="AJ48" s="88">
        <f t="shared" si="32"/>
        <v>23.641183999999999</v>
      </c>
      <c r="AK48" s="88">
        <f t="shared" si="33"/>
        <v>16.762877</v>
      </c>
      <c r="AL48" s="88">
        <f t="shared" si="34"/>
        <v>6.2653061224490001</v>
      </c>
      <c r="AM48" s="43">
        <f t="shared" si="35"/>
        <v>21.083164</v>
      </c>
      <c r="AN48" s="88">
        <f t="shared" si="36"/>
        <v>14.005210999999999</v>
      </c>
      <c r="AO48" s="88">
        <f t="shared" si="37"/>
        <v>6.2653061224490001</v>
      </c>
      <c r="AP48" s="88">
        <f t="shared" si="38"/>
        <v>26.184172</v>
      </c>
      <c r="AQ48" s="82">
        <f t="shared" si="49"/>
        <v>18.705598999999999</v>
      </c>
      <c r="AR48" s="82">
        <f t="shared" si="50"/>
        <v>6.2653061224490001</v>
      </c>
      <c r="AS48" s="89">
        <f t="shared" si="39"/>
        <v>12.923591999999999</v>
      </c>
      <c r="AT48" s="82">
        <f t="shared" si="51"/>
        <v>0.73618114000000001</v>
      </c>
      <c r="AU48" s="8"/>
      <c r="AV48" s="82"/>
      <c r="AW48" s="8"/>
    </row>
    <row r="49" spans="2:49" x14ac:dyDescent="0.25">
      <c r="B49">
        <v>5897959183.6735001</v>
      </c>
      <c r="C49">
        <v>-17.914742</v>
      </c>
      <c r="D49">
        <v>19.488230000000001</v>
      </c>
      <c r="E49">
        <v>26.378800999999999</v>
      </c>
      <c r="F49">
        <v>-80.797325000000001</v>
      </c>
      <c r="G49">
        <v>-6.8905710999999998</v>
      </c>
      <c r="H49" s="8"/>
      <c r="I49" s="82">
        <f t="shared" si="40"/>
        <v>6.3877551020408001</v>
      </c>
      <c r="J49" s="82">
        <f t="shared" si="41"/>
        <v>25.038900000000002</v>
      </c>
      <c r="K49" s="82">
        <f t="shared" si="42"/>
        <v>18.329138</v>
      </c>
      <c r="L49" s="82">
        <f t="shared" si="43"/>
        <v>6.3877551020408001</v>
      </c>
      <c r="M49" s="88">
        <f t="shared" si="22"/>
        <v>22.282897999999999</v>
      </c>
      <c r="N49" s="88">
        <f t="shared" si="23"/>
        <v>15.443505</v>
      </c>
      <c r="O49" s="88">
        <f t="shared" si="24"/>
        <v>6.3877551020408001</v>
      </c>
      <c r="P49" s="88">
        <f t="shared" si="25"/>
        <v>19.846073000000001</v>
      </c>
      <c r="Q49" s="88">
        <f t="shared" si="26"/>
        <v>12.709676</v>
      </c>
      <c r="R49" s="88">
        <f t="shared" si="27"/>
        <v>6.3877551020408001</v>
      </c>
      <c r="S49" s="88">
        <f t="shared" si="28"/>
        <v>27.752295</v>
      </c>
      <c r="T49" s="88">
        <f t="shared" si="29"/>
        <v>20.163919</v>
      </c>
      <c r="U49" s="88">
        <f t="shared" si="30"/>
        <v>6.3877551020408001</v>
      </c>
      <c r="V49" s="88">
        <f t="shared" si="31"/>
        <v>12.390504999999999</v>
      </c>
      <c r="W49" s="82">
        <f t="shared" si="44"/>
        <v>-4.6566824999999999E-2</v>
      </c>
      <c r="Y49">
        <v>5897959183.6735001</v>
      </c>
      <c r="Z49">
        <v>-12.719369</v>
      </c>
      <c r="AA49">
        <v>19.186900999999999</v>
      </c>
      <c r="AB49">
        <v>25.970499</v>
      </c>
      <c r="AC49">
        <v>-64.743606999999997</v>
      </c>
      <c r="AD49">
        <v>-6.7835979000000002</v>
      </c>
      <c r="AE49" s="8"/>
      <c r="AF49" s="82">
        <f t="shared" si="45"/>
        <v>6.3877551020408001</v>
      </c>
      <c r="AG49" s="82">
        <f t="shared" si="46"/>
        <v>25.181018999999999</v>
      </c>
      <c r="AH49" s="82">
        <f t="shared" si="47"/>
        <v>18.485298</v>
      </c>
      <c r="AI49" s="82">
        <f t="shared" si="48"/>
        <v>6.3877551020408001</v>
      </c>
      <c r="AJ49" s="88">
        <f t="shared" si="32"/>
        <v>23.617778999999999</v>
      </c>
      <c r="AK49" s="88">
        <f t="shared" si="33"/>
        <v>16.750502000000001</v>
      </c>
      <c r="AL49" s="88">
        <f t="shared" si="34"/>
        <v>6.3877551020408001</v>
      </c>
      <c r="AM49" s="43">
        <f t="shared" si="35"/>
        <v>21.184248</v>
      </c>
      <c r="AN49" s="88">
        <f t="shared" si="36"/>
        <v>14.101604</v>
      </c>
      <c r="AO49" s="88">
        <f t="shared" si="37"/>
        <v>6.3877551020408001</v>
      </c>
      <c r="AP49" s="88">
        <f t="shared" si="38"/>
        <v>27.752295</v>
      </c>
      <c r="AQ49" s="82">
        <f t="shared" si="49"/>
        <v>20.163919</v>
      </c>
      <c r="AR49" s="82">
        <f t="shared" si="50"/>
        <v>6.3877551020408001</v>
      </c>
      <c r="AS49" s="89">
        <f t="shared" si="39"/>
        <v>12.390504999999999</v>
      </c>
      <c r="AT49" s="82">
        <f t="shared" si="51"/>
        <v>-4.6566824999999999E-2</v>
      </c>
      <c r="AU49" s="8"/>
      <c r="AV49" s="82"/>
      <c r="AW49" s="8"/>
    </row>
    <row r="50" spans="2:49" x14ac:dyDescent="0.25">
      <c r="B50">
        <v>6020408163.2652998</v>
      </c>
      <c r="C50">
        <v>-17.813765</v>
      </c>
      <c r="D50">
        <v>19.244326000000001</v>
      </c>
      <c r="E50">
        <v>26.066462999999999</v>
      </c>
      <c r="F50">
        <v>-80.533118999999999</v>
      </c>
      <c r="G50">
        <v>-6.8221378000000001</v>
      </c>
      <c r="H50" s="8"/>
      <c r="I50" s="82">
        <f t="shared" si="40"/>
        <v>6.5102040816326996</v>
      </c>
      <c r="J50" s="82">
        <f t="shared" si="41"/>
        <v>24.889728999999999</v>
      </c>
      <c r="K50" s="82">
        <f t="shared" si="42"/>
        <v>18.144852</v>
      </c>
      <c r="L50" s="82">
        <f t="shared" si="43"/>
        <v>6.5102040816326996</v>
      </c>
      <c r="M50" s="88">
        <f t="shared" si="22"/>
        <v>22.196525999999999</v>
      </c>
      <c r="N50" s="88">
        <f t="shared" si="23"/>
        <v>15.310769000000001</v>
      </c>
      <c r="O50" s="88">
        <f t="shared" si="24"/>
        <v>6.5102040816326996</v>
      </c>
      <c r="P50" s="88">
        <f t="shared" si="25"/>
        <v>19.870439999999999</v>
      </c>
      <c r="Q50" s="88">
        <f t="shared" si="26"/>
        <v>12.678768</v>
      </c>
      <c r="R50" s="88">
        <f t="shared" si="27"/>
        <v>6.5102040816326996</v>
      </c>
      <c r="S50" s="88">
        <f t="shared" si="28"/>
        <v>28.560534000000001</v>
      </c>
      <c r="T50" s="88">
        <f t="shared" si="29"/>
        <v>20.855135000000001</v>
      </c>
      <c r="U50" s="88">
        <f t="shared" si="30"/>
        <v>6.5102040816326996</v>
      </c>
      <c r="V50" s="88">
        <f t="shared" si="31"/>
        <v>11.789142</v>
      </c>
      <c r="W50" s="82">
        <f t="shared" si="44"/>
        <v>-0.76161944999999998</v>
      </c>
      <c r="Y50">
        <v>6020408163.2652998</v>
      </c>
      <c r="Z50">
        <v>-12.712171</v>
      </c>
      <c r="AA50">
        <v>19.082522999999998</v>
      </c>
      <c r="AB50">
        <v>25.866727999999998</v>
      </c>
      <c r="AC50">
        <v>-64.178894</v>
      </c>
      <c r="AD50">
        <v>-6.7842045000000004</v>
      </c>
      <c r="AE50" s="8"/>
      <c r="AF50" s="82">
        <f t="shared" si="45"/>
        <v>6.5102040816326996</v>
      </c>
      <c r="AG50" s="82">
        <f t="shared" si="46"/>
        <v>25.169091999999999</v>
      </c>
      <c r="AH50" s="82">
        <f t="shared" si="47"/>
        <v>18.453638000000002</v>
      </c>
      <c r="AI50" s="82">
        <f t="shared" si="48"/>
        <v>6.5102040816326996</v>
      </c>
      <c r="AJ50" s="88">
        <f t="shared" si="32"/>
        <v>23.684483</v>
      </c>
      <c r="AK50" s="88">
        <f t="shared" si="33"/>
        <v>16.788843</v>
      </c>
      <c r="AL50" s="88">
        <f t="shared" si="34"/>
        <v>6.5102040816326996</v>
      </c>
      <c r="AM50" s="43">
        <f t="shared" si="35"/>
        <v>21.389500000000002</v>
      </c>
      <c r="AN50" s="88">
        <f t="shared" si="36"/>
        <v>14.265119</v>
      </c>
      <c r="AO50" s="88">
        <f t="shared" si="37"/>
        <v>6.5102040816326996</v>
      </c>
      <c r="AP50" s="88">
        <f t="shared" si="38"/>
        <v>28.560534000000001</v>
      </c>
      <c r="AQ50" s="82">
        <f t="shared" si="49"/>
        <v>20.855135000000001</v>
      </c>
      <c r="AR50" s="82">
        <f t="shared" si="50"/>
        <v>6.5102040816326996</v>
      </c>
      <c r="AS50" s="89">
        <f t="shared" si="39"/>
        <v>11.789142</v>
      </c>
      <c r="AT50" s="82">
        <f t="shared" si="51"/>
        <v>-0.76161944999999998</v>
      </c>
      <c r="AU50" s="8"/>
      <c r="AV50" s="82"/>
      <c r="AW50" s="8"/>
    </row>
    <row r="51" spans="2:49" x14ac:dyDescent="0.25">
      <c r="B51">
        <v>6142857142.8570995</v>
      </c>
      <c r="C51">
        <v>-17.780369</v>
      </c>
      <c r="D51">
        <v>18.83304</v>
      </c>
      <c r="E51">
        <v>25.577116</v>
      </c>
      <c r="F51">
        <v>-78.662148000000002</v>
      </c>
      <c r="G51">
        <v>-6.7440753000000004</v>
      </c>
      <c r="H51" s="8"/>
      <c r="I51" s="82">
        <f t="shared" si="40"/>
        <v>6.6326530612244996</v>
      </c>
      <c r="J51" s="82">
        <f t="shared" si="41"/>
        <v>24.535094999999998</v>
      </c>
      <c r="K51" s="82">
        <f t="shared" si="42"/>
        <v>17.747252</v>
      </c>
      <c r="L51" s="82">
        <f t="shared" si="43"/>
        <v>6.6326530612244996</v>
      </c>
      <c r="M51" s="88">
        <f t="shared" si="22"/>
        <v>22.034852999999998</v>
      </c>
      <c r="N51" s="88">
        <f t="shared" si="23"/>
        <v>15.102271</v>
      </c>
      <c r="O51" s="88">
        <f t="shared" si="24"/>
        <v>6.6326530612244996</v>
      </c>
      <c r="P51" s="88">
        <f t="shared" si="25"/>
        <v>19.737473999999999</v>
      </c>
      <c r="Q51" s="88">
        <f t="shared" si="26"/>
        <v>12.496923000000001</v>
      </c>
      <c r="R51" s="88">
        <f t="shared" si="27"/>
        <v>6.6326530612244996</v>
      </c>
      <c r="S51" s="88">
        <f t="shared" si="28"/>
        <v>28.278997</v>
      </c>
      <c r="T51" s="88">
        <f t="shared" si="29"/>
        <v>20.526171000000001</v>
      </c>
      <c r="U51" s="88">
        <f t="shared" si="30"/>
        <v>6.6326530612244996</v>
      </c>
      <c r="V51" s="88">
        <f t="shared" si="31"/>
        <v>10.81071</v>
      </c>
      <c r="W51" s="82">
        <f t="shared" si="44"/>
        <v>-2.3173816</v>
      </c>
      <c r="Y51">
        <v>6142857142.8570995</v>
      </c>
      <c r="Z51">
        <v>-12.715056000000001</v>
      </c>
      <c r="AA51">
        <v>18.880784999999999</v>
      </c>
      <c r="AB51">
        <v>25.626282</v>
      </c>
      <c r="AC51">
        <v>-64.012428</v>
      </c>
      <c r="AD51">
        <v>-6.7454957999999996</v>
      </c>
      <c r="AE51" s="8"/>
      <c r="AF51" s="82">
        <f t="shared" si="45"/>
        <v>6.6326530612244996</v>
      </c>
      <c r="AG51" s="82">
        <f t="shared" si="46"/>
        <v>25.272171</v>
      </c>
      <c r="AH51" s="82">
        <f t="shared" si="47"/>
        <v>18.522660999999999</v>
      </c>
      <c r="AI51" s="82">
        <f t="shared" si="48"/>
        <v>6.6326530612244996</v>
      </c>
      <c r="AJ51" s="88">
        <f t="shared" si="32"/>
        <v>23.968116999999999</v>
      </c>
      <c r="AK51" s="88">
        <f t="shared" si="33"/>
        <v>17.039971999999999</v>
      </c>
      <c r="AL51" s="88">
        <f t="shared" si="34"/>
        <v>6.6326530612244996</v>
      </c>
      <c r="AM51" s="43">
        <f t="shared" si="35"/>
        <v>21.631561000000001</v>
      </c>
      <c r="AN51" s="88">
        <f t="shared" si="36"/>
        <v>14.472325</v>
      </c>
      <c r="AO51" s="88">
        <f t="shared" si="37"/>
        <v>6.6326530612244996</v>
      </c>
      <c r="AP51" s="88">
        <f t="shared" si="38"/>
        <v>28.278997</v>
      </c>
      <c r="AQ51" s="82">
        <f t="shared" si="49"/>
        <v>20.526171000000001</v>
      </c>
      <c r="AR51" s="82">
        <f t="shared" si="50"/>
        <v>6.6326530612244996</v>
      </c>
      <c r="AS51" s="89">
        <f t="shared" si="39"/>
        <v>10.81071</v>
      </c>
      <c r="AT51" s="82">
        <f t="shared" si="51"/>
        <v>-2.3173816</v>
      </c>
      <c r="AU51" s="8"/>
      <c r="AV51" s="82"/>
      <c r="AW51" s="8"/>
    </row>
    <row r="52" spans="2:49" x14ac:dyDescent="0.25">
      <c r="B52">
        <v>6265306122.4490004</v>
      </c>
      <c r="C52">
        <v>-17.738001000000001</v>
      </c>
      <c r="D52">
        <v>18.455843000000002</v>
      </c>
      <c r="E52">
        <v>25.166090000000001</v>
      </c>
      <c r="F52">
        <v>-77.799385000000001</v>
      </c>
      <c r="G52">
        <v>-6.7102488999999998</v>
      </c>
      <c r="H52" s="8"/>
      <c r="I52" s="82">
        <f t="shared" si="40"/>
        <v>6.7551020408163005</v>
      </c>
      <c r="J52" s="82">
        <f t="shared" si="41"/>
        <v>24.145765000000001</v>
      </c>
      <c r="K52" s="82">
        <f t="shared" si="42"/>
        <v>17.311025999999998</v>
      </c>
      <c r="L52" s="82">
        <f t="shared" si="43"/>
        <v>6.7551020408163005</v>
      </c>
      <c r="M52" s="88">
        <f t="shared" si="22"/>
        <v>21.649360999999999</v>
      </c>
      <c r="N52" s="88">
        <f t="shared" si="23"/>
        <v>14.662775999999999</v>
      </c>
      <c r="O52" s="88">
        <f t="shared" si="24"/>
        <v>6.7551020408163005</v>
      </c>
      <c r="P52" s="88">
        <f t="shared" si="25"/>
        <v>19.414549000000001</v>
      </c>
      <c r="Q52" s="88">
        <f t="shared" si="26"/>
        <v>12.117404000000001</v>
      </c>
      <c r="R52" s="88">
        <f t="shared" si="27"/>
        <v>6.7551020408163005</v>
      </c>
      <c r="S52" s="88">
        <f t="shared" si="28"/>
        <v>27.211226</v>
      </c>
      <c r="T52" s="88">
        <f t="shared" si="29"/>
        <v>19.425467000000001</v>
      </c>
      <c r="U52" s="88">
        <f t="shared" si="30"/>
        <v>6.7551020408163005</v>
      </c>
      <c r="V52" s="88">
        <f t="shared" si="31"/>
        <v>10.832940000000001</v>
      </c>
      <c r="W52" s="82">
        <f t="shared" si="44"/>
        <v>-2.2260692</v>
      </c>
      <c r="Y52">
        <v>6265306122.4490004</v>
      </c>
      <c r="Z52">
        <v>-12.661859</v>
      </c>
      <c r="AA52">
        <v>18.655849</v>
      </c>
      <c r="AB52">
        <v>25.368704000000001</v>
      </c>
      <c r="AC52">
        <v>-63.360641000000001</v>
      </c>
      <c r="AD52">
        <v>-6.7128538999999998</v>
      </c>
      <c r="AE52" s="8"/>
      <c r="AF52" s="82">
        <f t="shared" si="45"/>
        <v>6.7551020408163005</v>
      </c>
      <c r="AG52" s="82">
        <f t="shared" si="46"/>
        <v>25.412140000000001</v>
      </c>
      <c r="AH52" s="82">
        <f t="shared" si="47"/>
        <v>18.617737000000002</v>
      </c>
      <c r="AI52" s="82">
        <f t="shared" si="48"/>
        <v>6.7551020408163005</v>
      </c>
      <c r="AJ52" s="88">
        <f t="shared" si="32"/>
        <v>24.133879</v>
      </c>
      <c r="AK52" s="88">
        <f t="shared" si="33"/>
        <v>17.164905999999998</v>
      </c>
      <c r="AL52" s="88">
        <f t="shared" si="34"/>
        <v>6.7551020408163005</v>
      </c>
      <c r="AM52" s="43">
        <f t="shared" si="35"/>
        <v>21.710018000000002</v>
      </c>
      <c r="AN52" s="88">
        <f t="shared" si="36"/>
        <v>14.508883000000001</v>
      </c>
      <c r="AO52" s="88">
        <f t="shared" si="37"/>
        <v>6.7551020408163005</v>
      </c>
      <c r="AP52" s="88">
        <f t="shared" si="38"/>
        <v>27.211226</v>
      </c>
      <c r="AQ52" s="82">
        <f t="shared" si="49"/>
        <v>19.425467000000001</v>
      </c>
      <c r="AR52" s="82">
        <f t="shared" si="50"/>
        <v>6.7551020408163005</v>
      </c>
      <c r="AS52" s="89">
        <f t="shared" si="39"/>
        <v>10.832940000000001</v>
      </c>
      <c r="AT52" s="82">
        <f t="shared" si="51"/>
        <v>-2.2260692</v>
      </c>
      <c r="AU52" s="8"/>
      <c r="AV52" s="82"/>
      <c r="AW52" s="8"/>
    </row>
    <row r="53" spans="2:49" x14ac:dyDescent="0.25">
      <c r="B53">
        <v>6387755102.0408001</v>
      </c>
      <c r="C53">
        <v>-17.725156999999999</v>
      </c>
      <c r="D53">
        <v>18.329138</v>
      </c>
      <c r="E53">
        <v>25.038900000000002</v>
      </c>
      <c r="F53">
        <v>-78.004112000000006</v>
      </c>
      <c r="G53">
        <v>-6.7097631</v>
      </c>
      <c r="H53" s="8"/>
      <c r="I53" s="82">
        <f t="shared" si="40"/>
        <v>6.8775510204082</v>
      </c>
      <c r="J53" s="82">
        <f t="shared" si="41"/>
        <v>23.810623</v>
      </c>
      <c r="K53" s="82">
        <f t="shared" si="42"/>
        <v>16.917048999999999</v>
      </c>
      <c r="L53" s="82">
        <f t="shared" si="43"/>
        <v>6.8775510204082</v>
      </c>
      <c r="M53" s="88">
        <f t="shared" si="22"/>
        <v>21.342227999999999</v>
      </c>
      <c r="N53" s="88">
        <f t="shared" si="23"/>
        <v>14.293221000000001</v>
      </c>
      <c r="O53" s="88">
        <f t="shared" si="24"/>
        <v>6.8775510204082</v>
      </c>
      <c r="P53" s="88">
        <f t="shared" si="25"/>
        <v>19.167342999999999</v>
      </c>
      <c r="Q53" s="88">
        <f t="shared" si="26"/>
        <v>11.806106</v>
      </c>
      <c r="R53" s="88">
        <f t="shared" si="27"/>
        <v>6.8775510204082</v>
      </c>
      <c r="S53" s="88">
        <f t="shared" si="28"/>
        <v>26.60285</v>
      </c>
      <c r="T53" s="88">
        <f t="shared" si="29"/>
        <v>18.820135000000001</v>
      </c>
      <c r="U53" s="88">
        <f t="shared" si="30"/>
        <v>6.8775510204082</v>
      </c>
      <c r="V53" s="88">
        <f t="shared" si="31"/>
        <v>10.424852</v>
      </c>
      <c r="W53" s="82">
        <f t="shared" si="44"/>
        <v>-3.3241029000000002</v>
      </c>
      <c r="Y53">
        <v>6387755102.0408001</v>
      </c>
      <c r="Z53">
        <v>-12.625057999999999</v>
      </c>
      <c r="AA53">
        <v>18.485298</v>
      </c>
      <c r="AB53">
        <v>25.181018999999999</v>
      </c>
      <c r="AC53">
        <v>-62.567946999999997</v>
      </c>
      <c r="AD53">
        <v>-6.6957206999999999</v>
      </c>
      <c r="AE53" s="8"/>
      <c r="AF53" s="82">
        <f t="shared" si="45"/>
        <v>6.8775510204082</v>
      </c>
      <c r="AG53" s="82">
        <f t="shared" si="46"/>
        <v>25.493569999999998</v>
      </c>
      <c r="AH53" s="82">
        <f t="shared" si="47"/>
        <v>18.651686000000002</v>
      </c>
      <c r="AI53" s="82">
        <f t="shared" si="48"/>
        <v>6.8775510204082</v>
      </c>
      <c r="AJ53" s="88">
        <f t="shared" si="32"/>
        <v>24.216695999999999</v>
      </c>
      <c r="AK53" s="88">
        <f t="shared" si="33"/>
        <v>17.210705000000001</v>
      </c>
      <c r="AL53" s="88">
        <f t="shared" si="34"/>
        <v>6.8775510204082</v>
      </c>
      <c r="AM53" s="43">
        <f t="shared" si="35"/>
        <v>21.613344000000001</v>
      </c>
      <c r="AN53" s="88">
        <f t="shared" si="36"/>
        <v>14.374129</v>
      </c>
      <c r="AO53" s="88">
        <f t="shared" si="37"/>
        <v>6.8775510204082</v>
      </c>
      <c r="AP53" s="88">
        <f t="shared" si="38"/>
        <v>26.60285</v>
      </c>
      <c r="AQ53" s="82">
        <f t="shared" si="49"/>
        <v>18.820135000000001</v>
      </c>
      <c r="AR53" s="82">
        <f t="shared" si="50"/>
        <v>6.8775510204082</v>
      </c>
      <c r="AS53" s="89">
        <f t="shared" si="39"/>
        <v>10.424852</v>
      </c>
      <c r="AT53" s="82">
        <f t="shared" si="51"/>
        <v>-3.3241029000000002</v>
      </c>
      <c r="AU53" s="8"/>
      <c r="AV53" s="82"/>
      <c r="AW53" s="8"/>
    </row>
    <row r="54" spans="2:49" x14ac:dyDescent="0.25">
      <c r="B54">
        <v>6510204081.6327</v>
      </c>
      <c r="C54">
        <v>-17.728318999999999</v>
      </c>
      <c r="D54">
        <v>18.144852</v>
      </c>
      <c r="E54">
        <v>24.889728999999999</v>
      </c>
      <c r="F54">
        <v>-77.745766000000003</v>
      </c>
      <c r="G54">
        <v>-6.7448769000000004</v>
      </c>
      <c r="H54" s="8"/>
      <c r="I54" s="82">
        <f t="shared" si="40"/>
        <v>7</v>
      </c>
      <c r="J54" s="82">
        <f t="shared" si="41"/>
        <v>23.456066</v>
      </c>
      <c r="K54" s="82">
        <f t="shared" si="42"/>
        <v>16.492076999999998</v>
      </c>
      <c r="L54" s="82">
        <f t="shared" si="43"/>
        <v>7</v>
      </c>
      <c r="M54" s="88">
        <f t="shared" si="22"/>
        <v>20.963894</v>
      </c>
      <c r="N54" s="88">
        <f t="shared" si="23"/>
        <v>13.838501000000001</v>
      </c>
      <c r="O54" s="88">
        <f t="shared" si="24"/>
        <v>7</v>
      </c>
      <c r="P54" s="88">
        <f t="shared" si="25"/>
        <v>18.993842999999998</v>
      </c>
      <c r="Q54" s="88">
        <f t="shared" si="26"/>
        <v>11.552762</v>
      </c>
      <c r="R54" s="88">
        <f t="shared" si="27"/>
        <v>7</v>
      </c>
      <c r="S54" s="88">
        <f t="shared" si="28"/>
        <v>26.022746999999999</v>
      </c>
      <c r="T54" s="88">
        <f t="shared" si="29"/>
        <v>18.222376000000001</v>
      </c>
      <c r="U54" s="88">
        <f t="shared" si="30"/>
        <v>7</v>
      </c>
      <c r="V54" s="88">
        <f t="shared" si="31"/>
        <v>10.630494000000001</v>
      </c>
      <c r="W54" s="82">
        <f t="shared" si="44"/>
        <v>-3.2363224000000002</v>
      </c>
      <c r="Y54">
        <v>6510204081.6327</v>
      </c>
      <c r="Z54">
        <v>-12.601628</v>
      </c>
      <c r="AA54">
        <v>18.453638000000002</v>
      </c>
      <c r="AB54">
        <v>25.169091999999999</v>
      </c>
      <c r="AC54">
        <v>-62.648829999999997</v>
      </c>
      <c r="AD54">
        <v>-6.7154546000000002</v>
      </c>
      <c r="AE54" s="8"/>
      <c r="AF54" s="82">
        <f t="shared" si="45"/>
        <v>7</v>
      </c>
      <c r="AG54" s="82">
        <f t="shared" si="46"/>
        <v>25.392803000000001</v>
      </c>
      <c r="AH54" s="82">
        <f t="shared" si="47"/>
        <v>18.51033</v>
      </c>
      <c r="AI54" s="82">
        <f t="shared" si="48"/>
        <v>7</v>
      </c>
      <c r="AJ54" s="88">
        <f t="shared" si="32"/>
        <v>23.935601999999999</v>
      </c>
      <c r="AK54" s="88">
        <f t="shared" si="33"/>
        <v>16.890136999999999</v>
      </c>
      <c r="AL54" s="88">
        <f t="shared" si="34"/>
        <v>7</v>
      </c>
      <c r="AM54" s="43">
        <f t="shared" si="35"/>
        <v>21.429441000000001</v>
      </c>
      <c r="AN54" s="88">
        <f t="shared" si="36"/>
        <v>14.140627</v>
      </c>
      <c r="AO54" s="88">
        <f t="shared" si="37"/>
        <v>7</v>
      </c>
      <c r="AP54" s="88">
        <f t="shared" si="38"/>
        <v>26.022746999999999</v>
      </c>
      <c r="AQ54" s="82">
        <f t="shared" si="49"/>
        <v>18.222376000000001</v>
      </c>
      <c r="AR54" s="82">
        <f t="shared" si="50"/>
        <v>7</v>
      </c>
      <c r="AS54" s="89">
        <f t="shared" si="39"/>
        <v>10.630494000000001</v>
      </c>
      <c r="AT54" s="82">
        <f t="shared" si="51"/>
        <v>-3.2363224000000002</v>
      </c>
      <c r="AV54" s="82"/>
    </row>
    <row r="55" spans="2:49" x14ac:dyDescent="0.25">
      <c r="B55">
        <v>6632653061.2244997</v>
      </c>
      <c r="C55">
        <v>-17.818386</v>
      </c>
      <c r="D55">
        <v>17.747252</v>
      </c>
      <c r="E55">
        <v>24.535094999999998</v>
      </c>
      <c r="F55">
        <v>-76.934821999999997</v>
      </c>
      <c r="G55">
        <v>-6.7878432000000002</v>
      </c>
      <c r="H55" s="8"/>
      <c r="I55" s="82">
        <f t="shared" si="40"/>
        <v>7.1224489795918</v>
      </c>
      <c r="J55" s="82">
        <f t="shared" si="41"/>
        <v>23.137255</v>
      </c>
      <c r="K55" s="82">
        <f t="shared" si="42"/>
        <v>16.080925000000001</v>
      </c>
      <c r="L55" s="82">
        <f t="shared" si="43"/>
        <v>7.1224489795918</v>
      </c>
      <c r="M55" s="88">
        <f t="shared" si="22"/>
        <v>20.874613</v>
      </c>
      <c r="N55" s="88">
        <f t="shared" si="23"/>
        <v>13.660282</v>
      </c>
      <c r="O55" s="88">
        <f t="shared" si="24"/>
        <v>7.1224489795918</v>
      </c>
      <c r="P55" s="88">
        <f t="shared" si="25"/>
        <v>19.144686</v>
      </c>
      <c r="Q55" s="88">
        <f t="shared" si="26"/>
        <v>11.621929</v>
      </c>
      <c r="R55" s="88">
        <f t="shared" si="27"/>
        <v>7.1224489795918</v>
      </c>
      <c r="S55" s="88">
        <f t="shared" si="28"/>
        <v>25.394033</v>
      </c>
      <c r="T55" s="88">
        <f t="shared" si="29"/>
        <v>17.592535000000002</v>
      </c>
      <c r="U55" s="88">
        <f t="shared" si="30"/>
        <v>7.1224489795918</v>
      </c>
      <c r="V55" s="88">
        <f t="shared" si="31"/>
        <v>9.8480252999999998</v>
      </c>
      <c r="W55" s="82">
        <f t="shared" si="44"/>
        <v>-4.9426516999999999</v>
      </c>
      <c r="Y55">
        <v>6632653061.2244997</v>
      </c>
      <c r="Z55">
        <v>-12.69923</v>
      </c>
      <c r="AA55">
        <v>18.522660999999999</v>
      </c>
      <c r="AB55">
        <v>25.272171</v>
      </c>
      <c r="AC55">
        <v>-63.282806000000001</v>
      </c>
      <c r="AD55">
        <v>-6.7495108000000004</v>
      </c>
      <c r="AE55" s="8"/>
      <c r="AF55" s="82">
        <f t="shared" si="45"/>
        <v>7.1224489795918</v>
      </c>
      <c r="AG55" s="82">
        <f t="shared" si="46"/>
        <v>24.973253</v>
      </c>
      <c r="AH55" s="82">
        <f t="shared" si="47"/>
        <v>18.054777000000001</v>
      </c>
      <c r="AI55" s="82">
        <f t="shared" si="48"/>
        <v>7.1224489795918</v>
      </c>
      <c r="AJ55" s="88">
        <f t="shared" si="32"/>
        <v>23.523275000000002</v>
      </c>
      <c r="AK55" s="88">
        <f t="shared" si="33"/>
        <v>16.439015999999999</v>
      </c>
      <c r="AL55" s="88">
        <f t="shared" si="34"/>
        <v>7.1224489795918</v>
      </c>
      <c r="AM55" s="43">
        <f t="shared" si="35"/>
        <v>21.097784000000001</v>
      </c>
      <c r="AN55" s="88">
        <f t="shared" si="36"/>
        <v>13.761862000000001</v>
      </c>
      <c r="AO55" s="88">
        <f t="shared" si="37"/>
        <v>7.1224489795918</v>
      </c>
      <c r="AP55" s="88">
        <f t="shared" si="38"/>
        <v>25.394033</v>
      </c>
      <c r="AQ55" s="82">
        <f t="shared" si="49"/>
        <v>17.592535000000002</v>
      </c>
      <c r="AR55" s="82">
        <f t="shared" si="50"/>
        <v>7.1224489795918</v>
      </c>
      <c r="AS55" s="89">
        <f t="shared" si="39"/>
        <v>9.8480252999999998</v>
      </c>
      <c r="AT55" s="82">
        <f t="shared" si="51"/>
        <v>-4.9426516999999999</v>
      </c>
      <c r="AV55" s="82"/>
    </row>
    <row r="56" spans="2:49" x14ac:dyDescent="0.25">
      <c r="B56">
        <v>6755102040.8163004</v>
      </c>
      <c r="C56">
        <v>-17.839945</v>
      </c>
      <c r="D56">
        <v>17.311025999999998</v>
      </c>
      <c r="E56">
        <v>24.145765000000001</v>
      </c>
      <c r="F56">
        <v>-75.962868</v>
      </c>
      <c r="G56">
        <v>-6.8347391999999996</v>
      </c>
      <c r="H56" s="8"/>
      <c r="I56" s="82">
        <f t="shared" si="40"/>
        <v>7.2448979591836995</v>
      </c>
      <c r="J56" s="82">
        <f t="shared" si="41"/>
        <v>23.393042000000001</v>
      </c>
      <c r="K56" s="82">
        <f t="shared" si="42"/>
        <v>16.249102000000001</v>
      </c>
      <c r="L56" s="82">
        <f t="shared" si="43"/>
        <v>7.2448979591836995</v>
      </c>
      <c r="M56" s="88">
        <f t="shared" si="22"/>
        <v>21.276793000000001</v>
      </c>
      <c r="N56" s="88">
        <f t="shared" si="23"/>
        <v>13.981552000000001</v>
      </c>
      <c r="O56" s="88">
        <f t="shared" si="24"/>
        <v>7.2448979591836995</v>
      </c>
      <c r="P56" s="88">
        <f t="shared" si="25"/>
        <v>19.622952000000002</v>
      </c>
      <c r="Q56" s="88">
        <f t="shared" si="26"/>
        <v>12.030811</v>
      </c>
      <c r="R56" s="88">
        <f t="shared" si="27"/>
        <v>7.2448979591836995</v>
      </c>
      <c r="S56" s="88">
        <f t="shared" si="28"/>
        <v>24.520465999999999</v>
      </c>
      <c r="T56" s="88">
        <f t="shared" si="29"/>
        <v>16.701011999999999</v>
      </c>
      <c r="U56" s="88">
        <f t="shared" si="30"/>
        <v>7.2448979591836995</v>
      </c>
      <c r="V56" s="88">
        <f t="shared" si="31"/>
        <v>9.5043735999999992</v>
      </c>
      <c r="W56" s="82">
        <f t="shared" si="44"/>
        <v>-5.5923943999999999</v>
      </c>
      <c r="Y56">
        <v>6755102040.8163004</v>
      </c>
      <c r="Z56">
        <v>-12.711866000000001</v>
      </c>
      <c r="AA56">
        <v>18.617737000000002</v>
      </c>
      <c r="AB56">
        <v>25.412140000000001</v>
      </c>
      <c r="AC56">
        <v>-63.242503999999997</v>
      </c>
      <c r="AD56">
        <v>-6.7944021000000001</v>
      </c>
      <c r="AE56" s="8"/>
      <c r="AF56" s="82">
        <f t="shared" si="45"/>
        <v>7.2448979591836995</v>
      </c>
      <c r="AG56" s="82">
        <f t="shared" si="46"/>
        <v>24.639119999999998</v>
      </c>
      <c r="AH56" s="82">
        <f t="shared" si="47"/>
        <v>17.684059000000001</v>
      </c>
      <c r="AI56" s="82">
        <f t="shared" si="48"/>
        <v>7.2448979591836995</v>
      </c>
      <c r="AJ56" s="88">
        <f t="shared" si="32"/>
        <v>23.303384999999999</v>
      </c>
      <c r="AK56" s="88">
        <f t="shared" si="33"/>
        <v>16.173794000000001</v>
      </c>
      <c r="AL56" s="88">
        <f t="shared" si="34"/>
        <v>7.2448979591836995</v>
      </c>
      <c r="AM56" s="43">
        <f t="shared" si="35"/>
        <v>20.952234000000001</v>
      </c>
      <c r="AN56" s="88">
        <f t="shared" si="36"/>
        <v>13.566520000000001</v>
      </c>
      <c r="AO56" s="88">
        <f t="shared" si="37"/>
        <v>7.2448979591836995</v>
      </c>
      <c r="AP56" s="88">
        <f t="shared" si="38"/>
        <v>24.520465999999999</v>
      </c>
      <c r="AQ56" s="82">
        <f t="shared" si="49"/>
        <v>16.701011999999999</v>
      </c>
      <c r="AR56" s="82">
        <f t="shared" si="50"/>
        <v>7.2448979591836995</v>
      </c>
      <c r="AS56" s="89">
        <f t="shared" si="39"/>
        <v>9.5043735999999992</v>
      </c>
      <c r="AT56" s="82">
        <f t="shared" si="51"/>
        <v>-5.5923943999999999</v>
      </c>
      <c r="AV56" s="82"/>
    </row>
    <row r="57" spans="2:49" x14ac:dyDescent="0.25">
      <c r="B57">
        <v>6877551020.4082003</v>
      </c>
      <c r="C57">
        <v>-17.901382000000002</v>
      </c>
      <c r="D57">
        <v>16.917048999999999</v>
      </c>
      <c r="E57">
        <v>23.810623</v>
      </c>
      <c r="F57">
        <v>-75.647598000000002</v>
      </c>
      <c r="G57">
        <v>-6.8935741999999998</v>
      </c>
      <c r="H57" s="8"/>
      <c r="I57" s="82">
        <f t="shared" si="40"/>
        <v>7.3673469387755004</v>
      </c>
      <c r="J57" s="82">
        <f t="shared" si="41"/>
        <v>24.027681000000001</v>
      </c>
      <c r="K57" s="82">
        <f t="shared" si="42"/>
        <v>16.791056000000001</v>
      </c>
      <c r="L57" s="82">
        <f t="shared" si="43"/>
        <v>7.3673469387755004</v>
      </c>
      <c r="M57" s="88">
        <f t="shared" si="22"/>
        <v>22.018018999999999</v>
      </c>
      <c r="N57" s="88">
        <f t="shared" si="23"/>
        <v>14.643331</v>
      </c>
      <c r="O57" s="88">
        <f t="shared" si="24"/>
        <v>7.3673469387755004</v>
      </c>
      <c r="P57" s="88">
        <f t="shared" si="25"/>
        <v>20.396350999999999</v>
      </c>
      <c r="Q57" s="88">
        <f t="shared" si="26"/>
        <v>12.744770000000001</v>
      </c>
      <c r="R57" s="88">
        <f t="shared" si="27"/>
        <v>7.3673469387755004</v>
      </c>
      <c r="S57" s="88">
        <f t="shared" si="28"/>
        <v>23.774614</v>
      </c>
      <c r="T57" s="88">
        <f t="shared" si="29"/>
        <v>15.935831</v>
      </c>
      <c r="U57" s="88">
        <f t="shared" si="30"/>
        <v>7.3673469387755004</v>
      </c>
      <c r="V57" s="88">
        <f t="shared" si="31"/>
        <v>8.2994394000000007</v>
      </c>
      <c r="W57" s="82">
        <f t="shared" si="44"/>
        <v>-7.7388314999999999</v>
      </c>
      <c r="Y57">
        <v>6877551020.4082003</v>
      </c>
      <c r="Z57">
        <v>-12.776669999999999</v>
      </c>
      <c r="AA57">
        <v>18.651686000000002</v>
      </c>
      <c r="AB57">
        <v>25.493569999999998</v>
      </c>
      <c r="AC57">
        <v>-63.744419000000001</v>
      </c>
      <c r="AD57">
        <v>-6.8418821999999997</v>
      </c>
      <c r="AE57" s="8"/>
      <c r="AF57" s="82">
        <f t="shared" si="45"/>
        <v>7.3673469387755004</v>
      </c>
      <c r="AG57" s="82">
        <f t="shared" si="46"/>
        <v>24.511612</v>
      </c>
      <c r="AH57" s="82">
        <f t="shared" si="47"/>
        <v>17.502934</v>
      </c>
      <c r="AI57" s="82">
        <f t="shared" si="48"/>
        <v>7.3673469387755004</v>
      </c>
      <c r="AJ57" s="88">
        <f t="shared" si="32"/>
        <v>23.237831</v>
      </c>
      <c r="AK57" s="88">
        <f t="shared" si="33"/>
        <v>16.050007000000001</v>
      </c>
      <c r="AL57" s="88">
        <f t="shared" si="34"/>
        <v>7.3673469387755004</v>
      </c>
      <c r="AM57" s="43">
        <f t="shared" si="35"/>
        <v>20.861087999999999</v>
      </c>
      <c r="AN57" s="88">
        <f t="shared" si="36"/>
        <v>13.422810999999999</v>
      </c>
      <c r="AO57" s="88">
        <f t="shared" si="37"/>
        <v>7.3673469387755004</v>
      </c>
      <c r="AP57" s="88">
        <f t="shared" si="38"/>
        <v>23.774614</v>
      </c>
      <c r="AQ57" s="82">
        <f t="shared" si="49"/>
        <v>15.935831</v>
      </c>
      <c r="AR57" s="82">
        <f t="shared" si="50"/>
        <v>7.3673469387755004</v>
      </c>
      <c r="AS57" s="89">
        <f t="shared" si="39"/>
        <v>8.2994394000000007</v>
      </c>
      <c r="AT57" s="82">
        <f t="shared" si="51"/>
        <v>-7.7388314999999999</v>
      </c>
      <c r="AV57" s="82"/>
    </row>
    <row r="58" spans="2:49" x14ac:dyDescent="0.25">
      <c r="B58">
        <v>7000000000</v>
      </c>
      <c r="C58">
        <v>-17.987732000000001</v>
      </c>
      <c r="D58">
        <v>16.492076999999998</v>
      </c>
      <c r="E58">
        <v>23.456066</v>
      </c>
      <c r="F58">
        <v>-75.079009999999997</v>
      </c>
      <c r="G58">
        <v>-6.9639896999999999</v>
      </c>
      <c r="H58" s="8"/>
      <c r="I58" s="82">
        <f t="shared" si="40"/>
        <v>7.4897959183673004</v>
      </c>
      <c r="J58" s="82">
        <f t="shared" si="41"/>
        <v>24.880586999999998</v>
      </c>
      <c r="K58" s="82">
        <f t="shared" si="42"/>
        <v>17.57423</v>
      </c>
      <c r="L58" s="82">
        <f t="shared" si="43"/>
        <v>7.4897959183673004</v>
      </c>
      <c r="M58" s="88">
        <f t="shared" si="22"/>
        <v>22.895371999999998</v>
      </c>
      <c r="N58" s="88">
        <f t="shared" si="23"/>
        <v>15.448596</v>
      </c>
      <c r="O58" s="88">
        <f t="shared" si="24"/>
        <v>7.4897959183673004</v>
      </c>
      <c r="P58" s="88">
        <f t="shared" si="25"/>
        <v>21.155138000000001</v>
      </c>
      <c r="Q58" s="88">
        <f t="shared" si="26"/>
        <v>13.437738</v>
      </c>
      <c r="R58" s="88">
        <f t="shared" si="27"/>
        <v>7.4897959183673004</v>
      </c>
      <c r="S58" s="88">
        <f t="shared" si="28"/>
        <v>23.257456000000001</v>
      </c>
      <c r="T58" s="88">
        <f t="shared" si="29"/>
        <v>15.322539000000001</v>
      </c>
      <c r="U58" s="88">
        <f t="shared" si="30"/>
        <v>7.4897959183673004</v>
      </c>
      <c r="V58" s="88">
        <f t="shared" si="31"/>
        <v>7.1417212000000001</v>
      </c>
      <c r="W58" s="82">
        <f t="shared" si="44"/>
        <v>-9.7602490999999993</v>
      </c>
      <c r="Y58">
        <v>7000000000</v>
      </c>
      <c r="Z58">
        <v>-12.839097000000001</v>
      </c>
      <c r="AA58">
        <v>18.51033</v>
      </c>
      <c r="AB58">
        <v>25.392803000000001</v>
      </c>
      <c r="AC58">
        <v>-63.906104999999997</v>
      </c>
      <c r="AD58">
        <v>-6.8824715999999997</v>
      </c>
      <c r="AE58" s="8"/>
      <c r="AF58" s="82">
        <f t="shared" si="45"/>
        <v>7.4897959183673004</v>
      </c>
      <c r="AG58" s="82">
        <f t="shared" si="46"/>
        <v>24.590609000000001</v>
      </c>
      <c r="AH58" s="82">
        <f t="shared" si="47"/>
        <v>17.525805999999999</v>
      </c>
      <c r="AI58" s="82">
        <f t="shared" si="48"/>
        <v>7.4897959183673004</v>
      </c>
      <c r="AJ58" s="88">
        <f t="shared" si="32"/>
        <v>23.169993999999999</v>
      </c>
      <c r="AK58" s="88">
        <f t="shared" si="33"/>
        <v>15.917546</v>
      </c>
      <c r="AL58" s="88">
        <f t="shared" si="34"/>
        <v>7.4897959183673004</v>
      </c>
      <c r="AM58" s="43">
        <f t="shared" si="35"/>
        <v>20.762875000000001</v>
      </c>
      <c r="AN58" s="88">
        <f t="shared" si="36"/>
        <v>13.25544</v>
      </c>
      <c r="AO58" s="88">
        <f t="shared" si="37"/>
        <v>7.4897959183673004</v>
      </c>
      <c r="AP58" s="88">
        <f t="shared" si="38"/>
        <v>23.257456000000001</v>
      </c>
      <c r="AQ58" s="82">
        <f t="shared" si="49"/>
        <v>15.322539000000001</v>
      </c>
      <c r="AR58" s="82">
        <f t="shared" si="50"/>
        <v>7.4897959183673004</v>
      </c>
      <c r="AS58" s="89">
        <f t="shared" si="39"/>
        <v>7.1417212000000001</v>
      </c>
      <c r="AT58" s="82">
        <f t="shared" si="51"/>
        <v>-9.7602490999999993</v>
      </c>
      <c r="AV58" s="82"/>
    </row>
    <row r="59" spans="2:49" x14ac:dyDescent="0.25">
      <c r="B59">
        <v>7122448979.5917997</v>
      </c>
      <c r="C59">
        <v>-18.028117999999999</v>
      </c>
      <c r="D59">
        <v>16.080925000000001</v>
      </c>
      <c r="E59">
        <v>23.137255</v>
      </c>
      <c r="F59">
        <v>-73.977547000000001</v>
      </c>
      <c r="G59">
        <v>-7.0563311999999998</v>
      </c>
      <c r="H59" s="8"/>
      <c r="I59" s="82">
        <f t="shared" si="40"/>
        <v>7.6122448979591999</v>
      </c>
      <c r="J59" s="82">
        <f t="shared" si="41"/>
        <v>25.698806999999999</v>
      </c>
      <c r="K59" s="82">
        <f t="shared" si="42"/>
        <v>18.382095</v>
      </c>
      <c r="L59" s="82">
        <f t="shared" si="43"/>
        <v>7.6122448979591999</v>
      </c>
      <c r="M59" s="88">
        <f t="shared" si="22"/>
        <v>23.667798999999999</v>
      </c>
      <c r="N59" s="88">
        <f t="shared" si="23"/>
        <v>16.203690000000002</v>
      </c>
      <c r="O59" s="88">
        <f t="shared" si="24"/>
        <v>7.6122448979591999</v>
      </c>
      <c r="P59" s="88">
        <f t="shared" si="25"/>
        <v>21.513376000000001</v>
      </c>
      <c r="Q59" s="88">
        <f t="shared" si="26"/>
        <v>13.781684</v>
      </c>
      <c r="R59" s="88">
        <f t="shared" si="27"/>
        <v>7.6122448979591999</v>
      </c>
      <c r="S59" s="88">
        <f t="shared" si="28"/>
        <v>22.692986000000001</v>
      </c>
      <c r="T59" s="88">
        <f t="shared" si="29"/>
        <v>14.67526</v>
      </c>
      <c r="U59" s="88">
        <f t="shared" si="30"/>
        <v>7.6122448979591999</v>
      </c>
      <c r="V59" s="88">
        <f t="shared" si="31"/>
        <v>6.2611685000000001</v>
      </c>
      <c r="W59" s="82">
        <f t="shared" si="44"/>
        <v>-11.125183</v>
      </c>
      <c r="Y59">
        <v>7122448979.5917997</v>
      </c>
      <c r="Z59">
        <v>-12.824344</v>
      </c>
      <c r="AA59">
        <v>18.054777000000001</v>
      </c>
      <c r="AB59">
        <v>24.973253</v>
      </c>
      <c r="AC59">
        <v>-62.7318</v>
      </c>
      <c r="AD59">
        <v>-6.9184755999999998</v>
      </c>
      <c r="AE59" s="8"/>
      <c r="AF59" s="82">
        <f t="shared" si="45"/>
        <v>7.6122448979591999</v>
      </c>
      <c r="AG59" s="82">
        <f t="shared" si="46"/>
        <v>24.422661000000002</v>
      </c>
      <c r="AH59" s="82">
        <f t="shared" si="47"/>
        <v>17.354642999999999</v>
      </c>
      <c r="AI59" s="82">
        <f t="shared" si="48"/>
        <v>7.6122448979591999</v>
      </c>
      <c r="AJ59" s="88">
        <f t="shared" si="32"/>
        <v>22.84787</v>
      </c>
      <c r="AK59" s="88">
        <f t="shared" si="33"/>
        <v>15.584123</v>
      </c>
      <c r="AL59" s="88">
        <f t="shared" si="34"/>
        <v>7.6122448979591999</v>
      </c>
      <c r="AM59" s="43">
        <f t="shared" si="35"/>
        <v>20.572375999999998</v>
      </c>
      <c r="AN59" s="88">
        <f t="shared" si="36"/>
        <v>13.040634000000001</v>
      </c>
      <c r="AO59" s="88">
        <f t="shared" si="37"/>
        <v>7.6122448979591999</v>
      </c>
      <c r="AP59" s="88">
        <f t="shared" si="38"/>
        <v>22.692986000000001</v>
      </c>
      <c r="AQ59" s="82">
        <f t="shared" si="49"/>
        <v>14.67526</v>
      </c>
      <c r="AR59" s="82">
        <f t="shared" si="50"/>
        <v>7.6122448979591999</v>
      </c>
      <c r="AS59" s="89">
        <f t="shared" si="39"/>
        <v>6.2611685000000001</v>
      </c>
      <c r="AT59" s="82">
        <f t="shared" si="51"/>
        <v>-11.125183</v>
      </c>
      <c r="AV59" s="82"/>
    </row>
    <row r="60" spans="2:49" x14ac:dyDescent="0.25">
      <c r="B60">
        <v>7244897959.1836996</v>
      </c>
      <c r="C60">
        <v>-18.142582000000001</v>
      </c>
      <c r="D60">
        <v>16.249102000000001</v>
      </c>
      <c r="E60">
        <v>23.393042000000001</v>
      </c>
      <c r="F60">
        <v>-73.904289000000006</v>
      </c>
      <c r="G60">
        <v>-7.1439389999999996</v>
      </c>
      <c r="H60" s="8"/>
      <c r="I60" s="82">
        <f t="shared" si="40"/>
        <v>7.7346938775509999</v>
      </c>
      <c r="J60" s="82">
        <f t="shared" si="41"/>
        <v>26.547943</v>
      </c>
      <c r="K60" s="82">
        <f t="shared" si="42"/>
        <v>19.197063</v>
      </c>
      <c r="L60" s="82">
        <f t="shared" si="43"/>
        <v>7.7346938775509999</v>
      </c>
      <c r="M60" s="88">
        <f t="shared" si="22"/>
        <v>24.249199000000001</v>
      </c>
      <c r="N60" s="88">
        <f t="shared" si="23"/>
        <v>16.748881999999998</v>
      </c>
      <c r="O60" s="88">
        <f t="shared" si="24"/>
        <v>7.7346938775509999</v>
      </c>
      <c r="P60" s="88">
        <f t="shared" si="25"/>
        <v>21.525717</v>
      </c>
      <c r="Q60" s="88">
        <f t="shared" si="26"/>
        <v>13.760859</v>
      </c>
      <c r="R60" s="88">
        <f t="shared" si="27"/>
        <v>7.7346938775509999</v>
      </c>
      <c r="S60" s="88">
        <f t="shared" si="28"/>
        <v>22.082046999999999</v>
      </c>
      <c r="T60" s="88">
        <f t="shared" si="29"/>
        <v>13.942035000000001</v>
      </c>
      <c r="U60" s="88">
        <f t="shared" si="30"/>
        <v>7.7346938775509999</v>
      </c>
      <c r="V60" s="88">
        <f t="shared" si="31"/>
        <v>5.4089231</v>
      </c>
      <c r="W60" s="82">
        <f t="shared" si="44"/>
        <v>-12.99222</v>
      </c>
      <c r="Y60">
        <v>7244897959.1836996</v>
      </c>
      <c r="Z60">
        <v>-12.84944</v>
      </c>
      <c r="AA60">
        <v>17.684059000000001</v>
      </c>
      <c r="AB60">
        <v>24.639119999999998</v>
      </c>
      <c r="AC60">
        <v>-61.229407999999999</v>
      </c>
      <c r="AD60">
        <v>-6.9550605000000001</v>
      </c>
      <c r="AE60" s="8"/>
      <c r="AF60" s="82">
        <f t="shared" si="45"/>
        <v>7.7346938775509999</v>
      </c>
      <c r="AG60" s="82">
        <f t="shared" si="46"/>
        <v>24.211973</v>
      </c>
      <c r="AH60" s="82">
        <f t="shared" si="47"/>
        <v>17.112552999999998</v>
      </c>
      <c r="AI60" s="82">
        <f t="shared" si="48"/>
        <v>7.7346938775509999</v>
      </c>
      <c r="AJ60" s="88">
        <f t="shared" si="32"/>
        <v>22.653289999999998</v>
      </c>
      <c r="AK60" s="88">
        <f t="shared" si="33"/>
        <v>15.347162000000001</v>
      </c>
      <c r="AL60" s="88">
        <f t="shared" si="34"/>
        <v>7.7346938775509999</v>
      </c>
      <c r="AM60" s="43">
        <f t="shared" si="35"/>
        <v>20.457218000000001</v>
      </c>
      <c r="AN60" s="88">
        <f t="shared" si="36"/>
        <v>12.864962</v>
      </c>
      <c r="AO60" s="88">
        <f t="shared" si="37"/>
        <v>7.7346938775509999</v>
      </c>
      <c r="AP60" s="88">
        <f t="shared" si="38"/>
        <v>22.082046999999999</v>
      </c>
      <c r="AQ60" s="82">
        <f t="shared" si="49"/>
        <v>13.942035000000001</v>
      </c>
      <c r="AR60" s="82">
        <f t="shared" si="50"/>
        <v>7.7346938775509999</v>
      </c>
      <c r="AS60" s="89">
        <f t="shared" si="39"/>
        <v>5.4089231</v>
      </c>
      <c r="AT60" s="82">
        <f t="shared" si="51"/>
        <v>-12.99222</v>
      </c>
      <c r="AV60" s="82"/>
    </row>
    <row r="61" spans="2:49" x14ac:dyDescent="0.25">
      <c r="B61">
        <v>7367346938.7755003</v>
      </c>
      <c r="C61">
        <v>-18.232652999999999</v>
      </c>
      <c r="D61">
        <v>16.791056000000001</v>
      </c>
      <c r="E61">
        <v>24.027681000000001</v>
      </c>
      <c r="F61">
        <v>-76.822838000000004</v>
      </c>
      <c r="G61">
        <v>-7.2366257000000003</v>
      </c>
      <c r="H61" s="8"/>
      <c r="I61" s="82">
        <f t="shared" si="40"/>
        <v>7.8571428571429003</v>
      </c>
      <c r="J61" s="82">
        <f t="shared" si="41"/>
        <v>27.30686</v>
      </c>
      <c r="K61" s="82">
        <f t="shared" si="42"/>
        <v>19.953253</v>
      </c>
      <c r="L61" s="82">
        <f t="shared" si="43"/>
        <v>7.8571428571429003</v>
      </c>
      <c r="M61" s="88">
        <f t="shared" si="22"/>
        <v>24.571860999999998</v>
      </c>
      <c r="N61" s="88">
        <f t="shared" si="23"/>
        <v>17.075593999999999</v>
      </c>
      <c r="O61" s="88">
        <f t="shared" si="24"/>
        <v>7.8571428571429003</v>
      </c>
      <c r="P61" s="88">
        <f t="shared" si="25"/>
        <v>21.272601999999999</v>
      </c>
      <c r="Q61" s="88">
        <f t="shared" si="26"/>
        <v>13.5123</v>
      </c>
      <c r="R61" s="88">
        <f t="shared" si="27"/>
        <v>7.8571428571429003</v>
      </c>
      <c r="S61" s="88">
        <f t="shared" si="28"/>
        <v>21.457671999999999</v>
      </c>
      <c r="T61" s="88">
        <f t="shared" si="29"/>
        <v>13.225282</v>
      </c>
      <c r="U61" s="88">
        <f t="shared" si="30"/>
        <v>7.8571428571429003</v>
      </c>
      <c r="V61" s="88">
        <f t="shared" si="31"/>
        <v>4.9483480000000002</v>
      </c>
      <c r="W61" s="82">
        <f t="shared" si="44"/>
        <v>-13.959462</v>
      </c>
      <c r="Y61">
        <v>7367346938.7755003</v>
      </c>
      <c r="Z61">
        <v>-12.92212</v>
      </c>
      <c r="AA61">
        <v>17.502934</v>
      </c>
      <c r="AB61">
        <v>24.511612</v>
      </c>
      <c r="AC61">
        <v>-61.930861999999998</v>
      </c>
      <c r="AD61">
        <v>-7.0086794000000001</v>
      </c>
      <c r="AE61" s="8"/>
      <c r="AF61" s="82">
        <f t="shared" si="45"/>
        <v>7.8571428571429003</v>
      </c>
      <c r="AG61" s="82">
        <f t="shared" si="46"/>
        <v>24.002531000000001</v>
      </c>
      <c r="AH61" s="82">
        <f t="shared" si="47"/>
        <v>16.88344</v>
      </c>
      <c r="AI61" s="82">
        <f t="shared" si="48"/>
        <v>7.8571428571429003</v>
      </c>
      <c r="AJ61" s="88">
        <f t="shared" si="32"/>
        <v>22.524301999999999</v>
      </c>
      <c r="AK61" s="88">
        <f t="shared" si="33"/>
        <v>15.184892</v>
      </c>
      <c r="AL61" s="88">
        <f t="shared" si="34"/>
        <v>7.8571428571429003</v>
      </c>
      <c r="AM61" s="43">
        <f t="shared" si="35"/>
        <v>20.303349999999998</v>
      </c>
      <c r="AN61" s="88">
        <f t="shared" si="36"/>
        <v>12.665421</v>
      </c>
      <c r="AO61" s="88">
        <f t="shared" si="37"/>
        <v>7.8571428571429003</v>
      </c>
      <c r="AP61" s="88">
        <f t="shared" si="38"/>
        <v>21.457671999999999</v>
      </c>
      <c r="AQ61" s="82">
        <f t="shared" si="49"/>
        <v>13.225282</v>
      </c>
      <c r="AR61" s="82">
        <f t="shared" si="50"/>
        <v>7.8571428571429003</v>
      </c>
      <c r="AS61" s="89">
        <f t="shared" si="39"/>
        <v>4.9483480000000002</v>
      </c>
      <c r="AT61" s="82">
        <f t="shared" si="51"/>
        <v>-13.959462</v>
      </c>
      <c r="AV61" s="82"/>
    </row>
    <row r="62" spans="2:49" x14ac:dyDescent="0.25">
      <c r="B62">
        <v>7489795918.3673</v>
      </c>
      <c r="C62">
        <v>-18.332058</v>
      </c>
      <c r="D62">
        <v>17.57423</v>
      </c>
      <c r="E62">
        <v>24.880586999999998</v>
      </c>
      <c r="F62">
        <v>-78.141082999999995</v>
      </c>
      <c r="G62">
        <v>-7.3063564000000003</v>
      </c>
      <c r="H62" s="8"/>
      <c r="I62" s="82">
        <f t="shared" si="40"/>
        <v>7.9795918367347003</v>
      </c>
      <c r="J62" s="82">
        <f t="shared" si="41"/>
        <v>27.469009</v>
      </c>
      <c r="K62" s="82">
        <f t="shared" si="42"/>
        <v>20.076270999999998</v>
      </c>
      <c r="L62" s="82">
        <f t="shared" si="43"/>
        <v>7.9795918367347003</v>
      </c>
      <c r="M62" s="88">
        <f t="shared" si="22"/>
        <v>24.325997999999998</v>
      </c>
      <c r="N62" s="88">
        <f t="shared" si="23"/>
        <v>16.802053000000001</v>
      </c>
      <c r="O62" s="88">
        <f t="shared" si="24"/>
        <v>7.9795918367347003</v>
      </c>
      <c r="P62" s="88">
        <f t="shared" si="25"/>
        <v>20.834779999999999</v>
      </c>
      <c r="Q62" s="88">
        <f t="shared" si="26"/>
        <v>13.039783999999999</v>
      </c>
      <c r="R62" s="88">
        <f t="shared" si="27"/>
        <v>7.9795918367347003</v>
      </c>
      <c r="S62" s="88">
        <f t="shared" si="28"/>
        <v>21.079035000000001</v>
      </c>
      <c r="T62" s="88">
        <f t="shared" si="29"/>
        <v>12.740463</v>
      </c>
      <c r="U62" s="88">
        <f t="shared" si="30"/>
        <v>7.9795918367347003</v>
      </c>
      <c r="V62" s="88">
        <f t="shared" si="31"/>
        <v>4.0032034000000003</v>
      </c>
      <c r="W62" s="82">
        <f t="shared" si="44"/>
        <v>-16.480713000000002</v>
      </c>
      <c r="Y62">
        <v>7489795918.3673</v>
      </c>
      <c r="Z62">
        <v>-12.994234000000001</v>
      </c>
      <c r="AA62">
        <v>17.525805999999999</v>
      </c>
      <c r="AB62">
        <v>24.590609000000001</v>
      </c>
      <c r="AC62">
        <v>-62.154713000000001</v>
      </c>
      <c r="AD62">
        <v>-7.0648007000000002</v>
      </c>
      <c r="AE62" s="8"/>
      <c r="AF62" s="82">
        <f t="shared" si="45"/>
        <v>7.9795918367347003</v>
      </c>
      <c r="AG62" s="82">
        <f t="shared" si="46"/>
        <v>23.809228999999998</v>
      </c>
      <c r="AH62" s="82">
        <f t="shared" si="47"/>
        <v>16.610657</v>
      </c>
      <c r="AI62" s="82">
        <f t="shared" si="48"/>
        <v>7.9795918367347003</v>
      </c>
      <c r="AJ62" s="88">
        <f t="shared" si="32"/>
        <v>22.401669999999999</v>
      </c>
      <c r="AK62" s="88">
        <f t="shared" si="33"/>
        <v>14.983027999999999</v>
      </c>
      <c r="AL62" s="88">
        <f t="shared" si="34"/>
        <v>7.9795918367347003</v>
      </c>
      <c r="AM62" s="43">
        <f t="shared" si="35"/>
        <v>20.006018000000001</v>
      </c>
      <c r="AN62" s="88">
        <f t="shared" si="36"/>
        <v>12.281962999999999</v>
      </c>
      <c r="AO62" s="88">
        <f t="shared" si="37"/>
        <v>7.9795918367347003</v>
      </c>
      <c r="AP62" s="88">
        <f t="shared" si="38"/>
        <v>21.079035000000001</v>
      </c>
      <c r="AQ62" s="82">
        <f t="shared" si="49"/>
        <v>12.740463</v>
      </c>
      <c r="AR62" s="82">
        <f t="shared" si="50"/>
        <v>7.9795918367347003</v>
      </c>
      <c r="AS62" s="89">
        <f t="shared" si="39"/>
        <v>4.0032034000000003</v>
      </c>
      <c r="AT62" s="82">
        <f t="shared" si="51"/>
        <v>-16.480713000000002</v>
      </c>
      <c r="AV62" s="82"/>
    </row>
    <row r="63" spans="2:49" x14ac:dyDescent="0.25">
      <c r="B63">
        <v>7612244897.9591999</v>
      </c>
      <c r="C63">
        <v>-18.356439999999999</v>
      </c>
      <c r="D63">
        <v>18.382095</v>
      </c>
      <c r="E63">
        <v>25.698806999999999</v>
      </c>
      <c r="F63">
        <v>-79.244904000000005</v>
      </c>
      <c r="G63">
        <v>-7.3167114</v>
      </c>
      <c r="H63" s="8"/>
      <c r="I63" s="82">
        <f t="shared" si="40"/>
        <v>8.1020408163265003</v>
      </c>
      <c r="J63" s="82">
        <f t="shared" si="41"/>
        <v>27.177788</v>
      </c>
      <c r="K63" s="82">
        <f t="shared" si="42"/>
        <v>19.788682999999999</v>
      </c>
      <c r="L63" s="82">
        <f t="shared" si="43"/>
        <v>8.1020408163265003</v>
      </c>
      <c r="M63" s="88">
        <f t="shared" si="22"/>
        <v>23.922096</v>
      </c>
      <c r="N63" s="88">
        <f t="shared" si="23"/>
        <v>16.412427999999998</v>
      </c>
      <c r="O63" s="88">
        <f t="shared" si="24"/>
        <v>8.1020408163265003</v>
      </c>
      <c r="P63" s="88">
        <f t="shared" si="25"/>
        <v>20.349712</v>
      </c>
      <c r="Q63" s="88">
        <f t="shared" si="26"/>
        <v>12.558486</v>
      </c>
      <c r="R63" s="88">
        <f t="shared" si="27"/>
        <v>8.1020408163265003</v>
      </c>
      <c r="S63" s="88">
        <f t="shared" si="28"/>
        <v>20.880507999999999</v>
      </c>
      <c r="T63" s="88">
        <f t="shared" si="29"/>
        <v>12.490693</v>
      </c>
      <c r="U63" s="88">
        <f t="shared" si="30"/>
        <v>8.1020408163265003</v>
      </c>
      <c r="V63" s="88">
        <f t="shared" si="31"/>
        <v>4.2706089</v>
      </c>
      <c r="W63" s="82">
        <f t="shared" si="44"/>
        <v>-16.174130999999999</v>
      </c>
      <c r="Y63">
        <v>7612244897.9591999</v>
      </c>
      <c r="Z63">
        <v>-13.013947999999999</v>
      </c>
      <c r="AA63">
        <v>17.354642999999999</v>
      </c>
      <c r="AB63">
        <v>24.422661000000002</v>
      </c>
      <c r="AC63">
        <v>-61.860176000000003</v>
      </c>
      <c r="AD63">
        <v>-7.0680183999999997</v>
      </c>
      <c r="AE63" s="8"/>
      <c r="AF63" s="82">
        <f t="shared" si="45"/>
        <v>8.1020408163265003</v>
      </c>
      <c r="AG63" s="82">
        <f t="shared" si="46"/>
        <v>23.631049999999998</v>
      </c>
      <c r="AH63" s="82">
        <f t="shared" si="47"/>
        <v>16.346644999999999</v>
      </c>
      <c r="AI63" s="82">
        <f t="shared" si="48"/>
        <v>8.1020408163265003</v>
      </c>
      <c r="AJ63" s="88">
        <f t="shared" si="32"/>
        <v>22.230936</v>
      </c>
      <c r="AK63" s="88">
        <f t="shared" si="33"/>
        <v>14.739806</v>
      </c>
      <c r="AL63" s="88">
        <f t="shared" si="34"/>
        <v>8.1020408163265003</v>
      </c>
      <c r="AM63" s="43">
        <f t="shared" si="35"/>
        <v>19.695544999999999</v>
      </c>
      <c r="AN63" s="88">
        <f t="shared" si="36"/>
        <v>11.896917</v>
      </c>
      <c r="AO63" s="88">
        <f t="shared" si="37"/>
        <v>8.1020408163265003</v>
      </c>
      <c r="AP63" s="88">
        <f t="shared" si="38"/>
        <v>20.880507999999999</v>
      </c>
      <c r="AQ63" s="82">
        <f t="shared" si="49"/>
        <v>12.490693</v>
      </c>
      <c r="AR63" s="82">
        <f t="shared" si="50"/>
        <v>8.1020408163265003</v>
      </c>
      <c r="AS63" s="89">
        <f t="shared" si="39"/>
        <v>4.2706089</v>
      </c>
      <c r="AT63" s="82">
        <f t="shared" si="51"/>
        <v>-16.174130999999999</v>
      </c>
      <c r="AV63" s="82"/>
    </row>
    <row r="64" spans="2:49" x14ac:dyDescent="0.25">
      <c r="B64">
        <v>7734693877.5509996</v>
      </c>
      <c r="C64">
        <v>-18.300277999999999</v>
      </c>
      <c r="D64">
        <v>19.197063</v>
      </c>
      <c r="E64">
        <v>26.547943</v>
      </c>
      <c r="F64">
        <v>-81.872901999999996</v>
      </c>
      <c r="G64">
        <v>-7.3508782000000004</v>
      </c>
      <c r="H64" s="8"/>
      <c r="I64" s="82">
        <f t="shared" si="40"/>
        <v>8.2244897959183998</v>
      </c>
      <c r="J64" s="82">
        <f t="shared" si="41"/>
        <v>26.532969999999999</v>
      </c>
      <c r="K64" s="82">
        <f t="shared" si="42"/>
        <v>19.130849999999999</v>
      </c>
      <c r="L64" s="82">
        <f t="shared" si="43"/>
        <v>8.2244897959183998</v>
      </c>
      <c r="M64" s="88">
        <f t="shared" si="22"/>
        <v>23.310542999999999</v>
      </c>
      <c r="N64" s="88">
        <f t="shared" si="23"/>
        <v>15.797195</v>
      </c>
      <c r="O64" s="88">
        <f t="shared" si="24"/>
        <v>8.2244897959183998</v>
      </c>
      <c r="P64" s="88">
        <f t="shared" si="25"/>
        <v>19.837906</v>
      </c>
      <c r="Q64" s="88">
        <f t="shared" si="26"/>
        <v>12.029985999999999</v>
      </c>
      <c r="R64" s="88">
        <f t="shared" si="27"/>
        <v>8.2244897959183998</v>
      </c>
      <c r="S64" s="88">
        <f t="shared" si="28"/>
        <v>20.767365000000002</v>
      </c>
      <c r="T64" s="88">
        <f t="shared" si="29"/>
        <v>12.332661999999999</v>
      </c>
      <c r="U64" s="88">
        <f t="shared" si="30"/>
        <v>8.2244897959183998</v>
      </c>
      <c r="V64" s="88">
        <f t="shared" si="31"/>
        <v>3.7568736</v>
      </c>
      <c r="W64" s="82">
        <f t="shared" si="44"/>
        <v>-18.176196999999998</v>
      </c>
      <c r="Y64">
        <v>7734693877.5509996</v>
      </c>
      <c r="Z64">
        <v>-12.971674</v>
      </c>
      <c r="AA64">
        <v>17.112552999999998</v>
      </c>
      <c r="AB64">
        <v>24.211973</v>
      </c>
      <c r="AC64">
        <v>-61.052531999999999</v>
      </c>
      <c r="AD64">
        <v>-7.0994204999999999</v>
      </c>
      <c r="AE64" s="8"/>
      <c r="AF64" s="82">
        <f t="shared" si="45"/>
        <v>8.2244897959183998</v>
      </c>
      <c r="AG64" s="82">
        <f t="shared" si="46"/>
        <v>23.508641999999998</v>
      </c>
      <c r="AH64" s="82">
        <f t="shared" si="47"/>
        <v>16.091507</v>
      </c>
      <c r="AI64" s="82">
        <f t="shared" si="48"/>
        <v>8.2244897959183998</v>
      </c>
      <c r="AJ64" s="88">
        <f t="shared" si="32"/>
        <v>22.130193999999999</v>
      </c>
      <c r="AK64" s="88">
        <f t="shared" si="33"/>
        <v>14.527903</v>
      </c>
      <c r="AL64" s="88">
        <f t="shared" si="34"/>
        <v>8.2244897959183998</v>
      </c>
      <c r="AM64" s="43">
        <f t="shared" si="35"/>
        <v>19.550573</v>
      </c>
      <c r="AN64" s="88">
        <f t="shared" si="36"/>
        <v>11.647650000000001</v>
      </c>
      <c r="AO64" s="88">
        <f t="shared" si="37"/>
        <v>8.2244897959183998</v>
      </c>
      <c r="AP64" s="88">
        <f t="shared" si="38"/>
        <v>20.767365000000002</v>
      </c>
      <c r="AQ64" s="82">
        <f t="shared" si="49"/>
        <v>12.332661999999999</v>
      </c>
      <c r="AR64" s="82">
        <f t="shared" si="50"/>
        <v>8.2244897959183998</v>
      </c>
      <c r="AS64" s="89">
        <f t="shared" si="39"/>
        <v>3.7568736</v>
      </c>
      <c r="AT64" s="82">
        <f t="shared" si="51"/>
        <v>-18.176196999999998</v>
      </c>
      <c r="AV64" s="82"/>
    </row>
    <row r="65" spans="2:48" x14ac:dyDescent="0.25">
      <c r="B65">
        <v>7857142857.1429005</v>
      </c>
      <c r="C65">
        <v>-18.440508000000001</v>
      </c>
      <c r="D65">
        <v>19.953253</v>
      </c>
      <c r="E65">
        <v>27.30686</v>
      </c>
      <c r="F65">
        <v>-83.356255000000004</v>
      </c>
      <c r="G65">
        <v>-7.3536086000000003</v>
      </c>
      <c r="H65" s="8"/>
      <c r="I65" s="82">
        <f t="shared" si="40"/>
        <v>8.3469387755101998</v>
      </c>
      <c r="J65" s="82">
        <f t="shared" si="41"/>
        <v>25.817366</v>
      </c>
      <c r="K65" s="82">
        <f t="shared" si="42"/>
        <v>18.390277999999999</v>
      </c>
      <c r="L65" s="82">
        <f t="shared" si="43"/>
        <v>8.3469387755101998</v>
      </c>
      <c r="M65" s="88">
        <f t="shared" si="22"/>
        <v>22.782450000000001</v>
      </c>
      <c r="N65" s="88">
        <f t="shared" si="23"/>
        <v>15.245583999999999</v>
      </c>
      <c r="O65" s="88">
        <f t="shared" si="24"/>
        <v>8.3469387755101998</v>
      </c>
      <c r="P65" s="88">
        <f t="shared" si="25"/>
        <v>19.419905</v>
      </c>
      <c r="Q65" s="88">
        <f t="shared" si="26"/>
        <v>11.573912</v>
      </c>
      <c r="R65" s="88">
        <f t="shared" si="27"/>
        <v>8.3469387755101998</v>
      </c>
      <c r="S65" s="88">
        <f t="shared" si="28"/>
        <v>20.511198</v>
      </c>
      <c r="T65" s="88">
        <f t="shared" si="29"/>
        <v>12.022563</v>
      </c>
      <c r="U65" s="88">
        <f t="shared" si="30"/>
        <v>8.3469387755101998</v>
      </c>
      <c r="V65" s="88">
        <f t="shared" si="31"/>
        <v>3.6674286999999999</v>
      </c>
      <c r="W65" s="82">
        <f t="shared" si="44"/>
        <v>-19.267503999999999</v>
      </c>
      <c r="Y65">
        <v>7857142857.1429005</v>
      </c>
      <c r="Z65">
        <v>-13.100711</v>
      </c>
      <c r="AA65">
        <v>16.88344</v>
      </c>
      <c r="AB65">
        <v>24.002531000000001</v>
      </c>
      <c r="AC65">
        <v>-61.021605999999998</v>
      </c>
      <c r="AD65">
        <v>-7.1190910000000001</v>
      </c>
      <c r="AE65" s="8"/>
      <c r="AF65" s="82">
        <f t="shared" si="45"/>
        <v>8.3469387755101998</v>
      </c>
      <c r="AG65" s="82">
        <f t="shared" si="46"/>
        <v>23.674849999999999</v>
      </c>
      <c r="AH65" s="82">
        <f t="shared" si="47"/>
        <v>16.102345</v>
      </c>
      <c r="AI65" s="82">
        <f t="shared" si="48"/>
        <v>8.3469387755101998</v>
      </c>
      <c r="AJ65" s="88">
        <f t="shared" si="32"/>
        <v>22.273873999999999</v>
      </c>
      <c r="AK65" s="88">
        <f t="shared" si="33"/>
        <v>14.533196999999999</v>
      </c>
      <c r="AL65" s="88">
        <f t="shared" si="34"/>
        <v>8.3469387755101998</v>
      </c>
      <c r="AM65" s="43">
        <f t="shared" si="35"/>
        <v>19.641127000000001</v>
      </c>
      <c r="AN65" s="88">
        <f t="shared" si="36"/>
        <v>11.616944</v>
      </c>
      <c r="AO65" s="88">
        <f t="shared" si="37"/>
        <v>8.3469387755101998</v>
      </c>
      <c r="AP65" s="88">
        <f t="shared" si="38"/>
        <v>20.511198</v>
      </c>
      <c r="AQ65" s="82">
        <f t="shared" si="49"/>
        <v>12.022563</v>
      </c>
      <c r="AR65" s="82">
        <f t="shared" si="50"/>
        <v>8.3469387755101998</v>
      </c>
      <c r="AS65" s="89">
        <f t="shared" si="39"/>
        <v>3.6674286999999999</v>
      </c>
      <c r="AT65" s="82">
        <f t="shared" si="51"/>
        <v>-19.267503999999999</v>
      </c>
      <c r="AV65" s="82"/>
    </row>
    <row r="66" spans="2:48" x14ac:dyDescent="0.25">
      <c r="B66">
        <v>7979591836.7347002</v>
      </c>
      <c r="C66">
        <v>-18.324152000000002</v>
      </c>
      <c r="D66">
        <v>20.076270999999998</v>
      </c>
      <c r="E66">
        <v>27.469009</v>
      </c>
      <c r="F66">
        <v>-83.685173000000006</v>
      </c>
      <c r="G66">
        <v>-7.3927398000000002</v>
      </c>
      <c r="H66" s="8"/>
      <c r="I66" s="82">
        <f t="shared" si="40"/>
        <v>8.4693877551019998</v>
      </c>
      <c r="J66" s="82">
        <f t="shared" si="41"/>
        <v>25.084097</v>
      </c>
      <c r="K66" s="82">
        <f t="shared" si="42"/>
        <v>17.660913000000001</v>
      </c>
      <c r="L66" s="82">
        <f t="shared" si="43"/>
        <v>8.4693877551019998</v>
      </c>
      <c r="M66" s="88">
        <f t="shared" si="22"/>
        <v>22.205587000000001</v>
      </c>
      <c r="N66" s="88">
        <f t="shared" si="23"/>
        <v>14.663087000000001</v>
      </c>
      <c r="O66" s="88">
        <f t="shared" si="24"/>
        <v>8.4693877551019998</v>
      </c>
      <c r="P66" s="88">
        <f t="shared" si="25"/>
        <v>18.979915999999999</v>
      </c>
      <c r="Q66" s="88">
        <f t="shared" si="26"/>
        <v>11.104774000000001</v>
      </c>
      <c r="R66" s="88">
        <f t="shared" si="27"/>
        <v>8.4693877551019998</v>
      </c>
      <c r="S66" s="88">
        <f t="shared" si="28"/>
        <v>19.959479999999999</v>
      </c>
      <c r="T66" s="88">
        <f t="shared" si="29"/>
        <v>11.446237999999999</v>
      </c>
      <c r="U66" s="88">
        <f t="shared" si="30"/>
        <v>8.4693877551019998</v>
      </c>
      <c r="V66" s="88">
        <f t="shared" si="31"/>
        <v>3.5396999999999998</v>
      </c>
      <c r="W66" s="82">
        <f t="shared" si="44"/>
        <v>-20.167912999999999</v>
      </c>
      <c r="Y66">
        <v>7979591836.7347002</v>
      </c>
      <c r="Z66">
        <v>-13.027289</v>
      </c>
      <c r="AA66">
        <v>16.610657</v>
      </c>
      <c r="AB66">
        <v>23.809228999999998</v>
      </c>
      <c r="AC66">
        <v>-60.525531999999998</v>
      </c>
      <c r="AD66">
        <v>-7.1985711999999999</v>
      </c>
      <c r="AE66" s="8"/>
      <c r="AF66" s="82">
        <f t="shared" si="45"/>
        <v>8.4693877551019998</v>
      </c>
      <c r="AG66" s="82">
        <f t="shared" si="46"/>
        <v>24.225017999999999</v>
      </c>
      <c r="AH66" s="82">
        <f t="shared" si="47"/>
        <v>16.516157</v>
      </c>
      <c r="AI66" s="82">
        <f t="shared" si="48"/>
        <v>8.4693877551019998</v>
      </c>
      <c r="AJ66" s="88">
        <f t="shared" si="32"/>
        <v>22.679442999999999</v>
      </c>
      <c r="AK66" s="88">
        <f t="shared" si="33"/>
        <v>14.822784</v>
      </c>
      <c r="AL66" s="88">
        <f t="shared" si="34"/>
        <v>8.4693877551019998</v>
      </c>
      <c r="AM66" s="43">
        <f t="shared" si="35"/>
        <v>19.916767</v>
      </c>
      <c r="AN66" s="88">
        <f t="shared" si="36"/>
        <v>11.809926000000001</v>
      </c>
      <c r="AO66" s="88">
        <f t="shared" si="37"/>
        <v>8.4693877551019998</v>
      </c>
      <c r="AP66" s="88">
        <f t="shared" si="38"/>
        <v>19.959479999999999</v>
      </c>
      <c r="AQ66" s="82">
        <f t="shared" si="49"/>
        <v>11.446237999999999</v>
      </c>
      <c r="AR66" s="82">
        <f t="shared" si="50"/>
        <v>8.4693877551019998</v>
      </c>
      <c r="AS66" s="89">
        <f t="shared" si="39"/>
        <v>3.5396999999999998</v>
      </c>
      <c r="AT66" s="82">
        <f t="shared" si="51"/>
        <v>-20.167912999999999</v>
      </c>
      <c r="AV66" s="82"/>
    </row>
    <row r="67" spans="2:48" x14ac:dyDescent="0.25">
      <c r="B67">
        <v>8102040816.3264999</v>
      </c>
      <c r="C67">
        <v>-18.400030000000001</v>
      </c>
      <c r="D67">
        <v>19.788682999999999</v>
      </c>
      <c r="E67">
        <v>27.177788</v>
      </c>
      <c r="F67">
        <v>-82.910263</v>
      </c>
      <c r="G67">
        <v>-7.3891058000000003</v>
      </c>
      <c r="H67" s="8"/>
      <c r="I67" s="82">
        <f t="shared" si="40"/>
        <v>8.5918367346938993</v>
      </c>
      <c r="J67" s="82">
        <f t="shared" si="41"/>
        <v>24.540436</v>
      </c>
      <c r="K67" s="82">
        <f t="shared" si="42"/>
        <v>17.037949000000001</v>
      </c>
      <c r="L67" s="82">
        <f t="shared" si="43"/>
        <v>8.5918367346938993</v>
      </c>
      <c r="M67" s="88">
        <f t="shared" si="22"/>
        <v>21.793769999999999</v>
      </c>
      <c r="N67" s="88">
        <f t="shared" si="23"/>
        <v>14.154287999999999</v>
      </c>
      <c r="O67" s="88">
        <f t="shared" si="24"/>
        <v>8.5918367346938993</v>
      </c>
      <c r="P67" s="88">
        <f t="shared" si="25"/>
        <v>18.659164000000001</v>
      </c>
      <c r="Q67" s="88">
        <f t="shared" si="26"/>
        <v>10.664202</v>
      </c>
      <c r="R67" s="88">
        <f t="shared" si="27"/>
        <v>8.5918367346938993</v>
      </c>
      <c r="S67" s="88">
        <f t="shared" si="28"/>
        <v>19.306868000000001</v>
      </c>
      <c r="T67" s="88">
        <f t="shared" si="29"/>
        <v>10.687541</v>
      </c>
      <c r="U67" s="88">
        <f t="shared" si="30"/>
        <v>8.5918367346938993</v>
      </c>
      <c r="V67" s="88">
        <f t="shared" si="31"/>
        <v>3.2099416000000001</v>
      </c>
      <c r="W67" s="82">
        <f t="shared" si="44"/>
        <v>-21.868174</v>
      </c>
      <c r="Y67">
        <v>8102040816.3264999</v>
      </c>
      <c r="Z67">
        <v>-13.168736000000001</v>
      </c>
      <c r="AA67">
        <v>16.346644999999999</v>
      </c>
      <c r="AB67">
        <v>23.631049999999998</v>
      </c>
      <c r="AC67">
        <v>-60.007022999999997</v>
      </c>
      <c r="AD67">
        <v>-7.2844027999999996</v>
      </c>
      <c r="AE67" s="8"/>
      <c r="AF67" s="82">
        <f t="shared" si="45"/>
        <v>8.5918367346938993</v>
      </c>
      <c r="AG67" s="82">
        <f t="shared" si="46"/>
        <v>24.983816000000001</v>
      </c>
      <c r="AH67" s="82">
        <f t="shared" si="47"/>
        <v>17.097957999999998</v>
      </c>
      <c r="AI67" s="82">
        <f t="shared" si="48"/>
        <v>8.5918367346938993</v>
      </c>
      <c r="AJ67" s="88">
        <f t="shared" si="32"/>
        <v>23.216239999999999</v>
      </c>
      <c r="AK67" s="88">
        <f t="shared" si="33"/>
        <v>15.202622</v>
      </c>
      <c r="AL67" s="88">
        <f t="shared" si="34"/>
        <v>8.5918367346938993</v>
      </c>
      <c r="AM67" s="43">
        <f t="shared" si="35"/>
        <v>20.286991</v>
      </c>
      <c r="AN67" s="88">
        <f t="shared" si="36"/>
        <v>12.058534999999999</v>
      </c>
      <c r="AO67" s="88">
        <f t="shared" si="37"/>
        <v>8.5918367346938993</v>
      </c>
      <c r="AP67" s="88">
        <f t="shared" si="38"/>
        <v>19.306868000000001</v>
      </c>
      <c r="AQ67" s="82">
        <f t="shared" si="49"/>
        <v>10.687541</v>
      </c>
      <c r="AR67" s="82">
        <f t="shared" si="50"/>
        <v>8.5918367346938993</v>
      </c>
      <c r="AS67" s="89">
        <f t="shared" si="39"/>
        <v>3.2099416000000001</v>
      </c>
      <c r="AT67" s="82">
        <f t="shared" si="51"/>
        <v>-21.868174</v>
      </c>
      <c r="AV67" s="82"/>
    </row>
    <row r="68" spans="2:48" x14ac:dyDescent="0.25">
      <c r="B68">
        <v>8224489795.9183998</v>
      </c>
      <c r="C68">
        <v>-18.489633999999999</v>
      </c>
      <c r="D68">
        <v>19.130849999999999</v>
      </c>
      <c r="E68">
        <v>26.532969999999999</v>
      </c>
      <c r="F68">
        <v>-81.778098999999997</v>
      </c>
      <c r="G68">
        <v>-7.4021205999999999</v>
      </c>
      <c r="H68" s="8"/>
      <c r="I68" s="82">
        <f t="shared" si="40"/>
        <v>8.7142857142856993</v>
      </c>
      <c r="J68" s="82">
        <f t="shared" si="41"/>
        <v>24.181889999999999</v>
      </c>
      <c r="K68" s="82">
        <f t="shared" si="42"/>
        <v>16.572462000000002</v>
      </c>
      <c r="L68" s="82">
        <f t="shared" si="43"/>
        <v>8.7142857142856993</v>
      </c>
      <c r="M68" s="88">
        <f t="shared" si="22"/>
        <v>21.469722999999998</v>
      </c>
      <c r="N68" s="88">
        <f t="shared" si="23"/>
        <v>13.704345</v>
      </c>
      <c r="O68" s="88">
        <f t="shared" si="24"/>
        <v>8.7142857142856993</v>
      </c>
      <c r="P68" s="88">
        <f t="shared" si="25"/>
        <v>18.524117</v>
      </c>
      <c r="Q68" s="88">
        <f t="shared" si="26"/>
        <v>10.381562000000001</v>
      </c>
      <c r="R68" s="88">
        <f t="shared" si="27"/>
        <v>8.7142857142856993</v>
      </c>
      <c r="S68" s="88">
        <f t="shared" si="28"/>
        <v>18.680679000000001</v>
      </c>
      <c r="T68" s="88">
        <f t="shared" si="29"/>
        <v>9.9054756000000008</v>
      </c>
      <c r="U68" s="88">
        <f t="shared" si="30"/>
        <v>8.7142857142856993</v>
      </c>
      <c r="V68" s="88">
        <f t="shared" si="31"/>
        <v>3.0342251999999998</v>
      </c>
      <c r="W68" s="82">
        <f t="shared" si="44"/>
        <v>-22.989968999999999</v>
      </c>
      <c r="Y68">
        <v>8224489795.9183998</v>
      </c>
      <c r="Z68">
        <v>-13.406025</v>
      </c>
      <c r="AA68">
        <v>16.091507</v>
      </c>
      <c r="AB68">
        <v>23.508641999999998</v>
      </c>
      <c r="AC68">
        <v>-60.353476999999998</v>
      </c>
      <c r="AD68">
        <v>-7.4171357000000002</v>
      </c>
      <c r="AE68" s="8"/>
      <c r="AF68" s="82">
        <f t="shared" si="45"/>
        <v>8.7142857142856993</v>
      </c>
      <c r="AG68" s="82">
        <f t="shared" si="46"/>
        <v>25.546482000000001</v>
      </c>
      <c r="AH68" s="82">
        <f t="shared" si="47"/>
        <v>17.510317000000001</v>
      </c>
      <c r="AI68" s="82">
        <f t="shared" si="48"/>
        <v>8.7142857142856993</v>
      </c>
      <c r="AJ68" s="88">
        <f t="shared" si="32"/>
        <v>23.484196000000001</v>
      </c>
      <c r="AK68" s="88">
        <f t="shared" si="33"/>
        <v>15.332947000000001</v>
      </c>
      <c r="AL68" s="88">
        <f t="shared" si="34"/>
        <v>8.7142857142856993</v>
      </c>
      <c r="AM68" s="43">
        <f t="shared" si="35"/>
        <v>20.523288999999998</v>
      </c>
      <c r="AN68" s="88">
        <f t="shared" si="36"/>
        <v>12.186705</v>
      </c>
      <c r="AO68" s="88">
        <f t="shared" si="37"/>
        <v>8.7142857142856993</v>
      </c>
      <c r="AP68" s="88">
        <f t="shared" si="38"/>
        <v>18.680679000000001</v>
      </c>
      <c r="AQ68" s="82">
        <f t="shared" si="49"/>
        <v>9.9054756000000008</v>
      </c>
      <c r="AR68" s="82">
        <f t="shared" si="50"/>
        <v>8.7142857142856993</v>
      </c>
      <c r="AS68" s="89">
        <f t="shared" si="39"/>
        <v>3.0342251999999998</v>
      </c>
      <c r="AT68" s="82">
        <f t="shared" si="51"/>
        <v>-22.989968999999999</v>
      </c>
      <c r="AV68" s="82"/>
    </row>
    <row r="69" spans="2:48" x14ac:dyDescent="0.25">
      <c r="B69">
        <v>8346938775.5101995</v>
      </c>
      <c r="C69">
        <v>-18.467282999999998</v>
      </c>
      <c r="D69">
        <v>18.390277999999999</v>
      </c>
      <c r="E69">
        <v>25.817366</v>
      </c>
      <c r="F69">
        <v>-80.167572000000007</v>
      </c>
      <c r="G69">
        <v>-7.4270877999999998</v>
      </c>
      <c r="H69" s="8"/>
      <c r="I69" s="82">
        <f t="shared" ref="I69:I100" si="52">B73/1000000000</f>
        <v>8.8367346938776006</v>
      </c>
      <c r="J69" s="82">
        <f t="shared" ref="J69:J100" si="53">E73</f>
        <v>23.956156</v>
      </c>
      <c r="K69" s="82">
        <f t="shared" ref="K69:K100" si="54">D73</f>
        <v>16.221157000000002</v>
      </c>
      <c r="L69" s="82">
        <f t="shared" ref="L69:L100" si="55">B73/1000000000</f>
        <v>8.8367346938776006</v>
      </c>
      <c r="M69" s="88">
        <f t="shared" si="22"/>
        <v>21.305333999999998</v>
      </c>
      <c r="N69" s="88">
        <f t="shared" si="23"/>
        <v>13.394442</v>
      </c>
      <c r="O69" s="88">
        <f t="shared" si="24"/>
        <v>8.8367346938776006</v>
      </c>
      <c r="P69" s="88">
        <f t="shared" si="25"/>
        <v>18.494263</v>
      </c>
      <c r="Q69" s="88">
        <f t="shared" si="26"/>
        <v>10.187234999999999</v>
      </c>
      <c r="R69" s="88">
        <f t="shared" si="27"/>
        <v>8.8367346938776006</v>
      </c>
      <c r="S69" s="88">
        <f t="shared" si="28"/>
        <v>18.243442999999999</v>
      </c>
      <c r="T69" s="88">
        <f t="shared" si="29"/>
        <v>9.2469721000000007</v>
      </c>
      <c r="U69" s="88">
        <f t="shared" si="30"/>
        <v>8.8367346938776006</v>
      </c>
      <c r="V69" s="88">
        <f t="shared" si="31"/>
        <v>2.5231680999999999</v>
      </c>
      <c r="W69" s="82">
        <f t="shared" ref="W69:W100" si="56">D489</f>
        <v>-24.946021999999999</v>
      </c>
      <c r="Y69">
        <v>8346938775.5101995</v>
      </c>
      <c r="Z69">
        <v>-13.541691</v>
      </c>
      <c r="AA69">
        <v>16.102345</v>
      </c>
      <c r="AB69">
        <v>23.674849999999999</v>
      </c>
      <c r="AC69">
        <v>-60.537899000000003</v>
      </c>
      <c r="AD69">
        <v>-7.5725059999999997</v>
      </c>
      <c r="AE69" s="8"/>
      <c r="AF69" s="82">
        <f t="shared" ref="AF69:AF100" si="57">Y73/1000000000</f>
        <v>8.8367346938776006</v>
      </c>
      <c r="AG69" s="82">
        <f t="shared" ref="AG69:AG100" si="58">AB73</f>
        <v>25.512664999999998</v>
      </c>
      <c r="AH69" s="82">
        <f t="shared" ref="AH69:AH100" si="59">AA73</f>
        <v>17.401693000000002</v>
      </c>
      <c r="AI69" s="82">
        <f t="shared" ref="AI69:AI100" si="60">Y73/1000000000</f>
        <v>8.8367346938776006</v>
      </c>
      <c r="AJ69" s="88">
        <f t="shared" si="32"/>
        <v>23.246302</v>
      </c>
      <c r="AK69" s="88">
        <f t="shared" si="33"/>
        <v>15.019199</v>
      </c>
      <c r="AL69" s="88">
        <f t="shared" si="34"/>
        <v>8.8367346938776006</v>
      </c>
      <c r="AM69" s="43">
        <f t="shared" si="35"/>
        <v>20.410855999999999</v>
      </c>
      <c r="AN69" s="88">
        <f t="shared" si="36"/>
        <v>12.003233</v>
      </c>
      <c r="AO69" s="88">
        <f t="shared" si="37"/>
        <v>8.8367346938776006</v>
      </c>
      <c r="AP69" s="88">
        <f t="shared" si="38"/>
        <v>18.243442999999999</v>
      </c>
      <c r="AQ69" s="82">
        <f t="shared" ref="AQ69:AQ100" si="61">AA385</f>
        <v>9.2469721000000007</v>
      </c>
      <c r="AR69" s="82">
        <f t="shared" ref="AR69:AR100" si="62">Y73/1000000000</f>
        <v>8.8367346938776006</v>
      </c>
      <c r="AS69" s="89">
        <f t="shared" si="39"/>
        <v>2.5231680999999999</v>
      </c>
      <c r="AT69" s="82">
        <f t="shared" ref="AT69:AT100" si="63">AA489</f>
        <v>-24.946021999999999</v>
      </c>
      <c r="AV69" s="82"/>
    </row>
    <row r="70" spans="2:48" x14ac:dyDescent="0.25">
      <c r="B70">
        <v>8469387755.1020002</v>
      </c>
      <c r="C70">
        <v>-18.503914000000002</v>
      </c>
      <c r="D70">
        <v>17.660913000000001</v>
      </c>
      <c r="E70">
        <v>25.084097</v>
      </c>
      <c r="F70">
        <v>-78.778487999999996</v>
      </c>
      <c r="G70">
        <v>-7.4231819999999997</v>
      </c>
      <c r="H70" s="8"/>
      <c r="I70" s="82">
        <f t="shared" si="52"/>
        <v>8.9591836734694006</v>
      </c>
      <c r="J70" s="82">
        <f t="shared" si="53"/>
        <v>23.985230999999999</v>
      </c>
      <c r="K70" s="82">
        <f t="shared" si="54"/>
        <v>16.155037</v>
      </c>
      <c r="L70" s="82">
        <f t="shared" si="55"/>
        <v>8.9591836734694006</v>
      </c>
      <c r="M70" s="88">
        <f t="shared" ref="M70:M103" si="64">C178</f>
        <v>21.273571</v>
      </c>
      <c r="N70" s="88">
        <f t="shared" ref="N70:N103" si="65">D178+AV70</f>
        <v>13.247807999999999</v>
      </c>
      <c r="O70" s="88">
        <f t="shared" ref="O70:O103" si="66">B74/1000000000</f>
        <v>8.9591836734694006</v>
      </c>
      <c r="P70" s="88">
        <f t="shared" ref="P70:P103" si="67">C282</f>
        <v>18.517676999999999</v>
      </c>
      <c r="Q70" s="88">
        <f t="shared" ref="Q70:Q103" si="68">D282</f>
        <v>10.078480000000001</v>
      </c>
      <c r="R70" s="88">
        <f t="shared" ref="R70:R103" si="69">B74/1000000000</f>
        <v>8.9591836734694006</v>
      </c>
      <c r="S70" s="88">
        <f t="shared" ref="S70:S103" si="70">C386</f>
        <v>17.972716999999999</v>
      </c>
      <c r="T70" s="88">
        <f t="shared" ref="T70:T103" si="71">D386</f>
        <v>8.7815885999999992</v>
      </c>
      <c r="U70" s="88">
        <f t="shared" ref="U70:U103" si="72">B74/1000000000</f>
        <v>8.9591836734694006</v>
      </c>
      <c r="V70" s="88">
        <f t="shared" ref="V70:V103" si="73">C490</f>
        <v>2.4251223</v>
      </c>
      <c r="W70" s="82">
        <f t="shared" si="56"/>
        <v>-25.577337</v>
      </c>
      <c r="Y70">
        <v>8469387755.1020002</v>
      </c>
      <c r="Z70">
        <v>-13.697934999999999</v>
      </c>
      <c r="AA70">
        <v>16.516157</v>
      </c>
      <c r="AB70">
        <v>24.225017999999999</v>
      </c>
      <c r="AC70">
        <v>-61.659641000000001</v>
      </c>
      <c r="AD70">
        <v>-7.7088593999999997</v>
      </c>
      <c r="AE70" s="8"/>
      <c r="AF70" s="82">
        <f t="shared" si="57"/>
        <v>8.9591836734694006</v>
      </c>
      <c r="AG70" s="82">
        <f t="shared" si="58"/>
        <v>25.150299</v>
      </c>
      <c r="AH70" s="82">
        <f t="shared" si="59"/>
        <v>17.047706999999999</v>
      </c>
      <c r="AI70" s="82">
        <f t="shared" si="60"/>
        <v>8.9591836734694006</v>
      </c>
      <c r="AJ70" s="88">
        <f t="shared" ref="AJ70:AJ103" si="74">Z178</f>
        <v>22.741133000000001</v>
      </c>
      <c r="AK70" s="88">
        <f t="shared" ref="AK70:AK103" si="75">AA178</f>
        <v>14.511778</v>
      </c>
      <c r="AL70" s="88">
        <f t="shared" ref="AL70:AL103" si="76">Y74/1000000000</f>
        <v>8.9591836734694006</v>
      </c>
      <c r="AM70" s="43">
        <f t="shared" ref="AM70:AM103" si="77">Z282</f>
        <v>20.088764000000001</v>
      </c>
      <c r="AN70" s="88">
        <f t="shared" ref="AN70:AN103" si="78">AA282</f>
        <v>11.666029</v>
      </c>
      <c r="AO70" s="88">
        <f t="shared" ref="AO70:AO103" si="79">Y74/1000000000</f>
        <v>8.9591836734694006</v>
      </c>
      <c r="AP70" s="88">
        <f t="shared" ref="AP70:AP103" si="80">Z386</f>
        <v>17.972716999999999</v>
      </c>
      <c r="AQ70" s="82">
        <f t="shared" si="61"/>
        <v>8.7815885999999992</v>
      </c>
      <c r="AR70" s="82">
        <f t="shared" si="62"/>
        <v>8.9591836734694006</v>
      </c>
      <c r="AS70" s="89">
        <f t="shared" ref="AS70:AS103" si="81">Z490</f>
        <v>2.4251223</v>
      </c>
      <c r="AT70" s="82">
        <f t="shared" si="63"/>
        <v>-25.577337</v>
      </c>
      <c r="AV70" s="82"/>
    </row>
    <row r="71" spans="2:48" x14ac:dyDescent="0.25">
      <c r="B71">
        <v>8591836734.6938992</v>
      </c>
      <c r="C71">
        <v>-18.371838</v>
      </c>
      <c r="D71">
        <v>17.037949000000001</v>
      </c>
      <c r="E71">
        <v>24.540436</v>
      </c>
      <c r="F71">
        <v>-77.048537999999994</v>
      </c>
      <c r="G71">
        <v>-7.5024876999999996</v>
      </c>
      <c r="H71" s="8"/>
      <c r="I71" s="82">
        <f t="shared" si="52"/>
        <v>9.0816326530611988</v>
      </c>
      <c r="J71" s="82">
        <f t="shared" si="53"/>
        <v>24.205019</v>
      </c>
      <c r="K71" s="82">
        <f t="shared" si="54"/>
        <v>16.334007</v>
      </c>
      <c r="L71" s="82">
        <f t="shared" si="55"/>
        <v>9.0816326530611988</v>
      </c>
      <c r="M71" s="88">
        <f t="shared" si="64"/>
        <v>21.436631999999999</v>
      </c>
      <c r="N71" s="88">
        <f t="shared" si="65"/>
        <v>13.356906</v>
      </c>
      <c r="O71" s="88">
        <f t="shared" si="66"/>
        <v>9.0816326530611988</v>
      </c>
      <c r="P71" s="88">
        <f t="shared" si="67"/>
        <v>18.666378000000002</v>
      </c>
      <c r="Q71" s="88">
        <f t="shared" si="68"/>
        <v>10.163001</v>
      </c>
      <c r="R71" s="88">
        <f t="shared" si="69"/>
        <v>9.0816326530611988</v>
      </c>
      <c r="S71" s="88">
        <f t="shared" si="70"/>
        <v>17.931107000000001</v>
      </c>
      <c r="T71" s="88">
        <f t="shared" si="71"/>
        <v>8.6471786000000002</v>
      </c>
      <c r="U71" s="88">
        <f t="shared" si="72"/>
        <v>9.0816326530611988</v>
      </c>
      <c r="V71" s="88">
        <f t="shared" si="73"/>
        <v>2.3534193000000001</v>
      </c>
      <c r="W71" s="82">
        <f t="shared" si="56"/>
        <v>-25.715350999999998</v>
      </c>
      <c r="Y71">
        <v>8591836734.6938992</v>
      </c>
      <c r="Z71">
        <v>-13.701981999999999</v>
      </c>
      <c r="AA71">
        <v>17.097957999999998</v>
      </c>
      <c r="AB71">
        <v>24.983816000000001</v>
      </c>
      <c r="AC71">
        <v>-63.724235999999998</v>
      </c>
      <c r="AD71">
        <v>-7.8858571</v>
      </c>
      <c r="AE71" s="8"/>
      <c r="AF71" s="82">
        <f t="shared" si="57"/>
        <v>9.0816326530611988</v>
      </c>
      <c r="AG71" s="82">
        <f t="shared" si="58"/>
        <v>24.572645000000001</v>
      </c>
      <c r="AH71" s="82">
        <f t="shared" si="59"/>
        <v>16.571224000000001</v>
      </c>
      <c r="AI71" s="82">
        <f t="shared" si="60"/>
        <v>9.0816326530611988</v>
      </c>
      <c r="AJ71" s="88">
        <f t="shared" si="74"/>
        <v>22.167992000000002</v>
      </c>
      <c r="AK71" s="88">
        <f t="shared" si="75"/>
        <v>14.026458</v>
      </c>
      <c r="AL71" s="88">
        <f t="shared" si="76"/>
        <v>9.0816326530611988</v>
      </c>
      <c r="AM71" s="43">
        <f t="shared" si="77"/>
        <v>19.673722999999999</v>
      </c>
      <c r="AN71" s="88">
        <f t="shared" si="78"/>
        <v>11.309231</v>
      </c>
      <c r="AO71" s="88">
        <f t="shared" si="79"/>
        <v>9.0816326530611988</v>
      </c>
      <c r="AP71" s="88">
        <f t="shared" si="80"/>
        <v>17.931107000000001</v>
      </c>
      <c r="AQ71" s="82">
        <f t="shared" si="61"/>
        <v>8.6471786000000002</v>
      </c>
      <c r="AR71" s="82">
        <f t="shared" si="62"/>
        <v>9.0816326530611988</v>
      </c>
      <c r="AS71" s="89">
        <f t="shared" si="81"/>
        <v>2.3534193000000001</v>
      </c>
      <c r="AT71" s="82">
        <f t="shared" si="63"/>
        <v>-25.715350999999998</v>
      </c>
      <c r="AV71" s="82"/>
    </row>
    <row r="72" spans="2:48" x14ac:dyDescent="0.25">
      <c r="B72">
        <v>8714285714.2856998</v>
      </c>
      <c r="C72">
        <v>-18.717566000000001</v>
      </c>
      <c r="D72">
        <v>16.572462000000002</v>
      </c>
      <c r="E72">
        <v>24.181889999999999</v>
      </c>
      <c r="F72">
        <v>-77.180617999999996</v>
      </c>
      <c r="G72">
        <v>-7.6094279</v>
      </c>
      <c r="H72" s="8"/>
      <c r="I72" s="82">
        <f t="shared" si="52"/>
        <v>9.2040816326530983</v>
      </c>
      <c r="J72" s="82">
        <f t="shared" si="53"/>
        <v>24.692098999999999</v>
      </c>
      <c r="K72" s="82">
        <f t="shared" si="54"/>
        <v>16.809246000000002</v>
      </c>
      <c r="L72" s="82">
        <f t="shared" si="55"/>
        <v>9.2040816326530983</v>
      </c>
      <c r="M72" s="88">
        <f t="shared" si="64"/>
        <v>21.710180000000001</v>
      </c>
      <c r="N72" s="88">
        <f t="shared" si="65"/>
        <v>13.608959</v>
      </c>
      <c r="O72" s="88">
        <f t="shared" si="66"/>
        <v>9.2040816326530983</v>
      </c>
      <c r="P72" s="88">
        <f t="shared" si="67"/>
        <v>18.946014000000002</v>
      </c>
      <c r="Q72" s="88">
        <f t="shared" si="68"/>
        <v>10.416188999999999</v>
      </c>
      <c r="R72" s="88">
        <f t="shared" si="69"/>
        <v>9.2040816326530983</v>
      </c>
      <c r="S72" s="88">
        <f t="shared" si="70"/>
        <v>18.141109</v>
      </c>
      <c r="T72" s="88">
        <f t="shared" si="71"/>
        <v>8.7857818999999999</v>
      </c>
      <c r="U72" s="88">
        <f t="shared" si="72"/>
        <v>9.2040816326530983</v>
      </c>
      <c r="V72" s="88">
        <f t="shared" si="73"/>
        <v>1.73207</v>
      </c>
      <c r="W72" s="82">
        <f t="shared" si="56"/>
        <v>-27.793393999999999</v>
      </c>
      <c r="Y72">
        <v>8714285714.2856998</v>
      </c>
      <c r="Z72">
        <v>-14.046246999999999</v>
      </c>
      <c r="AA72">
        <v>17.510317000000001</v>
      </c>
      <c r="AB72">
        <v>25.546482000000001</v>
      </c>
      <c r="AC72">
        <v>-65.542366000000001</v>
      </c>
      <c r="AD72">
        <v>-8.0361651999999992</v>
      </c>
      <c r="AE72" s="8"/>
      <c r="AF72" s="82">
        <f t="shared" si="57"/>
        <v>9.2040816326530983</v>
      </c>
      <c r="AG72" s="82">
        <f t="shared" si="58"/>
        <v>24.059925</v>
      </c>
      <c r="AH72" s="82">
        <f t="shared" si="59"/>
        <v>16.184832</v>
      </c>
      <c r="AI72" s="82">
        <f t="shared" si="60"/>
        <v>9.2040816326530983</v>
      </c>
      <c r="AJ72" s="88">
        <f t="shared" si="74"/>
        <v>21.733984</v>
      </c>
      <c r="AK72" s="88">
        <f t="shared" si="75"/>
        <v>13.696567999999999</v>
      </c>
      <c r="AL72" s="88">
        <f t="shared" si="76"/>
        <v>9.2040816326530983</v>
      </c>
      <c r="AM72" s="43">
        <f t="shared" si="77"/>
        <v>19.355854000000001</v>
      </c>
      <c r="AN72" s="88">
        <f t="shared" si="78"/>
        <v>11.056614</v>
      </c>
      <c r="AO72" s="88">
        <f t="shared" si="79"/>
        <v>9.2040816326530983</v>
      </c>
      <c r="AP72" s="88">
        <f t="shared" si="80"/>
        <v>18.141109</v>
      </c>
      <c r="AQ72" s="82">
        <f t="shared" si="61"/>
        <v>8.7857818999999999</v>
      </c>
      <c r="AR72" s="82">
        <f t="shared" si="62"/>
        <v>9.2040816326530983</v>
      </c>
      <c r="AS72" s="89">
        <f t="shared" si="81"/>
        <v>1.73207</v>
      </c>
      <c r="AT72" s="82">
        <f t="shared" si="63"/>
        <v>-27.793393999999999</v>
      </c>
      <c r="AV72" s="82"/>
    </row>
    <row r="73" spans="2:48" x14ac:dyDescent="0.25">
      <c r="B73">
        <v>8836734693.8775997</v>
      </c>
      <c r="C73">
        <v>-18.856718000000001</v>
      </c>
      <c r="D73">
        <v>16.221157000000002</v>
      </c>
      <c r="E73">
        <v>23.956156</v>
      </c>
      <c r="F73">
        <v>-77.043982999999997</v>
      </c>
      <c r="G73">
        <v>-7.7350000999999997</v>
      </c>
      <c r="H73" s="8"/>
      <c r="I73" s="82">
        <f t="shared" si="52"/>
        <v>9.3265306122449001</v>
      </c>
      <c r="J73" s="82">
        <f t="shared" si="53"/>
        <v>25.113534999999999</v>
      </c>
      <c r="K73" s="82">
        <f t="shared" si="54"/>
        <v>17.29458</v>
      </c>
      <c r="L73" s="82">
        <f t="shared" si="55"/>
        <v>9.3265306122449001</v>
      </c>
      <c r="M73" s="88">
        <f t="shared" si="64"/>
        <v>22.023568999999998</v>
      </c>
      <c r="N73" s="88">
        <f t="shared" si="65"/>
        <v>13.988220999999999</v>
      </c>
      <c r="O73" s="88">
        <f t="shared" si="66"/>
        <v>9.3265306122449001</v>
      </c>
      <c r="P73" s="88">
        <f t="shared" si="67"/>
        <v>19.157330999999999</v>
      </c>
      <c r="Q73" s="88">
        <f t="shared" si="68"/>
        <v>10.699944</v>
      </c>
      <c r="R73" s="88">
        <f t="shared" si="69"/>
        <v>9.3265306122449001</v>
      </c>
      <c r="S73" s="88">
        <f t="shared" si="70"/>
        <v>18.516625999999999</v>
      </c>
      <c r="T73" s="88">
        <f t="shared" si="71"/>
        <v>9.1476097000000003</v>
      </c>
      <c r="U73" s="88">
        <f t="shared" si="72"/>
        <v>9.3265306122449001</v>
      </c>
      <c r="V73" s="88">
        <f t="shared" si="73"/>
        <v>2.0214698000000002</v>
      </c>
      <c r="W73" s="82">
        <f t="shared" si="56"/>
        <v>-26.12405</v>
      </c>
      <c r="Y73">
        <v>8836734693.8775997</v>
      </c>
      <c r="Z73">
        <v>-14.118979</v>
      </c>
      <c r="AA73">
        <v>17.401693000000002</v>
      </c>
      <c r="AB73">
        <v>25.512664999999998</v>
      </c>
      <c r="AC73">
        <v>-65.396927000000005</v>
      </c>
      <c r="AD73">
        <v>-8.1109705000000005</v>
      </c>
      <c r="AE73" s="8"/>
      <c r="AF73" s="82">
        <f t="shared" si="57"/>
        <v>9.3265306122449001</v>
      </c>
      <c r="AG73" s="82">
        <f t="shared" si="58"/>
        <v>23.687773</v>
      </c>
      <c r="AH73" s="82">
        <f t="shared" si="59"/>
        <v>15.982999</v>
      </c>
      <c r="AI73" s="82">
        <f t="shared" si="60"/>
        <v>9.3265306122449001</v>
      </c>
      <c r="AJ73" s="88">
        <f t="shared" si="74"/>
        <v>21.48451</v>
      </c>
      <c r="AK73" s="88">
        <f t="shared" si="75"/>
        <v>13.594516</v>
      </c>
      <c r="AL73" s="88">
        <f t="shared" si="76"/>
        <v>9.3265306122449001</v>
      </c>
      <c r="AM73" s="43">
        <f t="shared" si="77"/>
        <v>19.166878000000001</v>
      </c>
      <c r="AN73" s="88">
        <f t="shared" si="78"/>
        <v>10.975488</v>
      </c>
      <c r="AO73" s="88">
        <f t="shared" si="79"/>
        <v>9.3265306122449001</v>
      </c>
      <c r="AP73" s="88">
        <f t="shared" si="80"/>
        <v>18.516625999999999</v>
      </c>
      <c r="AQ73" s="82">
        <f t="shared" si="61"/>
        <v>9.1476097000000003</v>
      </c>
      <c r="AR73" s="82">
        <f t="shared" si="62"/>
        <v>9.3265306122449001</v>
      </c>
      <c r="AS73" s="89">
        <f t="shared" si="81"/>
        <v>2.0214698000000002</v>
      </c>
      <c r="AT73" s="82">
        <f t="shared" si="63"/>
        <v>-26.12405</v>
      </c>
      <c r="AV73" s="82"/>
    </row>
    <row r="74" spans="2:48" x14ac:dyDescent="0.25">
      <c r="B74">
        <v>8959183673.4694004</v>
      </c>
      <c r="C74">
        <v>-18.755860999999999</v>
      </c>
      <c r="D74">
        <v>16.155037</v>
      </c>
      <c r="E74">
        <v>23.985230999999999</v>
      </c>
      <c r="F74">
        <v>-76.092765999999997</v>
      </c>
      <c r="G74">
        <v>-7.8301949999999998</v>
      </c>
      <c r="H74" s="8"/>
      <c r="I74" s="82">
        <f t="shared" si="52"/>
        <v>9.4489795918367001</v>
      </c>
      <c r="J74" s="82">
        <f t="shared" si="53"/>
        <v>25.311358999999999</v>
      </c>
      <c r="K74" s="82">
        <f t="shared" si="54"/>
        <v>17.517461999999998</v>
      </c>
      <c r="L74" s="82">
        <f t="shared" si="55"/>
        <v>9.4489795918367001</v>
      </c>
      <c r="M74" s="88">
        <f t="shared" si="64"/>
        <v>22.166439</v>
      </c>
      <c r="N74" s="88">
        <f t="shared" si="65"/>
        <v>14.161652</v>
      </c>
      <c r="O74" s="88">
        <f t="shared" si="66"/>
        <v>9.4489795918367001</v>
      </c>
      <c r="P74" s="88">
        <f t="shared" si="67"/>
        <v>19.268889999999999</v>
      </c>
      <c r="Q74" s="88">
        <f t="shared" si="68"/>
        <v>10.85534</v>
      </c>
      <c r="R74" s="88">
        <f t="shared" si="69"/>
        <v>9.4489795918367001</v>
      </c>
      <c r="S74" s="88">
        <f t="shared" si="70"/>
        <v>18.971844000000001</v>
      </c>
      <c r="T74" s="88">
        <f t="shared" si="71"/>
        <v>9.5044155000000003</v>
      </c>
      <c r="U74" s="88">
        <f t="shared" si="72"/>
        <v>9.4489795918367001</v>
      </c>
      <c r="V74" s="88">
        <f t="shared" si="73"/>
        <v>1.4897087</v>
      </c>
      <c r="W74" s="82">
        <f t="shared" si="56"/>
        <v>-28.016283000000001</v>
      </c>
      <c r="Y74">
        <v>8959183673.4694004</v>
      </c>
      <c r="Z74">
        <v>-13.937374</v>
      </c>
      <c r="AA74">
        <v>17.047706999999999</v>
      </c>
      <c r="AB74">
        <v>25.150299</v>
      </c>
      <c r="AC74">
        <v>-63.778663999999999</v>
      </c>
      <c r="AD74">
        <v>-8.1025915000000008</v>
      </c>
      <c r="AE74" s="8"/>
      <c r="AF74" s="82">
        <f t="shared" si="57"/>
        <v>9.4489795918367001</v>
      </c>
      <c r="AG74" s="82">
        <f t="shared" si="58"/>
        <v>23.601524000000001</v>
      </c>
      <c r="AH74" s="82">
        <f t="shared" si="59"/>
        <v>15.980442999999999</v>
      </c>
      <c r="AI74" s="82">
        <f t="shared" si="60"/>
        <v>9.4489795918367001</v>
      </c>
      <c r="AJ74" s="88">
        <f t="shared" si="74"/>
        <v>21.453710999999998</v>
      </c>
      <c r="AK74" s="88">
        <f t="shared" si="75"/>
        <v>13.627533</v>
      </c>
      <c r="AL74" s="88">
        <f t="shared" si="76"/>
        <v>9.4489795918367001</v>
      </c>
      <c r="AM74" s="43">
        <f t="shared" si="77"/>
        <v>19.136234000000002</v>
      </c>
      <c r="AN74" s="88">
        <f t="shared" si="78"/>
        <v>10.978557</v>
      </c>
      <c r="AO74" s="88">
        <f t="shared" si="79"/>
        <v>9.4489795918367001</v>
      </c>
      <c r="AP74" s="88">
        <f t="shared" si="80"/>
        <v>18.971844000000001</v>
      </c>
      <c r="AQ74" s="82">
        <f t="shared" si="61"/>
        <v>9.5044155000000003</v>
      </c>
      <c r="AR74" s="82">
        <f t="shared" si="62"/>
        <v>9.4489795918367001</v>
      </c>
      <c r="AS74" s="89">
        <f t="shared" si="81"/>
        <v>1.4897087</v>
      </c>
      <c r="AT74" s="82">
        <f t="shared" si="63"/>
        <v>-28.016283000000001</v>
      </c>
      <c r="AV74" s="82"/>
    </row>
    <row r="75" spans="2:48" x14ac:dyDescent="0.25">
      <c r="B75">
        <v>9081632653.0611992</v>
      </c>
      <c r="C75">
        <v>-18.901306000000002</v>
      </c>
      <c r="D75">
        <v>16.334007</v>
      </c>
      <c r="E75">
        <v>24.205019</v>
      </c>
      <c r="F75">
        <v>-77.335128999999995</v>
      </c>
      <c r="G75">
        <v>-7.8710113000000002</v>
      </c>
      <c r="H75" s="8"/>
      <c r="I75" s="82">
        <f t="shared" si="52"/>
        <v>9.5714285714285996</v>
      </c>
      <c r="J75" s="82">
        <f t="shared" si="53"/>
        <v>25.387207</v>
      </c>
      <c r="K75" s="82">
        <f t="shared" si="54"/>
        <v>17.523071000000002</v>
      </c>
      <c r="L75" s="82">
        <f t="shared" si="55"/>
        <v>9.5714285714285996</v>
      </c>
      <c r="M75" s="88">
        <f t="shared" si="64"/>
        <v>22.358398000000001</v>
      </c>
      <c r="N75" s="88">
        <f t="shared" si="65"/>
        <v>14.2988</v>
      </c>
      <c r="O75" s="88">
        <f t="shared" si="66"/>
        <v>9.5714285714285996</v>
      </c>
      <c r="P75" s="88">
        <f t="shared" si="67"/>
        <v>19.392401</v>
      </c>
      <c r="Q75" s="88">
        <f t="shared" si="68"/>
        <v>10.945112999999999</v>
      </c>
      <c r="R75" s="88">
        <f t="shared" si="69"/>
        <v>9.5714285714285996</v>
      </c>
      <c r="S75" s="88">
        <f t="shared" si="70"/>
        <v>19.290469999999999</v>
      </c>
      <c r="T75" s="88">
        <f t="shared" si="71"/>
        <v>9.6583605000000006</v>
      </c>
      <c r="U75" s="88">
        <f t="shared" si="72"/>
        <v>9.5714285714285996</v>
      </c>
      <c r="V75" s="88">
        <f t="shared" si="73"/>
        <v>1.9749806999999999</v>
      </c>
      <c r="W75" s="82">
        <f t="shared" si="56"/>
        <v>-26.147026</v>
      </c>
      <c r="Y75">
        <v>9081632653.0611992</v>
      </c>
      <c r="Z75">
        <v>-13.942812</v>
      </c>
      <c r="AA75">
        <v>16.571224000000001</v>
      </c>
      <c r="AB75">
        <v>24.572645000000001</v>
      </c>
      <c r="AC75">
        <v>-63.108150000000002</v>
      </c>
      <c r="AD75">
        <v>-8.0014190999999997</v>
      </c>
      <c r="AE75" s="8"/>
      <c r="AF75" s="82">
        <f t="shared" si="57"/>
        <v>9.5714285714285996</v>
      </c>
      <c r="AG75" s="82">
        <f t="shared" si="58"/>
        <v>23.752580999999999</v>
      </c>
      <c r="AH75" s="82">
        <f t="shared" si="59"/>
        <v>16.097794</v>
      </c>
      <c r="AI75" s="82">
        <f t="shared" si="60"/>
        <v>9.5714285714285996</v>
      </c>
      <c r="AJ75" s="88">
        <f t="shared" si="74"/>
        <v>21.611602999999999</v>
      </c>
      <c r="AK75" s="88">
        <f t="shared" si="75"/>
        <v>13.743359</v>
      </c>
      <c r="AL75" s="88">
        <f t="shared" si="76"/>
        <v>9.5714285714285996</v>
      </c>
      <c r="AM75" s="43">
        <f t="shared" si="77"/>
        <v>19.22541</v>
      </c>
      <c r="AN75" s="88">
        <f t="shared" si="78"/>
        <v>11.013317000000001</v>
      </c>
      <c r="AO75" s="88">
        <f t="shared" si="79"/>
        <v>9.5714285714285996</v>
      </c>
      <c r="AP75" s="88">
        <f t="shared" si="80"/>
        <v>19.290469999999999</v>
      </c>
      <c r="AQ75" s="82">
        <f t="shared" si="61"/>
        <v>9.6583605000000006</v>
      </c>
      <c r="AR75" s="82">
        <f t="shared" si="62"/>
        <v>9.5714285714285996</v>
      </c>
      <c r="AS75" s="89">
        <f t="shared" si="81"/>
        <v>1.9749806999999999</v>
      </c>
      <c r="AT75" s="82">
        <f t="shared" si="63"/>
        <v>-26.147026</v>
      </c>
      <c r="AV75" s="82"/>
    </row>
    <row r="76" spans="2:48" x14ac:dyDescent="0.25">
      <c r="B76">
        <v>9204081632.6530991</v>
      </c>
      <c r="C76">
        <v>-18.909191</v>
      </c>
      <c r="D76">
        <v>16.809246000000002</v>
      </c>
      <c r="E76">
        <v>24.692098999999999</v>
      </c>
      <c r="F76">
        <v>-78.275229999999993</v>
      </c>
      <c r="G76">
        <v>-7.8828535000000004</v>
      </c>
      <c r="H76" s="8"/>
      <c r="I76" s="82">
        <f t="shared" si="52"/>
        <v>9.6938775510203996</v>
      </c>
      <c r="J76" s="82">
        <f t="shared" si="53"/>
        <v>25.207058</v>
      </c>
      <c r="K76" s="82">
        <f t="shared" si="54"/>
        <v>17.28274</v>
      </c>
      <c r="L76" s="82">
        <f t="shared" si="55"/>
        <v>9.6938775510203996</v>
      </c>
      <c r="M76" s="88">
        <f t="shared" si="64"/>
        <v>22.183678</v>
      </c>
      <c r="N76" s="88">
        <f t="shared" si="65"/>
        <v>14.081635</v>
      </c>
      <c r="O76" s="88">
        <f t="shared" si="66"/>
        <v>9.6938775510203996</v>
      </c>
      <c r="P76" s="88">
        <f t="shared" si="67"/>
        <v>19.371931</v>
      </c>
      <c r="Q76" s="88">
        <f t="shared" si="68"/>
        <v>10.900529000000001</v>
      </c>
      <c r="R76" s="88">
        <f t="shared" si="69"/>
        <v>9.6938775510203996</v>
      </c>
      <c r="S76" s="88">
        <f t="shared" si="70"/>
        <v>19.394642000000001</v>
      </c>
      <c r="T76" s="88">
        <f t="shared" si="71"/>
        <v>9.6078805999999997</v>
      </c>
      <c r="U76" s="88">
        <f t="shared" si="72"/>
        <v>9.6938775510203996</v>
      </c>
      <c r="V76" s="88">
        <f t="shared" si="73"/>
        <v>1.4451753000000001</v>
      </c>
      <c r="W76" s="82">
        <f t="shared" si="56"/>
        <v>-28.341681999999999</v>
      </c>
      <c r="Y76">
        <v>9204081632.6530991</v>
      </c>
      <c r="Z76">
        <v>-13.761441</v>
      </c>
      <c r="AA76">
        <v>16.184832</v>
      </c>
      <c r="AB76">
        <v>24.059925</v>
      </c>
      <c r="AC76">
        <v>-61.465423999999999</v>
      </c>
      <c r="AD76">
        <v>-7.8750944</v>
      </c>
      <c r="AE76" s="8"/>
      <c r="AF76" s="82">
        <f t="shared" si="57"/>
        <v>9.6938775510203996</v>
      </c>
      <c r="AG76" s="82">
        <f t="shared" si="58"/>
        <v>23.895824000000001</v>
      </c>
      <c r="AH76" s="82">
        <f t="shared" si="59"/>
        <v>16.176950000000001</v>
      </c>
      <c r="AI76" s="82">
        <f t="shared" si="60"/>
        <v>9.6938775510203996</v>
      </c>
      <c r="AJ76" s="88">
        <f t="shared" si="74"/>
        <v>21.650027999999999</v>
      </c>
      <c r="AK76" s="88">
        <f t="shared" si="75"/>
        <v>13.717328</v>
      </c>
      <c r="AL76" s="88">
        <f t="shared" si="76"/>
        <v>9.6938775510203996</v>
      </c>
      <c r="AM76" s="43">
        <f t="shared" si="77"/>
        <v>19.243931</v>
      </c>
      <c r="AN76" s="88">
        <f t="shared" si="78"/>
        <v>10.966885</v>
      </c>
      <c r="AO76" s="88">
        <f t="shared" si="79"/>
        <v>9.6938775510203996</v>
      </c>
      <c r="AP76" s="88">
        <f t="shared" si="80"/>
        <v>19.394642000000001</v>
      </c>
      <c r="AQ76" s="82">
        <f t="shared" si="61"/>
        <v>9.6078805999999997</v>
      </c>
      <c r="AR76" s="82">
        <f t="shared" si="62"/>
        <v>9.6938775510203996</v>
      </c>
      <c r="AS76" s="89">
        <f t="shared" si="81"/>
        <v>1.4451753000000001</v>
      </c>
      <c r="AT76" s="82">
        <f t="shared" si="63"/>
        <v>-28.341681999999999</v>
      </c>
      <c r="AV76" s="82"/>
    </row>
    <row r="77" spans="2:48" x14ac:dyDescent="0.25">
      <c r="B77">
        <v>9326530612.2448997</v>
      </c>
      <c r="C77">
        <v>-18.815360999999999</v>
      </c>
      <c r="D77">
        <v>17.29458</v>
      </c>
      <c r="E77">
        <v>25.113534999999999</v>
      </c>
      <c r="F77">
        <v>-79.122696000000005</v>
      </c>
      <c r="G77">
        <v>-7.8189548999999996</v>
      </c>
      <c r="H77" s="8"/>
      <c r="I77" s="82">
        <f t="shared" si="52"/>
        <v>9.8163265306121996</v>
      </c>
      <c r="J77" s="82">
        <f t="shared" si="53"/>
        <v>24.870176000000001</v>
      </c>
      <c r="K77" s="82">
        <f t="shared" si="54"/>
        <v>16.920738</v>
      </c>
      <c r="L77" s="82">
        <f t="shared" si="55"/>
        <v>9.8163265306121996</v>
      </c>
      <c r="M77" s="88">
        <f t="shared" si="64"/>
        <v>21.932037000000001</v>
      </c>
      <c r="N77" s="88">
        <f t="shared" si="65"/>
        <v>13.819901</v>
      </c>
      <c r="O77" s="88">
        <f t="shared" si="66"/>
        <v>9.8163265306121996</v>
      </c>
      <c r="P77" s="88">
        <f t="shared" si="67"/>
        <v>19.261744</v>
      </c>
      <c r="Q77" s="88">
        <f t="shared" si="68"/>
        <v>10.790623</v>
      </c>
      <c r="R77" s="88">
        <f t="shared" si="69"/>
        <v>9.8163265306121996</v>
      </c>
      <c r="S77" s="88">
        <f t="shared" si="70"/>
        <v>19.222937000000002</v>
      </c>
      <c r="T77" s="88">
        <f t="shared" si="71"/>
        <v>9.2785320000000002</v>
      </c>
      <c r="U77" s="88">
        <f t="shared" si="72"/>
        <v>9.8163265306121996</v>
      </c>
      <c r="V77" s="88">
        <f t="shared" si="73"/>
        <v>1.9967127</v>
      </c>
      <c r="W77" s="82">
        <f t="shared" si="56"/>
        <v>-26.154084999999998</v>
      </c>
      <c r="Y77">
        <v>9326530612.2448997</v>
      </c>
      <c r="Z77">
        <v>-13.570190999999999</v>
      </c>
      <c r="AA77">
        <v>15.982999</v>
      </c>
      <c r="AB77">
        <v>23.687773</v>
      </c>
      <c r="AC77">
        <v>-60.358753</v>
      </c>
      <c r="AD77">
        <v>-7.7047739000000002</v>
      </c>
      <c r="AE77" s="8"/>
      <c r="AF77" s="82">
        <f t="shared" si="57"/>
        <v>9.8163265306121996</v>
      </c>
      <c r="AG77" s="82">
        <f t="shared" si="58"/>
        <v>23.976786000000001</v>
      </c>
      <c r="AH77" s="82">
        <f t="shared" si="59"/>
        <v>16.209496000000001</v>
      </c>
      <c r="AI77" s="82">
        <f t="shared" si="60"/>
        <v>9.8163265306121996</v>
      </c>
      <c r="AJ77" s="88">
        <f t="shared" si="74"/>
        <v>21.750820000000001</v>
      </c>
      <c r="AK77" s="88">
        <f t="shared" si="75"/>
        <v>13.774965</v>
      </c>
      <c r="AL77" s="88">
        <f t="shared" si="76"/>
        <v>9.8163265306121996</v>
      </c>
      <c r="AM77" s="43">
        <f t="shared" si="77"/>
        <v>19.249442999999999</v>
      </c>
      <c r="AN77" s="88">
        <f t="shared" si="78"/>
        <v>10.935244000000001</v>
      </c>
      <c r="AO77" s="88">
        <f t="shared" si="79"/>
        <v>9.8163265306121996</v>
      </c>
      <c r="AP77" s="88">
        <f t="shared" si="80"/>
        <v>19.222937000000002</v>
      </c>
      <c r="AQ77" s="82">
        <f t="shared" si="61"/>
        <v>9.2785320000000002</v>
      </c>
      <c r="AR77" s="82">
        <f t="shared" si="62"/>
        <v>9.8163265306121996</v>
      </c>
      <c r="AS77" s="89">
        <f t="shared" si="81"/>
        <v>1.9967127</v>
      </c>
      <c r="AT77" s="82">
        <f t="shared" si="63"/>
        <v>-26.154084999999998</v>
      </c>
      <c r="AV77" s="82"/>
    </row>
    <row r="78" spans="2:48" x14ac:dyDescent="0.25">
      <c r="B78">
        <v>9448979591.8367004</v>
      </c>
      <c r="C78">
        <v>-18.760643000000002</v>
      </c>
      <c r="D78">
        <v>17.517461999999998</v>
      </c>
      <c r="E78">
        <v>25.311358999999999</v>
      </c>
      <c r="F78">
        <v>-79.825142</v>
      </c>
      <c r="G78">
        <v>-7.7938972</v>
      </c>
      <c r="H78" s="8"/>
      <c r="I78" s="82">
        <f t="shared" si="52"/>
        <v>9.9387755102040991</v>
      </c>
      <c r="J78" s="82">
        <f t="shared" si="53"/>
        <v>24.529724000000002</v>
      </c>
      <c r="K78" s="82">
        <f t="shared" si="54"/>
        <v>16.536909000000001</v>
      </c>
      <c r="L78" s="82">
        <f t="shared" si="55"/>
        <v>9.9387755102040991</v>
      </c>
      <c r="M78" s="88">
        <f t="shared" si="64"/>
        <v>21.621569000000001</v>
      </c>
      <c r="N78" s="88">
        <f t="shared" si="65"/>
        <v>13.470262999999999</v>
      </c>
      <c r="O78" s="88">
        <f t="shared" si="66"/>
        <v>9.9387755102040991</v>
      </c>
      <c r="P78" s="88">
        <f t="shared" si="67"/>
        <v>19.107614999999999</v>
      </c>
      <c r="Q78" s="88">
        <f t="shared" si="68"/>
        <v>10.598642</v>
      </c>
      <c r="R78" s="88">
        <f t="shared" si="69"/>
        <v>9.9387755102040991</v>
      </c>
      <c r="S78" s="88">
        <f t="shared" si="70"/>
        <v>18.893394000000001</v>
      </c>
      <c r="T78" s="88">
        <f t="shared" si="71"/>
        <v>8.6913537999999999</v>
      </c>
      <c r="U78" s="88">
        <f t="shared" si="72"/>
        <v>9.9387755102040991</v>
      </c>
      <c r="V78" s="88">
        <f t="shared" si="73"/>
        <v>1.8110326999999999</v>
      </c>
      <c r="W78" s="82">
        <f t="shared" si="56"/>
        <v>-27.265630999999999</v>
      </c>
      <c r="Y78">
        <v>9448979591.8367004</v>
      </c>
      <c r="Z78">
        <v>-13.505933000000001</v>
      </c>
      <c r="AA78">
        <v>15.980442999999999</v>
      </c>
      <c r="AB78">
        <v>23.601524000000001</v>
      </c>
      <c r="AC78">
        <v>-60.586520999999998</v>
      </c>
      <c r="AD78">
        <v>-7.6210817999999998</v>
      </c>
      <c r="AE78" s="8"/>
      <c r="AF78" s="82">
        <f t="shared" si="57"/>
        <v>9.9387755102040991</v>
      </c>
      <c r="AG78" s="82">
        <f t="shared" si="58"/>
        <v>24.221779000000002</v>
      </c>
      <c r="AH78" s="82">
        <f t="shared" si="59"/>
        <v>16.358315999999999</v>
      </c>
      <c r="AI78" s="82">
        <f t="shared" si="60"/>
        <v>9.9387755102040991</v>
      </c>
      <c r="AJ78" s="88">
        <f t="shared" si="74"/>
        <v>22.008510999999999</v>
      </c>
      <c r="AK78" s="88">
        <f t="shared" si="75"/>
        <v>13.948356</v>
      </c>
      <c r="AL78" s="88">
        <f t="shared" si="76"/>
        <v>9.9387755102040991</v>
      </c>
      <c r="AM78" s="43">
        <f t="shared" si="77"/>
        <v>19.407647999999998</v>
      </c>
      <c r="AN78" s="88">
        <f t="shared" si="78"/>
        <v>11.020395000000001</v>
      </c>
      <c r="AO78" s="88">
        <f t="shared" si="79"/>
        <v>9.9387755102040991</v>
      </c>
      <c r="AP78" s="88">
        <f t="shared" si="80"/>
        <v>18.893394000000001</v>
      </c>
      <c r="AQ78" s="82">
        <f t="shared" si="61"/>
        <v>8.6913537999999999</v>
      </c>
      <c r="AR78" s="82">
        <f t="shared" si="62"/>
        <v>9.9387755102040991</v>
      </c>
      <c r="AS78" s="89">
        <f t="shared" si="81"/>
        <v>1.8110326999999999</v>
      </c>
      <c r="AT78" s="82">
        <f t="shared" si="63"/>
        <v>-27.265630999999999</v>
      </c>
      <c r="AV78" s="82"/>
    </row>
    <row r="79" spans="2:48" x14ac:dyDescent="0.25">
      <c r="B79">
        <v>9571428571.4286003</v>
      </c>
      <c r="C79">
        <v>-18.823544999999999</v>
      </c>
      <c r="D79">
        <v>17.523071000000002</v>
      </c>
      <c r="E79">
        <v>25.387207</v>
      </c>
      <c r="F79">
        <v>-79.355591000000004</v>
      </c>
      <c r="G79">
        <v>-7.8641348000000004</v>
      </c>
      <c r="H79" s="8"/>
      <c r="I79" s="82">
        <f t="shared" si="52"/>
        <v>10.061224489796</v>
      </c>
      <c r="J79" s="82">
        <f t="shared" si="53"/>
        <v>24.035706999999999</v>
      </c>
      <c r="K79" s="82">
        <f t="shared" si="54"/>
        <v>16.056526000000002</v>
      </c>
      <c r="L79" s="82">
        <f t="shared" si="55"/>
        <v>10.061224489796</v>
      </c>
      <c r="M79" s="88">
        <f t="shared" si="64"/>
        <v>21.243262999999999</v>
      </c>
      <c r="N79" s="88">
        <f t="shared" si="65"/>
        <v>13.098185000000001</v>
      </c>
      <c r="O79" s="88">
        <f t="shared" si="66"/>
        <v>10.061224489796</v>
      </c>
      <c r="P79" s="88">
        <f t="shared" si="67"/>
        <v>18.864799000000001</v>
      </c>
      <c r="Q79" s="88">
        <f t="shared" si="68"/>
        <v>10.349702000000001</v>
      </c>
      <c r="R79" s="88">
        <f t="shared" si="69"/>
        <v>10.061224489796</v>
      </c>
      <c r="S79" s="88">
        <f t="shared" si="70"/>
        <v>18.433582000000001</v>
      </c>
      <c r="T79" s="88">
        <f t="shared" si="71"/>
        <v>7.9587573999999996</v>
      </c>
      <c r="U79" s="88">
        <f t="shared" si="72"/>
        <v>10.061224489796</v>
      </c>
      <c r="V79" s="88">
        <f t="shared" si="73"/>
        <v>2.2244625</v>
      </c>
      <c r="W79" s="82">
        <f t="shared" si="56"/>
        <v>-25.845172999999999</v>
      </c>
      <c r="Y79">
        <v>9571428571.4286003</v>
      </c>
      <c r="Z79">
        <v>-13.53124</v>
      </c>
      <c r="AA79">
        <v>16.097794</v>
      </c>
      <c r="AB79">
        <v>23.752580999999999</v>
      </c>
      <c r="AC79">
        <v>-60.759483000000003</v>
      </c>
      <c r="AD79">
        <v>-7.6547871000000001</v>
      </c>
      <c r="AE79" s="8"/>
      <c r="AF79" s="82">
        <f t="shared" si="57"/>
        <v>10.061224489796</v>
      </c>
      <c r="AG79" s="82">
        <f t="shared" si="58"/>
        <v>24.362442000000001</v>
      </c>
      <c r="AH79" s="82">
        <f t="shared" si="59"/>
        <v>16.461283000000002</v>
      </c>
      <c r="AI79" s="82">
        <f t="shared" si="60"/>
        <v>10.061224489796</v>
      </c>
      <c r="AJ79" s="88">
        <f t="shared" si="74"/>
        <v>22.199938</v>
      </c>
      <c r="AK79" s="88">
        <f t="shared" si="75"/>
        <v>14.109613</v>
      </c>
      <c r="AL79" s="88">
        <f t="shared" si="76"/>
        <v>10.061224489796</v>
      </c>
      <c r="AM79" s="43">
        <f t="shared" si="77"/>
        <v>19.530338</v>
      </c>
      <c r="AN79" s="88">
        <f t="shared" si="78"/>
        <v>11.114687</v>
      </c>
      <c r="AO79" s="88">
        <f t="shared" si="79"/>
        <v>10.061224489796</v>
      </c>
      <c r="AP79" s="88">
        <f t="shared" si="80"/>
        <v>18.433582000000001</v>
      </c>
      <c r="AQ79" s="82">
        <f t="shared" si="61"/>
        <v>7.9587573999999996</v>
      </c>
      <c r="AR79" s="82">
        <f t="shared" si="62"/>
        <v>10.061224489796</v>
      </c>
      <c r="AS79" s="89">
        <f t="shared" si="81"/>
        <v>2.2244625</v>
      </c>
      <c r="AT79" s="82">
        <f t="shared" si="63"/>
        <v>-25.845172999999999</v>
      </c>
      <c r="AV79" s="82"/>
    </row>
    <row r="80" spans="2:48" x14ac:dyDescent="0.25">
      <c r="B80">
        <v>9693877551.0203991</v>
      </c>
      <c r="C80">
        <v>-19.050356000000001</v>
      </c>
      <c r="D80">
        <v>17.28274</v>
      </c>
      <c r="E80">
        <v>25.207058</v>
      </c>
      <c r="F80">
        <v>-79.861343000000005</v>
      </c>
      <c r="G80">
        <v>-7.9243183000000004</v>
      </c>
      <c r="H80" s="8"/>
      <c r="I80" s="82">
        <f t="shared" si="52"/>
        <v>10.183673469388001</v>
      </c>
      <c r="J80" s="82">
        <f t="shared" si="53"/>
        <v>23.679715999999999</v>
      </c>
      <c r="K80" s="82">
        <f t="shared" si="54"/>
        <v>15.741104</v>
      </c>
      <c r="L80" s="82">
        <f t="shared" si="55"/>
        <v>10.183673469388001</v>
      </c>
      <c r="M80" s="88">
        <f t="shared" si="64"/>
        <v>20.974062</v>
      </c>
      <c r="N80" s="88">
        <f t="shared" si="65"/>
        <v>12.857530000000001</v>
      </c>
      <c r="O80" s="88">
        <f t="shared" si="66"/>
        <v>10.183673469388001</v>
      </c>
      <c r="P80" s="88">
        <f t="shared" si="67"/>
        <v>18.672037</v>
      </c>
      <c r="Q80" s="88">
        <f t="shared" si="68"/>
        <v>10.164960000000001</v>
      </c>
      <c r="R80" s="88">
        <f t="shared" si="69"/>
        <v>10.183673469388001</v>
      </c>
      <c r="S80" s="88">
        <f t="shared" si="70"/>
        <v>18.017112999999998</v>
      </c>
      <c r="T80" s="88">
        <f t="shared" si="71"/>
        <v>7.2883277</v>
      </c>
      <c r="U80" s="88">
        <f t="shared" si="72"/>
        <v>10.183673469388001</v>
      </c>
      <c r="V80" s="88">
        <f t="shared" si="73"/>
        <v>2.4329607000000002</v>
      </c>
      <c r="W80" s="82">
        <f t="shared" si="56"/>
        <v>-25.150521999999999</v>
      </c>
      <c r="Y80">
        <v>9693877551.0203991</v>
      </c>
      <c r="Z80">
        <v>-13.722906</v>
      </c>
      <c r="AA80">
        <v>16.176950000000001</v>
      </c>
      <c r="AB80">
        <v>23.895824000000001</v>
      </c>
      <c r="AC80">
        <v>-61.520995999999997</v>
      </c>
      <c r="AD80">
        <v>-7.7188749000000003</v>
      </c>
      <c r="AE80" s="8"/>
      <c r="AF80" s="82">
        <f t="shared" si="57"/>
        <v>10.183673469388001</v>
      </c>
      <c r="AG80" s="82">
        <f t="shared" si="58"/>
        <v>24.581944</v>
      </c>
      <c r="AH80" s="82">
        <f t="shared" si="59"/>
        <v>16.652214000000001</v>
      </c>
      <c r="AI80" s="82">
        <f t="shared" si="60"/>
        <v>10.183673469388001</v>
      </c>
      <c r="AJ80" s="88">
        <f t="shared" si="74"/>
        <v>22.378031</v>
      </c>
      <c r="AK80" s="88">
        <f t="shared" si="75"/>
        <v>14.260081</v>
      </c>
      <c r="AL80" s="88">
        <f t="shared" si="76"/>
        <v>10.183673469388001</v>
      </c>
      <c r="AM80" s="43">
        <f t="shared" si="77"/>
        <v>19.697379999999999</v>
      </c>
      <c r="AN80" s="88">
        <f t="shared" si="78"/>
        <v>11.244854</v>
      </c>
      <c r="AO80" s="88">
        <f t="shared" si="79"/>
        <v>10.183673469388001</v>
      </c>
      <c r="AP80" s="88">
        <f t="shared" si="80"/>
        <v>18.017112999999998</v>
      </c>
      <c r="AQ80" s="82">
        <f t="shared" si="61"/>
        <v>7.2883277</v>
      </c>
      <c r="AR80" s="82">
        <f t="shared" si="62"/>
        <v>10.183673469388001</v>
      </c>
      <c r="AS80" s="89">
        <f t="shared" si="81"/>
        <v>2.4329607000000002</v>
      </c>
      <c r="AT80" s="82">
        <f t="shared" si="63"/>
        <v>-25.150521999999999</v>
      </c>
      <c r="AV80" s="82"/>
    </row>
    <row r="81" spans="2:48" x14ac:dyDescent="0.25">
      <c r="B81">
        <v>9816326530.6121998</v>
      </c>
      <c r="C81">
        <v>-18.949611999999998</v>
      </c>
      <c r="D81">
        <v>16.920738</v>
      </c>
      <c r="E81">
        <v>24.870176000000001</v>
      </c>
      <c r="F81">
        <v>-78.950057999999999</v>
      </c>
      <c r="G81">
        <v>-7.9494395000000004</v>
      </c>
      <c r="H81" s="8"/>
      <c r="I81" s="82">
        <f t="shared" si="52"/>
        <v>10.30612244898</v>
      </c>
      <c r="J81" s="82">
        <f t="shared" si="53"/>
        <v>23.319154999999999</v>
      </c>
      <c r="K81" s="82">
        <f t="shared" si="54"/>
        <v>15.444818</v>
      </c>
      <c r="L81" s="82">
        <f t="shared" si="55"/>
        <v>10.30612244898</v>
      </c>
      <c r="M81" s="88">
        <f t="shared" si="64"/>
        <v>20.754707</v>
      </c>
      <c r="N81" s="88">
        <f t="shared" si="65"/>
        <v>12.684801</v>
      </c>
      <c r="O81" s="88">
        <f t="shared" si="66"/>
        <v>10.30612244898</v>
      </c>
      <c r="P81" s="88">
        <f t="shared" si="67"/>
        <v>18.585401999999998</v>
      </c>
      <c r="Q81" s="88">
        <f t="shared" si="68"/>
        <v>10.092656</v>
      </c>
      <c r="R81" s="88">
        <f t="shared" si="69"/>
        <v>10.30612244898</v>
      </c>
      <c r="S81" s="88">
        <f t="shared" si="70"/>
        <v>17.837152</v>
      </c>
      <c r="T81" s="88">
        <f t="shared" si="71"/>
        <v>6.9014664000000003</v>
      </c>
      <c r="U81" s="88">
        <f t="shared" si="72"/>
        <v>10.30612244898</v>
      </c>
      <c r="V81" s="88">
        <f t="shared" si="73"/>
        <v>2.4753530000000001</v>
      </c>
      <c r="W81" s="82">
        <f t="shared" si="56"/>
        <v>-24.932894000000001</v>
      </c>
      <c r="Y81">
        <v>9816326530.6121998</v>
      </c>
      <c r="Z81">
        <v>-13.689608</v>
      </c>
      <c r="AA81">
        <v>16.209496000000001</v>
      </c>
      <c r="AB81">
        <v>23.976786000000001</v>
      </c>
      <c r="AC81">
        <v>-61.612487999999999</v>
      </c>
      <c r="AD81">
        <v>-7.7672901000000003</v>
      </c>
      <c r="AE81" s="8"/>
      <c r="AF81" s="82">
        <f t="shared" si="57"/>
        <v>10.30612244898</v>
      </c>
      <c r="AG81" s="82">
        <f t="shared" si="58"/>
        <v>24.669993999999999</v>
      </c>
      <c r="AH81" s="82">
        <f t="shared" si="59"/>
        <v>16.744599999999998</v>
      </c>
      <c r="AI81" s="82">
        <f t="shared" si="60"/>
        <v>10.30612244898</v>
      </c>
      <c r="AJ81" s="88">
        <f t="shared" si="74"/>
        <v>22.36927</v>
      </c>
      <c r="AK81" s="88">
        <f t="shared" si="75"/>
        <v>14.243382</v>
      </c>
      <c r="AL81" s="88">
        <f t="shared" si="76"/>
        <v>10.30612244898</v>
      </c>
      <c r="AM81" s="43">
        <f t="shared" si="77"/>
        <v>19.815875999999999</v>
      </c>
      <c r="AN81" s="88">
        <f t="shared" si="78"/>
        <v>11.328512</v>
      </c>
      <c r="AO81" s="88">
        <f t="shared" si="79"/>
        <v>10.30612244898</v>
      </c>
      <c r="AP81" s="88">
        <f t="shared" si="80"/>
        <v>17.837152</v>
      </c>
      <c r="AQ81" s="82">
        <f t="shared" si="61"/>
        <v>6.9014664000000003</v>
      </c>
      <c r="AR81" s="82">
        <f t="shared" si="62"/>
        <v>10.30612244898</v>
      </c>
      <c r="AS81" s="89">
        <f t="shared" si="81"/>
        <v>2.4753530000000001</v>
      </c>
      <c r="AT81" s="82">
        <f t="shared" si="63"/>
        <v>-24.932894000000001</v>
      </c>
      <c r="AV81" s="82"/>
    </row>
    <row r="82" spans="2:48" x14ac:dyDescent="0.25">
      <c r="B82">
        <v>9938775510.2040997</v>
      </c>
      <c r="C82">
        <v>-18.922049000000001</v>
      </c>
      <c r="D82">
        <v>16.536909000000001</v>
      </c>
      <c r="E82">
        <v>24.529724000000002</v>
      </c>
      <c r="F82">
        <v>-77.479079999999996</v>
      </c>
      <c r="G82">
        <v>-7.9928169000000002</v>
      </c>
      <c r="H82" s="8"/>
      <c r="I82" s="82">
        <f t="shared" si="52"/>
        <v>10.428571428570999</v>
      </c>
      <c r="J82" s="82">
        <f t="shared" si="53"/>
        <v>23.271818</v>
      </c>
      <c r="K82" s="82">
        <f t="shared" si="54"/>
        <v>15.36186</v>
      </c>
      <c r="L82" s="82">
        <f t="shared" si="55"/>
        <v>10.428571428570999</v>
      </c>
      <c r="M82" s="88">
        <f t="shared" si="64"/>
        <v>20.828285000000001</v>
      </c>
      <c r="N82" s="88">
        <f t="shared" si="65"/>
        <v>12.709429</v>
      </c>
      <c r="O82" s="88">
        <f t="shared" si="66"/>
        <v>10.428571428570999</v>
      </c>
      <c r="P82" s="88">
        <f t="shared" si="67"/>
        <v>18.82386</v>
      </c>
      <c r="Q82" s="88">
        <f t="shared" si="68"/>
        <v>10.254936000000001</v>
      </c>
      <c r="R82" s="88">
        <f t="shared" si="69"/>
        <v>10.428571428570999</v>
      </c>
      <c r="S82" s="88">
        <f t="shared" si="70"/>
        <v>17.866405</v>
      </c>
      <c r="T82" s="88">
        <f t="shared" si="71"/>
        <v>6.7231344999999996</v>
      </c>
      <c r="U82" s="88">
        <f t="shared" si="72"/>
        <v>10.428571428570999</v>
      </c>
      <c r="V82" s="88">
        <f t="shared" si="73"/>
        <v>2.7635903000000002</v>
      </c>
      <c r="W82" s="82">
        <f t="shared" si="56"/>
        <v>-24.390910999999999</v>
      </c>
      <c r="Y82">
        <v>9938775510.2040997</v>
      </c>
      <c r="Z82">
        <v>-13.678979999999999</v>
      </c>
      <c r="AA82">
        <v>16.358315999999999</v>
      </c>
      <c r="AB82">
        <v>24.221779000000002</v>
      </c>
      <c r="AC82">
        <v>-61.397976</v>
      </c>
      <c r="AD82">
        <v>-7.8634629</v>
      </c>
      <c r="AE82" s="8"/>
      <c r="AF82" s="82">
        <f t="shared" si="57"/>
        <v>10.428571428570999</v>
      </c>
      <c r="AG82" s="82">
        <f t="shared" si="58"/>
        <v>24.816534000000001</v>
      </c>
      <c r="AH82" s="82">
        <f t="shared" si="59"/>
        <v>16.84601</v>
      </c>
      <c r="AI82" s="82">
        <f t="shared" si="60"/>
        <v>10.428571428570999</v>
      </c>
      <c r="AJ82" s="88">
        <f t="shared" si="74"/>
        <v>22.506954</v>
      </c>
      <c r="AK82" s="88">
        <f t="shared" si="75"/>
        <v>14.321289999999999</v>
      </c>
      <c r="AL82" s="88">
        <f t="shared" si="76"/>
        <v>10.428571428570999</v>
      </c>
      <c r="AM82" s="43">
        <f t="shared" si="77"/>
        <v>20.051331000000001</v>
      </c>
      <c r="AN82" s="88">
        <f t="shared" si="78"/>
        <v>11.475842</v>
      </c>
      <c r="AO82" s="88">
        <f t="shared" si="79"/>
        <v>10.428571428570999</v>
      </c>
      <c r="AP82" s="88">
        <f t="shared" si="80"/>
        <v>17.866405</v>
      </c>
      <c r="AQ82" s="82">
        <f t="shared" si="61"/>
        <v>6.7231344999999996</v>
      </c>
      <c r="AR82" s="82">
        <f t="shared" si="62"/>
        <v>10.428571428570999</v>
      </c>
      <c r="AS82" s="89">
        <f t="shared" si="81"/>
        <v>2.7635903000000002</v>
      </c>
      <c r="AT82" s="82">
        <f t="shared" si="63"/>
        <v>-24.390910999999999</v>
      </c>
      <c r="AV82" s="82"/>
    </row>
    <row r="83" spans="2:48" x14ac:dyDescent="0.25">
      <c r="B83">
        <v>10061224489.796</v>
      </c>
      <c r="C83">
        <v>-19.196425999999999</v>
      </c>
      <c r="D83">
        <v>16.056526000000002</v>
      </c>
      <c r="E83">
        <v>24.035706999999999</v>
      </c>
      <c r="F83">
        <v>-77.996573999999995</v>
      </c>
      <c r="G83">
        <v>-7.9791812999999996</v>
      </c>
      <c r="H83" s="8"/>
      <c r="I83" s="82">
        <f t="shared" si="52"/>
        <v>10.551020408163</v>
      </c>
      <c r="J83" s="82">
        <f t="shared" si="53"/>
        <v>23.305246</v>
      </c>
      <c r="K83" s="82">
        <f t="shared" si="54"/>
        <v>15.358537999999999</v>
      </c>
      <c r="L83" s="82">
        <f t="shared" si="55"/>
        <v>10.551020408163</v>
      </c>
      <c r="M83" s="88">
        <f t="shared" si="64"/>
        <v>20.980474000000001</v>
      </c>
      <c r="N83" s="88">
        <f t="shared" si="65"/>
        <v>12.806210999999999</v>
      </c>
      <c r="O83" s="88">
        <f t="shared" si="66"/>
        <v>10.551020408163</v>
      </c>
      <c r="P83" s="88">
        <f t="shared" si="67"/>
        <v>19.158415000000002</v>
      </c>
      <c r="Q83" s="88">
        <f t="shared" si="68"/>
        <v>10.505944</v>
      </c>
      <c r="R83" s="88">
        <f t="shared" si="69"/>
        <v>10.551020408163</v>
      </c>
      <c r="S83" s="88">
        <f t="shared" si="70"/>
        <v>18.003226999999999</v>
      </c>
      <c r="T83" s="88">
        <f t="shared" si="71"/>
        <v>6.6512985000000002</v>
      </c>
      <c r="U83" s="88">
        <f t="shared" si="72"/>
        <v>10.551020408163</v>
      </c>
      <c r="V83" s="88">
        <f t="shared" si="73"/>
        <v>2.3995902999999998</v>
      </c>
      <c r="W83" s="82">
        <f t="shared" si="56"/>
        <v>-26.151999</v>
      </c>
      <c r="Y83">
        <v>10061224489.796</v>
      </c>
      <c r="Z83">
        <v>-13.999648000000001</v>
      </c>
      <c r="AA83">
        <v>16.461283000000002</v>
      </c>
      <c r="AB83">
        <v>24.362442000000001</v>
      </c>
      <c r="AC83">
        <v>-63.244140999999999</v>
      </c>
      <c r="AD83">
        <v>-7.9011592999999998</v>
      </c>
      <c r="AE83" s="8"/>
      <c r="AF83" s="82">
        <f t="shared" si="57"/>
        <v>10.551020408163</v>
      </c>
      <c r="AG83" s="82">
        <f t="shared" si="58"/>
        <v>24.963583</v>
      </c>
      <c r="AH83" s="82">
        <f t="shared" si="59"/>
        <v>16.945471000000001</v>
      </c>
      <c r="AI83" s="82">
        <f t="shared" si="60"/>
        <v>10.551020408163</v>
      </c>
      <c r="AJ83" s="88">
        <f t="shared" si="74"/>
        <v>22.683527000000002</v>
      </c>
      <c r="AK83" s="88">
        <f t="shared" si="75"/>
        <v>14.423501</v>
      </c>
      <c r="AL83" s="88">
        <f t="shared" si="76"/>
        <v>10.551020408163</v>
      </c>
      <c r="AM83" s="43">
        <f t="shared" si="77"/>
        <v>20.365262999999999</v>
      </c>
      <c r="AN83" s="88">
        <f t="shared" si="78"/>
        <v>11.679819</v>
      </c>
      <c r="AO83" s="88">
        <f t="shared" si="79"/>
        <v>10.551020408163</v>
      </c>
      <c r="AP83" s="88">
        <f t="shared" si="80"/>
        <v>18.003226999999999</v>
      </c>
      <c r="AQ83" s="82">
        <f t="shared" si="61"/>
        <v>6.6512985000000002</v>
      </c>
      <c r="AR83" s="82">
        <f t="shared" si="62"/>
        <v>10.551020408163</v>
      </c>
      <c r="AS83" s="89">
        <f t="shared" si="81"/>
        <v>2.3995902999999998</v>
      </c>
      <c r="AT83" s="82">
        <f t="shared" si="63"/>
        <v>-26.151999</v>
      </c>
      <c r="AV83" s="82"/>
    </row>
    <row r="84" spans="2:48" x14ac:dyDescent="0.25">
      <c r="B84">
        <v>10183673469.388</v>
      </c>
      <c r="C84">
        <v>-18.875391</v>
      </c>
      <c r="D84">
        <v>15.741104</v>
      </c>
      <c r="E84">
        <v>23.679715999999999</v>
      </c>
      <c r="F84">
        <v>-75.845100000000002</v>
      </c>
      <c r="G84">
        <v>-7.938612</v>
      </c>
      <c r="H84" s="8"/>
      <c r="I84" s="82">
        <f t="shared" si="52"/>
        <v>10.673469387754999</v>
      </c>
      <c r="J84" s="82">
        <f t="shared" si="53"/>
        <v>23.44717</v>
      </c>
      <c r="K84" s="82">
        <f t="shared" si="54"/>
        <v>15.496613</v>
      </c>
      <c r="L84" s="82">
        <f t="shared" si="55"/>
        <v>10.673469387754999</v>
      </c>
      <c r="M84" s="88">
        <f t="shared" si="64"/>
        <v>21.275455000000001</v>
      </c>
      <c r="N84" s="88">
        <f t="shared" si="65"/>
        <v>13.083686999999999</v>
      </c>
      <c r="O84" s="88">
        <f t="shared" si="66"/>
        <v>10.673469387754999</v>
      </c>
      <c r="P84" s="88">
        <f t="shared" si="67"/>
        <v>19.420860000000001</v>
      </c>
      <c r="Q84" s="88">
        <f t="shared" si="68"/>
        <v>10.736058999999999</v>
      </c>
      <c r="R84" s="88">
        <f t="shared" si="69"/>
        <v>10.673469387754999</v>
      </c>
      <c r="S84" s="88">
        <f t="shared" si="70"/>
        <v>17.853649000000001</v>
      </c>
      <c r="T84" s="88">
        <f t="shared" si="71"/>
        <v>6.3388714999999998</v>
      </c>
      <c r="U84" s="88">
        <f t="shared" si="72"/>
        <v>10.673469387754999</v>
      </c>
      <c r="V84" s="88">
        <f t="shared" si="73"/>
        <v>2.9580283000000001</v>
      </c>
      <c r="W84" s="82">
        <f t="shared" si="56"/>
        <v>-24.271034</v>
      </c>
      <c r="Y84">
        <v>10183673469.388</v>
      </c>
      <c r="Z84">
        <v>-13.729350999999999</v>
      </c>
      <c r="AA84">
        <v>16.652214000000001</v>
      </c>
      <c r="AB84">
        <v>24.581944</v>
      </c>
      <c r="AC84">
        <v>-62.349518000000003</v>
      </c>
      <c r="AD84">
        <v>-7.9297298999999999</v>
      </c>
      <c r="AE84" s="8"/>
      <c r="AF84" s="82">
        <f t="shared" si="57"/>
        <v>10.673469387754999</v>
      </c>
      <c r="AG84" s="82">
        <f t="shared" si="58"/>
        <v>25.057924</v>
      </c>
      <c r="AH84" s="82">
        <f t="shared" si="59"/>
        <v>17.047543000000001</v>
      </c>
      <c r="AI84" s="82">
        <f t="shared" si="60"/>
        <v>10.673469387754999</v>
      </c>
      <c r="AJ84" s="88">
        <f t="shared" si="74"/>
        <v>22.886562000000001</v>
      </c>
      <c r="AK84" s="88">
        <f t="shared" si="75"/>
        <v>14.607984999999999</v>
      </c>
      <c r="AL84" s="88">
        <f t="shared" si="76"/>
        <v>10.673469387754999</v>
      </c>
      <c r="AM84" s="43">
        <f t="shared" si="77"/>
        <v>20.519175000000001</v>
      </c>
      <c r="AN84" s="88">
        <f t="shared" si="78"/>
        <v>11.787451000000001</v>
      </c>
      <c r="AO84" s="88">
        <f t="shared" si="79"/>
        <v>10.673469387754999</v>
      </c>
      <c r="AP84" s="88">
        <f t="shared" si="80"/>
        <v>17.853649000000001</v>
      </c>
      <c r="AQ84" s="82">
        <f t="shared" si="61"/>
        <v>6.3388714999999998</v>
      </c>
      <c r="AR84" s="82">
        <f t="shared" si="62"/>
        <v>10.673469387754999</v>
      </c>
      <c r="AS84" s="89">
        <f t="shared" si="81"/>
        <v>2.9580283000000001</v>
      </c>
      <c r="AT84" s="82">
        <f t="shared" si="63"/>
        <v>-24.271034</v>
      </c>
      <c r="AV84" s="82"/>
    </row>
    <row r="85" spans="2:48" x14ac:dyDescent="0.25">
      <c r="B85">
        <v>10306122448.98</v>
      </c>
      <c r="C85">
        <v>-18.790436</v>
      </c>
      <c r="D85">
        <v>15.444818</v>
      </c>
      <c r="E85">
        <v>23.319154999999999</v>
      </c>
      <c r="F85">
        <v>-75.191704000000001</v>
      </c>
      <c r="G85">
        <v>-7.8743366999999997</v>
      </c>
      <c r="H85" s="8"/>
      <c r="I85" s="82">
        <f t="shared" si="52"/>
        <v>10.795918367346999</v>
      </c>
      <c r="J85" s="82">
        <f t="shared" si="53"/>
        <v>23.964345999999999</v>
      </c>
      <c r="K85" s="82">
        <f t="shared" si="54"/>
        <v>15.983726000000001</v>
      </c>
      <c r="L85" s="82">
        <f t="shared" si="55"/>
        <v>10.795918367346999</v>
      </c>
      <c r="M85" s="88">
        <f t="shared" si="64"/>
        <v>21.832457000000002</v>
      </c>
      <c r="N85" s="88">
        <f t="shared" si="65"/>
        <v>13.604018999999999</v>
      </c>
      <c r="O85" s="88">
        <f t="shared" si="66"/>
        <v>10.795918367346999</v>
      </c>
      <c r="P85" s="88">
        <f t="shared" si="67"/>
        <v>19.625643</v>
      </c>
      <c r="Q85" s="88">
        <f t="shared" si="68"/>
        <v>10.899331</v>
      </c>
      <c r="R85" s="88">
        <f t="shared" si="69"/>
        <v>10.795918367346999</v>
      </c>
      <c r="S85" s="88">
        <f t="shared" si="70"/>
        <v>17.275824</v>
      </c>
      <c r="T85" s="88">
        <f t="shared" si="71"/>
        <v>5.4944391000000001</v>
      </c>
      <c r="U85" s="88">
        <f t="shared" si="72"/>
        <v>10.795918367346999</v>
      </c>
      <c r="V85" s="88">
        <f t="shared" si="73"/>
        <v>2.3526628000000001</v>
      </c>
      <c r="W85" s="82">
        <f t="shared" si="56"/>
        <v>-26.508278000000001</v>
      </c>
      <c r="Y85">
        <v>10306122448.98</v>
      </c>
      <c r="Z85">
        <v>-13.709187999999999</v>
      </c>
      <c r="AA85">
        <v>16.744599999999998</v>
      </c>
      <c r="AB85">
        <v>24.669993999999999</v>
      </c>
      <c r="AC85">
        <v>-62.634189999999997</v>
      </c>
      <c r="AD85">
        <v>-7.9253945000000003</v>
      </c>
      <c r="AE85" s="8"/>
      <c r="AF85" s="82">
        <f t="shared" si="57"/>
        <v>10.795918367346999</v>
      </c>
      <c r="AG85" s="82">
        <f t="shared" si="58"/>
        <v>25.22401</v>
      </c>
      <c r="AH85" s="82">
        <f t="shared" si="59"/>
        <v>17.193733000000002</v>
      </c>
      <c r="AI85" s="82">
        <f t="shared" si="60"/>
        <v>10.795918367346999</v>
      </c>
      <c r="AJ85" s="88">
        <f t="shared" si="74"/>
        <v>23.107095999999999</v>
      </c>
      <c r="AK85" s="88">
        <f t="shared" si="75"/>
        <v>14.794359999999999</v>
      </c>
      <c r="AL85" s="88">
        <f t="shared" si="76"/>
        <v>10.795918367346999</v>
      </c>
      <c r="AM85" s="43">
        <f t="shared" si="77"/>
        <v>20.528428999999999</v>
      </c>
      <c r="AN85" s="88">
        <f t="shared" si="78"/>
        <v>11.750638</v>
      </c>
      <c r="AO85" s="88">
        <f t="shared" si="79"/>
        <v>10.795918367346999</v>
      </c>
      <c r="AP85" s="88">
        <f t="shared" si="80"/>
        <v>17.275824</v>
      </c>
      <c r="AQ85" s="82">
        <f t="shared" si="61"/>
        <v>5.4944391000000001</v>
      </c>
      <c r="AR85" s="82">
        <f t="shared" si="62"/>
        <v>10.795918367346999</v>
      </c>
      <c r="AS85" s="89">
        <f t="shared" si="81"/>
        <v>2.3526628000000001</v>
      </c>
      <c r="AT85" s="82">
        <f t="shared" si="63"/>
        <v>-26.508278000000001</v>
      </c>
      <c r="AV85" s="82"/>
    </row>
    <row r="86" spans="2:48" x14ac:dyDescent="0.25">
      <c r="B86">
        <v>10428571428.570999</v>
      </c>
      <c r="C86">
        <v>-18.949262999999998</v>
      </c>
      <c r="D86">
        <v>15.36186</v>
      </c>
      <c r="E86">
        <v>23.271818</v>
      </c>
      <c r="F86">
        <v>-75.477371000000005</v>
      </c>
      <c r="G86">
        <v>-7.9099583999999998</v>
      </c>
      <c r="H86" s="8"/>
      <c r="I86" s="82">
        <f t="shared" si="52"/>
        <v>10.918367346938998</v>
      </c>
      <c r="J86" s="82">
        <f t="shared" si="53"/>
        <v>24.466104999999999</v>
      </c>
      <c r="K86" s="82">
        <f t="shared" si="54"/>
        <v>16.488223999999999</v>
      </c>
      <c r="L86" s="82">
        <f t="shared" si="55"/>
        <v>10.918367346938998</v>
      </c>
      <c r="M86" s="88">
        <f t="shared" si="64"/>
        <v>22.204181999999999</v>
      </c>
      <c r="N86" s="88">
        <f t="shared" si="65"/>
        <v>13.985619</v>
      </c>
      <c r="O86" s="88">
        <f t="shared" si="66"/>
        <v>10.918367346938998</v>
      </c>
      <c r="P86" s="88">
        <f t="shared" si="67"/>
        <v>19.556422999999999</v>
      </c>
      <c r="Q86" s="88">
        <f t="shared" si="68"/>
        <v>10.841806</v>
      </c>
      <c r="R86" s="88">
        <f t="shared" si="69"/>
        <v>10.918367346938998</v>
      </c>
      <c r="S86" s="88">
        <f t="shared" si="70"/>
        <v>16.351655999999998</v>
      </c>
      <c r="T86" s="88">
        <f t="shared" si="71"/>
        <v>4.2469596999999997</v>
      </c>
      <c r="U86" s="88">
        <f t="shared" si="72"/>
        <v>10.918367346938998</v>
      </c>
      <c r="V86" s="88">
        <f t="shared" si="73"/>
        <v>2.2895675</v>
      </c>
      <c r="W86" s="82">
        <f t="shared" si="56"/>
        <v>-26.417007000000002</v>
      </c>
      <c r="Y86">
        <v>10428571428.570999</v>
      </c>
      <c r="Z86">
        <v>-13.895365</v>
      </c>
      <c r="AA86">
        <v>16.84601</v>
      </c>
      <c r="AB86">
        <v>24.816534000000001</v>
      </c>
      <c r="AC86">
        <v>-63.485607000000002</v>
      </c>
      <c r="AD86">
        <v>-7.9705237999999996</v>
      </c>
      <c r="AE86" s="8"/>
      <c r="AF86" s="82">
        <f t="shared" si="57"/>
        <v>10.918367346938998</v>
      </c>
      <c r="AG86" s="82">
        <f t="shared" si="58"/>
        <v>25.151796000000001</v>
      </c>
      <c r="AH86" s="82">
        <f t="shared" si="59"/>
        <v>17.149794</v>
      </c>
      <c r="AI86" s="82">
        <f t="shared" si="60"/>
        <v>10.918367346938998</v>
      </c>
      <c r="AJ86" s="88">
        <f t="shared" si="74"/>
        <v>22.968214</v>
      </c>
      <c r="AK86" s="88">
        <f t="shared" si="75"/>
        <v>14.681986</v>
      </c>
      <c r="AL86" s="88">
        <f t="shared" si="76"/>
        <v>10.918367346938998</v>
      </c>
      <c r="AM86" s="43">
        <f t="shared" si="77"/>
        <v>20.144217999999999</v>
      </c>
      <c r="AN86" s="88">
        <f t="shared" si="78"/>
        <v>11.396357999999999</v>
      </c>
      <c r="AO86" s="88">
        <f t="shared" si="79"/>
        <v>10.918367346938998</v>
      </c>
      <c r="AP86" s="88">
        <f t="shared" si="80"/>
        <v>16.351655999999998</v>
      </c>
      <c r="AQ86" s="82">
        <f t="shared" si="61"/>
        <v>4.2469596999999997</v>
      </c>
      <c r="AR86" s="82">
        <f t="shared" si="62"/>
        <v>10.918367346938998</v>
      </c>
      <c r="AS86" s="89">
        <f t="shared" si="81"/>
        <v>2.2895675</v>
      </c>
      <c r="AT86" s="82">
        <f t="shared" si="63"/>
        <v>-26.417007000000002</v>
      </c>
      <c r="AV86" s="82"/>
    </row>
    <row r="87" spans="2:48" x14ac:dyDescent="0.25">
      <c r="B87">
        <v>10551020408.163</v>
      </c>
      <c r="C87">
        <v>-18.945837000000001</v>
      </c>
      <c r="D87">
        <v>15.358537999999999</v>
      </c>
      <c r="E87">
        <v>23.305246</v>
      </c>
      <c r="F87">
        <v>-75.558693000000005</v>
      </c>
      <c r="G87">
        <v>-7.9467087000000003</v>
      </c>
      <c r="H87" s="8"/>
      <c r="I87" s="82">
        <f t="shared" si="52"/>
        <v>11.040816326531001</v>
      </c>
      <c r="J87" s="82">
        <f t="shared" si="53"/>
        <v>24.739471000000002</v>
      </c>
      <c r="K87" s="82">
        <f t="shared" si="54"/>
        <v>16.778276000000002</v>
      </c>
      <c r="L87" s="82">
        <f t="shared" si="55"/>
        <v>11.040816326531001</v>
      </c>
      <c r="M87" s="88">
        <f t="shared" si="64"/>
        <v>22.296011</v>
      </c>
      <c r="N87" s="88">
        <f t="shared" si="65"/>
        <v>14.106757</v>
      </c>
      <c r="O87" s="88">
        <f t="shared" si="66"/>
        <v>11.040816326531001</v>
      </c>
      <c r="P87" s="88">
        <f t="shared" si="67"/>
        <v>19.368586000000001</v>
      </c>
      <c r="Q87" s="88">
        <f t="shared" si="68"/>
        <v>10.682956000000001</v>
      </c>
      <c r="R87" s="88">
        <f t="shared" si="69"/>
        <v>11.040816326531001</v>
      </c>
      <c r="S87" s="88">
        <f t="shared" si="70"/>
        <v>15.605634</v>
      </c>
      <c r="T87" s="88">
        <f t="shared" si="71"/>
        <v>3.0417938000000002</v>
      </c>
      <c r="U87" s="88">
        <f t="shared" si="72"/>
        <v>11.040816326531001</v>
      </c>
      <c r="V87" s="88">
        <f t="shared" si="73"/>
        <v>1.7500157000000001</v>
      </c>
      <c r="W87" s="82">
        <f t="shared" si="56"/>
        <v>-27.761944</v>
      </c>
      <c r="Y87">
        <v>10551020408.163</v>
      </c>
      <c r="Z87">
        <v>-13.85896</v>
      </c>
      <c r="AA87">
        <v>16.945471000000001</v>
      </c>
      <c r="AB87">
        <v>24.963583</v>
      </c>
      <c r="AC87">
        <v>-63.346809</v>
      </c>
      <c r="AD87">
        <v>-8.0181111999999999</v>
      </c>
      <c r="AE87" s="8"/>
      <c r="AF87" s="82">
        <f t="shared" si="57"/>
        <v>11.040816326531001</v>
      </c>
      <c r="AG87" s="82">
        <f t="shared" si="58"/>
        <v>24.899325999999999</v>
      </c>
      <c r="AH87" s="82">
        <f t="shared" si="59"/>
        <v>16.946252999999999</v>
      </c>
      <c r="AI87" s="82">
        <f t="shared" si="60"/>
        <v>11.040816326531001</v>
      </c>
      <c r="AJ87" s="88">
        <f t="shared" si="74"/>
        <v>22.677057000000001</v>
      </c>
      <c r="AK87" s="88">
        <f t="shared" si="75"/>
        <v>14.447649</v>
      </c>
      <c r="AL87" s="88">
        <f t="shared" si="76"/>
        <v>11.040816326531001</v>
      </c>
      <c r="AM87" s="43">
        <f t="shared" si="77"/>
        <v>19.646452</v>
      </c>
      <c r="AN87" s="88">
        <f t="shared" si="78"/>
        <v>10.964964999999999</v>
      </c>
      <c r="AO87" s="88">
        <f t="shared" si="79"/>
        <v>11.040816326531001</v>
      </c>
      <c r="AP87" s="88">
        <f t="shared" si="80"/>
        <v>15.605634</v>
      </c>
      <c r="AQ87" s="82">
        <f t="shared" si="61"/>
        <v>3.0417938000000002</v>
      </c>
      <c r="AR87" s="82">
        <f t="shared" si="62"/>
        <v>11.040816326531001</v>
      </c>
      <c r="AS87" s="89">
        <f t="shared" si="81"/>
        <v>1.7500157000000001</v>
      </c>
      <c r="AT87" s="82">
        <f t="shared" si="63"/>
        <v>-27.761944</v>
      </c>
      <c r="AV87" s="82"/>
    </row>
    <row r="88" spans="2:48" x14ac:dyDescent="0.25">
      <c r="B88">
        <v>10673469387.754999</v>
      </c>
      <c r="C88">
        <v>-18.803954999999998</v>
      </c>
      <c r="D88">
        <v>15.496613</v>
      </c>
      <c r="E88">
        <v>23.44717</v>
      </c>
      <c r="F88">
        <v>-75.212326000000004</v>
      </c>
      <c r="G88">
        <v>-7.9505577000000001</v>
      </c>
      <c r="H88" s="8"/>
      <c r="I88" s="82">
        <f t="shared" si="52"/>
        <v>11.163265306122</v>
      </c>
      <c r="J88" s="82">
        <f t="shared" si="53"/>
        <v>24.621507999999999</v>
      </c>
      <c r="K88" s="82">
        <f t="shared" si="54"/>
        <v>16.681103</v>
      </c>
      <c r="L88" s="82">
        <f t="shared" si="55"/>
        <v>11.163265306122</v>
      </c>
      <c r="M88" s="88">
        <f t="shared" si="64"/>
        <v>22.053523999999999</v>
      </c>
      <c r="N88" s="88">
        <f t="shared" si="65"/>
        <v>13.887551</v>
      </c>
      <c r="O88" s="88">
        <f t="shared" si="66"/>
        <v>11.163265306122</v>
      </c>
      <c r="P88" s="88">
        <f t="shared" si="67"/>
        <v>19.107903</v>
      </c>
      <c r="Q88" s="88">
        <f t="shared" si="68"/>
        <v>10.435248</v>
      </c>
      <c r="R88" s="88">
        <f t="shared" si="69"/>
        <v>11.163265306122</v>
      </c>
      <c r="S88" s="88">
        <f t="shared" si="70"/>
        <v>15.606341</v>
      </c>
      <c r="T88" s="88">
        <f t="shared" si="71"/>
        <v>2.4474401000000001</v>
      </c>
      <c r="U88" s="88">
        <f t="shared" si="72"/>
        <v>11.163265306122</v>
      </c>
      <c r="V88" s="88">
        <f t="shared" si="73"/>
        <v>1.5228291</v>
      </c>
      <c r="W88" s="82">
        <f t="shared" si="56"/>
        <v>-28.368168000000001</v>
      </c>
      <c r="Y88">
        <v>10673469387.754999</v>
      </c>
      <c r="Z88">
        <v>-13.782325999999999</v>
      </c>
      <c r="AA88">
        <v>17.047543000000001</v>
      </c>
      <c r="AB88">
        <v>25.057924</v>
      </c>
      <c r="AC88">
        <v>-63.450375000000001</v>
      </c>
      <c r="AD88">
        <v>-8.0103807000000007</v>
      </c>
      <c r="AE88" s="8"/>
      <c r="AF88" s="82">
        <f t="shared" si="57"/>
        <v>11.163265306122</v>
      </c>
      <c r="AG88" s="82">
        <f t="shared" si="58"/>
        <v>24.449324000000001</v>
      </c>
      <c r="AH88" s="82">
        <f t="shared" si="59"/>
        <v>16.539368</v>
      </c>
      <c r="AI88" s="82">
        <f t="shared" si="60"/>
        <v>11.163265306122</v>
      </c>
      <c r="AJ88" s="88">
        <f t="shared" si="74"/>
        <v>22.177294</v>
      </c>
      <c r="AK88" s="88">
        <f t="shared" si="75"/>
        <v>13.994699000000001</v>
      </c>
      <c r="AL88" s="88">
        <f t="shared" si="76"/>
        <v>11.163265306122</v>
      </c>
      <c r="AM88" s="43">
        <f t="shared" si="77"/>
        <v>19.197023000000002</v>
      </c>
      <c r="AN88" s="88">
        <f t="shared" si="78"/>
        <v>10.565374</v>
      </c>
      <c r="AO88" s="88">
        <f t="shared" si="79"/>
        <v>11.163265306122</v>
      </c>
      <c r="AP88" s="88">
        <f t="shared" si="80"/>
        <v>15.606341</v>
      </c>
      <c r="AQ88" s="82">
        <f t="shared" si="61"/>
        <v>2.4474401000000001</v>
      </c>
      <c r="AR88" s="82">
        <f t="shared" si="62"/>
        <v>11.163265306122</v>
      </c>
      <c r="AS88" s="89">
        <f t="shared" si="81"/>
        <v>1.5228291</v>
      </c>
      <c r="AT88" s="82">
        <f t="shared" si="63"/>
        <v>-28.368168000000001</v>
      </c>
      <c r="AV88" s="82"/>
    </row>
    <row r="89" spans="2:48" x14ac:dyDescent="0.25">
      <c r="B89">
        <v>10795918367.347</v>
      </c>
      <c r="C89">
        <v>-18.879583</v>
      </c>
      <c r="D89">
        <v>15.983726000000001</v>
      </c>
      <c r="E89">
        <v>23.964345999999999</v>
      </c>
      <c r="F89">
        <v>-76.096785999999994</v>
      </c>
      <c r="G89">
        <v>-7.9806198999999998</v>
      </c>
      <c r="H89" s="8"/>
      <c r="I89" s="82">
        <f t="shared" si="52"/>
        <v>11.285714285714</v>
      </c>
      <c r="J89" s="82">
        <f t="shared" si="53"/>
        <v>24.536045000000001</v>
      </c>
      <c r="K89" s="82">
        <f t="shared" si="54"/>
        <v>16.587612</v>
      </c>
      <c r="L89" s="82">
        <f t="shared" si="55"/>
        <v>11.285714285714</v>
      </c>
      <c r="M89" s="88">
        <f t="shared" si="64"/>
        <v>21.920238000000001</v>
      </c>
      <c r="N89" s="88">
        <f t="shared" si="65"/>
        <v>13.742391</v>
      </c>
      <c r="O89" s="88">
        <f t="shared" si="66"/>
        <v>11.285714285714</v>
      </c>
      <c r="P89" s="88">
        <f t="shared" si="67"/>
        <v>19.037873999999999</v>
      </c>
      <c r="Q89" s="88">
        <f t="shared" si="68"/>
        <v>10.341599</v>
      </c>
      <c r="R89" s="88">
        <f t="shared" si="69"/>
        <v>11.285714285714</v>
      </c>
      <c r="S89" s="88">
        <f t="shared" si="70"/>
        <v>16.812595000000002</v>
      </c>
      <c r="T89" s="88">
        <f t="shared" si="71"/>
        <v>2.9968762</v>
      </c>
      <c r="U89" s="88">
        <f t="shared" si="72"/>
        <v>11.285714285714</v>
      </c>
      <c r="V89" s="88">
        <f t="shared" si="73"/>
        <v>1.2640617000000001</v>
      </c>
      <c r="W89" s="82">
        <f t="shared" si="56"/>
        <v>-29.298169999999999</v>
      </c>
      <c r="Y89">
        <v>10795918367.347</v>
      </c>
      <c r="Z89">
        <v>-13.818505</v>
      </c>
      <c r="AA89">
        <v>17.193733000000002</v>
      </c>
      <c r="AB89">
        <v>25.22401</v>
      </c>
      <c r="AC89">
        <v>-63.867455</v>
      </c>
      <c r="AD89">
        <v>-8.0302772999999998</v>
      </c>
      <c r="AE89" s="8"/>
      <c r="AF89" s="82">
        <f t="shared" si="57"/>
        <v>11.285714285714</v>
      </c>
      <c r="AG89" s="82">
        <f t="shared" si="58"/>
        <v>24.094477000000001</v>
      </c>
      <c r="AH89" s="82">
        <f t="shared" si="59"/>
        <v>16.193549999999998</v>
      </c>
      <c r="AI89" s="82">
        <f t="shared" si="60"/>
        <v>11.285714285714</v>
      </c>
      <c r="AJ89" s="88">
        <f t="shared" si="74"/>
        <v>21.917152000000002</v>
      </c>
      <c r="AK89" s="88">
        <f t="shared" si="75"/>
        <v>13.743596999999999</v>
      </c>
      <c r="AL89" s="88">
        <f t="shared" si="76"/>
        <v>11.285714285714</v>
      </c>
      <c r="AM89" s="43">
        <f t="shared" si="77"/>
        <v>18.985987000000002</v>
      </c>
      <c r="AN89" s="88">
        <f t="shared" si="78"/>
        <v>10.362251000000001</v>
      </c>
      <c r="AO89" s="88">
        <f t="shared" si="79"/>
        <v>11.285714285714</v>
      </c>
      <c r="AP89" s="88">
        <f t="shared" si="80"/>
        <v>16.812595000000002</v>
      </c>
      <c r="AQ89" s="82">
        <f t="shared" si="61"/>
        <v>2.9968762</v>
      </c>
      <c r="AR89" s="82">
        <f t="shared" si="62"/>
        <v>11.285714285714</v>
      </c>
      <c r="AS89" s="89">
        <f t="shared" si="81"/>
        <v>1.2640617000000001</v>
      </c>
      <c r="AT89" s="82">
        <f t="shared" si="63"/>
        <v>-29.298169999999999</v>
      </c>
      <c r="AV89" s="82"/>
    </row>
    <row r="90" spans="2:48" x14ac:dyDescent="0.25">
      <c r="B90">
        <v>10918367346.938999</v>
      </c>
      <c r="C90">
        <v>-19.049381</v>
      </c>
      <c r="D90">
        <v>16.488223999999999</v>
      </c>
      <c r="E90">
        <v>24.466104999999999</v>
      </c>
      <c r="F90">
        <v>-78.792006999999998</v>
      </c>
      <c r="G90">
        <v>-7.9778805000000004</v>
      </c>
      <c r="H90" s="8"/>
      <c r="I90" s="82">
        <f t="shared" si="52"/>
        <v>11.408163265305999</v>
      </c>
      <c r="J90" s="82">
        <f t="shared" si="53"/>
        <v>24.826201999999999</v>
      </c>
      <c r="K90" s="82">
        <f t="shared" si="54"/>
        <v>16.812861999999999</v>
      </c>
      <c r="L90" s="82">
        <f t="shared" si="55"/>
        <v>11.408163265305999</v>
      </c>
      <c r="M90" s="88">
        <f t="shared" si="64"/>
        <v>22.012267999999999</v>
      </c>
      <c r="N90" s="88">
        <f t="shared" si="65"/>
        <v>13.757554000000001</v>
      </c>
      <c r="O90" s="88">
        <f t="shared" si="66"/>
        <v>11.408163265305999</v>
      </c>
      <c r="P90" s="88">
        <f t="shared" si="67"/>
        <v>19.051718000000001</v>
      </c>
      <c r="Q90" s="88">
        <f t="shared" si="68"/>
        <v>10.260911999999999</v>
      </c>
      <c r="R90" s="88">
        <f t="shared" si="69"/>
        <v>11.408163265305999</v>
      </c>
      <c r="S90" s="88">
        <f t="shared" si="70"/>
        <v>18.86495</v>
      </c>
      <c r="T90" s="88">
        <f t="shared" si="71"/>
        <v>4.3528323000000002</v>
      </c>
      <c r="U90" s="88">
        <f t="shared" si="72"/>
        <v>11.408163265305999</v>
      </c>
      <c r="V90" s="88">
        <f t="shared" si="73"/>
        <v>0.85291612000000006</v>
      </c>
      <c r="W90" s="82">
        <f t="shared" si="56"/>
        <v>-31.710058</v>
      </c>
      <c r="Y90">
        <v>10918367346.938999</v>
      </c>
      <c r="Z90">
        <v>-13.914365999999999</v>
      </c>
      <c r="AA90">
        <v>17.149794</v>
      </c>
      <c r="AB90">
        <v>25.151796000000001</v>
      </c>
      <c r="AC90">
        <v>-64.390159999999995</v>
      </c>
      <c r="AD90">
        <v>-8.0020018000000004</v>
      </c>
      <c r="AE90" s="8"/>
      <c r="AF90" s="82">
        <f t="shared" si="57"/>
        <v>11.408163265305999</v>
      </c>
      <c r="AG90" s="82">
        <f t="shared" si="58"/>
        <v>23.929008</v>
      </c>
      <c r="AH90" s="82">
        <f t="shared" si="59"/>
        <v>15.95116</v>
      </c>
      <c r="AI90" s="82">
        <f t="shared" si="60"/>
        <v>11.408163265305999</v>
      </c>
      <c r="AJ90" s="88">
        <f t="shared" si="74"/>
        <v>21.793091</v>
      </c>
      <c r="AK90" s="88">
        <f t="shared" si="75"/>
        <v>13.54086</v>
      </c>
      <c r="AL90" s="88">
        <f t="shared" si="76"/>
        <v>11.408163265305999</v>
      </c>
      <c r="AM90" s="43">
        <f t="shared" si="77"/>
        <v>18.964625999999999</v>
      </c>
      <c r="AN90" s="88">
        <f t="shared" si="78"/>
        <v>10.256249</v>
      </c>
      <c r="AO90" s="88">
        <f t="shared" si="79"/>
        <v>11.408163265305999</v>
      </c>
      <c r="AP90" s="88">
        <f t="shared" si="80"/>
        <v>18.86495</v>
      </c>
      <c r="AQ90" s="82">
        <f t="shared" si="61"/>
        <v>4.3528323000000002</v>
      </c>
      <c r="AR90" s="82">
        <f t="shared" si="62"/>
        <v>11.408163265305999</v>
      </c>
      <c r="AS90" s="89">
        <f t="shared" si="81"/>
        <v>0.85291612000000006</v>
      </c>
      <c r="AT90" s="82">
        <f t="shared" si="63"/>
        <v>-31.710058</v>
      </c>
      <c r="AV90" s="82"/>
    </row>
    <row r="91" spans="2:48" x14ac:dyDescent="0.25">
      <c r="B91">
        <v>11040816326.531</v>
      </c>
      <c r="C91">
        <v>-18.872686000000002</v>
      </c>
      <c r="D91">
        <v>16.778276000000002</v>
      </c>
      <c r="E91">
        <v>24.739471000000002</v>
      </c>
      <c r="F91">
        <v>-78.445503000000002</v>
      </c>
      <c r="G91">
        <v>-7.961195</v>
      </c>
      <c r="H91" s="8"/>
      <c r="I91" s="82">
        <f t="shared" si="52"/>
        <v>11.530612244898</v>
      </c>
      <c r="J91" s="82">
        <f t="shared" si="53"/>
        <v>24.942945000000002</v>
      </c>
      <c r="K91" s="82">
        <f t="shared" si="54"/>
        <v>16.892035</v>
      </c>
      <c r="L91" s="82">
        <f t="shared" si="55"/>
        <v>11.530612244898</v>
      </c>
      <c r="M91" s="88">
        <f t="shared" si="64"/>
        <v>22.091564000000002</v>
      </c>
      <c r="N91" s="88">
        <f t="shared" si="65"/>
        <v>13.781998</v>
      </c>
      <c r="O91" s="88">
        <f t="shared" si="66"/>
        <v>11.530612244898</v>
      </c>
      <c r="P91" s="88">
        <f t="shared" si="67"/>
        <v>18.910557000000001</v>
      </c>
      <c r="Q91" s="88">
        <f t="shared" si="68"/>
        <v>10.037096999999999</v>
      </c>
      <c r="R91" s="88">
        <f t="shared" si="69"/>
        <v>11.530612244898</v>
      </c>
      <c r="S91" s="88">
        <f t="shared" si="70"/>
        <v>19.281271</v>
      </c>
      <c r="T91" s="88">
        <f t="shared" si="71"/>
        <v>4.1056561</v>
      </c>
      <c r="U91" s="88">
        <f t="shared" si="72"/>
        <v>11.530612244898</v>
      </c>
      <c r="V91" s="88">
        <f t="shared" si="73"/>
        <v>0.78121364000000004</v>
      </c>
      <c r="W91" s="82">
        <f t="shared" si="56"/>
        <v>-32.949238000000001</v>
      </c>
      <c r="Y91">
        <v>11040816326.531</v>
      </c>
      <c r="Z91">
        <v>-13.794067999999999</v>
      </c>
      <c r="AA91">
        <v>16.946252999999999</v>
      </c>
      <c r="AB91">
        <v>24.899325999999999</v>
      </c>
      <c r="AC91">
        <v>-63.221966000000002</v>
      </c>
      <c r="AD91">
        <v>-7.9530729999999998</v>
      </c>
      <c r="AE91" s="8"/>
      <c r="AF91" s="82">
        <f t="shared" si="57"/>
        <v>11.530612244898</v>
      </c>
      <c r="AG91" s="82">
        <f t="shared" si="58"/>
        <v>23.815891000000001</v>
      </c>
      <c r="AH91" s="82">
        <f t="shared" si="59"/>
        <v>15.758539000000001</v>
      </c>
      <c r="AI91" s="82">
        <f t="shared" si="60"/>
        <v>11.530612244898</v>
      </c>
      <c r="AJ91" s="88">
        <f t="shared" si="74"/>
        <v>21.715312999999998</v>
      </c>
      <c r="AK91" s="88">
        <f t="shared" si="75"/>
        <v>13.376196999999999</v>
      </c>
      <c r="AL91" s="88">
        <f t="shared" si="76"/>
        <v>11.530612244898</v>
      </c>
      <c r="AM91" s="43">
        <f t="shared" si="77"/>
        <v>18.805548000000002</v>
      </c>
      <c r="AN91" s="88">
        <f t="shared" si="78"/>
        <v>9.9962797000000005</v>
      </c>
      <c r="AO91" s="88">
        <f t="shared" si="79"/>
        <v>11.530612244898</v>
      </c>
      <c r="AP91" s="88">
        <f t="shared" si="80"/>
        <v>19.281271</v>
      </c>
      <c r="AQ91" s="82">
        <f t="shared" si="61"/>
        <v>4.1056561</v>
      </c>
      <c r="AR91" s="82">
        <f t="shared" si="62"/>
        <v>11.530612244898</v>
      </c>
      <c r="AS91" s="89">
        <f t="shared" si="81"/>
        <v>0.78121364000000004</v>
      </c>
      <c r="AT91" s="82">
        <f t="shared" si="63"/>
        <v>-32.949238000000001</v>
      </c>
      <c r="AV91" s="82"/>
    </row>
    <row r="92" spans="2:48" x14ac:dyDescent="0.25">
      <c r="B92">
        <v>11163265306.122</v>
      </c>
      <c r="C92">
        <v>-18.921713</v>
      </c>
      <c r="D92">
        <v>16.681103</v>
      </c>
      <c r="E92">
        <v>24.621507999999999</v>
      </c>
      <c r="F92">
        <v>-77.963493</v>
      </c>
      <c r="G92">
        <v>-7.9404063000000003</v>
      </c>
      <c r="H92" s="8"/>
      <c r="I92" s="82">
        <f t="shared" si="52"/>
        <v>11.653061224489999</v>
      </c>
      <c r="J92" s="82">
        <f t="shared" si="53"/>
        <v>24.964618999999999</v>
      </c>
      <c r="K92" s="82">
        <f t="shared" si="54"/>
        <v>16.842731000000001</v>
      </c>
      <c r="L92" s="82">
        <f t="shared" si="55"/>
        <v>11.653061224489999</v>
      </c>
      <c r="M92" s="88">
        <f t="shared" si="64"/>
        <v>22.095358000000001</v>
      </c>
      <c r="N92" s="88">
        <f t="shared" si="65"/>
        <v>13.690065000000001</v>
      </c>
      <c r="O92" s="88">
        <f t="shared" si="66"/>
        <v>11.653061224489999</v>
      </c>
      <c r="P92" s="88">
        <f t="shared" si="67"/>
        <v>18.624956000000001</v>
      </c>
      <c r="Q92" s="88">
        <f t="shared" si="68"/>
        <v>9.6208247999999994</v>
      </c>
      <c r="R92" s="88">
        <f t="shared" si="69"/>
        <v>11.653061224489999</v>
      </c>
      <c r="S92" s="88">
        <f t="shared" si="70"/>
        <v>17.200012000000001</v>
      </c>
      <c r="T92" s="88">
        <f t="shared" si="71"/>
        <v>1.2008760000000001</v>
      </c>
      <c r="U92" s="88">
        <f t="shared" si="72"/>
        <v>11.653061224489999</v>
      </c>
      <c r="V92" s="88">
        <f t="shared" si="73"/>
        <v>0.68657844999999995</v>
      </c>
      <c r="W92" s="82">
        <f t="shared" si="56"/>
        <v>-34.259228</v>
      </c>
      <c r="Y92">
        <v>11163265306.122</v>
      </c>
      <c r="Z92">
        <v>-13.795036</v>
      </c>
      <c r="AA92">
        <v>16.539368</v>
      </c>
      <c r="AB92">
        <v>24.449324000000001</v>
      </c>
      <c r="AC92">
        <v>-62.575802000000003</v>
      </c>
      <c r="AD92">
        <v>-7.9099545000000004</v>
      </c>
      <c r="AE92" s="8"/>
      <c r="AF92" s="82">
        <f t="shared" si="57"/>
        <v>11.653061224489999</v>
      </c>
      <c r="AG92" s="82">
        <f t="shared" si="58"/>
        <v>23.789860000000001</v>
      </c>
      <c r="AH92" s="82">
        <f t="shared" si="59"/>
        <v>15.619452000000001</v>
      </c>
      <c r="AI92" s="82">
        <f t="shared" si="60"/>
        <v>11.653061224489999</v>
      </c>
      <c r="AJ92" s="88">
        <f t="shared" si="74"/>
        <v>21.597227</v>
      </c>
      <c r="AK92" s="88">
        <f t="shared" si="75"/>
        <v>13.143526</v>
      </c>
      <c r="AL92" s="88">
        <f t="shared" si="76"/>
        <v>11.653061224489999</v>
      </c>
      <c r="AM92" s="43">
        <f t="shared" si="77"/>
        <v>18.577363999999999</v>
      </c>
      <c r="AN92" s="88">
        <f t="shared" si="78"/>
        <v>9.6387929999999997</v>
      </c>
      <c r="AO92" s="88">
        <f t="shared" si="79"/>
        <v>11.653061224489999</v>
      </c>
      <c r="AP92" s="88">
        <f t="shared" si="80"/>
        <v>17.200012000000001</v>
      </c>
      <c r="AQ92" s="82">
        <f t="shared" si="61"/>
        <v>1.2008760000000001</v>
      </c>
      <c r="AR92" s="82">
        <f t="shared" si="62"/>
        <v>11.653061224489999</v>
      </c>
      <c r="AS92" s="89">
        <f t="shared" si="81"/>
        <v>0.68657844999999995</v>
      </c>
      <c r="AT92" s="82">
        <f t="shared" si="63"/>
        <v>-34.259228</v>
      </c>
      <c r="AV92" s="82"/>
    </row>
    <row r="93" spans="2:48" x14ac:dyDescent="0.25">
      <c r="B93">
        <v>11285714285.714001</v>
      </c>
      <c r="C93">
        <v>-19.036494999999999</v>
      </c>
      <c r="D93">
        <v>16.587612</v>
      </c>
      <c r="E93">
        <v>24.536045000000001</v>
      </c>
      <c r="F93">
        <v>-78.170295999999993</v>
      </c>
      <c r="G93">
        <v>-7.9484352999999999</v>
      </c>
      <c r="H93" s="8"/>
      <c r="I93" s="82">
        <f t="shared" si="52"/>
        <v>11.775510204082</v>
      </c>
      <c r="J93" s="82">
        <f t="shared" si="53"/>
        <v>24.790870999999999</v>
      </c>
      <c r="K93" s="82">
        <f t="shared" si="54"/>
        <v>16.619160000000001</v>
      </c>
      <c r="L93" s="82">
        <f t="shared" si="55"/>
        <v>11.775510204082</v>
      </c>
      <c r="M93" s="88">
        <f t="shared" si="64"/>
        <v>21.793839999999999</v>
      </c>
      <c r="N93" s="88">
        <f t="shared" si="65"/>
        <v>13.301328</v>
      </c>
      <c r="O93" s="88">
        <f t="shared" si="66"/>
        <v>11.775510204082</v>
      </c>
      <c r="P93" s="88">
        <f t="shared" si="67"/>
        <v>18.22448</v>
      </c>
      <c r="Q93" s="88">
        <f t="shared" si="68"/>
        <v>9.0860003999999996</v>
      </c>
      <c r="R93" s="88">
        <f t="shared" si="69"/>
        <v>11.775510204082</v>
      </c>
      <c r="S93" s="88">
        <f t="shared" si="70"/>
        <v>13.155609999999999</v>
      </c>
      <c r="T93" s="88">
        <f t="shared" si="71"/>
        <v>-4.0603727999999997</v>
      </c>
      <c r="U93" s="88">
        <f t="shared" si="72"/>
        <v>11.775510204082</v>
      </c>
      <c r="V93" s="88">
        <f t="shared" si="73"/>
        <v>1.1807356</v>
      </c>
      <c r="W93" s="82">
        <f t="shared" si="56"/>
        <v>-36.101452000000002</v>
      </c>
      <c r="Y93">
        <v>11285714285.714001</v>
      </c>
      <c r="Z93">
        <v>-13.870103</v>
      </c>
      <c r="AA93">
        <v>16.193549999999998</v>
      </c>
      <c r="AB93">
        <v>24.094477000000001</v>
      </c>
      <c r="AC93">
        <v>-61.816063</v>
      </c>
      <c r="AD93">
        <v>-7.9009255999999999</v>
      </c>
      <c r="AE93" s="8"/>
      <c r="AF93" s="82">
        <f t="shared" si="57"/>
        <v>11.775510204082</v>
      </c>
      <c r="AG93" s="82">
        <f t="shared" si="58"/>
        <v>23.701934999999999</v>
      </c>
      <c r="AH93" s="82">
        <f t="shared" si="59"/>
        <v>15.412706999999999</v>
      </c>
      <c r="AI93" s="82">
        <f t="shared" si="60"/>
        <v>11.775510204082</v>
      </c>
      <c r="AJ93" s="88">
        <f t="shared" si="74"/>
        <v>21.360531000000002</v>
      </c>
      <c r="AK93" s="88">
        <f t="shared" si="75"/>
        <v>12.778198</v>
      </c>
      <c r="AL93" s="88">
        <f t="shared" si="76"/>
        <v>11.775510204082</v>
      </c>
      <c r="AM93" s="43">
        <f t="shared" si="77"/>
        <v>18.227789000000001</v>
      </c>
      <c r="AN93" s="88">
        <f t="shared" si="78"/>
        <v>9.1364412000000002</v>
      </c>
      <c r="AO93" s="88">
        <f t="shared" si="79"/>
        <v>11.775510204082</v>
      </c>
      <c r="AP93" s="88">
        <f t="shared" si="80"/>
        <v>13.155609999999999</v>
      </c>
      <c r="AQ93" s="82">
        <f t="shared" si="61"/>
        <v>-4.0603727999999997</v>
      </c>
      <c r="AR93" s="82">
        <f t="shared" si="62"/>
        <v>11.775510204082</v>
      </c>
      <c r="AS93" s="89">
        <f t="shared" si="81"/>
        <v>1.1807356</v>
      </c>
      <c r="AT93" s="82">
        <f t="shared" si="63"/>
        <v>-36.101452000000002</v>
      </c>
      <c r="AV93" s="82"/>
    </row>
    <row r="94" spans="2:48" x14ac:dyDescent="0.25">
      <c r="B94">
        <v>11408163265.306</v>
      </c>
      <c r="C94">
        <v>-18.951682999999999</v>
      </c>
      <c r="D94">
        <v>16.812861999999999</v>
      </c>
      <c r="E94">
        <v>24.826201999999999</v>
      </c>
      <c r="F94">
        <v>-78.121551999999994</v>
      </c>
      <c r="G94">
        <v>-8.0133419000000004</v>
      </c>
      <c r="H94" s="8"/>
      <c r="I94" s="82">
        <f t="shared" si="52"/>
        <v>11.897959183673001</v>
      </c>
      <c r="J94" s="82">
        <f t="shared" si="53"/>
        <v>24.460999000000001</v>
      </c>
      <c r="K94" s="82">
        <f t="shared" si="54"/>
        <v>16.279430000000001</v>
      </c>
      <c r="L94" s="82">
        <f t="shared" si="55"/>
        <v>11.897959183673001</v>
      </c>
      <c r="M94" s="88">
        <f t="shared" si="64"/>
        <v>21.288661999999999</v>
      </c>
      <c r="N94" s="88">
        <f t="shared" si="65"/>
        <v>12.752456</v>
      </c>
      <c r="O94" s="88">
        <f t="shared" si="66"/>
        <v>11.897959183673001</v>
      </c>
      <c r="P94" s="88">
        <f t="shared" si="67"/>
        <v>17.756468000000002</v>
      </c>
      <c r="Q94" s="88">
        <f t="shared" si="68"/>
        <v>8.5382394999999995</v>
      </c>
      <c r="R94" s="88">
        <f t="shared" si="69"/>
        <v>11.897959183673001</v>
      </c>
      <c r="S94" s="88">
        <f t="shared" si="70"/>
        <v>9.3696555999999998</v>
      </c>
      <c r="T94" s="88">
        <f t="shared" si="71"/>
        <v>-9.4145947000000003</v>
      </c>
      <c r="U94" s="88">
        <f t="shared" si="72"/>
        <v>11.897959183673001</v>
      </c>
      <c r="V94" s="88">
        <f t="shared" si="73"/>
        <v>1.3337458</v>
      </c>
      <c r="W94" s="82">
        <f t="shared" si="56"/>
        <v>-35.185352000000002</v>
      </c>
      <c r="Y94">
        <v>11408163265.306</v>
      </c>
      <c r="Z94">
        <v>-14.236174999999999</v>
      </c>
      <c r="AA94">
        <v>15.95116</v>
      </c>
      <c r="AB94">
        <v>23.929008</v>
      </c>
      <c r="AC94">
        <v>-62.473381000000003</v>
      </c>
      <c r="AD94">
        <v>-7.9778481000000001</v>
      </c>
      <c r="AE94" s="8"/>
      <c r="AF94" s="82">
        <f t="shared" si="57"/>
        <v>11.897959183673001</v>
      </c>
      <c r="AG94" s="82">
        <f t="shared" si="58"/>
        <v>23.509467999999998</v>
      </c>
      <c r="AH94" s="82">
        <f t="shared" si="59"/>
        <v>15.178907000000001</v>
      </c>
      <c r="AI94" s="82">
        <f t="shared" si="60"/>
        <v>11.897959183673001</v>
      </c>
      <c r="AJ94" s="88">
        <f t="shared" si="74"/>
        <v>21.026035</v>
      </c>
      <c r="AK94" s="88">
        <f t="shared" si="75"/>
        <v>12.398128</v>
      </c>
      <c r="AL94" s="88">
        <f t="shared" si="76"/>
        <v>11.897959183673001</v>
      </c>
      <c r="AM94" s="43">
        <f t="shared" si="77"/>
        <v>17.899908</v>
      </c>
      <c r="AN94" s="88">
        <f t="shared" si="78"/>
        <v>8.7484093000000005</v>
      </c>
      <c r="AO94" s="88">
        <f t="shared" si="79"/>
        <v>11.897959183673001</v>
      </c>
      <c r="AP94" s="88">
        <f t="shared" si="80"/>
        <v>9.3696555999999998</v>
      </c>
      <c r="AQ94" s="82">
        <f t="shared" si="61"/>
        <v>-9.4145947000000003</v>
      </c>
      <c r="AR94" s="82">
        <f t="shared" si="62"/>
        <v>11.897959183673001</v>
      </c>
      <c r="AS94" s="89">
        <f t="shared" si="81"/>
        <v>1.3337458</v>
      </c>
      <c r="AT94" s="82">
        <f t="shared" si="63"/>
        <v>-35.185352000000002</v>
      </c>
      <c r="AV94" s="82"/>
    </row>
    <row r="95" spans="2:48" x14ac:dyDescent="0.25">
      <c r="B95">
        <v>11530612244.898001</v>
      </c>
      <c r="C95">
        <v>-19.168261000000001</v>
      </c>
      <c r="D95">
        <v>16.892035</v>
      </c>
      <c r="E95">
        <v>24.942945000000002</v>
      </c>
      <c r="F95">
        <v>-80.054633999999993</v>
      </c>
      <c r="G95">
        <v>-8.0509108999999999</v>
      </c>
      <c r="H95" s="8"/>
      <c r="I95" s="82">
        <f t="shared" si="52"/>
        <v>12.020408163265</v>
      </c>
      <c r="J95" s="82">
        <f t="shared" si="53"/>
        <v>24.091812000000001</v>
      </c>
      <c r="K95" s="82">
        <f t="shared" si="54"/>
        <v>15.876716</v>
      </c>
      <c r="L95" s="82">
        <f t="shared" si="55"/>
        <v>12.020408163265</v>
      </c>
      <c r="M95" s="88">
        <f t="shared" si="64"/>
        <v>20.686066</v>
      </c>
      <c r="N95" s="88">
        <f t="shared" si="65"/>
        <v>12.083956000000001</v>
      </c>
      <c r="O95" s="88">
        <f t="shared" si="66"/>
        <v>12.020408163265</v>
      </c>
      <c r="P95" s="88">
        <f t="shared" si="67"/>
        <v>17.334831000000001</v>
      </c>
      <c r="Q95" s="88">
        <f t="shared" si="68"/>
        <v>8.0185118000000006</v>
      </c>
      <c r="R95" s="88">
        <f t="shared" si="69"/>
        <v>12.020408163265</v>
      </c>
      <c r="S95" s="88">
        <f t="shared" si="70"/>
        <v>6.6030226000000001</v>
      </c>
      <c r="T95" s="88">
        <f t="shared" si="71"/>
        <v>-14.364872</v>
      </c>
      <c r="U95" s="88">
        <f t="shared" si="72"/>
        <v>12.020408163265</v>
      </c>
      <c r="V95" s="88">
        <f t="shared" si="73"/>
        <v>2.6953923999999998</v>
      </c>
      <c r="W95" s="82">
        <f t="shared" si="56"/>
        <v>-36.520587999999996</v>
      </c>
      <c r="Y95">
        <v>11530612244.898001</v>
      </c>
      <c r="Z95">
        <v>-14.18751</v>
      </c>
      <c r="AA95">
        <v>15.758539000000001</v>
      </c>
      <c r="AB95">
        <v>23.815891000000001</v>
      </c>
      <c r="AC95">
        <v>-62.298881999999999</v>
      </c>
      <c r="AD95">
        <v>-8.0573511</v>
      </c>
      <c r="AE95" s="8"/>
      <c r="AF95" s="82">
        <f t="shared" si="57"/>
        <v>12.020408163265</v>
      </c>
      <c r="AG95" s="82">
        <f t="shared" si="58"/>
        <v>23.282285999999999</v>
      </c>
      <c r="AH95" s="82">
        <f t="shared" si="59"/>
        <v>14.881765</v>
      </c>
      <c r="AI95" s="82">
        <f t="shared" si="60"/>
        <v>12.020408163265</v>
      </c>
      <c r="AJ95" s="88">
        <f t="shared" si="74"/>
        <v>20.733409999999999</v>
      </c>
      <c r="AK95" s="88">
        <f t="shared" si="75"/>
        <v>12.028172</v>
      </c>
      <c r="AL95" s="88">
        <f t="shared" si="76"/>
        <v>12.020408163265</v>
      </c>
      <c r="AM95" s="43">
        <f t="shared" si="77"/>
        <v>17.698488000000001</v>
      </c>
      <c r="AN95" s="88">
        <f t="shared" si="78"/>
        <v>8.4561185999999999</v>
      </c>
      <c r="AO95" s="88">
        <f t="shared" si="79"/>
        <v>12.020408163265</v>
      </c>
      <c r="AP95" s="88">
        <f t="shared" si="80"/>
        <v>6.6030226000000001</v>
      </c>
      <c r="AQ95" s="82">
        <f t="shared" si="61"/>
        <v>-14.364872</v>
      </c>
      <c r="AR95" s="82">
        <f t="shared" si="62"/>
        <v>12.020408163265</v>
      </c>
      <c r="AS95" s="89">
        <f t="shared" si="81"/>
        <v>2.6953923999999998</v>
      </c>
      <c r="AT95" s="82">
        <f t="shared" si="63"/>
        <v>-36.520587999999996</v>
      </c>
      <c r="AV95" s="82"/>
    </row>
    <row r="96" spans="2:48" x14ac:dyDescent="0.25">
      <c r="B96">
        <v>11653061224.49</v>
      </c>
      <c r="C96">
        <v>-19.242560999999998</v>
      </c>
      <c r="D96">
        <v>16.842731000000001</v>
      </c>
      <c r="E96">
        <v>24.964618999999999</v>
      </c>
      <c r="F96">
        <v>-79.263542000000001</v>
      </c>
      <c r="G96">
        <v>-8.1218862999999999</v>
      </c>
      <c r="H96" s="8"/>
      <c r="I96" s="82">
        <f t="shared" si="52"/>
        <v>12.142857142857</v>
      </c>
      <c r="J96" s="82">
        <f t="shared" si="53"/>
        <v>23.396000000000001</v>
      </c>
      <c r="K96" s="82">
        <f t="shared" si="54"/>
        <v>15.177486</v>
      </c>
      <c r="L96" s="82">
        <f t="shared" si="55"/>
        <v>12.142857142857</v>
      </c>
      <c r="M96" s="88">
        <f t="shared" si="64"/>
        <v>20.022402</v>
      </c>
      <c r="N96" s="88">
        <f t="shared" si="65"/>
        <v>11.396297000000001</v>
      </c>
      <c r="O96" s="88">
        <f t="shared" si="66"/>
        <v>12.142857142857</v>
      </c>
      <c r="P96" s="88">
        <f t="shared" si="67"/>
        <v>16.856999999999999</v>
      </c>
      <c r="Q96" s="88">
        <f t="shared" si="68"/>
        <v>7.5033450000000004</v>
      </c>
      <c r="R96" s="88">
        <f t="shared" si="69"/>
        <v>12.142857142857</v>
      </c>
      <c r="S96" s="88">
        <f t="shared" si="70"/>
        <v>4.5510663999999998</v>
      </c>
      <c r="T96" s="88">
        <f t="shared" si="71"/>
        <v>-18.681601000000001</v>
      </c>
      <c r="U96" s="88">
        <f t="shared" si="72"/>
        <v>12.142857142857</v>
      </c>
      <c r="V96" s="88">
        <f t="shared" si="73"/>
        <v>2.5947499000000001</v>
      </c>
      <c r="W96" s="82">
        <f t="shared" si="56"/>
        <v>-36.506233000000002</v>
      </c>
      <c r="Y96">
        <v>11653061224.49</v>
      </c>
      <c r="Z96">
        <v>-14.964544999999999</v>
      </c>
      <c r="AA96">
        <v>15.619452000000001</v>
      </c>
      <c r="AB96">
        <v>23.789860000000001</v>
      </c>
      <c r="AC96">
        <v>-63.943665000000003</v>
      </c>
      <c r="AD96">
        <v>-8.1704073000000008</v>
      </c>
      <c r="AE96" s="8"/>
      <c r="AF96" s="82">
        <f t="shared" si="57"/>
        <v>12.142857142857</v>
      </c>
      <c r="AG96" s="82">
        <f t="shared" si="58"/>
        <v>22.910608</v>
      </c>
      <c r="AH96" s="82">
        <f t="shared" si="59"/>
        <v>14.530594000000001</v>
      </c>
      <c r="AI96" s="82">
        <f t="shared" si="60"/>
        <v>12.142857142857</v>
      </c>
      <c r="AJ96" s="88">
        <f t="shared" si="74"/>
        <v>20.382935</v>
      </c>
      <c r="AK96" s="88">
        <f t="shared" si="75"/>
        <v>11.695888999999999</v>
      </c>
      <c r="AL96" s="88">
        <f t="shared" si="76"/>
        <v>12.142857142857</v>
      </c>
      <c r="AM96" s="43">
        <f t="shared" si="77"/>
        <v>17.441713</v>
      </c>
      <c r="AN96" s="88">
        <f t="shared" si="78"/>
        <v>8.2170094999999996</v>
      </c>
      <c r="AO96" s="88">
        <f t="shared" si="79"/>
        <v>12.142857142857</v>
      </c>
      <c r="AP96" s="88">
        <f t="shared" si="80"/>
        <v>4.5510663999999998</v>
      </c>
      <c r="AQ96" s="82">
        <f t="shared" si="61"/>
        <v>-18.681601000000001</v>
      </c>
      <c r="AR96" s="82">
        <f t="shared" si="62"/>
        <v>12.142857142857</v>
      </c>
      <c r="AS96" s="89">
        <f t="shared" si="81"/>
        <v>2.5947499000000001</v>
      </c>
      <c r="AT96" s="82">
        <f t="shared" si="63"/>
        <v>-36.506233000000002</v>
      </c>
      <c r="AV96" s="82"/>
    </row>
    <row r="97" spans="2:48" x14ac:dyDescent="0.25">
      <c r="B97">
        <v>11775510204.082001</v>
      </c>
      <c r="C97">
        <v>-19.219746000000001</v>
      </c>
      <c r="D97">
        <v>16.619160000000001</v>
      </c>
      <c r="E97">
        <v>24.790870999999999</v>
      </c>
      <c r="F97">
        <v>-78.629929000000004</v>
      </c>
      <c r="G97">
        <v>-8.1717099999999991</v>
      </c>
      <c r="H97" s="8"/>
      <c r="I97" s="82">
        <f t="shared" si="52"/>
        <v>12.265306122448999</v>
      </c>
      <c r="J97" s="82">
        <f t="shared" si="53"/>
        <v>22.933330999999999</v>
      </c>
      <c r="K97" s="82">
        <f t="shared" si="54"/>
        <v>14.539977</v>
      </c>
      <c r="L97" s="82">
        <f t="shared" si="55"/>
        <v>12.265306122448999</v>
      </c>
      <c r="M97" s="88">
        <f t="shared" si="64"/>
        <v>19.629339000000002</v>
      </c>
      <c r="N97" s="88">
        <f t="shared" si="65"/>
        <v>10.802277</v>
      </c>
      <c r="O97" s="88">
        <f t="shared" si="66"/>
        <v>12.265306122448999</v>
      </c>
      <c r="P97" s="88">
        <f t="shared" si="67"/>
        <v>16.642050000000001</v>
      </c>
      <c r="Q97" s="88">
        <f t="shared" si="68"/>
        <v>7.0731248999999998</v>
      </c>
      <c r="R97" s="88">
        <f t="shared" si="69"/>
        <v>12.265306122448999</v>
      </c>
      <c r="S97" s="88">
        <f t="shared" si="70"/>
        <v>3.3873837</v>
      </c>
      <c r="T97" s="88">
        <f t="shared" si="71"/>
        <v>-22.360329</v>
      </c>
      <c r="U97" s="88">
        <f t="shared" si="72"/>
        <v>12.265306122448999</v>
      </c>
      <c r="V97" s="88">
        <f t="shared" si="73"/>
        <v>4.1685786</v>
      </c>
      <c r="W97" s="82">
        <f t="shared" si="56"/>
        <v>-38.179572999999998</v>
      </c>
      <c r="Y97">
        <v>11775510204.082001</v>
      </c>
      <c r="Z97">
        <v>-15.051871999999999</v>
      </c>
      <c r="AA97">
        <v>15.412706999999999</v>
      </c>
      <c r="AB97">
        <v>23.701934999999999</v>
      </c>
      <c r="AC97">
        <v>-64.085944999999995</v>
      </c>
      <c r="AD97">
        <v>-8.2892284000000007</v>
      </c>
      <c r="AE97" s="8"/>
      <c r="AF97" s="82">
        <f t="shared" si="57"/>
        <v>12.265306122448999</v>
      </c>
      <c r="AG97" s="82">
        <f t="shared" si="58"/>
        <v>22.829848999999999</v>
      </c>
      <c r="AH97" s="82">
        <f t="shared" si="59"/>
        <v>14.294241</v>
      </c>
      <c r="AI97" s="82">
        <f t="shared" si="60"/>
        <v>12.265306122448999</v>
      </c>
      <c r="AJ97" s="88">
        <f t="shared" si="74"/>
        <v>20.338228000000001</v>
      </c>
      <c r="AK97" s="88">
        <f t="shared" si="75"/>
        <v>11.497733</v>
      </c>
      <c r="AL97" s="88">
        <f t="shared" si="76"/>
        <v>12.265306122448999</v>
      </c>
      <c r="AM97" s="43">
        <f t="shared" si="77"/>
        <v>17.445215000000001</v>
      </c>
      <c r="AN97" s="88">
        <f t="shared" si="78"/>
        <v>8.0689382999999992</v>
      </c>
      <c r="AO97" s="88">
        <f t="shared" si="79"/>
        <v>12.265306122448999</v>
      </c>
      <c r="AP97" s="88">
        <f t="shared" si="80"/>
        <v>3.3873837</v>
      </c>
      <c r="AQ97" s="82">
        <f t="shared" si="61"/>
        <v>-22.360329</v>
      </c>
      <c r="AR97" s="82">
        <f t="shared" si="62"/>
        <v>12.265306122448999</v>
      </c>
      <c r="AS97" s="89">
        <f t="shared" si="81"/>
        <v>4.1685786</v>
      </c>
      <c r="AT97" s="82">
        <f t="shared" si="63"/>
        <v>-38.179572999999998</v>
      </c>
      <c r="AV97" s="82"/>
    </row>
    <row r="98" spans="2:48" x14ac:dyDescent="0.25">
      <c r="B98">
        <v>11897959183.673</v>
      </c>
      <c r="C98">
        <v>-19.274661999999999</v>
      </c>
      <c r="D98">
        <v>16.279430000000001</v>
      </c>
      <c r="E98">
        <v>24.460999000000001</v>
      </c>
      <c r="F98">
        <v>-79.032409999999999</v>
      </c>
      <c r="G98">
        <v>-8.1815680999999998</v>
      </c>
      <c r="H98" s="8"/>
      <c r="I98" s="82">
        <f t="shared" si="52"/>
        <v>12.387755102041</v>
      </c>
      <c r="J98" s="82">
        <f t="shared" si="53"/>
        <v>22.268564000000001</v>
      </c>
      <c r="K98" s="82">
        <f t="shared" si="54"/>
        <v>13.757694000000001</v>
      </c>
      <c r="L98" s="82">
        <f t="shared" si="55"/>
        <v>12.387755102041</v>
      </c>
      <c r="M98" s="88">
        <f t="shared" si="64"/>
        <v>19.183256</v>
      </c>
      <c r="N98" s="88">
        <f t="shared" si="65"/>
        <v>10.219518000000001</v>
      </c>
      <c r="O98" s="88">
        <f t="shared" si="66"/>
        <v>12.387755102041</v>
      </c>
      <c r="P98" s="88">
        <f t="shared" si="67"/>
        <v>16.337796999999998</v>
      </c>
      <c r="Q98" s="88">
        <f t="shared" si="68"/>
        <v>6.6163715999999999</v>
      </c>
      <c r="R98" s="88">
        <f t="shared" si="69"/>
        <v>12.387755102041</v>
      </c>
      <c r="S98" s="88">
        <f t="shared" si="70"/>
        <v>2.7296822000000001</v>
      </c>
      <c r="T98" s="88">
        <f t="shared" si="71"/>
        <v>-24.884309999999999</v>
      </c>
      <c r="U98" s="88">
        <f t="shared" si="72"/>
        <v>12.387755102041</v>
      </c>
      <c r="V98" s="88">
        <f t="shared" si="73"/>
        <v>4.4037948</v>
      </c>
      <c r="W98" s="82">
        <f t="shared" si="56"/>
        <v>-38.130428000000002</v>
      </c>
      <c r="Y98">
        <v>11897959183.673</v>
      </c>
      <c r="Z98">
        <v>-14.715006000000001</v>
      </c>
      <c r="AA98">
        <v>15.178907000000001</v>
      </c>
      <c r="AB98">
        <v>23.509467999999998</v>
      </c>
      <c r="AC98">
        <v>-62.640906999999999</v>
      </c>
      <c r="AD98">
        <v>-8.3305606999999995</v>
      </c>
      <c r="AE98" s="8"/>
      <c r="AF98" s="82">
        <f t="shared" si="57"/>
        <v>12.387755102041</v>
      </c>
      <c r="AG98" s="82">
        <f t="shared" si="58"/>
        <v>22.605257000000002</v>
      </c>
      <c r="AH98" s="82">
        <f t="shared" si="59"/>
        <v>13.986238</v>
      </c>
      <c r="AI98" s="82">
        <f t="shared" si="60"/>
        <v>12.387755102041</v>
      </c>
      <c r="AJ98" s="88">
        <f t="shared" si="74"/>
        <v>20.197362999999999</v>
      </c>
      <c r="AK98" s="88">
        <f t="shared" si="75"/>
        <v>11.275069</v>
      </c>
      <c r="AL98" s="88">
        <f t="shared" si="76"/>
        <v>12.387755102041</v>
      </c>
      <c r="AM98" s="43">
        <f t="shared" si="77"/>
        <v>17.312477000000001</v>
      </c>
      <c r="AN98" s="88">
        <f t="shared" si="78"/>
        <v>7.8491330000000001</v>
      </c>
      <c r="AO98" s="88">
        <f t="shared" si="79"/>
        <v>12.387755102041</v>
      </c>
      <c r="AP98" s="88">
        <f t="shared" si="80"/>
        <v>2.7296822000000001</v>
      </c>
      <c r="AQ98" s="82">
        <f t="shared" si="61"/>
        <v>-24.884309999999999</v>
      </c>
      <c r="AR98" s="82">
        <f t="shared" si="62"/>
        <v>12.387755102041</v>
      </c>
      <c r="AS98" s="89">
        <f t="shared" si="81"/>
        <v>4.4037948</v>
      </c>
      <c r="AT98" s="82">
        <f t="shared" si="63"/>
        <v>-38.130428000000002</v>
      </c>
      <c r="AV98" s="82"/>
    </row>
    <row r="99" spans="2:48" x14ac:dyDescent="0.25">
      <c r="B99">
        <v>12020408163.264999</v>
      </c>
      <c r="C99">
        <v>-19.142443</v>
      </c>
      <c r="D99">
        <v>15.876716</v>
      </c>
      <c r="E99">
        <v>24.091812000000001</v>
      </c>
      <c r="F99">
        <v>-76.924796999999998</v>
      </c>
      <c r="G99">
        <v>-8.2150955000000003</v>
      </c>
      <c r="H99" s="8"/>
      <c r="I99" s="82">
        <f t="shared" si="52"/>
        <v>12.510204081632999</v>
      </c>
      <c r="J99" s="82">
        <f t="shared" si="53"/>
        <v>21.879501000000001</v>
      </c>
      <c r="K99" s="82">
        <f t="shared" si="54"/>
        <v>13.088972999999999</v>
      </c>
      <c r="L99" s="82">
        <f t="shared" si="55"/>
        <v>12.510204081632999</v>
      </c>
      <c r="M99" s="88">
        <f t="shared" si="64"/>
        <v>19.016914</v>
      </c>
      <c r="N99" s="88">
        <f t="shared" si="65"/>
        <v>9.7687197000000001</v>
      </c>
      <c r="O99" s="88">
        <f t="shared" si="66"/>
        <v>12.510204081632999</v>
      </c>
      <c r="P99" s="88">
        <f t="shared" si="67"/>
        <v>16.216097000000001</v>
      </c>
      <c r="Q99" s="88">
        <f t="shared" si="68"/>
        <v>6.1803970000000001</v>
      </c>
      <c r="R99" s="88">
        <f t="shared" si="69"/>
        <v>12.510204081632999</v>
      </c>
      <c r="S99" s="88">
        <f t="shared" si="70"/>
        <v>2.5091337999999999</v>
      </c>
      <c r="T99" s="88">
        <f t="shared" si="71"/>
        <v>-26.720389999999998</v>
      </c>
      <c r="U99" s="88">
        <f t="shared" si="72"/>
        <v>12.510204081632999</v>
      </c>
      <c r="V99" s="88">
        <f t="shared" si="73"/>
        <v>6.9916233999999999</v>
      </c>
      <c r="W99" s="82">
        <f t="shared" si="56"/>
        <v>-36.853664000000002</v>
      </c>
      <c r="Y99">
        <v>12020408163.264999</v>
      </c>
      <c r="Z99">
        <v>-14.488027000000001</v>
      </c>
      <c r="AA99">
        <v>14.881765</v>
      </c>
      <c r="AB99">
        <v>23.282285999999999</v>
      </c>
      <c r="AC99">
        <v>-61.111313000000003</v>
      </c>
      <c r="AD99">
        <v>-8.4005212999999994</v>
      </c>
      <c r="AE99" s="8"/>
      <c r="AF99" s="82">
        <f t="shared" si="57"/>
        <v>12.510204081632999</v>
      </c>
      <c r="AG99" s="82">
        <f t="shared" si="58"/>
        <v>22.530619000000002</v>
      </c>
      <c r="AH99" s="82">
        <f t="shared" si="59"/>
        <v>13.688283999999999</v>
      </c>
      <c r="AI99" s="82">
        <f t="shared" si="60"/>
        <v>12.510204081632999</v>
      </c>
      <c r="AJ99" s="88">
        <f t="shared" si="74"/>
        <v>20.215965000000001</v>
      </c>
      <c r="AK99" s="88">
        <f t="shared" si="75"/>
        <v>11.076973000000001</v>
      </c>
      <c r="AL99" s="88">
        <f t="shared" si="76"/>
        <v>12.510204081632999</v>
      </c>
      <c r="AM99" s="43">
        <f t="shared" si="77"/>
        <v>17.361946</v>
      </c>
      <c r="AN99" s="88">
        <f t="shared" si="78"/>
        <v>7.6655917000000002</v>
      </c>
      <c r="AO99" s="88">
        <f t="shared" si="79"/>
        <v>12.510204081632999</v>
      </c>
      <c r="AP99" s="88">
        <f t="shared" si="80"/>
        <v>2.5091337999999999</v>
      </c>
      <c r="AQ99" s="82">
        <f t="shared" si="61"/>
        <v>-26.720389999999998</v>
      </c>
      <c r="AR99" s="82">
        <f t="shared" si="62"/>
        <v>12.510204081632999</v>
      </c>
      <c r="AS99" s="89">
        <f t="shared" si="81"/>
        <v>6.9916233999999999</v>
      </c>
      <c r="AT99" s="82">
        <f t="shared" si="63"/>
        <v>-36.853664000000002</v>
      </c>
      <c r="AV99" s="82"/>
    </row>
    <row r="100" spans="2:48" x14ac:dyDescent="0.25">
      <c r="B100">
        <v>12142857142.857</v>
      </c>
      <c r="C100">
        <v>-19.186899</v>
      </c>
      <c r="D100">
        <v>15.177486</v>
      </c>
      <c r="E100">
        <v>23.396000000000001</v>
      </c>
      <c r="F100">
        <v>-76.115105</v>
      </c>
      <c r="G100">
        <v>-8.2185135000000002</v>
      </c>
      <c r="H100" s="8"/>
      <c r="I100" s="82">
        <f t="shared" si="52"/>
        <v>12.632653061224001</v>
      </c>
      <c r="J100" s="82">
        <f t="shared" si="53"/>
        <v>21.466996999999999</v>
      </c>
      <c r="K100" s="82">
        <f t="shared" si="54"/>
        <v>12.442579</v>
      </c>
      <c r="L100" s="82">
        <f t="shared" si="55"/>
        <v>12.632653061224001</v>
      </c>
      <c r="M100" s="88">
        <f t="shared" si="64"/>
        <v>18.846229999999998</v>
      </c>
      <c r="N100" s="88">
        <f t="shared" si="65"/>
        <v>9.3734216999999997</v>
      </c>
      <c r="O100" s="88">
        <f t="shared" si="66"/>
        <v>12.632653061224001</v>
      </c>
      <c r="P100" s="88">
        <f t="shared" si="67"/>
        <v>16.056657999999999</v>
      </c>
      <c r="Q100" s="88">
        <f t="shared" si="68"/>
        <v>5.7466011000000004</v>
      </c>
      <c r="R100" s="88">
        <f t="shared" si="69"/>
        <v>12.632653061224001</v>
      </c>
      <c r="S100" s="88">
        <f t="shared" si="70"/>
        <v>2.4414634999999998</v>
      </c>
      <c r="T100" s="88">
        <f t="shared" si="71"/>
        <v>-27.849682000000001</v>
      </c>
      <c r="U100" s="88">
        <f t="shared" si="72"/>
        <v>12.632653061224001</v>
      </c>
      <c r="V100" s="88">
        <f t="shared" si="73"/>
        <v>9.2262897000000006</v>
      </c>
      <c r="W100" s="82">
        <f t="shared" si="56"/>
        <v>-35.350879999999997</v>
      </c>
      <c r="Y100">
        <v>12142857142.857</v>
      </c>
      <c r="Z100">
        <v>-14.459453</v>
      </c>
      <c r="AA100">
        <v>14.530594000000001</v>
      </c>
      <c r="AB100">
        <v>22.910608</v>
      </c>
      <c r="AC100">
        <v>-60.525832999999999</v>
      </c>
      <c r="AD100">
        <v>-8.3800144000000003</v>
      </c>
      <c r="AE100" s="8"/>
      <c r="AF100" s="82">
        <f t="shared" si="57"/>
        <v>12.632653061224001</v>
      </c>
      <c r="AG100" s="82">
        <f t="shared" si="58"/>
        <v>22.326913999999999</v>
      </c>
      <c r="AH100" s="82">
        <f t="shared" si="59"/>
        <v>13.294439000000001</v>
      </c>
      <c r="AI100" s="82">
        <f t="shared" si="60"/>
        <v>12.632653061224001</v>
      </c>
      <c r="AJ100" s="88">
        <f t="shared" si="74"/>
        <v>20.255398</v>
      </c>
      <c r="AK100" s="88">
        <f t="shared" si="75"/>
        <v>10.926417000000001</v>
      </c>
      <c r="AL100" s="88">
        <f t="shared" si="76"/>
        <v>12.632653061224001</v>
      </c>
      <c r="AM100" s="43">
        <f t="shared" si="77"/>
        <v>17.31963</v>
      </c>
      <c r="AN100" s="88">
        <f t="shared" si="78"/>
        <v>7.3962507000000004</v>
      </c>
      <c r="AO100" s="88">
        <f t="shared" si="79"/>
        <v>12.632653061224001</v>
      </c>
      <c r="AP100" s="88">
        <f t="shared" si="80"/>
        <v>2.4414634999999998</v>
      </c>
      <c r="AQ100" s="82">
        <f t="shared" si="61"/>
        <v>-27.849682000000001</v>
      </c>
      <c r="AR100" s="82">
        <f t="shared" si="62"/>
        <v>12.632653061224001</v>
      </c>
      <c r="AS100" s="89">
        <f t="shared" si="81"/>
        <v>9.2262897000000006</v>
      </c>
      <c r="AT100" s="82">
        <f t="shared" si="63"/>
        <v>-35.350879999999997</v>
      </c>
      <c r="AV100" s="82"/>
    </row>
    <row r="101" spans="2:48" x14ac:dyDescent="0.25">
      <c r="B101">
        <v>12265306122.448999</v>
      </c>
      <c r="C101">
        <v>-19.279720000000001</v>
      </c>
      <c r="D101">
        <v>14.539977</v>
      </c>
      <c r="E101">
        <v>22.933330999999999</v>
      </c>
      <c r="F101">
        <v>-74.852210999999997</v>
      </c>
      <c r="G101">
        <v>-8.3933525000000007</v>
      </c>
      <c r="H101" s="8"/>
      <c r="I101" s="82">
        <f t="shared" ref="I101:I103" si="82">B105/1000000000</f>
        <v>12.755102040816</v>
      </c>
      <c r="J101" s="82">
        <f t="shared" ref="J101:J103" si="83">E105</f>
        <v>21.431549</v>
      </c>
      <c r="K101" s="82">
        <f t="shared" ref="K101:K103" si="84">D105</f>
        <v>12.094264000000001</v>
      </c>
      <c r="L101" s="82">
        <f t="shared" ref="L101:L103" si="85">B105/1000000000</f>
        <v>12.755102040816</v>
      </c>
      <c r="M101" s="88">
        <f t="shared" si="64"/>
        <v>18.89105</v>
      </c>
      <c r="N101" s="88">
        <f t="shared" si="65"/>
        <v>9.1222811000000004</v>
      </c>
      <c r="O101" s="88">
        <f t="shared" si="66"/>
        <v>12.755102040816</v>
      </c>
      <c r="P101" s="88">
        <f t="shared" si="67"/>
        <v>16.047974</v>
      </c>
      <c r="Q101" s="88">
        <f t="shared" si="68"/>
        <v>5.3835163000000001</v>
      </c>
      <c r="R101" s="88">
        <f t="shared" si="69"/>
        <v>12.755102040816</v>
      </c>
      <c r="S101" s="88">
        <f t="shared" si="70"/>
        <v>2.4441392</v>
      </c>
      <c r="T101" s="88">
        <f t="shared" si="71"/>
        <v>-28.712149</v>
      </c>
      <c r="U101" s="88">
        <f t="shared" si="72"/>
        <v>12.755102040816</v>
      </c>
      <c r="V101" s="88">
        <f t="shared" si="73"/>
        <v>10.822020999999999</v>
      </c>
      <c r="W101" s="82">
        <f t="shared" ref="W101:W103" si="86">D521</f>
        <v>-34.385055999999999</v>
      </c>
      <c r="Y101">
        <v>12265306122.448999</v>
      </c>
      <c r="Z101">
        <v>-14.69558</v>
      </c>
      <c r="AA101">
        <v>14.294241</v>
      </c>
      <c r="AB101">
        <v>22.829848999999999</v>
      </c>
      <c r="AC101">
        <v>-60.475597</v>
      </c>
      <c r="AD101">
        <v>-8.5356082999999998</v>
      </c>
      <c r="AE101" s="8"/>
      <c r="AF101" s="82">
        <f t="shared" ref="AF101:AF103" si="87">Y105/1000000000</f>
        <v>12.755102040816</v>
      </c>
      <c r="AG101" s="82">
        <f t="shared" ref="AG101:AG103" si="88">AB105</f>
        <v>22.137823000000001</v>
      </c>
      <c r="AH101" s="82">
        <f t="shared" ref="AH101:AH103" si="89">AA105</f>
        <v>12.864288</v>
      </c>
      <c r="AI101" s="82">
        <f t="shared" ref="AI101:AI103" si="90">Y105/1000000000</f>
        <v>12.755102040816</v>
      </c>
      <c r="AJ101" s="88">
        <f t="shared" si="74"/>
        <v>20.285603999999999</v>
      </c>
      <c r="AK101" s="88">
        <f t="shared" si="75"/>
        <v>10.724752000000001</v>
      </c>
      <c r="AL101" s="88">
        <f t="shared" si="76"/>
        <v>12.755102040816</v>
      </c>
      <c r="AM101" s="43">
        <f t="shared" si="77"/>
        <v>17.289942</v>
      </c>
      <c r="AN101" s="88">
        <f t="shared" si="78"/>
        <v>7.0985885</v>
      </c>
      <c r="AO101" s="88">
        <f t="shared" si="79"/>
        <v>12.755102040816</v>
      </c>
      <c r="AP101" s="88">
        <f t="shared" si="80"/>
        <v>2.4441392</v>
      </c>
      <c r="AQ101" s="82">
        <f t="shared" ref="AQ101:AQ103" si="91">AA417</f>
        <v>-28.712149</v>
      </c>
      <c r="AR101" s="82">
        <f t="shared" ref="AR101:AR103" si="92">Y105/1000000000</f>
        <v>12.755102040816</v>
      </c>
      <c r="AS101" s="89">
        <f t="shared" si="81"/>
        <v>10.822020999999999</v>
      </c>
      <c r="AT101" s="82">
        <f t="shared" ref="AT101:AT103" si="93">AA521</f>
        <v>-34.385055999999999</v>
      </c>
      <c r="AV101" s="82"/>
    </row>
    <row r="102" spans="2:48" x14ac:dyDescent="0.25">
      <c r="B102">
        <v>12387755102.041</v>
      </c>
      <c r="C102">
        <v>-19.58831</v>
      </c>
      <c r="D102">
        <v>13.757694000000001</v>
      </c>
      <c r="E102">
        <v>22.268564000000001</v>
      </c>
      <c r="F102">
        <v>-74.437347000000003</v>
      </c>
      <c r="G102">
        <v>-8.5108700000000006</v>
      </c>
      <c r="H102" s="8"/>
      <c r="I102" s="82">
        <f t="shared" si="82"/>
        <v>12.877551020408001</v>
      </c>
      <c r="J102" s="82">
        <f t="shared" si="83"/>
        <v>21.352969999999999</v>
      </c>
      <c r="K102" s="82">
        <f t="shared" si="84"/>
        <v>11.823085000000001</v>
      </c>
      <c r="L102" s="82">
        <f t="shared" si="85"/>
        <v>12.877551020408001</v>
      </c>
      <c r="M102" s="88">
        <f t="shared" si="64"/>
        <v>18.890264999999999</v>
      </c>
      <c r="N102" s="88">
        <f t="shared" si="65"/>
        <v>8.9389877000000002</v>
      </c>
      <c r="O102" s="88">
        <f t="shared" si="66"/>
        <v>12.877551020408001</v>
      </c>
      <c r="P102" s="88">
        <f t="shared" si="67"/>
        <v>15.961447</v>
      </c>
      <c r="Q102" s="88">
        <f t="shared" si="68"/>
        <v>5.0447167999999998</v>
      </c>
      <c r="R102" s="88">
        <f t="shared" si="69"/>
        <v>12.877551020408001</v>
      </c>
      <c r="S102" s="88">
        <f t="shared" si="70"/>
        <v>2.4367409000000002</v>
      </c>
      <c r="T102" s="88">
        <f t="shared" si="71"/>
        <v>-29.553447999999999</v>
      </c>
      <c r="U102" s="88">
        <f t="shared" si="72"/>
        <v>12.877551020408001</v>
      </c>
      <c r="V102" s="88">
        <f t="shared" si="73"/>
        <v>12.01196</v>
      </c>
      <c r="W102" s="82">
        <f t="shared" si="86"/>
        <v>-33.816090000000003</v>
      </c>
      <c r="Y102">
        <v>12387755102.041</v>
      </c>
      <c r="Z102">
        <v>-15.145864</v>
      </c>
      <c r="AA102">
        <v>13.986238</v>
      </c>
      <c r="AB102">
        <v>22.605257000000002</v>
      </c>
      <c r="AC102">
        <v>-61.666705999999998</v>
      </c>
      <c r="AD102">
        <v>-8.6190204999999995</v>
      </c>
      <c r="AE102" s="8"/>
      <c r="AF102" s="82">
        <f t="shared" si="87"/>
        <v>12.877551020408001</v>
      </c>
      <c r="AG102" s="82">
        <f t="shared" si="88"/>
        <v>21.917570000000001</v>
      </c>
      <c r="AH102" s="82">
        <f t="shared" si="89"/>
        <v>12.459021</v>
      </c>
      <c r="AI102" s="82">
        <f t="shared" si="90"/>
        <v>12.877551020408001</v>
      </c>
      <c r="AJ102" s="88">
        <f t="shared" si="74"/>
        <v>20.197367</v>
      </c>
      <c r="AK102" s="88">
        <f t="shared" si="75"/>
        <v>10.454288</v>
      </c>
      <c r="AL102" s="88">
        <f t="shared" si="76"/>
        <v>12.877551020408001</v>
      </c>
      <c r="AM102" s="43">
        <f t="shared" si="77"/>
        <v>17.149940000000001</v>
      </c>
      <c r="AN102" s="88">
        <f t="shared" si="78"/>
        <v>6.7349218999999998</v>
      </c>
      <c r="AO102" s="88">
        <f t="shared" si="79"/>
        <v>12.877551020408001</v>
      </c>
      <c r="AP102" s="88">
        <f t="shared" si="80"/>
        <v>2.4367409000000002</v>
      </c>
      <c r="AQ102" s="82">
        <f t="shared" si="91"/>
        <v>-29.553447999999999</v>
      </c>
      <c r="AR102" s="82">
        <f t="shared" si="92"/>
        <v>12.877551020408001</v>
      </c>
      <c r="AS102" s="89">
        <f t="shared" si="81"/>
        <v>12.01196</v>
      </c>
      <c r="AT102" s="82">
        <f t="shared" si="93"/>
        <v>-33.816090000000003</v>
      </c>
      <c r="AV102" s="82"/>
    </row>
    <row r="103" spans="2:48" x14ac:dyDescent="0.25">
      <c r="B103">
        <v>12510204081.632999</v>
      </c>
      <c r="C103">
        <v>-19.443816999999999</v>
      </c>
      <c r="D103">
        <v>13.088972999999999</v>
      </c>
      <c r="E103">
        <v>21.879501000000001</v>
      </c>
      <c r="F103">
        <v>-72.192161999999996</v>
      </c>
      <c r="G103">
        <v>-8.7905273000000008</v>
      </c>
      <c r="H103" s="8"/>
      <c r="I103" s="82">
        <f t="shared" si="82"/>
        <v>13</v>
      </c>
      <c r="J103" s="82">
        <f t="shared" si="83"/>
        <v>21.386101</v>
      </c>
      <c r="K103" s="82">
        <f t="shared" si="84"/>
        <v>11.753016000000001</v>
      </c>
      <c r="L103" s="82">
        <f t="shared" si="85"/>
        <v>13</v>
      </c>
      <c r="M103" s="88">
        <f t="shared" si="64"/>
        <v>18.896317</v>
      </c>
      <c r="N103" s="88">
        <f t="shared" si="65"/>
        <v>8.8494986999999998</v>
      </c>
      <c r="O103" s="88">
        <f t="shared" si="66"/>
        <v>13</v>
      </c>
      <c r="P103" s="88">
        <f t="shared" si="67"/>
        <v>15.886592</v>
      </c>
      <c r="Q103" s="88">
        <f t="shared" si="68"/>
        <v>4.8297834000000002</v>
      </c>
      <c r="R103" s="88">
        <f t="shared" si="69"/>
        <v>13</v>
      </c>
      <c r="S103" s="88">
        <f t="shared" si="70"/>
        <v>2.4040710999999999</v>
      </c>
      <c r="T103" s="88">
        <f t="shared" si="71"/>
        <v>-30.142005999999999</v>
      </c>
      <c r="U103" s="88">
        <f t="shared" si="72"/>
        <v>13</v>
      </c>
      <c r="V103" s="88">
        <f t="shared" si="73"/>
        <v>12.265909000000001</v>
      </c>
      <c r="W103" s="82">
        <f t="shared" si="86"/>
        <v>-33.877986999999997</v>
      </c>
      <c r="Y103">
        <v>12510204081.632999</v>
      </c>
      <c r="Z103">
        <v>-15.54336</v>
      </c>
      <c r="AA103">
        <v>13.688283999999999</v>
      </c>
      <c r="AB103">
        <v>22.530619000000002</v>
      </c>
      <c r="AC103">
        <v>-61.929530999999997</v>
      </c>
      <c r="AD103">
        <v>-8.8423347000000003</v>
      </c>
      <c r="AE103" s="8"/>
      <c r="AF103" s="82">
        <f t="shared" si="87"/>
        <v>13</v>
      </c>
      <c r="AG103" s="82">
        <f t="shared" si="88"/>
        <v>21.735614999999999</v>
      </c>
      <c r="AH103" s="82">
        <f t="shared" si="89"/>
        <v>12.176266</v>
      </c>
      <c r="AI103" s="82">
        <f t="shared" si="90"/>
        <v>13</v>
      </c>
      <c r="AJ103" s="88">
        <f t="shared" si="74"/>
        <v>20.017239</v>
      </c>
      <c r="AK103" s="88">
        <f t="shared" si="75"/>
        <v>10.177647</v>
      </c>
      <c r="AL103" s="88">
        <f t="shared" si="76"/>
        <v>13</v>
      </c>
      <c r="AM103" s="43">
        <f t="shared" si="77"/>
        <v>17.018529999999998</v>
      </c>
      <c r="AN103" s="88">
        <f t="shared" si="78"/>
        <v>6.4827966999999997</v>
      </c>
      <c r="AO103" s="88">
        <f t="shared" si="79"/>
        <v>13</v>
      </c>
      <c r="AP103" s="88">
        <f t="shared" si="80"/>
        <v>2.4040710999999999</v>
      </c>
      <c r="AQ103" s="82">
        <f t="shared" si="91"/>
        <v>-30.142005999999999</v>
      </c>
      <c r="AR103" s="82">
        <f t="shared" si="92"/>
        <v>13</v>
      </c>
      <c r="AS103" s="89">
        <f t="shared" si="81"/>
        <v>12.265909000000001</v>
      </c>
      <c r="AT103" s="82">
        <f t="shared" si="93"/>
        <v>-33.877986999999997</v>
      </c>
      <c r="AV103" s="82"/>
    </row>
    <row r="104" spans="2:48" x14ac:dyDescent="0.25">
      <c r="B104">
        <v>12632653061.224001</v>
      </c>
      <c r="C104">
        <v>-20.075759999999999</v>
      </c>
      <c r="D104">
        <v>12.442579</v>
      </c>
      <c r="E104">
        <v>21.466996999999999</v>
      </c>
      <c r="F104">
        <v>-73.227997000000002</v>
      </c>
      <c r="G104">
        <v>-9.0244169000000003</v>
      </c>
      <c r="Y104">
        <v>12632653061.224001</v>
      </c>
      <c r="Z104">
        <v>-15.96604</v>
      </c>
      <c r="AA104">
        <v>13.294439000000001</v>
      </c>
      <c r="AB104">
        <v>22.326913999999999</v>
      </c>
      <c r="AC104">
        <v>-62.499251999999998</v>
      </c>
      <c r="AD104">
        <v>-9.0324735999999994</v>
      </c>
    </row>
    <row r="105" spans="2:48" x14ac:dyDescent="0.25">
      <c r="B105">
        <v>12755102040.816</v>
      </c>
      <c r="C105">
        <v>-20.425262</v>
      </c>
      <c r="D105">
        <v>12.094264000000001</v>
      </c>
      <c r="E105">
        <v>21.431549</v>
      </c>
      <c r="F105">
        <v>-73.069832000000005</v>
      </c>
      <c r="G105">
        <v>-9.3372840999999998</v>
      </c>
      <c r="J105" s="5">
        <f>AVERAGE(J9:J103)</f>
        <v>25.503719799999995</v>
      </c>
      <c r="M105" s="5">
        <f>AVERAGE(M9:M103)</f>
        <v>22.696959031578945</v>
      </c>
      <c r="Y105">
        <v>12755102040.816</v>
      </c>
      <c r="Z105">
        <v>-16.411566000000001</v>
      </c>
      <c r="AA105">
        <v>12.864288</v>
      </c>
      <c r="AB105">
        <v>22.137823000000001</v>
      </c>
      <c r="AC105">
        <v>-63.100754000000002</v>
      </c>
      <c r="AD105">
        <v>-9.2735337999999992</v>
      </c>
    </row>
    <row r="106" spans="2:48" x14ac:dyDescent="0.25">
      <c r="B106">
        <v>12877551020.408001</v>
      </c>
      <c r="C106">
        <v>-20.587803000000001</v>
      </c>
      <c r="D106">
        <v>11.823085000000001</v>
      </c>
      <c r="E106">
        <v>21.352969999999999</v>
      </c>
      <c r="F106">
        <v>-73.534233</v>
      </c>
      <c r="G106">
        <v>-9.5298853000000001</v>
      </c>
      <c r="Y106">
        <v>12877551020.408001</v>
      </c>
      <c r="Z106">
        <v>-16.122319999999998</v>
      </c>
      <c r="AA106">
        <v>12.459021</v>
      </c>
      <c r="AB106">
        <v>21.917570000000001</v>
      </c>
      <c r="AC106">
        <v>-61.085506000000002</v>
      </c>
      <c r="AD106">
        <v>-9.4585495000000002</v>
      </c>
    </row>
    <row r="107" spans="2:48" x14ac:dyDescent="0.25">
      <c r="B107">
        <v>13000000000</v>
      </c>
      <c r="C107">
        <v>-20.683033000000002</v>
      </c>
      <c r="D107">
        <v>11.753016000000001</v>
      </c>
      <c r="E107">
        <v>21.386101</v>
      </c>
      <c r="F107">
        <v>-73.422745000000006</v>
      </c>
      <c r="G107">
        <v>-9.6330843000000002</v>
      </c>
      <c r="Y107">
        <v>13000000000</v>
      </c>
      <c r="Z107">
        <v>-16.575468000000001</v>
      </c>
      <c r="AA107">
        <v>12.176266</v>
      </c>
      <c r="AB107">
        <v>21.735614999999999</v>
      </c>
      <c r="AC107">
        <v>-61.895930999999997</v>
      </c>
      <c r="AD107">
        <v>-9.5593480999999993</v>
      </c>
    </row>
    <row r="108" spans="2:48" x14ac:dyDescent="0.25">
      <c r="B108" t="s">
        <v>25</v>
      </c>
      <c r="Y108" t="s">
        <v>25</v>
      </c>
    </row>
    <row r="111" spans="2:48" x14ac:dyDescent="0.25">
      <c r="B111" t="s">
        <v>22</v>
      </c>
      <c r="Y111" t="s">
        <v>22</v>
      </c>
    </row>
    <row r="112" spans="2:48" x14ac:dyDescent="0.25">
      <c r="B112" t="s">
        <v>23</v>
      </c>
      <c r="C112" t="s">
        <v>354</v>
      </c>
      <c r="D112" t="s">
        <v>297</v>
      </c>
      <c r="Y112" t="s">
        <v>23</v>
      </c>
      <c r="Z112" t="s">
        <v>354</v>
      </c>
      <c r="AA112" t="s">
        <v>297</v>
      </c>
    </row>
    <row r="113" spans="2:27" x14ac:dyDescent="0.25">
      <c r="B113">
        <v>1000000000</v>
      </c>
      <c r="C113">
        <v>31.736113</v>
      </c>
      <c r="D113">
        <v>22.341830999999999</v>
      </c>
      <c r="Y113">
        <v>1000000000</v>
      </c>
      <c r="Z113">
        <v>30.876068</v>
      </c>
      <c r="AA113">
        <v>19.827577999999999</v>
      </c>
    </row>
    <row r="114" spans="2:27" x14ac:dyDescent="0.25">
      <c r="B114">
        <v>1122448979.5918</v>
      </c>
      <c r="C114">
        <v>29.598984000000002</v>
      </c>
      <c r="D114">
        <v>20.805986000000001</v>
      </c>
      <c r="Y114">
        <v>1122448979.5918</v>
      </c>
      <c r="Z114">
        <v>30.133192000000001</v>
      </c>
      <c r="AA114">
        <v>19.811343999999998</v>
      </c>
    </row>
    <row r="115" spans="2:27" x14ac:dyDescent="0.25">
      <c r="B115">
        <v>1244897959.1837001</v>
      </c>
      <c r="C115">
        <v>26.912088000000001</v>
      </c>
      <c r="D115">
        <v>18.81748</v>
      </c>
      <c r="Y115">
        <v>1244897959.1837001</v>
      </c>
      <c r="Z115">
        <v>29.093519000000001</v>
      </c>
      <c r="AA115">
        <v>19.591187000000001</v>
      </c>
    </row>
    <row r="116" spans="2:27" x14ac:dyDescent="0.25">
      <c r="B116">
        <v>1367346938.7755001</v>
      </c>
      <c r="C116">
        <v>25.665576999999999</v>
      </c>
      <c r="D116">
        <v>18.115652000000001</v>
      </c>
      <c r="Y116">
        <v>1367346938.7755001</v>
      </c>
      <c r="Z116">
        <v>28.008804000000001</v>
      </c>
      <c r="AA116">
        <v>19.113899</v>
      </c>
    </row>
    <row r="117" spans="2:27" x14ac:dyDescent="0.25">
      <c r="B117">
        <v>1489795918.3673</v>
      </c>
      <c r="C117">
        <v>24.992825</v>
      </c>
      <c r="D117">
        <v>17.789726000000002</v>
      </c>
      <c r="Y117">
        <v>1489795918.3673</v>
      </c>
      <c r="Z117">
        <v>27.636628999999999</v>
      </c>
      <c r="AA117">
        <v>19.206619</v>
      </c>
    </row>
    <row r="118" spans="2:27" x14ac:dyDescent="0.25">
      <c r="B118">
        <v>1612244897.9591999</v>
      </c>
      <c r="C118">
        <v>25.308181999999999</v>
      </c>
      <c r="D118">
        <v>18.385314999999999</v>
      </c>
      <c r="Y118">
        <v>1612244897.9591999</v>
      </c>
      <c r="Z118">
        <v>27.630044999999999</v>
      </c>
      <c r="AA118">
        <v>19.643497</v>
      </c>
    </row>
    <row r="119" spans="2:27" x14ac:dyDescent="0.25">
      <c r="B119">
        <v>1734693877.5510001</v>
      </c>
      <c r="C119">
        <v>25.305769000000002</v>
      </c>
      <c r="D119">
        <v>18.548584000000002</v>
      </c>
      <c r="Y119">
        <v>1734693877.5510001</v>
      </c>
      <c r="Z119">
        <v>27.584585000000001</v>
      </c>
      <c r="AA119">
        <v>19.950120999999999</v>
      </c>
    </row>
    <row r="120" spans="2:27" x14ac:dyDescent="0.25">
      <c r="B120">
        <v>1857142857.1429</v>
      </c>
      <c r="C120">
        <v>25.000349</v>
      </c>
      <c r="D120">
        <v>18.376094999999999</v>
      </c>
      <c r="Y120">
        <v>1857142857.1429</v>
      </c>
      <c r="Z120">
        <v>27.173904</v>
      </c>
      <c r="AA120">
        <v>19.782769999999999</v>
      </c>
    </row>
    <row r="121" spans="2:27" x14ac:dyDescent="0.25">
      <c r="B121">
        <v>1979591836.7347</v>
      </c>
      <c r="C121">
        <v>24.096024</v>
      </c>
      <c r="D121">
        <v>17.580378</v>
      </c>
      <c r="Y121">
        <v>1979591836.7347</v>
      </c>
      <c r="Z121">
        <v>26.103907</v>
      </c>
      <c r="AA121">
        <v>18.988265999999999</v>
      </c>
    </row>
    <row r="122" spans="2:27" x14ac:dyDescent="0.25">
      <c r="B122">
        <v>2102040816.3264999</v>
      </c>
      <c r="C122">
        <v>24.320350999999999</v>
      </c>
      <c r="D122">
        <v>17.919682999999999</v>
      </c>
      <c r="Y122">
        <v>2102040816.3264999</v>
      </c>
      <c r="Z122">
        <v>25.081143999999998</v>
      </c>
      <c r="AA122">
        <v>18.224212999999999</v>
      </c>
    </row>
    <row r="123" spans="2:27" x14ac:dyDescent="0.25">
      <c r="B123">
        <v>2224489795.9183998</v>
      </c>
      <c r="C123">
        <v>25.122446</v>
      </c>
      <c r="D123">
        <v>18.777994</v>
      </c>
      <c r="Y123">
        <v>2224489795.9183998</v>
      </c>
      <c r="Z123">
        <v>24.148683999999999</v>
      </c>
      <c r="AA123">
        <v>17.474936</v>
      </c>
    </row>
    <row r="124" spans="2:27" x14ac:dyDescent="0.25">
      <c r="B124">
        <v>2346938775.5102</v>
      </c>
      <c r="C124">
        <v>26.165400999999999</v>
      </c>
      <c r="D124">
        <v>19.847935</v>
      </c>
      <c r="Y124">
        <v>2346938775.5102</v>
      </c>
      <c r="Z124">
        <v>23.846530999999999</v>
      </c>
      <c r="AA124">
        <v>17.247112000000001</v>
      </c>
    </row>
    <row r="125" spans="2:27" x14ac:dyDescent="0.25">
      <c r="B125">
        <v>2469387755.1020002</v>
      </c>
      <c r="C125">
        <v>25.901512</v>
      </c>
      <c r="D125">
        <v>19.571072000000001</v>
      </c>
      <c r="Y125">
        <v>2469387755.1020002</v>
      </c>
      <c r="Z125">
        <v>23.729683000000001</v>
      </c>
      <c r="AA125">
        <v>17.185976</v>
      </c>
    </row>
    <row r="126" spans="2:27" x14ac:dyDescent="0.25">
      <c r="B126">
        <v>2591836734.6939001</v>
      </c>
      <c r="C126">
        <v>25.784067</v>
      </c>
      <c r="D126">
        <v>19.412223999999998</v>
      </c>
      <c r="Y126">
        <v>2591836734.6939001</v>
      </c>
      <c r="Z126">
        <v>23.744016999999999</v>
      </c>
      <c r="AA126">
        <v>17.257546999999999</v>
      </c>
    </row>
    <row r="127" spans="2:27" x14ac:dyDescent="0.25">
      <c r="B127">
        <v>2714285714.2856998</v>
      </c>
      <c r="C127">
        <v>25.495540999999999</v>
      </c>
      <c r="D127">
        <v>19.062425999999999</v>
      </c>
      <c r="Y127">
        <v>2714285714.2856998</v>
      </c>
      <c r="Z127">
        <v>23.866244999999999</v>
      </c>
      <c r="AA127">
        <v>17.434795000000001</v>
      </c>
    </row>
    <row r="128" spans="2:27" x14ac:dyDescent="0.25">
      <c r="B128">
        <v>2836734693.8776002</v>
      </c>
      <c r="C128">
        <v>25.482856999999999</v>
      </c>
      <c r="D128">
        <v>18.980305000000001</v>
      </c>
      <c r="Y128">
        <v>2836734693.8776002</v>
      </c>
      <c r="Z128">
        <v>24.108749</v>
      </c>
      <c r="AA128">
        <v>17.711030999999998</v>
      </c>
    </row>
    <row r="129" spans="2:27" x14ac:dyDescent="0.25">
      <c r="B129">
        <v>2959183673.4693999</v>
      </c>
      <c r="C129">
        <v>25.390518</v>
      </c>
      <c r="D129">
        <v>18.818902999999999</v>
      </c>
      <c r="Y129">
        <v>2959183673.4693999</v>
      </c>
      <c r="Z129">
        <v>24.156019000000001</v>
      </c>
      <c r="AA129">
        <v>17.712883000000001</v>
      </c>
    </row>
    <row r="130" spans="2:27" x14ac:dyDescent="0.25">
      <c r="B130">
        <v>3081632653.0612001</v>
      </c>
      <c r="C130">
        <v>25.065697</v>
      </c>
      <c r="D130">
        <v>18.492144</v>
      </c>
      <c r="Y130">
        <v>3081632653.0612001</v>
      </c>
      <c r="Z130">
        <v>23.862176999999999</v>
      </c>
      <c r="AA130">
        <v>17.411762</v>
      </c>
    </row>
    <row r="131" spans="2:27" x14ac:dyDescent="0.25">
      <c r="B131">
        <v>3204081632.6531</v>
      </c>
      <c r="C131">
        <v>24.409628000000001</v>
      </c>
      <c r="D131">
        <v>17.823920999999999</v>
      </c>
      <c r="Y131">
        <v>3204081632.6531</v>
      </c>
      <c r="Z131">
        <v>23.207476</v>
      </c>
      <c r="AA131">
        <v>16.744223000000002</v>
      </c>
    </row>
    <row r="132" spans="2:27" x14ac:dyDescent="0.25">
      <c r="B132">
        <v>3326530612.2449002</v>
      </c>
      <c r="C132">
        <v>23.321081</v>
      </c>
      <c r="D132">
        <v>16.753584</v>
      </c>
      <c r="Y132">
        <v>3326530612.2449002</v>
      </c>
      <c r="Z132">
        <v>22.645230999999999</v>
      </c>
      <c r="AA132">
        <v>16.255023999999999</v>
      </c>
    </row>
    <row r="133" spans="2:27" x14ac:dyDescent="0.25">
      <c r="B133">
        <v>3448979591.8367</v>
      </c>
      <c r="C133">
        <v>22.598973999999998</v>
      </c>
      <c r="D133">
        <v>15.944201</v>
      </c>
      <c r="Y133">
        <v>3448979591.8367</v>
      </c>
      <c r="Z133">
        <v>22.327400000000001</v>
      </c>
      <c r="AA133">
        <v>15.940448</v>
      </c>
    </row>
    <row r="134" spans="2:27" x14ac:dyDescent="0.25">
      <c r="B134">
        <v>3571428571.4285998</v>
      </c>
      <c r="C134">
        <v>22.370111000000001</v>
      </c>
      <c r="D134">
        <v>15.671787</v>
      </c>
      <c r="Y134">
        <v>3571428571.4285998</v>
      </c>
      <c r="Z134">
        <v>22.171123999999999</v>
      </c>
      <c r="AA134">
        <v>15.808593999999999</v>
      </c>
    </row>
    <row r="135" spans="2:27" x14ac:dyDescent="0.25">
      <c r="B135">
        <v>3693877551.0204</v>
      </c>
      <c r="C135">
        <v>22.672628</v>
      </c>
      <c r="D135">
        <v>15.856883</v>
      </c>
      <c r="Y135">
        <v>3693877551.0204</v>
      </c>
      <c r="Z135">
        <v>22.204896999999999</v>
      </c>
      <c r="AA135">
        <v>15.81758</v>
      </c>
    </row>
    <row r="136" spans="2:27" x14ac:dyDescent="0.25">
      <c r="B136">
        <v>3816326530.6121998</v>
      </c>
      <c r="C136">
        <v>23.473223000000001</v>
      </c>
      <c r="D136">
        <v>16.593277</v>
      </c>
      <c r="Y136">
        <v>3816326530.6121998</v>
      </c>
      <c r="Z136">
        <v>22.542147</v>
      </c>
      <c r="AA136">
        <v>16.155688999999999</v>
      </c>
    </row>
    <row r="137" spans="2:27" x14ac:dyDescent="0.25">
      <c r="B137">
        <v>3938775510.2041001</v>
      </c>
      <c r="C137">
        <v>24.296129000000001</v>
      </c>
      <c r="D137">
        <v>17.230232000000001</v>
      </c>
      <c r="Y137">
        <v>3938775510.2041001</v>
      </c>
      <c r="Z137">
        <v>23.107157000000001</v>
      </c>
      <c r="AA137">
        <v>16.632448</v>
      </c>
    </row>
    <row r="138" spans="2:27" x14ac:dyDescent="0.25">
      <c r="B138">
        <v>4061224489.7958999</v>
      </c>
      <c r="C138">
        <v>24.910281999999999</v>
      </c>
      <c r="D138">
        <v>17.712605</v>
      </c>
      <c r="Y138">
        <v>4061224489.7958999</v>
      </c>
      <c r="Z138">
        <v>23.370927999999999</v>
      </c>
      <c r="AA138">
        <v>16.827347</v>
      </c>
    </row>
    <row r="139" spans="2:27" x14ac:dyDescent="0.25">
      <c r="B139">
        <v>4183673469.3878002</v>
      </c>
      <c r="C139">
        <v>24.576820000000001</v>
      </c>
      <c r="D139">
        <v>17.262463</v>
      </c>
      <c r="Y139">
        <v>4183673469.3878002</v>
      </c>
      <c r="Z139">
        <v>23.003632</v>
      </c>
      <c r="AA139">
        <v>16.390695999999998</v>
      </c>
    </row>
    <row r="140" spans="2:27" x14ac:dyDescent="0.25">
      <c r="B140">
        <v>4306122448.9796</v>
      </c>
      <c r="C140">
        <v>23.939211</v>
      </c>
      <c r="D140">
        <v>16.567672999999999</v>
      </c>
      <c r="Y140">
        <v>4306122448.9796</v>
      </c>
      <c r="Z140">
        <v>22.284244999999999</v>
      </c>
      <c r="AA140">
        <v>15.606935</v>
      </c>
    </row>
    <row r="141" spans="2:27" x14ac:dyDescent="0.25">
      <c r="B141">
        <v>4428571428.5713997</v>
      </c>
      <c r="C141">
        <v>23.227595999999998</v>
      </c>
      <c r="D141">
        <v>15.848595</v>
      </c>
      <c r="Y141">
        <v>4428571428.5713997</v>
      </c>
      <c r="Z141">
        <v>21.855519999999999</v>
      </c>
      <c r="AA141">
        <v>15.07896</v>
      </c>
    </row>
    <row r="142" spans="2:27" x14ac:dyDescent="0.25">
      <c r="B142">
        <v>4551020408.1632996</v>
      </c>
      <c r="C142">
        <v>23.392672000000001</v>
      </c>
      <c r="D142">
        <v>16.084761</v>
      </c>
      <c r="Y142">
        <v>4551020408.1632996</v>
      </c>
      <c r="Z142">
        <v>21.637936</v>
      </c>
      <c r="AA142">
        <v>14.763749000000001</v>
      </c>
    </row>
    <row r="143" spans="2:27" x14ac:dyDescent="0.25">
      <c r="B143">
        <v>4673469387.7551003</v>
      </c>
      <c r="C143">
        <v>24.125340999999999</v>
      </c>
      <c r="D143">
        <v>16.979977000000002</v>
      </c>
      <c r="Y143">
        <v>4673469387.7551003</v>
      </c>
      <c r="Z143">
        <v>21.90136</v>
      </c>
      <c r="AA143">
        <v>14.984909999999999</v>
      </c>
    </row>
    <row r="144" spans="2:27" x14ac:dyDescent="0.25">
      <c r="B144">
        <v>4795918367.3469</v>
      </c>
      <c r="C144">
        <v>24.772326</v>
      </c>
      <c r="D144">
        <v>17.762761999999999</v>
      </c>
      <c r="Y144">
        <v>4795918367.3469</v>
      </c>
      <c r="Z144">
        <v>22.652698999999998</v>
      </c>
      <c r="AA144">
        <v>15.714706</v>
      </c>
    </row>
    <row r="145" spans="2:27" x14ac:dyDescent="0.25">
      <c r="B145">
        <v>4918367346.9387999</v>
      </c>
      <c r="C145">
        <v>24.576367999999999</v>
      </c>
      <c r="D145">
        <v>17.645451999999999</v>
      </c>
      <c r="Y145">
        <v>4918367346.9387999</v>
      </c>
      <c r="Z145">
        <v>23.618058999999999</v>
      </c>
      <c r="AA145">
        <v>16.678616999999999</v>
      </c>
    </row>
    <row r="146" spans="2:27" x14ac:dyDescent="0.25">
      <c r="B146">
        <v>5040816326.5305996</v>
      </c>
      <c r="C146">
        <v>23.757563000000001</v>
      </c>
      <c r="D146">
        <v>16.882776</v>
      </c>
      <c r="Y146">
        <v>5040816326.5305996</v>
      </c>
      <c r="Z146">
        <v>23.947405</v>
      </c>
      <c r="AA146">
        <v>17.060116000000001</v>
      </c>
    </row>
    <row r="147" spans="2:27" x14ac:dyDescent="0.25">
      <c r="B147">
        <v>5163265306.1224003</v>
      </c>
      <c r="C147">
        <v>23.138317000000001</v>
      </c>
      <c r="D147">
        <v>16.237321999999999</v>
      </c>
      <c r="Y147">
        <v>5163265306.1224003</v>
      </c>
      <c r="Z147">
        <v>23.564060000000001</v>
      </c>
      <c r="AA147">
        <v>16.702487999999999</v>
      </c>
    </row>
    <row r="148" spans="2:27" x14ac:dyDescent="0.25">
      <c r="B148">
        <v>5285714285.7143002</v>
      </c>
      <c r="C148">
        <v>23.070744000000001</v>
      </c>
      <c r="D148">
        <v>16.143052999999998</v>
      </c>
      <c r="Y148">
        <v>5285714285.7143002</v>
      </c>
      <c r="Z148">
        <v>22.905467999999999</v>
      </c>
      <c r="AA148">
        <v>16.103726999999999</v>
      </c>
    </row>
    <row r="149" spans="2:27" x14ac:dyDescent="0.25">
      <c r="B149">
        <v>5408163265.3060999</v>
      </c>
      <c r="C149">
        <v>23.465553</v>
      </c>
      <c r="D149">
        <v>16.463927999999999</v>
      </c>
      <c r="Y149">
        <v>5408163265.3060999</v>
      </c>
      <c r="Z149">
        <v>22.759321</v>
      </c>
      <c r="AA149">
        <v>15.950486</v>
      </c>
    </row>
    <row r="150" spans="2:27" x14ac:dyDescent="0.25">
      <c r="B150">
        <v>5530612244.8979998</v>
      </c>
      <c r="C150">
        <v>23.892555000000002</v>
      </c>
      <c r="D150">
        <v>16.868662</v>
      </c>
      <c r="Y150">
        <v>5530612244.8979998</v>
      </c>
      <c r="Z150">
        <v>22.98498</v>
      </c>
      <c r="AA150">
        <v>16.173221999999999</v>
      </c>
    </row>
    <row r="151" spans="2:27" x14ac:dyDescent="0.25">
      <c r="B151">
        <v>5653061224.4898005</v>
      </c>
      <c r="C151">
        <v>24.138259999999999</v>
      </c>
      <c r="D151">
        <v>17.102641999999999</v>
      </c>
      <c r="Y151">
        <v>5653061224.4898005</v>
      </c>
      <c r="Z151">
        <v>23.527044</v>
      </c>
      <c r="AA151">
        <v>16.667473000000001</v>
      </c>
    </row>
    <row r="152" spans="2:27" x14ac:dyDescent="0.25">
      <c r="B152">
        <v>5775510204.0816002</v>
      </c>
      <c r="C152">
        <v>24.208078</v>
      </c>
      <c r="D152">
        <v>17.180456</v>
      </c>
      <c r="Y152">
        <v>5775510204.0816002</v>
      </c>
      <c r="Z152">
        <v>23.906103000000002</v>
      </c>
      <c r="AA152">
        <v>16.991178999999999</v>
      </c>
    </row>
    <row r="153" spans="2:27" x14ac:dyDescent="0.25">
      <c r="B153">
        <v>5897959183.6735001</v>
      </c>
      <c r="C153">
        <v>24.039905999999998</v>
      </c>
      <c r="D153">
        <v>17.069800999999998</v>
      </c>
      <c r="Y153">
        <v>5897959183.6735001</v>
      </c>
      <c r="Z153">
        <v>24.015651999999999</v>
      </c>
      <c r="AA153">
        <v>17.081828999999999</v>
      </c>
    </row>
    <row r="154" spans="2:27" x14ac:dyDescent="0.25">
      <c r="B154">
        <v>6020408163.2652998</v>
      </c>
      <c r="C154">
        <v>23.553840999999998</v>
      </c>
      <c r="D154">
        <v>16.644355999999998</v>
      </c>
      <c r="Y154">
        <v>6020408163.2652998</v>
      </c>
      <c r="Z154">
        <v>23.927612</v>
      </c>
      <c r="AA154">
        <v>16.990190999999999</v>
      </c>
    </row>
    <row r="155" spans="2:27" x14ac:dyDescent="0.25">
      <c r="B155">
        <v>6142857142.8570995</v>
      </c>
      <c r="C155">
        <v>22.908097999999999</v>
      </c>
      <c r="D155">
        <v>16.062688999999999</v>
      </c>
      <c r="Y155">
        <v>6142857142.8570995</v>
      </c>
      <c r="Z155">
        <v>23.786988999999998</v>
      </c>
      <c r="AA155">
        <v>16.883133000000001</v>
      </c>
    </row>
    <row r="156" spans="2:27" x14ac:dyDescent="0.25">
      <c r="B156">
        <v>6265306122.4490004</v>
      </c>
      <c r="C156">
        <v>22.393084999999999</v>
      </c>
      <c r="D156">
        <v>15.565977999999999</v>
      </c>
      <c r="Y156">
        <v>6265306122.4490004</v>
      </c>
      <c r="Z156">
        <v>23.641183999999999</v>
      </c>
      <c r="AA156">
        <v>16.762877</v>
      </c>
    </row>
    <row r="157" spans="2:27" x14ac:dyDescent="0.25">
      <c r="B157">
        <v>6387755102.0408001</v>
      </c>
      <c r="C157">
        <v>22.282897999999999</v>
      </c>
      <c r="D157">
        <v>15.443505</v>
      </c>
      <c r="Y157">
        <v>6387755102.0408001</v>
      </c>
      <c r="Z157">
        <v>23.617778999999999</v>
      </c>
      <c r="AA157">
        <v>16.750502000000001</v>
      </c>
    </row>
    <row r="158" spans="2:27" x14ac:dyDescent="0.25">
      <c r="B158">
        <v>6510204081.6327</v>
      </c>
      <c r="C158">
        <v>22.196525999999999</v>
      </c>
      <c r="D158">
        <v>15.310769000000001</v>
      </c>
      <c r="Y158">
        <v>6510204081.6327</v>
      </c>
      <c r="Z158">
        <v>23.684483</v>
      </c>
      <c r="AA158">
        <v>16.788843</v>
      </c>
    </row>
    <row r="159" spans="2:27" x14ac:dyDescent="0.25">
      <c r="B159">
        <v>6632653061.2244997</v>
      </c>
      <c r="C159">
        <v>22.034852999999998</v>
      </c>
      <c r="D159">
        <v>15.102271</v>
      </c>
      <c r="Y159">
        <v>6632653061.2244997</v>
      </c>
      <c r="Z159">
        <v>23.968116999999999</v>
      </c>
      <c r="AA159">
        <v>17.039971999999999</v>
      </c>
    </row>
    <row r="160" spans="2:27" x14ac:dyDescent="0.25">
      <c r="B160">
        <v>6755102040.8163004</v>
      </c>
      <c r="C160">
        <v>21.649360999999999</v>
      </c>
      <c r="D160">
        <v>14.662775999999999</v>
      </c>
      <c r="Y160">
        <v>6755102040.8163004</v>
      </c>
      <c r="Z160">
        <v>24.133879</v>
      </c>
      <c r="AA160">
        <v>17.164905999999998</v>
      </c>
    </row>
    <row r="161" spans="2:27" x14ac:dyDescent="0.25">
      <c r="B161">
        <v>6877551020.4082003</v>
      </c>
      <c r="C161">
        <v>21.342227999999999</v>
      </c>
      <c r="D161">
        <v>14.293221000000001</v>
      </c>
      <c r="Y161">
        <v>6877551020.4082003</v>
      </c>
      <c r="Z161">
        <v>24.216695999999999</v>
      </c>
      <c r="AA161">
        <v>17.210705000000001</v>
      </c>
    </row>
    <row r="162" spans="2:27" x14ac:dyDescent="0.25">
      <c r="B162">
        <v>7000000000</v>
      </c>
      <c r="C162">
        <v>20.963894</v>
      </c>
      <c r="D162">
        <v>13.838501000000001</v>
      </c>
      <c r="Y162">
        <v>7000000000</v>
      </c>
      <c r="Z162">
        <v>23.935601999999999</v>
      </c>
      <c r="AA162">
        <v>16.890136999999999</v>
      </c>
    </row>
    <row r="163" spans="2:27" x14ac:dyDescent="0.25">
      <c r="B163">
        <v>7122448979.5917997</v>
      </c>
      <c r="C163">
        <v>20.874613</v>
      </c>
      <c r="D163">
        <v>13.660282</v>
      </c>
      <c r="Y163">
        <v>7122448979.5917997</v>
      </c>
      <c r="Z163">
        <v>23.523275000000002</v>
      </c>
      <c r="AA163">
        <v>16.439015999999999</v>
      </c>
    </row>
    <row r="164" spans="2:27" x14ac:dyDescent="0.25">
      <c r="B164">
        <v>7244897959.1836996</v>
      </c>
      <c r="C164">
        <v>21.276793000000001</v>
      </c>
      <c r="D164">
        <v>13.981552000000001</v>
      </c>
      <c r="Y164">
        <v>7244897959.1836996</v>
      </c>
      <c r="Z164">
        <v>23.303384999999999</v>
      </c>
      <c r="AA164">
        <v>16.173794000000001</v>
      </c>
    </row>
    <row r="165" spans="2:27" x14ac:dyDescent="0.25">
      <c r="B165">
        <v>7367346938.7755003</v>
      </c>
      <c r="C165">
        <v>22.018018999999999</v>
      </c>
      <c r="D165">
        <v>14.643331</v>
      </c>
      <c r="Y165">
        <v>7367346938.7755003</v>
      </c>
      <c r="Z165">
        <v>23.237831</v>
      </c>
      <c r="AA165">
        <v>16.050007000000001</v>
      </c>
    </row>
    <row r="166" spans="2:27" x14ac:dyDescent="0.25">
      <c r="B166">
        <v>7489795918.3673</v>
      </c>
      <c r="C166">
        <v>22.895371999999998</v>
      </c>
      <c r="D166">
        <v>15.448596</v>
      </c>
      <c r="Y166">
        <v>7489795918.3673</v>
      </c>
      <c r="Z166">
        <v>23.169993999999999</v>
      </c>
      <c r="AA166">
        <v>15.917546</v>
      </c>
    </row>
    <row r="167" spans="2:27" x14ac:dyDescent="0.25">
      <c r="B167">
        <v>7612244897.9591999</v>
      </c>
      <c r="C167">
        <v>23.667798999999999</v>
      </c>
      <c r="D167">
        <v>16.203690000000002</v>
      </c>
      <c r="Y167">
        <v>7612244897.9591999</v>
      </c>
      <c r="Z167">
        <v>22.84787</v>
      </c>
      <c r="AA167">
        <v>15.584123</v>
      </c>
    </row>
    <row r="168" spans="2:27" x14ac:dyDescent="0.25">
      <c r="B168">
        <v>7734693877.5509996</v>
      </c>
      <c r="C168">
        <v>24.249199000000001</v>
      </c>
      <c r="D168">
        <v>16.748881999999998</v>
      </c>
      <c r="Y168">
        <v>7734693877.5509996</v>
      </c>
      <c r="Z168">
        <v>22.653289999999998</v>
      </c>
      <c r="AA168">
        <v>15.347162000000001</v>
      </c>
    </row>
    <row r="169" spans="2:27" x14ac:dyDescent="0.25">
      <c r="B169">
        <v>7857142857.1429005</v>
      </c>
      <c r="C169">
        <v>24.571860999999998</v>
      </c>
      <c r="D169">
        <v>17.075593999999999</v>
      </c>
      <c r="Y169">
        <v>7857142857.1429005</v>
      </c>
      <c r="Z169">
        <v>22.524301999999999</v>
      </c>
      <c r="AA169">
        <v>15.184892</v>
      </c>
    </row>
    <row r="170" spans="2:27" x14ac:dyDescent="0.25">
      <c r="B170">
        <v>7979591836.7347002</v>
      </c>
      <c r="C170">
        <v>24.325997999999998</v>
      </c>
      <c r="D170">
        <v>16.802053000000001</v>
      </c>
      <c r="Y170">
        <v>7979591836.7347002</v>
      </c>
      <c r="Z170">
        <v>22.401669999999999</v>
      </c>
      <c r="AA170">
        <v>14.983027999999999</v>
      </c>
    </row>
    <row r="171" spans="2:27" x14ac:dyDescent="0.25">
      <c r="B171">
        <v>8102040816.3264999</v>
      </c>
      <c r="C171">
        <v>23.922096</v>
      </c>
      <c r="D171">
        <v>16.412427999999998</v>
      </c>
      <c r="Y171">
        <v>8102040816.3264999</v>
      </c>
      <c r="Z171">
        <v>22.230936</v>
      </c>
      <c r="AA171">
        <v>14.739806</v>
      </c>
    </row>
    <row r="172" spans="2:27" x14ac:dyDescent="0.25">
      <c r="B172">
        <v>8224489795.9183998</v>
      </c>
      <c r="C172">
        <v>23.310542999999999</v>
      </c>
      <c r="D172">
        <v>15.797195</v>
      </c>
      <c r="Y172">
        <v>8224489795.9183998</v>
      </c>
      <c r="Z172">
        <v>22.130193999999999</v>
      </c>
      <c r="AA172">
        <v>14.527903</v>
      </c>
    </row>
    <row r="173" spans="2:27" x14ac:dyDescent="0.25">
      <c r="B173">
        <v>8346938775.5101995</v>
      </c>
      <c r="C173">
        <v>22.782450000000001</v>
      </c>
      <c r="D173">
        <v>15.245583999999999</v>
      </c>
      <c r="Y173">
        <v>8346938775.5101995</v>
      </c>
      <c r="Z173">
        <v>22.273873999999999</v>
      </c>
      <c r="AA173">
        <v>14.533196999999999</v>
      </c>
    </row>
    <row r="174" spans="2:27" x14ac:dyDescent="0.25">
      <c r="B174">
        <v>8469387755.1020002</v>
      </c>
      <c r="C174">
        <v>22.205587000000001</v>
      </c>
      <c r="D174">
        <v>14.663087000000001</v>
      </c>
      <c r="Y174">
        <v>8469387755.1020002</v>
      </c>
      <c r="Z174">
        <v>22.679442999999999</v>
      </c>
      <c r="AA174">
        <v>14.822784</v>
      </c>
    </row>
    <row r="175" spans="2:27" x14ac:dyDescent="0.25">
      <c r="B175">
        <v>8591836734.6938992</v>
      </c>
      <c r="C175">
        <v>21.793769999999999</v>
      </c>
      <c r="D175">
        <v>14.154287999999999</v>
      </c>
      <c r="Y175">
        <v>8591836734.6938992</v>
      </c>
      <c r="Z175">
        <v>23.216239999999999</v>
      </c>
      <c r="AA175">
        <v>15.202622</v>
      </c>
    </row>
    <row r="176" spans="2:27" x14ac:dyDescent="0.25">
      <c r="B176">
        <v>8714285714.2856998</v>
      </c>
      <c r="C176">
        <v>21.469722999999998</v>
      </c>
      <c r="D176">
        <v>13.704345</v>
      </c>
      <c r="Y176">
        <v>8714285714.2856998</v>
      </c>
      <c r="Z176">
        <v>23.484196000000001</v>
      </c>
      <c r="AA176">
        <v>15.332947000000001</v>
      </c>
    </row>
    <row r="177" spans="2:27" x14ac:dyDescent="0.25">
      <c r="B177">
        <v>8836734693.8775997</v>
      </c>
      <c r="C177">
        <v>21.305333999999998</v>
      </c>
      <c r="D177">
        <v>13.394442</v>
      </c>
      <c r="Y177">
        <v>8836734693.8775997</v>
      </c>
      <c r="Z177">
        <v>23.246302</v>
      </c>
      <c r="AA177">
        <v>15.019199</v>
      </c>
    </row>
    <row r="178" spans="2:27" x14ac:dyDescent="0.25">
      <c r="B178">
        <v>8959183673.4694004</v>
      </c>
      <c r="C178">
        <v>21.273571</v>
      </c>
      <c r="D178">
        <v>13.247807999999999</v>
      </c>
      <c r="Y178">
        <v>8959183673.4694004</v>
      </c>
      <c r="Z178">
        <v>22.741133000000001</v>
      </c>
      <c r="AA178">
        <v>14.511778</v>
      </c>
    </row>
    <row r="179" spans="2:27" x14ac:dyDescent="0.25">
      <c r="B179">
        <v>9081632653.0611992</v>
      </c>
      <c r="C179">
        <v>21.436631999999999</v>
      </c>
      <c r="D179">
        <v>13.356906</v>
      </c>
      <c r="Y179">
        <v>9081632653.0611992</v>
      </c>
      <c r="Z179">
        <v>22.167992000000002</v>
      </c>
      <c r="AA179">
        <v>14.026458</v>
      </c>
    </row>
    <row r="180" spans="2:27" x14ac:dyDescent="0.25">
      <c r="B180">
        <v>9204081632.6530991</v>
      </c>
      <c r="C180">
        <v>21.710180000000001</v>
      </c>
      <c r="D180">
        <v>13.608959</v>
      </c>
      <c r="Y180">
        <v>9204081632.6530991</v>
      </c>
      <c r="Z180">
        <v>21.733984</v>
      </c>
      <c r="AA180">
        <v>13.696567999999999</v>
      </c>
    </row>
    <row r="181" spans="2:27" x14ac:dyDescent="0.25">
      <c r="B181">
        <v>9326530612.2448997</v>
      </c>
      <c r="C181">
        <v>22.023568999999998</v>
      </c>
      <c r="D181">
        <v>13.988220999999999</v>
      </c>
      <c r="Y181">
        <v>9326530612.2448997</v>
      </c>
      <c r="Z181">
        <v>21.48451</v>
      </c>
      <c r="AA181">
        <v>13.594516</v>
      </c>
    </row>
    <row r="182" spans="2:27" x14ac:dyDescent="0.25">
      <c r="B182">
        <v>9448979591.8367004</v>
      </c>
      <c r="C182">
        <v>22.166439</v>
      </c>
      <c r="D182">
        <v>14.161652</v>
      </c>
      <c r="Y182">
        <v>9448979591.8367004</v>
      </c>
      <c r="Z182">
        <v>21.453710999999998</v>
      </c>
      <c r="AA182">
        <v>13.627533</v>
      </c>
    </row>
    <row r="183" spans="2:27" x14ac:dyDescent="0.25">
      <c r="B183">
        <v>9571428571.4286003</v>
      </c>
      <c r="C183">
        <v>22.358398000000001</v>
      </c>
      <c r="D183">
        <v>14.2988</v>
      </c>
      <c r="Y183">
        <v>9571428571.4286003</v>
      </c>
      <c r="Z183">
        <v>21.611602999999999</v>
      </c>
      <c r="AA183">
        <v>13.743359</v>
      </c>
    </row>
    <row r="184" spans="2:27" x14ac:dyDescent="0.25">
      <c r="B184">
        <v>9693877551.0203991</v>
      </c>
      <c r="C184">
        <v>22.183678</v>
      </c>
      <c r="D184">
        <v>14.081635</v>
      </c>
      <c r="Y184">
        <v>9693877551.0203991</v>
      </c>
      <c r="Z184">
        <v>21.650027999999999</v>
      </c>
      <c r="AA184">
        <v>13.717328</v>
      </c>
    </row>
    <row r="185" spans="2:27" x14ac:dyDescent="0.25">
      <c r="B185">
        <v>9816326530.6121998</v>
      </c>
      <c r="C185">
        <v>21.932037000000001</v>
      </c>
      <c r="D185">
        <v>13.819901</v>
      </c>
      <c r="Y185">
        <v>9816326530.6121998</v>
      </c>
      <c r="Z185">
        <v>21.750820000000001</v>
      </c>
      <c r="AA185">
        <v>13.774965</v>
      </c>
    </row>
    <row r="186" spans="2:27" x14ac:dyDescent="0.25">
      <c r="B186">
        <v>9938775510.2040997</v>
      </c>
      <c r="C186">
        <v>21.621569000000001</v>
      </c>
      <c r="D186">
        <v>13.470262999999999</v>
      </c>
      <c r="Y186">
        <v>9938775510.2040997</v>
      </c>
      <c r="Z186">
        <v>22.008510999999999</v>
      </c>
      <c r="AA186">
        <v>13.948356</v>
      </c>
    </row>
    <row r="187" spans="2:27" x14ac:dyDescent="0.25">
      <c r="B187">
        <v>10061224489.796</v>
      </c>
      <c r="C187">
        <v>21.243262999999999</v>
      </c>
      <c r="D187">
        <v>13.098185000000001</v>
      </c>
      <c r="Y187">
        <v>10061224489.796</v>
      </c>
      <c r="Z187">
        <v>22.199938</v>
      </c>
      <c r="AA187">
        <v>14.109613</v>
      </c>
    </row>
    <row r="188" spans="2:27" x14ac:dyDescent="0.25">
      <c r="B188">
        <v>10183673469.388</v>
      </c>
      <c r="C188">
        <v>20.974062</v>
      </c>
      <c r="D188">
        <v>12.857530000000001</v>
      </c>
      <c r="Y188">
        <v>10183673469.388</v>
      </c>
      <c r="Z188">
        <v>22.378031</v>
      </c>
      <c r="AA188">
        <v>14.260081</v>
      </c>
    </row>
    <row r="189" spans="2:27" x14ac:dyDescent="0.25">
      <c r="B189">
        <v>10306122448.98</v>
      </c>
      <c r="C189">
        <v>20.754707</v>
      </c>
      <c r="D189">
        <v>12.684801</v>
      </c>
      <c r="Y189">
        <v>10306122448.98</v>
      </c>
      <c r="Z189">
        <v>22.36927</v>
      </c>
      <c r="AA189">
        <v>14.243382</v>
      </c>
    </row>
    <row r="190" spans="2:27" x14ac:dyDescent="0.25">
      <c r="B190">
        <v>10428571428.570999</v>
      </c>
      <c r="C190">
        <v>20.828285000000001</v>
      </c>
      <c r="D190">
        <v>12.709429</v>
      </c>
      <c r="Y190">
        <v>10428571428.570999</v>
      </c>
      <c r="Z190">
        <v>22.506954</v>
      </c>
      <c r="AA190">
        <v>14.321289999999999</v>
      </c>
    </row>
    <row r="191" spans="2:27" x14ac:dyDescent="0.25">
      <c r="B191">
        <v>10551020408.163</v>
      </c>
      <c r="C191">
        <v>20.980474000000001</v>
      </c>
      <c r="D191">
        <v>12.806210999999999</v>
      </c>
      <c r="Y191">
        <v>10551020408.163</v>
      </c>
      <c r="Z191">
        <v>22.683527000000002</v>
      </c>
      <c r="AA191">
        <v>14.423501</v>
      </c>
    </row>
    <row r="192" spans="2:27" x14ac:dyDescent="0.25">
      <c r="B192">
        <v>10673469387.754999</v>
      </c>
      <c r="C192">
        <v>21.275455000000001</v>
      </c>
      <c r="D192">
        <v>13.083686999999999</v>
      </c>
      <c r="Y192">
        <v>10673469387.754999</v>
      </c>
      <c r="Z192">
        <v>22.886562000000001</v>
      </c>
      <c r="AA192">
        <v>14.607984999999999</v>
      </c>
    </row>
    <row r="193" spans="2:27" x14ac:dyDescent="0.25">
      <c r="B193">
        <v>10795918367.347</v>
      </c>
      <c r="C193">
        <v>21.832457000000002</v>
      </c>
      <c r="D193">
        <v>13.604018999999999</v>
      </c>
      <c r="Y193">
        <v>10795918367.347</v>
      </c>
      <c r="Z193">
        <v>23.107095999999999</v>
      </c>
      <c r="AA193">
        <v>14.794359999999999</v>
      </c>
    </row>
    <row r="194" spans="2:27" x14ac:dyDescent="0.25">
      <c r="B194">
        <v>10918367346.938999</v>
      </c>
      <c r="C194">
        <v>22.204181999999999</v>
      </c>
      <c r="D194">
        <v>13.985619</v>
      </c>
      <c r="Y194">
        <v>10918367346.938999</v>
      </c>
      <c r="Z194">
        <v>22.968214</v>
      </c>
      <c r="AA194">
        <v>14.681986</v>
      </c>
    </row>
    <row r="195" spans="2:27" x14ac:dyDescent="0.25">
      <c r="B195">
        <v>11040816326.531</v>
      </c>
      <c r="C195">
        <v>22.296011</v>
      </c>
      <c r="D195">
        <v>14.106757</v>
      </c>
      <c r="Y195">
        <v>11040816326.531</v>
      </c>
      <c r="Z195">
        <v>22.677057000000001</v>
      </c>
      <c r="AA195">
        <v>14.447649</v>
      </c>
    </row>
    <row r="196" spans="2:27" x14ac:dyDescent="0.25">
      <c r="B196">
        <v>11163265306.122</v>
      </c>
      <c r="C196">
        <v>22.053523999999999</v>
      </c>
      <c r="D196">
        <v>13.887551</v>
      </c>
      <c r="Y196">
        <v>11163265306.122</v>
      </c>
      <c r="Z196">
        <v>22.177294</v>
      </c>
      <c r="AA196">
        <v>13.994699000000001</v>
      </c>
    </row>
    <row r="197" spans="2:27" x14ac:dyDescent="0.25">
      <c r="B197">
        <v>11285714285.714001</v>
      </c>
      <c r="C197">
        <v>21.920238000000001</v>
      </c>
      <c r="D197">
        <v>13.742391</v>
      </c>
      <c r="Y197">
        <v>11285714285.714001</v>
      </c>
      <c r="Z197">
        <v>21.917152000000002</v>
      </c>
      <c r="AA197">
        <v>13.743596999999999</v>
      </c>
    </row>
    <row r="198" spans="2:27" x14ac:dyDescent="0.25">
      <c r="B198">
        <v>11408163265.306</v>
      </c>
      <c r="C198">
        <v>22.012267999999999</v>
      </c>
      <c r="D198">
        <v>13.757554000000001</v>
      </c>
      <c r="Y198">
        <v>11408163265.306</v>
      </c>
      <c r="Z198">
        <v>21.793091</v>
      </c>
      <c r="AA198">
        <v>13.54086</v>
      </c>
    </row>
    <row r="199" spans="2:27" x14ac:dyDescent="0.25">
      <c r="B199">
        <v>11530612244.898001</v>
      </c>
      <c r="C199">
        <v>22.091564000000002</v>
      </c>
      <c r="D199">
        <v>13.781998</v>
      </c>
      <c r="Y199">
        <v>11530612244.898001</v>
      </c>
      <c r="Z199">
        <v>21.715312999999998</v>
      </c>
      <c r="AA199">
        <v>13.376196999999999</v>
      </c>
    </row>
    <row r="200" spans="2:27" x14ac:dyDescent="0.25">
      <c r="B200">
        <v>11653061224.49</v>
      </c>
      <c r="C200">
        <v>22.095358000000001</v>
      </c>
      <c r="D200">
        <v>13.690065000000001</v>
      </c>
      <c r="Y200">
        <v>11653061224.49</v>
      </c>
      <c r="Z200">
        <v>21.597227</v>
      </c>
      <c r="AA200">
        <v>13.143526</v>
      </c>
    </row>
    <row r="201" spans="2:27" x14ac:dyDescent="0.25">
      <c r="B201">
        <v>11775510204.082001</v>
      </c>
      <c r="C201">
        <v>21.793839999999999</v>
      </c>
      <c r="D201">
        <v>13.301328</v>
      </c>
      <c r="Y201">
        <v>11775510204.082001</v>
      </c>
      <c r="Z201">
        <v>21.360531000000002</v>
      </c>
      <c r="AA201">
        <v>12.778198</v>
      </c>
    </row>
    <row r="202" spans="2:27" x14ac:dyDescent="0.25">
      <c r="B202">
        <v>11897959183.673</v>
      </c>
      <c r="C202">
        <v>21.288661999999999</v>
      </c>
      <c r="D202">
        <v>12.752456</v>
      </c>
      <c r="Y202">
        <v>11897959183.673</v>
      </c>
      <c r="Z202">
        <v>21.026035</v>
      </c>
      <c r="AA202">
        <v>12.398128</v>
      </c>
    </row>
    <row r="203" spans="2:27" x14ac:dyDescent="0.25">
      <c r="B203">
        <v>12020408163.264999</v>
      </c>
      <c r="C203">
        <v>20.686066</v>
      </c>
      <c r="D203">
        <v>12.083956000000001</v>
      </c>
      <c r="Y203">
        <v>12020408163.264999</v>
      </c>
      <c r="Z203">
        <v>20.733409999999999</v>
      </c>
      <c r="AA203">
        <v>12.028172</v>
      </c>
    </row>
    <row r="204" spans="2:27" x14ac:dyDescent="0.25">
      <c r="B204">
        <v>12142857142.857</v>
      </c>
      <c r="C204">
        <v>20.022402</v>
      </c>
      <c r="D204">
        <v>11.396297000000001</v>
      </c>
      <c r="Y204">
        <v>12142857142.857</v>
      </c>
      <c r="Z204">
        <v>20.382935</v>
      </c>
      <c r="AA204">
        <v>11.695888999999999</v>
      </c>
    </row>
    <row r="205" spans="2:27" x14ac:dyDescent="0.25">
      <c r="B205">
        <v>12265306122.448999</v>
      </c>
      <c r="C205">
        <v>19.629339000000002</v>
      </c>
      <c r="D205">
        <v>10.802277</v>
      </c>
      <c r="Y205">
        <v>12265306122.448999</v>
      </c>
      <c r="Z205">
        <v>20.338228000000001</v>
      </c>
      <c r="AA205">
        <v>11.497733</v>
      </c>
    </row>
    <row r="206" spans="2:27" x14ac:dyDescent="0.25">
      <c r="B206">
        <v>12387755102.041</v>
      </c>
      <c r="C206">
        <v>19.183256</v>
      </c>
      <c r="D206">
        <v>10.219518000000001</v>
      </c>
      <c r="Y206">
        <v>12387755102.041</v>
      </c>
      <c r="Z206">
        <v>20.197362999999999</v>
      </c>
      <c r="AA206">
        <v>11.275069</v>
      </c>
    </row>
    <row r="207" spans="2:27" x14ac:dyDescent="0.25">
      <c r="B207">
        <v>12510204081.632999</v>
      </c>
      <c r="C207">
        <v>19.016914</v>
      </c>
      <c r="D207">
        <v>9.7687197000000001</v>
      </c>
      <c r="Y207">
        <v>12510204081.632999</v>
      </c>
      <c r="Z207">
        <v>20.215965000000001</v>
      </c>
      <c r="AA207">
        <v>11.076973000000001</v>
      </c>
    </row>
    <row r="208" spans="2:27" x14ac:dyDescent="0.25">
      <c r="B208">
        <v>12632653061.224001</v>
      </c>
      <c r="C208">
        <v>18.846229999999998</v>
      </c>
      <c r="D208">
        <v>9.3734216999999997</v>
      </c>
      <c r="Y208">
        <v>12632653061.224001</v>
      </c>
      <c r="Z208">
        <v>20.255398</v>
      </c>
      <c r="AA208">
        <v>10.926417000000001</v>
      </c>
    </row>
    <row r="209" spans="2:27" x14ac:dyDescent="0.25">
      <c r="B209">
        <v>12755102040.816</v>
      </c>
      <c r="C209">
        <v>18.89105</v>
      </c>
      <c r="D209">
        <v>9.1222811000000004</v>
      </c>
      <c r="Y209">
        <v>12755102040.816</v>
      </c>
      <c r="Z209">
        <v>20.285603999999999</v>
      </c>
      <c r="AA209">
        <v>10.724752000000001</v>
      </c>
    </row>
    <row r="210" spans="2:27" x14ac:dyDescent="0.25">
      <c r="B210">
        <v>12877551020.408001</v>
      </c>
      <c r="C210">
        <v>18.890264999999999</v>
      </c>
      <c r="D210">
        <v>8.9389877000000002</v>
      </c>
      <c r="Y210">
        <v>12877551020.408001</v>
      </c>
      <c r="Z210">
        <v>20.197367</v>
      </c>
      <c r="AA210">
        <v>10.454288</v>
      </c>
    </row>
    <row r="211" spans="2:27" x14ac:dyDescent="0.25">
      <c r="B211">
        <v>13000000000</v>
      </c>
      <c r="C211">
        <v>18.896317</v>
      </c>
      <c r="D211">
        <v>8.8494986999999998</v>
      </c>
      <c r="Y211">
        <v>13000000000</v>
      </c>
      <c r="Z211">
        <v>20.017239</v>
      </c>
      <c r="AA211">
        <v>10.177647</v>
      </c>
    </row>
    <row r="212" spans="2:27" x14ac:dyDescent="0.25">
      <c r="B212" t="s">
        <v>25</v>
      </c>
      <c r="Y212" t="s">
        <v>25</v>
      </c>
    </row>
    <row r="215" spans="2:27" x14ac:dyDescent="0.25">
      <c r="B215" t="s">
        <v>26</v>
      </c>
      <c r="Y215" t="s">
        <v>26</v>
      </c>
    </row>
    <row r="216" spans="2:27" x14ac:dyDescent="0.25">
      <c r="B216" t="s">
        <v>23</v>
      </c>
      <c r="C216" t="s">
        <v>298</v>
      </c>
      <c r="D216" t="s">
        <v>299</v>
      </c>
      <c r="Y216" t="s">
        <v>23</v>
      </c>
      <c r="Z216" t="s">
        <v>298</v>
      </c>
      <c r="AA216" t="s">
        <v>299</v>
      </c>
    </row>
    <row r="217" spans="2:27" x14ac:dyDescent="0.25">
      <c r="B217">
        <v>1000000000</v>
      </c>
      <c r="C217">
        <v>27.847125999999999</v>
      </c>
      <c r="D217">
        <v>18.049994999999999</v>
      </c>
      <c r="Y217">
        <v>1000000000</v>
      </c>
      <c r="Z217">
        <v>27.414708999999998</v>
      </c>
      <c r="AA217">
        <v>16.082031000000001</v>
      </c>
    </row>
    <row r="218" spans="2:27" x14ac:dyDescent="0.25">
      <c r="B218">
        <v>1122448979.5918</v>
      </c>
      <c r="C218">
        <v>26.216578999999999</v>
      </c>
      <c r="D218">
        <v>17.041895</v>
      </c>
      <c r="Y218">
        <v>1122448979.5918</v>
      </c>
      <c r="Z218">
        <v>26.640909000000001</v>
      </c>
      <c r="AA218">
        <v>16.045072999999999</v>
      </c>
    </row>
    <row r="219" spans="2:27" x14ac:dyDescent="0.25">
      <c r="B219">
        <v>1244897959.1837001</v>
      </c>
      <c r="C219">
        <v>24.019355999999998</v>
      </c>
      <c r="D219">
        <v>15.573985</v>
      </c>
      <c r="Y219">
        <v>1244897959.1837001</v>
      </c>
      <c r="Z219">
        <v>25.677063</v>
      </c>
      <c r="AA219">
        <v>15.917377999999999</v>
      </c>
    </row>
    <row r="220" spans="2:27" x14ac:dyDescent="0.25">
      <c r="B220">
        <v>1367346938.7755001</v>
      </c>
      <c r="C220">
        <v>22.266283000000001</v>
      </c>
      <c r="D220">
        <v>14.395616</v>
      </c>
      <c r="Y220">
        <v>1367346938.7755001</v>
      </c>
      <c r="Z220">
        <v>25.314236000000001</v>
      </c>
      <c r="AA220">
        <v>16.188808000000002</v>
      </c>
    </row>
    <row r="221" spans="2:27" x14ac:dyDescent="0.25">
      <c r="B221">
        <v>1489795918.3673</v>
      </c>
      <c r="C221">
        <v>21.751228000000001</v>
      </c>
      <c r="D221">
        <v>14.252995</v>
      </c>
      <c r="Y221">
        <v>1489795918.3673</v>
      </c>
      <c r="Z221">
        <v>25.011116000000001</v>
      </c>
      <c r="AA221">
        <v>16.377358999999998</v>
      </c>
    </row>
    <row r="222" spans="2:27" x14ac:dyDescent="0.25">
      <c r="B222">
        <v>1612244897.9591999</v>
      </c>
      <c r="C222">
        <v>21.892782</v>
      </c>
      <c r="D222">
        <v>14.703806999999999</v>
      </c>
      <c r="Y222">
        <v>1612244897.9591999</v>
      </c>
      <c r="Z222">
        <v>24.796351999999999</v>
      </c>
      <c r="AA222">
        <v>16.628011999999998</v>
      </c>
    </row>
    <row r="223" spans="2:27" x14ac:dyDescent="0.25">
      <c r="B223">
        <v>1734693877.5510001</v>
      </c>
      <c r="C223">
        <v>21.899813000000002</v>
      </c>
      <c r="D223">
        <v>14.892778</v>
      </c>
      <c r="Y223">
        <v>1734693877.5510001</v>
      </c>
      <c r="Z223">
        <v>24.090834000000001</v>
      </c>
      <c r="AA223">
        <v>16.281300000000002</v>
      </c>
    </row>
    <row r="224" spans="2:27" x14ac:dyDescent="0.25">
      <c r="B224">
        <v>1857142857.1429</v>
      </c>
      <c r="C224">
        <v>21.555375999999999</v>
      </c>
      <c r="D224">
        <v>14.687552</v>
      </c>
      <c r="Y224">
        <v>1857142857.1429</v>
      </c>
      <c r="Z224">
        <v>23.3706</v>
      </c>
      <c r="AA224">
        <v>15.80231</v>
      </c>
    </row>
    <row r="225" spans="2:27" x14ac:dyDescent="0.25">
      <c r="B225">
        <v>1979591836.7347</v>
      </c>
      <c r="C225">
        <v>21.541986000000001</v>
      </c>
      <c r="D225">
        <v>14.767569999999999</v>
      </c>
      <c r="Y225">
        <v>1979591836.7347</v>
      </c>
      <c r="Z225">
        <v>22.52599</v>
      </c>
      <c r="AA225">
        <v>15.219453</v>
      </c>
    </row>
    <row r="226" spans="2:27" x14ac:dyDescent="0.25">
      <c r="B226">
        <v>2102040816.3264999</v>
      </c>
      <c r="C226">
        <v>21.986729</v>
      </c>
      <c r="D226">
        <v>15.327220000000001</v>
      </c>
      <c r="Y226">
        <v>2102040816.3264999</v>
      </c>
      <c r="Z226">
        <v>21.959538999999999</v>
      </c>
      <c r="AA226">
        <v>14.90781</v>
      </c>
    </row>
    <row r="227" spans="2:27" x14ac:dyDescent="0.25">
      <c r="B227">
        <v>2224489795.9183998</v>
      </c>
      <c r="C227">
        <v>22.583973</v>
      </c>
      <c r="D227">
        <v>15.989587</v>
      </c>
      <c r="Y227">
        <v>2224489795.9183998</v>
      </c>
      <c r="Z227">
        <v>21.577611999999998</v>
      </c>
      <c r="AA227">
        <v>14.710955</v>
      </c>
    </row>
    <row r="228" spans="2:27" x14ac:dyDescent="0.25">
      <c r="B228">
        <v>2346938775.5102</v>
      </c>
      <c r="C228">
        <v>22.87743</v>
      </c>
      <c r="D228">
        <v>16.326817999999999</v>
      </c>
      <c r="Y228">
        <v>2346938775.5102</v>
      </c>
      <c r="Z228">
        <v>21.569123999999999</v>
      </c>
      <c r="AA228">
        <v>14.787706999999999</v>
      </c>
    </row>
    <row r="229" spans="2:27" x14ac:dyDescent="0.25">
      <c r="B229">
        <v>2469387755.1020002</v>
      </c>
      <c r="C229">
        <v>22.823229000000001</v>
      </c>
      <c r="D229">
        <v>16.259136000000002</v>
      </c>
      <c r="Y229">
        <v>2469387755.1020002</v>
      </c>
      <c r="Z229">
        <v>21.614622000000001</v>
      </c>
      <c r="AA229">
        <v>14.895422</v>
      </c>
    </row>
    <row r="230" spans="2:27" x14ac:dyDescent="0.25">
      <c r="B230">
        <v>2591836734.6939001</v>
      </c>
      <c r="C230">
        <v>22.834589000000001</v>
      </c>
      <c r="D230">
        <v>16.228207000000001</v>
      </c>
      <c r="Y230">
        <v>2591836734.6939001</v>
      </c>
      <c r="Z230">
        <v>21.587682999999998</v>
      </c>
      <c r="AA230">
        <v>14.923711000000001</v>
      </c>
    </row>
    <row r="231" spans="2:27" x14ac:dyDescent="0.25">
      <c r="B231">
        <v>2714285714.2856998</v>
      </c>
      <c r="C231">
        <v>22.496744</v>
      </c>
      <c r="D231">
        <v>15.829348</v>
      </c>
      <c r="Y231">
        <v>2714285714.2856998</v>
      </c>
      <c r="Z231">
        <v>21.519403000000001</v>
      </c>
      <c r="AA231">
        <v>14.896178000000001</v>
      </c>
    </row>
    <row r="232" spans="2:27" x14ac:dyDescent="0.25">
      <c r="B232">
        <v>2836734693.8776002</v>
      </c>
      <c r="C232">
        <v>22.274639000000001</v>
      </c>
      <c r="D232">
        <v>15.54205</v>
      </c>
      <c r="Y232">
        <v>2836734693.8776002</v>
      </c>
      <c r="Z232">
        <v>21.472878000000001</v>
      </c>
      <c r="AA232">
        <v>14.866948000000001</v>
      </c>
    </row>
    <row r="233" spans="2:27" x14ac:dyDescent="0.25">
      <c r="B233">
        <v>2959183673.4693999</v>
      </c>
      <c r="C233">
        <v>21.941148999999999</v>
      </c>
      <c r="D233">
        <v>15.141211999999999</v>
      </c>
      <c r="Y233">
        <v>2959183673.4693999</v>
      </c>
      <c r="Z233">
        <v>21.418917</v>
      </c>
      <c r="AA233">
        <v>14.765262999999999</v>
      </c>
    </row>
    <row r="234" spans="2:27" x14ac:dyDescent="0.25">
      <c r="B234">
        <v>3081632653.0612001</v>
      </c>
      <c r="C234">
        <v>21.625340999999999</v>
      </c>
      <c r="D234">
        <v>14.815151999999999</v>
      </c>
      <c r="Y234">
        <v>3081632653.0612001</v>
      </c>
      <c r="Z234">
        <v>21.095953000000002</v>
      </c>
      <c r="AA234">
        <v>14.446415</v>
      </c>
    </row>
    <row r="235" spans="2:27" x14ac:dyDescent="0.25">
      <c r="B235">
        <v>3204081632.6531</v>
      </c>
      <c r="C235">
        <v>21.037586000000001</v>
      </c>
      <c r="D235">
        <v>14.194616999999999</v>
      </c>
      <c r="Y235">
        <v>3204081632.6531</v>
      </c>
      <c r="Z235">
        <v>20.643705000000001</v>
      </c>
      <c r="AA235">
        <v>13.983309999999999</v>
      </c>
    </row>
    <row r="236" spans="2:27" x14ac:dyDescent="0.25">
      <c r="B236">
        <v>3326530612.2449002</v>
      </c>
      <c r="C236">
        <v>20.384378000000002</v>
      </c>
      <c r="D236">
        <v>13.538625</v>
      </c>
      <c r="Y236">
        <v>3326530612.2449002</v>
      </c>
      <c r="Z236">
        <v>20.195656</v>
      </c>
      <c r="AA236">
        <v>13.601786000000001</v>
      </c>
    </row>
    <row r="237" spans="2:27" x14ac:dyDescent="0.25">
      <c r="B237">
        <v>3448979591.8367</v>
      </c>
      <c r="C237">
        <v>20.087313000000002</v>
      </c>
      <c r="D237">
        <v>13.135120000000001</v>
      </c>
      <c r="Y237">
        <v>3448979591.8367</v>
      </c>
      <c r="Z237">
        <v>19.919084999999999</v>
      </c>
      <c r="AA237">
        <v>13.312571</v>
      </c>
    </row>
    <row r="238" spans="2:27" x14ac:dyDescent="0.25">
      <c r="B238">
        <v>3571428571.4285998</v>
      </c>
      <c r="C238">
        <v>20.195045</v>
      </c>
      <c r="D238">
        <v>13.186983</v>
      </c>
      <c r="Y238">
        <v>3571428571.4285998</v>
      </c>
      <c r="Z238">
        <v>19.727615</v>
      </c>
      <c r="AA238">
        <v>13.135491</v>
      </c>
    </row>
    <row r="239" spans="2:27" x14ac:dyDescent="0.25">
      <c r="B239">
        <v>3693877551.0204</v>
      </c>
      <c r="C239">
        <v>20.760452000000001</v>
      </c>
      <c r="D239">
        <v>13.612679</v>
      </c>
      <c r="Y239">
        <v>3693877551.0204</v>
      </c>
      <c r="Z239">
        <v>19.85774</v>
      </c>
      <c r="AA239">
        <v>13.222714</v>
      </c>
    </row>
    <row r="240" spans="2:27" x14ac:dyDescent="0.25">
      <c r="B240">
        <v>3816326530.6121998</v>
      </c>
      <c r="C240">
        <v>21.524576</v>
      </c>
      <c r="D240">
        <v>14.303519</v>
      </c>
      <c r="Y240">
        <v>3816326530.6121998</v>
      </c>
      <c r="Z240">
        <v>20.240521999999999</v>
      </c>
      <c r="AA240">
        <v>13.593728</v>
      </c>
    </row>
    <row r="241" spans="2:27" x14ac:dyDescent="0.25">
      <c r="B241">
        <v>3938775510.2041001</v>
      </c>
      <c r="C241">
        <v>22.134391999999998</v>
      </c>
      <c r="D241">
        <v>14.719592</v>
      </c>
      <c r="Y241">
        <v>3938775510.2041001</v>
      </c>
      <c r="Z241">
        <v>20.687629999999999</v>
      </c>
      <c r="AA241">
        <v>13.931017000000001</v>
      </c>
    </row>
    <row r="242" spans="2:27" x14ac:dyDescent="0.25">
      <c r="B242">
        <v>4061224489.7958999</v>
      </c>
      <c r="C242">
        <v>22.212526</v>
      </c>
      <c r="D242">
        <v>14.672348</v>
      </c>
      <c r="Y242">
        <v>4061224489.7958999</v>
      </c>
      <c r="Z242">
        <v>20.651176</v>
      </c>
      <c r="AA242">
        <v>13.808691</v>
      </c>
    </row>
    <row r="243" spans="2:27" x14ac:dyDescent="0.25">
      <c r="B243">
        <v>4183673469.3878002</v>
      </c>
      <c r="C243">
        <v>21.578623</v>
      </c>
      <c r="D243">
        <v>13.917275</v>
      </c>
      <c r="Y243">
        <v>4183673469.3878002</v>
      </c>
      <c r="Z243">
        <v>20.206385000000001</v>
      </c>
      <c r="AA243">
        <v>13.284921000000001</v>
      </c>
    </row>
    <row r="244" spans="2:27" x14ac:dyDescent="0.25">
      <c r="B244">
        <v>4306122448.9796</v>
      </c>
      <c r="C244">
        <v>20.927479000000002</v>
      </c>
      <c r="D244">
        <v>13.209186000000001</v>
      </c>
      <c r="Y244">
        <v>4306122448.9796</v>
      </c>
      <c r="Z244">
        <v>19.759547999999999</v>
      </c>
      <c r="AA244">
        <v>12.77778</v>
      </c>
    </row>
    <row r="245" spans="2:27" x14ac:dyDescent="0.25">
      <c r="B245">
        <v>4428571428.5713997</v>
      </c>
      <c r="C245">
        <v>20.574196000000001</v>
      </c>
      <c r="D245">
        <v>12.855705</v>
      </c>
      <c r="Y245">
        <v>4428571428.5713997</v>
      </c>
      <c r="Z245">
        <v>19.698978</v>
      </c>
      <c r="AA245">
        <v>12.630354000000001</v>
      </c>
    </row>
    <row r="246" spans="2:27" x14ac:dyDescent="0.25">
      <c r="B246">
        <v>4551020408.1632996</v>
      </c>
      <c r="C246">
        <v>20.909089999999999</v>
      </c>
      <c r="D246">
        <v>13.275921</v>
      </c>
      <c r="Y246">
        <v>4551020408.1632996</v>
      </c>
      <c r="Z246">
        <v>19.779036999999999</v>
      </c>
      <c r="AA246">
        <v>12.621772</v>
      </c>
    </row>
    <row r="247" spans="2:27" x14ac:dyDescent="0.25">
      <c r="B247">
        <v>4673469387.7551003</v>
      </c>
      <c r="C247">
        <v>21.437864000000001</v>
      </c>
      <c r="D247">
        <v>13.981994</v>
      </c>
      <c r="Y247">
        <v>4673469387.7551003</v>
      </c>
      <c r="Z247">
        <v>20.206710999999999</v>
      </c>
      <c r="AA247">
        <v>13.023607</v>
      </c>
    </row>
    <row r="248" spans="2:27" x14ac:dyDescent="0.25">
      <c r="B248">
        <v>4795918367.3469</v>
      </c>
      <c r="C248">
        <v>21.760632000000001</v>
      </c>
      <c r="D248">
        <v>14.453465</v>
      </c>
      <c r="Y248">
        <v>4795918367.3469</v>
      </c>
      <c r="Z248">
        <v>20.990686</v>
      </c>
      <c r="AA248">
        <v>13.805593999999999</v>
      </c>
    </row>
    <row r="249" spans="2:27" x14ac:dyDescent="0.25">
      <c r="B249">
        <v>4918367346.9387999</v>
      </c>
      <c r="C249">
        <v>21.465935000000002</v>
      </c>
      <c r="D249">
        <v>14.242077</v>
      </c>
      <c r="Y249">
        <v>4918367346.9387999</v>
      </c>
      <c r="Z249">
        <v>21.909889</v>
      </c>
      <c r="AA249">
        <v>14.734655</v>
      </c>
    </row>
    <row r="250" spans="2:27" x14ac:dyDescent="0.25">
      <c r="B250">
        <v>5040816326.5305996</v>
      </c>
      <c r="C250">
        <v>20.815135999999999</v>
      </c>
      <c r="D250">
        <v>13.646001</v>
      </c>
      <c r="Y250">
        <v>5040816326.5305996</v>
      </c>
      <c r="Z250">
        <v>22.111004000000001</v>
      </c>
      <c r="AA250">
        <v>14.98476</v>
      </c>
    </row>
    <row r="251" spans="2:27" x14ac:dyDescent="0.25">
      <c r="B251">
        <v>5163265306.1224003</v>
      </c>
      <c r="C251">
        <v>20.452988000000001</v>
      </c>
      <c r="D251">
        <v>13.251695</v>
      </c>
      <c r="Y251">
        <v>5163265306.1224003</v>
      </c>
      <c r="Z251">
        <v>21.661283000000001</v>
      </c>
      <c r="AA251">
        <v>14.547809000000001</v>
      </c>
    </row>
    <row r="252" spans="2:27" x14ac:dyDescent="0.25">
      <c r="B252">
        <v>5285714285.7143002</v>
      </c>
      <c r="C252">
        <v>20.574728</v>
      </c>
      <c r="D252">
        <v>13.352328999999999</v>
      </c>
      <c r="Y252">
        <v>5285714285.7143002</v>
      </c>
      <c r="Z252">
        <v>21.092817</v>
      </c>
      <c r="AA252">
        <v>14.024637999999999</v>
      </c>
    </row>
    <row r="253" spans="2:27" x14ac:dyDescent="0.25">
      <c r="B253">
        <v>5408163265.3060999</v>
      </c>
      <c r="C253">
        <v>21.271929</v>
      </c>
      <c r="D253">
        <v>13.996757000000001</v>
      </c>
      <c r="Y253">
        <v>5408163265.3060999</v>
      </c>
      <c r="Z253">
        <v>21.015105999999999</v>
      </c>
      <c r="AA253">
        <v>13.928488</v>
      </c>
    </row>
    <row r="254" spans="2:27" x14ac:dyDescent="0.25">
      <c r="B254">
        <v>5530612244.8979998</v>
      </c>
      <c r="C254">
        <v>21.816586999999998</v>
      </c>
      <c r="D254">
        <v>14.540649</v>
      </c>
      <c r="Y254">
        <v>5530612244.8979998</v>
      </c>
      <c r="Z254">
        <v>21.267063</v>
      </c>
      <c r="AA254">
        <v>14.188202</v>
      </c>
    </row>
    <row r="255" spans="2:27" x14ac:dyDescent="0.25">
      <c r="B255">
        <v>5653061224.4898005</v>
      </c>
      <c r="C255">
        <v>22.067471000000001</v>
      </c>
      <c r="D255">
        <v>14.799647999999999</v>
      </c>
      <c r="Y255">
        <v>5653061224.4898005</v>
      </c>
      <c r="Z255">
        <v>21.576332000000001</v>
      </c>
      <c r="AA255">
        <v>14.478524999999999</v>
      </c>
    </row>
    <row r="256" spans="2:27" x14ac:dyDescent="0.25">
      <c r="B256">
        <v>5775510204.0816002</v>
      </c>
      <c r="C256">
        <v>21.83699</v>
      </c>
      <c r="D256">
        <v>14.586785000000001</v>
      </c>
      <c r="Y256">
        <v>5775510204.0816002</v>
      </c>
      <c r="Z256">
        <v>21.802894999999999</v>
      </c>
      <c r="AA256">
        <v>14.684915</v>
      </c>
    </row>
    <row r="257" spans="2:27" x14ac:dyDescent="0.25">
      <c r="B257">
        <v>5897959183.6735001</v>
      </c>
      <c r="C257">
        <v>21.344087999999999</v>
      </c>
      <c r="D257">
        <v>14.142639000000001</v>
      </c>
      <c r="Y257">
        <v>5897959183.6735001</v>
      </c>
      <c r="Z257">
        <v>21.813455999999999</v>
      </c>
      <c r="AA257">
        <v>14.68622</v>
      </c>
    </row>
    <row r="258" spans="2:27" x14ac:dyDescent="0.25">
      <c r="B258">
        <v>6020408163.2652998</v>
      </c>
      <c r="C258">
        <v>20.723590999999999</v>
      </c>
      <c r="D258">
        <v>13.568823</v>
      </c>
      <c r="Y258">
        <v>6020408163.2652998</v>
      </c>
      <c r="Z258">
        <v>21.607344000000001</v>
      </c>
      <c r="AA258">
        <v>14.481971</v>
      </c>
    </row>
    <row r="259" spans="2:27" x14ac:dyDescent="0.25">
      <c r="B259">
        <v>6142857142.8570995</v>
      </c>
      <c r="C259">
        <v>20.142590999999999</v>
      </c>
      <c r="D259">
        <v>13.031253</v>
      </c>
      <c r="Y259">
        <v>6142857142.8570995</v>
      </c>
      <c r="Z259">
        <v>21.333798999999999</v>
      </c>
      <c r="AA259">
        <v>14.239459</v>
      </c>
    </row>
    <row r="260" spans="2:27" x14ac:dyDescent="0.25">
      <c r="B260">
        <v>6265306122.4490004</v>
      </c>
      <c r="C260">
        <v>19.829170000000001</v>
      </c>
      <c r="D260">
        <v>12.719317999999999</v>
      </c>
      <c r="Y260">
        <v>6265306122.4490004</v>
      </c>
      <c r="Z260">
        <v>21.083164</v>
      </c>
      <c r="AA260">
        <v>14.005210999999999</v>
      </c>
    </row>
    <row r="261" spans="2:27" x14ac:dyDescent="0.25">
      <c r="B261">
        <v>6387755102.0408001</v>
      </c>
      <c r="C261">
        <v>19.846073000000001</v>
      </c>
      <c r="D261">
        <v>12.709676</v>
      </c>
      <c r="Y261">
        <v>6387755102.0408001</v>
      </c>
      <c r="Z261">
        <v>21.184248</v>
      </c>
      <c r="AA261">
        <v>14.101604</v>
      </c>
    </row>
    <row r="262" spans="2:27" x14ac:dyDescent="0.25">
      <c r="B262">
        <v>6510204081.6327</v>
      </c>
      <c r="C262">
        <v>19.870439999999999</v>
      </c>
      <c r="D262">
        <v>12.678768</v>
      </c>
      <c r="Y262">
        <v>6510204081.6327</v>
      </c>
      <c r="Z262">
        <v>21.389500000000002</v>
      </c>
      <c r="AA262">
        <v>14.265119</v>
      </c>
    </row>
    <row r="263" spans="2:27" x14ac:dyDescent="0.25">
      <c r="B263">
        <v>6632653061.2244997</v>
      </c>
      <c r="C263">
        <v>19.737473999999999</v>
      </c>
      <c r="D263">
        <v>12.496923000000001</v>
      </c>
      <c r="Y263">
        <v>6632653061.2244997</v>
      </c>
      <c r="Z263">
        <v>21.631561000000001</v>
      </c>
      <c r="AA263">
        <v>14.472325</v>
      </c>
    </row>
    <row r="264" spans="2:27" x14ac:dyDescent="0.25">
      <c r="B264">
        <v>6755102040.8163004</v>
      </c>
      <c r="C264">
        <v>19.414549000000001</v>
      </c>
      <c r="D264">
        <v>12.117404000000001</v>
      </c>
      <c r="Y264">
        <v>6755102040.8163004</v>
      </c>
      <c r="Z264">
        <v>21.710018000000002</v>
      </c>
      <c r="AA264">
        <v>14.508883000000001</v>
      </c>
    </row>
    <row r="265" spans="2:27" x14ac:dyDescent="0.25">
      <c r="B265">
        <v>6877551020.4082003</v>
      </c>
      <c r="C265">
        <v>19.167342999999999</v>
      </c>
      <c r="D265">
        <v>11.806106</v>
      </c>
      <c r="Y265">
        <v>6877551020.4082003</v>
      </c>
      <c r="Z265">
        <v>21.613344000000001</v>
      </c>
      <c r="AA265">
        <v>14.374129</v>
      </c>
    </row>
    <row r="266" spans="2:27" x14ac:dyDescent="0.25">
      <c r="B266">
        <v>7000000000</v>
      </c>
      <c r="C266">
        <v>18.993842999999998</v>
      </c>
      <c r="D266">
        <v>11.552762</v>
      </c>
      <c r="Y266">
        <v>7000000000</v>
      </c>
      <c r="Z266">
        <v>21.429441000000001</v>
      </c>
      <c r="AA266">
        <v>14.140627</v>
      </c>
    </row>
    <row r="267" spans="2:27" x14ac:dyDescent="0.25">
      <c r="B267">
        <v>7122448979.5917997</v>
      </c>
      <c r="C267">
        <v>19.144686</v>
      </c>
      <c r="D267">
        <v>11.621929</v>
      </c>
      <c r="Y267">
        <v>7122448979.5917997</v>
      </c>
      <c r="Z267">
        <v>21.097784000000001</v>
      </c>
      <c r="AA267">
        <v>13.761862000000001</v>
      </c>
    </row>
    <row r="268" spans="2:27" x14ac:dyDescent="0.25">
      <c r="B268">
        <v>7244897959.1836996</v>
      </c>
      <c r="C268">
        <v>19.622952000000002</v>
      </c>
      <c r="D268">
        <v>12.030811</v>
      </c>
      <c r="Y268">
        <v>7244897959.1836996</v>
      </c>
      <c r="Z268">
        <v>20.952234000000001</v>
      </c>
      <c r="AA268">
        <v>13.566520000000001</v>
      </c>
    </row>
    <row r="269" spans="2:27" x14ac:dyDescent="0.25">
      <c r="B269">
        <v>7367346938.7755003</v>
      </c>
      <c r="C269">
        <v>20.396350999999999</v>
      </c>
      <c r="D269">
        <v>12.744770000000001</v>
      </c>
      <c r="Y269">
        <v>7367346938.7755003</v>
      </c>
      <c r="Z269">
        <v>20.861087999999999</v>
      </c>
      <c r="AA269">
        <v>13.422810999999999</v>
      </c>
    </row>
    <row r="270" spans="2:27" x14ac:dyDescent="0.25">
      <c r="B270">
        <v>7489795918.3673</v>
      </c>
      <c r="C270">
        <v>21.155138000000001</v>
      </c>
      <c r="D270">
        <v>13.437738</v>
      </c>
      <c r="Y270">
        <v>7489795918.3673</v>
      </c>
      <c r="Z270">
        <v>20.762875000000001</v>
      </c>
      <c r="AA270">
        <v>13.25544</v>
      </c>
    </row>
    <row r="271" spans="2:27" x14ac:dyDescent="0.25">
      <c r="B271">
        <v>7612244897.9591999</v>
      </c>
      <c r="C271">
        <v>21.513376000000001</v>
      </c>
      <c r="D271">
        <v>13.781684</v>
      </c>
      <c r="Y271">
        <v>7612244897.9591999</v>
      </c>
      <c r="Z271">
        <v>20.572375999999998</v>
      </c>
      <c r="AA271">
        <v>13.040634000000001</v>
      </c>
    </row>
    <row r="272" spans="2:27" x14ac:dyDescent="0.25">
      <c r="B272">
        <v>7734693877.5509996</v>
      </c>
      <c r="C272">
        <v>21.525717</v>
      </c>
      <c r="D272">
        <v>13.760859</v>
      </c>
      <c r="Y272">
        <v>7734693877.5509996</v>
      </c>
      <c r="Z272">
        <v>20.457218000000001</v>
      </c>
      <c r="AA272">
        <v>12.864962</v>
      </c>
    </row>
    <row r="273" spans="2:27" x14ac:dyDescent="0.25">
      <c r="B273">
        <v>7857142857.1429005</v>
      </c>
      <c r="C273">
        <v>21.272601999999999</v>
      </c>
      <c r="D273">
        <v>13.5123</v>
      </c>
      <c r="Y273">
        <v>7857142857.1429005</v>
      </c>
      <c r="Z273">
        <v>20.303349999999998</v>
      </c>
      <c r="AA273">
        <v>12.665421</v>
      </c>
    </row>
    <row r="274" spans="2:27" x14ac:dyDescent="0.25">
      <c r="B274">
        <v>7979591836.7347002</v>
      </c>
      <c r="C274">
        <v>20.834779999999999</v>
      </c>
      <c r="D274">
        <v>13.039783999999999</v>
      </c>
      <c r="Y274">
        <v>7979591836.7347002</v>
      </c>
      <c r="Z274">
        <v>20.006018000000001</v>
      </c>
      <c r="AA274">
        <v>12.281962999999999</v>
      </c>
    </row>
    <row r="275" spans="2:27" x14ac:dyDescent="0.25">
      <c r="B275">
        <v>8102040816.3264999</v>
      </c>
      <c r="C275">
        <v>20.349712</v>
      </c>
      <c r="D275">
        <v>12.558486</v>
      </c>
      <c r="Y275">
        <v>8102040816.3264999</v>
      </c>
      <c r="Z275">
        <v>19.695544999999999</v>
      </c>
      <c r="AA275">
        <v>11.896917</v>
      </c>
    </row>
    <row r="276" spans="2:27" x14ac:dyDescent="0.25">
      <c r="B276">
        <v>8224489795.9183998</v>
      </c>
      <c r="C276">
        <v>19.837906</v>
      </c>
      <c r="D276">
        <v>12.029985999999999</v>
      </c>
      <c r="Y276">
        <v>8224489795.9183998</v>
      </c>
      <c r="Z276">
        <v>19.550573</v>
      </c>
      <c r="AA276">
        <v>11.647650000000001</v>
      </c>
    </row>
    <row r="277" spans="2:27" x14ac:dyDescent="0.25">
      <c r="B277">
        <v>8346938775.5101995</v>
      </c>
      <c r="C277">
        <v>19.419905</v>
      </c>
      <c r="D277">
        <v>11.573912</v>
      </c>
      <c r="Y277">
        <v>8346938775.5101995</v>
      </c>
      <c r="Z277">
        <v>19.641127000000001</v>
      </c>
      <c r="AA277">
        <v>11.616944</v>
      </c>
    </row>
    <row r="278" spans="2:27" x14ac:dyDescent="0.25">
      <c r="B278">
        <v>8469387755.1020002</v>
      </c>
      <c r="C278">
        <v>18.979915999999999</v>
      </c>
      <c r="D278">
        <v>11.104774000000001</v>
      </c>
      <c r="Y278">
        <v>8469387755.1020002</v>
      </c>
      <c r="Z278">
        <v>19.916767</v>
      </c>
      <c r="AA278">
        <v>11.809926000000001</v>
      </c>
    </row>
    <row r="279" spans="2:27" x14ac:dyDescent="0.25">
      <c r="B279">
        <v>8591836734.6938992</v>
      </c>
      <c r="C279">
        <v>18.659164000000001</v>
      </c>
      <c r="D279">
        <v>10.664202</v>
      </c>
      <c r="Y279">
        <v>8591836734.6938992</v>
      </c>
      <c r="Z279">
        <v>20.286991</v>
      </c>
      <c r="AA279">
        <v>12.058534999999999</v>
      </c>
    </row>
    <row r="280" spans="2:27" x14ac:dyDescent="0.25">
      <c r="B280">
        <v>8714285714.2856998</v>
      </c>
      <c r="C280">
        <v>18.524117</v>
      </c>
      <c r="D280">
        <v>10.381562000000001</v>
      </c>
      <c r="Y280">
        <v>8714285714.2856998</v>
      </c>
      <c r="Z280">
        <v>20.523288999999998</v>
      </c>
      <c r="AA280">
        <v>12.186705</v>
      </c>
    </row>
    <row r="281" spans="2:27" x14ac:dyDescent="0.25">
      <c r="B281">
        <v>8836734693.8775997</v>
      </c>
      <c r="C281">
        <v>18.494263</v>
      </c>
      <c r="D281">
        <v>10.187234999999999</v>
      </c>
      <c r="Y281">
        <v>8836734693.8775997</v>
      </c>
      <c r="Z281">
        <v>20.410855999999999</v>
      </c>
      <c r="AA281">
        <v>12.003233</v>
      </c>
    </row>
    <row r="282" spans="2:27" x14ac:dyDescent="0.25">
      <c r="B282">
        <v>8959183673.4694004</v>
      </c>
      <c r="C282">
        <v>18.517676999999999</v>
      </c>
      <c r="D282">
        <v>10.078480000000001</v>
      </c>
      <c r="Y282">
        <v>8959183673.4694004</v>
      </c>
      <c r="Z282">
        <v>20.088764000000001</v>
      </c>
      <c r="AA282">
        <v>11.666029</v>
      </c>
    </row>
    <row r="283" spans="2:27" x14ac:dyDescent="0.25">
      <c r="B283">
        <v>9081632653.0611992</v>
      </c>
      <c r="C283">
        <v>18.666378000000002</v>
      </c>
      <c r="D283">
        <v>10.163001</v>
      </c>
      <c r="Y283">
        <v>9081632653.0611992</v>
      </c>
      <c r="Z283">
        <v>19.673722999999999</v>
      </c>
      <c r="AA283">
        <v>11.309231</v>
      </c>
    </row>
    <row r="284" spans="2:27" x14ac:dyDescent="0.25">
      <c r="B284">
        <v>9204081632.6530991</v>
      </c>
      <c r="C284">
        <v>18.946014000000002</v>
      </c>
      <c r="D284">
        <v>10.416188999999999</v>
      </c>
      <c r="Y284">
        <v>9204081632.6530991</v>
      </c>
      <c r="Z284">
        <v>19.355854000000001</v>
      </c>
      <c r="AA284">
        <v>11.056614</v>
      </c>
    </row>
    <row r="285" spans="2:27" x14ac:dyDescent="0.25">
      <c r="B285">
        <v>9326530612.2448997</v>
      </c>
      <c r="C285">
        <v>19.157330999999999</v>
      </c>
      <c r="D285">
        <v>10.699944</v>
      </c>
      <c r="Y285">
        <v>9326530612.2448997</v>
      </c>
      <c r="Z285">
        <v>19.166878000000001</v>
      </c>
      <c r="AA285">
        <v>10.975488</v>
      </c>
    </row>
    <row r="286" spans="2:27" x14ac:dyDescent="0.25">
      <c r="B286">
        <v>9448979591.8367004</v>
      </c>
      <c r="C286">
        <v>19.268889999999999</v>
      </c>
      <c r="D286">
        <v>10.85534</v>
      </c>
      <c r="Y286">
        <v>9448979591.8367004</v>
      </c>
      <c r="Z286">
        <v>19.136234000000002</v>
      </c>
      <c r="AA286">
        <v>10.978557</v>
      </c>
    </row>
    <row r="287" spans="2:27" x14ac:dyDescent="0.25">
      <c r="B287">
        <v>9571428571.4286003</v>
      </c>
      <c r="C287">
        <v>19.392401</v>
      </c>
      <c r="D287">
        <v>10.945112999999999</v>
      </c>
      <c r="Y287">
        <v>9571428571.4286003</v>
      </c>
      <c r="Z287">
        <v>19.22541</v>
      </c>
      <c r="AA287">
        <v>11.013317000000001</v>
      </c>
    </row>
    <row r="288" spans="2:27" x14ac:dyDescent="0.25">
      <c r="B288">
        <v>9693877551.0203991</v>
      </c>
      <c r="C288">
        <v>19.371931</v>
      </c>
      <c r="D288">
        <v>10.900529000000001</v>
      </c>
      <c r="Y288">
        <v>9693877551.0203991</v>
      </c>
      <c r="Z288">
        <v>19.243931</v>
      </c>
      <c r="AA288">
        <v>10.966885</v>
      </c>
    </row>
    <row r="289" spans="2:27" x14ac:dyDescent="0.25">
      <c r="B289">
        <v>9816326530.6121998</v>
      </c>
      <c r="C289">
        <v>19.261744</v>
      </c>
      <c r="D289">
        <v>10.790623</v>
      </c>
      <c r="Y289">
        <v>9816326530.6121998</v>
      </c>
      <c r="Z289">
        <v>19.249442999999999</v>
      </c>
      <c r="AA289">
        <v>10.935244000000001</v>
      </c>
    </row>
    <row r="290" spans="2:27" x14ac:dyDescent="0.25">
      <c r="B290">
        <v>9938775510.2040997</v>
      </c>
      <c r="C290">
        <v>19.107614999999999</v>
      </c>
      <c r="D290">
        <v>10.598642</v>
      </c>
      <c r="Y290">
        <v>9938775510.2040997</v>
      </c>
      <c r="Z290">
        <v>19.407647999999998</v>
      </c>
      <c r="AA290">
        <v>11.020395000000001</v>
      </c>
    </row>
    <row r="291" spans="2:27" x14ac:dyDescent="0.25">
      <c r="B291">
        <v>10061224489.796</v>
      </c>
      <c r="C291">
        <v>18.864799000000001</v>
      </c>
      <c r="D291">
        <v>10.349702000000001</v>
      </c>
      <c r="Y291">
        <v>10061224489.796</v>
      </c>
      <c r="Z291">
        <v>19.530338</v>
      </c>
      <c r="AA291">
        <v>11.114687</v>
      </c>
    </row>
    <row r="292" spans="2:27" x14ac:dyDescent="0.25">
      <c r="B292">
        <v>10183673469.388</v>
      </c>
      <c r="C292">
        <v>18.672037</v>
      </c>
      <c r="D292">
        <v>10.164960000000001</v>
      </c>
      <c r="Y292">
        <v>10183673469.388</v>
      </c>
      <c r="Z292">
        <v>19.697379999999999</v>
      </c>
      <c r="AA292">
        <v>11.244854</v>
      </c>
    </row>
    <row r="293" spans="2:27" x14ac:dyDescent="0.25">
      <c r="B293">
        <v>10306122448.98</v>
      </c>
      <c r="C293">
        <v>18.585401999999998</v>
      </c>
      <c r="D293">
        <v>10.092656</v>
      </c>
      <c r="Y293">
        <v>10306122448.98</v>
      </c>
      <c r="Z293">
        <v>19.815875999999999</v>
      </c>
      <c r="AA293">
        <v>11.328512</v>
      </c>
    </row>
    <row r="294" spans="2:27" x14ac:dyDescent="0.25">
      <c r="B294">
        <v>10428571428.570999</v>
      </c>
      <c r="C294">
        <v>18.82386</v>
      </c>
      <c r="D294">
        <v>10.254936000000001</v>
      </c>
      <c r="Y294">
        <v>10428571428.570999</v>
      </c>
      <c r="Z294">
        <v>20.051331000000001</v>
      </c>
      <c r="AA294">
        <v>11.475842</v>
      </c>
    </row>
    <row r="295" spans="2:27" x14ac:dyDescent="0.25">
      <c r="B295">
        <v>10551020408.163</v>
      </c>
      <c r="C295">
        <v>19.158415000000002</v>
      </c>
      <c r="D295">
        <v>10.505944</v>
      </c>
      <c r="Y295">
        <v>10551020408.163</v>
      </c>
      <c r="Z295">
        <v>20.365262999999999</v>
      </c>
      <c r="AA295">
        <v>11.679819</v>
      </c>
    </row>
    <row r="296" spans="2:27" x14ac:dyDescent="0.25">
      <c r="B296">
        <v>10673469387.754999</v>
      </c>
      <c r="C296">
        <v>19.420860000000001</v>
      </c>
      <c r="D296">
        <v>10.736058999999999</v>
      </c>
      <c r="Y296">
        <v>10673469387.754999</v>
      </c>
      <c r="Z296">
        <v>20.519175000000001</v>
      </c>
      <c r="AA296">
        <v>11.787451000000001</v>
      </c>
    </row>
    <row r="297" spans="2:27" x14ac:dyDescent="0.25">
      <c r="B297">
        <v>10795918367.347</v>
      </c>
      <c r="C297">
        <v>19.625643</v>
      </c>
      <c r="D297">
        <v>10.899331</v>
      </c>
      <c r="Y297">
        <v>10795918367.347</v>
      </c>
      <c r="Z297">
        <v>20.528428999999999</v>
      </c>
      <c r="AA297">
        <v>11.750638</v>
      </c>
    </row>
    <row r="298" spans="2:27" x14ac:dyDescent="0.25">
      <c r="B298">
        <v>10918367346.938999</v>
      </c>
      <c r="C298">
        <v>19.556422999999999</v>
      </c>
      <c r="D298">
        <v>10.841806</v>
      </c>
      <c r="Y298">
        <v>10918367346.938999</v>
      </c>
      <c r="Z298">
        <v>20.144217999999999</v>
      </c>
      <c r="AA298">
        <v>11.396357999999999</v>
      </c>
    </row>
    <row r="299" spans="2:27" x14ac:dyDescent="0.25">
      <c r="B299">
        <v>11040816326.531</v>
      </c>
      <c r="C299">
        <v>19.368586000000001</v>
      </c>
      <c r="D299">
        <v>10.682956000000001</v>
      </c>
      <c r="Y299">
        <v>11040816326.531</v>
      </c>
      <c r="Z299">
        <v>19.646452</v>
      </c>
      <c r="AA299">
        <v>10.964964999999999</v>
      </c>
    </row>
    <row r="300" spans="2:27" x14ac:dyDescent="0.25">
      <c r="B300">
        <v>11163265306.122</v>
      </c>
      <c r="C300">
        <v>19.107903</v>
      </c>
      <c r="D300">
        <v>10.435248</v>
      </c>
      <c r="Y300">
        <v>11163265306.122</v>
      </c>
      <c r="Z300">
        <v>19.197023000000002</v>
      </c>
      <c r="AA300">
        <v>10.565374</v>
      </c>
    </row>
    <row r="301" spans="2:27" x14ac:dyDescent="0.25">
      <c r="B301">
        <v>11285714285.714001</v>
      </c>
      <c r="C301">
        <v>19.037873999999999</v>
      </c>
      <c r="D301">
        <v>10.341599</v>
      </c>
      <c r="Y301">
        <v>11285714285.714001</v>
      </c>
      <c r="Z301">
        <v>18.985987000000002</v>
      </c>
      <c r="AA301">
        <v>10.362251000000001</v>
      </c>
    </row>
    <row r="302" spans="2:27" x14ac:dyDescent="0.25">
      <c r="B302">
        <v>11408163265.306</v>
      </c>
      <c r="C302">
        <v>19.051718000000001</v>
      </c>
      <c r="D302">
        <v>10.260911999999999</v>
      </c>
      <c r="Y302">
        <v>11408163265.306</v>
      </c>
      <c r="Z302">
        <v>18.964625999999999</v>
      </c>
      <c r="AA302">
        <v>10.256249</v>
      </c>
    </row>
    <row r="303" spans="2:27" x14ac:dyDescent="0.25">
      <c r="B303">
        <v>11530612244.898001</v>
      </c>
      <c r="C303">
        <v>18.910557000000001</v>
      </c>
      <c r="D303">
        <v>10.037096999999999</v>
      </c>
      <c r="Y303">
        <v>11530612244.898001</v>
      </c>
      <c r="Z303">
        <v>18.805548000000002</v>
      </c>
      <c r="AA303">
        <v>9.9962797000000005</v>
      </c>
    </row>
    <row r="304" spans="2:27" x14ac:dyDescent="0.25">
      <c r="B304">
        <v>11653061224.49</v>
      </c>
      <c r="C304">
        <v>18.624956000000001</v>
      </c>
      <c r="D304">
        <v>9.6208247999999994</v>
      </c>
      <c r="Y304">
        <v>11653061224.49</v>
      </c>
      <c r="Z304">
        <v>18.577363999999999</v>
      </c>
      <c r="AA304">
        <v>9.6387929999999997</v>
      </c>
    </row>
    <row r="305" spans="2:27" x14ac:dyDescent="0.25">
      <c r="B305">
        <v>11775510204.082001</v>
      </c>
      <c r="C305">
        <v>18.22448</v>
      </c>
      <c r="D305">
        <v>9.0860003999999996</v>
      </c>
      <c r="Y305">
        <v>11775510204.082001</v>
      </c>
      <c r="Z305">
        <v>18.227789000000001</v>
      </c>
      <c r="AA305">
        <v>9.1364412000000002</v>
      </c>
    </row>
    <row r="306" spans="2:27" x14ac:dyDescent="0.25">
      <c r="B306">
        <v>11897959183.673</v>
      </c>
      <c r="C306">
        <v>17.756468000000002</v>
      </c>
      <c r="D306">
        <v>8.5382394999999995</v>
      </c>
      <c r="Y306">
        <v>11897959183.673</v>
      </c>
      <c r="Z306">
        <v>17.899908</v>
      </c>
      <c r="AA306">
        <v>8.7484093000000005</v>
      </c>
    </row>
    <row r="307" spans="2:27" x14ac:dyDescent="0.25">
      <c r="B307">
        <v>12020408163.264999</v>
      </c>
      <c r="C307">
        <v>17.334831000000001</v>
      </c>
      <c r="D307">
        <v>8.0185118000000006</v>
      </c>
      <c r="Y307">
        <v>12020408163.264999</v>
      </c>
      <c r="Z307">
        <v>17.698488000000001</v>
      </c>
      <c r="AA307">
        <v>8.4561185999999999</v>
      </c>
    </row>
    <row r="308" spans="2:27" x14ac:dyDescent="0.25">
      <c r="B308">
        <v>12142857142.857</v>
      </c>
      <c r="C308">
        <v>16.856999999999999</v>
      </c>
      <c r="D308">
        <v>7.5033450000000004</v>
      </c>
      <c r="Y308">
        <v>12142857142.857</v>
      </c>
      <c r="Z308">
        <v>17.441713</v>
      </c>
      <c r="AA308">
        <v>8.2170094999999996</v>
      </c>
    </row>
    <row r="309" spans="2:27" x14ac:dyDescent="0.25">
      <c r="B309">
        <v>12265306122.448999</v>
      </c>
      <c r="C309">
        <v>16.642050000000001</v>
      </c>
      <c r="D309">
        <v>7.0731248999999998</v>
      </c>
      <c r="Y309">
        <v>12265306122.448999</v>
      </c>
      <c r="Z309">
        <v>17.445215000000001</v>
      </c>
      <c r="AA309">
        <v>8.0689382999999992</v>
      </c>
    </row>
    <row r="310" spans="2:27" x14ac:dyDescent="0.25">
      <c r="B310">
        <v>12387755102.041</v>
      </c>
      <c r="C310">
        <v>16.337796999999998</v>
      </c>
      <c r="D310">
        <v>6.6163715999999999</v>
      </c>
      <c r="Y310">
        <v>12387755102.041</v>
      </c>
      <c r="Z310">
        <v>17.312477000000001</v>
      </c>
      <c r="AA310">
        <v>7.8491330000000001</v>
      </c>
    </row>
    <row r="311" spans="2:27" x14ac:dyDescent="0.25">
      <c r="B311">
        <v>12510204081.632999</v>
      </c>
      <c r="C311">
        <v>16.216097000000001</v>
      </c>
      <c r="D311">
        <v>6.1803970000000001</v>
      </c>
      <c r="Y311">
        <v>12510204081.632999</v>
      </c>
      <c r="Z311">
        <v>17.361946</v>
      </c>
      <c r="AA311">
        <v>7.6655917000000002</v>
      </c>
    </row>
    <row r="312" spans="2:27" x14ac:dyDescent="0.25">
      <c r="B312">
        <v>12632653061.224001</v>
      </c>
      <c r="C312">
        <v>16.056657999999999</v>
      </c>
      <c r="D312">
        <v>5.7466011000000004</v>
      </c>
      <c r="Y312">
        <v>12632653061.224001</v>
      </c>
      <c r="Z312">
        <v>17.31963</v>
      </c>
      <c r="AA312">
        <v>7.3962507000000004</v>
      </c>
    </row>
    <row r="313" spans="2:27" x14ac:dyDescent="0.25">
      <c r="B313">
        <v>12755102040.816</v>
      </c>
      <c r="C313">
        <v>16.047974</v>
      </c>
      <c r="D313">
        <v>5.3835163000000001</v>
      </c>
      <c r="Y313">
        <v>12755102040.816</v>
      </c>
      <c r="Z313">
        <v>17.289942</v>
      </c>
      <c r="AA313">
        <v>7.0985885</v>
      </c>
    </row>
    <row r="314" spans="2:27" x14ac:dyDescent="0.25">
      <c r="B314">
        <v>12877551020.408001</v>
      </c>
      <c r="C314">
        <v>15.961447</v>
      </c>
      <c r="D314">
        <v>5.0447167999999998</v>
      </c>
      <c r="Y314">
        <v>12877551020.408001</v>
      </c>
      <c r="Z314">
        <v>17.149940000000001</v>
      </c>
      <c r="AA314">
        <v>6.7349218999999998</v>
      </c>
    </row>
    <row r="315" spans="2:27" x14ac:dyDescent="0.25">
      <c r="B315">
        <v>13000000000</v>
      </c>
      <c r="C315">
        <v>15.886592</v>
      </c>
      <c r="D315">
        <v>4.8297834000000002</v>
      </c>
      <c r="Y315">
        <v>13000000000</v>
      </c>
      <c r="Z315">
        <v>17.018529999999998</v>
      </c>
      <c r="AA315">
        <v>6.4827966999999997</v>
      </c>
    </row>
    <row r="316" spans="2:27" x14ac:dyDescent="0.25">
      <c r="B316" t="s">
        <v>25</v>
      </c>
      <c r="Y316" t="s">
        <v>25</v>
      </c>
    </row>
    <row r="319" spans="2:27" x14ac:dyDescent="0.25">
      <c r="B319" t="s">
        <v>27</v>
      </c>
      <c r="Y319" t="s">
        <v>27</v>
      </c>
    </row>
    <row r="320" spans="2:27" x14ac:dyDescent="0.25">
      <c r="B320" t="s">
        <v>23</v>
      </c>
      <c r="C320" t="s">
        <v>354</v>
      </c>
      <c r="D320" t="s">
        <v>301</v>
      </c>
      <c r="Y320" t="s">
        <v>23</v>
      </c>
      <c r="Z320" t="s">
        <v>354</v>
      </c>
      <c r="AA320" t="s">
        <v>301</v>
      </c>
    </row>
    <row r="321" spans="2:27" x14ac:dyDescent="0.25">
      <c r="B321">
        <v>1000000000</v>
      </c>
      <c r="C321">
        <v>28.030704</v>
      </c>
      <c r="D321">
        <v>15.924369</v>
      </c>
      <c r="Y321">
        <v>1000000000</v>
      </c>
      <c r="Z321">
        <v>28.030704</v>
      </c>
      <c r="AA321">
        <v>15.924369</v>
      </c>
    </row>
    <row r="322" spans="2:27" x14ac:dyDescent="0.25">
      <c r="B322">
        <v>1122448979.5918</v>
      </c>
      <c r="C322">
        <v>28.948246000000001</v>
      </c>
      <c r="D322">
        <v>17.596661000000001</v>
      </c>
      <c r="Y322">
        <v>1122448979.5918</v>
      </c>
      <c r="Z322">
        <v>28.948246000000001</v>
      </c>
      <c r="AA322">
        <v>17.596661000000001</v>
      </c>
    </row>
    <row r="323" spans="2:27" x14ac:dyDescent="0.25">
      <c r="B323">
        <v>1244897959.1837001</v>
      </c>
      <c r="C323">
        <v>28.962589000000001</v>
      </c>
      <c r="D323">
        <v>18.484632000000001</v>
      </c>
      <c r="Y323">
        <v>1244897959.1837001</v>
      </c>
      <c r="Z323">
        <v>28.962589000000001</v>
      </c>
      <c r="AA323">
        <v>18.484632000000001</v>
      </c>
    </row>
    <row r="324" spans="2:27" x14ac:dyDescent="0.25">
      <c r="B324">
        <v>1367346938.7755001</v>
      </c>
      <c r="C324">
        <v>26.829433000000002</v>
      </c>
      <c r="D324">
        <v>17.074549000000001</v>
      </c>
      <c r="Y324">
        <v>1367346938.7755001</v>
      </c>
      <c r="Z324">
        <v>26.829433000000002</v>
      </c>
      <c r="AA324">
        <v>17.074549000000001</v>
      </c>
    </row>
    <row r="325" spans="2:27" x14ac:dyDescent="0.25">
      <c r="B325">
        <v>1489795918.3673</v>
      </c>
      <c r="C325">
        <v>24.618998999999999</v>
      </c>
      <c r="D325">
        <v>15.429906000000001</v>
      </c>
      <c r="Y325">
        <v>1489795918.3673</v>
      </c>
      <c r="Z325">
        <v>24.618998999999999</v>
      </c>
      <c r="AA325">
        <v>15.429906000000001</v>
      </c>
    </row>
    <row r="326" spans="2:27" x14ac:dyDescent="0.25">
      <c r="B326">
        <v>1612244897.9591999</v>
      </c>
      <c r="C326">
        <v>23.834212999999998</v>
      </c>
      <c r="D326">
        <v>15.186377999999999</v>
      </c>
      <c r="Y326">
        <v>1612244897.9591999</v>
      </c>
      <c r="Z326">
        <v>23.834212999999998</v>
      </c>
      <c r="AA326">
        <v>15.186377999999999</v>
      </c>
    </row>
    <row r="327" spans="2:27" x14ac:dyDescent="0.25">
      <c r="B327">
        <v>1734693877.5510001</v>
      </c>
      <c r="C327">
        <v>24.166855000000002</v>
      </c>
      <c r="D327">
        <v>15.917918999999999</v>
      </c>
      <c r="Y327">
        <v>1734693877.5510001</v>
      </c>
      <c r="Z327">
        <v>24.166855000000002</v>
      </c>
      <c r="AA327">
        <v>15.917918999999999</v>
      </c>
    </row>
    <row r="328" spans="2:27" x14ac:dyDescent="0.25">
      <c r="B328">
        <v>1857142857.1429</v>
      </c>
      <c r="C328">
        <v>27.101475000000001</v>
      </c>
      <c r="D328">
        <v>19.119698</v>
      </c>
      <c r="Y328">
        <v>1857142857.1429</v>
      </c>
      <c r="Z328">
        <v>27.101475000000001</v>
      </c>
      <c r="AA328">
        <v>19.119698</v>
      </c>
    </row>
    <row r="329" spans="2:27" x14ac:dyDescent="0.25">
      <c r="B329">
        <v>1979591836.7347</v>
      </c>
      <c r="C329">
        <v>29.397031999999999</v>
      </c>
      <c r="D329">
        <v>21.646151</v>
      </c>
      <c r="Y329">
        <v>1979591836.7347</v>
      </c>
      <c r="Z329">
        <v>29.397031999999999</v>
      </c>
      <c r="AA329">
        <v>21.646151</v>
      </c>
    </row>
    <row r="330" spans="2:27" x14ac:dyDescent="0.25">
      <c r="B330">
        <v>2102040816.3264999</v>
      </c>
      <c r="C330">
        <v>30.1616</v>
      </c>
      <c r="D330">
        <v>22.656834</v>
      </c>
      <c r="Y330">
        <v>2102040816.3264999</v>
      </c>
      <c r="Z330">
        <v>30.1616</v>
      </c>
      <c r="AA330">
        <v>22.656834</v>
      </c>
    </row>
    <row r="331" spans="2:27" x14ac:dyDescent="0.25">
      <c r="B331">
        <v>2224489795.9183998</v>
      </c>
      <c r="C331">
        <v>27.543837</v>
      </c>
      <c r="D331">
        <v>20.220597999999999</v>
      </c>
      <c r="Y331">
        <v>2224489795.9183998</v>
      </c>
      <c r="Z331">
        <v>27.543837</v>
      </c>
      <c r="AA331">
        <v>20.220597999999999</v>
      </c>
    </row>
    <row r="332" spans="2:27" x14ac:dyDescent="0.25">
      <c r="B332">
        <v>2346938775.5102</v>
      </c>
      <c r="C332">
        <v>24.370774999999998</v>
      </c>
      <c r="D332">
        <v>17.157537000000001</v>
      </c>
      <c r="Y332">
        <v>2346938775.5102</v>
      </c>
      <c r="Z332">
        <v>24.370774999999998</v>
      </c>
      <c r="AA332">
        <v>17.157537000000001</v>
      </c>
    </row>
    <row r="333" spans="2:27" x14ac:dyDescent="0.25">
      <c r="B333">
        <v>2469387755.1020002</v>
      </c>
      <c r="C333">
        <v>22.542750999999999</v>
      </c>
      <c r="D333">
        <v>15.40443</v>
      </c>
      <c r="Y333">
        <v>2469387755.1020002</v>
      </c>
      <c r="Z333">
        <v>22.542750999999999</v>
      </c>
      <c r="AA333">
        <v>15.40443</v>
      </c>
    </row>
    <row r="334" spans="2:27" x14ac:dyDescent="0.25">
      <c r="B334">
        <v>2591836734.6939001</v>
      </c>
      <c r="C334">
        <v>21.325818999999999</v>
      </c>
      <c r="D334">
        <v>14.256539999999999</v>
      </c>
      <c r="Y334">
        <v>2591836734.6939001</v>
      </c>
      <c r="Z334">
        <v>21.325818999999999</v>
      </c>
      <c r="AA334">
        <v>14.256539999999999</v>
      </c>
    </row>
    <row r="335" spans="2:27" x14ac:dyDescent="0.25">
      <c r="B335">
        <v>2714285714.2856998</v>
      </c>
      <c r="C335">
        <v>20.689527999999999</v>
      </c>
      <c r="D335">
        <v>13.655798000000001</v>
      </c>
      <c r="Y335">
        <v>2714285714.2856998</v>
      </c>
      <c r="Z335">
        <v>20.689527999999999</v>
      </c>
      <c r="AA335">
        <v>13.655798000000001</v>
      </c>
    </row>
    <row r="336" spans="2:27" x14ac:dyDescent="0.25">
      <c r="B336">
        <v>2836734693.8776002</v>
      </c>
      <c r="C336">
        <v>20.073198000000001</v>
      </c>
      <c r="D336">
        <v>13.055739000000001</v>
      </c>
      <c r="Y336">
        <v>2836734693.8776002</v>
      </c>
      <c r="Z336">
        <v>20.073198000000001</v>
      </c>
      <c r="AA336">
        <v>13.055739000000001</v>
      </c>
    </row>
    <row r="337" spans="2:27" x14ac:dyDescent="0.25">
      <c r="B337">
        <v>2959183673.4693999</v>
      </c>
      <c r="C337">
        <v>20.233936</v>
      </c>
      <c r="D337">
        <v>13.180182</v>
      </c>
      <c r="Y337">
        <v>2959183673.4693999</v>
      </c>
      <c r="Z337">
        <v>20.233936</v>
      </c>
      <c r="AA337">
        <v>13.180182</v>
      </c>
    </row>
    <row r="338" spans="2:27" x14ac:dyDescent="0.25">
      <c r="B338">
        <v>3081632653.0612001</v>
      </c>
      <c r="C338">
        <v>20.428709000000001</v>
      </c>
      <c r="D338">
        <v>13.365142000000001</v>
      </c>
      <c r="Y338">
        <v>3081632653.0612001</v>
      </c>
      <c r="Z338">
        <v>20.428709000000001</v>
      </c>
      <c r="AA338">
        <v>13.365142000000001</v>
      </c>
    </row>
    <row r="339" spans="2:27" x14ac:dyDescent="0.25">
      <c r="B339">
        <v>3204081632.6531</v>
      </c>
      <c r="C339">
        <v>21.301973</v>
      </c>
      <c r="D339">
        <v>14.118017999999999</v>
      </c>
      <c r="Y339">
        <v>3204081632.6531</v>
      </c>
      <c r="Z339">
        <v>21.301973</v>
      </c>
      <c r="AA339">
        <v>14.118017999999999</v>
      </c>
    </row>
    <row r="340" spans="2:27" x14ac:dyDescent="0.25">
      <c r="B340">
        <v>3326530612.2449002</v>
      </c>
      <c r="C340">
        <v>22.761424999999999</v>
      </c>
      <c r="D340">
        <v>15.495418000000001</v>
      </c>
      <c r="Y340">
        <v>3326530612.2449002</v>
      </c>
      <c r="Z340">
        <v>22.761424999999999</v>
      </c>
      <c r="AA340">
        <v>15.495418000000001</v>
      </c>
    </row>
    <row r="341" spans="2:27" x14ac:dyDescent="0.25">
      <c r="B341">
        <v>3448979591.8367</v>
      </c>
      <c r="C341">
        <v>25.112183000000002</v>
      </c>
      <c r="D341">
        <v>17.700168999999999</v>
      </c>
      <c r="Y341">
        <v>3448979591.8367</v>
      </c>
      <c r="Z341">
        <v>25.112183000000002</v>
      </c>
      <c r="AA341">
        <v>17.700168999999999</v>
      </c>
    </row>
    <row r="342" spans="2:27" x14ac:dyDescent="0.25">
      <c r="B342">
        <v>3571428571.4285998</v>
      </c>
      <c r="C342">
        <v>26.881233000000002</v>
      </c>
      <c r="D342">
        <v>19.443829000000001</v>
      </c>
      <c r="Y342">
        <v>3571428571.4285998</v>
      </c>
      <c r="Z342">
        <v>26.881233000000002</v>
      </c>
      <c r="AA342">
        <v>19.443829000000001</v>
      </c>
    </row>
    <row r="343" spans="2:27" x14ac:dyDescent="0.25">
      <c r="B343">
        <v>3693877551.0204</v>
      </c>
      <c r="C343">
        <v>28.189001000000001</v>
      </c>
      <c r="D343">
        <v>20.684007999999999</v>
      </c>
      <c r="Y343">
        <v>3693877551.0204</v>
      </c>
      <c r="Z343">
        <v>28.189001000000001</v>
      </c>
      <c r="AA343">
        <v>20.684007999999999</v>
      </c>
    </row>
    <row r="344" spans="2:27" x14ac:dyDescent="0.25">
      <c r="B344">
        <v>3816326530.6121998</v>
      </c>
      <c r="C344">
        <v>29.519333</v>
      </c>
      <c r="D344">
        <v>22.065093999999998</v>
      </c>
      <c r="Y344">
        <v>3816326530.6121998</v>
      </c>
      <c r="Z344">
        <v>29.519333</v>
      </c>
      <c r="AA344">
        <v>22.065093999999998</v>
      </c>
    </row>
    <row r="345" spans="2:27" x14ac:dyDescent="0.25">
      <c r="B345">
        <v>3938775510.2041001</v>
      </c>
      <c r="C345">
        <v>31.662721999999999</v>
      </c>
      <c r="D345">
        <v>24.130984999999999</v>
      </c>
      <c r="Y345">
        <v>3938775510.2041001</v>
      </c>
      <c r="Z345">
        <v>31.662721999999999</v>
      </c>
      <c r="AA345">
        <v>24.130984999999999</v>
      </c>
    </row>
    <row r="346" spans="2:27" x14ac:dyDescent="0.25">
      <c r="B346">
        <v>4061224489.7958999</v>
      </c>
      <c r="C346">
        <v>32.049579999999999</v>
      </c>
      <c r="D346">
        <v>24.475636000000002</v>
      </c>
      <c r="Y346">
        <v>4061224489.7958999</v>
      </c>
      <c r="Z346">
        <v>32.049579999999999</v>
      </c>
      <c r="AA346">
        <v>24.475636000000002</v>
      </c>
    </row>
    <row r="347" spans="2:27" x14ac:dyDescent="0.25">
      <c r="B347">
        <v>4183673469.3878002</v>
      </c>
      <c r="C347">
        <v>30.688459000000002</v>
      </c>
      <c r="D347">
        <v>23.040261999999998</v>
      </c>
      <c r="Y347">
        <v>4183673469.3878002</v>
      </c>
      <c r="Z347">
        <v>30.688459000000002</v>
      </c>
      <c r="AA347">
        <v>23.040261999999998</v>
      </c>
    </row>
    <row r="348" spans="2:27" x14ac:dyDescent="0.25">
      <c r="B348">
        <v>4306122448.9796</v>
      </c>
      <c r="C348">
        <v>28.140369</v>
      </c>
      <c r="D348">
        <v>20.449558</v>
      </c>
      <c r="Y348">
        <v>4306122448.9796</v>
      </c>
      <c r="Z348">
        <v>28.140369</v>
      </c>
      <c r="AA348">
        <v>20.449558</v>
      </c>
    </row>
    <row r="349" spans="2:27" x14ac:dyDescent="0.25">
      <c r="B349">
        <v>4428571428.5713997</v>
      </c>
      <c r="C349">
        <v>26.758461</v>
      </c>
      <c r="D349">
        <v>19.014061000000002</v>
      </c>
      <c r="Y349">
        <v>4428571428.5713997</v>
      </c>
      <c r="Z349">
        <v>26.758461</v>
      </c>
      <c r="AA349">
        <v>19.014061000000002</v>
      </c>
    </row>
    <row r="350" spans="2:27" x14ac:dyDescent="0.25">
      <c r="B350">
        <v>4551020408.1632996</v>
      </c>
      <c r="C350">
        <v>29.24297</v>
      </c>
      <c r="D350">
        <v>21.41526</v>
      </c>
      <c r="Y350">
        <v>4551020408.1632996</v>
      </c>
      <c r="Z350">
        <v>29.24297</v>
      </c>
      <c r="AA350">
        <v>21.41526</v>
      </c>
    </row>
    <row r="351" spans="2:27" x14ac:dyDescent="0.25">
      <c r="B351">
        <v>4673469387.7551003</v>
      </c>
      <c r="C351">
        <v>29.970313999999998</v>
      </c>
      <c r="D351">
        <v>22.154430000000001</v>
      </c>
      <c r="Y351">
        <v>4673469387.7551003</v>
      </c>
      <c r="Z351">
        <v>29.970313999999998</v>
      </c>
      <c r="AA351">
        <v>22.154430000000001</v>
      </c>
    </row>
    <row r="352" spans="2:27" x14ac:dyDescent="0.25">
      <c r="B352">
        <v>4795918367.3469</v>
      </c>
      <c r="C352">
        <v>29.480101000000001</v>
      </c>
      <c r="D352">
        <v>21.737390999999999</v>
      </c>
      <c r="Y352">
        <v>4795918367.3469</v>
      </c>
      <c r="Z352">
        <v>29.480101000000001</v>
      </c>
      <c r="AA352">
        <v>21.737390999999999</v>
      </c>
    </row>
    <row r="353" spans="2:27" x14ac:dyDescent="0.25">
      <c r="B353">
        <v>4918367346.9387999</v>
      </c>
      <c r="C353">
        <v>26.306763</v>
      </c>
      <c r="D353">
        <v>18.61805</v>
      </c>
      <c r="Y353">
        <v>4918367346.9387999</v>
      </c>
      <c r="Z353">
        <v>26.306763</v>
      </c>
      <c r="AA353">
        <v>18.61805</v>
      </c>
    </row>
    <row r="354" spans="2:27" x14ac:dyDescent="0.25">
      <c r="B354">
        <v>5040816326.5305996</v>
      </c>
      <c r="C354">
        <v>26.478476000000001</v>
      </c>
      <c r="D354">
        <v>18.832871999999998</v>
      </c>
      <c r="Y354">
        <v>5040816326.5305996</v>
      </c>
      <c r="Z354">
        <v>26.478476000000001</v>
      </c>
      <c r="AA354">
        <v>18.832871999999998</v>
      </c>
    </row>
    <row r="355" spans="2:27" x14ac:dyDescent="0.25">
      <c r="B355">
        <v>5163265306.1224003</v>
      </c>
      <c r="C355">
        <v>28.842338999999999</v>
      </c>
      <c r="D355">
        <v>21.17136</v>
      </c>
      <c r="Y355">
        <v>5163265306.1224003</v>
      </c>
      <c r="Z355">
        <v>28.842338999999999</v>
      </c>
      <c r="AA355">
        <v>21.17136</v>
      </c>
    </row>
    <row r="356" spans="2:27" x14ac:dyDescent="0.25">
      <c r="B356">
        <v>5285714285.7143002</v>
      </c>
      <c r="C356">
        <v>29.556304999999998</v>
      </c>
      <c r="D356">
        <v>21.987597000000001</v>
      </c>
      <c r="Y356">
        <v>5285714285.7143002</v>
      </c>
      <c r="Z356">
        <v>29.556304999999998</v>
      </c>
      <c r="AA356">
        <v>21.987597000000001</v>
      </c>
    </row>
    <row r="357" spans="2:27" x14ac:dyDescent="0.25">
      <c r="B357">
        <v>5408163265.3060999</v>
      </c>
      <c r="C357">
        <v>28.236073000000001</v>
      </c>
      <c r="D357">
        <v>20.782391000000001</v>
      </c>
      <c r="Y357">
        <v>5408163265.3060999</v>
      </c>
      <c r="Z357">
        <v>28.236073000000001</v>
      </c>
      <c r="AA357">
        <v>20.782391000000001</v>
      </c>
    </row>
    <row r="358" spans="2:27" x14ac:dyDescent="0.25">
      <c r="B358">
        <v>5530612244.8979998</v>
      </c>
      <c r="C358">
        <v>25.351178999999998</v>
      </c>
      <c r="D358">
        <v>18.025703</v>
      </c>
      <c r="Y358">
        <v>5530612244.8979998</v>
      </c>
      <c r="Z358">
        <v>25.351178999999998</v>
      </c>
      <c r="AA358">
        <v>18.025703</v>
      </c>
    </row>
    <row r="359" spans="2:27" x14ac:dyDescent="0.25">
      <c r="B359">
        <v>5653061224.4898005</v>
      </c>
      <c r="C359">
        <v>23.851793000000001</v>
      </c>
      <c r="D359">
        <v>16.591179</v>
      </c>
      <c r="Y359">
        <v>5653061224.4898005</v>
      </c>
      <c r="Z359">
        <v>23.851793000000001</v>
      </c>
      <c r="AA359">
        <v>16.591179</v>
      </c>
    </row>
    <row r="360" spans="2:27" x14ac:dyDescent="0.25">
      <c r="B360">
        <v>5775510204.0816002</v>
      </c>
      <c r="C360">
        <v>23.546113999999999</v>
      </c>
      <c r="D360">
        <v>16.298121999999999</v>
      </c>
      <c r="Y360">
        <v>5775510204.0816002</v>
      </c>
      <c r="Z360">
        <v>23.546113999999999</v>
      </c>
      <c r="AA360">
        <v>16.298121999999999</v>
      </c>
    </row>
    <row r="361" spans="2:27" x14ac:dyDescent="0.25">
      <c r="B361">
        <v>5897959183.6735001</v>
      </c>
      <c r="C361">
        <v>24.046129000000001</v>
      </c>
      <c r="D361">
        <v>16.771822</v>
      </c>
      <c r="Y361">
        <v>5897959183.6735001</v>
      </c>
      <c r="Z361">
        <v>24.046129000000001</v>
      </c>
      <c r="AA361">
        <v>16.771822</v>
      </c>
    </row>
    <row r="362" spans="2:27" x14ac:dyDescent="0.25">
      <c r="B362">
        <v>6020408163.2652998</v>
      </c>
      <c r="C362">
        <v>24.572144000000002</v>
      </c>
      <c r="D362">
        <v>17.253900999999999</v>
      </c>
      <c r="Y362">
        <v>6020408163.2652998</v>
      </c>
      <c r="Z362">
        <v>24.572144000000002</v>
      </c>
      <c r="AA362">
        <v>17.253900999999999</v>
      </c>
    </row>
    <row r="363" spans="2:27" x14ac:dyDescent="0.25">
      <c r="B363">
        <v>6142857142.8570995</v>
      </c>
      <c r="C363">
        <v>25.044304</v>
      </c>
      <c r="D363">
        <v>17.664874999999999</v>
      </c>
      <c r="Y363">
        <v>6142857142.8570995</v>
      </c>
      <c r="Z363">
        <v>25.044304</v>
      </c>
      <c r="AA363">
        <v>17.664874999999999</v>
      </c>
    </row>
    <row r="364" spans="2:27" x14ac:dyDescent="0.25">
      <c r="B364">
        <v>6265306122.4490004</v>
      </c>
      <c r="C364">
        <v>26.184172</v>
      </c>
      <c r="D364">
        <v>18.705598999999999</v>
      </c>
      <c r="Y364">
        <v>6265306122.4490004</v>
      </c>
      <c r="Z364">
        <v>26.184172</v>
      </c>
      <c r="AA364">
        <v>18.705598999999999</v>
      </c>
    </row>
    <row r="365" spans="2:27" x14ac:dyDescent="0.25">
      <c r="B365">
        <v>6387755102.0408001</v>
      </c>
      <c r="C365">
        <v>27.752295</v>
      </c>
      <c r="D365">
        <v>20.163919</v>
      </c>
      <c r="Y365">
        <v>6387755102.0408001</v>
      </c>
      <c r="Z365">
        <v>27.752295</v>
      </c>
      <c r="AA365">
        <v>20.163919</v>
      </c>
    </row>
    <row r="366" spans="2:27" x14ac:dyDescent="0.25">
      <c r="B366">
        <v>6510204081.6327</v>
      </c>
      <c r="C366">
        <v>28.560534000000001</v>
      </c>
      <c r="D366">
        <v>20.855135000000001</v>
      </c>
      <c r="Y366">
        <v>6510204081.6327</v>
      </c>
      <c r="Z366">
        <v>28.560534000000001</v>
      </c>
      <c r="AA366">
        <v>20.855135000000001</v>
      </c>
    </row>
    <row r="367" spans="2:27" x14ac:dyDescent="0.25">
      <c r="B367">
        <v>6632653061.2244997</v>
      </c>
      <c r="C367">
        <v>28.278997</v>
      </c>
      <c r="D367">
        <v>20.526171000000001</v>
      </c>
      <c r="Y367">
        <v>6632653061.2244997</v>
      </c>
      <c r="Z367">
        <v>28.278997</v>
      </c>
      <c r="AA367">
        <v>20.526171000000001</v>
      </c>
    </row>
    <row r="368" spans="2:27" x14ac:dyDescent="0.25">
      <c r="B368">
        <v>6755102040.8163004</v>
      </c>
      <c r="C368">
        <v>27.211226</v>
      </c>
      <c r="D368">
        <v>19.425467000000001</v>
      </c>
      <c r="Y368">
        <v>6755102040.8163004</v>
      </c>
      <c r="Z368">
        <v>27.211226</v>
      </c>
      <c r="AA368">
        <v>19.425467000000001</v>
      </c>
    </row>
    <row r="369" spans="2:27" x14ac:dyDescent="0.25">
      <c r="B369">
        <v>6877551020.4082003</v>
      </c>
      <c r="C369">
        <v>26.60285</v>
      </c>
      <c r="D369">
        <v>18.820135000000001</v>
      </c>
      <c r="Y369">
        <v>6877551020.4082003</v>
      </c>
      <c r="Z369">
        <v>26.60285</v>
      </c>
      <c r="AA369">
        <v>18.820135000000001</v>
      </c>
    </row>
    <row r="370" spans="2:27" x14ac:dyDescent="0.25">
      <c r="B370">
        <v>7000000000</v>
      </c>
      <c r="C370">
        <v>26.022746999999999</v>
      </c>
      <c r="D370">
        <v>18.222376000000001</v>
      </c>
      <c r="Y370">
        <v>7000000000</v>
      </c>
      <c r="Z370">
        <v>26.022746999999999</v>
      </c>
      <c r="AA370">
        <v>18.222376000000001</v>
      </c>
    </row>
    <row r="371" spans="2:27" x14ac:dyDescent="0.25">
      <c r="B371">
        <v>7122448979.5917997</v>
      </c>
      <c r="C371">
        <v>25.394033</v>
      </c>
      <c r="D371">
        <v>17.592535000000002</v>
      </c>
      <c r="Y371">
        <v>7122448979.5917997</v>
      </c>
      <c r="Z371">
        <v>25.394033</v>
      </c>
      <c r="AA371">
        <v>17.592535000000002</v>
      </c>
    </row>
    <row r="372" spans="2:27" x14ac:dyDescent="0.25">
      <c r="B372">
        <v>7244897959.1836996</v>
      </c>
      <c r="C372">
        <v>24.520465999999999</v>
      </c>
      <c r="D372">
        <v>16.701011999999999</v>
      </c>
      <c r="Y372">
        <v>7244897959.1836996</v>
      </c>
      <c r="Z372">
        <v>24.520465999999999</v>
      </c>
      <c r="AA372">
        <v>16.701011999999999</v>
      </c>
    </row>
    <row r="373" spans="2:27" x14ac:dyDescent="0.25">
      <c r="B373">
        <v>7367346938.7755003</v>
      </c>
      <c r="C373">
        <v>23.774614</v>
      </c>
      <c r="D373">
        <v>15.935831</v>
      </c>
      <c r="Y373">
        <v>7367346938.7755003</v>
      </c>
      <c r="Z373">
        <v>23.774614</v>
      </c>
      <c r="AA373">
        <v>15.935831</v>
      </c>
    </row>
    <row r="374" spans="2:27" x14ac:dyDescent="0.25">
      <c r="B374">
        <v>7489795918.3673</v>
      </c>
      <c r="C374">
        <v>23.257456000000001</v>
      </c>
      <c r="D374">
        <v>15.322539000000001</v>
      </c>
      <c r="Y374">
        <v>7489795918.3673</v>
      </c>
      <c r="Z374">
        <v>23.257456000000001</v>
      </c>
      <c r="AA374">
        <v>15.322539000000001</v>
      </c>
    </row>
    <row r="375" spans="2:27" x14ac:dyDescent="0.25">
      <c r="B375">
        <v>7612244897.9591999</v>
      </c>
      <c r="C375">
        <v>22.692986000000001</v>
      </c>
      <c r="D375">
        <v>14.67526</v>
      </c>
      <c r="Y375">
        <v>7612244897.9591999</v>
      </c>
      <c r="Z375">
        <v>22.692986000000001</v>
      </c>
      <c r="AA375">
        <v>14.67526</v>
      </c>
    </row>
    <row r="376" spans="2:27" x14ac:dyDescent="0.25">
      <c r="B376">
        <v>7734693877.5509996</v>
      </c>
      <c r="C376">
        <v>22.082046999999999</v>
      </c>
      <c r="D376">
        <v>13.942035000000001</v>
      </c>
      <c r="Y376">
        <v>7734693877.5509996</v>
      </c>
      <c r="Z376">
        <v>22.082046999999999</v>
      </c>
      <c r="AA376">
        <v>13.942035000000001</v>
      </c>
    </row>
    <row r="377" spans="2:27" x14ac:dyDescent="0.25">
      <c r="B377">
        <v>7857142857.1429005</v>
      </c>
      <c r="C377">
        <v>21.457671999999999</v>
      </c>
      <c r="D377">
        <v>13.225282</v>
      </c>
      <c r="Y377">
        <v>7857142857.1429005</v>
      </c>
      <c r="Z377">
        <v>21.457671999999999</v>
      </c>
      <c r="AA377">
        <v>13.225282</v>
      </c>
    </row>
    <row r="378" spans="2:27" x14ac:dyDescent="0.25">
      <c r="B378">
        <v>7979591836.7347002</v>
      </c>
      <c r="C378">
        <v>21.079035000000001</v>
      </c>
      <c r="D378">
        <v>12.740463</v>
      </c>
      <c r="Y378">
        <v>7979591836.7347002</v>
      </c>
      <c r="Z378">
        <v>21.079035000000001</v>
      </c>
      <c r="AA378">
        <v>12.740463</v>
      </c>
    </row>
    <row r="379" spans="2:27" x14ac:dyDescent="0.25">
      <c r="B379">
        <v>8102040816.3264999</v>
      </c>
      <c r="C379">
        <v>20.880507999999999</v>
      </c>
      <c r="D379">
        <v>12.490693</v>
      </c>
      <c r="Y379">
        <v>8102040816.3264999</v>
      </c>
      <c r="Z379">
        <v>20.880507999999999</v>
      </c>
      <c r="AA379">
        <v>12.490693</v>
      </c>
    </row>
    <row r="380" spans="2:27" x14ac:dyDescent="0.25">
      <c r="B380">
        <v>8224489795.9183998</v>
      </c>
      <c r="C380">
        <v>20.767365000000002</v>
      </c>
      <c r="D380">
        <v>12.332661999999999</v>
      </c>
      <c r="Y380">
        <v>8224489795.9183998</v>
      </c>
      <c r="Z380">
        <v>20.767365000000002</v>
      </c>
      <c r="AA380">
        <v>12.332661999999999</v>
      </c>
    </row>
    <row r="381" spans="2:27" x14ac:dyDescent="0.25">
      <c r="B381">
        <v>8346938775.5101995</v>
      </c>
      <c r="C381">
        <v>20.511198</v>
      </c>
      <c r="D381">
        <v>12.022563</v>
      </c>
      <c r="Y381">
        <v>8346938775.5101995</v>
      </c>
      <c r="Z381">
        <v>20.511198</v>
      </c>
      <c r="AA381">
        <v>12.022563</v>
      </c>
    </row>
    <row r="382" spans="2:27" x14ac:dyDescent="0.25">
      <c r="B382">
        <v>8469387755.1020002</v>
      </c>
      <c r="C382">
        <v>19.959479999999999</v>
      </c>
      <c r="D382">
        <v>11.446237999999999</v>
      </c>
      <c r="Y382">
        <v>8469387755.1020002</v>
      </c>
      <c r="Z382">
        <v>19.959479999999999</v>
      </c>
      <c r="AA382">
        <v>11.446237999999999</v>
      </c>
    </row>
    <row r="383" spans="2:27" x14ac:dyDescent="0.25">
      <c r="B383">
        <v>8591836734.6938992</v>
      </c>
      <c r="C383">
        <v>19.306868000000001</v>
      </c>
      <c r="D383">
        <v>10.687541</v>
      </c>
      <c r="Y383">
        <v>8591836734.6938992</v>
      </c>
      <c r="Z383">
        <v>19.306868000000001</v>
      </c>
      <c r="AA383">
        <v>10.687541</v>
      </c>
    </row>
    <row r="384" spans="2:27" x14ac:dyDescent="0.25">
      <c r="B384">
        <v>8714285714.2856998</v>
      </c>
      <c r="C384">
        <v>18.680679000000001</v>
      </c>
      <c r="D384">
        <v>9.9054756000000008</v>
      </c>
      <c r="Y384">
        <v>8714285714.2856998</v>
      </c>
      <c r="Z384">
        <v>18.680679000000001</v>
      </c>
      <c r="AA384">
        <v>9.9054756000000008</v>
      </c>
    </row>
    <row r="385" spans="2:27" x14ac:dyDescent="0.25">
      <c r="B385">
        <v>8836734693.8775997</v>
      </c>
      <c r="C385">
        <v>18.243442999999999</v>
      </c>
      <c r="D385">
        <v>9.2469721000000007</v>
      </c>
      <c r="Y385">
        <v>8836734693.8775997</v>
      </c>
      <c r="Z385">
        <v>18.243442999999999</v>
      </c>
      <c r="AA385">
        <v>9.2469721000000007</v>
      </c>
    </row>
    <row r="386" spans="2:27" x14ac:dyDescent="0.25">
      <c r="B386">
        <v>8959183673.4694004</v>
      </c>
      <c r="C386">
        <v>17.972716999999999</v>
      </c>
      <c r="D386">
        <v>8.7815885999999992</v>
      </c>
      <c r="Y386">
        <v>8959183673.4694004</v>
      </c>
      <c r="Z386">
        <v>17.972716999999999</v>
      </c>
      <c r="AA386">
        <v>8.7815885999999992</v>
      </c>
    </row>
    <row r="387" spans="2:27" x14ac:dyDescent="0.25">
      <c r="B387">
        <v>9081632653.0611992</v>
      </c>
      <c r="C387">
        <v>17.931107000000001</v>
      </c>
      <c r="D387">
        <v>8.6471786000000002</v>
      </c>
      <c r="Y387">
        <v>9081632653.0611992</v>
      </c>
      <c r="Z387">
        <v>17.931107000000001</v>
      </c>
      <c r="AA387">
        <v>8.6471786000000002</v>
      </c>
    </row>
    <row r="388" spans="2:27" x14ac:dyDescent="0.25">
      <c r="B388">
        <v>9204081632.6530991</v>
      </c>
      <c r="C388">
        <v>18.141109</v>
      </c>
      <c r="D388">
        <v>8.7857818999999999</v>
      </c>
      <c r="Y388">
        <v>9204081632.6530991</v>
      </c>
      <c r="Z388">
        <v>18.141109</v>
      </c>
      <c r="AA388">
        <v>8.7857818999999999</v>
      </c>
    </row>
    <row r="389" spans="2:27" x14ac:dyDescent="0.25">
      <c r="B389">
        <v>9326530612.2448997</v>
      </c>
      <c r="C389">
        <v>18.516625999999999</v>
      </c>
      <c r="D389">
        <v>9.1476097000000003</v>
      </c>
      <c r="Y389">
        <v>9326530612.2448997</v>
      </c>
      <c r="Z389">
        <v>18.516625999999999</v>
      </c>
      <c r="AA389">
        <v>9.1476097000000003</v>
      </c>
    </row>
    <row r="390" spans="2:27" x14ac:dyDescent="0.25">
      <c r="B390">
        <v>9448979591.8367004</v>
      </c>
      <c r="C390">
        <v>18.971844000000001</v>
      </c>
      <c r="D390">
        <v>9.5044155000000003</v>
      </c>
      <c r="Y390">
        <v>9448979591.8367004</v>
      </c>
      <c r="Z390">
        <v>18.971844000000001</v>
      </c>
      <c r="AA390">
        <v>9.5044155000000003</v>
      </c>
    </row>
    <row r="391" spans="2:27" x14ac:dyDescent="0.25">
      <c r="B391">
        <v>9571428571.4286003</v>
      </c>
      <c r="C391">
        <v>19.290469999999999</v>
      </c>
      <c r="D391">
        <v>9.6583605000000006</v>
      </c>
      <c r="Y391">
        <v>9571428571.4286003</v>
      </c>
      <c r="Z391">
        <v>19.290469999999999</v>
      </c>
      <c r="AA391">
        <v>9.6583605000000006</v>
      </c>
    </row>
    <row r="392" spans="2:27" x14ac:dyDescent="0.25">
      <c r="B392">
        <v>9693877551.0203991</v>
      </c>
      <c r="C392">
        <v>19.394642000000001</v>
      </c>
      <c r="D392">
        <v>9.6078805999999997</v>
      </c>
      <c r="Y392">
        <v>9693877551.0203991</v>
      </c>
      <c r="Z392">
        <v>19.394642000000001</v>
      </c>
      <c r="AA392">
        <v>9.6078805999999997</v>
      </c>
    </row>
    <row r="393" spans="2:27" x14ac:dyDescent="0.25">
      <c r="B393">
        <v>9816326530.6121998</v>
      </c>
      <c r="C393">
        <v>19.222937000000002</v>
      </c>
      <c r="D393">
        <v>9.2785320000000002</v>
      </c>
      <c r="Y393">
        <v>9816326530.6121998</v>
      </c>
      <c r="Z393">
        <v>19.222937000000002</v>
      </c>
      <c r="AA393">
        <v>9.2785320000000002</v>
      </c>
    </row>
    <row r="394" spans="2:27" x14ac:dyDescent="0.25">
      <c r="B394">
        <v>9938775510.2040997</v>
      </c>
      <c r="C394">
        <v>18.893394000000001</v>
      </c>
      <c r="D394">
        <v>8.6913537999999999</v>
      </c>
      <c r="Y394">
        <v>9938775510.2040997</v>
      </c>
      <c r="Z394">
        <v>18.893394000000001</v>
      </c>
      <c r="AA394">
        <v>8.6913537999999999</v>
      </c>
    </row>
    <row r="395" spans="2:27" x14ac:dyDescent="0.25">
      <c r="B395">
        <v>10061224489.796</v>
      </c>
      <c r="C395">
        <v>18.433582000000001</v>
      </c>
      <c r="D395">
        <v>7.9587573999999996</v>
      </c>
      <c r="Y395">
        <v>10061224489.796</v>
      </c>
      <c r="Z395">
        <v>18.433582000000001</v>
      </c>
      <c r="AA395">
        <v>7.9587573999999996</v>
      </c>
    </row>
    <row r="396" spans="2:27" x14ac:dyDescent="0.25">
      <c r="B396">
        <v>10183673469.388</v>
      </c>
      <c r="C396">
        <v>18.017112999999998</v>
      </c>
      <c r="D396">
        <v>7.2883277</v>
      </c>
      <c r="Y396">
        <v>10183673469.388</v>
      </c>
      <c r="Z396">
        <v>18.017112999999998</v>
      </c>
      <c r="AA396">
        <v>7.2883277</v>
      </c>
    </row>
    <row r="397" spans="2:27" x14ac:dyDescent="0.25">
      <c r="B397">
        <v>10306122448.98</v>
      </c>
      <c r="C397">
        <v>17.837152</v>
      </c>
      <c r="D397">
        <v>6.9014664000000003</v>
      </c>
      <c r="Y397">
        <v>10306122448.98</v>
      </c>
      <c r="Z397">
        <v>17.837152</v>
      </c>
      <c r="AA397">
        <v>6.9014664000000003</v>
      </c>
    </row>
    <row r="398" spans="2:27" x14ac:dyDescent="0.25">
      <c r="B398">
        <v>10428571428.570999</v>
      </c>
      <c r="C398">
        <v>17.866405</v>
      </c>
      <c r="D398">
        <v>6.7231344999999996</v>
      </c>
      <c r="Y398">
        <v>10428571428.570999</v>
      </c>
      <c r="Z398">
        <v>17.866405</v>
      </c>
      <c r="AA398">
        <v>6.7231344999999996</v>
      </c>
    </row>
    <row r="399" spans="2:27" x14ac:dyDescent="0.25">
      <c r="B399">
        <v>10551020408.163</v>
      </c>
      <c r="C399">
        <v>18.003226999999999</v>
      </c>
      <c r="D399">
        <v>6.6512985000000002</v>
      </c>
      <c r="Y399">
        <v>10551020408.163</v>
      </c>
      <c r="Z399">
        <v>18.003226999999999</v>
      </c>
      <c r="AA399">
        <v>6.6512985000000002</v>
      </c>
    </row>
    <row r="400" spans="2:27" x14ac:dyDescent="0.25">
      <c r="B400">
        <v>10673469387.754999</v>
      </c>
      <c r="C400">
        <v>17.853649000000001</v>
      </c>
      <c r="D400">
        <v>6.3388714999999998</v>
      </c>
      <c r="Y400">
        <v>10673469387.754999</v>
      </c>
      <c r="Z400">
        <v>17.853649000000001</v>
      </c>
      <c r="AA400">
        <v>6.3388714999999998</v>
      </c>
    </row>
    <row r="401" spans="2:27" x14ac:dyDescent="0.25">
      <c r="B401">
        <v>10795918367.347</v>
      </c>
      <c r="C401">
        <v>17.275824</v>
      </c>
      <c r="D401">
        <v>5.4944391000000001</v>
      </c>
      <c r="Y401">
        <v>10795918367.347</v>
      </c>
      <c r="Z401">
        <v>17.275824</v>
      </c>
      <c r="AA401">
        <v>5.4944391000000001</v>
      </c>
    </row>
    <row r="402" spans="2:27" x14ac:dyDescent="0.25">
      <c r="B402">
        <v>10918367346.938999</v>
      </c>
      <c r="C402">
        <v>16.351655999999998</v>
      </c>
      <c r="D402">
        <v>4.2469596999999997</v>
      </c>
      <c r="Y402">
        <v>10918367346.938999</v>
      </c>
      <c r="Z402">
        <v>16.351655999999998</v>
      </c>
      <c r="AA402">
        <v>4.2469596999999997</v>
      </c>
    </row>
    <row r="403" spans="2:27" x14ac:dyDescent="0.25">
      <c r="B403">
        <v>11040816326.531</v>
      </c>
      <c r="C403">
        <v>15.605634</v>
      </c>
      <c r="D403">
        <v>3.0417938000000002</v>
      </c>
      <c r="Y403">
        <v>11040816326.531</v>
      </c>
      <c r="Z403">
        <v>15.605634</v>
      </c>
      <c r="AA403">
        <v>3.0417938000000002</v>
      </c>
    </row>
    <row r="404" spans="2:27" x14ac:dyDescent="0.25">
      <c r="B404">
        <v>11163265306.122</v>
      </c>
      <c r="C404">
        <v>15.606341</v>
      </c>
      <c r="D404">
        <v>2.4474401000000001</v>
      </c>
      <c r="Y404">
        <v>11163265306.122</v>
      </c>
      <c r="Z404">
        <v>15.606341</v>
      </c>
      <c r="AA404">
        <v>2.4474401000000001</v>
      </c>
    </row>
    <row r="405" spans="2:27" x14ac:dyDescent="0.25">
      <c r="B405">
        <v>11285714285.714001</v>
      </c>
      <c r="C405">
        <v>16.812595000000002</v>
      </c>
      <c r="D405">
        <v>2.9968762</v>
      </c>
      <c r="Y405">
        <v>11285714285.714001</v>
      </c>
      <c r="Z405">
        <v>16.812595000000002</v>
      </c>
      <c r="AA405">
        <v>2.9968762</v>
      </c>
    </row>
    <row r="406" spans="2:27" x14ac:dyDescent="0.25">
      <c r="B406">
        <v>11408163265.306</v>
      </c>
      <c r="C406">
        <v>18.86495</v>
      </c>
      <c r="D406">
        <v>4.3528323000000002</v>
      </c>
      <c r="Y406">
        <v>11408163265.306</v>
      </c>
      <c r="Z406">
        <v>18.86495</v>
      </c>
      <c r="AA406">
        <v>4.3528323000000002</v>
      </c>
    </row>
    <row r="407" spans="2:27" x14ac:dyDescent="0.25">
      <c r="B407">
        <v>11530612244.898001</v>
      </c>
      <c r="C407">
        <v>19.281271</v>
      </c>
      <c r="D407">
        <v>4.1056561</v>
      </c>
      <c r="Y407">
        <v>11530612244.898001</v>
      </c>
      <c r="Z407">
        <v>19.281271</v>
      </c>
      <c r="AA407">
        <v>4.1056561</v>
      </c>
    </row>
    <row r="408" spans="2:27" x14ac:dyDescent="0.25">
      <c r="B408">
        <v>11653061224.49</v>
      </c>
      <c r="C408">
        <v>17.200012000000001</v>
      </c>
      <c r="D408">
        <v>1.2008760000000001</v>
      </c>
      <c r="Y408">
        <v>11653061224.49</v>
      </c>
      <c r="Z408">
        <v>17.200012000000001</v>
      </c>
      <c r="AA408">
        <v>1.2008760000000001</v>
      </c>
    </row>
    <row r="409" spans="2:27" x14ac:dyDescent="0.25">
      <c r="B409">
        <v>11775510204.082001</v>
      </c>
      <c r="C409">
        <v>13.155609999999999</v>
      </c>
      <c r="D409">
        <v>-4.0603727999999997</v>
      </c>
      <c r="Y409">
        <v>11775510204.082001</v>
      </c>
      <c r="Z409">
        <v>13.155609999999999</v>
      </c>
      <c r="AA409">
        <v>-4.0603727999999997</v>
      </c>
    </row>
    <row r="410" spans="2:27" x14ac:dyDescent="0.25">
      <c r="B410">
        <v>11897959183.673</v>
      </c>
      <c r="C410">
        <v>9.3696555999999998</v>
      </c>
      <c r="D410">
        <v>-9.4145947000000003</v>
      </c>
      <c r="Y410">
        <v>11897959183.673</v>
      </c>
      <c r="Z410">
        <v>9.3696555999999998</v>
      </c>
      <c r="AA410">
        <v>-9.4145947000000003</v>
      </c>
    </row>
    <row r="411" spans="2:27" x14ac:dyDescent="0.25">
      <c r="B411">
        <v>12020408163.264999</v>
      </c>
      <c r="C411">
        <v>6.6030226000000001</v>
      </c>
      <c r="D411">
        <v>-14.364872</v>
      </c>
      <c r="Y411">
        <v>12020408163.264999</v>
      </c>
      <c r="Z411">
        <v>6.6030226000000001</v>
      </c>
      <c r="AA411">
        <v>-14.364872</v>
      </c>
    </row>
    <row r="412" spans="2:27" x14ac:dyDescent="0.25">
      <c r="B412">
        <v>12142857142.857</v>
      </c>
      <c r="C412">
        <v>4.5510663999999998</v>
      </c>
      <c r="D412">
        <v>-18.681601000000001</v>
      </c>
      <c r="Y412">
        <v>12142857142.857</v>
      </c>
      <c r="Z412">
        <v>4.5510663999999998</v>
      </c>
      <c r="AA412">
        <v>-18.681601000000001</v>
      </c>
    </row>
    <row r="413" spans="2:27" x14ac:dyDescent="0.25">
      <c r="B413">
        <v>12265306122.448999</v>
      </c>
      <c r="C413">
        <v>3.3873837</v>
      </c>
      <c r="D413">
        <v>-22.360329</v>
      </c>
      <c r="Y413">
        <v>12265306122.448999</v>
      </c>
      <c r="Z413">
        <v>3.3873837</v>
      </c>
      <c r="AA413">
        <v>-22.360329</v>
      </c>
    </row>
    <row r="414" spans="2:27" x14ac:dyDescent="0.25">
      <c r="B414">
        <v>12387755102.041</v>
      </c>
      <c r="C414">
        <v>2.7296822000000001</v>
      </c>
      <c r="D414">
        <v>-24.884309999999999</v>
      </c>
      <c r="Y414">
        <v>12387755102.041</v>
      </c>
      <c r="Z414">
        <v>2.7296822000000001</v>
      </c>
      <c r="AA414">
        <v>-24.884309999999999</v>
      </c>
    </row>
    <row r="415" spans="2:27" x14ac:dyDescent="0.25">
      <c r="B415">
        <v>12510204081.632999</v>
      </c>
      <c r="C415">
        <v>2.5091337999999999</v>
      </c>
      <c r="D415">
        <v>-26.720389999999998</v>
      </c>
      <c r="Y415">
        <v>12510204081.632999</v>
      </c>
      <c r="Z415">
        <v>2.5091337999999999</v>
      </c>
      <c r="AA415">
        <v>-26.720389999999998</v>
      </c>
    </row>
    <row r="416" spans="2:27" x14ac:dyDescent="0.25">
      <c r="B416">
        <v>12632653061.224001</v>
      </c>
      <c r="C416">
        <v>2.4414634999999998</v>
      </c>
      <c r="D416">
        <v>-27.849682000000001</v>
      </c>
      <c r="Y416">
        <v>12632653061.224001</v>
      </c>
      <c r="Z416">
        <v>2.4414634999999998</v>
      </c>
      <c r="AA416">
        <v>-27.849682000000001</v>
      </c>
    </row>
    <row r="417" spans="2:27" x14ac:dyDescent="0.25">
      <c r="B417">
        <v>12755102040.816</v>
      </c>
      <c r="C417">
        <v>2.4441392</v>
      </c>
      <c r="D417">
        <v>-28.712149</v>
      </c>
      <c r="Y417">
        <v>12755102040.816</v>
      </c>
      <c r="Z417">
        <v>2.4441392</v>
      </c>
      <c r="AA417">
        <v>-28.712149</v>
      </c>
    </row>
    <row r="418" spans="2:27" x14ac:dyDescent="0.25">
      <c r="B418">
        <v>12877551020.408001</v>
      </c>
      <c r="C418">
        <v>2.4367409000000002</v>
      </c>
      <c r="D418">
        <v>-29.553447999999999</v>
      </c>
      <c r="Y418">
        <v>12877551020.408001</v>
      </c>
      <c r="Z418">
        <v>2.4367409000000002</v>
      </c>
      <c r="AA418">
        <v>-29.553447999999999</v>
      </c>
    </row>
    <row r="419" spans="2:27" x14ac:dyDescent="0.25">
      <c r="B419">
        <v>13000000000</v>
      </c>
      <c r="C419">
        <v>2.4040710999999999</v>
      </c>
      <c r="D419">
        <v>-30.142005999999999</v>
      </c>
      <c r="Y419">
        <v>13000000000</v>
      </c>
      <c r="Z419">
        <v>2.4040710999999999</v>
      </c>
      <c r="AA419">
        <v>-30.142005999999999</v>
      </c>
    </row>
    <row r="420" spans="2:27" x14ac:dyDescent="0.25">
      <c r="B420" t="s">
        <v>25</v>
      </c>
      <c r="Y420" t="s">
        <v>25</v>
      </c>
    </row>
    <row r="423" spans="2:27" x14ac:dyDescent="0.25">
      <c r="B423" t="s">
        <v>28</v>
      </c>
      <c r="Y423" t="s">
        <v>28</v>
      </c>
    </row>
    <row r="424" spans="2:27" x14ac:dyDescent="0.25">
      <c r="B424" t="s">
        <v>23</v>
      </c>
      <c r="C424" t="s">
        <v>298</v>
      </c>
      <c r="D424" t="s">
        <v>303</v>
      </c>
      <c r="Y424" t="s">
        <v>23</v>
      </c>
      <c r="Z424" t="s">
        <v>298</v>
      </c>
      <c r="AA424" t="s">
        <v>303</v>
      </c>
    </row>
    <row r="425" spans="2:27" x14ac:dyDescent="0.25">
      <c r="B425">
        <v>1000000000</v>
      </c>
      <c r="C425">
        <v>14.456060000000001</v>
      </c>
      <c r="D425">
        <v>-3.0459991</v>
      </c>
      <c r="Y425">
        <v>1000000000</v>
      </c>
      <c r="Z425">
        <v>14.456060000000001</v>
      </c>
      <c r="AA425">
        <v>-3.0459991</v>
      </c>
    </row>
    <row r="426" spans="2:27" x14ac:dyDescent="0.25">
      <c r="B426">
        <v>1122448979.5918</v>
      </c>
      <c r="C426">
        <v>14.183882000000001</v>
      </c>
      <c r="D426">
        <v>-2.7654814999999999</v>
      </c>
      <c r="Y426">
        <v>1122448979.5918</v>
      </c>
      <c r="Z426">
        <v>14.183882000000001</v>
      </c>
      <c r="AA426">
        <v>-2.7654814999999999</v>
      </c>
    </row>
    <row r="427" spans="2:27" x14ac:dyDescent="0.25">
      <c r="B427">
        <v>1244897959.1837001</v>
      </c>
      <c r="C427">
        <v>13.707649</v>
      </c>
      <c r="D427">
        <v>-2.2983003000000002</v>
      </c>
      <c r="Y427">
        <v>1244897959.1837001</v>
      </c>
      <c r="Z427">
        <v>13.707649</v>
      </c>
      <c r="AA427">
        <v>-2.2983003000000002</v>
      </c>
    </row>
    <row r="428" spans="2:27" x14ac:dyDescent="0.25">
      <c r="B428">
        <v>1367346938.7755001</v>
      </c>
      <c r="C428">
        <v>13.150081</v>
      </c>
      <c r="D428">
        <v>-1.6781991000000001</v>
      </c>
      <c r="Y428">
        <v>1367346938.7755001</v>
      </c>
      <c r="Z428">
        <v>13.150081</v>
      </c>
      <c r="AA428">
        <v>-1.6781991000000001</v>
      </c>
    </row>
    <row r="429" spans="2:27" x14ac:dyDescent="0.25">
      <c r="B429">
        <v>1489795918.3673</v>
      </c>
      <c r="C429">
        <v>12.502193</v>
      </c>
      <c r="D429">
        <v>-1.4058948</v>
      </c>
      <c r="Y429">
        <v>1489795918.3673</v>
      </c>
      <c r="Z429">
        <v>12.502193</v>
      </c>
      <c r="AA429">
        <v>-1.4058948</v>
      </c>
    </row>
    <row r="430" spans="2:27" x14ac:dyDescent="0.25">
      <c r="B430">
        <v>1612244897.9591999</v>
      </c>
      <c r="C430">
        <v>12.079858</v>
      </c>
      <c r="D430">
        <v>-1.3091592999999999</v>
      </c>
      <c r="Y430">
        <v>1612244897.9591999</v>
      </c>
      <c r="Z430">
        <v>12.079858</v>
      </c>
      <c r="AA430">
        <v>-1.3091592999999999</v>
      </c>
    </row>
    <row r="431" spans="2:27" x14ac:dyDescent="0.25">
      <c r="B431">
        <v>1734693877.5510001</v>
      </c>
      <c r="C431">
        <v>12.194734</v>
      </c>
      <c r="D431">
        <v>-0.83106637000000005</v>
      </c>
      <c r="Y431">
        <v>1734693877.5510001</v>
      </c>
      <c r="Z431">
        <v>12.194734</v>
      </c>
      <c r="AA431">
        <v>-0.83106637000000005</v>
      </c>
    </row>
    <row r="432" spans="2:27" x14ac:dyDescent="0.25">
      <c r="B432">
        <v>1857142857.1429</v>
      </c>
      <c r="C432">
        <v>11.959576</v>
      </c>
      <c r="D432">
        <v>-1.1376804</v>
      </c>
      <c r="Y432">
        <v>1857142857.1429</v>
      </c>
      <c r="Z432">
        <v>11.959576</v>
      </c>
      <c r="AA432">
        <v>-1.1376804</v>
      </c>
    </row>
    <row r="433" spans="2:27" x14ac:dyDescent="0.25">
      <c r="B433">
        <v>1979591836.7347</v>
      </c>
      <c r="C433">
        <v>11.931549</v>
      </c>
      <c r="D433">
        <v>-0.98730105000000001</v>
      </c>
      <c r="Y433">
        <v>1979591836.7347</v>
      </c>
      <c r="Z433">
        <v>11.931549</v>
      </c>
      <c r="AA433">
        <v>-0.98730105000000001</v>
      </c>
    </row>
    <row r="434" spans="2:27" x14ac:dyDescent="0.25">
      <c r="B434">
        <v>2102040816.3264999</v>
      </c>
      <c r="C434">
        <v>11.842298</v>
      </c>
      <c r="D434">
        <v>-1.0144697</v>
      </c>
      <c r="Y434">
        <v>2102040816.3264999</v>
      </c>
      <c r="Z434">
        <v>11.842298</v>
      </c>
      <c r="AA434">
        <v>-1.0144697</v>
      </c>
    </row>
    <row r="435" spans="2:27" x14ac:dyDescent="0.25">
      <c r="B435">
        <v>2224489795.9183998</v>
      </c>
      <c r="C435">
        <v>11.991286000000001</v>
      </c>
      <c r="D435">
        <v>-0.63985384000000001</v>
      </c>
      <c r="Y435">
        <v>2224489795.9183998</v>
      </c>
      <c r="Z435">
        <v>11.991286000000001</v>
      </c>
      <c r="AA435">
        <v>-0.63985384000000001</v>
      </c>
    </row>
    <row r="436" spans="2:27" x14ac:dyDescent="0.25">
      <c r="B436">
        <v>2346938775.5102</v>
      </c>
      <c r="C436">
        <v>11.479277</v>
      </c>
      <c r="D436">
        <v>-1.4818133</v>
      </c>
      <c r="Y436">
        <v>2346938775.5102</v>
      </c>
      <c r="Z436">
        <v>11.479277</v>
      </c>
      <c r="AA436">
        <v>-1.4818133</v>
      </c>
    </row>
    <row r="437" spans="2:27" x14ac:dyDescent="0.25">
      <c r="B437">
        <v>2469387755.1020002</v>
      </c>
      <c r="C437">
        <v>12.114319999999999</v>
      </c>
      <c r="D437">
        <v>-0.55987966</v>
      </c>
      <c r="Y437">
        <v>2469387755.1020002</v>
      </c>
      <c r="Z437">
        <v>12.114319999999999</v>
      </c>
      <c r="AA437">
        <v>-0.55987966</v>
      </c>
    </row>
    <row r="438" spans="2:27" x14ac:dyDescent="0.25">
      <c r="B438">
        <v>2591836734.6939001</v>
      </c>
      <c r="C438">
        <v>12.081049999999999</v>
      </c>
      <c r="D438">
        <v>-1.1839066</v>
      </c>
      <c r="Y438">
        <v>2591836734.6939001</v>
      </c>
      <c r="Z438">
        <v>12.081049999999999</v>
      </c>
      <c r="AA438">
        <v>-1.1839066</v>
      </c>
    </row>
    <row r="439" spans="2:27" x14ac:dyDescent="0.25">
      <c r="B439">
        <v>2714285714.2856998</v>
      </c>
      <c r="C439">
        <v>12.929708</v>
      </c>
      <c r="D439">
        <v>-0.39196649</v>
      </c>
      <c r="Y439">
        <v>2714285714.2856998</v>
      </c>
      <c r="Z439">
        <v>12.929708</v>
      </c>
      <c r="AA439">
        <v>-0.39196649</v>
      </c>
    </row>
    <row r="440" spans="2:27" x14ac:dyDescent="0.25">
      <c r="B440">
        <v>2836734693.8776002</v>
      </c>
      <c r="C440">
        <v>12.529885999999999</v>
      </c>
      <c r="D440">
        <v>-1.3222353</v>
      </c>
      <c r="Y440">
        <v>2836734693.8776002</v>
      </c>
      <c r="Z440">
        <v>12.529885999999999</v>
      </c>
      <c r="AA440">
        <v>-1.3222353</v>
      </c>
    </row>
    <row r="441" spans="2:27" x14ac:dyDescent="0.25">
      <c r="B441">
        <v>2959183673.4693999</v>
      </c>
      <c r="C441">
        <v>13.162001999999999</v>
      </c>
      <c r="D441">
        <v>-0.74195814000000004</v>
      </c>
      <c r="Y441">
        <v>2959183673.4693999</v>
      </c>
      <c r="Z441">
        <v>13.162001999999999</v>
      </c>
      <c r="AA441">
        <v>-0.74195814000000004</v>
      </c>
    </row>
    <row r="442" spans="2:27" x14ac:dyDescent="0.25">
      <c r="B442">
        <v>3081632653.0612001</v>
      </c>
      <c r="C442">
        <v>12.985765000000001</v>
      </c>
      <c r="D442">
        <v>-1.1806772999999999</v>
      </c>
      <c r="Y442">
        <v>3081632653.0612001</v>
      </c>
      <c r="Z442">
        <v>12.985765000000001</v>
      </c>
      <c r="AA442">
        <v>-1.1806772999999999</v>
      </c>
    </row>
    <row r="443" spans="2:27" x14ac:dyDescent="0.25">
      <c r="B443">
        <v>3204081632.6531</v>
      </c>
      <c r="C443">
        <v>13.165559</v>
      </c>
      <c r="D443">
        <v>-1.2626866999999999</v>
      </c>
      <c r="Y443">
        <v>3204081632.6531</v>
      </c>
      <c r="Z443">
        <v>13.165559</v>
      </c>
      <c r="AA443">
        <v>-1.2626866999999999</v>
      </c>
    </row>
    <row r="444" spans="2:27" x14ac:dyDescent="0.25">
      <c r="B444">
        <v>3326530612.2449002</v>
      </c>
      <c r="C444">
        <v>12.973903999999999</v>
      </c>
      <c r="D444">
        <v>-1.5762313999999999</v>
      </c>
      <c r="Y444">
        <v>3326530612.2449002</v>
      </c>
      <c r="Z444">
        <v>12.973903999999999</v>
      </c>
      <c r="AA444">
        <v>-1.5762313999999999</v>
      </c>
    </row>
    <row r="445" spans="2:27" x14ac:dyDescent="0.25">
      <c r="B445">
        <v>3448979591.8367</v>
      </c>
      <c r="C445">
        <v>13.040153</v>
      </c>
      <c r="D445">
        <v>-1.3487349</v>
      </c>
      <c r="Y445">
        <v>3448979591.8367</v>
      </c>
      <c r="Z445">
        <v>13.040153</v>
      </c>
      <c r="AA445">
        <v>-1.3487349</v>
      </c>
    </row>
    <row r="446" spans="2:27" x14ac:dyDescent="0.25">
      <c r="B446">
        <v>3571428571.4285998</v>
      </c>
      <c r="C446">
        <v>12.512366</v>
      </c>
      <c r="D446">
        <v>-2.4326639000000001</v>
      </c>
      <c r="Y446">
        <v>3571428571.4285998</v>
      </c>
      <c r="Z446">
        <v>12.512366</v>
      </c>
      <c r="AA446">
        <v>-2.4326639000000001</v>
      </c>
    </row>
    <row r="447" spans="2:27" x14ac:dyDescent="0.25">
      <c r="B447">
        <v>3693877551.0204</v>
      </c>
      <c r="C447">
        <v>12.703586</v>
      </c>
      <c r="D447">
        <v>-1.9592343999999999</v>
      </c>
      <c r="Y447">
        <v>3693877551.0204</v>
      </c>
      <c r="Z447">
        <v>12.703586</v>
      </c>
      <c r="AA447">
        <v>-1.9592343999999999</v>
      </c>
    </row>
    <row r="448" spans="2:27" x14ac:dyDescent="0.25">
      <c r="B448">
        <v>3816326530.6121998</v>
      </c>
      <c r="C448">
        <v>13.271846999999999</v>
      </c>
      <c r="D448">
        <v>-1.5704640000000001</v>
      </c>
      <c r="Y448">
        <v>3816326530.6121998</v>
      </c>
      <c r="Z448">
        <v>13.271846999999999</v>
      </c>
      <c r="AA448">
        <v>-1.5704640000000001</v>
      </c>
    </row>
    <row r="449" spans="2:27" x14ac:dyDescent="0.25">
      <c r="B449">
        <v>3938775510.2041001</v>
      </c>
      <c r="C449">
        <v>13.295591999999999</v>
      </c>
      <c r="D449">
        <v>-1.3886590999999999</v>
      </c>
      <c r="Y449">
        <v>3938775510.2041001</v>
      </c>
      <c r="Z449">
        <v>13.295591999999999</v>
      </c>
      <c r="AA449">
        <v>-1.3886590999999999</v>
      </c>
    </row>
    <row r="450" spans="2:27" x14ac:dyDescent="0.25">
      <c r="B450">
        <v>4061224489.7958999</v>
      </c>
      <c r="C450">
        <v>13.260543999999999</v>
      </c>
      <c r="D450">
        <v>-1.6038311000000001</v>
      </c>
      <c r="Y450">
        <v>4061224489.7958999</v>
      </c>
      <c r="Z450">
        <v>13.260543999999999</v>
      </c>
      <c r="AA450">
        <v>-1.6038311000000001</v>
      </c>
    </row>
    <row r="451" spans="2:27" x14ac:dyDescent="0.25">
      <c r="B451">
        <v>4183673469.3878002</v>
      </c>
      <c r="C451">
        <v>13.072490999999999</v>
      </c>
      <c r="D451">
        <v>-1.7210943000000001</v>
      </c>
      <c r="Y451">
        <v>4183673469.3878002</v>
      </c>
      <c r="Z451">
        <v>13.072490999999999</v>
      </c>
      <c r="AA451">
        <v>-1.7210943000000001</v>
      </c>
    </row>
    <row r="452" spans="2:27" x14ac:dyDescent="0.25">
      <c r="B452">
        <v>4306122448.9796</v>
      </c>
      <c r="C452">
        <v>13.913836999999999</v>
      </c>
      <c r="D452">
        <v>-0.70051896999999996</v>
      </c>
      <c r="Y452">
        <v>4306122448.9796</v>
      </c>
      <c r="Z452">
        <v>13.913836999999999</v>
      </c>
      <c r="AA452">
        <v>-0.70051896999999996</v>
      </c>
    </row>
    <row r="453" spans="2:27" x14ac:dyDescent="0.25">
      <c r="B453">
        <v>4428571428.5713997</v>
      </c>
      <c r="C453">
        <v>14.202349999999999</v>
      </c>
      <c r="D453">
        <v>-0.28922647000000001</v>
      </c>
      <c r="Y453">
        <v>4428571428.5713997</v>
      </c>
      <c r="Z453">
        <v>14.202349999999999</v>
      </c>
      <c r="AA453">
        <v>-0.28922647000000001</v>
      </c>
    </row>
    <row r="454" spans="2:27" x14ac:dyDescent="0.25">
      <c r="B454">
        <v>4551020408.1632996</v>
      </c>
      <c r="C454">
        <v>13.745433999999999</v>
      </c>
      <c r="D454">
        <v>-0.73311567</v>
      </c>
      <c r="Y454">
        <v>4551020408.1632996</v>
      </c>
      <c r="Z454">
        <v>13.745433999999999</v>
      </c>
      <c r="AA454">
        <v>-0.73311567</v>
      </c>
    </row>
    <row r="455" spans="2:27" x14ac:dyDescent="0.25">
      <c r="B455">
        <v>4673469387.7551003</v>
      </c>
      <c r="C455">
        <v>13.235996</v>
      </c>
      <c r="D455">
        <v>-0.87635397999999998</v>
      </c>
      <c r="Y455">
        <v>4673469387.7551003</v>
      </c>
      <c r="Z455">
        <v>13.235996</v>
      </c>
      <c r="AA455">
        <v>-0.87635397999999998</v>
      </c>
    </row>
    <row r="456" spans="2:27" x14ac:dyDescent="0.25">
      <c r="B456">
        <v>4795918367.3469</v>
      </c>
      <c r="C456">
        <v>12.983757000000001</v>
      </c>
      <c r="D456">
        <v>-1.1091496000000001</v>
      </c>
      <c r="Y456">
        <v>4795918367.3469</v>
      </c>
      <c r="Z456">
        <v>12.983757000000001</v>
      </c>
      <c r="AA456">
        <v>-1.1091496000000001</v>
      </c>
    </row>
    <row r="457" spans="2:27" x14ac:dyDescent="0.25">
      <c r="B457">
        <v>4918367346.9387999</v>
      </c>
      <c r="C457">
        <v>13.485303</v>
      </c>
      <c r="D457">
        <v>-0.29654765</v>
      </c>
      <c r="Y457">
        <v>4918367346.9387999</v>
      </c>
      <c r="Z457">
        <v>13.485303</v>
      </c>
      <c r="AA457">
        <v>-0.29654765</v>
      </c>
    </row>
    <row r="458" spans="2:27" x14ac:dyDescent="0.25">
      <c r="B458">
        <v>5040816326.5305996</v>
      </c>
      <c r="C458">
        <v>14.106586</v>
      </c>
      <c r="D458">
        <v>0.77660828999999998</v>
      </c>
      <c r="Y458">
        <v>5040816326.5305996</v>
      </c>
      <c r="Z458">
        <v>14.106586</v>
      </c>
      <c r="AA458">
        <v>0.77660828999999998</v>
      </c>
    </row>
    <row r="459" spans="2:27" x14ac:dyDescent="0.25">
      <c r="B459">
        <v>5163265306.1224003</v>
      </c>
      <c r="C459">
        <v>14.459101</v>
      </c>
      <c r="D459">
        <v>1.5038164000000001</v>
      </c>
      <c r="Y459">
        <v>5163265306.1224003</v>
      </c>
      <c r="Z459">
        <v>14.459101</v>
      </c>
      <c r="AA459">
        <v>1.5038164000000001</v>
      </c>
    </row>
    <row r="460" spans="2:27" x14ac:dyDescent="0.25">
      <c r="B460">
        <v>5285714285.7143002</v>
      </c>
      <c r="C460">
        <v>14.517307000000001</v>
      </c>
      <c r="D460">
        <v>1.985541</v>
      </c>
      <c r="Y460">
        <v>5285714285.7143002</v>
      </c>
      <c r="Z460">
        <v>14.517307000000001</v>
      </c>
      <c r="AA460">
        <v>1.985541</v>
      </c>
    </row>
    <row r="461" spans="2:27" x14ac:dyDescent="0.25">
      <c r="B461">
        <v>5408163265.3060999</v>
      </c>
      <c r="C461">
        <v>14.337042</v>
      </c>
      <c r="D461">
        <v>2.0015041999999998</v>
      </c>
      <c r="Y461">
        <v>5408163265.3060999</v>
      </c>
      <c r="Z461">
        <v>14.337042</v>
      </c>
      <c r="AA461">
        <v>2.0015041999999998</v>
      </c>
    </row>
    <row r="462" spans="2:27" x14ac:dyDescent="0.25">
      <c r="B462">
        <v>5530612244.8979998</v>
      </c>
      <c r="C462">
        <v>13.904634</v>
      </c>
      <c r="D462">
        <v>2.0558105000000002</v>
      </c>
      <c r="Y462">
        <v>5530612244.8979998</v>
      </c>
      <c r="Z462">
        <v>13.904634</v>
      </c>
      <c r="AA462">
        <v>2.0558105000000002</v>
      </c>
    </row>
    <row r="463" spans="2:27" x14ac:dyDescent="0.25">
      <c r="B463">
        <v>5653061224.4898005</v>
      </c>
      <c r="C463">
        <v>13.528409</v>
      </c>
      <c r="D463">
        <v>1.7874810999999999</v>
      </c>
      <c r="Y463">
        <v>5653061224.4898005</v>
      </c>
      <c r="Z463">
        <v>13.528409</v>
      </c>
      <c r="AA463">
        <v>1.7874810999999999</v>
      </c>
    </row>
    <row r="464" spans="2:27" x14ac:dyDescent="0.25">
      <c r="B464">
        <v>5775510204.0816002</v>
      </c>
      <c r="C464">
        <v>13.480603</v>
      </c>
      <c r="D464">
        <v>2.0092007999999999</v>
      </c>
      <c r="Y464">
        <v>5775510204.0816002</v>
      </c>
      <c r="Z464">
        <v>13.480603</v>
      </c>
      <c r="AA464">
        <v>2.0092007999999999</v>
      </c>
    </row>
    <row r="465" spans="2:27" x14ac:dyDescent="0.25">
      <c r="B465">
        <v>5897959183.6735001</v>
      </c>
      <c r="C465">
        <v>13.783158</v>
      </c>
      <c r="D465">
        <v>2.1544241999999998</v>
      </c>
      <c r="Y465">
        <v>5897959183.6735001</v>
      </c>
      <c r="Z465">
        <v>13.783158</v>
      </c>
      <c r="AA465">
        <v>2.1544241999999998</v>
      </c>
    </row>
    <row r="466" spans="2:27" x14ac:dyDescent="0.25">
      <c r="B466">
        <v>6020408163.2652998</v>
      </c>
      <c r="C466">
        <v>13.880317</v>
      </c>
      <c r="D466">
        <v>2.2429253999999998</v>
      </c>
      <c r="Y466">
        <v>6020408163.2652998</v>
      </c>
      <c r="Z466">
        <v>13.880317</v>
      </c>
      <c r="AA466">
        <v>2.2429253999999998</v>
      </c>
    </row>
    <row r="467" spans="2:27" x14ac:dyDescent="0.25">
      <c r="B467">
        <v>6142857142.8570995</v>
      </c>
      <c r="C467">
        <v>13.614615000000001</v>
      </c>
      <c r="D467">
        <v>1.6579359</v>
      </c>
      <c r="Y467">
        <v>6142857142.8570995</v>
      </c>
      <c r="Z467">
        <v>13.614615000000001</v>
      </c>
      <c r="AA467">
        <v>1.6579359</v>
      </c>
    </row>
    <row r="468" spans="2:27" x14ac:dyDescent="0.25">
      <c r="B468">
        <v>6265306122.4490004</v>
      </c>
      <c r="C468">
        <v>12.923591999999999</v>
      </c>
      <c r="D468">
        <v>0.73618114000000001</v>
      </c>
      <c r="Y468">
        <v>6265306122.4490004</v>
      </c>
      <c r="Z468">
        <v>12.923591999999999</v>
      </c>
      <c r="AA468">
        <v>0.73618114000000001</v>
      </c>
    </row>
    <row r="469" spans="2:27" x14ac:dyDescent="0.25">
      <c r="B469">
        <v>6387755102.0408001</v>
      </c>
      <c r="C469">
        <v>12.390504999999999</v>
      </c>
      <c r="D469">
        <v>-4.6566824999999999E-2</v>
      </c>
      <c r="Y469">
        <v>6387755102.0408001</v>
      </c>
      <c r="Z469">
        <v>12.390504999999999</v>
      </c>
      <c r="AA469">
        <v>-4.6566824999999999E-2</v>
      </c>
    </row>
    <row r="470" spans="2:27" x14ac:dyDescent="0.25">
      <c r="B470">
        <v>6510204081.6327</v>
      </c>
      <c r="C470">
        <v>11.789142</v>
      </c>
      <c r="D470">
        <v>-0.76161944999999998</v>
      </c>
      <c r="Y470">
        <v>6510204081.6327</v>
      </c>
      <c r="Z470">
        <v>11.789142</v>
      </c>
      <c r="AA470">
        <v>-0.76161944999999998</v>
      </c>
    </row>
    <row r="471" spans="2:27" x14ac:dyDescent="0.25">
      <c r="B471">
        <v>6632653061.2244997</v>
      </c>
      <c r="C471">
        <v>10.81071</v>
      </c>
      <c r="D471">
        <v>-2.3173816</v>
      </c>
      <c r="Y471">
        <v>6632653061.2244997</v>
      </c>
      <c r="Z471">
        <v>10.81071</v>
      </c>
      <c r="AA471">
        <v>-2.3173816</v>
      </c>
    </row>
    <row r="472" spans="2:27" x14ac:dyDescent="0.25">
      <c r="B472">
        <v>6755102040.8163004</v>
      </c>
      <c r="C472">
        <v>10.832940000000001</v>
      </c>
      <c r="D472">
        <v>-2.2260692</v>
      </c>
      <c r="Y472">
        <v>6755102040.8163004</v>
      </c>
      <c r="Z472">
        <v>10.832940000000001</v>
      </c>
      <c r="AA472">
        <v>-2.2260692</v>
      </c>
    </row>
    <row r="473" spans="2:27" x14ac:dyDescent="0.25">
      <c r="B473">
        <v>6877551020.4082003</v>
      </c>
      <c r="C473">
        <v>10.424852</v>
      </c>
      <c r="D473">
        <v>-3.3241029000000002</v>
      </c>
      <c r="Y473">
        <v>6877551020.4082003</v>
      </c>
      <c r="Z473">
        <v>10.424852</v>
      </c>
      <c r="AA473">
        <v>-3.3241029000000002</v>
      </c>
    </row>
    <row r="474" spans="2:27" x14ac:dyDescent="0.25">
      <c r="B474">
        <v>7000000000</v>
      </c>
      <c r="C474">
        <v>10.630494000000001</v>
      </c>
      <c r="D474">
        <v>-3.2363224000000002</v>
      </c>
      <c r="Y474">
        <v>7000000000</v>
      </c>
      <c r="Z474">
        <v>10.630494000000001</v>
      </c>
      <c r="AA474">
        <v>-3.2363224000000002</v>
      </c>
    </row>
    <row r="475" spans="2:27" x14ac:dyDescent="0.25">
      <c r="B475">
        <v>7122448979.5917997</v>
      </c>
      <c r="C475">
        <v>9.8480252999999998</v>
      </c>
      <c r="D475">
        <v>-4.9426516999999999</v>
      </c>
      <c r="Y475">
        <v>7122448979.5917997</v>
      </c>
      <c r="Z475">
        <v>9.8480252999999998</v>
      </c>
      <c r="AA475">
        <v>-4.9426516999999999</v>
      </c>
    </row>
    <row r="476" spans="2:27" x14ac:dyDescent="0.25">
      <c r="B476">
        <v>7244897959.1836996</v>
      </c>
      <c r="C476">
        <v>9.5043735999999992</v>
      </c>
      <c r="D476">
        <v>-5.5923943999999999</v>
      </c>
      <c r="Y476">
        <v>7244897959.1836996</v>
      </c>
      <c r="Z476">
        <v>9.5043735999999992</v>
      </c>
      <c r="AA476">
        <v>-5.5923943999999999</v>
      </c>
    </row>
    <row r="477" spans="2:27" x14ac:dyDescent="0.25">
      <c r="B477">
        <v>7367346938.7755003</v>
      </c>
      <c r="C477">
        <v>8.2994394000000007</v>
      </c>
      <c r="D477">
        <v>-7.7388314999999999</v>
      </c>
      <c r="Y477">
        <v>7367346938.7755003</v>
      </c>
      <c r="Z477">
        <v>8.2994394000000007</v>
      </c>
      <c r="AA477">
        <v>-7.7388314999999999</v>
      </c>
    </row>
    <row r="478" spans="2:27" x14ac:dyDescent="0.25">
      <c r="B478">
        <v>7489795918.3673</v>
      </c>
      <c r="C478">
        <v>7.1417212000000001</v>
      </c>
      <c r="D478">
        <v>-9.7602490999999993</v>
      </c>
      <c r="Y478">
        <v>7489795918.3673</v>
      </c>
      <c r="Z478">
        <v>7.1417212000000001</v>
      </c>
      <c r="AA478">
        <v>-9.7602490999999993</v>
      </c>
    </row>
    <row r="479" spans="2:27" x14ac:dyDescent="0.25">
      <c r="B479">
        <v>7612244897.9591999</v>
      </c>
      <c r="C479">
        <v>6.2611685000000001</v>
      </c>
      <c r="D479">
        <v>-11.125183</v>
      </c>
      <c r="Y479">
        <v>7612244897.9591999</v>
      </c>
      <c r="Z479">
        <v>6.2611685000000001</v>
      </c>
      <c r="AA479">
        <v>-11.125183</v>
      </c>
    </row>
    <row r="480" spans="2:27" x14ac:dyDescent="0.25">
      <c r="B480">
        <v>7734693877.5509996</v>
      </c>
      <c r="C480">
        <v>5.4089231</v>
      </c>
      <c r="D480">
        <v>-12.99222</v>
      </c>
      <c r="Y480">
        <v>7734693877.5509996</v>
      </c>
      <c r="Z480">
        <v>5.4089231</v>
      </c>
      <c r="AA480">
        <v>-12.99222</v>
      </c>
    </row>
    <row r="481" spans="2:27" x14ac:dyDescent="0.25">
      <c r="B481">
        <v>7857142857.1429005</v>
      </c>
      <c r="C481">
        <v>4.9483480000000002</v>
      </c>
      <c r="D481">
        <v>-13.959462</v>
      </c>
      <c r="Y481">
        <v>7857142857.1429005</v>
      </c>
      <c r="Z481">
        <v>4.9483480000000002</v>
      </c>
      <c r="AA481">
        <v>-13.959462</v>
      </c>
    </row>
    <row r="482" spans="2:27" x14ac:dyDescent="0.25">
      <c r="B482">
        <v>7979591836.7347002</v>
      </c>
      <c r="C482">
        <v>4.0032034000000003</v>
      </c>
      <c r="D482">
        <v>-16.480713000000002</v>
      </c>
      <c r="Y482">
        <v>7979591836.7347002</v>
      </c>
      <c r="Z482">
        <v>4.0032034000000003</v>
      </c>
      <c r="AA482">
        <v>-16.480713000000002</v>
      </c>
    </row>
    <row r="483" spans="2:27" x14ac:dyDescent="0.25">
      <c r="B483">
        <v>8102040816.3264999</v>
      </c>
      <c r="C483">
        <v>4.2706089</v>
      </c>
      <c r="D483">
        <v>-16.174130999999999</v>
      </c>
      <c r="Y483">
        <v>8102040816.3264999</v>
      </c>
      <c r="Z483">
        <v>4.2706089</v>
      </c>
      <c r="AA483">
        <v>-16.174130999999999</v>
      </c>
    </row>
    <row r="484" spans="2:27" x14ac:dyDescent="0.25">
      <c r="B484">
        <v>8224489795.9183998</v>
      </c>
      <c r="C484">
        <v>3.7568736</v>
      </c>
      <c r="D484">
        <v>-18.176196999999998</v>
      </c>
      <c r="Y484">
        <v>8224489795.9183998</v>
      </c>
      <c r="Z484">
        <v>3.7568736</v>
      </c>
      <c r="AA484">
        <v>-18.176196999999998</v>
      </c>
    </row>
    <row r="485" spans="2:27" x14ac:dyDescent="0.25">
      <c r="B485">
        <v>8346938775.5101995</v>
      </c>
      <c r="C485">
        <v>3.6674286999999999</v>
      </c>
      <c r="D485">
        <v>-19.267503999999999</v>
      </c>
      <c r="Y485">
        <v>8346938775.5101995</v>
      </c>
      <c r="Z485">
        <v>3.6674286999999999</v>
      </c>
      <c r="AA485">
        <v>-19.267503999999999</v>
      </c>
    </row>
    <row r="486" spans="2:27" x14ac:dyDescent="0.25">
      <c r="B486">
        <v>8469387755.1020002</v>
      </c>
      <c r="C486">
        <v>3.5396999999999998</v>
      </c>
      <c r="D486">
        <v>-20.167912999999999</v>
      </c>
      <c r="Y486">
        <v>8469387755.1020002</v>
      </c>
      <c r="Z486">
        <v>3.5396999999999998</v>
      </c>
      <c r="AA486">
        <v>-20.167912999999999</v>
      </c>
    </row>
    <row r="487" spans="2:27" x14ac:dyDescent="0.25">
      <c r="B487">
        <v>8591836734.6938992</v>
      </c>
      <c r="C487">
        <v>3.2099416000000001</v>
      </c>
      <c r="D487">
        <v>-21.868174</v>
      </c>
      <c r="Y487">
        <v>8591836734.6938992</v>
      </c>
      <c r="Z487">
        <v>3.2099416000000001</v>
      </c>
      <c r="AA487">
        <v>-21.868174</v>
      </c>
    </row>
    <row r="488" spans="2:27" x14ac:dyDescent="0.25">
      <c r="B488">
        <v>8714285714.2856998</v>
      </c>
      <c r="C488">
        <v>3.0342251999999998</v>
      </c>
      <c r="D488">
        <v>-22.989968999999999</v>
      </c>
      <c r="Y488">
        <v>8714285714.2856998</v>
      </c>
      <c r="Z488">
        <v>3.0342251999999998</v>
      </c>
      <c r="AA488">
        <v>-22.989968999999999</v>
      </c>
    </row>
    <row r="489" spans="2:27" x14ac:dyDescent="0.25">
      <c r="B489">
        <v>8836734693.8775997</v>
      </c>
      <c r="C489">
        <v>2.5231680999999999</v>
      </c>
      <c r="D489">
        <v>-24.946021999999999</v>
      </c>
      <c r="Y489">
        <v>8836734693.8775997</v>
      </c>
      <c r="Z489">
        <v>2.5231680999999999</v>
      </c>
      <c r="AA489">
        <v>-24.946021999999999</v>
      </c>
    </row>
    <row r="490" spans="2:27" x14ac:dyDescent="0.25">
      <c r="B490">
        <v>8959183673.4694004</v>
      </c>
      <c r="C490">
        <v>2.4251223</v>
      </c>
      <c r="D490">
        <v>-25.577337</v>
      </c>
      <c r="Y490">
        <v>8959183673.4694004</v>
      </c>
      <c r="Z490">
        <v>2.4251223</v>
      </c>
      <c r="AA490">
        <v>-25.577337</v>
      </c>
    </row>
    <row r="491" spans="2:27" x14ac:dyDescent="0.25">
      <c r="B491">
        <v>9081632653.0611992</v>
      </c>
      <c r="C491">
        <v>2.3534193000000001</v>
      </c>
      <c r="D491">
        <v>-25.715350999999998</v>
      </c>
      <c r="Y491">
        <v>9081632653.0611992</v>
      </c>
      <c r="Z491">
        <v>2.3534193000000001</v>
      </c>
      <c r="AA491">
        <v>-25.715350999999998</v>
      </c>
    </row>
    <row r="492" spans="2:27" x14ac:dyDescent="0.25">
      <c r="B492">
        <v>9204081632.6530991</v>
      </c>
      <c r="C492">
        <v>1.73207</v>
      </c>
      <c r="D492">
        <v>-27.793393999999999</v>
      </c>
      <c r="Y492">
        <v>9204081632.6530991</v>
      </c>
      <c r="Z492">
        <v>1.73207</v>
      </c>
      <c r="AA492">
        <v>-27.793393999999999</v>
      </c>
    </row>
    <row r="493" spans="2:27" x14ac:dyDescent="0.25">
      <c r="B493">
        <v>9326530612.2448997</v>
      </c>
      <c r="C493">
        <v>2.0214698000000002</v>
      </c>
      <c r="D493">
        <v>-26.12405</v>
      </c>
      <c r="Y493">
        <v>9326530612.2448997</v>
      </c>
      <c r="Z493">
        <v>2.0214698000000002</v>
      </c>
      <c r="AA493">
        <v>-26.12405</v>
      </c>
    </row>
    <row r="494" spans="2:27" x14ac:dyDescent="0.25">
      <c r="B494">
        <v>9448979591.8367004</v>
      </c>
      <c r="C494">
        <v>1.4897087</v>
      </c>
      <c r="D494">
        <v>-28.016283000000001</v>
      </c>
      <c r="Y494">
        <v>9448979591.8367004</v>
      </c>
      <c r="Z494">
        <v>1.4897087</v>
      </c>
      <c r="AA494">
        <v>-28.016283000000001</v>
      </c>
    </row>
    <row r="495" spans="2:27" x14ac:dyDescent="0.25">
      <c r="B495">
        <v>9571428571.4286003</v>
      </c>
      <c r="C495">
        <v>1.9749806999999999</v>
      </c>
      <c r="D495">
        <v>-26.147026</v>
      </c>
      <c r="Y495">
        <v>9571428571.4286003</v>
      </c>
      <c r="Z495">
        <v>1.9749806999999999</v>
      </c>
      <c r="AA495">
        <v>-26.147026</v>
      </c>
    </row>
    <row r="496" spans="2:27" x14ac:dyDescent="0.25">
      <c r="B496">
        <v>9693877551.0203991</v>
      </c>
      <c r="C496">
        <v>1.4451753000000001</v>
      </c>
      <c r="D496">
        <v>-28.341681999999999</v>
      </c>
      <c r="Y496">
        <v>9693877551.0203991</v>
      </c>
      <c r="Z496">
        <v>1.4451753000000001</v>
      </c>
      <c r="AA496">
        <v>-28.341681999999999</v>
      </c>
    </row>
    <row r="497" spans="2:27" x14ac:dyDescent="0.25">
      <c r="B497">
        <v>9816326530.6121998</v>
      </c>
      <c r="C497">
        <v>1.9967127</v>
      </c>
      <c r="D497">
        <v>-26.154084999999998</v>
      </c>
      <c r="Y497">
        <v>9816326530.6121998</v>
      </c>
      <c r="Z497">
        <v>1.9967127</v>
      </c>
      <c r="AA497">
        <v>-26.154084999999998</v>
      </c>
    </row>
    <row r="498" spans="2:27" x14ac:dyDescent="0.25">
      <c r="B498">
        <v>9938775510.2040997</v>
      </c>
      <c r="C498">
        <v>1.8110326999999999</v>
      </c>
      <c r="D498">
        <v>-27.265630999999999</v>
      </c>
      <c r="Y498">
        <v>9938775510.2040997</v>
      </c>
      <c r="Z498">
        <v>1.8110326999999999</v>
      </c>
      <c r="AA498">
        <v>-27.265630999999999</v>
      </c>
    </row>
    <row r="499" spans="2:27" x14ac:dyDescent="0.25">
      <c r="B499">
        <v>10061224489.796</v>
      </c>
      <c r="C499">
        <v>2.2244625</v>
      </c>
      <c r="D499">
        <v>-25.845172999999999</v>
      </c>
      <c r="Y499">
        <v>10061224489.796</v>
      </c>
      <c r="Z499">
        <v>2.2244625</v>
      </c>
      <c r="AA499">
        <v>-25.845172999999999</v>
      </c>
    </row>
    <row r="500" spans="2:27" x14ac:dyDescent="0.25">
      <c r="B500">
        <v>10183673469.388</v>
      </c>
      <c r="C500">
        <v>2.4329607000000002</v>
      </c>
      <c r="D500">
        <v>-25.150521999999999</v>
      </c>
      <c r="Y500">
        <v>10183673469.388</v>
      </c>
      <c r="Z500">
        <v>2.4329607000000002</v>
      </c>
      <c r="AA500">
        <v>-25.150521999999999</v>
      </c>
    </row>
    <row r="501" spans="2:27" x14ac:dyDescent="0.25">
      <c r="B501">
        <v>10306122448.98</v>
      </c>
      <c r="C501">
        <v>2.4753530000000001</v>
      </c>
      <c r="D501">
        <v>-24.932894000000001</v>
      </c>
      <c r="Y501">
        <v>10306122448.98</v>
      </c>
      <c r="Z501">
        <v>2.4753530000000001</v>
      </c>
      <c r="AA501">
        <v>-24.932894000000001</v>
      </c>
    </row>
    <row r="502" spans="2:27" x14ac:dyDescent="0.25">
      <c r="B502">
        <v>10428571428.570999</v>
      </c>
      <c r="C502">
        <v>2.7635903000000002</v>
      </c>
      <c r="D502">
        <v>-24.390910999999999</v>
      </c>
      <c r="Y502">
        <v>10428571428.570999</v>
      </c>
      <c r="Z502">
        <v>2.7635903000000002</v>
      </c>
      <c r="AA502">
        <v>-24.390910999999999</v>
      </c>
    </row>
    <row r="503" spans="2:27" x14ac:dyDescent="0.25">
      <c r="B503">
        <v>10551020408.163</v>
      </c>
      <c r="C503">
        <v>2.3995902999999998</v>
      </c>
      <c r="D503">
        <v>-26.151999</v>
      </c>
      <c r="Y503">
        <v>10551020408.163</v>
      </c>
      <c r="Z503">
        <v>2.3995902999999998</v>
      </c>
      <c r="AA503">
        <v>-26.151999</v>
      </c>
    </row>
    <row r="504" spans="2:27" x14ac:dyDescent="0.25">
      <c r="B504">
        <v>10673469387.754999</v>
      </c>
      <c r="C504">
        <v>2.9580283000000001</v>
      </c>
      <c r="D504">
        <v>-24.271034</v>
      </c>
      <c r="Y504">
        <v>10673469387.754999</v>
      </c>
      <c r="Z504">
        <v>2.9580283000000001</v>
      </c>
      <c r="AA504">
        <v>-24.271034</v>
      </c>
    </row>
    <row r="505" spans="2:27" x14ac:dyDescent="0.25">
      <c r="B505">
        <v>10795918367.347</v>
      </c>
      <c r="C505">
        <v>2.3526628000000001</v>
      </c>
      <c r="D505">
        <v>-26.508278000000001</v>
      </c>
      <c r="Y505">
        <v>10795918367.347</v>
      </c>
      <c r="Z505">
        <v>2.3526628000000001</v>
      </c>
      <c r="AA505">
        <v>-26.508278000000001</v>
      </c>
    </row>
    <row r="506" spans="2:27" x14ac:dyDescent="0.25">
      <c r="B506">
        <v>10918367346.938999</v>
      </c>
      <c r="C506">
        <v>2.2895675</v>
      </c>
      <c r="D506">
        <v>-26.417007000000002</v>
      </c>
      <c r="Y506">
        <v>10918367346.938999</v>
      </c>
      <c r="Z506">
        <v>2.2895675</v>
      </c>
      <c r="AA506">
        <v>-26.417007000000002</v>
      </c>
    </row>
    <row r="507" spans="2:27" x14ac:dyDescent="0.25">
      <c r="B507">
        <v>11040816326.531</v>
      </c>
      <c r="C507">
        <v>1.7500157000000001</v>
      </c>
      <c r="D507">
        <v>-27.761944</v>
      </c>
      <c r="Y507">
        <v>11040816326.531</v>
      </c>
      <c r="Z507">
        <v>1.7500157000000001</v>
      </c>
      <c r="AA507">
        <v>-27.761944</v>
      </c>
    </row>
    <row r="508" spans="2:27" x14ac:dyDescent="0.25">
      <c r="B508">
        <v>11163265306.122</v>
      </c>
      <c r="C508">
        <v>1.5228291</v>
      </c>
      <c r="D508">
        <v>-28.368168000000001</v>
      </c>
      <c r="Y508">
        <v>11163265306.122</v>
      </c>
      <c r="Z508">
        <v>1.5228291</v>
      </c>
      <c r="AA508">
        <v>-28.368168000000001</v>
      </c>
    </row>
    <row r="509" spans="2:27" x14ac:dyDescent="0.25">
      <c r="B509">
        <v>11285714285.714001</v>
      </c>
      <c r="C509">
        <v>1.2640617000000001</v>
      </c>
      <c r="D509">
        <v>-29.298169999999999</v>
      </c>
      <c r="Y509">
        <v>11285714285.714001</v>
      </c>
      <c r="Z509">
        <v>1.2640617000000001</v>
      </c>
      <c r="AA509">
        <v>-29.298169999999999</v>
      </c>
    </row>
    <row r="510" spans="2:27" x14ac:dyDescent="0.25">
      <c r="B510">
        <v>11408163265.306</v>
      </c>
      <c r="C510">
        <v>0.85291612000000006</v>
      </c>
      <c r="D510">
        <v>-31.710058</v>
      </c>
      <c r="Y510">
        <v>11408163265.306</v>
      </c>
      <c r="Z510">
        <v>0.85291612000000006</v>
      </c>
      <c r="AA510">
        <v>-31.710058</v>
      </c>
    </row>
    <row r="511" spans="2:27" x14ac:dyDescent="0.25">
      <c r="B511">
        <v>11530612244.898001</v>
      </c>
      <c r="C511">
        <v>0.78121364000000004</v>
      </c>
      <c r="D511">
        <v>-32.949238000000001</v>
      </c>
      <c r="Y511">
        <v>11530612244.898001</v>
      </c>
      <c r="Z511">
        <v>0.78121364000000004</v>
      </c>
      <c r="AA511">
        <v>-32.949238000000001</v>
      </c>
    </row>
    <row r="512" spans="2:27" x14ac:dyDescent="0.25">
      <c r="B512">
        <v>11653061224.49</v>
      </c>
      <c r="C512">
        <v>0.68657844999999995</v>
      </c>
      <c r="D512">
        <v>-34.259228</v>
      </c>
      <c r="Y512">
        <v>11653061224.49</v>
      </c>
      <c r="Z512">
        <v>0.68657844999999995</v>
      </c>
      <c r="AA512">
        <v>-34.259228</v>
      </c>
    </row>
    <row r="513" spans="2:27" x14ac:dyDescent="0.25">
      <c r="B513">
        <v>11775510204.082001</v>
      </c>
      <c r="C513">
        <v>1.1807356</v>
      </c>
      <c r="D513">
        <v>-36.101452000000002</v>
      </c>
      <c r="Y513">
        <v>11775510204.082001</v>
      </c>
      <c r="Z513">
        <v>1.1807356</v>
      </c>
      <c r="AA513">
        <v>-36.101452000000002</v>
      </c>
    </row>
    <row r="514" spans="2:27" x14ac:dyDescent="0.25">
      <c r="B514">
        <v>11897959183.673</v>
      </c>
      <c r="C514">
        <v>1.3337458</v>
      </c>
      <c r="D514">
        <v>-35.185352000000002</v>
      </c>
      <c r="Y514">
        <v>11897959183.673</v>
      </c>
      <c r="Z514">
        <v>1.3337458</v>
      </c>
      <c r="AA514">
        <v>-35.185352000000002</v>
      </c>
    </row>
    <row r="515" spans="2:27" x14ac:dyDescent="0.25">
      <c r="B515">
        <v>12020408163.264999</v>
      </c>
      <c r="C515">
        <v>2.6953923999999998</v>
      </c>
      <c r="D515">
        <v>-36.520587999999996</v>
      </c>
      <c r="Y515">
        <v>12020408163.264999</v>
      </c>
      <c r="Z515">
        <v>2.6953923999999998</v>
      </c>
      <c r="AA515">
        <v>-36.520587999999996</v>
      </c>
    </row>
    <row r="516" spans="2:27" x14ac:dyDescent="0.25">
      <c r="B516">
        <v>12142857142.857</v>
      </c>
      <c r="C516">
        <v>2.5947499000000001</v>
      </c>
      <c r="D516">
        <v>-36.506233000000002</v>
      </c>
      <c r="Y516">
        <v>12142857142.857</v>
      </c>
      <c r="Z516">
        <v>2.5947499000000001</v>
      </c>
      <c r="AA516">
        <v>-36.506233000000002</v>
      </c>
    </row>
    <row r="517" spans="2:27" x14ac:dyDescent="0.25">
      <c r="B517">
        <v>12265306122.448999</v>
      </c>
      <c r="C517">
        <v>4.1685786</v>
      </c>
      <c r="D517">
        <v>-38.179572999999998</v>
      </c>
      <c r="Y517">
        <v>12265306122.448999</v>
      </c>
      <c r="Z517">
        <v>4.1685786</v>
      </c>
      <c r="AA517">
        <v>-38.179572999999998</v>
      </c>
    </row>
    <row r="518" spans="2:27" x14ac:dyDescent="0.25">
      <c r="B518">
        <v>12387755102.041</v>
      </c>
      <c r="C518">
        <v>4.4037948</v>
      </c>
      <c r="D518">
        <v>-38.130428000000002</v>
      </c>
      <c r="Y518">
        <v>12387755102.041</v>
      </c>
      <c r="Z518">
        <v>4.4037948</v>
      </c>
      <c r="AA518">
        <v>-38.130428000000002</v>
      </c>
    </row>
    <row r="519" spans="2:27" x14ac:dyDescent="0.25">
      <c r="B519">
        <v>12510204081.632999</v>
      </c>
      <c r="C519">
        <v>6.9916233999999999</v>
      </c>
      <c r="D519">
        <v>-36.853664000000002</v>
      </c>
      <c r="Y519">
        <v>12510204081.632999</v>
      </c>
      <c r="Z519">
        <v>6.9916233999999999</v>
      </c>
      <c r="AA519">
        <v>-36.853664000000002</v>
      </c>
    </row>
    <row r="520" spans="2:27" x14ac:dyDescent="0.25">
      <c r="B520">
        <v>12632653061.224001</v>
      </c>
      <c r="C520">
        <v>9.2262897000000006</v>
      </c>
      <c r="D520">
        <v>-35.350879999999997</v>
      </c>
      <c r="Y520">
        <v>12632653061.224001</v>
      </c>
      <c r="Z520">
        <v>9.2262897000000006</v>
      </c>
      <c r="AA520">
        <v>-35.350879999999997</v>
      </c>
    </row>
    <row r="521" spans="2:27" x14ac:dyDescent="0.25">
      <c r="B521">
        <v>12755102040.816</v>
      </c>
      <c r="C521">
        <v>10.822020999999999</v>
      </c>
      <c r="D521">
        <v>-34.385055999999999</v>
      </c>
      <c r="Y521">
        <v>12755102040.816</v>
      </c>
      <c r="Z521">
        <v>10.822020999999999</v>
      </c>
      <c r="AA521">
        <v>-34.385055999999999</v>
      </c>
    </row>
    <row r="522" spans="2:27" x14ac:dyDescent="0.25">
      <c r="B522">
        <v>12877551020.408001</v>
      </c>
      <c r="C522">
        <v>12.01196</v>
      </c>
      <c r="D522">
        <v>-33.816090000000003</v>
      </c>
      <c r="Y522">
        <v>12877551020.408001</v>
      </c>
      <c r="Z522">
        <v>12.01196</v>
      </c>
      <c r="AA522">
        <v>-33.816090000000003</v>
      </c>
    </row>
    <row r="523" spans="2:27" x14ac:dyDescent="0.25">
      <c r="B523">
        <v>13000000000</v>
      </c>
      <c r="C523">
        <v>12.265909000000001</v>
      </c>
      <c r="D523">
        <v>-33.877986999999997</v>
      </c>
      <c r="Y523">
        <v>13000000000</v>
      </c>
      <c r="Z523">
        <v>12.265909000000001</v>
      </c>
      <c r="AA523">
        <v>-33.877986999999997</v>
      </c>
    </row>
    <row r="524" spans="2:27" x14ac:dyDescent="0.25">
      <c r="B524" t="s">
        <v>25</v>
      </c>
      <c r="Y524" t="s">
        <v>25</v>
      </c>
    </row>
    <row r="527" spans="2:27" x14ac:dyDescent="0.25">
      <c r="B527" t="s">
        <v>29</v>
      </c>
      <c r="Y527" t="s">
        <v>29</v>
      </c>
    </row>
    <row r="528" spans="2:27" x14ac:dyDescent="0.25">
      <c r="B528" t="s">
        <v>23</v>
      </c>
      <c r="C528" t="s">
        <v>355</v>
      </c>
      <c r="D528" t="s">
        <v>305</v>
      </c>
      <c r="Y528" t="s">
        <v>23</v>
      </c>
      <c r="Z528" t="s">
        <v>355</v>
      </c>
      <c r="AA528" t="s">
        <v>305</v>
      </c>
    </row>
    <row r="529" spans="2:27" x14ac:dyDescent="0.25">
      <c r="B529">
        <v>1000000000</v>
      </c>
      <c r="C529">
        <v>14.555066</v>
      </c>
      <c r="D529">
        <v>-2.9498861000000001</v>
      </c>
      <c r="Y529">
        <v>1000000000</v>
      </c>
      <c r="Z529">
        <v>14.555066</v>
      </c>
      <c r="AA529">
        <v>-2.9498861000000001</v>
      </c>
    </row>
    <row r="530" spans="2:27" x14ac:dyDescent="0.25">
      <c r="B530">
        <v>1122448979.5918</v>
      </c>
      <c r="C530">
        <v>14.237059</v>
      </c>
      <c r="D530">
        <v>-2.7123884999999999</v>
      </c>
      <c r="Y530">
        <v>1122448979.5918</v>
      </c>
      <c r="Z530">
        <v>14.237059</v>
      </c>
      <c r="AA530">
        <v>-2.7123884999999999</v>
      </c>
    </row>
    <row r="531" spans="2:27" x14ac:dyDescent="0.25">
      <c r="B531">
        <v>1244897959.1837001</v>
      </c>
      <c r="C531">
        <v>13.718036</v>
      </c>
      <c r="D531">
        <v>-2.2842343000000001</v>
      </c>
      <c r="Y531">
        <v>1244897959.1837001</v>
      </c>
      <c r="Z531">
        <v>13.718036</v>
      </c>
      <c r="AA531">
        <v>-2.2842343000000001</v>
      </c>
    </row>
    <row r="532" spans="2:27" x14ac:dyDescent="0.25">
      <c r="B532">
        <v>1367346938.7755001</v>
      </c>
      <c r="C532">
        <v>13.144380999999999</v>
      </c>
      <c r="D532">
        <v>-1.6790476000000001</v>
      </c>
      <c r="Y532">
        <v>1367346938.7755001</v>
      </c>
      <c r="Z532">
        <v>13.144380999999999</v>
      </c>
      <c r="AA532">
        <v>-1.6790476000000001</v>
      </c>
    </row>
    <row r="533" spans="2:27" x14ac:dyDescent="0.25">
      <c r="B533">
        <v>1489795918.3673</v>
      </c>
      <c r="C533">
        <v>12.50071</v>
      </c>
      <c r="D533">
        <v>-1.4025018</v>
      </c>
      <c r="Y533">
        <v>1489795918.3673</v>
      </c>
      <c r="Z533">
        <v>12.50071</v>
      </c>
      <c r="AA533">
        <v>-1.4025018</v>
      </c>
    </row>
    <row r="534" spans="2:27" x14ac:dyDescent="0.25">
      <c r="B534">
        <v>1612244897.9591999</v>
      </c>
      <c r="C534">
        <v>12.083838</v>
      </c>
      <c r="D534">
        <v>-1.3009626000000001</v>
      </c>
      <c r="Y534">
        <v>1612244897.9591999</v>
      </c>
      <c r="Z534">
        <v>12.083838</v>
      </c>
      <c r="AA534">
        <v>-1.3009626000000001</v>
      </c>
    </row>
    <row r="535" spans="2:27" x14ac:dyDescent="0.25">
      <c r="B535">
        <v>1734693877.5510001</v>
      </c>
      <c r="C535">
        <v>12.200557999999999</v>
      </c>
      <c r="D535">
        <v>-0.82193726</v>
      </c>
      <c r="Y535">
        <v>1734693877.5510001</v>
      </c>
      <c r="Z535">
        <v>12.200557999999999</v>
      </c>
      <c r="AA535">
        <v>-0.82193726</v>
      </c>
    </row>
    <row r="536" spans="2:27" x14ac:dyDescent="0.25">
      <c r="B536">
        <v>1857142857.1429</v>
      </c>
      <c r="C536">
        <v>11.966578</v>
      </c>
      <c r="D536">
        <v>-1.1276835999999999</v>
      </c>
      <c r="Y536">
        <v>1857142857.1429</v>
      </c>
      <c r="Z536">
        <v>11.966578</v>
      </c>
      <c r="AA536">
        <v>-1.1276835999999999</v>
      </c>
    </row>
    <row r="537" spans="2:27" x14ac:dyDescent="0.25">
      <c r="B537">
        <v>1979591836.7347</v>
      </c>
      <c r="C537">
        <v>11.941352999999999</v>
      </c>
      <c r="D537">
        <v>-0.97453469000000004</v>
      </c>
      <c r="Y537">
        <v>1979591836.7347</v>
      </c>
      <c r="Z537">
        <v>11.941352999999999</v>
      </c>
      <c r="AA537">
        <v>-0.97453469000000004</v>
      </c>
    </row>
    <row r="538" spans="2:27" x14ac:dyDescent="0.25">
      <c r="B538">
        <v>2102040816.3264999</v>
      </c>
      <c r="C538">
        <v>11.846636</v>
      </c>
      <c r="D538">
        <v>-1.0073634</v>
      </c>
      <c r="Y538">
        <v>2102040816.3264999</v>
      </c>
      <c r="Z538">
        <v>11.846636</v>
      </c>
      <c r="AA538">
        <v>-1.0073634</v>
      </c>
    </row>
    <row r="539" spans="2:27" x14ac:dyDescent="0.25">
      <c r="B539">
        <v>2224489795.9183998</v>
      </c>
      <c r="C539">
        <v>11.992243999999999</v>
      </c>
      <c r="D539">
        <v>-0.63736057000000002</v>
      </c>
      <c r="Y539">
        <v>2224489795.9183998</v>
      </c>
      <c r="Z539">
        <v>11.992243999999999</v>
      </c>
      <c r="AA539">
        <v>-0.63736057000000002</v>
      </c>
    </row>
    <row r="540" spans="2:27" x14ac:dyDescent="0.25">
      <c r="B540">
        <v>2346938775.5102</v>
      </c>
      <c r="C540">
        <v>11.472739000000001</v>
      </c>
      <c r="D540">
        <v>-1.4869076999999999</v>
      </c>
      <c r="Y540">
        <v>2346938775.5102</v>
      </c>
      <c r="Z540">
        <v>11.472739000000001</v>
      </c>
      <c r="AA540">
        <v>-1.4869076999999999</v>
      </c>
    </row>
    <row r="541" spans="2:27" x14ac:dyDescent="0.25">
      <c r="B541">
        <v>2469387755.1020002</v>
      </c>
      <c r="C541">
        <v>12.10806</v>
      </c>
      <c r="D541">
        <v>-0.56647526999999998</v>
      </c>
      <c r="Y541">
        <v>2469387755.1020002</v>
      </c>
      <c r="Z541">
        <v>12.10806</v>
      </c>
      <c r="AA541">
        <v>-0.56647526999999998</v>
      </c>
    </row>
    <row r="542" spans="2:27" x14ac:dyDescent="0.25">
      <c r="B542">
        <v>2591836734.6939001</v>
      </c>
      <c r="C542">
        <v>12.076039</v>
      </c>
      <c r="D542">
        <v>-1.1884516000000001</v>
      </c>
      <c r="Y542">
        <v>2591836734.6939001</v>
      </c>
      <c r="Z542">
        <v>12.076039</v>
      </c>
      <c r="AA542">
        <v>-1.1884516000000001</v>
      </c>
    </row>
    <row r="543" spans="2:27" x14ac:dyDescent="0.25">
      <c r="B543">
        <v>2714285714.2856998</v>
      </c>
      <c r="C543">
        <v>12.920177000000001</v>
      </c>
      <c r="D543">
        <v>-0.40235651</v>
      </c>
      <c r="Y543">
        <v>2714285714.2856998</v>
      </c>
      <c r="Z543">
        <v>12.920177000000001</v>
      </c>
      <c r="AA543">
        <v>-0.40235651</v>
      </c>
    </row>
    <row r="544" spans="2:27" x14ac:dyDescent="0.25">
      <c r="B544">
        <v>2836734693.8776002</v>
      </c>
      <c r="C544">
        <v>12.518217</v>
      </c>
      <c r="D544">
        <v>-1.3320097</v>
      </c>
      <c r="Y544">
        <v>2836734693.8776002</v>
      </c>
      <c r="Z544">
        <v>12.518217</v>
      </c>
      <c r="AA544">
        <v>-1.3320097</v>
      </c>
    </row>
    <row r="545" spans="2:27" x14ac:dyDescent="0.25">
      <c r="B545">
        <v>2959183673.4693999</v>
      </c>
      <c r="C545">
        <v>13.148064</v>
      </c>
      <c r="D545">
        <v>-0.75332832000000005</v>
      </c>
      <c r="Y545">
        <v>2959183673.4693999</v>
      </c>
      <c r="Z545">
        <v>13.148064</v>
      </c>
      <c r="AA545">
        <v>-0.75332832000000005</v>
      </c>
    </row>
    <row r="546" spans="2:27" x14ac:dyDescent="0.25">
      <c r="B546">
        <v>3081632653.0612001</v>
      </c>
      <c r="C546">
        <v>12.976326</v>
      </c>
      <c r="D546">
        <v>-1.1885319000000001</v>
      </c>
      <c r="Y546">
        <v>3081632653.0612001</v>
      </c>
      <c r="Z546">
        <v>12.976326</v>
      </c>
      <c r="AA546">
        <v>-1.1885319000000001</v>
      </c>
    </row>
    <row r="547" spans="2:27" x14ac:dyDescent="0.25">
      <c r="B547">
        <v>3204081632.6531</v>
      </c>
      <c r="C547">
        <v>13.169615</v>
      </c>
      <c r="D547">
        <v>-1.2580667999999999</v>
      </c>
      <c r="Y547">
        <v>3204081632.6531</v>
      </c>
      <c r="Z547">
        <v>13.169615</v>
      </c>
      <c r="AA547">
        <v>-1.2580667999999999</v>
      </c>
    </row>
    <row r="548" spans="2:27" x14ac:dyDescent="0.25">
      <c r="B548">
        <v>3326530612.2449002</v>
      </c>
      <c r="C548">
        <v>12.977779999999999</v>
      </c>
      <c r="D548">
        <v>-1.5721985000000001</v>
      </c>
      <c r="Y548">
        <v>3326530612.2449002</v>
      </c>
      <c r="Z548">
        <v>12.977779999999999</v>
      </c>
      <c r="AA548">
        <v>-1.5721985000000001</v>
      </c>
    </row>
    <row r="549" spans="2:27" x14ac:dyDescent="0.25">
      <c r="B549">
        <v>3448979591.8367</v>
      </c>
      <c r="C549">
        <v>13.045691</v>
      </c>
      <c r="D549">
        <v>-1.3417825000000001</v>
      </c>
      <c r="Y549">
        <v>3448979591.8367</v>
      </c>
      <c r="Z549">
        <v>13.045691</v>
      </c>
      <c r="AA549">
        <v>-1.3417825000000001</v>
      </c>
    </row>
    <row r="550" spans="2:27" x14ac:dyDescent="0.25">
      <c r="B550">
        <v>3571428571.4285998</v>
      </c>
      <c r="C550">
        <v>12.509337</v>
      </c>
      <c r="D550">
        <v>-2.4330172999999999</v>
      </c>
      <c r="Y550">
        <v>3571428571.4285998</v>
      </c>
      <c r="Z550">
        <v>12.509337</v>
      </c>
      <c r="AA550">
        <v>-2.4330172999999999</v>
      </c>
    </row>
    <row r="551" spans="2:27" x14ac:dyDescent="0.25">
      <c r="B551">
        <v>3693877551.0204</v>
      </c>
      <c r="C551">
        <v>12.698562000000001</v>
      </c>
      <c r="D551">
        <v>-1.9614902000000001</v>
      </c>
      <c r="Y551">
        <v>3693877551.0204</v>
      </c>
      <c r="Z551">
        <v>12.698562000000001</v>
      </c>
      <c r="AA551">
        <v>-1.9614902000000001</v>
      </c>
    </row>
    <row r="552" spans="2:27" x14ac:dyDescent="0.25">
      <c r="B552">
        <v>3816326530.6121998</v>
      </c>
      <c r="C552">
        <v>13.270572</v>
      </c>
      <c r="D552">
        <v>-1.5676079000000001</v>
      </c>
      <c r="Y552">
        <v>3816326530.6121998</v>
      </c>
      <c r="Z552">
        <v>13.270572</v>
      </c>
      <c r="AA552">
        <v>-1.5676079000000001</v>
      </c>
    </row>
    <row r="553" spans="2:27" x14ac:dyDescent="0.25">
      <c r="B553">
        <v>3938775510.2041001</v>
      </c>
      <c r="C553">
        <v>13.300814000000001</v>
      </c>
      <c r="D553">
        <v>-1.3777219000000001</v>
      </c>
      <c r="Y553">
        <v>3938775510.2041001</v>
      </c>
      <c r="Z553">
        <v>13.300814000000001</v>
      </c>
      <c r="AA553">
        <v>-1.3777219000000001</v>
      </c>
    </row>
    <row r="554" spans="2:27" x14ac:dyDescent="0.25">
      <c r="B554">
        <v>4061224489.7958999</v>
      </c>
      <c r="C554">
        <v>13.264289</v>
      </c>
      <c r="D554">
        <v>-1.5922179000000001</v>
      </c>
      <c r="Y554">
        <v>4061224489.7958999</v>
      </c>
      <c r="Z554">
        <v>13.264289</v>
      </c>
      <c r="AA554">
        <v>-1.5922179000000001</v>
      </c>
    </row>
    <row r="555" spans="2:27" x14ac:dyDescent="0.25">
      <c r="B555">
        <v>4183673469.3878002</v>
      </c>
      <c r="C555">
        <v>13.052708000000001</v>
      </c>
      <c r="D555">
        <v>-1.7341304</v>
      </c>
      <c r="Y555">
        <v>4183673469.3878002</v>
      </c>
      <c r="Z555">
        <v>13.052708000000001</v>
      </c>
      <c r="AA555">
        <v>-1.7341304</v>
      </c>
    </row>
    <row r="556" spans="2:27" x14ac:dyDescent="0.25">
      <c r="B556">
        <v>4306122448.9796</v>
      </c>
      <c r="C556">
        <v>13.888595</v>
      </c>
      <c r="D556">
        <v>-0.72271620999999997</v>
      </c>
      <c r="Y556">
        <v>4306122448.9796</v>
      </c>
      <c r="Z556">
        <v>13.888595</v>
      </c>
      <c r="AA556">
        <v>-0.72271620999999997</v>
      </c>
    </row>
    <row r="557" spans="2:27" x14ac:dyDescent="0.25">
      <c r="B557">
        <v>4428571428.5713997</v>
      </c>
      <c r="C557">
        <v>14.188872</v>
      </c>
      <c r="D557">
        <v>-0.30181223000000001</v>
      </c>
      <c r="Y557">
        <v>4428571428.5713997</v>
      </c>
      <c r="Z557">
        <v>14.188872</v>
      </c>
      <c r="AA557">
        <v>-0.30181223000000001</v>
      </c>
    </row>
    <row r="558" spans="2:27" x14ac:dyDescent="0.25">
      <c r="B558">
        <v>4551020408.1632996</v>
      </c>
      <c r="C558">
        <v>13.761736000000001</v>
      </c>
      <c r="D558">
        <v>-0.71502542000000002</v>
      </c>
      <c r="Y558">
        <v>4551020408.1632996</v>
      </c>
      <c r="Z558">
        <v>13.761736000000001</v>
      </c>
      <c r="AA558">
        <v>-0.71502542000000002</v>
      </c>
    </row>
    <row r="559" spans="2:27" x14ac:dyDescent="0.25">
      <c r="B559">
        <v>4673469387.7551003</v>
      </c>
      <c r="C559">
        <v>13.246385999999999</v>
      </c>
      <c r="D559">
        <v>-0.86283403999999997</v>
      </c>
      <c r="Y559">
        <v>4673469387.7551003</v>
      </c>
      <c r="Z559">
        <v>13.246385999999999</v>
      </c>
      <c r="AA559">
        <v>-0.86283403999999997</v>
      </c>
    </row>
    <row r="560" spans="2:27" x14ac:dyDescent="0.25">
      <c r="B560">
        <v>4795918367.3469</v>
      </c>
      <c r="C560">
        <v>12.995011</v>
      </c>
      <c r="D560">
        <v>-1.0960202999999999</v>
      </c>
      <c r="Y560">
        <v>4795918367.3469</v>
      </c>
      <c r="Z560">
        <v>12.995011</v>
      </c>
      <c r="AA560">
        <v>-1.0960202999999999</v>
      </c>
    </row>
    <row r="561" spans="2:27" x14ac:dyDescent="0.25">
      <c r="B561">
        <v>4918367346.9387999</v>
      </c>
      <c r="C561">
        <v>13.475892</v>
      </c>
      <c r="D561">
        <v>-0.30428328999999998</v>
      </c>
      <c r="Y561">
        <v>4918367346.9387999</v>
      </c>
      <c r="Z561">
        <v>13.475892</v>
      </c>
      <c r="AA561">
        <v>-0.30428328999999998</v>
      </c>
    </row>
    <row r="562" spans="2:27" x14ac:dyDescent="0.25">
      <c r="B562">
        <v>5040816326.5305996</v>
      </c>
      <c r="C562">
        <v>14.109280999999999</v>
      </c>
      <c r="D562">
        <v>0.77998893999999996</v>
      </c>
      <c r="Y562">
        <v>5040816326.5305996</v>
      </c>
      <c r="Z562">
        <v>14.109280999999999</v>
      </c>
      <c r="AA562">
        <v>0.77998893999999996</v>
      </c>
    </row>
    <row r="563" spans="2:27" x14ac:dyDescent="0.25">
      <c r="B563">
        <v>5163265306.1224003</v>
      </c>
      <c r="C563">
        <v>14.475211</v>
      </c>
      <c r="D563">
        <v>1.5222981</v>
      </c>
      <c r="Y563">
        <v>5163265306.1224003</v>
      </c>
      <c r="Z563">
        <v>14.475211</v>
      </c>
      <c r="AA563">
        <v>1.5222981</v>
      </c>
    </row>
    <row r="564" spans="2:27" x14ac:dyDescent="0.25">
      <c r="B564">
        <v>5285714285.7143002</v>
      </c>
      <c r="C564">
        <v>14.540246</v>
      </c>
      <c r="D564">
        <v>2.0099081999999999</v>
      </c>
      <c r="Y564">
        <v>5285714285.7143002</v>
      </c>
      <c r="Z564">
        <v>14.540246</v>
      </c>
      <c r="AA564">
        <v>2.0099081999999999</v>
      </c>
    </row>
    <row r="565" spans="2:27" x14ac:dyDescent="0.25">
      <c r="B565">
        <v>5408163265.3060999</v>
      </c>
      <c r="C565">
        <v>14.336888</v>
      </c>
      <c r="D565">
        <v>2.0025138999999998</v>
      </c>
      <c r="Y565">
        <v>5408163265.3060999</v>
      </c>
      <c r="Z565">
        <v>14.336888</v>
      </c>
      <c r="AA565">
        <v>2.0025138999999998</v>
      </c>
    </row>
    <row r="566" spans="2:27" x14ac:dyDescent="0.25">
      <c r="B566">
        <v>5530612244.8979998</v>
      </c>
      <c r="C566">
        <v>13.888094000000001</v>
      </c>
      <c r="D566">
        <v>2.0401824</v>
      </c>
      <c r="Y566">
        <v>5530612244.8979998</v>
      </c>
      <c r="Z566">
        <v>13.888094000000001</v>
      </c>
      <c r="AA566">
        <v>2.0401824</v>
      </c>
    </row>
    <row r="567" spans="2:27" x14ac:dyDescent="0.25">
      <c r="B567">
        <v>5653061224.4898005</v>
      </c>
      <c r="C567">
        <v>13.511979</v>
      </c>
      <c r="D567">
        <v>1.7717502000000001</v>
      </c>
      <c r="Y567">
        <v>5653061224.4898005</v>
      </c>
      <c r="Z567">
        <v>13.511979</v>
      </c>
      <c r="AA567">
        <v>1.7717502000000001</v>
      </c>
    </row>
    <row r="568" spans="2:27" x14ac:dyDescent="0.25">
      <c r="B568">
        <v>5775510204.0816002</v>
      </c>
      <c r="C568">
        <v>13.474660999999999</v>
      </c>
      <c r="D568">
        <v>2.0046165</v>
      </c>
      <c r="Y568">
        <v>5775510204.0816002</v>
      </c>
      <c r="Z568">
        <v>13.474660999999999</v>
      </c>
      <c r="AA568">
        <v>2.0046165</v>
      </c>
    </row>
    <row r="569" spans="2:27" x14ac:dyDescent="0.25">
      <c r="B569">
        <v>5897959183.6735001</v>
      </c>
      <c r="C569">
        <v>13.785800999999999</v>
      </c>
      <c r="D569">
        <v>2.1588199000000001</v>
      </c>
      <c r="Y569">
        <v>5897959183.6735001</v>
      </c>
      <c r="Z569">
        <v>13.785800999999999</v>
      </c>
      <c r="AA569">
        <v>2.1588199000000001</v>
      </c>
    </row>
    <row r="570" spans="2:27" x14ac:dyDescent="0.25">
      <c r="B570">
        <v>6020408163.2652998</v>
      </c>
      <c r="C570">
        <v>13.892481999999999</v>
      </c>
      <c r="D570">
        <v>2.2580347000000001</v>
      </c>
      <c r="Y570">
        <v>6020408163.2652998</v>
      </c>
      <c r="Z570">
        <v>13.892481999999999</v>
      </c>
      <c r="AA570">
        <v>2.2580347000000001</v>
      </c>
    </row>
    <row r="571" spans="2:27" x14ac:dyDescent="0.25">
      <c r="B571">
        <v>6142857142.8570995</v>
      </c>
      <c r="C571">
        <v>13.632771</v>
      </c>
      <c r="D571">
        <v>1.6783417</v>
      </c>
      <c r="Y571">
        <v>6142857142.8570995</v>
      </c>
      <c r="Z571">
        <v>13.632771</v>
      </c>
      <c r="AA571">
        <v>1.6783417</v>
      </c>
    </row>
    <row r="572" spans="2:27" x14ac:dyDescent="0.25">
      <c r="B572">
        <v>6265306122.4490004</v>
      </c>
      <c r="C572">
        <v>12.92952</v>
      </c>
      <c r="D572">
        <v>0.74379468000000004</v>
      </c>
      <c r="Y572">
        <v>6265306122.4490004</v>
      </c>
      <c r="Z572">
        <v>12.92952</v>
      </c>
      <c r="AA572">
        <v>0.74379468000000004</v>
      </c>
    </row>
    <row r="573" spans="2:27" x14ac:dyDescent="0.25">
      <c r="B573">
        <v>6387755102.0408001</v>
      </c>
      <c r="C573">
        <v>12.400092000000001</v>
      </c>
      <c r="D573">
        <v>-3.4870166000000001E-2</v>
      </c>
      <c r="Y573">
        <v>6387755102.0408001</v>
      </c>
      <c r="Z573">
        <v>12.400092000000001</v>
      </c>
      <c r="AA573">
        <v>-3.4870166000000001E-2</v>
      </c>
    </row>
    <row r="574" spans="2:27" x14ac:dyDescent="0.25">
      <c r="B574">
        <v>6510204081.6327</v>
      </c>
      <c r="C574">
        <v>11.796922</v>
      </c>
      <c r="D574">
        <v>-0.75051469000000004</v>
      </c>
      <c r="Y574">
        <v>6510204081.6327</v>
      </c>
      <c r="Z574">
        <v>11.796922</v>
      </c>
      <c r="AA574">
        <v>-0.75051469000000004</v>
      </c>
    </row>
    <row r="575" spans="2:27" x14ac:dyDescent="0.25">
      <c r="B575">
        <v>6632653061.2244997</v>
      </c>
      <c r="C575">
        <v>10.813708999999999</v>
      </c>
      <c r="D575">
        <v>-2.3118401</v>
      </c>
      <c r="Y575">
        <v>6632653061.2244997</v>
      </c>
      <c r="Z575">
        <v>10.813708999999999</v>
      </c>
      <c r="AA575">
        <v>-2.3118401</v>
      </c>
    </row>
    <row r="576" spans="2:27" x14ac:dyDescent="0.25">
      <c r="B576">
        <v>6755102040.8163004</v>
      </c>
      <c r="C576">
        <v>10.819744999999999</v>
      </c>
      <c r="D576">
        <v>-2.2379658</v>
      </c>
      <c r="Y576">
        <v>6755102040.8163004</v>
      </c>
      <c r="Z576">
        <v>10.819744999999999</v>
      </c>
      <c r="AA576">
        <v>-2.2379658</v>
      </c>
    </row>
    <row r="577" spans="2:27" x14ac:dyDescent="0.25">
      <c r="B577">
        <v>6877551020.4082003</v>
      </c>
      <c r="C577">
        <v>10.408581999999999</v>
      </c>
      <c r="D577">
        <v>-3.3394917999999998</v>
      </c>
      <c r="Y577">
        <v>6877551020.4082003</v>
      </c>
      <c r="Z577">
        <v>10.408581999999999</v>
      </c>
      <c r="AA577">
        <v>-3.3394917999999998</v>
      </c>
    </row>
    <row r="578" spans="2:27" x14ac:dyDescent="0.25">
      <c r="B578">
        <v>7000000000</v>
      </c>
      <c r="C578">
        <v>10.616607</v>
      </c>
      <c r="D578">
        <v>-3.2496714999999998</v>
      </c>
      <c r="Y578">
        <v>7000000000</v>
      </c>
      <c r="Z578">
        <v>10.616607</v>
      </c>
      <c r="AA578">
        <v>-3.2496714999999998</v>
      </c>
    </row>
    <row r="579" spans="2:27" x14ac:dyDescent="0.25">
      <c r="B579">
        <v>7122448979.5917997</v>
      </c>
      <c r="C579">
        <v>9.8449802000000002</v>
      </c>
      <c r="D579">
        <v>-4.9456787000000002</v>
      </c>
      <c r="Y579">
        <v>7122448979.5917997</v>
      </c>
      <c r="Z579">
        <v>9.8449802000000002</v>
      </c>
      <c r="AA579">
        <v>-4.9456787000000002</v>
      </c>
    </row>
    <row r="580" spans="2:27" x14ac:dyDescent="0.25">
      <c r="B580">
        <v>7244897959.1836996</v>
      </c>
      <c r="C580">
        <v>9.5115519000000006</v>
      </c>
      <c r="D580">
        <v>-5.5842704999999997</v>
      </c>
      <c r="Y580">
        <v>7244897959.1836996</v>
      </c>
      <c r="Z580">
        <v>9.5115519000000006</v>
      </c>
      <c r="AA580">
        <v>-5.5842704999999997</v>
      </c>
    </row>
    <row r="581" spans="2:27" x14ac:dyDescent="0.25">
      <c r="B581">
        <v>7367346938.7755003</v>
      </c>
      <c r="C581">
        <v>8.3113670000000006</v>
      </c>
      <c r="D581">
        <v>-7.7264748000000001</v>
      </c>
      <c r="Y581">
        <v>7367346938.7755003</v>
      </c>
      <c r="Z581">
        <v>8.3113670000000006</v>
      </c>
      <c r="AA581">
        <v>-7.7264748000000001</v>
      </c>
    </row>
    <row r="582" spans="2:27" x14ac:dyDescent="0.25">
      <c r="B582">
        <v>7489795918.3673</v>
      </c>
      <c r="C582">
        <v>7.1493745000000004</v>
      </c>
      <c r="D582">
        <v>-9.7511930000000007</v>
      </c>
      <c r="Y582">
        <v>7489795918.3673</v>
      </c>
      <c r="Z582">
        <v>7.1493745000000004</v>
      </c>
      <c r="AA582">
        <v>-9.7511930000000007</v>
      </c>
    </row>
    <row r="583" spans="2:27" x14ac:dyDescent="0.25">
      <c r="B583">
        <v>7612244897.9591999</v>
      </c>
      <c r="C583">
        <v>6.2612275999999998</v>
      </c>
      <c r="D583">
        <v>-11.125204</v>
      </c>
      <c r="Y583">
        <v>7612244897.9591999</v>
      </c>
      <c r="Z583">
        <v>6.2612275999999998</v>
      </c>
      <c r="AA583">
        <v>-11.125204</v>
      </c>
    </row>
    <row r="584" spans="2:27" x14ac:dyDescent="0.25">
      <c r="B584">
        <v>7734693877.5509996</v>
      </c>
      <c r="C584">
        <v>5.4023585000000001</v>
      </c>
      <c r="D584">
        <v>-12.997078</v>
      </c>
      <c r="Y584">
        <v>7734693877.5509996</v>
      </c>
      <c r="Z584">
        <v>5.4023585000000001</v>
      </c>
      <c r="AA584">
        <v>-12.997078</v>
      </c>
    </row>
    <row r="585" spans="2:27" x14ac:dyDescent="0.25">
      <c r="B585">
        <v>7857142857.1429005</v>
      </c>
      <c r="C585">
        <v>4.9417676999999998</v>
      </c>
      <c r="D585">
        <v>-13.96194</v>
      </c>
      <c r="Y585">
        <v>7857142857.1429005</v>
      </c>
      <c r="Z585">
        <v>4.9417676999999998</v>
      </c>
      <c r="AA585">
        <v>-13.96194</v>
      </c>
    </row>
    <row r="586" spans="2:27" x14ac:dyDescent="0.25">
      <c r="B586">
        <v>7979591836.7347002</v>
      </c>
      <c r="C586">
        <v>3.9999294000000001</v>
      </c>
      <c r="D586">
        <v>-16.478352000000001</v>
      </c>
      <c r="Y586">
        <v>7979591836.7347002</v>
      </c>
      <c r="Z586">
        <v>3.9999294000000001</v>
      </c>
      <c r="AA586">
        <v>-16.478352000000001</v>
      </c>
    </row>
    <row r="587" spans="2:27" x14ac:dyDescent="0.25">
      <c r="B587">
        <v>8102040816.3264999</v>
      </c>
      <c r="C587">
        <v>4.2718768000000003</v>
      </c>
      <c r="D587">
        <v>-16.167998999999998</v>
      </c>
      <c r="Y587">
        <v>8102040816.3264999</v>
      </c>
      <c r="Z587">
        <v>4.2718768000000003</v>
      </c>
      <c r="AA587">
        <v>-16.167998999999998</v>
      </c>
    </row>
    <row r="588" spans="2:27" x14ac:dyDescent="0.25">
      <c r="B588">
        <v>8224489795.9183998</v>
      </c>
      <c r="C588">
        <v>3.7547929</v>
      </c>
      <c r="D588">
        <v>-18.174213000000002</v>
      </c>
      <c r="Y588">
        <v>8224489795.9183998</v>
      </c>
      <c r="Z588">
        <v>3.7547929</v>
      </c>
      <c r="AA588">
        <v>-18.174213000000002</v>
      </c>
    </row>
    <row r="589" spans="2:27" x14ac:dyDescent="0.25">
      <c r="B589">
        <v>8346938775.5101995</v>
      </c>
      <c r="C589">
        <v>3.6683420999999998</v>
      </c>
      <c r="D589">
        <v>-19.264188999999998</v>
      </c>
      <c r="Y589">
        <v>8346938775.5101995</v>
      </c>
      <c r="Z589">
        <v>3.6683420999999998</v>
      </c>
      <c r="AA589">
        <v>-19.264188999999998</v>
      </c>
    </row>
    <row r="590" spans="2:27" x14ac:dyDescent="0.25">
      <c r="B590">
        <v>8469387755.1020002</v>
      </c>
      <c r="C590">
        <v>3.5360003</v>
      </c>
      <c r="D590">
        <v>-20.169445</v>
      </c>
      <c r="Y590">
        <v>8469387755.1020002</v>
      </c>
      <c r="Z590">
        <v>3.5360003</v>
      </c>
      <c r="AA590">
        <v>-20.169445</v>
      </c>
    </row>
    <row r="591" spans="2:27" x14ac:dyDescent="0.25">
      <c r="B591">
        <v>8591836734.6938992</v>
      </c>
      <c r="C591">
        <v>3.2070606000000002</v>
      </c>
      <c r="D591">
        <v>-21.867359</v>
      </c>
      <c r="Y591">
        <v>8591836734.6938992</v>
      </c>
      <c r="Z591">
        <v>3.2070606000000002</v>
      </c>
      <c r="AA591">
        <v>-21.867359</v>
      </c>
    </row>
    <row r="592" spans="2:27" x14ac:dyDescent="0.25">
      <c r="B592">
        <v>8714285714.2856998</v>
      </c>
      <c r="C592">
        <v>3.0189354000000002</v>
      </c>
      <c r="D592">
        <v>-23.003962000000001</v>
      </c>
      <c r="Y592">
        <v>8714285714.2856998</v>
      </c>
      <c r="Z592">
        <v>3.0189354000000002</v>
      </c>
      <c r="AA592">
        <v>-23.003962000000001</v>
      </c>
    </row>
    <row r="593" spans="2:27" x14ac:dyDescent="0.25">
      <c r="B593">
        <v>8836734693.8775997</v>
      </c>
      <c r="C593">
        <v>2.5134737</v>
      </c>
      <c r="D593">
        <v>-24.953914999999999</v>
      </c>
      <c r="Y593">
        <v>8836734693.8775997</v>
      </c>
      <c r="Z593">
        <v>2.5134737</v>
      </c>
      <c r="AA593">
        <v>-24.953914999999999</v>
      </c>
    </row>
    <row r="594" spans="2:27" x14ac:dyDescent="0.25">
      <c r="B594">
        <v>8959183673.4694004</v>
      </c>
      <c r="C594">
        <v>2.4216084000000002</v>
      </c>
      <c r="D594">
        <v>-25.579167999999999</v>
      </c>
      <c r="Y594">
        <v>8959183673.4694004</v>
      </c>
      <c r="Z594">
        <v>2.4216084000000002</v>
      </c>
      <c r="AA594">
        <v>-25.579167999999999</v>
      </c>
    </row>
    <row r="595" spans="2:27" x14ac:dyDescent="0.25">
      <c r="B595">
        <v>9081632653.0611992</v>
      </c>
      <c r="C595">
        <v>2.3518366999999998</v>
      </c>
      <c r="D595">
        <v>-25.713263999999999</v>
      </c>
      <c r="Y595">
        <v>9081632653.0611992</v>
      </c>
      <c r="Z595">
        <v>2.3518366999999998</v>
      </c>
      <c r="AA595">
        <v>-25.713263999999999</v>
      </c>
    </row>
    <row r="596" spans="2:27" x14ac:dyDescent="0.25">
      <c r="B596">
        <v>9204081632.6530991</v>
      </c>
      <c r="C596">
        <v>1.7299145</v>
      </c>
      <c r="D596">
        <v>-27.795551</v>
      </c>
      <c r="Y596">
        <v>9204081632.6530991</v>
      </c>
      <c r="Z596">
        <v>1.7299145</v>
      </c>
      <c r="AA596">
        <v>-27.795551</v>
      </c>
    </row>
    <row r="597" spans="2:27" x14ac:dyDescent="0.25">
      <c r="B597">
        <v>9326530612.2448997</v>
      </c>
      <c r="C597">
        <v>2.0168715000000002</v>
      </c>
      <c r="D597">
        <v>-26.127276999999999</v>
      </c>
      <c r="Y597">
        <v>9326530612.2448997</v>
      </c>
      <c r="Z597">
        <v>2.0168715000000002</v>
      </c>
      <c r="AA597">
        <v>-26.127276999999999</v>
      </c>
    </row>
    <row r="598" spans="2:27" x14ac:dyDescent="0.25">
      <c r="B598">
        <v>9448979591.8367004</v>
      </c>
      <c r="C598">
        <v>1.4849098999999999</v>
      </c>
      <c r="D598">
        <v>-28.019825000000001</v>
      </c>
      <c r="Y598">
        <v>9448979591.8367004</v>
      </c>
      <c r="Z598">
        <v>1.4849098999999999</v>
      </c>
      <c r="AA598">
        <v>-28.019825000000001</v>
      </c>
    </row>
    <row r="599" spans="2:27" x14ac:dyDescent="0.25">
      <c r="B599">
        <v>9571428571.4286003</v>
      </c>
      <c r="C599">
        <v>1.9693400000000001</v>
      </c>
      <c r="D599">
        <v>-26.146712999999998</v>
      </c>
      <c r="Y599">
        <v>9571428571.4286003</v>
      </c>
      <c r="Z599">
        <v>1.9693400000000001</v>
      </c>
      <c r="AA599">
        <v>-26.146712999999998</v>
      </c>
    </row>
    <row r="600" spans="2:27" x14ac:dyDescent="0.25">
      <c r="B600">
        <v>9693877551.0203991</v>
      </c>
      <c r="C600">
        <v>1.4408437999999999</v>
      </c>
      <c r="D600">
        <v>-28.345198</v>
      </c>
      <c r="Y600">
        <v>9693877551.0203991</v>
      </c>
      <c r="Z600">
        <v>1.4408437999999999</v>
      </c>
      <c r="AA600">
        <v>-28.345198</v>
      </c>
    </row>
    <row r="601" spans="2:27" x14ac:dyDescent="0.25">
      <c r="B601">
        <v>9816326530.6121998</v>
      </c>
      <c r="C601">
        <v>2.0022921999999999</v>
      </c>
      <c r="D601">
        <v>-26.146820000000002</v>
      </c>
      <c r="Y601">
        <v>9816326530.6121998</v>
      </c>
      <c r="Z601">
        <v>2.0022921999999999</v>
      </c>
      <c r="AA601">
        <v>-26.146820000000002</v>
      </c>
    </row>
    <row r="602" spans="2:27" x14ac:dyDescent="0.25">
      <c r="B602">
        <v>9938775510.2040997</v>
      </c>
      <c r="C602">
        <v>1.8227043999999999</v>
      </c>
      <c r="D602">
        <v>-27.243689</v>
      </c>
      <c r="Y602">
        <v>9938775510.2040997</v>
      </c>
      <c r="Z602">
        <v>1.8227043999999999</v>
      </c>
      <c r="AA602">
        <v>-27.243689</v>
      </c>
    </row>
    <row r="603" spans="2:27" x14ac:dyDescent="0.25">
      <c r="B603">
        <v>10061224489.796</v>
      </c>
      <c r="C603">
        <v>2.230305</v>
      </c>
      <c r="D603">
        <v>-25.826982000000001</v>
      </c>
      <c r="Y603">
        <v>10061224489.796</v>
      </c>
      <c r="Z603">
        <v>2.230305</v>
      </c>
      <c r="AA603">
        <v>-25.826982000000001</v>
      </c>
    </row>
    <row r="604" spans="2:27" x14ac:dyDescent="0.25">
      <c r="B604">
        <v>10183673469.388</v>
      </c>
      <c r="C604">
        <v>2.4286968999999998</v>
      </c>
      <c r="D604">
        <v>-25.146265</v>
      </c>
      <c r="Y604">
        <v>10183673469.388</v>
      </c>
      <c r="Z604">
        <v>2.4286968999999998</v>
      </c>
      <c r="AA604">
        <v>-25.146265</v>
      </c>
    </row>
    <row r="605" spans="2:27" x14ac:dyDescent="0.25">
      <c r="B605">
        <v>10306122448.98</v>
      </c>
      <c r="C605">
        <v>2.4610107000000001</v>
      </c>
      <c r="D605">
        <v>-24.95636</v>
      </c>
      <c r="Y605">
        <v>10306122448.98</v>
      </c>
      <c r="Z605">
        <v>2.4610107000000001</v>
      </c>
      <c r="AA605">
        <v>-24.95636</v>
      </c>
    </row>
    <row r="606" spans="2:27" x14ac:dyDescent="0.25">
      <c r="B606">
        <v>10428571428.570999</v>
      </c>
      <c r="C606">
        <v>2.7513614</v>
      </c>
      <c r="D606">
        <v>-24.407212999999999</v>
      </c>
      <c r="Y606">
        <v>10428571428.570999</v>
      </c>
      <c r="Z606">
        <v>2.7513614</v>
      </c>
      <c r="AA606">
        <v>-24.407212999999999</v>
      </c>
    </row>
    <row r="607" spans="2:27" x14ac:dyDescent="0.25">
      <c r="B607">
        <v>10551020408.163</v>
      </c>
      <c r="C607">
        <v>2.3907294000000001</v>
      </c>
      <c r="D607">
        <v>-26.166039999999999</v>
      </c>
      <c r="Y607">
        <v>10551020408.163</v>
      </c>
      <c r="Z607">
        <v>2.3907294000000001</v>
      </c>
      <c r="AA607">
        <v>-26.166039999999999</v>
      </c>
    </row>
    <row r="608" spans="2:27" x14ac:dyDescent="0.25">
      <c r="B608">
        <v>10673469387.754999</v>
      </c>
      <c r="C608">
        <v>2.9514290999999999</v>
      </c>
      <c r="D608">
        <v>-24.281088</v>
      </c>
      <c r="Y608">
        <v>10673469387.754999</v>
      </c>
      <c r="Z608">
        <v>2.9514290999999999</v>
      </c>
      <c r="AA608">
        <v>-24.281088</v>
      </c>
    </row>
    <row r="609" spans="2:27" x14ac:dyDescent="0.25">
      <c r="B609">
        <v>10795918367.347</v>
      </c>
      <c r="C609">
        <v>2.3463465999999999</v>
      </c>
      <c r="D609">
        <v>-26.524618</v>
      </c>
      <c r="Y609">
        <v>10795918367.347</v>
      </c>
      <c r="Z609">
        <v>2.3463465999999999</v>
      </c>
      <c r="AA609">
        <v>-26.524618</v>
      </c>
    </row>
    <row r="610" spans="2:27" x14ac:dyDescent="0.25">
      <c r="B610">
        <v>10918367346.938999</v>
      </c>
      <c r="C610">
        <v>2.2824458999999999</v>
      </c>
      <c r="D610">
        <v>-26.432144000000001</v>
      </c>
      <c r="Y610">
        <v>10918367346.938999</v>
      </c>
      <c r="Z610">
        <v>2.2824458999999999</v>
      </c>
      <c r="AA610">
        <v>-26.432144000000001</v>
      </c>
    </row>
    <row r="611" spans="2:27" x14ac:dyDescent="0.25">
      <c r="B611">
        <v>11040816326.531</v>
      </c>
      <c r="C611">
        <v>1.7372261</v>
      </c>
      <c r="D611">
        <v>-27.780564999999999</v>
      </c>
      <c r="Y611">
        <v>11040816326.531</v>
      </c>
      <c r="Z611">
        <v>1.7372261</v>
      </c>
      <c r="AA611">
        <v>-27.780564999999999</v>
      </c>
    </row>
    <row r="612" spans="2:27" x14ac:dyDescent="0.25">
      <c r="B612">
        <v>11163265306.122</v>
      </c>
      <c r="C612">
        <v>1.5189577000000001</v>
      </c>
      <c r="D612">
        <v>-28.372395000000001</v>
      </c>
      <c r="Y612">
        <v>11163265306.122</v>
      </c>
      <c r="Z612">
        <v>1.5189577000000001</v>
      </c>
      <c r="AA612">
        <v>-28.372395000000001</v>
      </c>
    </row>
    <row r="613" spans="2:27" x14ac:dyDescent="0.25">
      <c r="B613">
        <v>11285714285.714001</v>
      </c>
      <c r="C613">
        <v>1.2602295999999999</v>
      </c>
      <c r="D613">
        <v>-29.298628000000001</v>
      </c>
      <c r="Y613">
        <v>11285714285.714001</v>
      </c>
      <c r="Z613">
        <v>1.2602295999999999</v>
      </c>
      <c r="AA613">
        <v>-29.298628000000001</v>
      </c>
    </row>
    <row r="614" spans="2:27" x14ac:dyDescent="0.25">
      <c r="B614">
        <v>11408163265.306</v>
      </c>
      <c r="C614">
        <v>0.85772908000000003</v>
      </c>
      <c r="D614">
        <v>-31.700303999999999</v>
      </c>
      <c r="Y614">
        <v>11408163265.306</v>
      </c>
      <c r="Z614">
        <v>0.85772908000000003</v>
      </c>
      <c r="AA614">
        <v>-31.700303999999999</v>
      </c>
    </row>
    <row r="615" spans="2:27" x14ac:dyDescent="0.25">
      <c r="B615">
        <v>11530612244.898001</v>
      </c>
      <c r="C615">
        <v>0.77715754999999997</v>
      </c>
      <c r="D615">
        <v>-32.957619000000001</v>
      </c>
      <c r="Y615">
        <v>11530612244.898001</v>
      </c>
      <c r="Z615">
        <v>0.77715754999999997</v>
      </c>
      <c r="AA615">
        <v>-32.957619000000001</v>
      </c>
    </row>
    <row r="616" spans="2:27" x14ac:dyDescent="0.25">
      <c r="B616">
        <v>11653061224.49</v>
      </c>
      <c r="C616">
        <v>0.67931067999999994</v>
      </c>
      <c r="D616">
        <v>-34.269416999999997</v>
      </c>
      <c r="Y616">
        <v>11653061224.49</v>
      </c>
      <c r="Z616">
        <v>0.67931067999999994</v>
      </c>
      <c r="AA616">
        <v>-34.269416999999997</v>
      </c>
    </row>
    <row r="617" spans="2:27" x14ac:dyDescent="0.25">
      <c r="B617">
        <v>11775510204.082001</v>
      </c>
      <c r="C617">
        <v>1.1457900000000001</v>
      </c>
      <c r="D617">
        <v>-36.145415999999997</v>
      </c>
      <c r="Y617">
        <v>11775510204.082001</v>
      </c>
      <c r="Z617">
        <v>1.1457900000000001</v>
      </c>
      <c r="AA617">
        <v>-36.145415999999997</v>
      </c>
    </row>
    <row r="618" spans="2:27" x14ac:dyDescent="0.25">
      <c r="B618">
        <v>11897959183.673</v>
      </c>
      <c r="C618">
        <v>1.295091</v>
      </c>
      <c r="D618">
        <v>-35.225754000000002</v>
      </c>
      <c r="Y618">
        <v>11897959183.673</v>
      </c>
      <c r="Z618">
        <v>1.295091</v>
      </c>
      <c r="AA618">
        <v>-35.225754000000002</v>
      </c>
    </row>
    <row r="619" spans="2:27" x14ac:dyDescent="0.25">
      <c r="B619">
        <v>12020408163.264999</v>
      </c>
      <c r="C619">
        <v>2.7065454</v>
      </c>
      <c r="D619">
        <v>-36.531920999999997</v>
      </c>
      <c r="Y619">
        <v>12020408163.264999</v>
      </c>
      <c r="Z619">
        <v>2.7065454</v>
      </c>
      <c r="AA619">
        <v>-36.531920999999997</v>
      </c>
    </row>
    <row r="620" spans="2:27" x14ac:dyDescent="0.25">
      <c r="B620">
        <v>12142857142.857</v>
      </c>
      <c r="C620">
        <v>2.6165232999999999</v>
      </c>
      <c r="D620">
        <v>-36.493538000000001</v>
      </c>
      <c r="Y620">
        <v>12142857142.857</v>
      </c>
      <c r="Z620">
        <v>2.6165232999999999</v>
      </c>
      <c r="AA620">
        <v>-36.493538000000001</v>
      </c>
    </row>
    <row r="621" spans="2:27" x14ac:dyDescent="0.25">
      <c r="B621">
        <v>12265306122.448999</v>
      </c>
      <c r="C621">
        <v>4.1484962000000003</v>
      </c>
      <c r="D621">
        <v>-38.209499000000001</v>
      </c>
      <c r="Y621">
        <v>12265306122.448999</v>
      </c>
      <c r="Z621">
        <v>4.1484962000000003</v>
      </c>
      <c r="AA621">
        <v>-38.209499000000001</v>
      </c>
    </row>
    <row r="622" spans="2:27" x14ac:dyDescent="0.25">
      <c r="B622">
        <v>12387755102.041</v>
      </c>
      <c r="C622">
        <v>4.3527389000000003</v>
      </c>
      <c r="D622">
        <v>-38.148426000000001</v>
      </c>
      <c r="Y622">
        <v>12387755102.041</v>
      </c>
      <c r="Z622">
        <v>4.3527389000000003</v>
      </c>
      <c r="AA622">
        <v>-38.148426000000001</v>
      </c>
    </row>
    <row r="623" spans="2:27" x14ac:dyDescent="0.25">
      <c r="B623">
        <v>12510204081.632999</v>
      </c>
      <c r="C623">
        <v>6.8582577999999996</v>
      </c>
      <c r="D623">
        <v>-36.959949000000002</v>
      </c>
      <c r="Y623">
        <v>12510204081.632999</v>
      </c>
      <c r="Z623">
        <v>6.8582577999999996</v>
      </c>
      <c r="AA623">
        <v>-36.959949000000002</v>
      </c>
    </row>
    <row r="624" spans="2:27" x14ac:dyDescent="0.25">
      <c r="B624">
        <v>12632653061.224001</v>
      </c>
      <c r="C624">
        <v>9.2586411999999996</v>
      </c>
      <c r="D624">
        <v>-35.288623999999999</v>
      </c>
      <c r="Y624">
        <v>12632653061.224001</v>
      </c>
      <c r="Z624">
        <v>9.2586411999999996</v>
      </c>
      <c r="AA624">
        <v>-35.288623999999999</v>
      </c>
    </row>
    <row r="625" spans="2:27" x14ac:dyDescent="0.25">
      <c r="B625">
        <v>12755102040.816</v>
      </c>
      <c r="C625">
        <v>11.290291</v>
      </c>
      <c r="D625">
        <v>-33.897376999999999</v>
      </c>
      <c r="Y625">
        <v>12755102040.816</v>
      </c>
      <c r="Z625">
        <v>11.290291</v>
      </c>
      <c r="AA625">
        <v>-33.897376999999999</v>
      </c>
    </row>
    <row r="626" spans="2:27" x14ac:dyDescent="0.25">
      <c r="B626">
        <v>12877551020.408001</v>
      </c>
      <c r="C626">
        <v>13.226991999999999</v>
      </c>
      <c r="D626">
        <v>-32.557968000000002</v>
      </c>
      <c r="Y626">
        <v>12877551020.408001</v>
      </c>
      <c r="Z626">
        <v>13.226991999999999</v>
      </c>
      <c r="AA626">
        <v>-32.557968000000002</v>
      </c>
    </row>
    <row r="627" spans="2:27" x14ac:dyDescent="0.25">
      <c r="B627">
        <v>13000000000</v>
      </c>
      <c r="C627">
        <v>14.008239</v>
      </c>
      <c r="D627">
        <v>-32.075896999999998</v>
      </c>
      <c r="Y627">
        <v>13000000000</v>
      </c>
      <c r="Z627">
        <v>14.008239</v>
      </c>
      <c r="AA627">
        <v>-32.075896999999998</v>
      </c>
    </row>
    <row r="628" spans="2:27" x14ac:dyDescent="0.25">
      <c r="B628" t="s">
        <v>25</v>
      </c>
      <c r="Y628" t="s">
        <v>25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K1243"/>
  <sheetViews>
    <sheetView topLeftCell="N1" zoomScaleNormal="100" workbookViewId="0">
      <selection activeCell="X2" sqref="X2:AI2"/>
    </sheetView>
  </sheetViews>
  <sheetFormatPr defaultRowHeight="15" x14ac:dyDescent="0.25"/>
  <cols>
    <col min="1" max="1" width="16.85546875" style="40" customWidth="1"/>
    <col min="4" max="4" width="3" style="19" customWidth="1"/>
    <col min="5" max="5" width="10.7109375" style="5" customWidth="1"/>
    <col min="6" max="7" width="10.7109375" style="6" customWidth="1"/>
    <col min="8" max="8" width="10.7109375" style="5" customWidth="1"/>
    <col min="9" max="9" width="10.7109375" style="6" customWidth="1"/>
    <col min="10" max="10" width="10.7109375" style="5" customWidth="1"/>
    <col min="11" max="11" width="10.7109375" style="6" customWidth="1"/>
    <col min="12" max="12" width="2.140625" style="19" customWidth="1"/>
    <col min="13" max="17" width="10.7109375" style="6" customWidth="1"/>
    <col min="18" max="18" width="9.42578125" style="6" customWidth="1"/>
    <col min="19" max="19" width="18" style="40" customWidth="1"/>
    <col min="22" max="22" width="2" style="19" customWidth="1"/>
    <col min="23" max="23" width="10.7109375" style="5" customWidth="1"/>
    <col min="24" max="25" width="10.7109375" style="6" customWidth="1"/>
    <col min="26" max="26" width="10.7109375" style="5" customWidth="1"/>
    <col min="27" max="27" width="10.7109375" style="6" customWidth="1"/>
    <col min="28" max="28" width="10.7109375" style="5" customWidth="1"/>
    <col min="29" max="29" width="10.7109375" style="6" customWidth="1"/>
    <col min="30" max="30" width="2.42578125" style="19" customWidth="1"/>
    <col min="31" max="36" width="10.7109375" style="6" customWidth="1"/>
    <col min="37" max="37" width="2" style="19" customWidth="1"/>
    <col min="38" max="16384" width="9.140625" style="3"/>
  </cols>
  <sheetData>
    <row r="1" spans="1:37" x14ac:dyDescent="0.25">
      <c r="B1" t="s">
        <v>101</v>
      </c>
      <c r="E1" s="5" t="s">
        <v>224</v>
      </c>
      <c r="F1" s="103" t="s">
        <v>228</v>
      </c>
      <c r="G1" s="103"/>
      <c r="H1" s="103"/>
      <c r="I1" s="103"/>
      <c r="J1" s="103"/>
      <c r="K1" s="103"/>
      <c r="L1" s="42"/>
      <c r="M1" s="103" t="s">
        <v>229</v>
      </c>
      <c r="N1" s="103"/>
      <c r="O1" s="103"/>
      <c r="P1" s="103"/>
      <c r="Q1" s="103"/>
      <c r="R1" s="103"/>
      <c r="T1" t="s">
        <v>101</v>
      </c>
      <c r="W1" s="5" t="s">
        <v>224</v>
      </c>
      <c r="X1" s="103" t="s">
        <v>231</v>
      </c>
      <c r="Y1" s="103"/>
      <c r="Z1" s="103"/>
      <c r="AA1" s="103"/>
      <c r="AB1" s="103"/>
      <c r="AC1" s="103"/>
      <c r="AD1" s="42"/>
      <c r="AE1" s="103" t="s">
        <v>230</v>
      </c>
      <c r="AF1" s="103"/>
      <c r="AG1" s="103"/>
      <c r="AH1" s="103"/>
      <c r="AI1" s="103"/>
      <c r="AJ1" s="103"/>
    </row>
    <row r="2" spans="1:37" x14ac:dyDescent="0.25">
      <c r="A2" s="39" t="s">
        <v>115</v>
      </c>
      <c r="B2" t="s">
        <v>102</v>
      </c>
      <c r="C2" t="s">
        <v>103</v>
      </c>
      <c r="F2" s="72" t="s">
        <v>320</v>
      </c>
      <c r="G2" s="72" t="s">
        <v>280</v>
      </c>
      <c r="H2" s="72" t="s">
        <v>321</v>
      </c>
      <c r="I2" s="72" t="s">
        <v>322</v>
      </c>
      <c r="J2" s="72" t="s">
        <v>323</v>
      </c>
      <c r="K2" s="72" t="s">
        <v>324</v>
      </c>
      <c r="M2" s="72" t="s">
        <v>280</v>
      </c>
      <c r="N2" s="72" t="s">
        <v>281</v>
      </c>
      <c r="O2" s="72" t="s">
        <v>325</v>
      </c>
      <c r="P2" s="72" t="s">
        <v>326</v>
      </c>
      <c r="Q2" s="72" t="s">
        <v>215</v>
      </c>
      <c r="R2" s="72" t="s">
        <v>282</v>
      </c>
      <c r="S2" s="39" t="s">
        <v>116</v>
      </c>
      <c r="T2" t="s">
        <v>102</v>
      </c>
      <c r="U2" t="s">
        <v>103</v>
      </c>
      <c r="X2" s="72" t="s">
        <v>320</v>
      </c>
      <c r="Y2" s="72" t="s">
        <v>280</v>
      </c>
      <c r="Z2" s="72" t="s">
        <v>321</v>
      </c>
      <c r="AA2" s="72" t="s">
        <v>322</v>
      </c>
      <c r="AB2" s="72" t="s">
        <v>323</v>
      </c>
      <c r="AC2" s="72" t="s">
        <v>324</v>
      </c>
      <c r="AE2" s="72" t="s">
        <v>280</v>
      </c>
      <c r="AF2" s="72" t="s">
        <v>281</v>
      </c>
      <c r="AG2" s="72" t="s">
        <v>325</v>
      </c>
      <c r="AH2" s="72" t="s">
        <v>326</v>
      </c>
      <c r="AI2" s="72" t="s">
        <v>215</v>
      </c>
      <c r="AJ2" s="72" t="s">
        <v>282</v>
      </c>
    </row>
    <row r="3" spans="1:37" x14ac:dyDescent="0.25">
      <c r="B3" t="s">
        <v>214</v>
      </c>
      <c r="F3" s="44" t="str">
        <f>C9</f>
        <v>P1dB +17dBm LO Log Mag(dB)</v>
      </c>
      <c r="G3" s="44" t="str">
        <f>C66</f>
        <v>P1dB +15dBm LO Log Mag(dB)</v>
      </c>
      <c r="H3" s="44" t="str">
        <f>C123</f>
        <v>P1dB +13dBm LO Log Mag(dB)</v>
      </c>
      <c r="I3" s="44" t="str">
        <f>C180</f>
        <v>P1dB +11dBm Log Mag(dB)</v>
      </c>
      <c r="J3" s="44" t="str">
        <f>C237</f>
        <v>P1dB +9dBm Log Mag(dB)</v>
      </c>
      <c r="K3" s="44" t="str">
        <f>C294</f>
        <v>P1dB +7dBm LO Log Mag(dB)</v>
      </c>
      <c r="M3" s="44" t="str">
        <f>C408</f>
        <v>P1dB +15dBm LO Log Mag(dB)</v>
      </c>
      <c r="N3" s="44" t="str">
        <f>C465</f>
        <v>P1dB +12dBm Log Mag(dB)</v>
      </c>
      <c r="O3" s="44" t="str">
        <f>C522</f>
        <v>P1dB +9dBm Log Mag(dB)</v>
      </c>
      <c r="P3" s="44" t="str">
        <f>C579</f>
        <v>P1dB +6dBm LO Log Mag(dB)</v>
      </c>
      <c r="Q3" s="44" t="str">
        <f>C636</f>
        <v>P1dB +18dBm LO Log Mag(dB)</v>
      </c>
      <c r="R3" s="44">
        <f>C693</f>
        <v>0</v>
      </c>
      <c r="T3" t="s">
        <v>214</v>
      </c>
      <c r="X3" s="44" t="str">
        <f>U9</f>
        <v>P1dB +17dBm LO Log Mag(dB)</v>
      </c>
      <c r="Y3" s="44" t="str">
        <f>U66</f>
        <v>P1dB +15dBm LO Log Mag(dB)</v>
      </c>
      <c r="Z3" s="44" t="str">
        <f>U123</f>
        <v>P1dB +13dBm LO Log Mag(dB)</v>
      </c>
      <c r="AA3" s="44" t="str">
        <f>U180</f>
        <v>P1dB +11dBm Log Mag(dB)</v>
      </c>
      <c r="AB3" s="44" t="str">
        <f>U237</f>
        <v>P1dB +9dBm Log Mag(dB)</v>
      </c>
      <c r="AC3" s="44" t="str">
        <f>U294</f>
        <v>P1dB +7dBm LO Log Mag(dB)</v>
      </c>
      <c r="AE3" s="44" t="str">
        <f>U408</f>
        <v>P1dB +15dBm LO Log Mag(dB)</v>
      </c>
      <c r="AF3" s="44" t="str">
        <f>U465</f>
        <v>P1dB +12dBm Log Mag(dB)</v>
      </c>
      <c r="AG3" s="44" t="str">
        <f>U522</f>
        <v>P1dB +9dBm Log Mag(dB)</v>
      </c>
      <c r="AH3" s="44" t="str">
        <f>U579</f>
        <v>P1dB +6dBm LO Log Mag(dB)</v>
      </c>
      <c r="AI3" s="44" t="str">
        <f>U636</f>
        <v>P1dB +18dBm LO Log Mag(dB)</v>
      </c>
      <c r="AJ3" s="44">
        <f>U693</f>
        <v>0</v>
      </c>
    </row>
    <row r="4" spans="1:37" x14ac:dyDescent="0.25">
      <c r="B4" t="s">
        <v>217</v>
      </c>
      <c r="C4" t="s">
        <v>275</v>
      </c>
      <c r="H4" s="44"/>
      <c r="I4" s="44"/>
      <c r="J4" s="44"/>
      <c r="K4" s="44"/>
      <c r="M4" s="44"/>
      <c r="N4" s="44"/>
      <c r="O4" s="44"/>
      <c r="P4" s="44"/>
      <c r="Q4" s="44"/>
      <c r="R4" s="44"/>
      <c r="T4" t="s">
        <v>217</v>
      </c>
      <c r="U4" t="s">
        <v>275</v>
      </c>
      <c r="X4" s="79"/>
      <c r="Y4" s="79"/>
      <c r="Z4" s="44"/>
      <c r="AA4" s="44"/>
      <c r="AB4" s="44"/>
      <c r="AC4" s="44"/>
      <c r="AE4" s="44"/>
      <c r="AF4" s="44"/>
      <c r="AG4" s="44"/>
      <c r="AH4" s="44"/>
      <c r="AI4" s="44"/>
      <c r="AJ4" s="44"/>
    </row>
    <row r="5" spans="1:37" x14ac:dyDescent="0.25">
      <c r="A5" s="78" t="s">
        <v>236</v>
      </c>
      <c r="B5" t="s">
        <v>106</v>
      </c>
      <c r="D5" s="20"/>
      <c r="E5" s="6">
        <f>B10</f>
        <v>-10</v>
      </c>
      <c r="F5" s="6">
        <f>C10</f>
        <v>-7.8344354999999997</v>
      </c>
      <c r="G5" s="44">
        <f>C67</f>
        <v>-7.9851517999999997</v>
      </c>
      <c r="H5" s="44">
        <f>C124</f>
        <v>-8.1999063000000003</v>
      </c>
      <c r="I5" s="44">
        <f>C181</f>
        <v>-8.4981241000000001</v>
      </c>
      <c r="J5" s="44">
        <f>C238</f>
        <v>-8.9042624999999997</v>
      </c>
      <c r="K5" s="44">
        <f>C295</f>
        <v>-9.4774132000000009</v>
      </c>
      <c r="L5" s="20"/>
      <c r="M5" s="44">
        <f>C409</f>
        <v>-7.7751330999999997</v>
      </c>
      <c r="N5" s="44">
        <f>C466</f>
        <v>-7.9956050000000003</v>
      </c>
      <c r="O5" s="44">
        <f>C523</f>
        <v>-8.3965081999999995</v>
      </c>
      <c r="P5" s="44">
        <f>C580</f>
        <v>-8.8250569999999993</v>
      </c>
      <c r="Q5" s="44">
        <f>C637</f>
        <v>-7.6166992000000002</v>
      </c>
      <c r="R5" s="44">
        <f>C694</f>
        <v>0</v>
      </c>
      <c r="S5" s="78" t="s">
        <v>236</v>
      </c>
      <c r="T5" t="s">
        <v>106</v>
      </c>
      <c r="V5" s="20"/>
      <c r="W5" s="6" t="str">
        <f>T9</f>
        <v>Power(dBm)</v>
      </c>
      <c r="X5" s="79">
        <f>U10</f>
        <v>-7.9139303999999999</v>
      </c>
      <c r="Y5" s="44">
        <f>U67</f>
        <v>-8.0622510999999992</v>
      </c>
      <c r="Z5" s="44">
        <f>U124</f>
        <v>-8.2597512999999996</v>
      </c>
      <c r="AA5" s="44">
        <f>U181</f>
        <v>-8.5344333999999993</v>
      </c>
      <c r="AB5" s="44">
        <f>U238</f>
        <v>-8.9047289000000003</v>
      </c>
      <c r="AC5" s="44">
        <f>U295</f>
        <v>-9.4007901999999994</v>
      </c>
      <c r="AD5" s="20"/>
      <c r="AE5" s="44">
        <f>U409</f>
        <v>-7.7111172999999997</v>
      </c>
      <c r="AF5" s="44">
        <f>U466</f>
        <v>-8.0240516999999993</v>
      </c>
      <c r="AG5" s="44">
        <f>U523</f>
        <v>-8.4641713999999997</v>
      </c>
      <c r="AH5" s="44">
        <f>U580</f>
        <v>-8.8310136999999997</v>
      </c>
      <c r="AI5" s="44">
        <f>U637</f>
        <v>-7.6474475999999996</v>
      </c>
      <c r="AJ5" s="44">
        <f>U694</f>
        <v>0</v>
      </c>
      <c r="AK5" s="20"/>
    </row>
    <row r="6" spans="1:37" x14ac:dyDescent="0.25">
      <c r="D6" s="20"/>
      <c r="E6" s="82">
        <f t="shared" ref="E6:F6" si="0">B11</f>
        <v>-9.3000000000000007</v>
      </c>
      <c r="F6" s="82">
        <f t="shared" si="0"/>
        <v>-7.8330897999999998</v>
      </c>
      <c r="G6" s="44">
        <f t="shared" ref="G6:G55" si="1">C68</f>
        <v>-7.9858054999999997</v>
      </c>
      <c r="H6" s="44">
        <f t="shared" ref="H6:H55" si="2">C125</f>
        <v>-8.1921558000000001</v>
      </c>
      <c r="I6" s="44">
        <f t="shared" ref="I6:I55" si="3">C182</f>
        <v>-8.4940376000000004</v>
      </c>
      <c r="J6" s="44">
        <f t="shared" ref="J6:J55" si="4">C239</f>
        <v>-8.9046249</v>
      </c>
      <c r="K6" s="44">
        <f t="shared" ref="K6:K55" si="5">C296</f>
        <v>-9.4743185000000008</v>
      </c>
      <c r="L6" s="20"/>
      <c r="M6" s="44">
        <f t="shared" ref="M6:M55" si="6">C410</f>
        <v>-7.7803955</v>
      </c>
      <c r="N6" s="44">
        <f t="shared" ref="N6:N55" si="7">C467</f>
        <v>-7.9918537000000001</v>
      </c>
      <c r="O6" s="44">
        <f t="shared" ref="O6:O55" si="8">C524</f>
        <v>-8.4016608999999995</v>
      </c>
      <c r="P6" s="44">
        <f t="shared" ref="P6:P55" si="9">C581</f>
        <v>-8.8200474</v>
      </c>
      <c r="Q6" s="44">
        <f t="shared" ref="Q6:Q55" si="10">C638</f>
        <v>-7.6144923999999996</v>
      </c>
      <c r="R6" s="44">
        <f t="shared" ref="R6:R55" si="11">C695</f>
        <v>0</v>
      </c>
      <c r="V6" s="20"/>
      <c r="W6" s="6">
        <f t="shared" ref="W6:W55" si="12">T10</f>
        <v>-10</v>
      </c>
      <c r="X6" s="82">
        <f t="shared" ref="X6:X55" si="13">U11</f>
        <v>-7.9136772000000004</v>
      </c>
      <c r="Y6" s="44">
        <f t="shared" ref="Y6:Y55" si="14">U68</f>
        <v>-8.0559931000000002</v>
      </c>
      <c r="Z6" s="44">
        <f t="shared" ref="Z6:Z55" si="15">U125</f>
        <v>-8.2624331000000009</v>
      </c>
      <c r="AA6" s="44">
        <f t="shared" ref="AA6:AA55" si="16">U182</f>
        <v>-8.5293387999999997</v>
      </c>
      <c r="AB6" s="44">
        <f t="shared" ref="AB6:AB55" si="17">U239</f>
        <v>-8.8950977000000009</v>
      </c>
      <c r="AC6" s="44">
        <f t="shared" ref="AC6:AC55" si="18">U296</f>
        <v>-9.3948239999999998</v>
      </c>
      <c r="AD6" s="20"/>
      <c r="AE6" s="44">
        <f t="shared" ref="AE6:AE55" si="19">U410</f>
        <v>-7.7097540000000002</v>
      </c>
      <c r="AF6" s="44">
        <f t="shared" ref="AF6:AF55" si="20">U467</f>
        <v>-8.0275850000000002</v>
      </c>
      <c r="AG6" s="44">
        <f t="shared" ref="AG6:AG55" si="21">U524</f>
        <v>-8.4675112000000006</v>
      </c>
      <c r="AH6" s="44">
        <f t="shared" ref="AH6:AH55" si="22">U581</f>
        <v>-8.8279704999999993</v>
      </c>
      <c r="AI6" s="44">
        <f t="shared" ref="AI6:AI55" si="23">U638</f>
        <v>-7.6482086000000002</v>
      </c>
      <c r="AJ6" s="44">
        <f t="shared" ref="AJ6:AJ55" si="24">U695</f>
        <v>0</v>
      </c>
      <c r="AK6" s="20"/>
    </row>
    <row r="7" spans="1:37" x14ac:dyDescent="0.25">
      <c r="B7" t="s">
        <v>250</v>
      </c>
      <c r="D7" s="20"/>
      <c r="E7" s="82">
        <f t="shared" ref="E7:F7" si="25">B12</f>
        <v>-8.6</v>
      </c>
      <c r="F7" s="82">
        <f t="shared" si="25"/>
        <v>-7.8327165000000001</v>
      </c>
      <c r="G7" s="44">
        <f t="shared" si="1"/>
        <v>-7.9767823</v>
      </c>
      <c r="H7" s="44">
        <f t="shared" si="2"/>
        <v>-8.1930790000000009</v>
      </c>
      <c r="I7" s="44">
        <f t="shared" si="3"/>
        <v>-8.4940367000000006</v>
      </c>
      <c r="J7" s="44">
        <f t="shared" si="4"/>
        <v>-8.9028834999999997</v>
      </c>
      <c r="K7" s="44">
        <f t="shared" si="5"/>
        <v>-9.4732512999999994</v>
      </c>
      <c r="L7" s="20"/>
      <c r="M7" s="44">
        <f t="shared" si="6"/>
        <v>-7.7696214000000001</v>
      </c>
      <c r="N7" s="44">
        <f t="shared" si="7"/>
        <v>-7.9971318</v>
      </c>
      <c r="O7" s="44">
        <f t="shared" si="8"/>
        <v>-8.3909234999999995</v>
      </c>
      <c r="P7" s="44">
        <f t="shared" si="9"/>
        <v>-8.8239535999999994</v>
      </c>
      <c r="Q7" s="44">
        <f t="shared" si="10"/>
        <v>-7.6130357000000002</v>
      </c>
      <c r="R7" s="44">
        <f t="shared" si="11"/>
        <v>0</v>
      </c>
      <c r="T7" t="s">
        <v>250</v>
      </c>
      <c r="V7" s="20"/>
      <c r="W7" s="6">
        <f t="shared" si="12"/>
        <v>-9.3000000000000007</v>
      </c>
      <c r="X7" s="82">
        <f t="shared" si="13"/>
        <v>-7.9059505000000003</v>
      </c>
      <c r="Y7" s="44">
        <f t="shared" si="14"/>
        <v>-8.0500450000000008</v>
      </c>
      <c r="Z7" s="44">
        <f t="shared" si="15"/>
        <v>-8.2511119999999991</v>
      </c>
      <c r="AA7" s="44">
        <f t="shared" si="16"/>
        <v>-8.5332375000000003</v>
      </c>
      <c r="AB7" s="44">
        <f t="shared" si="17"/>
        <v>-8.9014691999999993</v>
      </c>
      <c r="AC7" s="44">
        <f t="shared" si="18"/>
        <v>-9.3896875000000009</v>
      </c>
      <c r="AD7" s="20"/>
      <c r="AE7" s="44">
        <f t="shared" si="19"/>
        <v>-7.7039685000000002</v>
      </c>
      <c r="AF7" s="44">
        <f t="shared" si="20"/>
        <v>-8.0175762000000006</v>
      </c>
      <c r="AG7" s="44">
        <f t="shared" si="21"/>
        <v>-8.4612082999999991</v>
      </c>
      <c r="AH7" s="44">
        <f t="shared" si="22"/>
        <v>-8.8206415000000007</v>
      </c>
      <c r="AI7" s="44">
        <f t="shared" si="23"/>
        <v>-7.6354560999999999</v>
      </c>
      <c r="AJ7" s="44">
        <f t="shared" si="24"/>
        <v>0</v>
      </c>
      <c r="AK7" s="20"/>
    </row>
    <row r="8" spans="1:37" x14ac:dyDescent="0.25">
      <c r="B8" t="s">
        <v>107</v>
      </c>
      <c r="D8" s="20"/>
      <c r="E8" s="82">
        <f t="shared" ref="E8:F8" si="26">B13</f>
        <v>-7.9</v>
      </c>
      <c r="F8" s="82">
        <f t="shared" si="26"/>
        <v>-7.8357086000000002</v>
      </c>
      <c r="G8" s="44">
        <f t="shared" si="1"/>
        <v>-7.9904961999999999</v>
      </c>
      <c r="H8" s="44">
        <f t="shared" si="2"/>
        <v>-8.1984767999999999</v>
      </c>
      <c r="I8" s="44">
        <f t="shared" si="3"/>
        <v>-8.4974194000000001</v>
      </c>
      <c r="J8" s="44">
        <f t="shared" si="4"/>
        <v>-8.9120197000000001</v>
      </c>
      <c r="K8" s="44">
        <f t="shared" si="5"/>
        <v>-9.4806652000000007</v>
      </c>
      <c r="L8" s="20"/>
      <c r="M8" s="44">
        <f t="shared" si="6"/>
        <v>-7.7668103999999998</v>
      </c>
      <c r="N8" s="44">
        <f t="shared" si="7"/>
        <v>-7.9909463000000001</v>
      </c>
      <c r="O8" s="44">
        <f t="shared" si="8"/>
        <v>-8.4002762000000004</v>
      </c>
      <c r="P8" s="44">
        <f t="shared" si="9"/>
        <v>-8.8370361000000006</v>
      </c>
      <c r="Q8" s="44">
        <f t="shared" si="10"/>
        <v>-7.6136422000000001</v>
      </c>
      <c r="R8" s="44">
        <f t="shared" si="11"/>
        <v>0</v>
      </c>
      <c r="T8" t="s">
        <v>107</v>
      </c>
      <c r="V8" s="20"/>
      <c r="W8" s="6">
        <f t="shared" si="12"/>
        <v>-8.6</v>
      </c>
      <c r="X8" s="82">
        <f t="shared" si="13"/>
        <v>-7.9102224999999997</v>
      </c>
      <c r="Y8" s="44">
        <f t="shared" si="14"/>
        <v>-8.0580148999999999</v>
      </c>
      <c r="Z8" s="44">
        <f t="shared" si="15"/>
        <v>-8.2618551</v>
      </c>
      <c r="AA8" s="44">
        <f t="shared" si="16"/>
        <v>-8.5289725999999995</v>
      </c>
      <c r="AB8" s="44">
        <f t="shared" si="17"/>
        <v>-8.8991174999999991</v>
      </c>
      <c r="AC8" s="44">
        <f t="shared" si="18"/>
        <v>-9.3904581</v>
      </c>
      <c r="AD8" s="20"/>
      <c r="AE8" s="44">
        <f t="shared" si="19"/>
        <v>-7.7077241000000001</v>
      </c>
      <c r="AF8" s="44">
        <f t="shared" si="20"/>
        <v>-8.0220032000000003</v>
      </c>
      <c r="AG8" s="44">
        <f t="shared" si="21"/>
        <v>-8.4643698000000001</v>
      </c>
      <c r="AH8" s="44">
        <f t="shared" si="22"/>
        <v>-8.8311901000000006</v>
      </c>
      <c r="AI8" s="44">
        <f t="shared" si="23"/>
        <v>-7.6436954000000004</v>
      </c>
      <c r="AJ8" s="44">
        <f t="shared" si="24"/>
        <v>0</v>
      </c>
      <c r="AK8" s="20"/>
    </row>
    <row r="9" spans="1:37" x14ac:dyDescent="0.25">
      <c r="B9" t="s">
        <v>225</v>
      </c>
      <c r="C9" t="s">
        <v>311</v>
      </c>
      <c r="D9" s="20"/>
      <c r="E9" s="82">
        <f t="shared" ref="E9:F9" si="27">B14</f>
        <v>-7.2</v>
      </c>
      <c r="F9" s="82">
        <f t="shared" si="27"/>
        <v>-7.8395375999999999</v>
      </c>
      <c r="G9" s="44">
        <f t="shared" si="1"/>
        <v>-7.9821444000000001</v>
      </c>
      <c r="H9" s="44">
        <f t="shared" si="2"/>
        <v>-8.1926126000000004</v>
      </c>
      <c r="I9" s="44">
        <f t="shared" si="3"/>
        <v>-8.4936551999999992</v>
      </c>
      <c r="J9" s="44">
        <f t="shared" si="4"/>
        <v>-8.9116181999999995</v>
      </c>
      <c r="K9" s="44">
        <f t="shared" si="5"/>
        <v>-9.4847975000000009</v>
      </c>
      <c r="L9" s="20"/>
      <c r="M9" s="44">
        <f t="shared" si="6"/>
        <v>-7.7706432000000003</v>
      </c>
      <c r="N9" s="44">
        <f t="shared" si="7"/>
        <v>-7.9917192000000004</v>
      </c>
      <c r="O9" s="44">
        <f t="shared" si="8"/>
        <v>-8.3986158</v>
      </c>
      <c r="P9" s="44">
        <f t="shared" si="9"/>
        <v>-8.8390883999999996</v>
      </c>
      <c r="Q9" s="44">
        <f t="shared" si="10"/>
        <v>-7.6079936000000004</v>
      </c>
      <c r="R9" s="44">
        <f t="shared" si="11"/>
        <v>0</v>
      </c>
      <c r="T9" t="s">
        <v>225</v>
      </c>
      <c r="U9" t="s">
        <v>311</v>
      </c>
      <c r="V9" s="20"/>
      <c r="W9" s="6">
        <f t="shared" si="12"/>
        <v>-7.9</v>
      </c>
      <c r="X9" s="82">
        <f t="shared" si="13"/>
        <v>-7.9050263999999997</v>
      </c>
      <c r="Y9" s="44">
        <f t="shared" si="14"/>
        <v>-8.0503359000000003</v>
      </c>
      <c r="Z9" s="44">
        <f t="shared" si="15"/>
        <v>-8.2555970999999992</v>
      </c>
      <c r="AA9" s="44">
        <f t="shared" si="16"/>
        <v>-8.5303106</v>
      </c>
      <c r="AB9" s="44">
        <f t="shared" si="17"/>
        <v>-8.8977947000000004</v>
      </c>
      <c r="AC9" s="44">
        <f t="shared" si="18"/>
        <v>-9.3878088000000002</v>
      </c>
      <c r="AD9" s="20"/>
      <c r="AE9" s="44">
        <f t="shared" si="19"/>
        <v>-7.7038397999999999</v>
      </c>
      <c r="AF9" s="44">
        <f t="shared" si="20"/>
        <v>-8.0196980999999994</v>
      </c>
      <c r="AG9" s="44">
        <f t="shared" si="21"/>
        <v>-8.4678383000000004</v>
      </c>
      <c r="AH9" s="44">
        <f t="shared" si="22"/>
        <v>-8.8330363999999992</v>
      </c>
      <c r="AI9" s="44">
        <f t="shared" si="23"/>
        <v>-7.6392078000000003</v>
      </c>
      <c r="AJ9" s="44">
        <f t="shared" si="24"/>
        <v>0</v>
      </c>
      <c r="AK9" s="20"/>
    </row>
    <row r="10" spans="1:37" x14ac:dyDescent="0.25">
      <c r="B10">
        <v>-10</v>
      </c>
      <c r="C10">
        <v>-7.8344354999999997</v>
      </c>
      <c r="D10" s="20"/>
      <c r="E10" s="82">
        <f t="shared" ref="E10:F10" si="28">B15</f>
        <v>-6.5</v>
      </c>
      <c r="F10" s="82">
        <f t="shared" si="28"/>
        <v>-7.8350897000000002</v>
      </c>
      <c r="G10" s="44">
        <f t="shared" si="1"/>
        <v>-7.9847956</v>
      </c>
      <c r="H10" s="44">
        <f t="shared" si="2"/>
        <v>-8.2015018000000008</v>
      </c>
      <c r="I10" s="44">
        <f t="shared" si="3"/>
        <v>-8.5030211999999992</v>
      </c>
      <c r="J10" s="44">
        <f t="shared" si="4"/>
        <v>-8.9182357999999997</v>
      </c>
      <c r="K10" s="44">
        <f t="shared" si="5"/>
        <v>-9.4862746999999992</v>
      </c>
      <c r="L10" s="20"/>
      <c r="M10" s="44">
        <f t="shared" si="6"/>
        <v>-7.7702388999999998</v>
      </c>
      <c r="N10" s="44">
        <f t="shared" si="7"/>
        <v>-7.9933839000000004</v>
      </c>
      <c r="O10" s="44">
        <f t="shared" si="8"/>
        <v>-8.4073782000000001</v>
      </c>
      <c r="P10" s="44">
        <f t="shared" si="9"/>
        <v>-8.8465060999999992</v>
      </c>
      <c r="Q10" s="44">
        <f t="shared" si="10"/>
        <v>-7.6113929999999996</v>
      </c>
      <c r="R10" s="44">
        <f t="shared" si="11"/>
        <v>0</v>
      </c>
      <c r="T10">
        <v>-10</v>
      </c>
      <c r="U10">
        <v>-7.9139303999999999</v>
      </c>
      <c r="V10" s="20"/>
      <c r="W10" s="6">
        <f t="shared" si="12"/>
        <v>-7.2</v>
      </c>
      <c r="X10" s="82">
        <f t="shared" si="13"/>
        <v>-7.9121604000000003</v>
      </c>
      <c r="Y10" s="44">
        <f t="shared" si="14"/>
        <v>-8.0529069999999994</v>
      </c>
      <c r="Z10" s="44">
        <f t="shared" si="15"/>
        <v>-8.2576923000000004</v>
      </c>
      <c r="AA10" s="44">
        <f t="shared" si="16"/>
        <v>-8.5256442999999997</v>
      </c>
      <c r="AB10" s="44">
        <f t="shared" si="17"/>
        <v>-8.8972405999999999</v>
      </c>
      <c r="AC10" s="44">
        <f t="shared" si="18"/>
        <v>-9.3846053999999999</v>
      </c>
      <c r="AD10" s="20"/>
      <c r="AE10" s="44">
        <f t="shared" si="19"/>
        <v>-7.7024846</v>
      </c>
      <c r="AF10" s="44">
        <f t="shared" si="20"/>
        <v>-8.0220851999999994</v>
      </c>
      <c r="AG10" s="44">
        <f t="shared" si="21"/>
        <v>-8.4685144000000001</v>
      </c>
      <c r="AH10" s="44">
        <f t="shared" si="22"/>
        <v>-8.8306427000000003</v>
      </c>
      <c r="AI10" s="44">
        <f t="shared" si="23"/>
        <v>-7.6419848999999997</v>
      </c>
      <c r="AJ10" s="44">
        <f t="shared" si="24"/>
        <v>0</v>
      </c>
      <c r="AK10" s="20"/>
    </row>
    <row r="11" spans="1:37" x14ac:dyDescent="0.25">
      <c r="B11">
        <v>-9.3000000000000007</v>
      </c>
      <c r="C11">
        <v>-7.8330897999999998</v>
      </c>
      <c r="D11" s="20"/>
      <c r="E11" s="82">
        <f t="shared" ref="E11:F11" si="29">B16</f>
        <v>-5.8</v>
      </c>
      <c r="F11" s="82">
        <f t="shared" si="29"/>
        <v>-7.8354783000000001</v>
      </c>
      <c r="G11" s="44">
        <f t="shared" si="1"/>
        <v>-7.9889406999999997</v>
      </c>
      <c r="H11" s="44">
        <f t="shared" si="2"/>
        <v>-8.2042809000000005</v>
      </c>
      <c r="I11" s="44">
        <f t="shared" si="3"/>
        <v>-8.5060538999999995</v>
      </c>
      <c r="J11" s="44">
        <f t="shared" si="4"/>
        <v>-8.9256039000000005</v>
      </c>
      <c r="K11" s="44">
        <f t="shared" si="5"/>
        <v>-9.4960175000000007</v>
      </c>
      <c r="L11" s="20"/>
      <c r="M11" s="44">
        <f t="shared" si="6"/>
        <v>-7.7720703999999996</v>
      </c>
      <c r="N11" s="44">
        <f t="shared" si="7"/>
        <v>-7.9980659000000003</v>
      </c>
      <c r="O11" s="44">
        <f t="shared" si="8"/>
        <v>-8.4080428999999999</v>
      </c>
      <c r="P11" s="44">
        <f t="shared" si="9"/>
        <v>-8.8556518999999998</v>
      </c>
      <c r="Q11" s="44">
        <f t="shared" si="10"/>
        <v>-7.6189685000000003</v>
      </c>
      <c r="R11" s="44">
        <f t="shared" si="11"/>
        <v>0</v>
      </c>
      <c r="T11">
        <v>-9.3000000000000007</v>
      </c>
      <c r="U11">
        <v>-7.9136772000000004</v>
      </c>
      <c r="V11" s="20"/>
      <c r="W11" s="6">
        <f t="shared" si="12"/>
        <v>-6.5</v>
      </c>
      <c r="X11" s="82">
        <f t="shared" si="13"/>
        <v>-7.9120664999999999</v>
      </c>
      <c r="Y11" s="44">
        <f t="shared" si="14"/>
        <v>-8.0567378999999999</v>
      </c>
      <c r="Z11" s="44">
        <f t="shared" si="15"/>
        <v>-8.2603512000000006</v>
      </c>
      <c r="AA11" s="44">
        <f t="shared" si="16"/>
        <v>-8.5330543999999993</v>
      </c>
      <c r="AB11" s="44">
        <f t="shared" si="17"/>
        <v>-8.8976258999999995</v>
      </c>
      <c r="AC11" s="44">
        <f t="shared" si="18"/>
        <v>-9.3889074000000008</v>
      </c>
      <c r="AD11" s="20"/>
      <c r="AE11" s="44">
        <f t="shared" si="19"/>
        <v>-7.7053684999999996</v>
      </c>
      <c r="AF11" s="44">
        <f t="shared" si="20"/>
        <v>-8.0266876000000007</v>
      </c>
      <c r="AG11" s="44">
        <f t="shared" si="21"/>
        <v>-8.4743995999999999</v>
      </c>
      <c r="AH11" s="44">
        <f t="shared" si="22"/>
        <v>-8.8390941999999999</v>
      </c>
      <c r="AI11" s="44">
        <f t="shared" si="23"/>
        <v>-7.6430448999999996</v>
      </c>
      <c r="AJ11" s="44">
        <f t="shared" si="24"/>
        <v>0</v>
      </c>
      <c r="AK11" s="20"/>
    </row>
    <row r="12" spans="1:37" x14ac:dyDescent="0.25">
      <c r="B12">
        <v>-8.6</v>
      </c>
      <c r="C12">
        <v>-7.8327165000000001</v>
      </c>
      <c r="D12" s="20"/>
      <c r="E12" s="82">
        <f t="shared" ref="E12:F12" si="30">B17</f>
        <v>-5.0999999999999996</v>
      </c>
      <c r="F12" s="82">
        <f t="shared" si="30"/>
        <v>-7.8381714999999996</v>
      </c>
      <c r="G12" s="44">
        <f t="shared" si="1"/>
        <v>-7.9848584999999996</v>
      </c>
      <c r="H12" s="44">
        <f t="shared" si="2"/>
        <v>-8.2071085000000004</v>
      </c>
      <c r="I12" s="44">
        <f t="shared" si="3"/>
        <v>-8.5111380000000008</v>
      </c>
      <c r="J12" s="44">
        <f t="shared" si="4"/>
        <v>-8.9357433000000004</v>
      </c>
      <c r="K12" s="44">
        <f t="shared" si="5"/>
        <v>-9.5027522999999992</v>
      </c>
      <c r="L12" s="20"/>
      <c r="M12" s="44">
        <f t="shared" si="6"/>
        <v>-7.7771629999999998</v>
      </c>
      <c r="N12" s="44">
        <f t="shared" si="7"/>
        <v>-8.0019349999999996</v>
      </c>
      <c r="O12" s="44">
        <f t="shared" si="8"/>
        <v>-8.4185599999999994</v>
      </c>
      <c r="P12" s="44">
        <f t="shared" si="9"/>
        <v>-8.8618994000000004</v>
      </c>
      <c r="Q12" s="44">
        <f t="shared" si="10"/>
        <v>-7.6103845000000003</v>
      </c>
      <c r="R12" s="44">
        <f t="shared" si="11"/>
        <v>0</v>
      </c>
      <c r="T12">
        <v>-8.6</v>
      </c>
      <c r="U12">
        <v>-7.9059505000000003</v>
      </c>
      <c r="V12" s="20"/>
      <c r="W12" s="6">
        <f t="shared" si="12"/>
        <v>-5.8</v>
      </c>
      <c r="X12" s="82">
        <f t="shared" si="13"/>
        <v>-7.9164304999999997</v>
      </c>
      <c r="Y12" s="44">
        <f t="shared" si="14"/>
        <v>-8.0568141999999998</v>
      </c>
      <c r="Z12" s="44">
        <f t="shared" si="15"/>
        <v>-8.2570171000000006</v>
      </c>
      <c r="AA12" s="44">
        <f t="shared" si="16"/>
        <v>-8.5337905999999997</v>
      </c>
      <c r="AB12" s="44">
        <f t="shared" si="17"/>
        <v>-8.8969593000000007</v>
      </c>
      <c r="AC12" s="44">
        <f t="shared" si="18"/>
        <v>-9.3880873000000005</v>
      </c>
      <c r="AD12" s="20"/>
      <c r="AE12" s="44">
        <f t="shared" si="19"/>
        <v>-7.7061586000000002</v>
      </c>
      <c r="AF12" s="44">
        <f t="shared" si="20"/>
        <v>-8.0268879000000002</v>
      </c>
      <c r="AG12" s="44">
        <f t="shared" si="21"/>
        <v>-8.4777345999999998</v>
      </c>
      <c r="AH12" s="44">
        <f t="shared" si="22"/>
        <v>-8.8441238000000002</v>
      </c>
      <c r="AI12" s="44">
        <f t="shared" si="23"/>
        <v>-7.6428894999999999</v>
      </c>
      <c r="AJ12" s="44">
        <f t="shared" si="24"/>
        <v>0</v>
      </c>
      <c r="AK12" s="20"/>
    </row>
    <row r="13" spans="1:37" x14ac:dyDescent="0.25">
      <c r="B13">
        <v>-7.9</v>
      </c>
      <c r="C13">
        <v>-7.8357086000000002</v>
      </c>
      <c r="D13" s="20"/>
      <c r="E13" s="82">
        <f t="shared" ref="E13:F13" si="31">B18</f>
        <v>-4.4000000000000004</v>
      </c>
      <c r="F13" s="82">
        <f t="shared" si="31"/>
        <v>-7.8416661999999997</v>
      </c>
      <c r="G13" s="44">
        <f t="shared" si="1"/>
        <v>-7.9981742000000002</v>
      </c>
      <c r="H13" s="44">
        <f t="shared" si="2"/>
        <v>-8.2099303999999993</v>
      </c>
      <c r="I13" s="44">
        <f t="shared" si="3"/>
        <v>-8.5160818000000003</v>
      </c>
      <c r="J13" s="44">
        <f t="shared" si="4"/>
        <v>-8.9370946999999994</v>
      </c>
      <c r="K13" s="44">
        <f t="shared" si="5"/>
        <v>-9.5130929999999996</v>
      </c>
      <c r="L13" s="20"/>
      <c r="M13" s="44">
        <f t="shared" si="6"/>
        <v>-7.7755660999999998</v>
      </c>
      <c r="N13" s="44">
        <f t="shared" si="7"/>
        <v>-8.0067730000000008</v>
      </c>
      <c r="O13" s="44">
        <f t="shared" si="8"/>
        <v>-8.4262227999999997</v>
      </c>
      <c r="P13" s="44">
        <f t="shared" si="9"/>
        <v>-8.8739060999999992</v>
      </c>
      <c r="Q13" s="44">
        <f t="shared" si="10"/>
        <v>-7.6132759999999999</v>
      </c>
      <c r="R13" s="44">
        <f t="shared" si="11"/>
        <v>0</v>
      </c>
      <c r="T13">
        <v>-7.9</v>
      </c>
      <c r="U13">
        <v>-7.9102224999999997</v>
      </c>
      <c r="V13" s="20"/>
      <c r="W13" s="6">
        <f t="shared" si="12"/>
        <v>-5.0999999999999996</v>
      </c>
      <c r="X13" s="82">
        <f t="shared" si="13"/>
        <v>-7.9178962999999998</v>
      </c>
      <c r="Y13" s="44">
        <f t="shared" si="14"/>
        <v>-8.0612964999999992</v>
      </c>
      <c r="Z13" s="44">
        <f t="shared" si="15"/>
        <v>-8.2602034</v>
      </c>
      <c r="AA13" s="44">
        <f t="shared" si="16"/>
        <v>-8.5345496999999995</v>
      </c>
      <c r="AB13" s="44">
        <f t="shared" si="17"/>
        <v>-8.9000397000000007</v>
      </c>
      <c r="AC13" s="44">
        <f t="shared" si="18"/>
        <v>-9.3938874999999999</v>
      </c>
      <c r="AD13" s="20"/>
      <c r="AE13" s="44">
        <f t="shared" si="19"/>
        <v>-7.7072716000000003</v>
      </c>
      <c r="AF13" s="44">
        <f t="shared" si="20"/>
        <v>-8.0360689000000001</v>
      </c>
      <c r="AG13" s="44">
        <f t="shared" si="21"/>
        <v>-8.4815731000000003</v>
      </c>
      <c r="AH13" s="44">
        <f t="shared" si="22"/>
        <v>-8.8482800000000008</v>
      </c>
      <c r="AI13" s="44">
        <f t="shared" si="23"/>
        <v>-7.6436314999999997</v>
      </c>
      <c r="AJ13" s="44">
        <f t="shared" si="24"/>
        <v>0</v>
      </c>
      <c r="AK13" s="20"/>
    </row>
    <row r="14" spans="1:37" x14ac:dyDescent="0.25">
      <c r="B14">
        <v>-7.2</v>
      </c>
      <c r="C14">
        <v>-7.8395375999999999</v>
      </c>
      <c r="D14" s="20"/>
      <c r="E14" s="82">
        <f t="shared" ref="E14:F14" si="32">B19</f>
        <v>-3.7</v>
      </c>
      <c r="F14" s="82">
        <f t="shared" si="32"/>
        <v>-7.8431993000000002</v>
      </c>
      <c r="G14" s="44">
        <f t="shared" si="1"/>
        <v>-7.9934950000000002</v>
      </c>
      <c r="H14" s="44">
        <f t="shared" si="2"/>
        <v>-8.2145986999999998</v>
      </c>
      <c r="I14" s="44">
        <f t="shared" si="3"/>
        <v>-8.5191421999999992</v>
      </c>
      <c r="J14" s="44">
        <f t="shared" si="4"/>
        <v>-8.9526529000000004</v>
      </c>
      <c r="K14" s="44">
        <f t="shared" si="5"/>
        <v>-9.5210179999999998</v>
      </c>
      <c r="L14" s="20"/>
      <c r="M14" s="44">
        <f t="shared" si="6"/>
        <v>-7.7793612000000003</v>
      </c>
      <c r="N14" s="44">
        <f t="shared" si="7"/>
        <v>-8.0062551000000006</v>
      </c>
      <c r="O14" s="44">
        <f t="shared" si="8"/>
        <v>-8.4307938</v>
      </c>
      <c r="P14" s="44">
        <f t="shared" si="9"/>
        <v>-8.8884477999999998</v>
      </c>
      <c r="Q14" s="44">
        <f t="shared" si="10"/>
        <v>-7.612031</v>
      </c>
      <c r="R14" s="44">
        <f t="shared" si="11"/>
        <v>0</v>
      </c>
      <c r="T14">
        <v>-7.2</v>
      </c>
      <c r="U14">
        <v>-7.9050263999999997</v>
      </c>
      <c r="V14" s="20"/>
      <c r="W14" s="6">
        <f t="shared" si="12"/>
        <v>-4.4000000000000004</v>
      </c>
      <c r="X14" s="82">
        <f t="shared" si="13"/>
        <v>-7.9177432000000003</v>
      </c>
      <c r="Y14" s="44">
        <f t="shared" si="14"/>
        <v>-8.0626754999999992</v>
      </c>
      <c r="Z14" s="44">
        <f t="shared" si="15"/>
        <v>-8.2633448000000005</v>
      </c>
      <c r="AA14" s="44">
        <f t="shared" si="16"/>
        <v>-8.5372429000000007</v>
      </c>
      <c r="AB14" s="44">
        <f t="shared" si="17"/>
        <v>-8.9057855999999997</v>
      </c>
      <c r="AC14" s="44">
        <f t="shared" si="18"/>
        <v>-9.3930778999999998</v>
      </c>
      <c r="AD14" s="20"/>
      <c r="AE14" s="44">
        <f t="shared" si="19"/>
        <v>-7.7065562999999999</v>
      </c>
      <c r="AF14" s="44">
        <f t="shared" si="20"/>
        <v>-8.0349053999999995</v>
      </c>
      <c r="AG14" s="44">
        <f t="shared" si="21"/>
        <v>-8.4879198000000002</v>
      </c>
      <c r="AH14" s="44">
        <f t="shared" si="22"/>
        <v>-8.8573132000000001</v>
      </c>
      <c r="AI14" s="44">
        <f t="shared" si="23"/>
        <v>-7.6440682000000004</v>
      </c>
      <c r="AJ14" s="44">
        <f t="shared" si="24"/>
        <v>0</v>
      </c>
      <c r="AK14" s="20"/>
    </row>
    <row r="15" spans="1:37" x14ac:dyDescent="0.25">
      <c r="B15">
        <v>-6.5</v>
      </c>
      <c r="C15">
        <v>-7.8350897000000002</v>
      </c>
      <c r="D15" s="20"/>
      <c r="E15" s="82">
        <f t="shared" ref="E15:F15" si="33">B20</f>
        <v>-3</v>
      </c>
      <c r="F15" s="82">
        <f t="shared" si="33"/>
        <v>-7.8439956000000004</v>
      </c>
      <c r="G15" s="44">
        <f t="shared" si="1"/>
        <v>-7.9984446</v>
      </c>
      <c r="H15" s="44">
        <f t="shared" si="2"/>
        <v>-8.2172184000000001</v>
      </c>
      <c r="I15" s="44">
        <f t="shared" si="3"/>
        <v>-8.5321940999999999</v>
      </c>
      <c r="J15" s="44">
        <f t="shared" si="4"/>
        <v>-8.9571667000000001</v>
      </c>
      <c r="K15" s="44">
        <f t="shared" si="5"/>
        <v>-9.5355968000000004</v>
      </c>
      <c r="L15" s="20"/>
      <c r="M15" s="44">
        <f t="shared" si="6"/>
        <v>-7.7816562999999999</v>
      </c>
      <c r="N15" s="44">
        <f t="shared" si="7"/>
        <v>-8.0115508999999996</v>
      </c>
      <c r="O15" s="44">
        <f t="shared" si="8"/>
        <v>-8.4410933999999997</v>
      </c>
      <c r="P15" s="44">
        <f t="shared" si="9"/>
        <v>-8.9060793</v>
      </c>
      <c r="Q15" s="44">
        <f t="shared" si="10"/>
        <v>-7.6129645999999997</v>
      </c>
      <c r="R15" s="44">
        <f t="shared" si="11"/>
        <v>0</v>
      </c>
      <c r="T15">
        <v>-6.5</v>
      </c>
      <c r="U15">
        <v>-7.9121604000000003</v>
      </c>
      <c r="V15" s="20"/>
      <c r="W15" s="6">
        <f t="shared" si="12"/>
        <v>-3.7</v>
      </c>
      <c r="X15" s="82">
        <f t="shared" si="13"/>
        <v>-7.9184298999999996</v>
      </c>
      <c r="Y15" s="44">
        <f t="shared" si="14"/>
        <v>-8.0627613</v>
      </c>
      <c r="Z15" s="44">
        <f t="shared" si="15"/>
        <v>-8.2619257000000008</v>
      </c>
      <c r="AA15" s="44">
        <f t="shared" si="16"/>
        <v>-8.5340966999999992</v>
      </c>
      <c r="AB15" s="44">
        <f t="shared" si="17"/>
        <v>-8.9022398000000003</v>
      </c>
      <c r="AC15" s="44">
        <f t="shared" si="18"/>
        <v>-9.3926706000000006</v>
      </c>
      <c r="AD15" s="20"/>
      <c r="AE15" s="44">
        <f t="shared" si="19"/>
        <v>-7.7092361</v>
      </c>
      <c r="AF15" s="44">
        <f t="shared" si="20"/>
        <v>-8.0414305000000006</v>
      </c>
      <c r="AG15" s="44">
        <f t="shared" si="21"/>
        <v>-8.4992943000000007</v>
      </c>
      <c r="AH15" s="44">
        <f t="shared" si="22"/>
        <v>-8.8661709000000002</v>
      </c>
      <c r="AI15" s="44">
        <f t="shared" si="23"/>
        <v>-7.6442056000000003</v>
      </c>
      <c r="AJ15" s="44">
        <f t="shared" si="24"/>
        <v>0</v>
      </c>
      <c r="AK15" s="20"/>
    </row>
    <row r="16" spans="1:37" x14ac:dyDescent="0.25">
      <c r="B16">
        <v>-5.8</v>
      </c>
      <c r="C16">
        <v>-7.8354783000000001</v>
      </c>
      <c r="D16" s="20"/>
      <c r="E16" s="82">
        <f t="shared" ref="E16:F16" si="34">B21</f>
        <v>-2.2999999999999998</v>
      </c>
      <c r="F16" s="82">
        <f t="shared" si="34"/>
        <v>-7.8475504000000003</v>
      </c>
      <c r="G16" s="44">
        <f t="shared" si="1"/>
        <v>-8.0064335</v>
      </c>
      <c r="H16" s="44">
        <f t="shared" si="2"/>
        <v>-8.2224988999999997</v>
      </c>
      <c r="I16" s="44">
        <f t="shared" si="3"/>
        <v>-8.5393790999999997</v>
      </c>
      <c r="J16" s="44">
        <f t="shared" si="4"/>
        <v>-8.9675797999999993</v>
      </c>
      <c r="K16" s="44">
        <f t="shared" si="5"/>
        <v>-9.5524149000000005</v>
      </c>
      <c r="L16" s="20"/>
      <c r="M16" s="44">
        <f t="shared" si="6"/>
        <v>-7.7813315000000003</v>
      </c>
      <c r="N16" s="44">
        <f t="shared" si="7"/>
        <v>-8.0186519999999994</v>
      </c>
      <c r="O16" s="44">
        <f t="shared" si="8"/>
        <v>-8.4584322000000007</v>
      </c>
      <c r="P16" s="44">
        <f t="shared" si="9"/>
        <v>-8.9256468000000009</v>
      </c>
      <c r="Q16" s="44">
        <f t="shared" si="10"/>
        <v>-7.6198706999999999</v>
      </c>
      <c r="R16" s="44">
        <f t="shared" si="11"/>
        <v>0</v>
      </c>
      <c r="T16">
        <v>-5.8</v>
      </c>
      <c r="U16">
        <v>-7.9120664999999999</v>
      </c>
      <c r="V16" s="20"/>
      <c r="W16" s="6">
        <f t="shared" si="12"/>
        <v>-3</v>
      </c>
      <c r="X16" s="82">
        <f t="shared" si="13"/>
        <v>-7.9182730000000001</v>
      </c>
      <c r="Y16" s="44">
        <f t="shared" si="14"/>
        <v>-8.0681305000000005</v>
      </c>
      <c r="Z16" s="44">
        <f t="shared" si="15"/>
        <v>-8.2652415999999995</v>
      </c>
      <c r="AA16" s="44">
        <f t="shared" si="16"/>
        <v>-8.5405063999999999</v>
      </c>
      <c r="AB16" s="44">
        <f t="shared" si="17"/>
        <v>-8.9111346999999999</v>
      </c>
      <c r="AC16" s="44">
        <f t="shared" si="18"/>
        <v>-9.3978567000000002</v>
      </c>
      <c r="AD16" s="20"/>
      <c r="AE16" s="44">
        <f t="shared" si="19"/>
        <v>-7.7110620000000001</v>
      </c>
      <c r="AF16" s="44">
        <f t="shared" si="20"/>
        <v>-8.0396432999999998</v>
      </c>
      <c r="AG16" s="44">
        <f t="shared" si="21"/>
        <v>-8.5028352999999992</v>
      </c>
      <c r="AH16" s="44">
        <f t="shared" si="22"/>
        <v>-8.8740492</v>
      </c>
      <c r="AI16" s="44">
        <f t="shared" si="23"/>
        <v>-7.6440739999999998</v>
      </c>
      <c r="AJ16" s="44">
        <f t="shared" si="24"/>
        <v>0</v>
      </c>
      <c r="AK16" s="20"/>
    </row>
    <row r="17" spans="2:37" x14ac:dyDescent="0.25">
      <c r="B17">
        <v>-5.0999999999999996</v>
      </c>
      <c r="C17">
        <v>-7.8381714999999996</v>
      </c>
      <c r="D17" s="20"/>
      <c r="E17" s="82">
        <f t="shared" ref="E17:F17" si="35">B22</f>
        <v>-1.6</v>
      </c>
      <c r="F17" s="82">
        <f t="shared" si="35"/>
        <v>-7.8537115999999996</v>
      </c>
      <c r="G17" s="44">
        <f t="shared" si="1"/>
        <v>-8.0102767999999998</v>
      </c>
      <c r="H17" s="44">
        <f t="shared" si="2"/>
        <v>-8.2368965000000003</v>
      </c>
      <c r="I17" s="44">
        <f t="shared" si="3"/>
        <v>-8.5501927999999996</v>
      </c>
      <c r="J17" s="44">
        <f t="shared" si="4"/>
        <v>-8.9821434</v>
      </c>
      <c r="K17" s="44">
        <f t="shared" si="5"/>
        <v>-9.5709313999999992</v>
      </c>
      <c r="L17" s="20"/>
      <c r="M17" s="44">
        <f t="shared" si="6"/>
        <v>-7.7858929999999997</v>
      </c>
      <c r="N17" s="44">
        <f t="shared" si="7"/>
        <v>-8.0286855999999993</v>
      </c>
      <c r="O17" s="44">
        <f t="shared" si="8"/>
        <v>-8.4763316999999994</v>
      </c>
      <c r="P17" s="44">
        <f t="shared" si="9"/>
        <v>-8.9531994000000008</v>
      </c>
      <c r="Q17" s="44">
        <f t="shared" si="10"/>
        <v>-7.6200237</v>
      </c>
      <c r="R17" s="44">
        <f t="shared" si="11"/>
        <v>0</v>
      </c>
      <c r="T17">
        <v>-5.0999999999999996</v>
      </c>
      <c r="U17">
        <v>-7.9164304999999997</v>
      </c>
      <c r="V17" s="20"/>
      <c r="W17" s="6">
        <f t="shared" si="12"/>
        <v>-2.2999999999999998</v>
      </c>
      <c r="X17" s="82">
        <f t="shared" si="13"/>
        <v>-7.9242024000000004</v>
      </c>
      <c r="Y17" s="44">
        <f t="shared" si="14"/>
        <v>-8.0715760999999997</v>
      </c>
      <c r="Z17" s="44">
        <f t="shared" si="15"/>
        <v>-8.2723904000000008</v>
      </c>
      <c r="AA17" s="44">
        <f t="shared" si="16"/>
        <v>-8.5510988000000001</v>
      </c>
      <c r="AB17" s="44">
        <f t="shared" si="17"/>
        <v>-8.9118718999999995</v>
      </c>
      <c r="AC17" s="44">
        <f t="shared" si="18"/>
        <v>-9.4076567000000004</v>
      </c>
      <c r="AD17" s="20"/>
      <c r="AE17" s="44">
        <f t="shared" si="19"/>
        <v>-7.7186069000000002</v>
      </c>
      <c r="AF17" s="44">
        <f t="shared" si="20"/>
        <v>-8.0507536000000002</v>
      </c>
      <c r="AG17" s="44">
        <f t="shared" si="21"/>
        <v>-8.5162697000000005</v>
      </c>
      <c r="AH17" s="44">
        <f t="shared" si="22"/>
        <v>-8.8884840000000001</v>
      </c>
      <c r="AI17" s="44">
        <f t="shared" si="23"/>
        <v>-7.6487822999999997</v>
      </c>
      <c r="AJ17" s="44">
        <f t="shared" si="24"/>
        <v>0</v>
      </c>
      <c r="AK17" s="20"/>
    </row>
    <row r="18" spans="2:37" x14ac:dyDescent="0.25">
      <c r="B18">
        <v>-4.4000000000000004</v>
      </c>
      <c r="C18">
        <v>-7.8416661999999997</v>
      </c>
      <c r="D18" s="20"/>
      <c r="E18" s="82">
        <f t="shared" ref="E18:F18" si="36">B23</f>
        <v>-0.9</v>
      </c>
      <c r="F18" s="82">
        <f t="shared" si="36"/>
        <v>-7.8560933999999998</v>
      </c>
      <c r="G18" s="44">
        <f t="shared" si="1"/>
        <v>-8.0175838000000006</v>
      </c>
      <c r="H18" s="44">
        <f t="shared" si="2"/>
        <v>-8.2436589999999992</v>
      </c>
      <c r="I18" s="44">
        <f t="shared" si="3"/>
        <v>-8.5643034</v>
      </c>
      <c r="J18" s="44">
        <f t="shared" si="4"/>
        <v>-8.9955310999999991</v>
      </c>
      <c r="K18" s="44">
        <f t="shared" si="5"/>
        <v>-9.5873003000000008</v>
      </c>
      <c r="L18" s="20"/>
      <c r="M18" s="44">
        <f t="shared" si="6"/>
        <v>-7.7875462000000004</v>
      </c>
      <c r="N18" s="44">
        <f t="shared" si="7"/>
        <v>-8.0331316000000008</v>
      </c>
      <c r="O18" s="44">
        <f t="shared" si="8"/>
        <v>-8.4924812000000003</v>
      </c>
      <c r="P18" s="44">
        <f t="shared" si="9"/>
        <v>-8.9775229000000003</v>
      </c>
      <c r="Q18" s="44">
        <f t="shared" si="10"/>
        <v>-7.6170958999999998</v>
      </c>
      <c r="R18" s="44">
        <f t="shared" si="11"/>
        <v>0</v>
      </c>
      <c r="T18">
        <v>-4.4000000000000004</v>
      </c>
      <c r="U18">
        <v>-7.9178962999999998</v>
      </c>
      <c r="V18" s="20"/>
      <c r="W18" s="6">
        <f t="shared" si="12"/>
        <v>-1.6</v>
      </c>
      <c r="X18" s="82">
        <f t="shared" si="13"/>
        <v>-7.9251389999999997</v>
      </c>
      <c r="Y18" s="44">
        <f t="shared" si="14"/>
        <v>-8.0700664999999994</v>
      </c>
      <c r="Z18" s="44">
        <f t="shared" si="15"/>
        <v>-8.2704935000000006</v>
      </c>
      <c r="AA18" s="44">
        <f t="shared" si="16"/>
        <v>-8.5465212000000008</v>
      </c>
      <c r="AB18" s="44">
        <f t="shared" si="17"/>
        <v>-8.9137325000000001</v>
      </c>
      <c r="AC18" s="44">
        <f t="shared" si="18"/>
        <v>-9.4074860000000005</v>
      </c>
      <c r="AD18" s="20"/>
      <c r="AE18" s="44">
        <f t="shared" si="19"/>
        <v>-7.7155117999999998</v>
      </c>
      <c r="AF18" s="44">
        <f t="shared" si="20"/>
        <v>-8.0527896999999999</v>
      </c>
      <c r="AG18" s="44">
        <f t="shared" si="21"/>
        <v>-8.5207900999999993</v>
      </c>
      <c r="AH18" s="44">
        <f t="shared" si="22"/>
        <v>-8.8994760999999993</v>
      </c>
      <c r="AI18" s="44">
        <f t="shared" si="23"/>
        <v>-7.6516336999999996</v>
      </c>
      <c r="AJ18" s="44">
        <f t="shared" si="24"/>
        <v>0</v>
      </c>
      <c r="AK18" s="20"/>
    </row>
    <row r="19" spans="2:37" x14ac:dyDescent="0.25">
      <c r="B19">
        <v>-3.7</v>
      </c>
      <c r="C19">
        <v>-7.8431993000000002</v>
      </c>
      <c r="D19" s="20"/>
      <c r="E19" s="82">
        <f t="shared" ref="E19:F19" si="37">B24</f>
        <v>-0.2</v>
      </c>
      <c r="F19" s="82">
        <f t="shared" si="37"/>
        <v>-7.8595737999999997</v>
      </c>
      <c r="G19" s="44">
        <f t="shared" si="1"/>
        <v>-8.0201387000000004</v>
      </c>
      <c r="H19" s="44">
        <f t="shared" si="2"/>
        <v>-8.2518139000000001</v>
      </c>
      <c r="I19" s="44">
        <f t="shared" si="3"/>
        <v>-8.5776643999999997</v>
      </c>
      <c r="J19" s="44">
        <f t="shared" si="4"/>
        <v>-9.0160093000000003</v>
      </c>
      <c r="K19" s="44">
        <f t="shared" si="5"/>
        <v>-9.6170396999999994</v>
      </c>
      <c r="L19" s="20"/>
      <c r="M19" s="44">
        <f t="shared" si="6"/>
        <v>-7.7939873000000004</v>
      </c>
      <c r="N19" s="44">
        <f t="shared" si="7"/>
        <v>-8.0439834999999995</v>
      </c>
      <c r="O19" s="44">
        <f t="shared" si="8"/>
        <v>-8.5121640999999997</v>
      </c>
      <c r="P19" s="44">
        <f t="shared" si="9"/>
        <v>-9.0083369999999992</v>
      </c>
      <c r="Q19" s="44">
        <f t="shared" si="10"/>
        <v>-7.6214804999999997</v>
      </c>
      <c r="R19" s="44">
        <f t="shared" si="11"/>
        <v>0</v>
      </c>
      <c r="T19">
        <v>-3.7</v>
      </c>
      <c r="U19">
        <v>-7.9177432000000003</v>
      </c>
      <c r="V19" s="20"/>
      <c r="W19" s="6">
        <f t="shared" si="12"/>
        <v>-0.9</v>
      </c>
      <c r="X19" s="82">
        <f t="shared" si="13"/>
        <v>-7.9283771999999999</v>
      </c>
      <c r="Y19" s="44">
        <f t="shared" si="14"/>
        <v>-8.0756826000000004</v>
      </c>
      <c r="Z19" s="44">
        <f t="shared" si="15"/>
        <v>-8.2774953999999994</v>
      </c>
      <c r="AA19" s="44">
        <f t="shared" si="16"/>
        <v>-8.5534905999999999</v>
      </c>
      <c r="AB19" s="44">
        <f t="shared" si="17"/>
        <v>-8.9200125000000003</v>
      </c>
      <c r="AC19" s="44">
        <f t="shared" si="18"/>
        <v>-9.4184760999999995</v>
      </c>
      <c r="AD19" s="20"/>
      <c r="AE19" s="44">
        <f t="shared" si="19"/>
        <v>-7.7171450000000004</v>
      </c>
      <c r="AF19" s="44">
        <f t="shared" si="20"/>
        <v>-8.0635098999999997</v>
      </c>
      <c r="AG19" s="44">
        <f t="shared" si="21"/>
        <v>-8.5354375999999998</v>
      </c>
      <c r="AH19" s="44">
        <f t="shared" si="22"/>
        <v>-8.9169064000000002</v>
      </c>
      <c r="AI19" s="44">
        <f t="shared" si="23"/>
        <v>-7.6517787000000004</v>
      </c>
      <c r="AJ19" s="44">
        <f t="shared" si="24"/>
        <v>0</v>
      </c>
      <c r="AK19" s="20"/>
    </row>
    <row r="20" spans="2:37" x14ac:dyDescent="0.25">
      <c r="B20">
        <v>-3</v>
      </c>
      <c r="C20">
        <v>-7.8439956000000004</v>
      </c>
      <c r="D20" s="20"/>
      <c r="E20" s="82">
        <f t="shared" ref="E20:F20" si="38">B25</f>
        <v>0.5</v>
      </c>
      <c r="F20" s="82">
        <f t="shared" si="38"/>
        <v>-7.8636923000000003</v>
      </c>
      <c r="G20" s="44">
        <f t="shared" si="1"/>
        <v>-8.0318508000000008</v>
      </c>
      <c r="H20" s="44">
        <f t="shared" si="2"/>
        <v>-8.2632998999999998</v>
      </c>
      <c r="I20" s="44">
        <f t="shared" si="3"/>
        <v>-8.5902051999999998</v>
      </c>
      <c r="J20" s="44">
        <f t="shared" si="4"/>
        <v>-9.0306654000000002</v>
      </c>
      <c r="K20" s="44">
        <f t="shared" si="5"/>
        <v>-9.6427134999999993</v>
      </c>
      <c r="L20" s="20"/>
      <c r="M20" s="44">
        <f t="shared" si="6"/>
        <v>-7.7983589000000002</v>
      </c>
      <c r="N20" s="44">
        <f t="shared" si="7"/>
        <v>-8.0536375000000007</v>
      </c>
      <c r="O20" s="44">
        <f t="shared" si="8"/>
        <v>-8.5345078000000001</v>
      </c>
      <c r="P20" s="44">
        <f t="shared" si="9"/>
        <v>-9.0413064999999992</v>
      </c>
      <c r="Q20" s="44">
        <f t="shared" si="10"/>
        <v>-7.6281967000000002</v>
      </c>
      <c r="R20" s="44">
        <f t="shared" si="11"/>
        <v>0</v>
      </c>
      <c r="T20">
        <v>-3</v>
      </c>
      <c r="U20">
        <v>-7.9184298999999996</v>
      </c>
      <c r="V20" s="20"/>
      <c r="W20" s="6">
        <f t="shared" si="12"/>
        <v>-0.2</v>
      </c>
      <c r="X20" s="82">
        <f t="shared" si="13"/>
        <v>-7.9326124</v>
      </c>
      <c r="Y20" s="44">
        <f t="shared" si="14"/>
        <v>-8.0776453000000004</v>
      </c>
      <c r="Z20" s="44">
        <f t="shared" si="15"/>
        <v>-8.2842549999999999</v>
      </c>
      <c r="AA20" s="44">
        <f t="shared" si="16"/>
        <v>-8.5577488000000006</v>
      </c>
      <c r="AB20" s="44">
        <f t="shared" si="17"/>
        <v>-8.9226560999999993</v>
      </c>
      <c r="AC20" s="44">
        <f t="shared" si="18"/>
        <v>-9.4289550999999996</v>
      </c>
      <c r="AD20" s="20"/>
      <c r="AE20" s="44">
        <f t="shared" si="19"/>
        <v>-7.7193775000000002</v>
      </c>
      <c r="AF20" s="44">
        <f t="shared" si="20"/>
        <v>-8.0647011000000006</v>
      </c>
      <c r="AG20" s="44">
        <f t="shared" si="21"/>
        <v>-8.5437746000000008</v>
      </c>
      <c r="AH20" s="44">
        <f t="shared" si="22"/>
        <v>-8.9338551000000006</v>
      </c>
      <c r="AI20" s="44">
        <f t="shared" si="23"/>
        <v>-7.6514129999999998</v>
      </c>
      <c r="AJ20" s="44">
        <f t="shared" si="24"/>
        <v>0</v>
      </c>
      <c r="AK20" s="20"/>
    </row>
    <row r="21" spans="2:37" x14ac:dyDescent="0.25">
      <c r="B21">
        <v>-2.2999999999999998</v>
      </c>
      <c r="C21">
        <v>-7.8475504000000003</v>
      </c>
      <c r="D21" s="20"/>
      <c r="E21" s="82">
        <f t="shared" ref="E21:F21" si="39">B26</f>
        <v>1.2</v>
      </c>
      <c r="F21" s="82">
        <f t="shared" si="39"/>
        <v>-7.8721480000000001</v>
      </c>
      <c r="G21" s="44">
        <f t="shared" si="1"/>
        <v>-8.0388211999999992</v>
      </c>
      <c r="H21" s="44">
        <f t="shared" si="2"/>
        <v>-8.2804909000000002</v>
      </c>
      <c r="I21" s="44">
        <f t="shared" si="3"/>
        <v>-8.6087951999999994</v>
      </c>
      <c r="J21" s="44">
        <f t="shared" si="4"/>
        <v>-9.0575980999999999</v>
      </c>
      <c r="K21" s="44">
        <f t="shared" si="5"/>
        <v>-9.6760243999999993</v>
      </c>
      <c r="L21" s="20"/>
      <c r="M21" s="44">
        <f t="shared" si="6"/>
        <v>-7.8032336000000004</v>
      </c>
      <c r="N21" s="44">
        <f t="shared" si="7"/>
        <v>-8.0641564999999993</v>
      </c>
      <c r="O21" s="44">
        <f t="shared" si="8"/>
        <v>-8.5637150000000002</v>
      </c>
      <c r="P21" s="44">
        <f t="shared" si="9"/>
        <v>-9.0870390000000008</v>
      </c>
      <c r="Q21" s="44">
        <f t="shared" si="10"/>
        <v>-7.6302875999999999</v>
      </c>
      <c r="R21" s="44">
        <f t="shared" si="11"/>
        <v>0</v>
      </c>
      <c r="T21">
        <v>-2.2999999999999998</v>
      </c>
      <c r="U21">
        <v>-7.9182730000000001</v>
      </c>
      <c r="V21" s="20"/>
      <c r="W21" s="6">
        <f t="shared" si="12"/>
        <v>0.5</v>
      </c>
      <c r="X21" s="82">
        <f t="shared" si="13"/>
        <v>-7.9377851000000001</v>
      </c>
      <c r="Y21" s="44">
        <f t="shared" si="14"/>
        <v>-8.0862826999999999</v>
      </c>
      <c r="Z21" s="44">
        <f t="shared" si="15"/>
        <v>-8.2905130000000007</v>
      </c>
      <c r="AA21" s="44">
        <f t="shared" si="16"/>
        <v>-8.5611925000000006</v>
      </c>
      <c r="AB21" s="44">
        <f t="shared" si="17"/>
        <v>-8.9340800999999992</v>
      </c>
      <c r="AC21" s="44">
        <f t="shared" si="18"/>
        <v>-9.4458189000000008</v>
      </c>
      <c r="AD21" s="20"/>
      <c r="AE21" s="44">
        <f t="shared" si="19"/>
        <v>-7.7223100999999996</v>
      </c>
      <c r="AF21" s="44">
        <f t="shared" si="20"/>
        <v>-8.0774574000000001</v>
      </c>
      <c r="AG21" s="44">
        <f t="shared" si="21"/>
        <v>-8.5605440000000002</v>
      </c>
      <c r="AH21" s="44">
        <f t="shared" si="22"/>
        <v>-8.9534845000000001</v>
      </c>
      <c r="AI21" s="44">
        <f t="shared" si="23"/>
        <v>-7.6540312999999998</v>
      </c>
      <c r="AJ21" s="44">
        <f t="shared" si="24"/>
        <v>0</v>
      </c>
      <c r="AK21" s="20"/>
    </row>
    <row r="22" spans="2:37" x14ac:dyDescent="0.25">
      <c r="B22">
        <v>-1.6</v>
      </c>
      <c r="C22">
        <v>-7.8537115999999996</v>
      </c>
      <c r="D22" s="20"/>
      <c r="E22" s="82">
        <f t="shared" ref="E22:F22" si="40">B27</f>
        <v>1.9</v>
      </c>
      <c r="F22" s="82">
        <f t="shared" si="40"/>
        <v>-7.8772735999999997</v>
      </c>
      <c r="G22" s="44">
        <f t="shared" si="1"/>
        <v>-8.0528765</v>
      </c>
      <c r="H22" s="44">
        <f t="shared" si="2"/>
        <v>-8.2938223000000004</v>
      </c>
      <c r="I22" s="44">
        <f t="shared" si="3"/>
        <v>-8.6301726999999993</v>
      </c>
      <c r="J22" s="44">
        <f t="shared" si="4"/>
        <v>-9.0840987999999996</v>
      </c>
      <c r="K22" s="44">
        <f t="shared" si="5"/>
        <v>-9.7165785000000007</v>
      </c>
      <c r="L22" s="20"/>
      <c r="M22" s="44">
        <f t="shared" si="6"/>
        <v>-7.8107924000000004</v>
      </c>
      <c r="N22" s="44">
        <f t="shared" si="7"/>
        <v>-8.0831394000000003</v>
      </c>
      <c r="O22" s="44">
        <f t="shared" si="8"/>
        <v>-8.5926971000000005</v>
      </c>
      <c r="P22" s="44">
        <f t="shared" si="9"/>
        <v>-9.1328087</v>
      </c>
      <c r="Q22" s="44">
        <f t="shared" si="10"/>
        <v>-7.6342359000000002</v>
      </c>
      <c r="R22" s="44">
        <f t="shared" si="11"/>
        <v>0</v>
      </c>
      <c r="T22">
        <v>-1.6</v>
      </c>
      <c r="U22">
        <v>-7.9242024000000004</v>
      </c>
      <c r="V22" s="20"/>
      <c r="W22" s="6">
        <f t="shared" si="12"/>
        <v>1.2</v>
      </c>
      <c r="X22" s="82">
        <f t="shared" si="13"/>
        <v>-7.9390235000000002</v>
      </c>
      <c r="Y22" s="44">
        <f t="shared" si="14"/>
        <v>-8.0897626999999996</v>
      </c>
      <c r="Z22" s="44">
        <f t="shared" si="15"/>
        <v>-8.2918033999999992</v>
      </c>
      <c r="AA22" s="44">
        <f t="shared" si="16"/>
        <v>-8.5675630999999992</v>
      </c>
      <c r="AB22" s="44">
        <f t="shared" si="17"/>
        <v>-8.9399958000000002</v>
      </c>
      <c r="AC22" s="44">
        <f t="shared" si="18"/>
        <v>-9.4689312000000001</v>
      </c>
      <c r="AD22" s="20"/>
      <c r="AE22" s="44">
        <f t="shared" si="19"/>
        <v>-7.7251662999999997</v>
      </c>
      <c r="AF22" s="44">
        <f t="shared" si="20"/>
        <v>-8.0847425000000008</v>
      </c>
      <c r="AG22" s="44">
        <f t="shared" si="21"/>
        <v>-8.5783080999999992</v>
      </c>
      <c r="AH22" s="44">
        <f t="shared" si="22"/>
        <v>-8.9787054000000008</v>
      </c>
      <c r="AI22" s="44">
        <f t="shared" si="23"/>
        <v>-7.6573124000000004</v>
      </c>
      <c r="AJ22" s="44">
        <f t="shared" si="24"/>
        <v>0</v>
      </c>
      <c r="AK22" s="20"/>
    </row>
    <row r="23" spans="2:37" x14ac:dyDescent="0.25">
      <c r="B23">
        <v>-0.9</v>
      </c>
      <c r="C23">
        <v>-7.8560933999999998</v>
      </c>
      <c r="D23" s="20"/>
      <c r="E23" s="82">
        <f t="shared" ref="E23:F23" si="41">B28</f>
        <v>2.6</v>
      </c>
      <c r="F23" s="82">
        <f t="shared" si="41"/>
        <v>-7.8888430999999999</v>
      </c>
      <c r="G23" s="44">
        <f t="shared" si="1"/>
        <v>-8.0660390999999994</v>
      </c>
      <c r="H23" s="44">
        <f t="shared" si="2"/>
        <v>-8.3109082999999995</v>
      </c>
      <c r="I23" s="44">
        <f t="shared" si="3"/>
        <v>-8.6537571</v>
      </c>
      <c r="J23" s="44">
        <f t="shared" si="4"/>
        <v>-9.1142444999999999</v>
      </c>
      <c r="K23" s="44">
        <f t="shared" si="5"/>
        <v>-9.7687177999999992</v>
      </c>
      <c r="L23" s="20"/>
      <c r="M23" s="44">
        <f t="shared" si="6"/>
        <v>-7.8179717000000002</v>
      </c>
      <c r="N23" s="44">
        <f t="shared" si="7"/>
        <v>-8.0965194999999994</v>
      </c>
      <c r="O23" s="44">
        <f t="shared" si="8"/>
        <v>-8.6315621999999994</v>
      </c>
      <c r="P23" s="44">
        <f t="shared" si="9"/>
        <v>-9.1918191999999994</v>
      </c>
      <c r="Q23" s="44">
        <f t="shared" si="10"/>
        <v>-7.6388102</v>
      </c>
      <c r="R23" s="44">
        <f t="shared" si="11"/>
        <v>0</v>
      </c>
      <c r="T23">
        <v>-0.9</v>
      </c>
      <c r="U23">
        <v>-7.9251389999999997</v>
      </c>
      <c r="V23" s="20"/>
      <c r="W23" s="6">
        <f t="shared" si="12"/>
        <v>1.9</v>
      </c>
      <c r="X23" s="82">
        <f t="shared" si="13"/>
        <v>-7.9454416999999999</v>
      </c>
      <c r="Y23" s="44">
        <f t="shared" si="14"/>
        <v>-8.0965098999999991</v>
      </c>
      <c r="Z23" s="44">
        <f t="shared" si="15"/>
        <v>-8.3003864000000007</v>
      </c>
      <c r="AA23" s="44">
        <f t="shared" si="16"/>
        <v>-8.5756654999999995</v>
      </c>
      <c r="AB23" s="44">
        <f t="shared" si="17"/>
        <v>-8.9561024000000007</v>
      </c>
      <c r="AC23" s="44">
        <f t="shared" si="18"/>
        <v>-9.5023184000000001</v>
      </c>
      <c r="AD23" s="20"/>
      <c r="AE23" s="44">
        <f t="shared" si="19"/>
        <v>-7.7352084999999997</v>
      </c>
      <c r="AF23" s="44">
        <f t="shared" si="20"/>
        <v>-8.0992478999999999</v>
      </c>
      <c r="AG23" s="44">
        <f t="shared" si="21"/>
        <v>-8.6006517000000002</v>
      </c>
      <c r="AH23" s="44">
        <f t="shared" si="22"/>
        <v>-9.0145043999999999</v>
      </c>
      <c r="AI23" s="44">
        <f t="shared" si="23"/>
        <v>-7.6653770999999997</v>
      </c>
      <c r="AJ23" s="44">
        <f t="shared" si="24"/>
        <v>0</v>
      </c>
      <c r="AK23" s="20"/>
    </row>
    <row r="24" spans="2:37" x14ac:dyDescent="0.25">
      <c r="B24">
        <v>-0.2</v>
      </c>
      <c r="C24">
        <v>-7.8595737999999997</v>
      </c>
      <c r="D24" s="20"/>
      <c r="E24" s="82">
        <f t="shared" ref="E24:F24" si="42">B29</f>
        <v>3.3</v>
      </c>
      <c r="F24" s="82">
        <f t="shared" si="42"/>
        <v>-7.8983816999999998</v>
      </c>
      <c r="G24" s="44">
        <f t="shared" si="1"/>
        <v>-8.0783854000000002</v>
      </c>
      <c r="H24" s="44">
        <f t="shared" si="2"/>
        <v>-8.3288583999999997</v>
      </c>
      <c r="I24" s="44">
        <f t="shared" si="3"/>
        <v>-8.6759623999999995</v>
      </c>
      <c r="J24" s="44">
        <f t="shared" si="4"/>
        <v>-9.1469593000000007</v>
      </c>
      <c r="K24" s="44">
        <f t="shared" si="5"/>
        <v>-9.8275241999999992</v>
      </c>
      <c r="L24" s="20"/>
      <c r="M24" s="44">
        <f t="shared" si="6"/>
        <v>-7.8237519000000004</v>
      </c>
      <c r="N24" s="44">
        <f t="shared" si="7"/>
        <v>-8.1204833999999995</v>
      </c>
      <c r="O24" s="44">
        <f t="shared" si="8"/>
        <v>-8.6757383000000008</v>
      </c>
      <c r="P24" s="44">
        <f t="shared" si="9"/>
        <v>-9.2559298999999999</v>
      </c>
      <c r="Q24" s="44">
        <f t="shared" si="10"/>
        <v>-7.6408776999999999</v>
      </c>
      <c r="R24" s="44">
        <f t="shared" si="11"/>
        <v>0</v>
      </c>
      <c r="T24">
        <v>-0.2</v>
      </c>
      <c r="U24">
        <v>-7.9283771999999999</v>
      </c>
      <c r="V24" s="20"/>
      <c r="W24" s="6">
        <f t="shared" si="12"/>
        <v>2.6</v>
      </c>
      <c r="X24" s="82">
        <f t="shared" si="13"/>
        <v>-7.9498176999999997</v>
      </c>
      <c r="Y24" s="44">
        <f t="shared" si="14"/>
        <v>-8.1029301</v>
      </c>
      <c r="Z24" s="44">
        <f t="shared" si="15"/>
        <v>-8.3028659999999999</v>
      </c>
      <c r="AA24" s="44">
        <f t="shared" si="16"/>
        <v>-8.5864963999999997</v>
      </c>
      <c r="AB24" s="44">
        <f t="shared" si="17"/>
        <v>-8.9730939999999997</v>
      </c>
      <c r="AC24" s="44">
        <f t="shared" si="18"/>
        <v>-9.5397386999999991</v>
      </c>
      <c r="AD24" s="20"/>
      <c r="AE24" s="44">
        <f t="shared" si="19"/>
        <v>-7.7335491000000003</v>
      </c>
      <c r="AF24" s="44">
        <f t="shared" si="20"/>
        <v>-8.1070422999999998</v>
      </c>
      <c r="AG24" s="44">
        <f t="shared" si="21"/>
        <v>-8.6240120000000005</v>
      </c>
      <c r="AH24" s="44">
        <f t="shared" si="22"/>
        <v>-9.053051</v>
      </c>
      <c r="AI24" s="44">
        <f t="shared" si="23"/>
        <v>-7.6633734999999996</v>
      </c>
      <c r="AJ24" s="44">
        <f t="shared" si="24"/>
        <v>0</v>
      </c>
      <c r="AK24" s="20"/>
    </row>
    <row r="25" spans="2:37" x14ac:dyDescent="0.25">
      <c r="B25">
        <v>0.5</v>
      </c>
      <c r="C25">
        <v>-7.8636923000000003</v>
      </c>
      <c r="D25" s="20"/>
      <c r="E25" s="82">
        <f t="shared" ref="E25:F25" si="43">B30</f>
        <v>4</v>
      </c>
      <c r="F25" s="82">
        <f t="shared" si="43"/>
        <v>-7.9059472</v>
      </c>
      <c r="G25" s="44">
        <f t="shared" si="1"/>
        <v>-8.0940361000000003</v>
      </c>
      <c r="H25" s="44">
        <f t="shared" si="2"/>
        <v>-8.3506698999999998</v>
      </c>
      <c r="I25" s="44">
        <f t="shared" si="3"/>
        <v>-8.7051906999999993</v>
      </c>
      <c r="J25" s="44">
        <f t="shared" si="4"/>
        <v>-9.1915274</v>
      </c>
      <c r="K25" s="44">
        <f t="shared" si="5"/>
        <v>-9.9083538000000004</v>
      </c>
      <c r="L25" s="20"/>
      <c r="M25" s="44">
        <f t="shared" si="6"/>
        <v>-7.8332071000000001</v>
      </c>
      <c r="N25" s="44">
        <f t="shared" si="7"/>
        <v>-8.1390799999999999</v>
      </c>
      <c r="O25" s="44">
        <f t="shared" si="8"/>
        <v>-8.7229527999999998</v>
      </c>
      <c r="P25" s="44">
        <f t="shared" si="9"/>
        <v>-9.3330994</v>
      </c>
      <c r="Q25" s="44">
        <f t="shared" si="10"/>
        <v>-7.6480889000000003</v>
      </c>
      <c r="R25" s="44">
        <f t="shared" si="11"/>
        <v>0</v>
      </c>
      <c r="T25">
        <v>0.5</v>
      </c>
      <c r="U25">
        <v>-7.9326124</v>
      </c>
      <c r="V25" s="20"/>
      <c r="W25" s="6">
        <f t="shared" si="12"/>
        <v>3.3</v>
      </c>
      <c r="X25" s="82">
        <f t="shared" si="13"/>
        <v>-7.9553079999999996</v>
      </c>
      <c r="Y25" s="44">
        <f t="shared" si="14"/>
        <v>-8.1061487000000003</v>
      </c>
      <c r="Z25" s="44">
        <f t="shared" si="15"/>
        <v>-8.3162689000000007</v>
      </c>
      <c r="AA25" s="44">
        <f t="shared" si="16"/>
        <v>-8.5992308000000008</v>
      </c>
      <c r="AB25" s="44">
        <f t="shared" si="17"/>
        <v>-8.9965285999999995</v>
      </c>
      <c r="AC25" s="44">
        <f t="shared" si="18"/>
        <v>-9.5990772</v>
      </c>
      <c r="AD25" s="20"/>
      <c r="AE25" s="44">
        <f t="shared" si="19"/>
        <v>-7.7387433000000003</v>
      </c>
      <c r="AF25" s="44">
        <f t="shared" si="20"/>
        <v>-8.1245489000000006</v>
      </c>
      <c r="AG25" s="44">
        <f t="shared" si="21"/>
        <v>-8.6540345999999992</v>
      </c>
      <c r="AH25" s="44">
        <f t="shared" si="22"/>
        <v>-9.1032952999999992</v>
      </c>
      <c r="AI25" s="44">
        <f t="shared" si="23"/>
        <v>-7.6705122000000001</v>
      </c>
      <c r="AJ25" s="44">
        <f t="shared" si="24"/>
        <v>0</v>
      </c>
      <c r="AK25" s="20"/>
    </row>
    <row r="26" spans="2:37" x14ac:dyDescent="0.25">
      <c r="B26">
        <v>1.2</v>
      </c>
      <c r="C26">
        <v>-7.8721480000000001</v>
      </c>
      <c r="D26" s="20"/>
      <c r="E26" s="82">
        <f t="shared" ref="E26:F26" si="44">B31</f>
        <v>4.7</v>
      </c>
      <c r="F26" s="82">
        <f t="shared" si="44"/>
        <v>-7.9250178</v>
      </c>
      <c r="G26" s="44">
        <f t="shared" si="1"/>
        <v>-8.1116504999999997</v>
      </c>
      <c r="H26" s="44">
        <f t="shared" si="2"/>
        <v>-8.3747767999999994</v>
      </c>
      <c r="I26" s="44">
        <f t="shared" si="3"/>
        <v>-8.7383099000000009</v>
      </c>
      <c r="J26" s="44">
        <f t="shared" si="4"/>
        <v>-9.2444772999999998</v>
      </c>
      <c r="K26" s="44">
        <f t="shared" si="5"/>
        <v>-10.004588999999999</v>
      </c>
      <c r="L26" s="20"/>
      <c r="M26" s="44">
        <f t="shared" si="6"/>
        <v>-7.8457974999999998</v>
      </c>
      <c r="N26" s="44">
        <f t="shared" si="7"/>
        <v>-8.1671075999999996</v>
      </c>
      <c r="O26" s="44">
        <f t="shared" si="8"/>
        <v>-8.7836618000000009</v>
      </c>
      <c r="P26" s="44">
        <f t="shared" si="9"/>
        <v>-9.4253283000000003</v>
      </c>
      <c r="Q26" s="44">
        <f t="shared" si="10"/>
        <v>-7.6569289999999999</v>
      </c>
      <c r="R26" s="44">
        <f t="shared" si="11"/>
        <v>0</v>
      </c>
      <c r="T26">
        <v>1.2</v>
      </c>
      <c r="U26">
        <v>-7.9377851000000001</v>
      </c>
      <c r="V26" s="20"/>
      <c r="W26" s="6">
        <f t="shared" si="12"/>
        <v>4</v>
      </c>
      <c r="X26" s="82">
        <f t="shared" si="13"/>
        <v>-7.9613861999999997</v>
      </c>
      <c r="Y26" s="44">
        <f t="shared" si="14"/>
        <v>-8.1159686999999998</v>
      </c>
      <c r="Z26" s="44">
        <f t="shared" si="15"/>
        <v>-8.3256712000000004</v>
      </c>
      <c r="AA26" s="44">
        <f t="shared" si="16"/>
        <v>-8.6168308000000007</v>
      </c>
      <c r="AB26" s="44">
        <f t="shared" si="17"/>
        <v>-9.0364474999999995</v>
      </c>
      <c r="AC26" s="44">
        <f t="shared" si="18"/>
        <v>-9.6777010000000008</v>
      </c>
      <c r="AD26" s="20"/>
      <c r="AE26" s="44">
        <f t="shared" si="19"/>
        <v>-7.7436809999999996</v>
      </c>
      <c r="AF26" s="44">
        <f t="shared" si="20"/>
        <v>-8.1376904999999997</v>
      </c>
      <c r="AG26" s="44">
        <f t="shared" si="21"/>
        <v>-8.6945113999999997</v>
      </c>
      <c r="AH26" s="44">
        <f t="shared" si="22"/>
        <v>-9.1692982000000001</v>
      </c>
      <c r="AI26" s="44">
        <f t="shared" si="23"/>
        <v>-7.6727065999999997</v>
      </c>
      <c r="AJ26" s="44">
        <f t="shared" si="24"/>
        <v>0</v>
      </c>
      <c r="AK26" s="20"/>
    </row>
    <row r="27" spans="2:37" x14ac:dyDescent="0.25">
      <c r="B27">
        <v>1.9</v>
      </c>
      <c r="C27">
        <v>-7.8772735999999997</v>
      </c>
      <c r="D27" s="20"/>
      <c r="E27" s="82">
        <f t="shared" ref="E27:F27" si="45">B32</f>
        <v>5.4</v>
      </c>
      <c r="F27" s="82">
        <f t="shared" si="45"/>
        <v>-7.9347348000000002</v>
      </c>
      <c r="G27" s="44">
        <f t="shared" si="1"/>
        <v>-8.1315183999999991</v>
      </c>
      <c r="H27" s="44">
        <f t="shared" si="2"/>
        <v>-8.4018888</v>
      </c>
      <c r="I27" s="44">
        <f t="shared" si="3"/>
        <v>-8.7750787999999993</v>
      </c>
      <c r="J27" s="44">
        <f t="shared" si="4"/>
        <v>-9.3048582</v>
      </c>
      <c r="K27" s="44">
        <f t="shared" si="5"/>
        <v>-10.126004999999999</v>
      </c>
      <c r="L27" s="20"/>
      <c r="M27" s="44">
        <f t="shared" si="6"/>
        <v>-7.8602767</v>
      </c>
      <c r="N27" s="44">
        <f t="shared" si="7"/>
        <v>-8.1975125999999996</v>
      </c>
      <c r="O27" s="44">
        <f t="shared" si="8"/>
        <v>-8.8548422000000002</v>
      </c>
      <c r="P27" s="44">
        <f t="shared" si="9"/>
        <v>-9.5384808000000003</v>
      </c>
      <c r="Q27" s="44">
        <f t="shared" si="10"/>
        <v>-7.6606040000000002</v>
      </c>
      <c r="R27" s="44">
        <f t="shared" si="11"/>
        <v>0</v>
      </c>
      <c r="T27">
        <v>1.9</v>
      </c>
      <c r="U27">
        <v>-7.9390235000000002</v>
      </c>
      <c r="V27" s="20"/>
      <c r="W27" s="6">
        <f t="shared" si="12"/>
        <v>4.7</v>
      </c>
      <c r="X27" s="82">
        <f t="shared" si="13"/>
        <v>-7.9681744999999999</v>
      </c>
      <c r="Y27" s="44">
        <f t="shared" si="14"/>
        <v>-8.1211395</v>
      </c>
      <c r="Z27" s="44">
        <f t="shared" si="15"/>
        <v>-8.3325633999999997</v>
      </c>
      <c r="AA27" s="44">
        <f t="shared" si="16"/>
        <v>-8.6382580000000004</v>
      </c>
      <c r="AB27" s="44">
        <f t="shared" si="17"/>
        <v>-9.0801487000000005</v>
      </c>
      <c r="AC27" s="44">
        <f t="shared" si="18"/>
        <v>-9.7843876000000005</v>
      </c>
      <c r="AD27" s="20"/>
      <c r="AE27" s="44">
        <f t="shared" si="19"/>
        <v>-7.7502402999999997</v>
      </c>
      <c r="AF27" s="44">
        <f t="shared" si="20"/>
        <v>-8.1564855999999999</v>
      </c>
      <c r="AG27" s="44">
        <f t="shared" si="21"/>
        <v>-8.7423696999999994</v>
      </c>
      <c r="AH27" s="44">
        <f t="shared" si="22"/>
        <v>-9.2530680000000007</v>
      </c>
      <c r="AI27" s="44">
        <f t="shared" si="23"/>
        <v>-7.6754731999999999</v>
      </c>
      <c r="AJ27" s="44">
        <f t="shared" si="24"/>
        <v>0</v>
      </c>
      <c r="AK27" s="20"/>
    </row>
    <row r="28" spans="2:37" x14ac:dyDescent="0.25">
      <c r="B28">
        <v>2.6</v>
      </c>
      <c r="C28">
        <v>-7.8888430999999999</v>
      </c>
      <c r="D28" s="20"/>
      <c r="E28" s="82">
        <f t="shared" ref="E28:F28" si="46">B33</f>
        <v>6.1</v>
      </c>
      <c r="F28" s="82">
        <f t="shared" si="46"/>
        <v>-7.95296</v>
      </c>
      <c r="G28" s="44">
        <f t="shared" si="1"/>
        <v>-8.1517810999999991</v>
      </c>
      <c r="H28" s="44">
        <f t="shared" si="2"/>
        <v>-8.4343176</v>
      </c>
      <c r="I28" s="44">
        <f t="shared" si="3"/>
        <v>-8.8246593000000004</v>
      </c>
      <c r="J28" s="44">
        <f t="shared" si="4"/>
        <v>-9.3906355000000001</v>
      </c>
      <c r="K28" s="44">
        <f t="shared" si="5"/>
        <v>-10.28886</v>
      </c>
      <c r="L28" s="20"/>
      <c r="M28" s="44">
        <f t="shared" si="6"/>
        <v>-7.8739084999999998</v>
      </c>
      <c r="N28" s="44">
        <f t="shared" si="7"/>
        <v>-8.2347087999999999</v>
      </c>
      <c r="O28" s="44">
        <f t="shared" si="8"/>
        <v>-8.9422884000000007</v>
      </c>
      <c r="P28" s="44">
        <f t="shared" si="9"/>
        <v>-9.6808949000000002</v>
      </c>
      <c r="Q28" s="44">
        <f t="shared" si="10"/>
        <v>-7.6752009000000001</v>
      </c>
      <c r="R28" s="44">
        <f t="shared" si="11"/>
        <v>0</v>
      </c>
      <c r="T28">
        <v>2.6</v>
      </c>
      <c r="U28">
        <v>-7.9454416999999999</v>
      </c>
      <c r="V28" s="20"/>
      <c r="W28" s="6">
        <f t="shared" si="12"/>
        <v>5.4</v>
      </c>
      <c r="X28" s="82">
        <f t="shared" si="13"/>
        <v>-7.9734487999999999</v>
      </c>
      <c r="Y28" s="44">
        <f t="shared" si="14"/>
        <v>-8.1308737000000004</v>
      </c>
      <c r="Z28" s="44">
        <f t="shared" si="15"/>
        <v>-8.3545484999999999</v>
      </c>
      <c r="AA28" s="44">
        <f t="shared" si="16"/>
        <v>-8.6713524</v>
      </c>
      <c r="AB28" s="44">
        <f t="shared" si="17"/>
        <v>-9.1504420999999994</v>
      </c>
      <c r="AC28" s="44">
        <f t="shared" si="18"/>
        <v>-9.9254990000000003</v>
      </c>
      <c r="AD28" s="20"/>
      <c r="AE28" s="44">
        <f t="shared" si="19"/>
        <v>-7.7572479000000003</v>
      </c>
      <c r="AF28" s="44">
        <f t="shared" si="20"/>
        <v>-8.1824473999999991</v>
      </c>
      <c r="AG28" s="44">
        <f t="shared" si="21"/>
        <v>-8.80762</v>
      </c>
      <c r="AH28" s="44">
        <f t="shared" si="22"/>
        <v>-9.3654841999999991</v>
      </c>
      <c r="AI28" s="44">
        <f t="shared" si="23"/>
        <v>-7.6816411000000002</v>
      </c>
      <c r="AJ28" s="44">
        <f t="shared" si="24"/>
        <v>0</v>
      </c>
      <c r="AK28" s="20"/>
    </row>
    <row r="29" spans="2:37" x14ac:dyDescent="0.25">
      <c r="B29">
        <v>3.3</v>
      </c>
      <c r="C29">
        <v>-7.8983816999999998</v>
      </c>
      <c r="D29" s="20"/>
      <c r="E29" s="82">
        <f t="shared" ref="E29:F29" si="47">B34</f>
        <v>6.8</v>
      </c>
      <c r="F29" s="82">
        <f t="shared" si="47"/>
        <v>-7.9718498999999996</v>
      </c>
      <c r="G29" s="44">
        <f t="shared" si="1"/>
        <v>-8.1788568000000001</v>
      </c>
      <c r="H29" s="44">
        <f t="shared" si="2"/>
        <v>-8.4667797</v>
      </c>
      <c r="I29" s="44">
        <f t="shared" si="3"/>
        <v>-8.8767823999999997</v>
      </c>
      <c r="J29" s="44">
        <f t="shared" si="4"/>
        <v>-9.4936743000000003</v>
      </c>
      <c r="K29" s="44">
        <f t="shared" si="5"/>
        <v>-10.483758</v>
      </c>
      <c r="L29" s="20"/>
      <c r="M29" s="44">
        <f t="shared" si="6"/>
        <v>-7.8936095000000002</v>
      </c>
      <c r="N29" s="44">
        <f t="shared" si="7"/>
        <v>-8.2773123000000002</v>
      </c>
      <c r="O29" s="44">
        <f t="shared" si="8"/>
        <v>-9.0460986999999999</v>
      </c>
      <c r="P29" s="44">
        <f t="shared" si="9"/>
        <v>-9.8605099000000003</v>
      </c>
      <c r="Q29" s="44">
        <f t="shared" si="10"/>
        <v>-7.6810612999999996</v>
      </c>
      <c r="R29" s="44">
        <f t="shared" si="11"/>
        <v>0</v>
      </c>
      <c r="T29">
        <v>3.3</v>
      </c>
      <c r="U29">
        <v>-7.9498176999999997</v>
      </c>
      <c r="V29" s="20"/>
      <c r="W29" s="6">
        <f t="shared" si="12"/>
        <v>6.1</v>
      </c>
      <c r="X29" s="82">
        <f t="shared" si="13"/>
        <v>-7.9836511999999997</v>
      </c>
      <c r="Y29" s="44">
        <f t="shared" si="14"/>
        <v>-8.1434487999999998</v>
      </c>
      <c r="Z29" s="44">
        <f t="shared" si="15"/>
        <v>-8.3709506999999999</v>
      </c>
      <c r="AA29" s="44">
        <f t="shared" si="16"/>
        <v>-8.7132702000000002</v>
      </c>
      <c r="AB29" s="44">
        <f t="shared" si="17"/>
        <v>-9.2357464</v>
      </c>
      <c r="AC29" s="44">
        <f t="shared" si="18"/>
        <v>-10.109935999999999</v>
      </c>
      <c r="AD29" s="20"/>
      <c r="AE29" s="44">
        <f t="shared" si="19"/>
        <v>-7.7645330000000001</v>
      </c>
      <c r="AF29" s="44">
        <f t="shared" si="20"/>
        <v>-8.2090367999999998</v>
      </c>
      <c r="AG29" s="44">
        <f t="shared" si="21"/>
        <v>-8.8864135999999991</v>
      </c>
      <c r="AH29" s="44">
        <f t="shared" si="22"/>
        <v>-9.5105801000000003</v>
      </c>
      <c r="AI29" s="44">
        <f t="shared" si="23"/>
        <v>-7.6878995999999997</v>
      </c>
      <c r="AJ29" s="44">
        <f t="shared" si="24"/>
        <v>0</v>
      </c>
      <c r="AK29" s="20"/>
    </row>
    <row r="30" spans="2:37" x14ac:dyDescent="0.25">
      <c r="B30">
        <v>4</v>
      </c>
      <c r="C30">
        <v>-7.9059472</v>
      </c>
      <c r="D30" s="20"/>
      <c r="E30" s="82">
        <f t="shared" ref="E30:F30" si="48">B35</f>
        <v>7.5</v>
      </c>
      <c r="F30" s="82">
        <f t="shared" si="48"/>
        <v>-7.9875997999999999</v>
      </c>
      <c r="G30" s="44">
        <f t="shared" si="1"/>
        <v>-8.2058449000000007</v>
      </c>
      <c r="H30" s="44">
        <f t="shared" si="2"/>
        <v>-8.5083245999999999</v>
      </c>
      <c r="I30" s="44">
        <f t="shared" si="3"/>
        <v>-8.9431352999999998</v>
      </c>
      <c r="J30" s="44">
        <f t="shared" si="4"/>
        <v>-9.6311845999999992</v>
      </c>
      <c r="K30" s="44">
        <f t="shared" si="5"/>
        <v>-10.728168</v>
      </c>
      <c r="L30" s="20"/>
      <c r="M30" s="44">
        <f t="shared" si="6"/>
        <v>-7.9102291999999998</v>
      </c>
      <c r="N30" s="44">
        <f t="shared" si="7"/>
        <v>-8.3289909000000009</v>
      </c>
      <c r="O30" s="44">
        <f t="shared" si="8"/>
        <v>-9.1862449999999995</v>
      </c>
      <c r="P30" s="44">
        <f t="shared" si="9"/>
        <v>-10.078436999999999</v>
      </c>
      <c r="Q30" s="44">
        <f t="shared" si="10"/>
        <v>-7.6952229000000001</v>
      </c>
      <c r="R30" s="44">
        <f t="shared" si="11"/>
        <v>0</v>
      </c>
      <c r="T30">
        <v>4</v>
      </c>
      <c r="U30">
        <v>-7.9553079999999996</v>
      </c>
      <c r="V30" s="20"/>
      <c r="W30" s="6">
        <f t="shared" si="12"/>
        <v>6.8</v>
      </c>
      <c r="X30" s="82">
        <f t="shared" si="13"/>
        <v>-7.9889498000000003</v>
      </c>
      <c r="Y30" s="44">
        <f t="shared" si="14"/>
        <v>-8.15625</v>
      </c>
      <c r="Z30" s="44">
        <f t="shared" si="15"/>
        <v>-8.4032364000000008</v>
      </c>
      <c r="AA30" s="44">
        <f t="shared" si="16"/>
        <v>-8.7674483999999993</v>
      </c>
      <c r="AB30" s="44">
        <f t="shared" si="17"/>
        <v>-9.3571214999999999</v>
      </c>
      <c r="AC30" s="44">
        <f t="shared" si="18"/>
        <v>-10.361544</v>
      </c>
      <c r="AD30" s="20"/>
      <c r="AE30" s="44">
        <f t="shared" si="19"/>
        <v>-7.7683138999999999</v>
      </c>
      <c r="AF30" s="44">
        <f t="shared" si="20"/>
        <v>-8.2474775000000005</v>
      </c>
      <c r="AG30" s="44">
        <f t="shared" si="21"/>
        <v>-8.9973782999999994</v>
      </c>
      <c r="AH30" s="44">
        <f t="shared" si="22"/>
        <v>-9.7068949</v>
      </c>
      <c r="AI30" s="44">
        <f t="shared" si="23"/>
        <v>-7.6934256999999997</v>
      </c>
      <c r="AJ30" s="44">
        <f t="shared" si="24"/>
        <v>0</v>
      </c>
      <c r="AK30" s="20"/>
    </row>
    <row r="31" spans="2:37" x14ac:dyDescent="0.25">
      <c r="B31">
        <v>4.7</v>
      </c>
      <c r="C31">
        <v>-7.9250178</v>
      </c>
      <c r="D31" s="20"/>
      <c r="E31" s="82">
        <f t="shared" ref="E31:F31" si="49">B36</f>
        <v>8.1999999999999993</v>
      </c>
      <c r="F31" s="82">
        <f t="shared" si="49"/>
        <v>-8.0194597000000005</v>
      </c>
      <c r="G31" s="44">
        <f t="shared" si="1"/>
        <v>-8.2396239999999992</v>
      </c>
      <c r="H31" s="44">
        <f t="shared" si="2"/>
        <v>-8.5602330999999996</v>
      </c>
      <c r="I31" s="44">
        <f t="shared" si="3"/>
        <v>-9.0327681999999996</v>
      </c>
      <c r="J31" s="44">
        <f t="shared" si="4"/>
        <v>-9.8175755000000002</v>
      </c>
      <c r="K31" s="44">
        <f t="shared" si="5"/>
        <v>-11.019128</v>
      </c>
      <c r="L31" s="20"/>
      <c r="M31" s="44">
        <f t="shared" si="6"/>
        <v>-7.9389814999999997</v>
      </c>
      <c r="N31" s="44">
        <f t="shared" si="7"/>
        <v>-8.3893938000000006</v>
      </c>
      <c r="O31" s="44">
        <f t="shared" si="8"/>
        <v>-9.3736896999999999</v>
      </c>
      <c r="P31" s="44">
        <f t="shared" si="9"/>
        <v>-10.3438</v>
      </c>
      <c r="Q31" s="44">
        <f t="shared" si="10"/>
        <v>-7.7103719999999996</v>
      </c>
      <c r="R31" s="44">
        <f t="shared" si="11"/>
        <v>0</v>
      </c>
      <c r="T31">
        <v>4.7</v>
      </c>
      <c r="U31">
        <v>-7.9613861999999997</v>
      </c>
      <c r="V31" s="20"/>
      <c r="W31" s="6">
        <f t="shared" si="12"/>
        <v>7.5</v>
      </c>
      <c r="X31" s="82">
        <f t="shared" si="13"/>
        <v>-8.0018920999999992</v>
      </c>
      <c r="Y31" s="44">
        <f t="shared" si="14"/>
        <v>-8.1803855999999993</v>
      </c>
      <c r="Z31" s="44">
        <f t="shared" si="15"/>
        <v>-8.4453248999999992</v>
      </c>
      <c r="AA31" s="44">
        <f t="shared" si="16"/>
        <v>-8.8474617000000002</v>
      </c>
      <c r="AB31" s="44">
        <f t="shared" si="17"/>
        <v>-9.5263395000000006</v>
      </c>
      <c r="AC31" s="44">
        <f t="shared" si="18"/>
        <v>-10.682693</v>
      </c>
      <c r="AD31" s="20"/>
      <c r="AE31" s="44">
        <f t="shared" si="19"/>
        <v>-7.7800678999999997</v>
      </c>
      <c r="AF31" s="44">
        <f t="shared" si="20"/>
        <v>-8.2956933999999993</v>
      </c>
      <c r="AG31" s="44">
        <f t="shared" si="21"/>
        <v>-9.1487531999999998</v>
      </c>
      <c r="AH31" s="44">
        <f t="shared" si="22"/>
        <v>-9.9687365999999997</v>
      </c>
      <c r="AI31" s="44">
        <f t="shared" si="23"/>
        <v>-7.7000998999999997</v>
      </c>
      <c r="AJ31" s="44">
        <f t="shared" si="24"/>
        <v>0</v>
      </c>
      <c r="AK31" s="20"/>
    </row>
    <row r="32" spans="2:37" x14ac:dyDescent="0.25">
      <c r="B32">
        <v>5.4</v>
      </c>
      <c r="C32">
        <v>-7.9347348000000002</v>
      </c>
      <c r="D32" s="20"/>
      <c r="E32" s="82">
        <f t="shared" ref="E32:F32" si="50">B37</f>
        <v>8.9</v>
      </c>
      <c r="F32" s="82">
        <f t="shared" si="50"/>
        <v>-8.0405415999999992</v>
      </c>
      <c r="G32" s="44">
        <f t="shared" si="1"/>
        <v>-8.2801285</v>
      </c>
      <c r="H32" s="44">
        <f t="shared" si="2"/>
        <v>-8.6214580999999999</v>
      </c>
      <c r="I32" s="44">
        <f t="shared" si="3"/>
        <v>-9.1524781999999991</v>
      </c>
      <c r="J32" s="44">
        <f t="shared" si="4"/>
        <v>-10.045629</v>
      </c>
      <c r="K32" s="44">
        <f t="shared" si="5"/>
        <v>-11.362149</v>
      </c>
      <c r="L32" s="20"/>
      <c r="M32" s="44">
        <f t="shared" si="6"/>
        <v>-7.9698029000000004</v>
      </c>
      <c r="N32" s="44">
        <f t="shared" si="7"/>
        <v>-8.4658374999999992</v>
      </c>
      <c r="O32" s="44">
        <f t="shared" si="8"/>
        <v>-9.6017884999999996</v>
      </c>
      <c r="P32" s="44">
        <f t="shared" si="9"/>
        <v>-10.652236</v>
      </c>
      <c r="Q32" s="44">
        <f t="shared" si="10"/>
        <v>-7.7277779999999998</v>
      </c>
      <c r="R32" s="44">
        <f t="shared" si="11"/>
        <v>0</v>
      </c>
      <c r="T32">
        <v>5.4</v>
      </c>
      <c r="U32">
        <v>-7.9681744999999999</v>
      </c>
      <c r="V32" s="20"/>
      <c r="W32" s="6">
        <f t="shared" si="12"/>
        <v>8.1999999999999993</v>
      </c>
      <c r="X32" s="82">
        <f t="shared" si="13"/>
        <v>-8.0195045</v>
      </c>
      <c r="Y32" s="44">
        <f t="shared" si="14"/>
        <v>-8.2039355999999994</v>
      </c>
      <c r="Z32" s="44">
        <f t="shared" si="15"/>
        <v>-8.4924897999999995</v>
      </c>
      <c r="AA32" s="44">
        <f t="shared" si="16"/>
        <v>-8.9543265999999999</v>
      </c>
      <c r="AB32" s="44">
        <f t="shared" si="17"/>
        <v>-9.7555809</v>
      </c>
      <c r="AC32" s="44">
        <f t="shared" si="18"/>
        <v>-11.06643</v>
      </c>
      <c r="AD32" s="20"/>
      <c r="AE32" s="44">
        <f t="shared" si="19"/>
        <v>-7.7940049</v>
      </c>
      <c r="AF32" s="44">
        <f t="shared" si="20"/>
        <v>-8.3660192000000002</v>
      </c>
      <c r="AG32" s="44">
        <f t="shared" si="21"/>
        <v>-9.3560409999999994</v>
      </c>
      <c r="AH32" s="44">
        <f t="shared" si="22"/>
        <v>-10.297610000000001</v>
      </c>
      <c r="AI32" s="44">
        <f t="shared" si="23"/>
        <v>-7.7061457999999998</v>
      </c>
      <c r="AJ32" s="44">
        <f t="shared" si="24"/>
        <v>0</v>
      </c>
      <c r="AK32" s="20"/>
    </row>
    <row r="33" spans="2:37" x14ac:dyDescent="0.25">
      <c r="B33">
        <v>6.1</v>
      </c>
      <c r="C33">
        <v>-7.95296</v>
      </c>
      <c r="D33" s="20"/>
      <c r="E33" s="82">
        <f t="shared" ref="E33:F33" si="51">B38</f>
        <v>9.6</v>
      </c>
      <c r="F33" s="82">
        <f t="shared" si="51"/>
        <v>-8.0734557999999996</v>
      </c>
      <c r="G33" s="44">
        <f t="shared" si="1"/>
        <v>-8.3235949999999992</v>
      </c>
      <c r="H33" s="44">
        <f t="shared" si="2"/>
        <v>-8.6972617999999997</v>
      </c>
      <c r="I33" s="44">
        <f t="shared" si="3"/>
        <v>-9.3139342999999997</v>
      </c>
      <c r="J33" s="44">
        <f t="shared" si="4"/>
        <v>-10.331429</v>
      </c>
      <c r="K33" s="44">
        <f t="shared" si="5"/>
        <v>-11.764892</v>
      </c>
      <c r="L33" s="20"/>
      <c r="M33" s="44">
        <f t="shared" si="6"/>
        <v>-8.0063896000000003</v>
      </c>
      <c r="N33" s="44">
        <f t="shared" si="7"/>
        <v>-8.5733479999999993</v>
      </c>
      <c r="O33" s="44">
        <f t="shared" si="8"/>
        <v>-9.8843498000000007</v>
      </c>
      <c r="P33" s="44">
        <f t="shared" si="9"/>
        <v>-11.012549</v>
      </c>
      <c r="Q33" s="44">
        <f t="shared" si="10"/>
        <v>-7.7483019999999998</v>
      </c>
      <c r="R33" s="44">
        <f t="shared" si="11"/>
        <v>0</v>
      </c>
      <c r="T33">
        <v>6.1</v>
      </c>
      <c r="U33">
        <v>-7.9734487999999999</v>
      </c>
      <c r="V33" s="20"/>
      <c r="W33" s="6">
        <f t="shared" si="12"/>
        <v>8.9</v>
      </c>
      <c r="X33" s="82">
        <f t="shared" si="13"/>
        <v>-8.0319213999999999</v>
      </c>
      <c r="Y33" s="44">
        <f t="shared" si="14"/>
        <v>-8.2407093000000007</v>
      </c>
      <c r="Z33" s="44">
        <f t="shared" si="15"/>
        <v>-8.5654859999999999</v>
      </c>
      <c r="AA33" s="44">
        <f t="shared" si="16"/>
        <v>-9.1089687000000001</v>
      </c>
      <c r="AB33" s="44">
        <f t="shared" si="17"/>
        <v>-10.054652000000001</v>
      </c>
      <c r="AC33" s="44">
        <f t="shared" si="18"/>
        <v>-11.508551000000001</v>
      </c>
      <c r="AD33" s="20"/>
      <c r="AE33" s="44">
        <f t="shared" si="19"/>
        <v>-7.8046923000000001</v>
      </c>
      <c r="AF33" s="44">
        <f t="shared" si="20"/>
        <v>-8.4555235</v>
      </c>
      <c r="AG33" s="44">
        <f t="shared" si="21"/>
        <v>-9.6375294</v>
      </c>
      <c r="AH33" s="44">
        <f t="shared" si="22"/>
        <v>-10.695627</v>
      </c>
      <c r="AI33" s="44">
        <f t="shared" si="23"/>
        <v>-7.7166281000000003</v>
      </c>
      <c r="AJ33" s="44">
        <f t="shared" si="24"/>
        <v>0</v>
      </c>
      <c r="AK33" s="20"/>
    </row>
    <row r="34" spans="2:37" x14ac:dyDescent="0.25">
      <c r="B34">
        <v>6.8</v>
      </c>
      <c r="C34">
        <v>-7.9718498999999996</v>
      </c>
      <c r="D34" s="20"/>
      <c r="E34" s="82">
        <f t="shared" ref="E34:F34" si="52">B39</f>
        <v>10.3</v>
      </c>
      <c r="F34" s="82">
        <f t="shared" si="52"/>
        <v>-8.1138496</v>
      </c>
      <c r="G34" s="44">
        <f t="shared" si="1"/>
        <v>-8.3796453</v>
      </c>
      <c r="H34" s="44">
        <f t="shared" si="2"/>
        <v>-8.8065719999999992</v>
      </c>
      <c r="I34" s="44">
        <f t="shared" si="3"/>
        <v>-9.5318994999999997</v>
      </c>
      <c r="J34" s="44">
        <f t="shared" si="4"/>
        <v>-10.665361000000001</v>
      </c>
      <c r="K34" s="44">
        <f t="shared" si="5"/>
        <v>-12.209994</v>
      </c>
      <c r="L34" s="20"/>
      <c r="M34" s="44">
        <f t="shared" si="6"/>
        <v>-8.0533427999999994</v>
      </c>
      <c r="N34" s="44">
        <f t="shared" si="7"/>
        <v>-8.7272654000000003</v>
      </c>
      <c r="O34" s="44">
        <f t="shared" si="8"/>
        <v>-10.213844</v>
      </c>
      <c r="P34" s="44">
        <f t="shared" si="9"/>
        <v>-11.423349</v>
      </c>
      <c r="Q34" s="44">
        <f t="shared" si="10"/>
        <v>-7.7735228999999997</v>
      </c>
      <c r="R34" s="44">
        <f t="shared" si="11"/>
        <v>0</v>
      </c>
      <c r="T34">
        <v>6.8</v>
      </c>
      <c r="U34">
        <v>-7.9836511999999997</v>
      </c>
      <c r="V34" s="20"/>
      <c r="W34" s="6">
        <f t="shared" si="12"/>
        <v>9.6</v>
      </c>
      <c r="X34" s="82">
        <f t="shared" si="13"/>
        <v>-8.0636139</v>
      </c>
      <c r="Y34" s="44">
        <f t="shared" si="14"/>
        <v>-8.2924261000000001</v>
      </c>
      <c r="Z34" s="44">
        <f t="shared" si="15"/>
        <v>-8.6680012000000008</v>
      </c>
      <c r="AA34" s="44">
        <f t="shared" si="16"/>
        <v>-9.3233108999999992</v>
      </c>
      <c r="AB34" s="44">
        <f t="shared" si="17"/>
        <v>-10.421562</v>
      </c>
      <c r="AC34" s="44">
        <f t="shared" si="18"/>
        <v>-11.992407999999999</v>
      </c>
      <c r="AD34" s="20"/>
      <c r="AE34" s="44">
        <f t="shared" si="19"/>
        <v>-7.8279208999999996</v>
      </c>
      <c r="AF34" s="44">
        <f t="shared" si="20"/>
        <v>-8.5915651000000004</v>
      </c>
      <c r="AG34" s="44">
        <f t="shared" si="21"/>
        <v>-9.9881287000000007</v>
      </c>
      <c r="AH34" s="44">
        <f t="shared" si="22"/>
        <v>-11.144968</v>
      </c>
      <c r="AI34" s="44">
        <f t="shared" si="23"/>
        <v>-7.7285060999999997</v>
      </c>
      <c r="AJ34" s="44">
        <f t="shared" si="24"/>
        <v>0</v>
      </c>
      <c r="AK34" s="20"/>
    </row>
    <row r="35" spans="2:37" x14ac:dyDescent="0.25">
      <c r="B35">
        <v>7.5</v>
      </c>
      <c r="C35">
        <v>-7.9875997999999999</v>
      </c>
      <c r="D35" s="20"/>
      <c r="E35" s="82">
        <f t="shared" ref="E35:F35" si="53">B40</f>
        <v>11</v>
      </c>
      <c r="F35" s="82">
        <f t="shared" si="53"/>
        <v>-8.1539687999999995</v>
      </c>
      <c r="G35" s="44">
        <f t="shared" si="1"/>
        <v>-8.4549608000000003</v>
      </c>
      <c r="H35" s="44">
        <f t="shared" si="2"/>
        <v>-8.9542646000000001</v>
      </c>
      <c r="I35" s="44">
        <f t="shared" si="3"/>
        <v>-9.7978497000000004</v>
      </c>
      <c r="J35" s="44">
        <f t="shared" si="4"/>
        <v>-11.060254</v>
      </c>
      <c r="K35" s="44">
        <f t="shared" si="5"/>
        <v>-12.704428</v>
      </c>
      <c r="L35" s="20"/>
      <c r="M35" s="44">
        <f t="shared" si="6"/>
        <v>-8.1024770999999998</v>
      </c>
      <c r="N35" s="44">
        <f t="shared" si="7"/>
        <v>-8.9307175000000001</v>
      </c>
      <c r="O35" s="44">
        <f t="shared" si="8"/>
        <v>-10.59761</v>
      </c>
      <c r="P35" s="44">
        <f t="shared" si="9"/>
        <v>-11.882630000000001</v>
      </c>
      <c r="Q35" s="44">
        <f t="shared" si="10"/>
        <v>-7.8064112999999997</v>
      </c>
      <c r="R35" s="44">
        <f t="shared" si="11"/>
        <v>0</v>
      </c>
      <c r="T35">
        <v>7.5</v>
      </c>
      <c r="U35">
        <v>-7.9889498000000003</v>
      </c>
      <c r="V35" s="20"/>
      <c r="W35" s="6">
        <f t="shared" si="12"/>
        <v>10.3</v>
      </c>
      <c r="X35" s="82">
        <f t="shared" si="13"/>
        <v>-8.0966834999999993</v>
      </c>
      <c r="Y35" s="44">
        <f t="shared" si="14"/>
        <v>-8.3577595000000002</v>
      </c>
      <c r="Z35" s="44">
        <f t="shared" si="15"/>
        <v>-8.8156365999999995</v>
      </c>
      <c r="AA35" s="44">
        <f t="shared" si="16"/>
        <v>-9.5995340000000002</v>
      </c>
      <c r="AB35" s="44">
        <f t="shared" si="17"/>
        <v>-10.848611</v>
      </c>
      <c r="AC35" s="44">
        <f t="shared" si="18"/>
        <v>-12.508334</v>
      </c>
      <c r="AD35" s="20"/>
      <c r="AE35" s="44">
        <f t="shared" si="19"/>
        <v>-7.8534354999999998</v>
      </c>
      <c r="AF35" s="44">
        <f t="shared" si="20"/>
        <v>-8.7860355000000006</v>
      </c>
      <c r="AG35" s="44">
        <f t="shared" si="21"/>
        <v>-10.400587</v>
      </c>
      <c r="AH35" s="44">
        <f t="shared" si="22"/>
        <v>-11.637953</v>
      </c>
      <c r="AI35" s="44">
        <f t="shared" si="23"/>
        <v>-7.7435675000000002</v>
      </c>
      <c r="AJ35" s="44">
        <f t="shared" si="24"/>
        <v>0</v>
      </c>
      <c r="AK35" s="20"/>
    </row>
    <row r="36" spans="2:37" x14ac:dyDescent="0.25">
      <c r="B36">
        <v>8.1999999999999993</v>
      </c>
      <c r="C36">
        <v>-8.0194597000000005</v>
      </c>
      <c r="D36" s="20"/>
      <c r="E36" s="82">
        <f t="shared" ref="E36:F36" si="54">B41</f>
        <v>11.7</v>
      </c>
      <c r="F36" s="82">
        <f t="shared" si="54"/>
        <v>-8.2113724000000001</v>
      </c>
      <c r="G36" s="44">
        <f t="shared" si="1"/>
        <v>-8.5485573000000006</v>
      </c>
      <c r="H36" s="44">
        <f t="shared" si="2"/>
        <v>-9.1556969000000006</v>
      </c>
      <c r="I36" s="44">
        <f t="shared" si="3"/>
        <v>-10.11162</v>
      </c>
      <c r="J36" s="44">
        <f t="shared" si="4"/>
        <v>-11.505362</v>
      </c>
      <c r="K36" s="44">
        <f t="shared" si="5"/>
        <v>-13.227201000000001</v>
      </c>
      <c r="L36" s="20"/>
      <c r="M36" s="44">
        <f t="shared" si="6"/>
        <v>-8.1731443000000006</v>
      </c>
      <c r="N36" s="44">
        <f t="shared" si="7"/>
        <v>-9.1912403000000005</v>
      </c>
      <c r="O36" s="44">
        <f t="shared" si="8"/>
        <v>-11.032425999999999</v>
      </c>
      <c r="P36" s="44">
        <f t="shared" si="9"/>
        <v>-12.379313</v>
      </c>
      <c r="Q36" s="44">
        <f t="shared" si="10"/>
        <v>-7.8391942999999999</v>
      </c>
      <c r="R36" s="44">
        <f t="shared" si="11"/>
        <v>0</v>
      </c>
      <c r="T36">
        <v>8.1999999999999993</v>
      </c>
      <c r="U36">
        <v>-8.0018920999999992</v>
      </c>
      <c r="V36" s="20"/>
      <c r="W36" s="6">
        <f t="shared" si="12"/>
        <v>11</v>
      </c>
      <c r="X36" s="82">
        <f t="shared" si="13"/>
        <v>-8.1441087999999997</v>
      </c>
      <c r="Y36" s="44">
        <f t="shared" si="14"/>
        <v>-8.4606122999999993</v>
      </c>
      <c r="Z36" s="44">
        <f t="shared" si="15"/>
        <v>-9.0218620000000005</v>
      </c>
      <c r="AA36" s="44">
        <f t="shared" si="16"/>
        <v>-9.9304418999999999</v>
      </c>
      <c r="AB36" s="44">
        <f t="shared" si="17"/>
        <v>-11.325149</v>
      </c>
      <c r="AC36" s="44">
        <f t="shared" si="18"/>
        <v>-13.050011</v>
      </c>
      <c r="AD36" s="20"/>
      <c r="AE36" s="44">
        <f t="shared" si="19"/>
        <v>-7.8966488999999997</v>
      </c>
      <c r="AF36" s="44">
        <f t="shared" si="20"/>
        <v>-9.0470486000000001</v>
      </c>
      <c r="AG36" s="44">
        <f t="shared" si="21"/>
        <v>-10.862609000000001</v>
      </c>
      <c r="AH36" s="44">
        <f t="shared" si="22"/>
        <v>-12.161002</v>
      </c>
      <c r="AI36" s="44">
        <f t="shared" si="23"/>
        <v>-7.7634005999999998</v>
      </c>
      <c r="AJ36" s="44">
        <f t="shared" si="24"/>
        <v>0</v>
      </c>
      <c r="AK36" s="20"/>
    </row>
    <row r="37" spans="2:37" x14ac:dyDescent="0.25">
      <c r="B37">
        <v>8.9</v>
      </c>
      <c r="C37">
        <v>-8.0405415999999992</v>
      </c>
      <c r="D37" s="20"/>
      <c r="E37" s="82">
        <f t="shared" ref="E37:F37" si="55">B42</f>
        <v>12.4</v>
      </c>
      <c r="F37" s="82">
        <f t="shared" si="55"/>
        <v>-8.2742062000000001</v>
      </c>
      <c r="G37" s="44">
        <f t="shared" si="1"/>
        <v>-8.6884564999999991</v>
      </c>
      <c r="H37" s="44">
        <f t="shared" si="2"/>
        <v>-9.4097261000000003</v>
      </c>
      <c r="I37" s="44">
        <f t="shared" si="3"/>
        <v>-10.484633000000001</v>
      </c>
      <c r="J37" s="44">
        <f t="shared" si="4"/>
        <v>-11.989732999999999</v>
      </c>
      <c r="K37" s="44">
        <f t="shared" si="5"/>
        <v>-13.774054</v>
      </c>
      <c r="L37" s="20"/>
      <c r="M37" s="44">
        <f t="shared" si="6"/>
        <v>-8.2714175999999995</v>
      </c>
      <c r="N37" s="44">
        <f t="shared" si="7"/>
        <v>-9.4979277</v>
      </c>
      <c r="O37" s="44">
        <f t="shared" si="8"/>
        <v>-11.510529</v>
      </c>
      <c r="P37" s="44">
        <f t="shared" si="9"/>
        <v>-12.909051</v>
      </c>
      <c r="Q37" s="44">
        <f t="shared" si="10"/>
        <v>-7.8850632000000003</v>
      </c>
      <c r="R37" s="44">
        <f t="shared" si="11"/>
        <v>0</v>
      </c>
      <c r="T37">
        <v>8.9</v>
      </c>
      <c r="U37">
        <v>-8.0195045</v>
      </c>
      <c r="V37" s="20"/>
      <c r="W37" s="6">
        <f t="shared" si="12"/>
        <v>11.7</v>
      </c>
      <c r="X37" s="82">
        <f t="shared" si="13"/>
        <v>-8.2122516999999995</v>
      </c>
      <c r="Y37" s="44">
        <f t="shared" si="14"/>
        <v>-8.6035271000000009</v>
      </c>
      <c r="Z37" s="44">
        <f t="shared" si="15"/>
        <v>-9.2828607999999999</v>
      </c>
      <c r="AA37" s="44">
        <f t="shared" si="16"/>
        <v>-10.319842</v>
      </c>
      <c r="AB37" s="44">
        <f t="shared" si="17"/>
        <v>-11.838654999999999</v>
      </c>
      <c r="AC37" s="44">
        <f t="shared" si="18"/>
        <v>-13.616108000000001</v>
      </c>
      <c r="AD37" s="20"/>
      <c r="AE37" s="44">
        <f t="shared" si="19"/>
        <v>-7.9467715999999999</v>
      </c>
      <c r="AF37" s="44">
        <f t="shared" si="20"/>
        <v>-9.368722</v>
      </c>
      <c r="AG37" s="44">
        <f t="shared" si="21"/>
        <v>-11.366661000000001</v>
      </c>
      <c r="AH37" s="44">
        <f t="shared" si="22"/>
        <v>-12.709209</v>
      </c>
      <c r="AI37" s="44">
        <f t="shared" si="23"/>
        <v>-7.7937126000000001</v>
      </c>
      <c r="AJ37" s="44">
        <f t="shared" si="24"/>
        <v>0</v>
      </c>
      <c r="AK37" s="20"/>
    </row>
    <row r="38" spans="2:37" x14ac:dyDescent="0.25">
      <c r="B38">
        <v>9.6</v>
      </c>
      <c r="C38">
        <v>-8.0734557999999996</v>
      </c>
      <c r="D38" s="20"/>
      <c r="E38" s="82">
        <f t="shared" ref="E38:F38" si="56">B43</f>
        <v>13.1</v>
      </c>
      <c r="F38" s="82">
        <f t="shared" si="56"/>
        <v>-8.3624133999999994</v>
      </c>
      <c r="G38" s="44">
        <f t="shared" si="1"/>
        <v>-8.8834313999999992</v>
      </c>
      <c r="H38" s="44">
        <f t="shared" si="2"/>
        <v>-9.7107343999999998</v>
      </c>
      <c r="I38" s="44">
        <f t="shared" si="3"/>
        <v>-10.904061</v>
      </c>
      <c r="J38" s="44">
        <f t="shared" si="4"/>
        <v>-12.520879000000001</v>
      </c>
      <c r="K38" s="44">
        <f t="shared" si="5"/>
        <v>-14.352857</v>
      </c>
      <c r="L38" s="20"/>
      <c r="M38" s="44">
        <f t="shared" si="6"/>
        <v>-8.4274111000000005</v>
      </c>
      <c r="N38" s="44">
        <f t="shared" si="7"/>
        <v>-9.8515072000000004</v>
      </c>
      <c r="O38" s="44">
        <f t="shared" si="8"/>
        <v>-12.029071999999999</v>
      </c>
      <c r="P38" s="44">
        <f t="shared" si="9"/>
        <v>-13.463200000000001</v>
      </c>
      <c r="Q38" s="44">
        <f t="shared" si="10"/>
        <v>-7.9281483000000001</v>
      </c>
      <c r="R38" s="44">
        <f t="shared" si="11"/>
        <v>0</v>
      </c>
      <c r="T38">
        <v>9.6</v>
      </c>
      <c r="U38">
        <v>-8.0319213999999999</v>
      </c>
      <c r="V38" s="20"/>
      <c r="W38" s="6">
        <f t="shared" si="12"/>
        <v>12.4</v>
      </c>
      <c r="X38" s="82">
        <f t="shared" si="13"/>
        <v>-8.3058452999999997</v>
      </c>
      <c r="Y38" s="44">
        <f t="shared" si="14"/>
        <v>-8.8037595999999994</v>
      </c>
      <c r="Z38" s="44">
        <f t="shared" si="15"/>
        <v>-9.5981950999999999</v>
      </c>
      <c r="AA38" s="44">
        <f t="shared" si="16"/>
        <v>-10.764899</v>
      </c>
      <c r="AB38" s="44">
        <f t="shared" si="17"/>
        <v>-12.386141</v>
      </c>
      <c r="AC38" s="44">
        <f t="shared" si="18"/>
        <v>-14.203733</v>
      </c>
      <c r="AD38" s="20"/>
      <c r="AE38" s="44">
        <f t="shared" si="19"/>
        <v>-8.0265245000000007</v>
      </c>
      <c r="AF38" s="44">
        <f t="shared" si="20"/>
        <v>-9.7401104000000007</v>
      </c>
      <c r="AG38" s="44">
        <f t="shared" si="21"/>
        <v>-11.901021</v>
      </c>
      <c r="AH38" s="44">
        <f t="shared" si="22"/>
        <v>-13.283587000000001</v>
      </c>
      <c r="AI38" s="44">
        <f t="shared" si="23"/>
        <v>-7.8417630000000003</v>
      </c>
      <c r="AJ38" s="44">
        <f t="shared" si="24"/>
        <v>0</v>
      </c>
      <c r="AK38" s="20"/>
    </row>
    <row r="39" spans="2:37" x14ac:dyDescent="0.25">
      <c r="B39">
        <v>10.3</v>
      </c>
      <c r="C39">
        <v>-8.1138496</v>
      </c>
      <c r="D39" s="20"/>
      <c r="E39" s="82">
        <f t="shared" ref="E39:F39" si="57">B44</f>
        <v>13.8</v>
      </c>
      <c r="F39" s="82">
        <f t="shared" si="57"/>
        <v>-8.4937009999999997</v>
      </c>
      <c r="G39" s="44">
        <f t="shared" si="1"/>
        <v>-9.1281365999999995</v>
      </c>
      <c r="H39" s="44">
        <f t="shared" si="2"/>
        <v>-10.054281</v>
      </c>
      <c r="I39" s="44">
        <f t="shared" si="3"/>
        <v>-11.378595000000001</v>
      </c>
      <c r="J39" s="44">
        <f t="shared" si="4"/>
        <v>-13.073634999999999</v>
      </c>
      <c r="K39" s="44">
        <f t="shared" si="5"/>
        <v>-14.940042</v>
      </c>
      <c r="L39" s="20"/>
      <c r="M39" s="44">
        <f t="shared" si="6"/>
        <v>-8.6432266000000002</v>
      </c>
      <c r="N39" s="44">
        <f t="shared" si="7"/>
        <v>-10.256614000000001</v>
      </c>
      <c r="O39" s="44">
        <f t="shared" si="8"/>
        <v>-12.574014999999999</v>
      </c>
      <c r="P39" s="44">
        <f t="shared" si="9"/>
        <v>-14.039037</v>
      </c>
      <c r="Q39" s="44">
        <f t="shared" si="10"/>
        <v>-7.9897150999999997</v>
      </c>
      <c r="R39" s="44">
        <f t="shared" si="11"/>
        <v>0</v>
      </c>
      <c r="T39">
        <v>10.3</v>
      </c>
      <c r="U39">
        <v>-8.0636139</v>
      </c>
      <c r="V39" s="20"/>
      <c r="W39" s="6">
        <f t="shared" si="12"/>
        <v>13.1</v>
      </c>
      <c r="X39" s="82">
        <f t="shared" si="13"/>
        <v>-8.4481316</v>
      </c>
      <c r="Y39" s="44">
        <f t="shared" si="14"/>
        <v>-9.0610619000000003</v>
      </c>
      <c r="Z39" s="44">
        <f t="shared" si="15"/>
        <v>-9.9484309999999994</v>
      </c>
      <c r="AA39" s="44">
        <f t="shared" si="16"/>
        <v>-11.254035999999999</v>
      </c>
      <c r="AB39" s="44">
        <f t="shared" si="17"/>
        <v>-12.953218</v>
      </c>
      <c r="AC39" s="44">
        <f t="shared" si="18"/>
        <v>-14.799735</v>
      </c>
      <c r="AD39" s="20"/>
      <c r="AE39" s="44">
        <f t="shared" si="19"/>
        <v>-8.1454371999999999</v>
      </c>
      <c r="AF39" s="44">
        <f t="shared" si="20"/>
        <v>-10.159599999999999</v>
      </c>
      <c r="AG39" s="44">
        <f t="shared" si="21"/>
        <v>-12.460654</v>
      </c>
      <c r="AH39" s="44">
        <f t="shared" si="22"/>
        <v>-13.870020999999999</v>
      </c>
      <c r="AI39" s="44">
        <f t="shared" si="23"/>
        <v>-7.9020348</v>
      </c>
      <c r="AJ39" s="44">
        <f t="shared" si="24"/>
        <v>0</v>
      </c>
      <c r="AK39" s="20"/>
    </row>
    <row r="40" spans="2:37" x14ac:dyDescent="0.25">
      <c r="B40">
        <v>11</v>
      </c>
      <c r="C40">
        <v>-8.1539687999999995</v>
      </c>
      <c r="D40" s="20"/>
      <c r="E40" s="82">
        <f t="shared" ref="E40:F40" si="58">B45</f>
        <v>14.5</v>
      </c>
      <c r="F40" s="82">
        <f t="shared" si="58"/>
        <v>-8.6828117000000002</v>
      </c>
      <c r="G40" s="44">
        <f t="shared" si="1"/>
        <v>-9.4242868000000009</v>
      </c>
      <c r="H40" s="44">
        <f t="shared" si="2"/>
        <v>-10.444886</v>
      </c>
      <c r="I40" s="44">
        <f t="shared" si="3"/>
        <v>-11.892912000000001</v>
      </c>
      <c r="J40" s="44">
        <f t="shared" si="4"/>
        <v>-13.654398</v>
      </c>
      <c r="K40" s="44">
        <f t="shared" si="5"/>
        <v>-15.553324999999999</v>
      </c>
      <c r="L40" s="20"/>
      <c r="M40" s="44">
        <f t="shared" si="6"/>
        <v>-8.9120159000000001</v>
      </c>
      <c r="N40" s="44">
        <f t="shared" si="7"/>
        <v>-10.711365000000001</v>
      </c>
      <c r="O40" s="44">
        <f t="shared" si="8"/>
        <v>-13.150229</v>
      </c>
      <c r="P40" s="44">
        <f t="shared" si="9"/>
        <v>-14.636512</v>
      </c>
      <c r="Q40" s="44">
        <f t="shared" si="10"/>
        <v>-8.0782337000000002</v>
      </c>
      <c r="R40" s="44">
        <f t="shared" si="11"/>
        <v>0</v>
      </c>
      <c r="T40">
        <v>11</v>
      </c>
      <c r="U40">
        <v>-8.0966834999999993</v>
      </c>
      <c r="V40" s="20"/>
      <c r="W40" s="6">
        <f t="shared" si="12"/>
        <v>13.8</v>
      </c>
      <c r="X40" s="82">
        <f t="shared" si="13"/>
        <v>-8.6468848999999999</v>
      </c>
      <c r="Y40" s="44">
        <f t="shared" si="14"/>
        <v>-9.3619260999999998</v>
      </c>
      <c r="Z40" s="44">
        <f t="shared" si="15"/>
        <v>-10.345238</v>
      </c>
      <c r="AA40" s="44">
        <f t="shared" si="16"/>
        <v>-11.792282</v>
      </c>
      <c r="AB40" s="44">
        <f t="shared" si="17"/>
        <v>-13.545358999999999</v>
      </c>
      <c r="AC40" s="44">
        <f t="shared" si="18"/>
        <v>-15.416126999999999</v>
      </c>
      <c r="AD40" s="20"/>
      <c r="AE40" s="44">
        <f t="shared" si="19"/>
        <v>-8.3322953999999996</v>
      </c>
      <c r="AF40" s="44">
        <f t="shared" si="20"/>
        <v>-10.630808</v>
      </c>
      <c r="AG40" s="44">
        <f t="shared" si="21"/>
        <v>-13.043704999999999</v>
      </c>
      <c r="AH40" s="44">
        <f t="shared" si="22"/>
        <v>-14.479543</v>
      </c>
      <c r="AI40" s="44">
        <f t="shared" si="23"/>
        <v>-8.0037775</v>
      </c>
      <c r="AJ40" s="44">
        <f t="shared" si="24"/>
        <v>0</v>
      </c>
      <c r="AK40" s="20"/>
    </row>
    <row r="41" spans="2:37" x14ac:dyDescent="0.25">
      <c r="B41">
        <v>11.7</v>
      </c>
      <c r="C41">
        <v>-8.2113724000000001</v>
      </c>
      <c r="D41" s="20"/>
      <c r="E41" s="82">
        <f t="shared" ref="E41:F41" si="59">B46</f>
        <v>15.2</v>
      </c>
      <c r="F41" s="82">
        <f t="shared" si="59"/>
        <v>-8.9262961999999995</v>
      </c>
      <c r="G41" s="44">
        <f t="shared" si="1"/>
        <v>-9.7548103000000008</v>
      </c>
      <c r="H41" s="44">
        <f t="shared" si="2"/>
        <v>-10.882296999999999</v>
      </c>
      <c r="I41" s="44">
        <f t="shared" si="3"/>
        <v>-12.440785999999999</v>
      </c>
      <c r="J41" s="44">
        <f t="shared" si="4"/>
        <v>-14.259691</v>
      </c>
      <c r="K41" s="44">
        <f t="shared" si="5"/>
        <v>-16.177088000000001</v>
      </c>
      <c r="L41" s="20"/>
      <c r="M41" s="44">
        <f t="shared" si="6"/>
        <v>-9.2220706999999997</v>
      </c>
      <c r="N41" s="44">
        <f t="shared" si="7"/>
        <v>-11.210803</v>
      </c>
      <c r="O41" s="44">
        <f t="shared" si="8"/>
        <v>-13.748257000000001</v>
      </c>
      <c r="P41" s="44">
        <f t="shared" si="9"/>
        <v>-15.250348000000001</v>
      </c>
      <c r="Q41" s="44">
        <f t="shared" si="10"/>
        <v>-8.2252016000000001</v>
      </c>
      <c r="R41" s="44">
        <f t="shared" si="11"/>
        <v>0</v>
      </c>
      <c r="T41">
        <v>11.7</v>
      </c>
      <c r="U41">
        <v>-8.1441087999999997</v>
      </c>
      <c r="V41" s="20"/>
      <c r="W41" s="6">
        <f t="shared" si="12"/>
        <v>14.5</v>
      </c>
      <c r="X41" s="82">
        <f t="shared" si="13"/>
        <v>-8.9031667999999993</v>
      </c>
      <c r="Y41" s="44">
        <f t="shared" si="14"/>
        <v>-9.7004204000000005</v>
      </c>
      <c r="Z41" s="44">
        <f t="shared" si="15"/>
        <v>-10.792377</v>
      </c>
      <c r="AA41" s="44">
        <f t="shared" si="16"/>
        <v>-12.358547</v>
      </c>
      <c r="AB41" s="44">
        <f t="shared" si="17"/>
        <v>-14.152405999999999</v>
      </c>
      <c r="AC41" s="44">
        <f t="shared" si="18"/>
        <v>-16.047314</v>
      </c>
      <c r="AD41" s="20"/>
      <c r="AE41" s="44">
        <f t="shared" si="19"/>
        <v>-8.5867014000000008</v>
      </c>
      <c r="AF41" s="44">
        <f t="shared" si="20"/>
        <v>-11.144024</v>
      </c>
      <c r="AG41" s="44">
        <f t="shared" si="21"/>
        <v>-13.646034999999999</v>
      </c>
      <c r="AH41" s="44">
        <f t="shared" si="22"/>
        <v>-15.102224</v>
      </c>
      <c r="AI41" s="44">
        <f t="shared" si="23"/>
        <v>-8.1578511999999996</v>
      </c>
      <c r="AJ41" s="44">
        <f t="shared" si="24"/>
        <v>0</v>
      </c>
      <c r="AK41" s="20"/>
    </row>
    <row r="42" spans="2:37" x14ac:dyDescent="0.25">
      <c r="B42">
        <v>12.4</v>
      </c>
      <c r="C42">
        <v>-8.2742062000000001</v>
      </c>
      <c r="D42" s="20"/>
      <c r="E42" s="82">
        <f t="shared" ref="E42:F42" si="60">B47</f>
        <v>15.9</v>
      </c>
      <c r="F42" s="82">
        <f t="shared" si="60"/>
        <v>-9.2157000999999994</v>
      </c>
      <c r="G42" s="44">
        <f t="shared" si="1"/>
        <v>-10.113664999999999</v>
      </c>
      <c r="H42" s="44">
        <f t="shared" si="2"/>
        <v>-11.360573</v>
      </c>
      <c r="I42" s="44">
        <f t="shared" si="3"/>
        <v>-13.020555999999999</v>
      </c>
      <c r="J42" s="44">
        <f t="shared" si="4"/>
        <v>-14.872591999999999</v>
      </c>
      <c r="K42" s="44">
        <f t="shared" si="5"/>
        <v>-16.808402999999998</v>
      </c>
      <c r="L42" s="20"/>
      <c r="M42" s="44">
        <f t="shared" si="6"/>
        <v>-9.5690612999999995</v>
      </c>
      <c r="N42" s="44">
        <f t="shared" si="7"/>
        <v>-11.742743000000001</v>
      </c>
      <c r="O42" s="44">
        <f t="shared" si="8"/>
        <v>-14.360458</v>
      </c>
      <c r="P42" s="44">
        <f t="shared" si="9"/>
        <v>-15.874838</v>
      </c>
      <c r="Q42" s="44">
        <f t="shared" si="10"/>
        <v>-8.4403524000000001</v>
      </c>
      <c r="R42" s="44">
        <f t="shared" si="11"/>
        <v>0</v>
      </c>
      <c r="T42">
        <v>12.4</v>
      </c>
      <c r="U42">
        <v>-8.2122516999999995</v>
      </c>
      <c r="V42" s="20"/>
      <c r="W42" s="6">
        <f t="shared" si="12"/>
        <v>15.2</v>
      </c>
      <c r="X42" s="82">
        <f t="shared" si="13"/>
        <v>-9.2004824000000003</v>
      </c>
      <c r="Y42" s="44">
        <f t="shared" si="14"/>
        <v>-10.061455</v>
      </c>
      <c r="Z42" s="44">
        <f t="shared" si="15"/>
        <v>-11.285895999999999</v>
      </c>
      <c r="AA42" s="44">
        <f t="shared" si="16"/>
        <v>-12.946669999999999</v>
      </c>
      <c r="AB42" s="44">
        <f t="shared" si="17"/>
        <v>-14.773209</v>
      </c>
      <c r="AC42" s="44">
        <f t="shared" si="18"/>
        <v>-16.683053999999998</v>
      </c>
      <c r="AD42" s="20"/>
      <c r="AE42" s="44">
        <f t="shared" si="19"/>
        <v>-8.8869143000000008</v>
      </c>
      <c r="AF42" s="44">
        <f t="shared" si="20"/>
        <v>-11.691364999999999</v>
      </c>
      <c r="AG42" s="44">
        <f t="shared" si="21"/>
        <v>-14.259691</v>
      </c>
      <c r="AH42" s="44">
        <f t="shared" si="22"/>
        <v>-15.733230000000001</v>
      </c>
      <c r="AI42" s="44">
        <f t="shared" si="23"/>
        <v>-8.3888969000000007</v>
      </c>
      <c r="AJ42" s="44">
        <f t="shared" si="24"/>
        <v>0</v>
      </c>
      <c r="AK42" s="20"/>
    </row>
    <row r="43" spans="2:37" x14ac:dyDescent="0.25">
      <c r="B43">
        <v>13.1</v>
      </c>
      <c r="C43">
        <v>-8.3624133999999994</v>
      </c>
      <c r="D43" s="20"/>
      <c r="E43" s="82">
        <f t="shared" ref="E43:F43" si="61">B48</f>
        <v>16.600000000000001</v>
      </c>
      <c r="F43" s="82">
        <f t="shared" si="61"/>
        <v>-9.5341720999999993</v>
      </c>
      <c r="G43" s="44">
        <f t="shared" si="1"/>
        <v>-10.50909</v>
      </c>
      <c r="H43" s="44">
        <f t="shared" si="2"/>
        <v>-11.879716</v>
      </c>
      <c r="I43" s="44">
        <f t="shared" si="3"/>
        <v>-13.614647</v>
      </c>
      <c r="J43" s="44">
        <f t="shared" si="4"/>
        <v>-15.504716</v>
      </c>
      <c r="K43" s="44">
        <f t="shared" si="5"/>
        <v>-17.449316</v>
      </c>
      <c r="L43" s="20"/>
      <c r="M43" s="44">
        <f t="shared" si="6"/>
        <v>-9.9475555</v>
      </c>
      <c r="N43" s="44">
        <f t="shared" si="7"/>
        <v>-12.300635</v>
      </c>
      <c r="O43" s="44">
        <f t="shared" si="8"/>
        <v>-14.984755</v>
      </c>
      <c r="P43" s="44">
        <f t="shared" si="9"/>
        <v>-16.503264999999999</v>
      </c>
      <c r="Q43" s="44">
        <f t="shared" si="10"/>
        <v>-8.7057114000000002</v>
      </c>
      <c r="R43" s="44">
        <f t="shared" si="11"/>
        <v>0</v>
      </c>
      <c r="T43">
        <v>13.1</v>
      </c>
      <c r="U43">
        <v>-8.3058452999999997</v>
      </c>
      <c r="V43" s="20"/>
      <c r="W43" s="6">
        <f t="shared" si="12"/>
        <v>15.9</v>
      </c>
      <c r="X43" s="82">
        <f t="shared" si="13"/>
        <v>-9.5228967999999998</v>
      </c>
      <c r="Y43" s="44">
        <f t="shared" si="14"/>
        <v>-10.456448</v>
      </c>
      <c r="Z43" s="44">
        <f t="shared" si="15"/>
        <v>-11.823596</v>
      </c>
      <c r="AA43" s="44">
        <f t="shared" si="16"/>
        <v>-13.547155</v>
      </c>
      <c r="AB43" s="44">
        <f t="shared" si="17"/>
        <v>-15.404213</v>
      </c>
      <c r="AC43" s="44">
        <f t="shared" si="18"/>
        <v>-17.328959000000001</v>
      </c>
      <c r="AD43" s="20"/>
      <c r="AE43" s="44">
        <f t="shared" si="19"/>
        <v>-9.2181443999999999</v>
      </c>
      <c r="AF43" s="44">
        <f t="shared" si="20"/>
        <v>-12.26315</v>
      </c>
      <c r="AG43" s="44">
        <f t="shared" si="21"/>
        <v>-14.883718999999999</v>
      </c>
      <c r="AH43" s="44">
        <f t="shared" si="22"/>
        <v>-16.372426999999998</v>
      </c>
      <c r="AI43" s="44">
        <f t="shared" si="23"/>
        <v>-8.6654242999999997</v>
      </c>
      <c r="AJ43" s="44">
        <f t="shared" si="24"/>
        <v>0</v>
      </c>
      <c r="AK43" s="20"/>
    </row>
    <row r="44" spans="2:37" x14ac:dyDescent="0.25">
      <c r="B44">
        <v>13.8</v>
      </c>
      <c r="C44">
        <v>-8.4937009999999997</v>
      </c>
      <c r="D44" s="20"/>
      <c r="E44" s="82">
        <f t="shared" ref="E44:F44" si="62">B49</f>
        <v>17.3</v>
      </c>
      <c r="F44" s="82">
        <f t="shared" si="62"/>
        <v>-9.8723144999999999</v>
      </c>
      <c r="G44" s="44">
        <f t="shared" si="1"/>
        <v>-10.927733999999999</v>
      </c>
      <c r="H44" s="44">
        <f t="shared" si="2"/>
        <v>-12.428718999999999</v>
      </c>
      <c r="I44" s="44">
        <f t="shared" si="3"/>
        <v>-14.223515000000001</v>
      </c>
      <c r="J44" s="44">
        <f t="shared" si="4"/>
        <v>-16.133161999999999</v>
      </c>
      <c r="K44" s="44">
        <f t="shared" si="5"/>
        <v>-18.086839999999999</v>
      </c>
      <c r="L44" s="20"/>
      <c r="M44" s="44">
        <f t="shared" si="6"/>
        <v>-10.357360999999999</v>
      </c>
      <c r="N44" s="44">
        <f t="shared" si="7"/>
        <v>-12.878428</v>
      </c>
      <c r="O44" s="44">
        <f t="shared" si="8"/>
        <v>-15.607186</v>
      </c>
      <c r="P44" s="44">
        <f t="shared" si="9"/>
        <v>-17.134302000000002</v>
      </c>
      <c r="Q44" s="44">
        <f t="shared" si="10"/>
        <v>-9.0035725000000006</v>
      </c>
      <c r="R44" s="44">
        <f t="shared" si="11"/>
        <v>0</v>
      </c>
      <c r="T44">
        <v>13.8</v>
      </c>
      <c r="U44">
        <v>-8.4481316</v>
      </c>
      <c r="V44" s="20"/>
      <c r="W44" s="6">
        <f t="shared" si="12"/>
        <v>16.600000000000001</v>
      </c>
      <c r="X44" s="82">
        <f t="shared" si="13"/>
        <v>-9.863308</v>
      </c>
      <c r="Y44" s="44">
        <f t="shared" si="14"/>
        <v>-10.881874</v>
      </c>
      <c r="Z44" s="44">
        <f t="shared" si="15"/>
        <v>-12.388782000000001</v>
      </c>
      <c r="AA44" s="44">
        <f t="shared" si="16"/>
        <v>-14.155711999999999</v>
      </c>
      <c r="AB44" s="44">
        <f t="shared" si="17"/>
        <v>-16.036857999999999</v>
      </c>
      <c r="AC44" s="44">
        <f t="shared" si="18"/>
        <v>-17.967110000000002</v>
      </c>
      <c r="AD44" s="20"/>
      <c r="AE44" s="44">
        <f t="shared" si="19"/>
        <v>-9.5691109000000001</v>
      </c>
      <c r="AF44" s="44">
        <f t="shared" si="20"/>
        <v>-12.848015</v>
      </c>
      <c r="AG44" s="44">
        <f t="shared" si="21"/>
        <v>-15.512199000000001</v>
      </c>
      <c r="AH44" s="44">
        <f t="shared" si="22"/>
        <v>-17.006477</v>
      </c>
      <c r="AI44" s="44">
        <f t="shared" si="23"/>
        <v>-8.9788113000000003</v>
      </c>
      <c r="AJ44" s="44">
        <f t="shared" si="24"/>
        <v>0</v>
      </c>
      <c r="AK44" s="20"/>
    </row>
    <row r="45" spans="2:37" x14ac:dyDescent="0.25">
      <c r="B45">
        <v>14.5</v>
      </c>
      <c r="C45">
        <v>-8.6828117000000002</v>
      </c>
      <c r="D45" s="20"/>
      <c r="E45" s="82">
        <f t="shared" ref="E45:F45" si="63">B50</f>
        <v>18</v>
      </c>
      <c r="F45" s="82">
        <f t="shared" si="63"/>
        <v>-10.229165999999999</v>
      </c>
      <c r="G45" s="44">
        <f t="shared" si="1"/>
        <v>-11.384606</v>
      </c>
      <c r="H45" s="44">
        <f t="shared" si="2"/>
        <v>-12.989901</v>
      </c>
      <c r="I45" s="44">
        <f t="shared" si="3"/>
        <v>-14.831958</v>
      </c>
      <c r="J45" s="44">
        <f t="shared" si="4"/>
        <v>-16.759989000000001</v>
      </c>
      <c r="K45" s="44">
        <f t="shared" si="5"/>
        <v>-18.719926999999998</v>
      </c>
      <c r="L45" s="20"/>
      <c r="M45" s="44">
        <f t="shared" si="6"/>
        <v>-10.795154</v>
      </c>
      <c r="N45" s="44">
        <f t="shared" si="7"/>
        <v>-13.461815</v>
      </c>
      <c r="O45" s="44">
        <f t="shared" si="8"/>
        <v>-16.229804999999999</v>
      </c>
      <c r="P45" s="44">
        <f t="shared" si="9"/>
        <v>-17.759091999999999</v>
      </c>
      <c r="Q45" s="44">
        <f t="shared" si="10"/>
        <v>-9.3170938000000003</v>
      </c>
      <c r="R45" s="44">
        <f t="shared" si="11"/>
        <v>0</v>
      </c>
      <c r="T45">
        <v>14.5</v>
      </c>
      <c r="U45">
        <v>-8.6468848999999999</v>
      </c>
      <c r="V45" s="20"/>
      <c r="W45" s="6">
        <f t="shared" si="12"/>
        <v>17.3</v>
      </c>
      <c r="X45" s="82">
        <f t="shared" si="13"/>
        <v>-10.218235999999999</v>
      </c>
      <c r="Y45" s="44">
        <f t="shared" si="14"/>
        <v>-11.346412000000001</v>
      </c>
      <c r="Z45" s="44">
        <f t="shared" si="15"/>
        <v>-12.957601</v>
      </c>
      <c r="AA45" s="44">
        <f t="shared" si="16"/>
        <v>-14.766643</v>
      </c>
      <c r="AB45" s="44">
        <f t="shared" si="17"/>
        <v>-16.662502</v>
      </c>
      <c r="AC45" s="44">
        <f t="shared" si="18"/>
        <v>-18.604482999999998</v>
      </c>
      <c r="AD45" s="20"/>
      <c r="AE45" s="44">
        <f t="shared" si="19"/>
        <v>-9.9339417999999995</v>
      </c>
      <c r="AF45" s="44">
        <f t="shared" si="20"/>
        <v>-13.433275999999999</v>
      </c>
      <c r="AG45" s="44">
        <f t="shared" si="21"/>
        <v>-16.132525999999999</v>
      </c>
      <c r="AH45" s="44">
        <f t="shared" si="22"/>
        <v>-17.639209999999999</v>
      </c>
      <c r="AI45" s="44">
        <f t="shared" si="23"/>
        <v>-9.3102798</v>
      </c>
      <c r="AJ45" s="44">
        <f t="shared" si="24"/>
        <v>0</v>
      </c>
      <c r="AK45" s="20"/>
    </row>
    <row r="46" spans="2:37" x14ac:dyDescent="0.25">
      <c r="B46">
        <v>15.2</v>
      </c>
      <c r="C46">
        <v>-8.9262961999999995</v>
      </c>
      <c r="D46" s="20"/>
      <c r="E46" s="82">
        <f t="shared" ref="E46:F46" si="64">B51</f>
        <v>18.7</v>
      </c>
      <c r="F46" s="82">
        <f t="shared" si="64"/>
        <v>-10.594897</v>
      </c>
      <c r="G46" s="44">
        <f t="shared" si="1"/>
        <v>-11.868948</v>
      </c>
      <c r="H46" s="44">
        <f t="shared" si="2"/>
        <v>-13.566367</v>
      </c>
      <c r="I46" s="44">
        <f t="shared" si="3"/>
        <v>-15.436541999999999</v>
      </c>
      <c r="J46" s="44">
        <f t="shared" si="4"/>
        <v>-17.380116000000001</v>
      </c>
      <c r="K46" s="44">
        <f t="shared" si="5"/>
        <v>-19.341985999999999</v>
      </c>
      <c r="L46" s="20"/>
      <c r="M46" s="44">
        <f t="shared" si="6"/>
        <v>-11.255053999999999</v>
      </c>
      <c r="N46" s="44">
        <f t="shared" si="7"/>
        <v>-14.049797</v>
      </c>
      <c r="O46" s="44">
        <f t="shared" si="8"/>
        <v>-16.843102999999999</v>
      </c>
      <c r="P46" s="44">
        <f t="shared" si="9"/>
        <v>-18.372952000000002</v>
      </c>
      <c r="Q46" s="44">
        <f t="shared" si="10"/>
        <v>-9.6506100000000004</v>
      </c>
      <c r="R46" s="44">
        <f t="shared" si="11"/>
        <v>0</v>
      </c>
      <c r="T46">
        <v>15.2</v>
      </c>
      <c r="U46">
        <v>-8.9031667999999993</v>
      </c>
      <c r="V46" s="20"/>
      <c r="W46" s="6">
        <f t="shared" si="12"/>
        <v>18</v>
      </c>
      <c r="X46" s="82">
        <f t="shared" si="13"/>
        <v>-10.583439</v>
      </c>
      <c r="Y46" s="44">
        <f t="shared" si="14"/>
        <v>-11.846244</v>
      </c>
      <c r="Z46" s="44">
        <f t="shared" si="15"/>
        <v>-13.536312000000001</v>
      </c>
      <c r="AA46" s="44">
        <f t="shared" si="16"/>
        <v>-15.369736</v>
      </c>
      <c r="AB46" s="44">
        <f t="shared" si="17"/>
        <v>-17.282152</v>
      </c>
      <c r="AC46" s="44">
        <f t="shared" si="18"/>
        <v>-19.229562999999999</v>
      </c>
      <c r="AD46" s="20"/>
      <c r="AE46" s="44">
        <f t="shared" si="19"/>
        <v>-10.314730000000001</v>
      </c>
      <c r="AF46" s="44">
        <f t="shared" si="20"/>
        <v>-14.021466</v>
      </c>
      <c r="AG46" s="44">
        <f t="shared" si="21"/>
        <v>-16.745176000000001</v>
      </c>
      <c r="AH46" s="44">
        <f t="shared" si="22"/>
        <v>-18.256246999999998</v>
      </c>
      <c r="AI46" s="44">
        <f t="shared" si="23"/>
        <v>-9.6534081</v>
      </c>
      <c r="AJ46" s="44">
        <f t="shared" si="24"/>
        <v>0</v>
      </c>
      <c r="AK46" s="20"/>
    </row>
    <row r="47" spans="2:37" x14ac:dyDescent="0.25">
      <c r="B47">
        <v>15.9</v>
      </c>
      <c r="C47">
        <v>-9.2157000999999994</v>
      </c>
      <c r="D47" s="20"/>
      <c r="E47" s="82">
        <f t="shared" ref="E47:F47" si="65">B52</f>
        <v>19.399999999999999</v>
      </c>
      <c r="F47" s="82">
        <f t="shared" si="65"/>
        <v>-10.974565999999999</v>
      </c>
      <c r="G47" s="44">
        <f t="shared" si="1"/>
        <v>-12.369929000000001</v>
      </c>
      <c r="H47" s="44">
        <f t="shared" si="2"/>
        <v>-14.131328999999999</v>
      </c>
      <c r="I47" s="44">
        <f t="shared" si="3"/>
        <v>-16.032993000000001</v>
      </c>
      <c r="J47" s="44">
        <f t="shared" si="4"/>
        <v>-17.980812</v>
      </c>
      <c r="K47" s="44">
        <f t="shared" si="5"/>
        <v>-19.944927</v>
      </c>
      <c r="L47" s="20"/>
      <c r="M47" s="44">
        <f t="shared" si="6"/>
        <v>-11.724551999999999</v>
      </c>
      <c r="N47" s="44">
        <f t="shared" si="7"/>
        <v>-14.627599</v>
      </c>
      <c r="O47" s="44">
        <f t="shared" si="8"/>
        <v>-17.439782999999998</v>
      </c>
      <c r="P47" s="44">
        <f t="shared" si="9"/>
        <v>-18.972857999999999</v>
      </c>
      <c r="Q47" s="44">
        <f t="shared" si="10"/>
        <v>-9.9952468999999997</v>
      </c>
      <c r="R47" s="44">
        <f t="shared" si="11"/>
        <v>0</v>
      </c>
      <c r="T47">
        <v>15.9</v>
      </c>
      <c r="U47">
        <v>-9.2004824000000003</v>
      </c>
      <c r="V47" s="20"/>
      <c r="W47" s="6">
        <f t="shared" si="12"/>
        <v>18.7</v>
      </c>
      <c r="X47" s="82">
        <f t="shared" si="13"/>
        <v>-10.962082000000001</v>
      </c>
      <c r="Y47" s="44">
        <f t="shared" si="14"/>
        <v>-12.362029</v>
      </c>
      <c r="Z47" s="44">
        <f t="shared" si="15"/>
        <v>-14.102633000000001</v>
      </c>
      <c r="AA47" s="44">
        <f t="shared" si="16"/>
        <v>-15.963696000000001</v>
      </c>
      <c r="AB47" s="44">
        <f t="shared" si="17"/>
        <v>-17.883555999999999</v>
      </c>
      <c r="AC47" s="44">
        <f t="shared" si="18"/>
        <v>-19.834602</v>
      </c>
      <c r="AD47" s="20"/>
      <c r="AE47" s="44">
        <f t="shared" si="19"/>
        <v>-10.710566</v>
      </c>
      <c r="AF47" s="44">
        <f t="shared" si="20"/>
        <v>-14.594322</v>
      </c>
      <c r="AG47" s="44">
        <f t="shared" si="21"/>
        <v>-17.342784999999999</v>
      </c>
      <c r="AH47" s="44">
        <f t="shared" si="22"/>
        <v>-18.862874999999999</v>
      </c>
      <c r="AI47" s="44">
        <f t="shared" si="23"/>
        <v>-10.003087000000001</v>
      </c>
      <c r="AJ47" s="44">
        <f t="shared" si="24"/>
        <v>0</v>
      </c>
      <c r="AK47" s="20"/>
    </row>
    <row r="48" spans="2:37" x14ac:dyDescent="0.25">
      <c r="B48">
        <v>16.600000000000001</v>
      </c>
      <c r="C48">
        <v>-9.5341720999999993</v>
      </c>
      <c r="D48" s="20"/>
      <c r="E48" s="82">
        <f t="shared" ref="E48:F48" si="66">B53</f>
        <v>20.100000000000001</v>
      </c>
      <c r="F48" s="82">
        <f t="shared" si="66"/>
        <v>-11.357767000000001</v>
      </c>
      <c r="G48" s="44">
        <f t="shared" si="1"/>
        <v>-12.866377</v>
      </c>
      <c r="H48" s="44">
        <f t="shared" si="2"/>
        <v>-14.677827000000001</v>
      </c>
      <c r="I48" s="44">
        <f t="shared" si="3"/>
        <v>-16.593755999999999</v>
      </c>
      <c r="J48" s="44">
        <f t="shared" si="4"/>
        <v>-18.546413000000001</v>
      </c>
      <c r="K48" s="44">
        <f t="shared" si="5"/>
        <v>-20.516172000000001</v>
      </c>
      <c r="L48" s="20"/>
      <c r="M48" s="44">
        <f t="shared" si="6"/>
        <v>-12.191748</v>
      </c>
      <c r="N48" s="44">
        <f t="shared" si="7"/>
        <v>-15.176683000000001</v>
      </c>
      <c r="O48" s="44">
        <f t="shared" si="8"/>
        <v>-18.002918000000001</v>
      </c>
      <c r="P48" s="44">
        <f t="shared" si="9"/>
        <v>-19.538378000000002</v>
      </c>
      <c r="Q48" s="44">
        <f t="shared" si="10"/>
        <v>-10.335856</v>
      </c>
      <c r="R48" s="44">
        <f t="shared" si="11"/>
        <v>0</v>
      </c>
      <c r="T48">
        <v>16.600000000000001</v>
      </c>
      <c r="U48">
        <v>-9.5228967999999998</v>
      </c>
      <c r="V48" s="20"/>
      <c r="W48" s="6">
        <f t="shared" si="12"/>
        <v>19.399999999999999</v>
      </c>
      <c r="X48" s="82">
        <f t="shared" si="13"/>
        <v>-11.346394</v>
      </c>
      <c r="Y48" s="44">
        <f t="shared" si="14"/>
        <v>-12.865095999999999</v>
      </c>
      <c r="Z48" s="44">
        <f t="shared" si="15"/>
        <v>-14.643362</v>
      </c>
      <c r="AA48" s="44">
        <f t="shared" si="16"/>
        <v>-16.520216000000001</v>
      </c>
      <c r="AB48" s="44">
        <f t="shared" si="17"/>
        <v>-18.450793999999998</v>
      </c>
      <c r="AC48" s="44">
        <f t="shared" si="18"/>
        <v>-20.409613</v>
      </c>
      <c r="AD48" s="20"/>
      <c r="AE48" s="44">
        <f t="shared" si="19"/>
        <v>-11.105033000000001</v>
      </c>
      <c r="AF48" s="44">
        <f t="shared" si="20"/>
        <v>-15.139049999999999</v>
      </c>
      <c r="AG48" s="44">
        <f t="shared" si="21"/>
        <v>-17.905912000000001</v>
      </c>
      <c r="AH48" s="44">
        <f t="shared" si="22"/>
        <v>-19.429414999999999</v>
      </c>
      <c r="AI48" s="44">
        <f t="shared" si="23"/>
        <v>-10.347421000000001</v>
      </c>
      <c r="AJ48" s="44">
        <f t="shared" si="24"/>
        <v>0</v>
      </c>
      <c r="AK48" s="20"/>
    </row>
    <row r="49" spans="2:37" x14ac:dyDescent="0.25">
      <c r="B49">
        <v>17.3</v>
      </c>
      <c r="C49">
        <v>-9.8723144999999999</v>
      </c>
      <c r="D49" s="20"/>
      <c r="E49" s="82">
        <f t="shared" ref="E49:F49" si="67">B54</f>
        <v>20.8</v>
      </c>
      <c r="F49" s="82">
        <f t="shared" si="67"/>
        <v>-11.722863</v>
      </c>
      <c r="G49" s="44">
        <f t="shared" si="1"/>
        <v>-13.322958</v>
      </c>
      <c r="H49" s="44">
        <f t="shared" si="2"/>
        <v>-15.169578</v>
      </c>
      <c r="I49" s="44">
        <f t="shared" si="3"/>
        <v>-17.096601</v>
      </c>
      <c r="J49" s="44">
        <f t="shared" si="4"/>
        <v>-19.053228000000001</v>
      </c>
      <c r="K49" s="44">
        <f t="shared" si="5"/>
        <v>-21.025096999999999</v>
      </c>
      <c r="L49" s="20"/>
      <c r="M49" s="44">
        <f t="shared" si="6"/>
        <v>-12.626129000000001</v>
      </c>
      <c r="N49" s="44">
        <f t="shared" si="7"/>
        <v>-15.671794</v>
      </c>
      <c r="O49" s="44">
        <f t="shared" si="8"/>
        <v>-18.505848</v>
      </c>
      <c r="P49" s="44">
        <f t="shared" si="9"/>
        <v>-20.045072999999999</v>
      </c>
      <c r="Q49" s="44">
        <f t="shared" si="10"/>
        <v>-10.658308</v>
      </c>
      <c r="R49" s="44">
        <f t="shared" si="11"/>
        <v>0</v>
      </c>
      <c r="T49">
        <v>17.3</v>
      </c>
      <c r="U49">
        <v>-9.863308</v>
      </c>
      <c r="V49" s="20"/>
      <c r="W49" s="6">
        <f t="shared" si="12"/>
        <v>20.100000000000001</v>
      </c>
      <c r="X49" s="82">
        <f t="shared" si="13"/>
        <v>-11.720036</v>
      </c>
      <c r="Y49" s="44">
        <f t="shared" si="14"/>
        <v>-13.326155999999999</v>
      </c>
      <c r="Z49" s="44">
        <f t="shared" si="15"/>
        <v>-15.134077</v>
      </c>
      <c r="AA49" s="44">
        <f t="shared" si="16"/>
        <v>-17.023219999999998</v>
      </c>
      <c r="AB49" s="44">
        <f t="shared" si="17"/>
        <v>-18.960781000000001</v>
      </c>
      <c r="AC49" s="44">
        <f t="shared" si="18"/>
        <v>-20.919391999999998</v>
      </c>
      <c r="AD49" s="20"/>
      <c r="AE49" s="44">
        <f t="shared" si="19"/>
        <v>-11.48199</v>
      </c>
      <c r="AF49" s="44">
        <f t="shared" si="20"/>
        <v>-15.625102999999999</v>
      </c>
      <c r="AG49" s="44">
        <f t="shared" si="21"/>
        <v>-18.410481999999998</v>
      </c>
      <c r="AH49" s="44">
        <f t="shared" si="22"/>
        <v>-19.935138999999999</v>
      </c>
      <c r="AI49" s="44">
        <f t="shared" si="23"/>
        <v>-10.667845</v>
      </c>
      <c r="AJ49" s="44">
        <f t="shared" si="24"/>
        <v>0</v>
      </c>
      <c r="AK49" s="20"/>
    </row>
    <row r="50" spans="2:37" x14ac:dyDescent="0.25">
      <c r="B50">
        <v>18</v>
      </c>
      <c r="C50">
        <v>-10.229165999999999</v>
      </c>
      <c r="D50" s="20"/>
      <c r="E50" s="82">
        <f t="shared" ref="E50:F50" si="68">B55</f>
        <v>21.5</v>
      </c>
      <c r="F50" s="82">
        <f t="shared" si="68"/>
        <v>-12.041779</v>
      </c>
      <c r="G50" s="44">
        <f t="shared" si="1"/>
        <v>-13.709766</v>
      </c>
      <c r="H50" s="44">
        <f t="shared" si="2"/>
        <v>-15.578249</v>
      </c>
      <c r="I50" s="44">
        <f t="shared" si="3"/>
        <v>-17.515478000000002</v>
      </c>
      <c r="J50" s="44">
        <f t="shared" si="4"/>
        <v>-19.475197000000001</v>
      </c>
      <c r="K50" s="44">
        <f t="shared" si="5"/>
        <v>-21.445951000000001</v>
      </c>
      <c r="L50" s="20"/>
      <c r="M50" s="44">
        <f t="shared" si="6"/>
        <v>-12.994082000000001</v>
      </c>
      <c r="N50" s="44">
        <f t="shared" si="7"/>
        <v>-16.080010999999999</v>
      </c>
      <c r="O50" s="44">
        <f t="shared" si="8"/>
        <v>-18.921137000000002</v>
      </c>
      <c r="P50" s="44">
        <f t="shared" si="9"/>
        <v>-20.465181000000001</v>
      </c>
      <c r="Q50" s="44">
        <f t="shared" si="10"/>
        <v>-10.931903999999999</v>
      </c>
      <c r="R50" s="44">
        <f t="shared" si="11"/>
        <v>0</v>
      </c>
      <c r="T50">
        <v>18</v>
      </c>
      <c r="U50">
        <v>-10.218235999999999</v>
      </c>
      <c r="V50" s="20"/>
      <c r="W50" s="6">
        <f t="shared" si="12"/>
        <v>20.8</v>
      </c>
      <c r="X50" s="82">
        <f t="shared" si="13"/>
        <v>-12.050387000000001</v>
      </c>
      <c r="Y50" s="44">
        <f t="shared" si="14"/>
        <v>-13.711357</v>
      </c>
      <c r="Z50" s="44">
        <f t="shared" si="15"/>
        <v>-15.536965</v>
      </c>
      <c r="AA50" s="44">
        <f t="shared" si="16"/>
        <v>-17.438728000000001</v>
      </c>
      <c r="AB50" s="44">
        <f t="shared" si="17"/>
        <v>-19.379577999999999</v>
      </c>
      <c r="AC50" s="44">
        <f t="shared" si="18"/>
        <v>-21.345644</v>
      </c>
      <c r="AD50" s="20"/>
      <c r="AE50" s="44">
        <f t="shared" si="19"/>
        <v>-11.801989000000001</v>
      </c>
      <c r="AF50" s="44">
        <f t="shared" si="20"/>
        <v>-16.024557000000001</v>
      </c>
      <c r="AG50" s="44">
        <f t="shared" si="21"/>
        <v>-18.828230000000001</v>
      </c>
      <c r="AH50" s="44">
        <f t="shared" si="22"/>
        <v>-20.352345</v>
      </c>
      <c r="AI50" s="44">
        <f t="shared" si="23"/>
        <v>-10.943331000000001</v>
      </c>
      <c r="AJ50" s="44">
        <f t="shared" si="24"/>
        <v>0</v>
      </c>
      <c r="AK50" s="20"/>
    </row>
    <row r="51" spans="2:37" x14ac:dyDescent="0.25">
      <c r="B51">
        <v>18.7</v>
      </c>
      <c r="C51">
        <v>-10.594897</v>
      </c>
      <c r="D51" s="20"/>
      <c r="E51" s="82">
        <f t="shared" ref="E51:F51" si="69">B56</f>
        <v>22.2</v>
      </c>
      <c r="F51" s="82">
        <f t="shared" si="69"/>
        <v>-12.274696</v>
      </c>
      <c r="G51" s="44">
        <f t="shared" si="1"/>
        <v>-13.987916999999999</v>
      </c>
      <c r="H51" s="44">
        <f t="shared" si="2"/>
        <v>-15.872968999999999</v>
      </c>
      <c r="I51" s="44">
        <f t="shared" si="3"/>
        <v>-17.812180999999999</v>
      </c>
      <c r="J51" s="44">
        <f t="shared" si="4"/>
        <v>-19.77272</v>
      </c>
      <c r="K51" s="44">
        <f t="shared" si="5"/>
        <v>-21.745611</v>
      </c>
      <c r="L51" s="20"/>
      <c r="M51" s="44">
        <f t="shared" si="6"/>
        <v>-13.262219</v>
      </c>
      <c r="N51" s="44">
        <f t="shared" si="7"/>
        <v>-16.371964999999999</v>
      </c>
      <c r="O51" s="44">
        <f t="shared" si="8"/>
        <v>-19.216621</v>
      </c>
      <c r="P51" s="44">
        <f t="shared" si="9"/>
        <v>-20.765974</v>
      </c>
      <c r="Q51" s="44">
        <f t="shared" si="10"/>
        <v>-11.131389</v>
      </c>
      <c r="R51" s="44">
        <f t="shared" si="11"/>
        <v>0</v>
      </c>
      <c r="T51">
        <v>18.7</v>
      </c>
      <c r="U51">
        <v>-10.583439</v>
      </c>
      <c r="V51" s="20"/>
      <c r="W51" s="6">
        <f t="shared" si="12"/>
        <v>21.5</v>
      </c>
      <c r="X51" s="82">
        <f t="shared" si="13"/>
        <v>-12.29476</v>
      </c>
      <c r="Y51" s="44">
        <f t="shared" si="14"/>
        <v>-13.985424</v>
      </c>
      <c r="Z51" s="44">
        <f t="shared" si="15"/>
        <v>-15.827083</v>
      </c>
      <c r="AA51" s="44">
        <f t="shared" si="16"/>
        <v>-17.733706999999999</v>
      </c>
      <c r="AB51" s="44">
        <f t="shared" si="17"/>
        <v>-19.679919999999999</v>
      </c>
      <c r="AC51" s="44">
        <f t="shared" si="18"/>
        <v>-21.648022000000001</v>
      </c>
      <c r="AD51" s="20"/>
      <c r="AE51" s="44">
        <f t="shared" si="19"/>
        <v>-12.033397000000001</v>
      </c>
      <c r="AF51" s="44">
        <f t="shared" si="20"/>
        <v>-16.303249000000001</v>
      </c>
      <c r="AG51" s="44">
        <f t="shared" si="21"/>
        <v>-19.122902</v>
      </c>
      <c r="AH51" s="44">
        <f t="shared" si="22"/>
        <v>-20.644089000000001</v>
      </c>
      <c r="AI51" s="44">
        <f t="shared" si="23"/>
        <v>-11.139618</v>
      </c>
      <c r="AJ51" s="44">
        <f t="shared" si="24"/>
        <v>0</v>
      </c>
      <c r="AK51" s="20"/>
    </row>
    <row r="52" spans="2:37" x14ac:dyDescent="0.25">
      <c r="B52">
        <v>19.399999999999999</v>
      </c>
      <c r="C52">
        <v>-10.974565999999999</v>
      </c>
      <c r="D52" s="20"/>
      <c r="E52" s="82">
        <f t="shared" ref="E52:F52" si="70">B57</f>
        <v>22.9</v>
      </c>
      <c r="F52" s="82">
        <f t="shared" si="70"/>
        <v>-12.377995</v>
      </c>
      <c r="G52" s="44">
        <f t="shared" si="1"/>
        <v>-14.108040000000001</v>
      </c>
      <c r="H52" s="44">
        <f t="shared" si="2"/>
        <v>-15.998583999999999</v>
      </c>
      <c r="I52" s="44">
        <f t="shared" si="3"/>
        <v>-17.940194999999999</v>
      </c>
      <c r="J52" s="44">
        <f t="shared" si="4"/>
        <v>-19.902149000000001</v>
      </c>
      <c r="K52" s="44">
        <f t="shared" si="5"/>
        <v>-21.874319</v>
      </c>
      <c r="L52" s="20"/>
      <c r="M52" s="44">
        <f t="shared" si="6"/>
        <v>-13.376756</v>
      </c>
      <c r="N52" s="44">
        <f t="shared" si="7"/>
        <v>-16.491734999999998</v>
      </c>
      <c r="O52" s="44">
        <f t="shared" si="8"/>
        <v>-19.33614</v>
      </c>
      <c r="P52" s="44">
        <f t="shared" si="9"/>
        <v>-20.896529999999998</v>
      </c>
      <c r="Q52" s="44">
        <f t="shared" si="10"/>
        <v>-11.210039</v>
      </c>
      <c r="R52" s="44">
        <f t="shared" si="11"/>
        <v>0</v>
      </c>
      <c r="T52">
        <v>19.399999999999999</v>
      </c>
      <c r="U52">
        <v>-10.962082000000001</v>
      </c>
      <c r="V52" s="20"/>
      <c r="W52" s="6">
        <f t="shared" si="12"/>
        <v>22.2</v>
      </c>
      <c r="X52" s="82">
        <f t="shared" si="13"/>
        <v>-12.400366999999999</v>
      </c>
      <c r="Y52" s="44">
        <f t="shared" si="14"/>
        <v>-14.103747</v>
      </c>
      <c r="Z52" s="44">
        <f t="shared" si="15"/>
        <v>-15.950172</v>
      </c>
      <c r="AA52" s="44">
        <f t="shared" si="16"/>
        <v>-17.862155999999999</v>
      </c>
      <c r="AB52" s="44">
        <f t="shared" si="17"/>
        <v>-19.810272000000001</v>
      </c>
      <c r="AC52" s="44">
        <f t="shared" si="18"/>
        <v>-21.777636000000001</v>
      </c>
      <c r="AD52" s="20"/>
      <c r="AE52" s="44">
        <f t="shared" si="19"/>
        <v>-12.110042</v>
      </c>
      <c r="AF52" s="44">
        <f t="shared" si="20"/>
        <v>-16.401185999999999</v>
      </c>
      <c r="AG52" s="44">
        <f t="shared" si="21"/>
        <v>-19.237078</v>
      </c>
      <c r="AH52" s="44">
        <f t="shared" si="22"/>
        <v>-20.750191000000001</v>
      </c>
      <c r="AI52" s="44">
        <f t="shared" si="23"/>
        <v>-11.204986999999999</v>
      </c>
      <c r="AJ52" s="44">
        <f t="shared" si="24"/>
        <v>0</v>
      </c>
      <c r="AK52" s="20"/>
    </row>
    <row r="53" spans="2:37" x14ac:dyDescent="0.25">
      <c r="B53">
        <v>20.100000000000001</v>
      </c>
      <c r="C53">
        <v>-11.357767000000001</v>
      </c>
      <c r="D53" s="20"/>
      <c r="E53" s="82">
        <f t="shared" ref="E53:F53" si="71">B58</f>
        <v>23.6</v>
      </c>
      <c r="F53" s="82">
        <f t="shared" si="71"/>
        <v>-12.385056000000001</v>
      </c>
      <c r="G53" s="44">
        <f t="shared" si="1"/>
        <v>-14.116152</v>
      </c>
      <c r="H53" s="44">
        <f t="shared" si="2"/>
        <v>-16.007259000000001</v>
      </c>
      <c r="I53" s="44">
        <f t="shared" si="3"/>
        <v>-17.949204999999999</v>
      </c>
      <c r="J53" s="44">
        <f t="shared" si="4"/>
        <v>-19.909599</v>
      </c>
      <c r="K53" s="44">
        <f t="shared" si="5"/>
        <v>-21.882418000000001</v>
      </c>
      <c r="L53" s="20"/>
      <c r="M53" s="44">
        <f t="shared" si="6"/>
        <v>-13.384634999999999</v>
      </c>
      <c r="N53" s="44">
        <f t="shared" si="7"/>
        <v>-16.500423000000001</v>
      </c>
      <c r="O53" s="44">
        <f t="shared" si="8"/>
        <v>-19.343937</v>
      </c>
      <c r="P53" s="44">
        <f t="shared" si="9"/>
        <v>-20.904174999999999</v>
      </c>
      <c r="Q53" s="44">
        <f t="shared" si="10"/>
        <v>-11.216383</v>
      </c>
      <c r="R53" s="44">
        <f t="shared" si="11"/>
        <v>0</v>
      </c>
      <c r="T53">
        <v>20.100000000000001</v>
      </c>
      <c r="U53">
        <v>-11.346394</v>
      </c>
      <c r="V53" s="20"/>
      <c r="W53" s="6">
        <f t="shared" si="12"/>
        <v>22.9</v>
      </c>
      <c r="X53" s="82">
        <f t="shared" si="13"/>
        <v>-12.406672</v>
      </c>
      <c r="Y53" s="44">
        <f t="shared" si="14"/>
        <v>-14.111205999999999</v>
      </c>
      <c r="Z53" s="44">
        <f t="shared" si="15"/>
        <v>-15.958219</v>
      </c>
      <c r="AA53" s="44">
        <f t="shared" si="16"/>
        <v>-17.869665000000001</v>
      </c>
      <c r="AB53" s="44">
        <f t="shared" si="17"/>
        <v>-19.817854000000001</v>
      </c>
      <c r="AC53" s="44">
        <f t="shared" si="18"/>
        <v>-21.786391999999999</v>
      </c>
      <c r="AD53" s="20"/>
      <c r="AE53" s="44">
        <f t="shared" si="19"/>
        <v>-12.117369</v>
      </c>
      <c r="AF53" s="44">
        <f t="shared" si="20"/>
        <v>-16.408739000000001</v>
      </c>
      <c r="AG53" s="44">
        <f t="shared" si="21"/>
        <v>-19.245221999999998</v>
      </c>
      <c r="AH53" s="44">
        <f t="shared" si="22"/>
        <v>-20.758018</v>
      </c>
      <c r="AI53" s="44">
        <f t="shared" si="23"/>
        <v>-11.211178</v>
      </c>
      <c r="AJ53" s="44">
        <f t="shared" si="24"/>
        <v>0</v>
      </c>
      <c r="AK53" s="20"/>
    </row>
    <row r="54" spans="2:37" x14ac:dyDescent="0.25">
      <c r="B54">
        <v>20.8</v>
      </c>
      <c r="C54">
        <v>-11.722863</v>
      </c>
      <c r="D54" s="20"/>
      <c r="E54" s="82">
        <f t="shared" ref="E54:F54" si="72">B59</f>
        <v>24.3</v>
      </c>
      <c r="F54" s="82">
        <f t="shared" si="72"/>
        <v>-12.39231</v>
      </c>
      <c r="G54" s="44">
        <f t="shared" si="1"/>
        <v>-14.123163999999999</v>
      </c>
      <c r="H54" s="44">
        <f t="shared" si="2"/>
        <v>-16.014693999999999</v>
      </c>
      <c r="I54" s="44">
        <f t="shared" si="3"/>
        <v>-17.955175000000001</v>
      </c>
      <c r="J54" s="44">
        <f t="shared" si="4"/>
        <v>-19.916998</v>
      </c>
      <c r="K54" s="44">
        <f t="shared" si="5"/>
        <v>-21.890196</v>
      </c>
      <c r="L54" s="20"/>
      <c r="M54" s="44">
        <f t="shared" si="6"/>
        <v>-13.391159999999999</v>
      </c>
      <c r="N54" s="44">
        <f t="shared" si="7"/>
        <v>-16.506723000000001</v>
      </c>
      <c r="O54" s="44">
        <f t="shared" si="8"/>
        <v>-19.351196000000002</v>
      </c>
      <c r="P54" s="44">
        <f t="shared" si="9"/>
        <v>-20.911515999999999</v>
      </c>
      <c r="Q54" s="44">
        <f t="shared" si="10"/>
        <v>-11.224195</v>
      </c>
      <c r="R54" s="44">
        <f t="shared" si="11"/>
        <v>0</v>
      </c>
      <c r="T54">
        <v>20.8</v>
      </c>
      <c r="U54">
        <v>-11.720036</v>
      </c>
      <c r="V54" s="20"/>
      <c r="W54" s="6">
        <f t="shared" si="12"/>
        <v>23.6</v>
      </c>
      <c r="X54" s="82">
        <f t="shared" si="13"/>
        <v>-12.413558</v>
      </c>
      <c r="Y54" s="44">
        <f t="shared" si="14"/>
        <v>-14.117867</v>
      </c>
      <c r="Z54" s="44">
        <f t="shared" si="15"/>
        <v>-15.965104</v>
      </c>
      <c r="AA54" s="44">
        <f t="shared" si="16"/>
        <v>-17.877237000000001</v>
      </c>
      <c r="AB54" s="44">
        <f t="shared" si="17"/>
        <v>-19.824733999999999</v>
      </c>
      <c r="AC54" s="44">
        <f t="shared" si="18"/>
        <v>-21.792278</v>
      </c>
      <c r="AD54" s="20"/>
      <c r="AE54" s="44">
        <f t="shared" si="19"/>
        <v>-12.124349</v>
      </c>
      <c r="AF54" s="44">
        <f t="shared" si="20"/>
        <v>-16.415939000000002</v>
      </c>
      <c r="AG54" s="44">
        <f t="shared" si="21"/>
        <v>-19.252624999999998</v>
      </c>
      <c r="AH54" s="44">
        <f t="shared" si="22"/>
        <v>-20.764685</v>
      </c>
      <c r="AI54" s="44">
        <f t="shared" si="23"/>
        <v>-11.218385</v>
      </c>
      <c r="AJ54" s="44">
        <f t="shared" si="24"/>
        <v>0</v>
      </c>
      <c r="AK54" s="20"/>
    </row>
    <row r="55" spans="2:37" x14ac:dyDescent="0.25">
      <c r="B55">
        <v>21.5</v>
      </c>
      <c r="C55">
        <v>-12.041779</v>
      </c>
      <c r="D55" s="20"/>
      <c r="E55" s="82">
        <f t="shared" ref="E55:F55" si="73">B60</f>
        <v>25</v>
      </c>
      <c r="F55" s="82">
        <f t="shared" si="73"/>
        <v>-12.401541999999999</v>
      </c>
      <c r="G55" s="44">
        <f t="shared" si="1"/>
        <v>-14.132835</v>
      </c>
      <c r="H55" s="44">
        <f t="shared" si="2"/>
        <v>-16.024737999999999</v>
      </c>
      <c r="I55" s="44">
        <f t="shared" si="3"/>
        <v>-17.964055999999999</v>
      </c>
      <c r="J55" s="44">
        <f t="shared" si="4"/>
        <v>-19.92539</v>
      </c>
      <c r="K55" s="44">
        <f t="shared" si="5"/>
        <v>-21.899896999999999</v>
      </c>
      <c r="L55" s="20"/>
      <c r="M55" s="44">
        <f t="shared" si="6"/>
        <v>-13.400451</v>
      </c>
      <c r="N55" s="44">
        <f t="shared" si="7"/>
        <v>-16.516434</v>
      </c>
      <c r="O55" s="44">
        <f t="shared" si="8"/>
        <v>-19.360942999999999</v>
      </c>
      <c r="P55" s="44">
        <f t="shared" si="9"/>
        <v>-20.921146</v>
      </c>
      <c r="Q55" s="44">
        <f t="shared" si="10"/>
        <v>-11.232032</v>
      </c>
      <c r="R55" s="44">
        <f t="shared" si="11"/>
        <v>0</v>
      </c>
      <c r="T55">
        <v>21.5</v>
      </c>
      <c r="U55">
        <v>-12.050387000000001</v>
      </c>
      <c r="V55" s="20"/>
      <c r="W55" s="6">
        <f t="shared" si="12"/>
        <v>24.3</v>
      </c>
      <c r="X55" s="82">
        <f t="shared" si="13"/>
        <v>-12.424003000000001</v>
      </c>
      <c r="Y55" s="44">
        <f t="shared" si="14"/>
        <v>-14.127134</v>
      </c>
      <c r="Z55" s="44">
        <f t="shared" si="15"/>
        <v>-15.974147</v>
      </c>
      <c r="AA55" s="44">
        <f t="shared" si="16"/>
        <v>-17.886292000000001</v>
      </c>
      <c r="AB55" s="44">
        <f t="shared" si="17"/>
        <v>-19.834188000000001</v>
      </c>
      <c r="AC55" s="44">
        <f t="shared" si="18"/>
        <v>-21.802430999999999</v>
      </c>
      <c r="AD55" s="20"/>
      <c r="AE55" s="44">
        <f t="shared" si="19"/>
        <v>-12.134055999999999</v>
      </c>
      <c r="AF55" s="44">
        <f t="shared" si="20"/>
        <v>-16.425288999999999</v>
      </c>
      <c r="AG55" s="44">
        <f t="shared" si="21"/>
        <v>-19.262463</v>
      </c>
      <c r="AH55" s="44">
        <f t="shared" si="22"/>
        <v>-20.773910999999998</v>
      </c>
      <c r="AI55" s="44">
        <f t="shared" si="23"/>
        <v>-11.227313000000001</v>
      </c>
      <c r="AJ55" s="44">
        <f t="shared" si="24"/>
        <v>0</v>
      </c>
      <c r="AK55" s="20"/>
    </row>
    <row r="56" spans="2:37" x14ac:dyDescent="0.25">
      <c r="B56">
        <v>22.2</v>
      </c>
      <c r="C56">
        <v>-12.274696</v>
      </c>
      <c r="E56" s="6"/>
      <c r="F56" s="79"/>
      <c r="G56" s="44"/>
      <c r="H56" s="44"/>
      <c r="I56" s="44"/>
      <c r="J56" s="44"/>
      <c r="K56" s="44"/>
      <c r="M56" s="44"/>
      <c r="N56" s="44"/>
      <c r="O56" s="44"/>
      <c r="P56" s="44"/>
      <c r="Q56" s="44"/>
      <c r="R56" s="44"/>
      <c r="T56">
        <v>22.2</v>
      </c>
      <c r="U56">
        <v>-12.29476</v>
      </c>
      <c r="W56" s="6"/>
      <c r="X56" s="79"/>
      <c r="Y56" s="44"/>
      <c r="Z56" s="44"/>
      <c r="AA56" s="44"/>
      <c r="AB56" s="44"/>
      <c r="AC56" s="44"/>
      <c r="AE56" s="44"/>
      <c r="AF56" s="44"/>
      <c r="AG56" s="44"/>
      <c r="AH56" s="44"/>
      <c r="AI56" s="44"/>
      <c r="AJ56" s="44"/>
    </row>
    <row r="57" spans="2:37" x14ac:dyDescent="0.25">
      <c r="B57">
        <v>22.9</v>
      </c>
      <c r="C57">
        <v>-12.377995</v>
      </c>
      <c r="E57" s="6"/>
      <c r="F57" s="79">
        <f t="shared" ref="F57:K57" si="74">MAX(F5:F56)</f>
        <v>-7.8327165000000001</v>
      </c>
      <c r="G57" s="82">
        <f t="shared" si="74"/>
        <v>-7.9767823</v>
      </c>
      <c r="H57" s="82">
        <f t="shared" si="74"/>
        <v>-8.1921558000000001</v>
      </c>
      <c r="I57" s="82">
        <f t="shared" si="74"/>
        <v>-8.4936551999999992</v>
      </c>
      <c r="J57" s="82">
        <f t="shared" si="74"/>
        <v>-8.9028834999999997</v>
      </c>
      <c r="K57" s="82">
        <f t="shared" si="74"/>
        <v>-9.4732512999999994</v>
      </c>
      <c r="M57" s="82">
        <f t="shared" ref="M57:R57" si="75">MAX(M5:M56)</f>
        <v>-7.7668103999999998</v>
      </c>
      <c r="N57" s="82">
        <f t="shared" si="75"/>
        <v>-7.9909463000000001</v>
      </c>
      <c r="O57" s="82">
        <f t="shared" si="75"/>
        <v>-8.3909234999999995</v>
      </c>
      <c r="P57" s="82">
        <f t="shared" si="75"/>
        <v>-8.8200474</v>
      </c>
      <c r="Q57" s="82">
        <f t="shared" si="75"/>
        <v>-7.6079936000000004</v>
      </c>
      <c r="R57" s="82">
        <f t="shared" si="75"/>
        <v>0</v>
      </c>
      <c r="T57">
        <v>22.9</v>
      </c>
      <c r="U57">
        <v>-12.400366999999999</v>
      </c>
      <c r="W57" s="6"/>
      <c r="X57" s="82">
        <f t="shared" ref="X57:AC57" si="76">MAX(X5:X56)</f>
        <v>-7.9050263999999997</v>
      </c>
      <c r="Y57" s="82">
        <f t="shared" si="76"/>
        <v>-8.0500450000000008</v>
      </c>
      <c r="Z57" s="82">
        <f t="shared" si="76"/>
        <v>-8.2511119999999991</v>
      </c>
      <c r="AA57" s="82">
        <f t="shared" si="76"/>
        <v>-8.5256442999999997</v>
      </c>
      <c r="AB57" s="82">
        <f t="shared" si="76"/>
        <v>-8.8950977000000009</v>
      </c>
      <c r="AC57" s="82">
        <f t="shared" si="76"/>
        <v>-9.3846053999999999</v>
      </c>
      <c r="AE57" s="82">
        <f t="shared" ref="AE57:AJ57" si="77">MAX(AE5:AE56)</f>
        <v>-7.7024846</v>
      </c>
      <c r="AF57" s="82">
        <f t="shared" si="77"/>
        <v>-8.0175762000000006</v>
      </c>
      <c r="AG57" s="82">
        <f t="shared" si="77"/>
        <v>-8.4612082999999991</v>
      </c>
      <c r="AH57" s="82">
        <f t="shared" si="77"/>
        <v>-8.8206415000000007</v>
      </c>
      <c r="AI57" s="82">
        <f t="shared" si="77"/>
        <v>-7.6354560999999999</v>
      </c>
      <c r="AJ57" s="82">
        <f t="shared" si="77"/>
        <v>0</v>
      </c>
    </row>
    <row r="58" spans="2:37" x14ac:dyDescent="0.25">
      <c r="B58">
        <v>23.6</v>
      </c>
      <c r="C58">
        <v>-12.385056000000001</v>
      </c>
      <c r="E58" s="6"/>
      <c r="F58" s="79"/>
      <c r="G58" s="44"/>
      <c r="H58" s="44"/>
      <c r="I58" s="44"/>
      <c r="J58" s="44"/>
      <c r="K58" s="44"/>
      <c r="M58" s="44"/>
      <c r="N58" s="44"/>
      <c r="O58" s="44"/>
      <c r="P58" s="44"/>
      <c r="Q58" s="44"/>
      <c r="R58" s="44"/>
      <c r="T58">
        <v>23.6</v>
      </c>
      <c r="U58">
        <v>-12.406672</v>
      </c>
      <c r="W58" s="6"/>
      <c r="X58" s="79"/>
      <c r="Y58" s="44"/>
      <c r="Z58" s="44"/>
      <c r="AA58" s="44"/>
      <c r="AB58" s="44"/>
      <c r="AC58" s="44"/>
      <c r="AE58" s="44"/>
      <c r="AF58" s="44"/>
      <c r="AG58" s="44"/>
      <c r="AH58" s="44"/>
      <c r="AI58" s="44"/>
      <c r="AJ58" s="44"/>
    </row>
    <row r="59" spans="2:37" x14ac:dyDescent="0.25">
      <c r="B59">
        <v>24.3</v>
      </c>
      <c r="C59">
        <v>-12.39231</v>
      </c>
      <c r="E59" s="6"/>
      <c r="F59" s="79"/>
      <c r="G59" s="44"/>
      <c r="H59" s="44"/>
      <c r="I59" s="44"/>
      <c r="J59" s="44"/>
      <c r="K59" s="44"/>
      <c r="M59" s="44"/>
      <c r="N59" s="44"/>
      <c r="O59" s="44"/>
      <c r="P59" s="44"/>
      <c r="Q59" s="44"/>
      <c r="R59" s="44"/>
      <c r="T59">
        <v>24.3</v>
      </c>
      <c r="U59">
        <v>-12.413558</v>
      </c>
      <c r="W59" s="6"/>
      <c r="X59" s="79"/>
      <c r="Y59" s="44"/>
      <c r="Z59" s="44"/>
      <c r="AA59" s="44"/>
      <c r="AB59" s="44"/>
      <c r="AC59" s="44"/>
      <c r="AE59" s="44"/>
      <c r="AF59" s="44"/>
      <c r="AG59" s="44"/>
      <c r="AH59" s="44"/>
      <c r="AI59" s="44"/>
      <c r="AJ59" s="44"/>
    </row>
    <row r="60" spans="2:37" x14ac:dyDescent="0.25">
      <c r="B60">
        <v>25</v>
      </c>
      <c r="C60">
        <v>-12.401541999999999</v>
      </c>
      <c r="E60" s="6"/>
      <c r="F60" s="79"/>
      <c r="G60" s="44"/>
      <c r="H60" s="44"/>
      <c r="I60" s="44"/>
      <c r="J60" s="44"/>
      <c r="K60" s="44"/>
      <c r="M60" s="44"/>
      <c r="N60" s="44"/>
      <c r="O60" s="44"/>
      <c r="P60" s="44"/>
      <c r="Q60" s="44"/>
      <c r="R60" s="44"/>
      <c r="T60">
        <v>25</v>
      </c>
      <c r="U60">
        <v>-12.424003000000001</v>
      </c>
      <c r="W60" s="6"/>
      <c r="X60" s="79"/>
      <c r="Y60" s="44"/>
      <c r="Z60" s="44"/>
      <c r="AA60" s="44"/>
      <c r="AB60" s="44"/>
      <c r="AC60" s="44"/>
      <c r="AE60" s="44"/>
      <c r="AF60" s="44"/>
      <c r="AG60" s="44"/>
      <c r="AH60" s="44"/>
      <c r="AI60" s="44"/>
      <c r="AJ60" s="44"/>
    </row>
    <row r="61" spans="2:37" x14ac:dyDescent="0.25">
      <c r="B61" t="s">
        <v>25</v>
      </c>
      <c r="E61" s="6"/>
      <c r="F61" s="79"/>
      <c r="G61" s="44"/>
      <c r="H61" s="44"/>
      <c r="I61" s="44"/>
      <c r="J61" s="44"/>
      <c r="K61" s="44"/>
      <c r="M61" s="44"/>
      <c r="N61" s="44"/>
      <c r="O61" s="44"/>
      <c r="P61" s="44"/>
      <c r="Q61" s="44"/>
      <c r="R61" s="44"/>
      <c r="T61" t="s">
        <v>25</v>
      </c>
      <c r="W61" s="6"/>
      <c r="X61" s="79"/>
      <c r="Y61" s="44"/>
      <c r="Z61" s="44"/>
      <c r="AA61" s="44"/>
      <c r="AB61" s="44"/>
      <c r="AC61" s="44"/>
      <c r="AE61" s="44"/>
      <c r="AF61" s="44"/>
      <c r="AG61" s="44"/>
      <c r="AH61" s="44"/>
      <c r="AI61" s="44"/>
      <c r="AJ61" s="44"/>
    </row>
    <row r="62" spans="2:37" x14ac:dyDescent="0.25">
      <c r="E62" s="6"/>
      <c r="F62" s="79"/>
      <c r="G62" s="44"/>
      <c r="H62" s="44"/>
      <c r="I62" s="44"/>
      <c r="J62" s="44"/>
      <c r="K62" s="44"/>
      <c r="M62" s="44"/>
      <c r="N62" s="44"/>
      <c r="O62" s="44"/>
      <c r="P62" s="44"/>
      <c r="Q62" s="44"/>
      <c r="R62" s="44"/>
      <c r="W62" s="6"/>
      <c r="X62" s="79"/>
      <c r="Y62" s="44"/>
      <c r="Z62" s="44"/>
      <c r="AA62" s="44"/>
      <c r="AB62" s="44"/>
      <c r="AC62" s="44"/>
      <c r="AE62" s="44"/>
      <c r="AF62" s="44"/>
      <c r="AG62" s="44"/>
      <c r="AH62" s="44"/>
      <c r="AI62" s="44"/>
      <c r="AJ62" s="44"/>
    </row>
    <row r="63" spans="2:37" x14ac:dyDescent="0.25">
      <c r="E63" s="6"/>
      <c r="F63" s="79"/>
      <c r="G63" s="44"/>
      <c r="H63" s="44"/>
      <c r="I63" s="44"/>
      <c r="J63" s="44"/>
      <c r="K63" s="44"/>
      <c r="M63" s="44"/>
      <c r="N63" s="44"/>
      <c r="O63" s="44"/>
      <c r="P63" s="44"/>
      <c r="Q63" s="44"/>
      <c r="R63" s="44"/>
      <c r="W63" s="6"/>
      <c r="X63" s="79"/>
      <c r="Y63" s="44"/>
      <c r="Z63" s="44"/>
      <c r="AA63" s="44"/>
      <c r="AB63" s="44"/>
      <c r="AC63" s="44"/>
      <c r="AE63" s="44"/>
      <c r="AF63" s="44"/>
      <c r="AG63" s="44"/>
      <c r="AH63" s="44"/>
      <c r="AI63" s="44"/>
      <c r="AJ63" s="44"/>
    </row>
    <row r="64" spans="2:37" x14ac:dyDescent="0.25">
      <c r="B64" t="s">
        <v>250</v>
      </c>
      <c r="E64" s="6"/>
      <c r="F64" s="79"/>
      <c r="G64" s="44"/>
      <c r="H64" s="44"/>
      <c r="I64" s="44"/>
      <c r="J64" s="44"/>
      <c r="K64" s="44"/>
      <c r="M64" s="44"/>
      <c r="N64" s="44"/>
      <c r="O64" s="44"/>
      <c r="P64" s="44"/>
      <c r="Q64" s="44"/>
      <c r="R64" s="44"/>
      <c r="T64" t="s">
        <v>250</v>
      </c>
      <c r="W64" s="6"/>
      <c r="X64" s="79"/>
      <c r="Y64" s="44"/>
      <c r="Z64" s="44"/>
      <c r="AA64" s="44"/>
      <c r="AB64" s="44"/>
      <c r="AC64" s="44"/>
      <c r="AE64" s="44"/>
      <c r="AF64" s="44"/>
      <c r="AG64" s="44"/>
      <c r="AH64" s="44"/>
      <c r="AI64" s="44"/>
      <c r="AJ64" s="44"/>
    </row>
    <row r="65" spans="2:36" x14ac:dyDescent="0.25">
      <c r="B65" t="s">
        <v>22</v>
      </c>
      <c r="E65" s="6"/>
      <c r="F65" s="79"/>
      <c r="G65" s="44"/>
      <c r="H65" s="44"/>
      <c r="I65" s="44"/>
      <c r="J65" s="44"/>
      <c r="K65" s="44"/>
      <c r="M65" s="44"/>
      <c r="N65" s="44"/>
      <c r="O65" s="44"/>
      <c r="P65" s="44"/>
      <c r="Q65" s="44"/>
      <c r="R65" s="44"/>
      <c r="T65" t="s">
        <v>22</v>
      </c>
      <c r="W65" s="6"/>
      <c r="X65" s="79"/>
      <c r="Y65" s="44"/>
      <c r="Z65" s="44"/>
      <c r="AA65" s="44"/>
      <c r="AB65" s="44"/>
      <c r="AC65" s="44"/>
      <c r="AE65" s="44"/>
      <c r="AF65" s="44"/>
      <c r="AG65" s="44"/>
      <c r="AH65" s="44"/>
      <c r="AI65" s="44"/>
      <c r="AJ65" s="44"/>
    </row>
    <row r="66" spans="2:36" x14ac:dyDescent="0.25">
      <c r="B66" t="s">
        <v>225</v>
      </c>
      <c r="C66" t="s">
        <v>279</v>
      </c>
      <c r="E66" s="6"/>
      <c r="F66" s="79"/>
      <c r="G66" s="44"/>
      <c r="H66" s="44"/>
      <c r="I66" s="44"/>
      <c r="J66" s="44"/>
      <c r="K66" s="44"/>
      <c r="M66" s="44"/>
      <c r="N66" s="44"/>
      <c r="O66" s="44"/>
      <c r="P66" s="44"/>
      <c r="Q66" s="44"/>
      <c r="R66" s="44"/>
      <c r="T66" t="s">
        <v>225</v>
      </c>
      <c r="U66" t="s">
        <v>279</v>
      </c>
      <c r="W66" s="6"/>
      <c r="X66" s="79"/>
      <c r="Y66" s="44"/>
      <c r="Z66" s="44"/>
      <c r="AA66" s="44"/>
      <c r="AB66" s="44"/>
      <c r="AC66" s="44"/>
      <c r="AE66" s="44"/>
      <c r="AF66" s="44"/>
      <c r="AG66" s="44"/>
      <c r="AH66" s="44"/>
      <c r="AI66" s="44"/>
      <c r="AJ66" s="44"/>
    </row>
    <row r="67" spans="2:36" x14ac:dyDescent="0.25">
      <c r="B67">
        <v>-10</v>
      </c>
      <c r="C67">
        <v>-7.9851517999999997</v>
      </c>
      <c r="E67" s="6"/>
      <c r="F67" s="79"/>
      <c r="G67" s="44"/>
      <c r="H67" s="44"/>
      <c r="I67" s="44"/>
      <c r="J67" s="44"/>
      <c r="K67" s="44"/>
      <c r="M67" s="44"/>
      <c r="N67" s="44"/>
      <c r="O67" s="44"/>
      <c r="P67" s="44"/>
      <c r="Q67" s="44"/>
      <c r="R67" s="44"/>
      <c r="T67">
        <v>-10</v>
      </c>
      <c r="U67">
        <v>-8.0622510999999992</v>
      </c>
      <c r="W67" s="6"/>
      <c r="X67" s="79"/>
      <c r="Y67" s="44"/>
      <c r="Z67" s="44"/>
      <c r="AA67" s="44"/>
      <c r="AB67" s="44"/>
      <c r="AC67" s="44"/>
      <c r="AE67" s="44"/>
      <c r="AF67" s="44"/>
      <c r="AG67" s="44"/>
      <c r="AH67" s="44"/>
      <c r="AI67" s="44"/>
      <c r="AJ67" s="44"/>
    </row>
    <row r="68" spans="2:36" x14ac:dyDescent="0.25">
      <c r="B68">
        <v>-9.3000000000000007</v>
      </c>
      <c r="C68">
        <v>-7.9858054999999997</v>
      </c>
      <c r="E68" s="6"/>
      <c r="F68" s="79"/>
      <c r="G68" s="44"/>
      <c r="H68" s="44"/>
      <c r="I68" s="44"/>
      <c r="J68" s="44"/>
      <c r="K68" s="44"/>
      <c r="M68" s="44"/>
      <c r="N68" s="44"/>
      <c r="O68" s="44"/>
      <c r="P68" s="44"/>
      <c r="Q68" s="44"/>
      <c r="R68" s="44"/>
      <c r="T68">
        <v>-9.3000000000000007</v>
      </c>
      <c r="U68">
        <v>-8.0559931000000002</v>
      </c>
      <c r="W68" s="6"/>
      <c r="X68" s="79"/>
      <c r="Y68" s="44"/>
      <c r="Z68" s="44"/>
      <c r="AA68" s="44"/>
      <c r="AB68" s="44"/>
      <c r="AC68" s="44"/>
      <c r="AE68" s="44"/>
      <c r="AF68" s="44"/>
      <c r="AG68" s="44"/>
      <c r="AH68" s="44"/>
      <c r="AI68" s="44"/>
      <c r="AJ68" s="44"/>
    </row>
    <row r="69" spans="2:36" x14ac:dyDescent="0.25">
      <c r="B69">
        <v>-8.6</v>
      </c>
      <c r="C69">
        <v>-7.9767823</v>
      </c>
      <c r="E69" s="6"/>
      <c r="F69" s="79"/>
      <c r="G69" s="44"/>
      <c r="H69" s="44"/>
      <c r="I69" s="44"/>
      <c r="J69" s="44"/>
      <c r="K69" s="44"/>
      <c r="M69" s="44"/>
      <c r="N69" s="44"/>
      <c r="O69" s="44"/>
      <c r="P69" s="44"/>
      <c r="Q69" s="44"/>
      <c r="R69" s="44"/>
      <c r="T69">
        <v>-8.6</v>
      </c>
      <c r="U69">
        <v>-8.0500450000000008</v>
      </c>
      <c r="W69" s="6"/>
      <c r="X69" s="79"/>
      <c r="Y69" s="44"/>
      <c r="Z69" s="44"/>
      <c r="AA69" s="44"/>
      <c r="AB69" s="44"/>
      <c r="AC69" s="44"/>
      <c r="AE69" s="44"/>
      <c r="AF69" s="44"/>
      <c r="AG69" s="44"/>
      <c r="AH69" s="44"/>
      <c r="AI69" s="44"/>
      <c r="AJ69" s="44"/>
    </row>
    <row r="70" spans="2:36" x14ac:dyDescent="0.25">
      <c r="B70">
        <v>-7.9</v>
      </c>
      <c r="C70">
        <v>-7.9904961999999999</v>
      </c>
      <c r="E70" s="6"/>
      <c r="F70" s="79"/>
      <c r="G70" s="44"/>
      <c r="H70" s="44"/>
      <c r="I70" s="44"/>
      <c r="J70" s="44"/>
      <c r="K70" s="44"/>
      <c r="M70" s="44"/>
      <c r="N70" s="44"/>
      <c r="O70" s="44"/>
      <c r="P70" s="44"/>
      <c r="Q70" s="44"/>
      <c r="R70" s="44"/>
      <c r="T70">
        <v>-7.9</v>
      </c>
      <c r="U70">
        <v>-8.0580148999999999</v>
      </c>
      <c r="W70" s="6"/>
      <c r="X70" s="79"/>
      <c r="Y70" s="44"/>
      <c r="Z70" s="44"/>
      <c r="AA70" s="44"/>
      <c r="AB70" s="44"/>
      <c r="AC70" s="44"/>
      <c r="AE70" s="44"/>
      <c r="AF70" s="44"/>
      <c r="AG70" s="44"/>
      <c r="AH70" s="44"/>
      <c r="AI70" s="44"/>
      <c r="AJ70" s="44"/>
    </row>
    <row r="71" spans="2:36" x14ac:dyDescent="0.25">
      <c r="B71">
        <v>-7.2</v>
      </c>
      <c r="C71">
        <v>-7.9821444000000001</v>
      </c>
      <c r="E71" s="6"/>
      <c r="F71" s="79"/>
      <c r="G71" s="44"/>
      <c r="H71" s="44"/>
      <c r="I71" s="44"/>
      <c r="J71" s="44"/>
      <c r="K71" s="44"/>
      <c r="M71" s="44"/>
      <c r="N71" s="44"/>
      <c r="O71" s="44"/>
      <c r="P71" s="44"/>
      <c r="Q71" s="44"/>
      <c r="R71" s="44"/>
      <c r="T71">
        <v>-7.2</v>
      </c>
      <c r="U71">
        <v>-8.0503359000000003</v>
      </c>
      <c r="W71" s="6"/>
      <c r="X71" s="79"/>
      <c r="Y71" s="44"/>
      <c r="Z71" s="44"/>
      <c r="AA71" s="44"/>
      <c r="AB71" s="44"/>
      <c r="AC71" s="44"/>
      <c r="AE71" s="44"/>
      <c r="AF71" s="44"/>
      <c r="AG71" s="44"/>
      <c r="AH71" s="44"/>
      <c r="AI71" s="44"/>
      <c r="AJ71" s="44"/>
    </row>
    <row r="72" spans="2:36" x14ac:dyDescent="0.25">
      <c r="B72">
        <v>-6.5</v>
      </c>
      <c r="C72">
        <v>-7.9847956</v>
      </c>
      <c r="E72" s="6"/>
      <c r="F72" s="79"/>
      <c r="G72" s="44"/>
      <c r="H72" s="44"/>
      <c r="I72" s="44"/>
      <c r="J72" s="44"/>
      <c r="K72" s="44"/>
      <c r="M72" s="44"/>
      <c r="N72" s="44"/>
      <c r="O72" s="44"/>
      <c r="P72" s="44"/>
      <c r="Q72" s="44"/>
      <c r="R72" s="44"/>
      <c r="T72">
        <v>-6.5</v>
      </c>
      <c r="U72">
        <v>-8.0529069999999994</v>
      </c>
      <c r="W72" s="6"/>
      <c r="X72" s="79"/>
      <c r="Y72" s="44"/>
      <c r="Z72" s="44"/>
      <c r="AA72" s="44"/>
      <c r="AB72" s="44"/>
      <c r="AC72" s="44"/>
      <c r="AE72" s="44"/>
      <c r="AF72" s="44"/>
      <c r="AG72" s="44"/>
      <c r="AH72" s="44"/>
      <c r="AI72" s="44"/>
      <c r="AJ72" s="44"/>
    </row>
    <row r="73" spans="2:36" x14ac:dyDescent="0.25">
      <c r="B73">
        <v>-5.8</v>
      </c>
      <c r="C73">
        <v>-7.9889406999999997</v>
      </c>
      <c r="E73" s="6"/>
      <c r="F73" s="79"/>
      <c r="G73" s="44"/>
      <c r="H73" s="44"/>
      <c r="I73" s="44"/>
      <c r="J73" s="44"/>
      <c r="K73" s="44"/>
      <c r="M73" s="44"/>
      <c r="N73" s="44"/>
      <c r="O73" s="44"/>
      <c r="P73" s="44"/>
      <c r="Q73" s="44"/>
      <c r="R73" s="44"/>
      <c r="T73">
        <v>-5.8</v>
      </c>
      <c r="U73">
        <v>-8.0567378999999999</v>
      </c>
      <c r="W73" s="6"/>
      <c r="X73" s="79"/>
      <c r="Y73" s="44"/>
      <c r="Z73" s="44"/>
      <c r="AA73" s="44"/>
      <c r="AB73" s="44"/>
      <c r="AC73" s="44"/>
      <c r="AE73" s="44"/>
      <c r="AF73" s="44"/>
      <c r="AG73" s="44"/>
      <c r="AH73" s="44"/>
      <c r="AI73" s="44"/>
      <c r="AJ73" s="44"/>
    </row>
    <row r="74" spans="2:36" x14ac:dyDescent="0.25">
      <c r="B74">
        <v>-5.0999999999999996</v>
      </c>
      <c r="C74">
        <v>-7.9848584999999996</v>
      </c>
      <c r="E74" s="6"/>
      <c r="F74" s="79"/>
      <c r="G74" s="44"/>
      <c r="H74" s="44"/>
      <c r="I74" s="44"/>
      <c r="J74" s="44"/>
      <c r="K74" s="44"/>
      <c r="M74" s="44"/>
      <c r="N74" s="44"/>
      <c r="O74" s="44"/>
      <c r="P74" s="44"/>
      <c r="Q74" s="44"/>
      <c r="R74" s="44"/>
      <c r="T74">
        <v>-5.0999999999999996</v>
      </c>
      <c r="U74">
        <v>-8.0568141999999998</v>
      </c>
      <c r="W74" s="6"/>
      <c r="X74" s="79"/>
      <c r="Y74" s="44"/>
      <c r="Z74" s="44"/>
      <c r="AA74" s="44"/>
      <c r="AB74" s="44"/>
      <c r="AC74" s="44"/>
      <c r="AE74" s="44"/>
      <c r="AF74" s="44"/>
      <c r="AG74" s="44"/>
      <c r="AH74" s="44"/>
      <c r="AI74" s="44"/>
      <c r="AJ74" s="44"/>
    </row>
    <row r="75" spans="2:36" x14ac:dyDescent="0.25">
      <c r="B75">
        <v>-4.4000000000000004</v>
      </c>
      <c r="C75">
        <v>-7.9981742000000002</v>
      </c>
      <c r="E75" s="6"/>
      <c r="F75" s="79"/>
      <c r="G75" s="44"/>
      <c r="H75" s="44"/>
      <c r="I75" s="44"/>
      <c r="J75" s="44"/>
      <c r="K75" s="44"/>
      <c r="M75" s="44"/>
      <c r="N75" s="44"/>
      <c r="O75" s="44"/>
      <c r="P75" s="44"/>
      <c r="Q75" s="44"/>
      <c r="R75" s="44"/>
      <c r="T75">
        <v>-4.4000000000000004</v>
      </c>
      <c r="U75">
        <v>-8.0612964999999992</v>
      </c>
      <c r="W75" s="6"/>
      <c r="X75" s="79"/>
      <c r="Y75" s="44"/>
      <c r="Z75" s="44"/>
      <c r="AA75" s="44"/>
      <c r="AB75" s="44"/>
      <c r="AC75" s="44"/>
      <c r="AE75" s="44"/>
      <c r="AF75" s="44"/>
      <c r="AG75" s="44"/>
      <c r="AH75" s="44"/>
      <c r="AI75" s="44"/>
      <c r="AJ75" s="44"/>
    </row>
    <row r="76" spans="2:36" x14ac:dyDescent="0.25">
      <c r="B76">
        <v>-3.7</v>
      </c>
      <c r="C76">
        <v>-7.9934950000000002</v>
      </c>
      <c r="E76" s="6"/>
      <c r="F76" s="79"/>
      <c r="G76" s="44"/>
      <c r="H76" s="44"/>
      <c r="I76" s="44"/>
      <c r="J76" s="44"/>
      <c r="K76" s="44"/>
      <c r="M76" s="44"/>
      <c r="N76" s="44"/>
      <c r="O76" s="44"/>
      <c r="P76" s="44"/>
      <c r="Q76" s="44"/>
      <c r="R76" s="44"/>
      <c r="T76">
        <v>-3.7</v>
      </c>
      <c r="U76">
        <v>-8.0626754999999992</v>
      </c>
      <c r="W76" s="6"/>
      <c r="X76" s="79"/>
      <c r="Y76" s="44"/>
      <c r="Z76" s="44"/>
      <c r="AA76" s="44"/>
      <c r="AB76" s="44"/>
      <c r="AC76" s="44"/>
      <c r="AE76" s="44"/>
      <c r="AF76" s="44"/>
      <c r="AG76" s="44"/>
      <c r="AH76" s="44"/>
      <c r="AI76" s="44"/>
      <c r="AJ76" s="44"/>
    </row>
    <row r="77" spans="2:36" x14ac:dyDescent="0.25">
      <c r="B77">
        <v>-3</v>
      </c>
      <c r="C77">
        <v>-7.9984446</v>
      </c>
      <c r="E77" s="6"/>
      <c r="F77" s="79"/>
      <c r="G77" s="44"/>
      <c r="H77" s="44"/>
      <c r="I77" s="44"/>
      <c r="J77" s="44"/>
      <c r="K77" s="44"/>
      <c r="M77" s="44"/>
      <c r="N77" s="44"/>
      <c r="O77" s="44"/>
      <c r="P77" s="44"/>
      <c r="Q77" s="44"/>
      <c r="R77" s="44"/>
      <c r="T77">
        <v>-3</v>
      </c>
      <c r="U77">
        <v>-8.0627613</v>
      </c>
      <c r="W77" s="6"/>
      <c r="X77" s="79"/>
      <c r="Y77" s="44"/>
      <c r="Z77" s="44"/>
      <c r="AA77" s="44"/>
      <c r="AB77" s="44"/>
      <c r="AC77" s="44"/>
      <c r="AE77" s="44"/>
      <c r="AF77" s="44"/>
      <c r="AG77" s="44"/>
      <c r="AH77" s="44"/>
      <c r="AI77" s="44"/>
      <c r="AJ77" s="44"/>
    </row>
    <row r="78" spans="2:36" x14ac:dyDescent="0.25">
      <c r="B78">
        <v>-2.2999999999999998</v>
      </c>
      <c r="C78">
        <v>-8.0064335</v>
      </c>
      <c r="E78" s="6"/>
      <c r="F78" s="79"/>
      <c r="G78" s="44"/>
      <c r="H78" s="44"/>
      <c r="I78" s="44"/>
      <c r="J78" s="44"/>
      <c r="K78" s="44"/>
      <c r="M78" s="44"/>
      <c r="N78" s="44"/>
      <c r="O78" s="44"/>
      <c r="P78" s="44"/>
      <c r="Q78" s="44"/>
      <c r="R78" s="44"/>
      <c r="T78">
        <v>-2.2999999999999998</v>
      </c>
      <c r="U78">
        <v>-8.0681305000000005</v>
      </c>
      <c r="W78" s="6"/>
      <c r="X78" s="79"/>
      <c r="Y78" s="44"/>
      <c r="Z78" s="44"/>
      <c r="AA78" s="44"/>
      <c r="AB78" s="44"/>
      <c r="AC78" s="44"/>
      <c r="AE78" s="44"/>
      <c r="AF78" s="44"/>
      <c r="AG78" s="44"/>
      <c r="AH78" s="44"/>
      <c r="AI78" s="44"/>
      <c r="AJ78" s="44"/>
    </row>
    <row r="79" spans="2:36" x14ac:dyDescent="0.25">
      <c r="B79">
        <v>-1.6</v>
      </c>
      <c r="C79">
        <v>-8.0102767999999998</v>
      </c>
      <c r="E79" s="6"/>
      <c r="F79" s="79"/>
      <c r="G79" s="44"/>
      <c r="H79" s="44"/>
      <c r="I79" s="44"/>
      <c r="J79" s="44"/>
      <c r="K79" s="44"/>
      <c r="M79" s="44"/>
      <c r="N79" s="44"/>
      <c r="O79" s="44"/>
      <c r="P79" s="44"/>
      <c r="Q79" s="44"/>
      <c r="R79" s="44"/>
      <c r="T79">
        <v>-1.6</v>
      </c>
      <c r="U79">
        <v>-8.0715760999999997</v>
      </c>
      <c r="W79" s="6"/>
      <c r="X79" s="79"/>
      <c r="Y79" s="44"/>
      <c r="Z79" s="44"/>
      <c r="AA79" s="44"/>
      <c r="AB79" s="44"/>
      <c r="AC79" s="44"/>
      <c r="AE79" s="44"/>
      <c r="AF79" s="44"/>
      <c r="AG79" s="44"/>
      <c r="AH79" s="44"/>
      <c r="AI79" s="44"/>
      <c r="AJ79" s="44"/>
    </row>
    <row r="80" spans="2:36" x14ac:dyDescent="0.25">
      <c r="B80">
        <v>-0.9</v>
      </c>
      <c r="C80">
        <v>-8.0175838000000006</v>
      </c>
      <c r="E80" s="6"/>
      <c r="F80" s="79"/>
      <c r="G80" s="44"/>
      <c r="H80" s="44"/>
      <c r="I80" s="44"/>
      <c r="J80" s="44"/>
      <c r="K80" s="44"/>
      <c r="M80" s="44"/>
      <c r="N80" s="44"/>
      <c r="O80" s="44"/>
      <c r="P80" s="44"/>
      <c r="Q80" s="44"/>
      <c r="R80" s="44"/>
      <c r="T80">
        <v>-0.9</v>
      </c>
      <c r="U80">
        <v>-8.0700664999999994</v>
      </c>
      <c r="W80" s="6"/>
      <c r="X80" s="79"/>
      <c r="Y80" s="44"/>
      <c r="Z80" s="44"/>
      <c r="AA80" s="44"/>
      <c r="AB80" s="44"/>
      <c r="AC80" s="44"/>
      <c r="AE80" s="44"/>
      <c r="AF80" s="44"/>
      <c r="AG80" s="44"/>
      <c r="AH80" s="44"/>
      <c r="AI80" s="44"/>
      <c r="AJ80" s="44"/>
    </row>
    <row r="81" spans="2:36" x14ac:dyDescent="0.25">
      <c r="B81">
        <v>-0.2</v>
      </c>
      <c r="C81">
        <v>-8.0201387000000004</v>
      </c>
      <c r="E81" s="6"/>
      <c r="F81" s="79"/>
      <c r="G81" s="44"/>
      <c r="H81" s="44"/>
      <c r="I81" s="44"/>
      <c r="J81" s="44"/>
      <c r="K81" s="44"/>
      <c r="M81" s="44"/>
      <c r="N81" s="44"/>
      <c r="O81" s="44"/>
      <c r="P81" s="44"/>
      <c r="Q81" s="44"/>
      <c r="R81" s="44"/>
      <c r="T81">
        <v>-0.2</v>
      </c>
      <c r="U81">
        <v>-8.0756826000000004</v>
      </c>
      <c r="W81" s="6"/>
      <c r="X81" s="79"/>
      <c r="Y81" s="44"/>
      <c r="Z81" s="44"/>
      <c r="AA81" s="44"/>
      <c r="AB81" s="44"/>
      <c r="AC81" s="44"/>
      <c r="AE81" s="44"/>
      <c r="AF81" s="44"/>
      <c r="AG81" s="44"/>
      <c r="AH81" s="44"/>
      <c r="AI81" s="44"/>
      <c r="AJ81" s="44"/>
    </row>
    <row r="82" spans="2:36" x14ac:dyDescent="0.25">
      <c r="B82">
        <v>0.5</v>
      </c>
      <c r="C82">
        <v>-8.0318508000000008</v>
      </c>
      <c r="E82" s="6"/>
      <c r="F82" s="79"/>
      <c r="G82" s="44"/>
      <c r="H82" s="44"/>
      <c r="I82" s="44"/>
      <c r="J82" s="44"/>
      <c r="K82" s="44"/>
      <c r="M82" s="44"/>
      <c r="N82" s="44"/>
      <c r="O82" s="44"/>
      <c r="P82" s="44"/>
      <c r="Q82" s="44"/>
      <c r="R82" s="44"/>
      <c r="T82">
        <v>0.5</v>
      </c>
      <c r="U82">
        <v>-8.0776453000000004</v>
      </c>
      <c r="W82" s="6"/>
      <c r="X82" s="79"/>
      <c r="Y82" s="44"/>
      <c r="Z82" s="44"/>
      <c r="AA82" s="44"/>
      <c r="AB82" s="44"/>
      <c r="AC82" s="44"/>
      <c r="AE82" s="44"/>
      <c r="AF82" s="44"/>
      <c r="AG82" s="44"/>
      <c r="AH82" s="44"/>
      <c r="AI82" s="44"/>
      <c r="AJ82" s="44"/>
    </row>
    <row r="83" spans="2:36" x14ac:dyDescent="0.25">
      <c r="B83">
        <v>1.2</v>
      </c>
      <c r="C83">
        <v>-8.0388211999999992</v>
      </c>
      <c r="E83" s="6"/>
      <c r="F83" s="79"/>
      <c r="G83" s="44"/>
      <c r="H83" s="44"/>
      <c r="I83" s="44"/>
      <c r="J83" s="44"/>
      <c r="K83" s="44"/>
      <c r="M83" s="44"/>
      <c r="N83" s="44"/>
      <c r="O83" s="44"/>
      <c r="P83" s="44"/>
      <c r="Q83" s="44"/>
      <c r="R83" s="44"/>
      <c r="T83">
        <v>1.2</v>
      </c>
      <c r="U83">
        <v>-8.0862826999999999</v>
      </c>
      <c r="W83" s="6"/>
      <c r="X83" s="79"/>
      <c r="Y83" s="44"/>
      <c r="Z83" s="44"/>
      <c r="AA83" s="44"/>
      <c r="AB83" s="44"/>
      <c r="AC83" s="44"/>
      <c r="AE83" s="44"/>
      <c r="AF83" s="44"/>
      <c r="AG83" s="44"/>
      <c r="AH83" s="44"/>
      <c r="AI83" s="44"/>
      <c r="AJ83" s="44"/>
    </row>
    <row r="84" spans="2:36" x14ac:dyDescent="0.25">
      <c r="B84">
        <v>1.9</v>
      </c>
      <c r="C84">
        <v>-8.0528765</v>
      </c>
      <c r="E84" s="6"/>
      <c r="F84" s="79"/>
      <c r="G84" s="44"/>
      <c r="H84" s="44"/>
      <c r="I84" s="44"/>
      <c r="J84" s="44"/>
      <c r="K84" s="44"/>
      <c r="M84" s="44"/>
      <c r="N84" s="44"/>
      <c r="O84" s="44"/>
      <c r="P84" s="44"/>
      <c r="Q84" s="44"/>
      <c r="R84" s="44"/>
      <c r="T84">
        <v>1.9</v>
      </c>
      <c r="U84">
        <v>-8.0897626999999996</v>
      </c>
      <c r="W84" s="6"/>
      <c r="X84" s="79"/>
      <c r="Y84" s="44"/>
      <c r="Z84" s="44"/>
      <c r="AA84" s="44"/>
      <c r="AB84" s="44"/>
      <c r="AC84" s="44"/>
      <c r="AE84" s="44"/>
      <c r="AF84" s="44"/>
      <c r="AG84" s="44"/>
      <c r="AH84" s="44"/>
      <c r="AI84" s="44"/>
      <c r="AJ84" s="44"/>
    </row>
    <row r="85" spans="2:36" x14ac:dyDescent="0.25">
      <c r="B85">
        <v>2.6</v>
      </c>
      <c r="C85">
        <v>-8.0660390999999994</v>
      </c>
      <c r="E85" s="6"/>
      <c r="F85" s="79"/>
      <c r="G85" s="44"/>
      <c r="H85" s="44"/>
      <c r="I85" s="44"/>
      <c r="J85" s="44"/>
      <c r="K85" s="44"/>
      <c r="M85" s="44"/>
      <c r="N85" s="44"/>
      <c r="O85" s="44"/>
      <c r="P85" s="44"/>
      <c r="Q85" s="44"/>
      <c r="R85" s="44"/>
      <c r="T85">
        <v>2.6</v>
      </c>
      <c r="U85">
        <v>-8.0965098999999991</v>
      </c>
      <c r="W85" s="6"/>
      <c r="X85" s="79"/>
      <c r="Y85" s="44"/>
      <c r="Z85" s="44"/>
      <c r="AA85" s="44"/>
      <c r="AB85" s="44"/>
      <c r="AC85" s="44"/>
      <c r="AE85" s="44"/>
      <c r="AF85" s="44"/>
      <c r="AG85" s="44"/>
      <c r="AH85" s="44"/>
      <c r="AI85" s="44"/>
      <c r="AJ85" s="44"/>
    </row>
    <row r="86" spans="2:36" x14ac:dyDescent="0.25">
      <c r="B86">
        <v>3.3</v>
      </c>
      <c r="C86">
        <v>-8.0783854000000002</v>
      </c>
      <c r="E86" s="6"/>
      <c r="F86" s="79"/>
      <c r="G86" s="44"/>
      <c r="H86" s="44"/>
      <c r="I86" s="44"/>
      <c r="J86" s="44"/>
      <c r="K86" s="44"/>
      <c r="M86" s="44"/>
      <c r="N86" s="44"/>
      <c r="O86" s="44"/>
      <c r="P86" s="44"/>
      <c r="Q86" s="44"/>
      <c r="R86" s="44"/>
      <c r="T86">
        <v>3.3</v>
      </c>
      <c r="U86">
        <v>-8.1029301</v>
      </c>
      <c r="W86" s="6"/>
      <c r="X86" s="79"/>
      <c r="Y86" s="44"/>
      <c r="Z86" s="44"/>
      <c r="AA86" s="44"/>
      <c r="AB86" s="44"/>
      <c r="AC86" s="44"/>
      <c r="AE86" s="44"/>
      <c r="AF86" s="44"/>
      <c r="AG86" s="44"/>
      <c r="AH86" s="44"/>
      <c r="AI86" s="44"/>
      <c r="AJ86" s="44"/>
    </row>
    <row r="87" spans="2:36" x14ac:dyDescent="0.25">
      <c r="B87">
        <v>4</v>
      </c>
      <c r="C87">
        <v>-8.0940361000000003</v>
      </c>
      <c r="E87" s="6"/>
      <c r="F87" s="79"/>
      <c r="G87" s="44"/>
      <c r="H87" s="44"/>
      <c r="I87" s="44"/>
      <c r="J87" s="44"/>
      <c r="K87" s="44"/>
      <c r="M87" s="44"/>
      <c r="N87" s="44"/>
      <c r="O87" s="44"/>
      <c r="P87" s="44"/>
      <c r="Q87" s="44"/>
      <c r="R87" s="44"/>
      <c r="T87">
        <v>4</v>
      </c>
      <c r="U87">
        <v>-8.1061487000000003</v>
      </c>
      <c r="W87" s="6"/>
      <c r="X87" s="79"/>
      <c r="Y87" s="44"/>
      <c r="Z87" s="44"/>
      <c r="AA87" s="44"/>
      <c r="AB87" s="44"/>
      <c r="AC87" s="44"/>
      <c r="AE87" s="44"/>
      <c r="AF87" s="44"/>
      <c r="AG87" s="44"/>
      <c r="AH87" s="44"/>
      <c r="AI87" s="44"/>
      <c r="AJ87" s="44"/>
    </row>
    <row r="88" spans="2:36" x14ac:dyDescent="0.25">
      <c r="B88">
        <v>4.7</v>
      </c>
      <c r="C88">
        <v>-8.1116504999999997</v>
      </c>
      <c r="E88" s="6"/>
      <c r="F88" s="79"/>
      <c r="G88" s="44"/>
      <c r="H88" s="44"/>
      <c r="I88" s="44"/>
      <c r="J88" s="44"/>
      <c r="K88" s="44"/>
      <c r="M88" s="44"/>
      <c r="N88" s="44"/>
      <c r="O88" s="44"/>
      <c r="P88" s="44"/>
      <c r="Q88" s="44"/>
      <c r="R88" s="44"/>
      <c r="T88">
        <v>4.7</v>
      </c>
      <c r="U88">
        <v>-8.1159686999999998</v>
      </c>
      <c r="W88" s="6"/>
      <c r="X88" s="79"/>
      <c r="Y88" s="44"/>
      <c r="Z88" s="44"/>
      <c r="AA88" s="44"/>
      <c r="AB88" s="44"/>
      <c r="AC88" s="44"/>
      <c r="AE88" s="44"/>
      <c r="AF88" s="44"/>
      <c r="AG88" s="44"/>
      <c r="AH88" s="44"/>
      <c r="AI88" s="44"/>
      <c r="AJ88" s="44"/>
    </row>
    <row r="89" spans="2:36" x14ac:dyDescent="0.25">
      <c r="B89">
        <v>5.4</v>
      </c>
      <c r="C89">
        <v>-8.1315183999999991</v>
      </c>
      <c r="E89" s="6"/>
      <c r="F89" s="79"/>
      <c r="G89" s="44"/>
      <c r="H89" s="44"/>
      <c r="I89" s="44"/>
      <c r="J89" s="44"/>
      <c r="K89" s="44"/>
      <c r="M89" s="44"/>
      <c r="N89" s="44"/>
      <c r="O89" s="44"/>
      <c r="P89" s="44"/>
      <c r="Q89" s="44"/>
      <c r="R89" s="44"/>
      <c r="T89">
        <v>5.4</v>
      </c>
      <c r="U89">
        <v>-8.1211395</v>
      </c>
      <c r="W89" s="6"/>
      <c r="X89" s="79"/>
      <c r="Y89" s="44"/>
      <c r="Z89" s="44"/>
      <c r="AA89" s="44"/>
      <c r="AB89" s="44"/>
      <c r="AC89" s="44"/>
      <c r="AE89" s="44"/>
      <c r="AF89" s="44"/>
      <c r="AG89" s="44"/>
      <c r="AH89" s="44"/>
      <c r="AI89" s="44"/>
      <c r="AJ89" s="44"/>
    </row>
    <row r="90" spans="2:36" x14ac:dyDescent="0.25">
      <c r="B90">
        <v>6.1</v>
      </c>
      <c r="C90">
        <v>-8.1517810999999991</v>
      </c>
      <c r="E90" s="6"/>
      <c r="F90" s="79"/>
      <c r="G90" s="44"/>
      <c r="H90" s="44"/>
      <c r="I90" s="44"/>
      <c r="J90" s="44"/>
      <c r="K90" s="44"/>
      <c r="M90" s="44"/>
      <c r="N90" s="44"/>
      <c r="O90" s="44"/>
      <c r="P90" s="44"/>
      <c r="Q90" s="44"/>
      <c r="R90" s="44"/>
      <c r="T90">
        <v>6.1</v>
      </c>
      <c r="U90">
        <v>-8.1308737000000004</v>
      </c>
      <c r="W90" s="6"/>
      <c r="X90" s="79"/>
      <c r="Y90" s="44"/>
      <c r="Z90" s="44"/>
      <c r="AA90" s="44"/>
      <c r="AB90" s="44"/>
      <c r="AC90" s="44"/>
      <c r="AE90" s="44"/>
      <c r="AF90" s="44"/>
      <c r="AG90" s="44"/>
      <c r="AH90" s="44"/>
      <c r="AI90" s="44"/>
      <c r="AJ90" s="44"/>
    </row>
    <row r="91" spans="2:36" x14ac:dyDescent="0.25">
      <c r="B91">
        <v>6.8</v>
      </c>
      <c r="C91">
        <v>-8.1788568000000001</v>
      </c>
      <c r="E91" s="6"/>
      <c r="F91" s="79"/>
      <c r="G91" s="44"/>
      <c r="H91" s="44"/>
      <c r="I91" s="44"/>
      <c r="J91" s="44"/>
      <c r="K91" s="44"/>
      <c r="M91" s="44"/>
      <c r="N91" s="44"/>
      <c r="O91" s="44"/>
      <c r="P91" s="44"/>
      <c r="Q91" s="44"/>
      <c r="R91" s="44"/>
      <c r="T91">
        <v>6.8</v>
      </c>
      <c r="U91">
        <v>-8.1434487999999998</v>
      </c>
      <c r="W91" s="6"/>
      <c r="X91" s="79"/>
      <c r="Y91" s="44"/>
      <c r="Z91" s="44"/>
      <c r="AA91" s="44"/>
      <c r="AB91" s="44"/>
      <c r="AC91" s="44"/>
      <c r="AE91" s="44"/>
      <c r="AF91" s="44"/>
      <c r="AG91" s="44"/>
      <c r="AH91" s="44"/>
      <c r="AI91" s="44"/>
      <c r="AJ91" s="44"/>
    </row>
    <row r="92" spans="2:36" x14ac:dyDescent="0.25">
      <c r="B92">
        <v>7.5</v>
      </c>
      <c r="C92">
        <v>-8.2058449000000007</v>
      </c>
      <c r="E92" s="6"/>
      <c r="F92" s="79"/>
      <c r="G92" s="44"/>
      <c r="H92" s="44"/>
      <c r="I92" s="44"/>
      <c r="J92" s="44"/>
      <c r="K92" s="44"/>
      <c r="M92" s="44"/>
      <c r="N92" s="44"/>
      <c r="O92" s="44"/>
      <c r="P92" s="44"/>
      <c r="Q92" s="44"/>
      <c r="R92" s="44"/>
      <c r="T92">
        <v>7.5</v>
      </c>
      <c r="U92">
        <v>-8.15625</v>
      </c>
      <c r="W92" s="6"/>
      <c r="X92" s="79"/>
      <c r="Y92" s="44"/>
      <c r="Z92" s="44"/>
      <c r="AA92" s="44"/>
      <c r="AB92" s="44"/>
      <c r="AC92" s="44"/>
      <c r="AE92" s="44"/>
      <c r="AF92" s="44"/>
      <c r="AG92" s="44"/>
      <c r="AH92" s="44"/>
      <c r="AI92" s="44"/>
      <c r="AJ92" s="44"/>
    </row>
    <row r="93" spans="2:36" x14ac:dyDescent="0.25">
      <c r="B93">
        <v>8.1999999999999993</v>
      </c>
      <c r="C93">
        <v>-8.2396239999999992</v>
      </c>
      <c r="E93" s="6"/>
      <c r="F93" s="79"/>
      <c r="G93" s="44"/>
      <c r="H93" s="44"/>
      <c r="I93" s="44"/>
      <c r="J93" s="44"/>
      <c r="K93" s="44"/>
      <c r="M93" s="44"/>
      <c r="N93" s="44"/>
      <c r="O93" s="44"/>
      <c r="P93" s="44"/>
      <c r="Q93" s="44"/>
      <c r="R93" s="44"/>
      <c r="T93">
        <v>8.1999999999999993</v>
      </c>
      <c r="U93">
        <v>-8.1803855999999993</v>
      </c>
      <c r="W93" s="6"/>
      <c r="X93" s="79"/>
      <c r="Y93" s="44"/>
      <c r="Z93" s="44"/>
      <c r="AA93" s="44"/>
      <c r="AB93" s="44"/>
      <c r="AC93" s="44"/>
      <c r="AE93" s="44"/>
      <c r="AF93" s="44"/>
      <c r="AG93" s="44"/>
      <c r="AH93" s="44"/>
      <c r="AI93" s="44"/>
      <c r="AJ93" s="44"/>
    </row>
    <row r="94" spans="2:36" x14ac:dyDescent="0.25">
      <c r="B94">
        <v>8.9</v>
      </c>
      <c r="C94">
        <v>-8.2801285</v>
      </c>
      <c r="E94" s="6"/>
      <c r="F94" s="79"/>
      <c r="G94" s="44"/>
      <c r="H94" s="44"/>
      <c r="I94" s="44"/>
      <c r="J94" s="44"/>
      <c r="K94" s="44"/>
      <c r="M94" s="44"/>
      <c r="N94" s="44"/>
      <c r="O94" s="44"/>
      <c r="P94" s="44"/>
      <c r="Q94" s="44"/>
      <c r="R94" s="44"/>
      <c r="T94">
        <v>8.9</v>
      </c>
      <c r="U94">
        <v>-8.2039355999999994</v>
      </c>
      <c r="W94" s="6"/>
      <c r="X94" s="79"/>
      <c r="Y94" s="44"/>
      <c r="Z94" s="44"/>
      <c r="AA94" s="44"/>
      <c r="AB94" s="44"/>
      <c r="AC94" s="44"/>
      <c r="AE94" s="44"/>
      <c r="AF94" s="44"/>
      <c r="AG94" s="44"/>
      <c r="AH94" s="44"/>
      <c r="AI94" s="44"/>
      <c r="AJ94" s="44"/>
    </row>
    <row r="95" spans="2:36" x14ac:dyDescent="0.25">
      <c r="B95">
        <v>9.6</v>
      </c>
      <c r="C95">
        <v>-8.3235949999999992</v>
      </c>
      <c r="E95" s="6"/>
      <c r="F95" s="79"/>
      <c r="G95" s="44"/>
      <c r="H95" s="44"/>
      <c r="I95" s="44"/>
      <c r="J95" s="44"/>
      <c r="K95" s="44"/>
      <c r="M95" s="44"/>
      <c r="N95" s="44"/>
      <c r="O95" s="44"/>
      <c r="P95" s="44"/>
      <c r="Q95" s="44"/>
      <c r="R95" s="44"/>
      <c r="T95">
        <v>9.6</v>
      </c>
      <c r="U95">
        <v>-8.2407093000000007</v>
      </c>
      <c r="W95" s="6"/>
      <c r="X95" s="79"/>
      <c r="Y95" s="44"/>
      <c r="Z95" s="44"/>
      <c r="AA95" s="44"/>
      <c r="AB95" s="44"/>
      <c r="AC95" s="44"/>
      <c r="AE95" s="44"/>
      <c r="AF95" s="44"/>
      <c r="AG95" s="44"/>
      <c r="AH95" s="44"/>
      <c r="AI95" s="44"/>
      <c r="AJ95" s="44"/>
    </row>
    <row r="96" spans="2:36" x14ac:dyDescent="0.25">
      <c r="B96">
        <v>10.3</v>
      </c>
      <c r="C96">
        <v>-8.3796453</v>
      </c>
      <c r="E96" s="6"/>
      <c r="F96" s="79"/>
      <c r="G96" s="44"/>
      <c r="H96" s="44"/>
      <c r="I96" s="44"/>
      <c r="J96" s="44"/>
      <c r="K96" s="44"/>
      <c r="M96" s="44"/>
      <c r="N96" s="44"/>
      <c r="O96" s="44"/>
      <c r="P96" s="44"/>
      <c r="Q96" s="44"/>
      <c r="R96" s="44"/>
      <c r="T96">
        <v>10.3</v>
      </c>
      <c r="U96">
        <v>-8.2924261000000001</v>
      </c>
      <c r="W96" s="6"/>
      <c r="X96" s="79"/>
      <c r="Y96" s="44"/>
      <c r="Z96" s="44"/>
      <c r="AA96" s="44"/>
      <c r="AB96" s="44"/>
      <c r="AC96" s="44"/>
      <c r="AE96" s="44"/>
      <c r="AF96" s="44"/>
      <c r="AG96" s="44"/>
      <c r="AH96" s="44"/>
      <c r="AI96" s="44"/>
      <c r="AJ96" s="44"/>
    </row>
    <row r="97" spans="2:36" x14ac:dyDescent="0.25">
      <c r="B97">
        <v>11</v>
      </c>
      <c r="C97">
        <v>-8.4549608000000003</v>
      </c>
      <c r="E97" s="6"/>
      <c r="F97" s="79"/>
      <c r="G97" s="44"/>
      <c r="H97" s="44"/>
      <c r="I97" s="44"/>
      <c r="J97" s="44"/>
      <c r="K97" s="44"/>
      <c r="M97" s="44"/>
      <c r="N97" s="44"/>
      <c r="O97" s="44"/>
      <c r="P97" s="44"/>
      <c r="Q97" s="44"/>
      <c r="R97" s="44"/>
      <c r="T97">
        <v>11</v>
      </c>
      <c r="U97">
        <v>-8.3577595000000002</v>
      </c>
      <c r="W97" s="6"/>
      <c r="X97" s="79"/>
      <c r="Y97" s="44"/>
      <c r="Z97" s="44"/>
      <c r="AA97" s="44"/>
      <c r="AB97" s="44"/>
      <c r="AC97" s="44"/>
      <c r="AE97" s="44"/>
      <c r="AF97" s="44"/>
      <c r="AG97" s="44"/>
      <c r="AH97" s="44"/>
      <c r="AI97" s="44"/>
      <c r="AJ97" s="44"/>
    </row>
    <row r="98" spans="2:36" x14ac:dyDescent="0.25">
      <c r="B98">
        <v>11.7</v>
      </c>
      <c r="C98">
        <v>-8.5485573000000006</v>
      </c>
      <c r="E98" s="6"/>
      <c r="F98" s="79"/>
      <c r="G98" s="44"/>
      <c r="H98" s="44"/>
      <c r="I98" s="44"/>
      <c r="J98" s="44"/>
      <c r="K98" s="44"/>
      <c r="M98" s="44"/>
      <c r="N98" s="44"/>
      <c r="O98" s="44"/>
      <c r="P98" s="44"/>
      <c r="Q98" s="44"/>
      <c r="R98" s="44"/>
      <c r="T98">
        <v>11.7</v>
      </c>
      <c r="U98">
        <v>-8.4606122999999993</v>
      </c>
      <c r="W98" s="6"/>
      <c r="X98" s="79"/>
      <c r="Y98" s="44"/>
      <c r="Z98" s="44"/>
      <c r="AA98" s="44"/>
      <c r="AB98" s="44"/>
      <c r="AC98" s="44"/>
      <c r="AE98" s="44"/>
      <c r="AF98" s="44"/>
      <c r="AG98" s="44"/>
      <c r="AH98" s="44"/>
      <c r="AI98" s="44"/>
      <c r="AJ98" s="44"/>
    </row>
    <row r="99" spans="2:36" x14ac:dyDescent="0.25">
      <c r="B99">
        <v>12.4</v>
      </c>
      <c r="C99">
        <v>-8.6884564999999991</v>
      </c>
      <c r="E99" s="6"/>
      <c r="F99" s="79"/>
      <c r="G99" s="44"/>
      <c r="H99" s="44"/>
      <c r="I99" s="44"/>
      <c r="J99" s="44"/>
      <c r="K99" s="44"/>
      <c r="M99" s="44"/>
      <c r="N99" s="44"/>
      <c r="O99" s="44"/>
      <c r="P99" s="44"/>
      <c r="Q99" s="44"/>
      <c r="R99" s="44"/>
      <c r="T99">
        <v>12.4</v>
      </c>
      <c r="U99">
        <v>-8.6035271000000009</v>
      </c>
      <c r="W99" s="6"/>
      <c r="X99" s="79"/>
      <c r="Y99" s="44"/>
      <c r="Z99" s="44"/>
      <c r="AA99" s="44"/>
      <c r="AB99" s="44"/>
      <c r="AC99" s="44"/>
      <c r="AE99" s="44"/>
      <c r="AF99" s="44"/>
      <c r="AG99" s="44"/>
      <c r="AH99" s="44"/>
      <c r="AI99" s="44"/>
      <c r="AJ99" s="44"/>
    </row>
    <row r="100" spans="2:36" x14ac:dyDescent="0.25">
      <c r="B100">
        <v>13.1</v>
      </c>
      <c r="C100">
        <v>-8.8834313999999992</v>
      </c>
      <c r="E100" s="6"/>
      <c r="F100" s="79"/>
      <c r="G100" s="44"/>
      <c r="H100" s="44"/>
      <c r="I100" s="44"/>
      <c r="J100" s="44"/>
      <c r="K100" s="44"/>
      <c r="M100" s="44"/>
      <c r="N100" s="44"/>
      <c r="O100" s="44"/>
      <c r="P100" s="44"/>
      <c r="Q100" s="44"/>
      <c r="R100" s="44"/>
      <c r="T100">
        <v>13.1</v>
      </c>
      <c r="U100">
        <v>-8.8037595999999994</v>
      </c>
      <c r="W100" s="6"/>
      <c r="X100" s="79"/>
      <c r="Y100" s="44"/>
      <c r="Z100" s="44"/>
      <c r="AA100" s="44"/>
      <c r="AB100" s="44"/>
      <c r="AC100" s="44"/>
      <c r="AE100" s="44"/>
      <c r="AF100" s="44"/>
      <c r="AG100" s="44"/>
      <c r="AH100" s="44"/>
      <c r="AI100" s="44"/>
      <c r="AJ100" s="44"/>
    </row>
    <row r="101" spans="2:36" x14ac:dyDescent="0.25">
      <c r="B101">
        <v>13.8</v>
      </c>
      <c r="C101">
        <v>-9.1281365999999995</v>
      </c>
      <c r="E101" s="6"/>
      <c r="F101" s="79"/>
      <c r="G101" s="44"/>
      <c r="H101" s="44"/>
      <c r="I101" s="44"/>
      <c r="J101" s="44"/>
      <c r="K101" s="44"/>
      <c r="M101" s="44"/>
      <c r="N101" s="44"/>
      <c r="O101" s="44"/>
      <c r="P101" s="44"/>
      <c r="Q101" s="44"/>
      <c r="R101" s="44"/>
      <c r="T101">
        <v>13.8</v>
      </c>
      <c r="U101">
        <v>-9.0610619000000003</v>
      </c>
      <c r="W101" s="6"/>
      <c r="X101" s="79"/>
      <c r="Y101" s="44"/>
      <c r="Z101" s="44"/>
      <c r="AA101" s="44"/>
      <c r="AB101" s="44"/>
      <c r="AC101" s="44"/>
      <c r="AE101" s="44"/>
      <c r="AF101" s="44"/>
      <c r="AG101" s="44"/>
      <c r="AH101" s="44"/>
      <c r="AI101" s="44"/>
      <c r="AJ101" s="44"/>
    </row>
    <row r="102" spans="2:36" x14ac:dyDescent="0.25">
      <c r="B102">
        <v>14.5</v>
      </c>
      <c r="C102">
        <v>-9.4242868000000009</v>
      </c>
      <c r="E102" s="6"/>
      <c r="F102" s="79"/>
      <c r="G102" s="44"/>
      <c r="H102" s="44"/>
      <c r="I102" s="44"/>
      <c r="J102" s="44"/>
      <c r="K102" s="44"/>
      <c r="M102" s="44"/>
      <c r="N102" s="44"/>
      <c r="O102" s="44"/>
      <c r="P102" s="44"/>
      <c r="Q102" s="44"/>
      <c r="R102" s="44"/>
      <c r="T102">
        <v>14.5</v>
      </c>
      <c r="U102">
        <v>-9.3619260999999998</v>
      </c>
      <c r="W102" s="6"/>
      <c r="X102" s="79"/>
      <c r="Y102" s="44"/>
      <c r="Z102" s="44"/>
      <c r="AA102" s="44"/>
      <c r="AB102" s="44"/>
      <c r="AC102" s="44"/>
      <c r="AE102" s="44"/>
      <c r="AF102" s="44"/>
      <c r="AG102" s="44"/>
      <c r="AH102" s="44"/>
      <c r="AI102" s="44"/>
      <c r="AJ102" s="44"/>
    </row>
    <row r="103" spans="2:36" x14ac:dyDescent="0.25">
      <c r="B103">
        <v>15.2</v>
      </c>
      <c r="C103">
        <v>-9.7548103000000008</v>
      </c>
      <c r="E103" s="6"/>
      <c r="F103" s="79"/>
      <c r="G103" s="44"/>
      <c r="H103" s="44"/>
      <c r="I103" s="44"/>
      <c r="J103" s="44"/>
      <c r="K103" s="44"/>
      <c r="M103" s="44"/>
      <c r="N103" s="44"/>
      <c r="O103" s="44"/>
      <c r="P103" s="44"/>
      <c r="Q103" s="44"/>
      <c r="R103" s="44"/>
      <c r="T103">
        <v>15.2</v>
      </c>
      <c r="U103">
        <v>-9.7004204000000005</v>
      </c>
      <c r="W103" s="6"/>
      <c r="X103" s="79"/>
      <c r="Y103" s="44"/>
      <c r="Z103" s="44"/>
      <c r="AA103" s="44"/>
      <c r="AB103" s="44"/>
      <c r="AC103" s="44"/>
      <c r="AE103" s="44"/>
      <c r="AF103" s="44"/>
      <c r="AG103" s="44"/>
      <c r="AH103" s="44"/>
      <c r="AI103" s="44"/>
      <c r="AJ103" s="44"/>
    </row>
    <row r="104" spans="2:36" x14ac:dyDescent="0.25">
      <c r="B104">
        <v>15.9</v>
      </c>
      <c r="C104">
        <v>-10.113664999999999</v>
      </c>
      <c r="E104" s="6"/>
      <c r="F104" s="79"/>
      <c r="G104" s="44"/>
      <c r="H104" s="44"/>
      <c r="I104" s="44"/>
      <c r="J104" s="44"/>
      <c r="K104" s="44"/>
      <c r="M104" s="44"/>
      <c r="N104" s="44"/>
      <c r="O104" s="44"/>
      <c r="P104" s="44"/>
      <c r="Q104" s="44"/>
      <c r="R104" s="44"/>
      <c r="T104">
        <v>15.9</v>
      </c>
      <c r="U104">
        <v>-10.061455</v>
      </c>
      <c r="W104" s="6"/>
      <c r="X104" s="79"/>
      <c r="Y104" s="44"/>
      <c r="Z104" s="44"/>
      <c r="AA104" s="44"/>
      <c r="AB104" s="44"/>
      <c r="AC104" s="44"/>
      <c r="AE104" s="44"/>
      <c r="AF104" s="44"/>
      <c r="AG104" s="44"/>
      <c r="AH104" s="44"/>
      <c r="AI104" s="44"/>
      <c r="AJ104" s="44"/>
    </row>
    <row r="105" spans="2:36" x14ac:dyDescent="0.25">
      <c r="B105">
        <v>16.600000000000001</v>
      </c>
      <c r="C105">
        <v>-10.50909</v>
      </c>
      <c r="E105" s="6"/>
      <c r="F105" s="79"/>
      <c r="G105" s="44"/>
      <c r="H105" s="44"/>
      <c r="I105" s="44"/>
      <c r="J105" s="44"/>
      <c r="K105" s="44"/>
      <c r="M105" s="44"/>
      <c r="N105" s="44"/>
      <c r="O105" s="44"/>
      <c r="P105" s="44"/>
      <c r="Q105" s="44"/>
      <c r="R105" s="44"/>
      <c r="T105">
        <v>16.600000000000001</v>
      </c>
      <c r="U105">
        <v>-10.456448</v>
      </c>
      <c r="W105" s="6"/>
      <c r="X105" s="79"/>
      <c r="Y105" s="44"/>
      <c r="Z105" s="44"/>
      <c r="AA105" s="44"/>
      <c r="AB105" s="44"/>
      <c r="AC105" s="44"/>
      <c r="AE105" s="44"/>
      <c r="AF105" s="44"/>
      <c r="AG105" s="44"/>
      <c r="AH105" s="44"/>
      <c r="AI105" s="44"/>
      <c r="AJ105" s="44"/>
    </row>
    <row r="106" spans="2:36" x14ac:dyDescent="0.25">
      <c r="B106">
        <v>17.3</v>
      </c>
      <c r="C106">
        <v>-10.927733999999999</v>
      </c>
      <c r="E106" s="6"/>
      <c r="F106" s="79"/>
      <c r="G106" s="44"/>
      <c r="H106" s="44"/>
      <c r="I106" s="44"/>
      <c r="J106" s="44"/>
      <c r="K106" s="44"/>
      <c r="M106" s="44"/>
      <c r="N106" s="44"/>
      <c r="O106" s="44"/>
      <c r="P106" s="44"/>
      <c r="Q106" s="44"/>
      <c r="R106" s="44"/>
      <c r="T106">
        <v>17.3</v>
      </c>
      <c r="U106">
        <v>-10.881874</v>
      </c>
      <c r="W106" s="6"/>
      <c r="X106" s="79"/>
      <c r="Y106" s="44"/>
      <c r="Z106" s="44"/>
      <c r="AA106" s="44"/>
      <c r="AB106" s="44"/>
      <c r="AC106" s="44"/>
      <c r="AE106" s="44"/>
      <c r="AF106" s="44"/>
      <c r="AG106" s="44"/>
      <c r="AH106" s="44"/>
      <c r="AI106" s="44"/>
      <c r="AJ106" s="44"/>
    </row>
    <row r="107" spans="2:36" x14ac:dyDescent="0.25">
      <c r="B107">
        <v>18</v>
      </c>
      <c r="C107">
        <v>-11.384606</v>
      </c>
      <c r="E107" s="6"/>
      <c r="F107" s="79"/>
      <c r="G107" s="44"/>
      <c r="H107" s="44"/>
      <c r="I107" s="44"/>
      <c r="J107" s="44"/>
      <c r="K107" s="44"/>
      <c r="M107" s="44"/>
      <c r="N107" s="44"/>
      <c r="O107" s="44"/>
      <c r="P107" s="44"/>
      <c r="Q107" s="44"/>
      <c r="R107" s="44"/>
      <c r="T107">
        <v>18</v>
      </c>
      <c r="U107">
        <v>-11.346412000000001</v>
      </c>
      <c r="W107" s="6"/>
      <c r="X107" s="79"/>
      <c r="Y107" s="44"/>
      <c r="Z107" s="44"/>
      <c r="AA107" s="44"/>
      <c r="AB107" s="44"/>
      <c r="AC107" s="44"/>
      <c r="AE107" s="44"/>
      <c r="AF107" s="44"/>
      <c r="AG107" s="44"/>
      <c r="AH107" s="44"/>
      <c r="AI107" s="44"/>
      <c r="AJ107" s="44"/>
    </row>
    <row r="108" spans="2:36" x14ac:dyDescent="0.25">
      <c r="B108">
        <v>18.7</v>
      </c>
      <c r="C108">
        <v>-11.868948</v>
      </c>
      <c r="E108" s="6"/>
      <c r="F108" s="79"/>
      <c r="G108" s="44"/>
      <c r="H108" s="44"/>
      <c r="I108" s="44"/>
      <c r="J108" s="44"/>
      <c r="K108" s="44"/>
      <c r="M108" s="44"/>
      <c r="N108" s="44"/>
      <c r="O108" s="44"/>
      <c r="P108" s="44"/>
      <c r="Q108" s="44"/>
      <c r="R108" s="44"/>
      <c r="T108">
        <v>18.7</v>
      </c>
      <c r="U108">
        <v>-11.846244</v>
      </c>
      <c r="W108" s="6"/>
      <c r="X108" s="79"/>
      <c r="Y108" s="44"/>
      <c r="Z108" s="44"/>
      <c r="AA108" s="44"/>
      <c r="AB108" s="44"/>
      <c r="AC108" s="44"/>
      <c r="AE108" s="44"/>
      <c r="AF108" s="44"/>
      <c r="AG108" s="44"/>
      <c r="AH108" s="44"/>
      <c r="AI108" s="44"/>
      <c r="AJ108" s="44"/>
    </row>
    <row r="109" spans="2:36" x14ac:dyDescent="0.25">
      <c r="B109">
        <v>19.399999999999999</v>
      </c>
      <c r="C109">
        <v>-12.369929000000001</v>
      </c>
      <c r="E109" s="6"/>
      <c r="F109" s="79"/>
      <c r="G109" s="44"/>
      <c r="H109" s="44"/>
      <c r="I109" s="44"/>
      <c r="J109" s="44"/>
      <c r="K109" s="44"/>
      <c r="M109" s="44"/>
      <c r="N109" s="44"/>
      <c r="O109" s="44"/>
      <c r="P109" s="44"/>
      <c r="Q109" s="44"/>
      <c r="R109" s="44"/>
      <c r="T109">
        <v>19.399999999999999</v>
      </c>
      <c r="U109">
        <v>-12.362029</v>
      </c>
      <c r="W109" s="6"/>
      <c r="X109" s="79"/>
      <c r="Y109" s="44"/>
      <c r="Z109" s="44"/>
      <c r="AA109" s="44"/>
      <c r="AB109" s="44"/>
      <c r="AC109" s="44"/>
      <c r="AE109" s="44"/>
      <c r="AF109" s="44"/>
      <c r="AG109" s="44"/>
      <c r="AH109" s="44"/>
      <c r="AI109" s="44"/>
      <c r="AJ109" s="44"/>
    </row>
    <row r="110" spans="2:36" x14ac:dyDescent="0.25">
      <c r="B110">
        <v>20.100000000000001</v>
      </c>
      <c r="C110">
        <v>-12.866377</v>
      </c>
      <c r="E110" s="6"/>
      <c r="F110" s="79"/>
      <c r="G110" s="44"/>
      <c r="H110" s="44"/>
      <c r="I110" s="44"/>
      <c r="J110" s="44"/>
      <c r="K110" s="44"/>
      <c r="M110" s="44"/>
      <c r="N110" s="44"/>
      <c r="O110" s="44"/>
      <c r="P110" s="44"/>
      <c r="Q110" s="44"/>
      <c r="R110" s="44"/>
      <c r="T110">
        <v>20.100000000000001</v>
      </c>
      <c r="U110">
        <v>-12.865095999999999</v>
      </c>
      <c r="W110" s="6"/>
      <c r="X110" s="79"/>
      <c r="Y110" s="44"/>
      <c r="Z110" s="44"/>
      <c r="AA110" s="44"/>
      <c r="AB110" s="44"/>
      <c r="AC110" s="44"/>
      <c r="AE110" s="44"/>
      <c r="AF110" s="44"/>
      <c r="AG110" s="44"/>
      <c r="AH110" s="44"/>
      <c r="AI110" s="44"/>
      <c r="AJ110" s="44"/>
    </row>
    <row r="111" spans="2:36" x14ac:dyDescent="0.25">
      <c r="B111">
        <v>20.8</v>
      </c>
      <c r="C111">
        <v>-13.322958</v>
      </c>
      <c r="E111" s="6"/>
      <c r="F111" s="79"/>
      <c r="G111" s="44"/>
      <c r="H111" s="44"/>
      <c r="I111" s="44"/>
      <c r="J111" s="44"/>
      <c r="K111" s="44"/>
      <c r="M111" s="44"/>
      <c r="N111" s="44"/>
      <c r="O111" s="44"/>
      <c r="P111" s="44"/>
      <c r="Q111" s="44"/>
      <c r="R111" s="44"/>
      <c r="T111">
        <v>20.8</v>
      </c>
      <c r="U111">
        <v>-13.326155999999999</v>
      </c>
      <c r="W111" s="6"/>
      <c r="X111" s="79"/>
      <c r="Y111" s="44"/>
      <c r="Z111" s="44"/>
      <c r="AA111" s="44"/>
      <c r="AB111" s="44"/>
      <c r="AC111" s="44"/>
      <c r="AE111" s="44"/>
      <c r="AF111" s="44"/>
      <c r="AG111" s="44"/>
      <c r="AH111" s="44"/>
      <c r="AI111" s="44"/>
      <c r="AJ111" s="44"/>
    </row>
    <row r="112" spans="2:36" x14ac:dyDescent="0.25">
      <c r="B112">
        <v>21.5</v>
      </c>
      <c r="C112">
        <v>-13.709766</v>
      </c>
      <c r="E112" s="6"/>
      <c r="F112" s="79"/>
      <c r="G112" s="44"/>
      <c r="H112" s="44"/>
      <c r="I112" s="44"/>
      <c r="J112" s="44"/>
      <c r="K112" s="44"/>
      <c r="M112" s="44"/>
      <c r="N112" s="44"/>
      <c r="O112" s="44"/>
      <c r="P112" s="44"/>
      <c r="Q112" s="44"/>
      <c r="R112" s="44"/>
      <c r="T112">
        <v>21.5</v>
      </c>
      <c r="U112">
        <v>-13.711357</v>
      </c>
      <c r="W112" s="6"/>
      <c r="X112" s="79"/>
      <c r="Y112" s="44"/>
      <c r="Z112" s="44"/>
      <c r="AA112" s="44"/>
      <c r="AB112" s="44"/>
      <c r="AC112" s="44"/>
      <c r="AE112" s="44"/>
      <c r="AF112" s="44"/>
      <c r="AG112" s="44"/>
      <c r="AH112" s="44"/>
      <c r="AI112" s="44"/>
      <c r="AJ112" s="44"/>
    </row>
    <row r="113" spans="2:36" x14ac:dyDescent="0.25">
      <c r="B113">
        <v>22.2</v>
      </c>
      <c r="C113">
        <v>-13.987916999999999</v>
      </c>
      <c r="E113" s="6"/>
      <c r="F113" s="79"/>
      <c r="G113" s="44"/>
      <c r="H113" s="44"/>
      <c r="I113" s="44"/>
      <c r="J113" s="44"/>
      <c r="K113" s="44"/>
      <c r="M113" s="44"/>
      <c r="N113" s="44"/>
      <c r="O113" s="44"/>
      <c r="P113" s="44"/>
      <c r="Q113" s="44"/>
      <c r="R113" s="44"/>
      <c r="T113">
        <v>22.2</v>
      </c>
      <c r="U113">
        <v>-13.985424</v>
      </c>
      <c r="W113" s="6"/>
      <c r="X113" s="79"/>
      <c r="Y113" s="44"/>
      <c r="Z113" s="44"/>
      <c r="AA113" s="44"/>
      <c r="AB113" s="44"/>
      <c r="AC113" s="44"/>
      <c r="AE113" s="44"/>
      <c r="AF113" s="44"/>
      <c r="AG113" s="44"/>
      <c r="AH113" s="44"/>
      <c r="AI113" s="44"/>
      <c r="AJ113" s="44"/>
    </row>
    <row r="114" spans="2:36" x14ac:dyDescent="0.25">
      <c r="B114">
        <v>22.9</v>
      </c>
      <c r="C114">
        <v>-14.108040000000001</v>
      </c>
      <c r="E114" s="6"/>
      <c r="F114" s="79"/>
      <c r="G114" s="44"/>
      <c r="H114" s="44"/>
      <c r="I114" s="44"/>
      <c r="J114" s="44"/>
      <c r="K114" s="44"/>
      <c r="M114" s="44"/>
      <c r="N114" s="44"/>
      <c r="O114" s="44"/>
      <c r="P114" s="44"/>
      <c r="Q114" s="44"/>
      <c r="R114" s="44"/>
      <c r="T114">
        <v>22.9</v>
      </c>
      <c r="U114">
        <v>-14.103747</v>
      </c>
      <c r="W114" s="6"/>
      <c r="X114" s="79"/>
      <c r="Y114" s="44"/>
      <c r="Z114" s="44"/>
      <c r="AA114" s="44"/>
      <c r="AB114" s="44"/>
      <c r="AC114" s="44"/>
      <c r="AE114" s="44"/>
      <c r="AF114" s="44"/>
      <c r="AG114" s="44"/>
      <c r="AH114" s="44"/>
      <c r="AI114" s="44"/>
      <c r="AJ114" s="44"/>
    </row>
    <row r="115" spans="2:36" x14ac:dyDescent="0.25">
      <c r="B115">
        <v>23.6</v>
      </c>
      <c r="C115">
        <v>-14.116152</v>
      </c>
      <c r="E115" s="6"/>
      <c r="F115" s="79"/>
      <c r="G115" s="44"/>
      <c r="H115" s="44"/>
      <c r="I115" s="44"/>
      <c r="J115" s="44"/>
      <c r="K115" s="44"/>
      <c r="M115" s="44"/>
      <c r="N115" s="44"/>
      <c r="O115" s="44"/>
      <c r="P115" s="44"/>
      <c r="Q115" s="44"/>
      <c r="R115" s="44"/>
      <c r="T115">
        <v>23.6</v>
      </c>
      <c r="U115">
        <v>-14.111205999999999</v>
      </c>
      <c r="W115" s="6"/>
      <c r="X115" s="79"/>
      <c r="Y115" s="44"/>
      <c r="Z115" s="44"/>
      <c r="AA115" s="44"/>
      <c r="AB115" s="44"/>
      <c r="AC115" s="44"/>
      <c r="AE115" s="44"/>
      <c r="AF115" s="44"/>
      <c r="AG115" s="44"/>
      <c r="AH115" s="44"/>
      <c r="AI115" s="44"/>
      <c r="AJ115" s="44"/>
    </row>
    <row r="116" spans="2:36" x14ac:dyDescent="0.25">
      <c r="B116">
        <v>24.3</v>
      </c>
      <c r="C116">
        <v>-14.123163999999999</v>
      </c>
      <c r="E116" s="6"/>
      <c r="F116" s="79"/>
      <c r="G116" s="44"/>
      <c r="H116" s="44"/>
      <c r="I116" s="44"/>
      <c r="J116" s="44"/>
      <c r="K116" s="44"/>
      <c r="M116" s="44"/>
      <c r="N116" s="44"/>
      <c r="O116" s="44"/>
      <c r="P116" s="44"/>
      <c r="Q116" s="44"/>
      <c r="R116" s="44"/>
      <c r="T116">
        <v>24.3</v>
      </c>
      <c r="U116">
        <v>-14.117867</v>
      </c>
      <c r="W116" s="6"/>
      <c r="X116" s="79"/>
      <c r="Y116" s="44"/>
      <c r="Z116" s="44"/>
      <c r="AA116" s="44"/>
      <c r="AB116" s="44"/>
      <c r="AC116" s="44"/>
      <c r="AE116" s="44"/>
      <c r="AF116" s="44"/>
      <c r="AG116" s="44"/>
      <c r="AH116" s="44"/>
      <c r="AI116" s="44"/>
      <c r="AJ116" s="44"/>
    </row>
    <row r="117" spans="2:36" x14ac:dyDescent="0.25">
      <c r="B117">
        <v>25</v>
      </c>
      <c r="C117">
        <v>-14.132835</v>
      </c>
      <c r="E117" s="6"/>
      <c r="F117" s="79"/>
      <c r="G117" s="44"/>
      <c r="H117" s="44"/>
      <c r="I117" s="44"/>
      <c r="J117" s="44"/>
      <c r="K117" s="44"/>
      <c r="M117" s="44"/>
      <c r="N117" s="44"/>
      <c r="O117" s="44"/>
      <c r="P117" s="44"/>
      <c r="Q117" s="44"/>
      <c r="R117" s="44"/>
      <c r="T117">
        <v>25</v>
      </c>
      <c r="U117">
        <v>-14.127134</v>
      </c>
      <c r="W117" s="6"/>
      <c r="X117" s="79"/>
      <c r="Y117" s="44"/>
      <c r="Z117" s="44"/>
      <c r="AA117" s="44"/>
      <c r="AB117" s="44"/>
      <c r="AC117" s="44"/>
      <c r="AE117" s="44"/>
      <c r="AF117" s="44"/>
      <c r="AG117" s="44"/>
      <c r="AH117" s="44"/>
      <c r="AI117" s="44"/>
      <c r="AJ117" s="44"/>
    </row>
    <row r="118" spans="2:36" x14ac:dyDescent="0.25">
      <c r="B118" t="s">
        <v>25</v>
      </c>
      <c r="E118" s="6"/>
      <c r="F118" s="79"/>
      <c r="G118" s="44"/>
      <c r="H118" s="44"/>
      <c r="I118" s="44"/>
      <c r="J118" s="44"/>
      <c r="K118" s="44"/>
      <c r="M118" s="44"/>
      <c r="N118" s="44"/>
      <c r="O118" s="44"/>
      <c r="P118" s="44"/>
      <c r="Q118" s="44"/>
      <c r="R118" s="44"/>
      <c r="T118" t="s">
        <v>25</v>
      </c>
      <c r="W118" s="6"/>
      <c r="X118" s="79"/>
      <c r="Y118" s="44"/>
      <c r="Z118" s="44"/>
      <c r="AA118" s="44"/>
      <c r="AB118" s="44"/>
      <c r="AC118" s="44"/>
      <c r="AE118" s="44"/>
      <c r="AF118" s="44"/>
      <c r="AG118" s="44"/>
      <c r="AH118" s="44"/>
      <c r="AI118" s="44"/>
      <c r="AJ118" s="44"/>
    </row>
    <row r="119" spans="2:36" x14ac:dyDescent="0.25">
      <c r="E119" s="6"/>
      <c r="F119" s="79"/>
      <c r="G119" s="44"/>
      <c r="H119" s="44"/>
      <c r="I119" s="44"/>
      <c r="J119" s="44"/>
      <c r="K119" s="44"/>
      <c r="M119" s="44"/>
      <c r="N119" s="44"/>
      <c r="O119" s="44"/>
      <c r="P119" s="44"/>
      <c r="Q119" s="44"/>
      <c r="R119" s="44"/>
      <c r="W119" s="6"/>
      <c r="X119" s="79"/>
      <c r="Y119" s="44"/>
      <c r="Z119" s="44"/>
      <c r="AA119" s="44"/>
      <c r="AB119" s="44"/>
      <c r="AC119" s="44"/>
      <c r="AE119" s="44"/>
      <c r="AF119" s="44"/>
      <c r="AG119" s="44"/>
      <c r="AH119" s="44"/>
      <c r="AI119" s="44"/>
      <c r="AJ119" s="44"/>
    </row>
    <row r="120" spans="2:36" x14ac:dyDescent="0.25">
      <c r="E120" s="6"/>
      <c r="F120" s="79"/>
      <c r="G120" s="44"/>
      <c r="H120" s="44"/>
      <c r="I120" s="44"/>
      <c r="J120" s="44"/>
      <c r="K120" s="44"/>
      <c r="M120" s="44"/>
      <c r="N120" s="44"/>
      <c r="O120" s="44"/>
      <c r="P120" s="44"/>
      <c r="Q120" s="44"/>
      <c r="R120" s="44"/>
      <c r="W120" s="6"/>
      <c r="X120" s="79"/>
      <c r="Y120" s="44"/>
      <c r="Z120" s="44"/>
      <c r="AA120" s="44"/>
      <c r="AB120" s="44"/>
      <c r="AC120" s="44"/>
      <c r="AE120" s="44"/>
      <c r="AF120" s="44"/>
      <c r="AG120" s="44"/>
      <c r="AH120" s="44"/>
      <c r="AI120" s="44"/>
      <c r="AJ120" s="44"/>
    </row>
    <row r="121" spans="2:36" x14ac:dyDescent="0.25">
      <c r="B121" t="s">
        <v>250</v>
      </c>
      <c r="E121" s="6"/>
      <c r="F121" s="79"/>
      <c r="G121" s="44"/>
      <c r="H121" s="44"/>
      <c r="I121" s="44"/>
      <c r="J121" s="44"/>
      <c r="K121" s="44"/>
      <c r="M121" s="44"/>
      <c r="N121" s="44"/>
      <c r="O121" s="44"/>
      <c r="P121" s="44"/>
      <c r="Q121" s="44"/>
      <c r="R121" s="44"/>
      <c r="T121" t="s">
        <v>250</v>
      </c>
      <c r="W121" s="6"/>
      <c r="X121" s="79"/>
      <c r="Y121" s="44"/>
      <c r="Z121" s="44"/>
      <c r="AA121" s="44"/>
      <c r="AB121" s="44"/>
      <c r="AC121" s="44"/>
      <c r="AE121" s="44"/>
      <c r="AF121" s="44"/>
      <c r="AG121" s="44"/>
      <c r="AH121" s="44"/>
      <c r="AI121" s="44"/>
      <c r="AJ121" s="44"/>
    </row>
    <row r="122" spans="2:36" x14ac:dyDescent="0.25">
      <c r="B122" t="s">
        <v>26</v>
      </c>
      <c r="E122" s="6"/>
      <c r="F122" s="79"/>
      <c r="G122" s="44"/>
      <c r="H122" s="44"/>
      <c r="I122" s="44"/>
      <c r="J122" s="44"/>
      <c r="K122" s="44"/>
      <c r="M122" s="44"/>
      <c r="N122" s="44"/>
      <c r="O122" s="44"/>
      <c r="P122" s="44"/>
      <c r="Q122" s="44"/>
      <c r="R122" s="44"/>
      <c r="T122" t="s">
        <v>26</v>
      </c>
      <c r="W122" s="6"/>
      <c r="X122" s="79"/>
      <c r="Y122" s="44"/>
      <c r="Z122" s="44"/>
      <c r="AA122" s="44"/>
      <c r="AB122" s="44"/>
      <c r="AC122" s="44"/>
      <c r="AE122" s="44"/>
      <c r="AF122" s="44"/>
      <c r="AG122" s="44"/>
      <c r="AH122" s="44"/>
      <c r="AI122" s="44"/>
      <c r="AJ122" s="44"/>
    </row>
    <row r="123" spans="2:36" x14ac:dyDescent="0.25">
      <c r="B123" t="s">
        <v>225</v>
      </c>
      <c r="C123" t="s">
        <v>312</v>
      </c>
      <c r="E123" s="6"/>
      <c r="F123" s="79"/>
      <c r="G123" s="44"/>
      <c r="H123" s="44"/>
      <c r="I123" s="44"/>
      <c r="J123" s="44"/>
      <c r="K123" s="44"/>
      <c r="M123" s="44"/>
      <c r="N123" s="44"/>
      <c r="O123" s="44"/>
      <c r="P123" s="44"/>
      <c r="Q123" s="44"/>
      <c r="R123" s="44"/>
      <c r="T123" t="s">
        <v>225</v>
      </c>
      <c r="U123" t="s">
        <v>312</v>
      </c>
      <c r="W123" s="6"/>
      <c r="X123" s="79"/>
      <c r="Y123" s="44"/>
      <c r="Z123" s="44"/>
      <c r="AA123" s="44"/>
      <c r="AB123" s="44"/>
      <c r="AC123" s="44"/>
      <c r="AE123" s="44"/>
      <c r="AF123" s="44"/>
      <c r="AG123" s="44"/>
      <c r="AH123" s="44"/>
      <c r="AI123" s="44"/>
      <c r="AJ123" s="44"/>
    </row>
    <row r="124" spans="2:36" x14ac:dyDescent="0.25">
      <c r="B124">
        <v>-10</v>
      </c>
      <c r="C124">
        <v>-8.1999063000000003</v>
      </c>
      <c r="E124" s="6"/>
      <c r="F124" s="79"/>
      <c r="G124" s="44"/>
      <c r="H124" s="44"/>
      <c r="I124" s="44"/>
      <c r="J124" s="44"/>
      <c r="K124" s="44"/>
      <c r="M124" s="44"/>
      <c r="N124" s="44"/>
      <c r="O124" s="44"/>
      <c r="P124" s="44"/>
      <c r="Q124" s="44"/>
      <c r="R124" s="44"/>
      <c r="T124">
        <v>-10</v>
      </c>
      <c r="U124">
        <v>-8.2597512999999996</v>
      </c>
      <c r="W124" s="6"/>
      <c r="X124" s="79"/>
      <c r="Y124" s="44"/>
      <c r="Z124" s="44"/>
      <c r="AA124" s="44"/>
      <c r="AB124" s="44"/>
      <c r="AC124" s="44"/>
      <c r="AE124" s="44"/>
      <c r="AF124" s="44"/>
      <c r="AG124" s="44"/>
      <c r="AH124" s="44"/>
      <c r="AI124" s="44"/>
      <c r="AJ124" s="44"/>
    </row>
    <row r="125" spans="2:36" x14ac:dyDescent="0.25">
      <c r="B125">
        <v>-9.3000000000000007</v>
      </c>
      <c r="C125">
        <v>-8.1921558000000001</v>
      </c>
      <c r="E125" s="6"/>
      <c r="F125" s="79"/>
      <c r="G125" s="44"/>
      <c r="H125" s="44"/>
      <c r="I125" s="44"/>
      <c r="J125" s="44"/>
      <c r="K125" s="44"/>
      <c r="M125" s="44"/>
      <c r="N125" s="44"/>
      <c r="O125" s="44"/>
      <c r="P125" s="44"/>
      <c r="Q125" s="44"/>
      <c r="R125" s="44"/>
      <c r="T125">
        <v>-9.3000000000000007</v>
      </c>
      <c r="U125">
        <v>-8.2624331000000009</v>
      </c>
      <c r="W125" s="6"/>
      <c r="X125" s="79"/>
      <c r="Y125" s="44"/>
      <c r="Z125" s="44"/>
      <c r="AA125" s="44"/>
      <c r="AB125" s="44"/>
      <c r="AC125" s="44"/>
      <c r="AE125" s="44"/>
      <c r="AF125" s="44"/>
      <c r="AG125" s="44"/>
      <c r="AH125" s="44"/>
      <c r="AI125" s="44"/>
      <c r="AJ125" s="44"/>
    </row>
    <row r="126" spans="2:36" x14ac:dyDescent="0.25">
      <c r="B126">
        <v>-8.6</v>
      </c>
      <c r="C126">
        <v>-8.1930790000000009</v>
      </c>
      <c r="E126" s="6"/>
      <c r="F126" s="79"/>
      <c r="G126" s="44"/>
      <c r="H126" s="44"/>
      <c r="I126" s="44"/>
      <c r="J126" s="44"/>
      <c r="K126" s="44"/>
      <c r="M126" s="44"/>
      <c r="N126" s="44"/>
      <c r="O126" s="44"/>
      <c r="P126" s="44"/>
      <c r="Q126" s="44"/>
      <c r="R126" s="44"/>
      <c r="T126">
        <v>-8.6</v>
      </c>
      <c r="U126">
        <v>-8.2511119999999991</v>
      </c>
      <c r="W126" s="6"/>
      <c r="X126" s="79"/>
      <c r="Y126" s="44"/>
      <c r="Z126" s="44"/>
      <c r="AA126" s="44"/>
      <c r="AB126" s="44"/>
      <c r="AC126" s="44"/>
      <c r="AE126" s="44"/>
      <c r="AF126" s="44"/>
      <c r="AG126" s="44"/>
      <c r="AH126" s="44"/>
      <c r="AI126" s="44"/>
      <c r="AJ126" s="44"/>
    </row>
    <row r="127" spans="2:36" x14ac:dyDescent="0.25">
      <c r="B127">
        <v>-7.9</v>
      </c>
      <c r="C127">
        <v>-8.1984767999999999</v>
      </c>
      <c r="E127" s="6"/>
      <c r="F127" s="79"/>
      <c r="G127" s="44"/>
      <c r="H127" s="44"/>
      <c r="I127" s="44"/>
      <c r="J127" s="44"/>
      <c r="K127" s="44"/>
      <c r="M127" s="44"/>
      <c r="N127" s="44"/>
      <c r="O127" s="44"/>
      <c r="P127" s="44"/>
      <c r="Q127" s="44"/>
      <c r="R127" s="44"/>
      <c r="T127">
        <v>-7.9</v>
      </c>
      <c r="U127">
        <v>-8.2618551</v>
      </c>
      <c r="W127" s="6"/>
      <c r="X127" s="79"/>
      <c r="Y127" s="44"/>
      <c r="Z127" s="44"/>
      <c r="AA127" s="44"/>
      <c r="AB127" s="44"/>
      <c r="AC127" s="44"/>
      <c r="AE127" s="44"/>
      <c r="AF127" s="44"/>
      <c r="AG127" s="44"/>
      <c r="AH127" s="44"/>
      <c r="AI127" s="44"/>
      <c r="AJ127" s="44"/>
    </row>
    <row r="128" spans="2:36" x14ac:dyDescent="0.25">
      <c r="B128">
        <v>-7.2</v>
      </c>
      <c r="C128">
        <v>-8.1926126000000004</v>
      </c>
      <c r="E128" s="6"/>
      <c r="F128" s="79"/>
      <c r="G128" s="44"/>
      <c r="H128" s="44"/>
      <c r="I128" s="44"/>
      <c r="J128" s="44"/>
      <c r="K128" s="44"/>
      <c r="M128" s="44"/>
      <c r="N128" s="44"/>
      <c r="O128" s="44"/>
      <c r="P128" s="44"/>
      <c r="Q128" s="44"/>
      <c r="R128" s="44"/>
      <c r="T128">
        <v>-7.2</v>
      </c>
      <c r="U128">
        <v>-8.2555970999999992</v>
      </c>
      <c r="W128" s="6"/>
      <c r="X128" s="79"/>
      <c r="Y128" s="44"/>
      <c r="Z128" s="44"/>
      <c r="AA128" s="44"/>
      <c r="AB128" s="44"/>
      <c r="AC128" s="44"/>
      <c r="AE128" s="44"/>
      <c r="AF128" s="44"/>
      <c r="AG128" s="44"/>
      <c r="AH128" s="44"/>
      <c r="AI128" s="44"/>
      <c r="AJ128" s="44"/>
    </row>
    <row r="129" spans="2:36" x14ac:dyDescent="0.25">
      <c r="B129">
        <v>-6.5</v>
      </c>
      <c r="C129">
        <v>-8.2015018000000008</v>
      </c>
      <c r="E129" s="6"/>
      <c r="F129" s="79"/>
      <c r="G129" s="44"/>
      <c r="H129" s="44"/>
      <c r="I129" s="44"/>
      <c r="J129" s="44"/>
      <c r="K129" s="44"/>
      <c r="M129" s="44"/>
      <c r="N129" s="44"/>
      <c r="O129" s="44"/>
      <c r="P129" s="44"/>
      <c r="Q129" s="44"/>
      <c r="R129" s="44"/>
      <c r="T129">
        <v>-6.5</v>
      </c>
      <c r="U129">
        <v>-8.2576923000000004</v>
      </c>
      <c r="W129" s="6"/>
      <c r="X129" s="79"/>
      <c r="Y129" s="44"/>
      <c r="Z129" s="44"/>
      <c r="AA129" s="44"/>
      <c r="AB129" s="44"/>
      <c r="AC129" s="44"/>
      <c r="AE129" s="44"/>
      <c r="AF129" s="44"/>
      <c r="AG129" s="44"/>
      <c r="AH129" s="44"/>
      <c r="AI129" s="44"/>
      <c r="AJ129" s="44"/>
    </row>
    <row r="130" spans="2:36" x14ac:dyDescent="0.25">
      <c r="B130">
        <v>-5.8</v>
      </c>
      <c r="C130">
        <v>-8.2042809000000005</v>
      </c>
      <c r="E130" s="6"/>
      <c r="F130" s="79"/>
      <c r="G130" s="44"/>
      <c r="H130" s="44"/>
      <c r="I130" s="44"/>
      <c r="J130" s="44"/>
      <c r="K130" s="44"/>
      <c r="M130" s="44"/>
      <c r="N130" s="44"/>
      <c r="O130" s="44"/>
      <c r="P130" s="44"/>
      <c r="Q130" s="44"/>
      <c r="R130" s="44"/>
      <c r="T130">
        <v>-5.8</v>
      </c>
      <c r="U130">
        <v>-8.2603512000000006</v>
      </c>
      <c r="W130" s="6"/>
      <c r="X130" s="79"/>
      <c r="Y130" s="44"/>
      <c r="Z130" s="44"/>
      <c r="AA130" s="44"/>
      <c r="AB130" s="44"/>
      <c r="AC130" s="44"/>
      <c r="AE130" s="44"/>
      <c r="AF130" s="44"/>
      <c r="AG130" s="44"/>
      <c r="AH130" s="44"/>
      <c r="AI130" s="44"/>
      <c r="AJ130" s="44"/>
    </row>
    <row r="131" spans="2:36" x14ac:dyDescent="0.25">
      <c r="B131">
        <v>-5.0999999999999996</v>
      </c>
      <c r="C131">
        <v>-8.2071085000000004</v>
      </c>
      <c r="E131" s="6"/>
      <c r="F131" s="79"/>
      <c r="G131" s="44"/>
      <c r="H131" s="44"/>
      <c r="I131" s="44"/>
      <c r="J131" s="44"/>
      <c r="K131" s="44"/>
      <c r="M131" s="44"/>
      <c r="N131" s="44"/>
      <c r="O131" s="44"/>
      <c r="P131" s="44"/>
      <c r="Q131" s="44"/>
      <c r="R131" s="44"/>
      <c r="T131">
        <v>-5.0999999999999996</v>
      </c>
      <c r="U131">
        <v>-8.2570171000000006</v>
      </c>
      <c r="W131" s="6"/>
      <c r="X131" s="79"/>
      <c r="Y131" s="44"/>
      <c r="Z131" s="44"/>
      <c r="AA131" s="44"/>
      <c r="AB131" s="44"/>
      <c r="AC131" s="44"/>
      <c r="AE131" s="44"/>
      <c r="AF131" s="44"/>
      <c r="AG131" s="44"/>
      <c r="AH131" s="44"/>
      <c r="AI131" s="44"/>
      <c r="AJ131" s="44"/>
    </row>
    <row r="132" spans="2:36" x14ac:dyDescent="0.25">
      <c r="B132">
        <v>-4.4000000000000004</v>
      </c>
      <c r="C132">
        <v>-8.2099303999999993</v>
      </c>
      <c r="E132" s="6"/>
      <c r="F132" s="79"/>
      <c r="G132" s="44"/>
      <c r="H132" s="44"/>
      <c r="I132" s="44"/>
      <c r="J132" s="44"/>
      <c r="K132" s="44"/>
      <c r="M132" s="44"/>
      <c r="N132" s="44"/>
      <c r="O132" s="44"/>
      <c r="P132" s="44"/>
      <c r="Q132" s="44"/>
      <c r="R132" s="44"/>
      <c r="T132">
        <v>-4.4000000000000004</v>
      </c>
      <c r="U132">
        <v>-8.2602034</v>
      </c>
      <c r="W132" s="6"/>
      <c r="X132" s="79"/>
      <c r="Y132" s="44"/>
      <c r="Z132" s="44"/>
      <c r="AA132" s="44"/>
      <c r="AB132" s="44"/>
      <c r="AC132" s="44"/>
      <c r="AE132" s="44"/>
      <c r="AF132" s="44"/>
      <c r="AG132" s="44"/>
      <c r="AH132" s="44"/>
      <c r="AI132" s="44"/>
      <c r="AJ132" s="44"/>
    </row>
    <row r="133" spans="2:36" x14ac:dyDescent="0.25">
      <c r="B133">
        <v>-3.7</v>
      </c>
      <c r="C133">
        <v>-8.2145986999999998</v>
      </c>
      <c r="E133" s="6"/>
      <c r="F133" s="79"/>
      <c r="G133" s="44"/>
      <c r="H133" s="44"/>
      <c r="I133" s="44"/>
      <c r="J133" s="44"/>
      <c r="K133" s="44"/>
      <c r="M133" s="44"/>
      <c r="N133" s="44"/>
      <c r="O133" s="44"/>
      <c r="P133" s="44"/>
      <c r="Q133" s="44"/>
      <c r="R133" s="44"/>
      <c r="T133">
        <v>-3.7</v>
      </c>
      <c r="U133">
        <v>-8.2633448000000005</v>
      </c>
      <c r="W133" s="6"/>
      <c r="X133" s="79"/>
      <c r="Y133" s="44"/>
      <c r="Z133" s="44"/>
      <c r="AA133" s="44"/>
      <c r="AB133" s="44"/>
      <c r="AC133" s="44"/>
      <c r="AE133" s="44"/>
      <c r="AF133" s="44"/>
      <c r="AG133" s="44"/>
      <c r="AH133" s="44"/>
      <c r="AI133" s="44"/>
      <c r="AJ133" s="44"/>
    </row>
    <row r="134" spans="2:36" x14ac:dyDescent="0.25">
      <c r="B134">
        <v>-3</v>
      </c>
      <c r="C134">
        <v>-8.2172184000000001</v>
      </c>
      <c r="E134" s="6"/>
      <c r="F134" s="79"/>
      <c r="G134" s="44"/>
      <c r="H134" s="44"/>
      <c r="I134" s="44"/>
      <c r="J134" s="44"/>
      <c r="K134" s="44"/>
      <c r="M134" s="44"/>
      <c r="N134" s="44"/>
      <c r="O134" s="44"/>
      <c r="P134" s="44"/>
      <c r="Q134" s="44"/>
      <c r="R134" s="44"/>
      <c r="T134">
        <v>-3</v>
      </c>
      <c r="U134">
        <v>-8.2619257000000008</v>
      </c>
      <c r="W134" s="6"/>
      <c r="X134" s="79"/>
      <c r="Y134" s="44"/>
      <c r="Z134" s="44"/>
      <c r="AA134" s="44"/>
      <c r="AB134" s="44"/>
      <c r="AC134" s="44"/>
      <c r="AE134" s="44"/>
      <c r="AF134" s="44"/>
      <c r="AG134" s="44"/>
      <c r="AH134" s="44"/>
      <c r="AI134" s="44"/>
      <c r="AJ134" s="44"/>
    </row>
    <row r="135" spans="2:36" x14ac:dyDescent="0.25">
      <c r="B135">
        <v>-2.2999999999999998</v>
      </c>
      <c r="C135">
        <v>-8.2224988999999997</v>
      </c>
      <c r="E135" s="6"/>
      <c r="F135" s="79"/>
      <c r="G135" s="44"/>
      <c r="H135" s="44"/>
      <c r="I135" s="44"/>
      <c r="J135" s="44"/>
      <c r="K135" s="44"/>
      <c r="M135" s="44"/>
      <c r="N135" s="44"/>
      <c r="O135" s="44"/>
      <c r="P135" s="44"/>
      <c r="Q135" s="44"/>
      <c r="R135" s="44"/>
      <c r="T135">
        <v>-2.2999999999999998</v>
      </c>
      <c r="U135">
        <v>-8.2652415999999995</v>
      </c>
      <c r="W135" s="6"/>
      <c r="X135" s="79"/>
      <c r="Y135" s="44"/>
      <c r="Z135" s="44"/>
      <c r="AA135" s="44"/>
      <c r="AB135" s="44"/>
      <c r="AC135" s="44"/>
      <c r="AE135" s="44"/>
      <c r="AF135" s="44"/>
      <c r="AG135" s="44"/>
      <c r="AH135" s="44"/>
      <c r="AI135" s="44"/>
      <c r="AJ135" s="44"/>
    </row>
    <row r="136" spans="2:36" x14ac:dyDescent="0.25">
      <c r="B136">
        <v>-1.6</v>
      </c>
      <c r="C136">
        <v>-8.2368965000000003</v>
      </c>
      <c r="E136" s="6"/>
      <c r="F136" s="79"/>
      <c r="G136" s="44"/>
      <c r="H136" s="44"/>
      <c r="I136" s="44"/>
      <c r="J136" s="44"/>
      <c r="K136" s="44"/>
      <c r="M136" s="44"/>
      <c r="N136" s="44"/>
      <c r="O136" s="44"/>
      <c r="P136" s="44"/>
      <c r="Q136" s="44"/>
      <c r="R136" s="44"/>
      <c r="T136">
        <v>-1.6</v>
      </c>
      <c r="U136">
        <v>-8.2723904000000008</v>
      </c>
      <c r="W136" s="6"/>
      <c r="X136" s="79"/>
      <c r="Y136" s="44"/>
      <c r="Z136" s="44"/>
      <c r="AA136" s="44"/>
      <c r="AB136" s="44"/>
      <c r="AC136" s="44"/>
      <c r="AE136" s="44"/>
      <c r="AF136" s="44"/>
      <c r="AG136" s="44"/>
      <c r="AH136" s="44"/>
      <c r="AI136" s="44"/>
      <c r="AJ136" s="44"/>
    </row>
    <row r="137" spans="2:36" x14ac:dyDescent="0.25">
      <c r="B137">
        <v>-0.9</v>
      </c>
      <c r="C137">
        <v>-8.2436589999999992</v>
      </c>
      <c r="E137" s="6"/>
      <c r="F137" s="79"/>
      <c r="G137" s="44"/>
      <c r="H137" s="44"/>
      <c r="I137" s="44"/>
      <c r="J137" s="44"/>
      <c r="K137" s="44"/>
      <c r="M137" s="44"/>
      <c r="N137" s="44"/>
      <c r="O137" s="44"/>
      <c r="P137" s="44"/>
      <c r="Q137" s="44"/>
      <c r="R137" s="44"/>
      <c r="T137">
        <v>-0.9</v>
      </c>
      <c r="U137">
        <v>-8.2704935000000006</v>
      </c>
      <c r="W137" s="6"/>
      <c r="X137" s="79"/>
      <c r="Y137" s="44"/>
      <c r="Z137" s="44"/>
      <c r="AA137" s="44"/>
      <c r="AB137" s="44"/>
      <c r="AC137" s="44"/>
      <c r="AE137" s="44"/>
      <c r="AF137" s="44"/>
      <c r="AG137" s="44"/>
      <c r="AH137" s="44"/>
      <c r="AI137" s="44"/>
      <c r="AJ137" s="44"/>
    </row>
    <row r="138" spans="2:36" x14ac:dyDescent="0.25">
      <c r="B138">
        <v>-0.2</v>
      </c>
      <c r="C138">
        <v>-8.2518139000000001</v>
      </c>
      <c r="E138" s="6"/>
      <c r="F138" s="79"/>
      <c r="G138" s="44"/>
      <c r="H138" s="44"/>
      <c r="I138" s="44"/>
      <c r="J138" s="44"/>
      <c r="K138" s="44"/>
      <c r="M138" s="44"/>
      <c r="N138" s="44"/>
      <c r="O138" s="44"/>
      <c r="P138" s="44"/>
      <c r="Q138" s="44"/>
      <c r="R138" s="44"/>
      <c r="T138">
        <v>-0.2</v>
      </c>
      <c r="U138">
        <v>-8.2774953999999994</v>
      </c>
      <c r="W138" s="6"/>
      <c r="X138" s="79"/>
      <c r="Y138" s="44"/>
      <c r="Z138" s="44"/>
      <c r="AA138" s="44"/>
      <c r="AB138" s="44"/>
      <c r="AC138" s="44"/>
      <c r="AE138" s="44"/>
      <c r="AF138" s="44"/>
      <c r="AG138" s="44"/>
      <c r="AH138" s="44"/>
      <c r="AI138" s="44"/>
      <c r="AJ138" s="44"/>
    </row>
    <row r="139" spans="2:36" x14ac:dyDescent="0.25">
      <c r="B139">
        <v>0.5</v>
      </c>
      <c r="C139">
        <v>-8.2632998999999998</v>
      </c>
      <c r="E139" s="6"/>
      <c r="F139" s="79"/>
      <c r="G139" s="44"/>
      <c r="H139" s="44"/>
      <c r="I139" s="44"/>
      <c r="J139" s="44"/>
      <c r="K139" s="44"/>
      <c r="M139" s="44"/>
      <c r="N139" s="44"/>
      <c r="O139" s="44"/>
      <c r="P139" s="44"/>
      <c r="Q139" s="44"/>
      <c r="R139" s="44"/>
      <c r="T139">
        <v>0.5</v>
      </c>
      <c r="U139">
        <v>-8.2842549999999999</v>
      </c>
      <c r="W139" s="6"/>
      <c r="X139" s="79"/>
      <c r="Y139" s="44"/>
      <c r="Z139" s="44"/>
      <c r="AA139" s="44"/>
      <c r="AB139" s="44"/>
      <c r="AC139" s="44"/>
      <c r="AE139" s="44"/>
      <c r="AF139" s="44"/>
      <c r="AG139" s="44"/>
      <c r="AH139" s="44"/>
      <c r="AI139" s="44"/>
      <c r="AJ139" s="44"/>
    </row>
    <row r="140" spans="2:36" x14ac:dyDescent="0.25">
      <c r="B140">
        <v>1.2</v>
      </c>
      <c r="C140">
        <v>-8.2804909000000002</v>
      </c>
      <c r="E140" s="6"/>
      <c r="F140" s="79"/>
      <c r="G140" s="44"/>
      <c r="H140" s="44"/>
      <c r="I140" s="44"/>
      <c r="J140" s="44"/>
      <c r="K140" s="44"/>
      <c r="M140" s="44"/>
      <c r="N140" s="44"/>
      <c r="O140" s="44"/>
      <c r="P140" s="44"/>
      <c r="Q140" s="44"/>
      <c r="R140" s="44"/>
      <c r="T140">
        <v>1.2</v>
      </c>
      <c r="U140">
        <v>-8.2905130000000007</v>
      </c>
      <c r="W140" s="6"/>
      <c r="X140" s="79"/>
      <c r="Y140" s="44"/>
      <c r="Z140" s="44"/>
      <c r="AA140" s="44"/>
      <c r="AB140" s="44"/>
      <c r="AC140" s="44"/>
      <c r="AE140" s="44"/>
      <c r="AF140" s="44"/>
      <c r="AG140" s="44"/>
      <c r="AH140" s="44"/>
      <c r="AI140" s="44"/>
      <c r="AJ140" s="44"/>
    </row>
    <row r="141" spans="2:36" x14ac:dyDescent="0.25">
      <c r="B141">
        <v>1.9</v>
      </c>
      <c r="C141">
        <v>-8.2938223000000004</v>
      </c>
      <c r="E141" s="6"/>
      <c r="F141" s="79"/>
      <c r="G141" s="44"/>
      <c r="H141" s="44"/>
      <c r="I141" s="44"/>
      <c r="J141" s="44"/>
      <c r="K141" s="44"/>
      <c r="M141" s="44"/>
      <c r="N141" s="44"/>
      <c r="O141" s="44"/>
      <c r="P141" s="44"/>
      <c r="Q141" s="44"/>
      <c r="R141" s="44"/>
      <c r="T141">
        <v>1.9</v>
      </c>
      <c r="U141">
        <v>-8.2918033999999992</v>
      </c>
      <c r="W141" s="6"/>
      <c r="X141" s="79"/>
      <c r="Y141" s="44"/>
      <c r="Z141" s="44"/>
      <c r="AA141" s="44"/>
      <c r="AB141" s="44"/>
      <c r="AC141" s="44"/>
      <c r="AE141" s="44"/>
      <c r="AF141" s="44"/>
      <c r="AG141" s="44"/>
      <c r="AH141" s="44"/>
      <c r="AI141" s="44"/>
      <c r="AJ141" s="44"/>
    </row>
    <row r="142" spans="2:36" x14ac:dyDescent="0.25">
      <c r="B142">
        <v>2.6</v>
      </c>
      <c r="C142">
        <v>-8.3109082999999995</v>
      </c>
      <c r="E142" s="6"/>
      <c r="F142" s="79"/>
      <c r="G142" s="44"/>
      <c r="H142" s="44"/>
      <c r="I142" s="44"/>
      <c r="J142" s="44"/>
      <c r="K142" s="44"/>
      <c r="M142" s="44"/>
      <c r="N142" s="44"/>
      <c r="O142" s="44"/>
      <c r="P142" s="44"/>
      <c r="Q142" s="44"/>
      <c r="R142" s="44"/>
      <c r="T142">
        <v>2.6</v>
      </c>
      <c r="U142">
        <v>-8.3003864000000007</v>
      </c>
      <c r="W142" s="6"/>
      <c r="X142" s="79"/>
      <c r="Y142" s="44"/>
      <c r="Z142" s="44"/>
      <c r="AA142" s="44"/>
      <c r="AB142" s="44"/>
      <c r="AC142" s="44"/>
      <c r="AE142" s="44"/>
      <c r="AF142" s="44"/>
      <c r="AG142" s="44"/>
      <c r="AH142" s="44"/>
      <c r="AI142" s="44"/>
      <c r="AJ142" s="44"/>
    </row>
    <row r="143" spans="2:36" x14ac:dyDescent="0.25">
      <c r="B143">
        <v>3.3</v>
      </c>
      <c r="C143">
        <v>-8.3288583999999997</v>
      </c>
      <c r="E143" s="6"/>
      <c r="F143" s="79"/>
      <c r="G143" s="44"/>
      <c r="H143" s="44"/>
      <c r="I143" s="44"/>
      <c r="J143" s="44"/>
      <c r="K143" s="44"/>
      <c r="M143" s="44"/>
      <c r="N143" s="44"/>
      <c r="O143" s="44"/>
      <c r="P143" s="44"/>
      <c r="Q143" s="44"/>
      <c r="R143" s="44"/>
      <c r="T143">
        <v>3.3</v>
      </c>
      <c r="U143">
        <v>-8.3028659999999999</v>
      </c>
      <c r="W143" s="6"/>
      <c r="X143" s="79"/>
      <c r="Y143" s="44"/>
      <c r="Z143" s="44"/>
      <c r="AA143" s="44"/>
      <c r="AB143" s="44"/>
      <c r="AC143" s="44"/>
      <c r="AE143" s="44"/>
      <c r="AF143" s="44"/>
      <c r="AG143" s="44"/>
      <c r="AH143" s="44"/>
      <c r="AI143" s="44"/>
      <c r="AJ143" s="44"/>
    </row>
    <row r="144" spans="2:36" x14ac:dyDescent="0.25">
      <c r="B144">
        <v>4</v>
      </c>
      <c r="C144">
        <v>-8.3506698999999998</v>
      </c>
      <c r="E144" s="6"/>
      <c r="F144" s="79"/>
      <c r="G144" s="44"/>
      <c r="H144" s="44"/>
      <c r="I144" s="44"/>
      <c r="J144" s="44"/>
      <c r="K144" s="44"/>
      <c r="M144" s="44"/>
      <c r="N144" s="44"/>
      <c r="O144" s="44"/>
      <c r="P144" s="44"/>
      <c r="Q144" s="44"/>
      <c r="R144" s="44"/>
      <c r="T144">
        <v>4</v>
      </c>
      <c r="U144">
        <v>-8.3162689000000007</v>
      </c>
      <c r="W144" s="6"/>
      <c r="X144" s="79"/>
      <c r="Y144" s="44"/>
      <c r="Z144" s="44"/>
      <c r="AA144" s="44"/>
      <c r="AB144" s="44"/>
      <c r="AC144" s="44"/>
      <c r="AE144" s="44"/>
      <c r="AF144" s="44"/>
      <c r="AG144" s="44"/>
      <c r="AH144" s="44"/>
      <c r="AI144" s="44"/>
      <c r="AJ144" s="44"/>
    </row>
    <row r="145" spans="2:36" x14ac:dyDescent="0.25">
      <c r="B145">
        <v>4.7</v>
      </c>
      <c r="C145">
        <v>-8.3747767999999994</v>
      </c>
      <c r="E145" s="6"/>
      <c r="F145" s="79"/>
      <c r="G145" s="44"/>
      <c r="H145" s="44"/>
      <c r="I145" s="44"/>
      <c r="J145" s="44"/>
      <c r="K145" s="44"/>
      <c r="M145" s="44"/>
      <c r="N145" s="44"/>
      <c r="O145" s="44"/>
      <c r="P145" s="44"/>
      <c r="Q145" s="44"/>
      <c r="R145" s="44"/>
      <c r="T145">
        <v>4.7</v>
      </c>
      <c r="U145">
        <v>-8.3256712000000004</v>
      </c>
      <c r="W145" s="6"/>
      <c r="X145" s="79"/>
      <c r="Y145" s="44"/>
      <c r="Z145" s="44"/>
      <c r="AA145" s="44"/>
      <c r="AB145" s="44"/>
      <c r="AC145" s="44"/>
      <c r="AE145" s="44"/>
      <c r="AF145" s="44"/>
      <c r="AG145" s="44"/>
      <c r="AH145" s="44"/>
      <c r="AI145" s="44"/>
      <c r="AJ145" s="44"/>
    </row>
    <row r="146" spans="2:36" x14ac:dyDescent="0.25">
      <c r="B146">
        <v>5.4</v>
      </c>
      <c r="C146">
        <v>-8.4018888</v>
      </c>
      <c r="E146" s="6"/>
      <c r="F146" s="79"/>
      <c r="G146" s="44"/>
      <c r="H146" s="44"/>
      <c r="I146" s="44"/>
      <c r="J146" s="44"/>
      <c r="K146" s="44"/>
      <c r="M146" s="44"/>
      <c r="N146" s="44"/>
      <c r="O146" s="44"/>
      <c r="P146" s="44"/>
      <c r="Q146" s="44"/>
      <c r="R146" s="44"/>
      <c r="T146">
        <v>5.4</v>
      </c>
      <c r="U146">
        <v>-8.3325633999999997</v>
      </c>
      <c r="W146" s="6"/>
      <c r="X146" s="79"/>
      <c r="Y146" s="44"/>
      <c r="Z146" s="44"/>
      <c r="AA146" s="44"/>
      <c r="AB146" s="44"/>
      <c r="AC146" s="44"/>
      <c r="AE146" s="44"/>
      <c r="AF146" s="44"/>
      <c r="AG146" s="44"/>
      <c r="AH146" s="44"/>
      <c r="AI146" s="44"/>
      <c r="AJ146" s="44"/>
    </row>
    <row r="147" spans="2:36" x14ac:dyDescent="0.25">
      <c r="B147">
        <v>6.1</v>
      </c>
      <c r="C147">
        <v>-8.4343176</v>
      </c>
      <c r="E147" s="6"/>
      <c r="F147" s="79"/>
      <c r="G147" s="44"/>
      <c r="H147" s="44"/>
      <c r="I147" s="44"/>
      <c r="J147" s="44"/>
      <c r="K147" s="44"/>
      <c r="M147" s="44"/>
      <c r="N147" s="44"/>
      <c r="O147" s="44"/>
      <c r="P147" s="44"/>
      <c r="Q147" s="44"/>
      <c r="R147" s="44"/>
      <c r="T147">
        <v>6.1</v>
      </c>
      <c r="U147">
        <v>-8.3545484999999999</v>
      </c>
      <c r="W147" s="6"/>
      <c r="X147" s="79"/>
      <c r="Y147" s="44"/>
      <c r="Z147" s="44"/>
      <c r="AA147" s="44"/>
      <c r="AB147" s="44"/>
      <c r="AC147" s="44"/>
      <c r="AE147" s="44"/>
      <c r="AF147" s="44"/>
      <c r="AG147" s="44"/>
      <c r="AH147" s="44"/>
      <c r="AI147" s="44"/>
      <c r="AJ147" s="44"/>
    </row>
    <row r="148" spans="2:36" x14ac:dyDescent="0.25">
      <c r="B148">
        <v>6.8</v>
      </c>
      <c r="C148">
        <v>-8.4667797</v>
      </c>
      <c r="E148" s="6"/>
      <c r="F148" s="79"/>
      <c r="G148" s="44"/>
      <c r="H148" s="44"/>
      <c r="I148" s="44"/>
      <c r="J148" s="44"/>
      <c r="K148" s="44"/>
      <c r="M148" s="44"/>
      <c r="N148" s="44"/>
      <c r="O148" s="44"/>
      <c r="P148" s="44"/>
      <c r="Q148" s="44"/>
      <c r="R148" s="44"/>
      <c r="T148">
        <v>6.8</v>
      </c>
      <c r="U148">
        <v>-8.3709506999999999</v>
      </c>
      <c r="W148" s="6"/>
      <c r="X148" s="79"/>
      <c r="Y148" s="44"/>
      <c r="Z148" s="44"/>
      <c r="AA148" s="44"/>
      <c r="AB148" s="44"/>
      <c r="AC148" s="44"/>
      <c r="AE148" s="44"/>
      <c r="AF148" s="44"/>
      <c r="AG148" s="44"/>
      <c r="AH148" s="44"/>
      <c r="AI148" s="44"/>
      <c r="AJ148" s="44"/>
    </row>
    <row r="149" spans="2:36" x14ac:dyDescent="0.25">
      <c r="B149">
        <v>7.5</v>
      </c>
      <c r="C149">
        <v>-8.5083245999999999</v>
      </c>
      <c r="E149" s="6"/>
      <c r="F149" s="79"/>
      <c r="G149" s="44"/>
      <c r="H149" s="44"/>
      <c r="I149" s="44"/>
      <c r="J149" s="44"/>
      <c r="K149" s="44"/>
      <c r="M149" s="44"/>
      <c r="N149" s="44"/>
      <c r="O149" s="44"/>
      <c r="P149" s="44"/>
      <c r="Q149" s="44"/>
      <c r="R149" s="44"/>
      <c r="T149">
        <v>7.5</v>
      </c>
      <c r="U149">
        <v>-8.4032364000000008</v>
      </c>
      <c r="W149" s="6"/>
      <c r="X149" s="79"/>
      <c r="Y149" s="44"/>
      <c r="Z149" s="44"/>
      <c r="AA149" s="44"/>
      <c r="AB149" s="44"/>
      <c r="AC149" s="44"/>
      <c r="AE149" s="44"/>
      <c r="AF149" s="44"/>
      <c r="AG149" s="44"/>
      <c r="AH149" s="44"/>
      <c r="AI149" s="44"/>
      <c r="AJ149" s="44"/>
    </row>
    <row r="150" spans="2:36" x14ac:dyDescent="0.25">
      <c r="B150">
        <v>8.1999999999999993</v>
      </c>
      <c r="C150">
        <v>-8.5602330999999996</v>
      </c>
      <c r="E150" s="6"/>
      <c r="F150" s="79"/>
      <c r="G150" s="44"/>
      <c r="H150" s="44"/>
      <c r="I150" s="44"/>
      <c r="J150" s="44"/>
      <c r="K150" s="44"/>
      <c r="M150" s="44"/>
      <c r="N150" s="44"/>
      <c r="O150" s="44"/>
      <c r="P150" s="44"/>
      <c r="Q150" s="44"/>
      <c r="R150" s="44"/>
      <c r="T150">
        <v>8.1999999999999993</v>
      </c>
      <c r="U150">
        <v>-8.4453248999999992</v>
      </c>
      <c r="W150" s="6"/>
      <c r="X150" s="79"/>
      <c r="Y150" s="44"/>
      <c r="Z150" s="44"/>
      <c r="AA150" s="44"/>
      <c r="AB150" s="44"/>
      <c r="AC150" s="44"/>
      <c r="AE150" s="44"/>
      <c r="AF150" s="44"/>
      <c r="AG150" s="44"/>
      <c r="AH150" s="44"/>
      <c r="AI150" s="44"/>
      <c r="AJ150" s="44"/>
    </row>
    <row r="151" spans="2:36" x14ac:dyDescent="0.25">
      <c r="B151">
        <v>8.9</v>
      </c>
      <c r="C151">
        <v>-8.6214580999999999</v>
      </c>
      <c r="E151" s="6"/>
      <c r="F151" s="79"/>
      <c r="G151" s="44"/>
      <c r="H151" s="44"/>
      <c r="I151" s="44"/>
      <c r="J151" s="44"/>
      <c r="K151" s="44"/>
      <c r="M151" s="44"/>
      <c r="N151" s="44"/>
      <c r="O151" s="44"/>
      <c r="P151" s="44"/>
      <c r="Q151" s="44"/>
      <c r="R151" s="44"/>
      <c r="T151">
        <v>8.9</v>
      </c>
      <c r="U151">
        <v>-8.4924897999999995</v>
      </c>
      <c r="W151" s="6"/>
      <c r="X151" s="79"/>
      <c r="Y151" s="44"/>
      <c r="Z151" s="44"/>
      <c r="AA151" s="44"/>
      <c r="AB151" s="44"/>
      <c r="AC151" s="44"/>
      <c r="AE151" s="44"/>
      <c r="AF151" s="44"/>
      <c r="AG151" s="44"/>
      <c r="AH151" s="44"/>
      <c r="AI151" s="44"/>
      <c r="AJ151" s="44"/>
    </row>
    <row r="152" spans="2:36" x14ac:dyDescent="0.25">
      <c r="B152">
        <v>9.6</v>
      </c>
      <c r="C152">
        <v>-8.6972617999999997</v>
      </c>
      <c r="E152" s="6"/>
      <c r="F152" s="79"/>
      <c r="G152" s="44"/>
      <c r="H152" s="44"/>
      <c r="I152" s="44"/>
      <c r="J152" s="44"/>
      <c r="K152" s="44"/>
      <c r="M152" s="44"/>
      <c r="N152" s="44"/>
      <c r="O152" s="44"/>
      <c r="P152" s="44"/>
      <c r="Q152" s="44"/>
      <c r="R152" s="44"/>
      <c r="T152">
        <v>9.6</v>
      </c>
      <c r="U152">
        <v>-8.5654859999999999</v>
      </c>
      <c r="W152" s="6"/>
      <c r="X152" s="79"/>
      <c r="Y152" s="44"/>
      <c r="Z152" s="44"/>
      <c r="AA152" s="44"/>
      <c r="AB152" s="44"/>
      <c r="AC152" s="44"/>
      <c r="AE152" s="44"/>
      <c r="AF152" s="44"/>
      <c r="AG152" s="44"/>
      <c r="AH152" s="44"/>
      <c r="AI152" s="44"/>
      <c r="AJ152" s="44"/>
    </row>
    <row r="153" spans="2:36" x14ac:dyDescent="0.25">
      <c r="B153">
        <v>10.3</v>
      </c>
      <c r="C153">
        <v>-8.8065719999999992</v>
      </c>
      <c r="E153" s="6"/>
      <c r="F153" s="79"/>
      <c r="G153" s="44"/>
      <c r="H153" s="44"/>
      <c r="I153" s="44"/>
      <c r="J153" s="44"/>
      <c r="K153" s="44"/>
      <c r="M153" s="44"/>
      <c r="N153" s="44"/>
      <c r="O153" s="44"/>
      <c r="P153" s="44"/>
      <c r="Q153" s="44"/>
      <c r="R153" s="44"/>
      <c r="T153">
        <v>10.3</v>
      </c>
      <c r="U153">
        <v>-8.6680012000000008</v>
      </c>
      <c r="W153" s="6"/>
      <c r="X153" s="79"/>
      <c r="Y153" s="44"/>
      <c r="Z153" s="44"/>
      <c r="AA153" s="44"/>
      <c r="AB153" s="44"/>
      <c r="AC153" s="44"/>
      <c r="AE153" s="44"/>
      <c r="AF153" s="44"/>
      <c r="AG153" s="44"/>
      <c r="AH153" s="44"/>
      <c r="AI153" s="44"/>
      <c r="AJ153" s="44"/>
    </row>
    <row r="154" spans="2:36" x14ac:dyDescent="0.25">
      <c r="B154">
        <v>11</v>
      </c>
      <c r="C154">
        <v>-8.9542646000000001</v>
      </c>
      <c r="E154" s="6"/>
      <c r="F154" s="79"/>
      <c r="G154" s="44"/>
      <c r="H154" s="44"/>
      <c r="I154" s="44"/>
      <c r="J154" s="44"/>
      <c r="K154" s="44"/>
      <c r="M154" s="44"/>
      <c r="N154" s="44"/>
      <c r="O154" s="44"/>
      <c r="P154" s="44"/>
      <c r="Q154" s="44"/>
      <c r="R154" s="44"/>
      <c r="T154">
        <v>11</v>
      </c>
      <c r="U154">
        <v>-8.8156365999999995</v>
      </c>
      <c r="W154" s="6"/>
      <c r="X154" s="79"/>
      <c r="Y154" s="44"/>
      <c r="Z154" s="44"/>
      <c r="AA154" s="44"/>
      <c r="AB154" s="44"/>
      <c r="AC154" s="44"/>
      <c r="AE154" s="44"/>
      <c r="AF154" s="44"/>
      <c r="AG154" s="44"/>
      <c r="AH154" s="44"/>
      <c r="AI154" s="44"/>
      <c r="AJ154" s="44"/>
    </row>
    <row r="155" spans="2:36" x14ac:dyDescent="0.25">
      <c r="B155">
        <v>11.7</v>
      </c>
      <c r="C155">
        <v>-9.1556969000000006</v>
      </c>
      <c r="E155" s="6"/>
      <c r="F155" s="79"/>
      <c r="G155" s="44"/>
      <c r="H155" s="44"/>
      <c r="I155" s="44"/>
      <c r="J155" s="44"/>
      <c r="K155" s="44"/>
      <c r="M155" s="44"/>
      <c r="N155" s="44"/>
      <c r="O155" s="44"/>
      <c r="P155" s="44"/>
      <c r="Q155" s="44"/>
      <c r="R155" s="44"/>
      <c r="T155">
        <v>11.7</v>
      </c>
      <c r="U155">
        <v>-9.0218620000000005</v>
      </c>
      <c r="W155" s="6"/>
      <c r="X155" s="79"/>
      <c r="Y155" s="44"/>
      <c r="Z155" s="44"/>
      <c r="AA155" s="44"/>
      <c r="AB155" s="44"/>
      <c r="AC155" s="44"/>
      <c r="AE155" s="44"/>
      <c r="AF155" s="44"/>
      <c r="AG155" s="44"/>
      <c r="AH155" s="44"/>
      <c r="AI155" s="44"/>
      <c r="AJ155" s="44"/>
    </row>
    <row r="156" spans="2:36" x14ac:dyDescent="0.25">
      <c r="B156">
        <v>12.4</v>
      </c>
      <c r="C156">
        <v>-9.4097261000000003</v>
      </c>
      <c r="E156" s="6"/>
      <c r="F156" s="79"/>
      <c r="G156" s="44"/>
      <c r="H156" s="44"/>
      <c r="I156" s="44"/>
      <c r="J156" s="44"/>
      <c r="K156" s="44"/>
      <c r="M156" s="44"/>
      <c r="N156" s="44"/>
      <c r="O156" s="44"/>
      <c r="P156" s="44"/>
      <c r="Q156" s="44"/>
      <c r="R156" s="44"/>
      <c r="T156">
        <v>12.4</v>
      </c>
      <c r="U156">
        <v>-9.2828607999999999</v>
      </c>
      <c r="W156" s="6"/>
      <c r="X156" s="79"/>
      <c r="Y156" s="44"/>
      <c r="Z156" s="44"/>
      <c r="AA156" s="44"/>
      <c r="AB156" s="44"/>
      <c r="AC156" s="44"/>
      <c r="AE156" s="44"/>
      <c r="AF156" s="44"/>
      <c r="AG156" s="44"/>
      <c r="AH156" s="44"/>
      <c r="AI156" s="44"/>
      <c r="AJ156" s="44"/>
    </row>
    <row r="157" spans="2:36" x14ac:dyDescent="0.25">
      <c r="B157">
        <v>13.1</v>
      </c>
      <c r="C157">
        <v>-9.7107343999999998</v>
      </c>
      <c r="E157" s="6"/>
      <c r="F157" s="79"/>
      <c r="G157" s="44"/>
      <c r="H157" s="44"/>
      <c r="I157" s="44"/>
      <c r="J157" s="44"/>
      <c r="K157" s="44"/>
      <c r="M157" s="44"/>
      <c r="N157" s="44"/>
      <c r="O157" s="44"/>
      <c r="P157" s="44"/>
      <c r="Q157" s="44"/>
      <c r="R157" s="44"/>
      <c r="T157">
        <v>13.1</v>
      </c>
      <c r="U157">
        <v>-9.5981950999999999</v>
      </c>
      <c r="W157" s="6"/>
      <c r="X157" s="79"/>
      <c r="Y157" s="44"/>
      <c r="Z157" s="44"/>
      <c r="AA157" s="44"/>
      <c r="AB157" s="44"/>
      <c r="AC157" s="44"/>
      <c r="AE157" s="44"/>
      <c r="AF157" s="44"/>
      <c r="AG157" s="44"/>
      <c r="AH157" s="44"/>
      <c r="AI157" s="44"/>
      <c r="AJ157" s="44"/>
    </row>
    <row r="158" spans="2:36" x14ac:dyDescent="0.25">
      <c r="B158">
        <v>13.8</v>
      </c>
      <c r="C158">
        <v>-10.054281</v>
      </c>
      <c r="E158" s="6"/>
      <c r="F158" s="79"/>
      <c r="G158" s="44"/>
      <c r="H158" s="44"/>
      <c r="I158" s="44"/>
      <c r="J158" s="44"/>
      <c r="K158" s="44"/>
      <c r="M158" s="44"/>
      <c r="N158" s="44"/>
      <c r="O158" s="44"/>
      <c r="P158" s="44"/>
      <c r="Q158" s="44"/>
      <c r="R158" s="44"/>
      <c r="T158">
        <v>13.8</v>
      </c>
      <c r="U158">
        <v>-9.9484309999999994</v>
      </c>
      <c r="W158" s="6"/>
      <c r="X158" s="79"/>
      <c r="Y158" s="44"/>
      <c r="Z158" s="44"/>
      <c r="AA158" s="44"/>
      <c r="AB158" s="44"/>
      <c r="AC158" s="44"/>
      <c r="AE158" s="44"/>
      <c r="AF158" s="44"/>
      <c r="AG158" s="44"/>
      <c r="AH158" s="44"/>
      <c r="AI158" s="44"/>
      <c r="AJ158" s="44"/>
    </row>
    <row r="159" spans="2:36" x14ac:dyDescent="0.25">
      <c r="B159">
        <v>14.5</v>
      </c>
      <c r="C159">
        <v>-10.444886</v>
      </c>
      <c r="E159" s="6"/>
      <c r="F159" s="79"/>
      <c r="G159" s="44"/>
      <c r="H159" s="44"/>
      <c r="I159" s="44"/>
      <c r="J159" s="44"/>
      <c r="K159" s="44"/>
      <c r="M159" s="44"/>
      <c r="N159" s="44"/>
      <c r="O159" s="44"/>
      <c r="P159" s="44"/>
      <c r="Q159" s="44"/>
      <c r="R159" s="44"/>
      <c r="T159">
        <v>14.5</v>
      </c>
      <c r="U159">
        <v>-10.345238</v>
      </c>
      <c r="W159" s="6"/>
      <c r="X159" s="79"/>
      <c r="Y159" s="44"/>
      <c r="Z159" s="44"/>
      <c r="AA159" s="44"/>
      <c r="AB159" s="44"/>
      <c r="AC159" s="44"/>
      <c r="AE159" s="44"/>
      <c r="AF159" s="44"/>
      <c r="AG159" s="44"/>
      <c r="AH159" s="44"/>
      <c r="AI159" s="44"/>
      <c r="AJ159" s="44"/>
    </row>
    <row r="160" spans="2:36" x14ac:dyDescent="0.25">
      <c r="B160">
        <v>15.2</v>
      </c>
      <c r="C160">
        <v>-10.882296999999999</v>
      </c>
      <c r="E160" s="6"/>
      <c r="F160" s="79"/>
      <c r="G160" s="44"/>
      <c r="H160" s="44"/>
      <c r="I160" s="44"/>
      <c r="J160" s="44"/>
      <c r="K160" s="44"/>
      <c r="M160" s="44"/>
      <c r="N160" s="44"/>
      <c r="O160" s="44"/>
      <c r="P160" s="44"/>
      <c r="Q160" s="44"/>
      <c r="R160" s="44"/>
      <c r="T160">
        <v>15.2</v>
      </c>
      <c r="U160">
        <v>-10.792377</v>
      </c>
      <c r="W160" s="6"/>
      <c r="X160" s="79"/>
      <c r="Y160" s="44"/>
      <c r="Z160" s="44"/>
      <c r="AA160" s="44"/>
      <c r="AB160" s="44"/>
      <c r="AC160" s="44"/>
      <c r="AE160" s="44"/>
      <c r="AF160" s="44"/>
      <c r="AG160" s="44"/>
      <c r="AH160" s="44"/>
      <c r="AI160" s="44"/>
      <c r="AJ160" s="44"/>
    </row>
    <row r="161" spans="2:36" x14ac:dyDescent="0.25">
      <c r="B161">
        <v>15.9</v>
      </c>
      <c r="C161">
        <v>-11.360573</v>
      </c>
      <c r="E161" s="6"/>
      <c r="F161" s="79"/>
      <c r="G161" s="44"/>
      <c r="H161" s="44"/>
      <c r="I161" s="44"/>
      <c r="J161" s="44"/>
      <c r="K161" s="44"/>
      <c r="M161" s="44"/>
      <c r="N161" s="44"/>
      <c r="O161" s="44"/>
      <c r="P161" s="44"/>
      <c r="Q161" s="44"/>
      <c r="R161" s="44"/>
      <c r="T161">
        <v>15.9</v>
      </c>
      <c r="U161">
        <v>-11.285895999999999</v>
      </c>
      <c r="W161" s="6"/>
      <c r="X161" s="79"/>
      <c r="Y161" s="44"/>
      <c r="Z161" s="44"/>
      <c r="AA161" s="44"/>
      <c r="AB161" s="44"/>
      <c r="AC161" s="44"/>
      <c r="AE161" s="44"/>
      <c r="AF161" s="44"/>
      <c r="AG161" s="44"/>
      <c r="AH161" s="44"/>
      <c r="AI161" s="44"/>
      <c r="AJ161" s="44"/>
    </row>
    <row r="162" spans="2:36" x14ac:dyDescent="0.25">
      <c r="B162">
        <v>16.600000000000001</v>
      </c>
      <c r="C162">
        <v>-11.879716</v>
      </c>
      <c r="E162" s="6"/>
      <c r="F162" s="79"/>
      <c r="G162" s="44"/>
      <c r="H162" s="44"/>
      <c r="I162" s="44"/>
      <c r="J162" s="44"/>
      <c r="K162" s="44"/>
      <c r="M162" s="44"/>
      <c r="N162" s="44"/>
      <c r="O162" s="44"/>
      <c r="P162" s="44"/>
      <c r="Q162" s="44"/>
      <c r="R162" s="44"/>
      <c r="T162">
        <v>16.600000000000001</v>
      </c>
      <c r="U162">
        <v>-11.823596</v>
      </c>
      <c r="W162" s="6"/>
      <c r="X162" s="79"/>
      <c r="Y162" s="44"/>
      <c r="Z162" s="44"/>
      <c r="AA162" s="44"/>
      <c r="AB162" s="44"/>
      <c r="AC162" s="44"/>
      <c r="AE162" s="44"/>
      <c r="AF162" s="44"/>
      <c r="AG162" s="44"/>
      <c r="AH162" s="44"/>
      <c r="AI162" s="44"/>
      <c r="AJ162" s="44"/>
    </row>
    <row r="163" spans="2:36" x14ac:dyDescent="0.25">
      <c r="B163">
        <v>17.3</v>
      </c>
      <c r="C163">
        <v>-12.428718999999999</v>
      </c>
      <c r="E163" s="6"/>
      <c r="F163" s="79"/>
      <c r="G163" s="44"/>
      <c r="H163" s="44"/>
      <c r="I163" s="44"/>
      <c r="J163" s="44"/>
      <c r="K163" s="44"/>
      <c r="M163" s="44"/>
      <c r="N163" s="44"/>
      <c r="O163" s="44"/>
      <c r="P163" s="44"/>
      <c r="Q163" s="44"/>
      <c r="R163" s="44"/>
      <c r="T163">
        <v>17.3</v>
      </c>
      <c r="U163">
        <v>-12.388782000000001</v>
      </c>
      <c r="W163" s="6"/>
      <c r="X163" s="79"/>
      <c r="Y163" s="44"/>
      <c r="Z163" s="44"/>
      <c r="AA163" s="44"/>
      <c r="AB163" s="44"/>
      <c r="AC163" s="44"/>
      <c r="AE163" s="44"/>
      <c r="AF163" s="44"/>
      <c r="AG163" s="44"/>
      <c r="AH163" s="44"/>
      <c r="AI163" s="44"/>
      <c r="AJ163" s="44"/>
    </row>
    <row r="164" spans="2:36" x14ac:dyDescent="0.25">
      <c r="B164">
        <v>18</v>
      </c>
      <c r="C164">
        <v>-12.989901</v>
      </c>
      <c r="E164" s="6"/>
      <c r="F164" s="79"/>
      <c r="G164" s="44"/>
      <c r="H164" s="44"/>
      <c r="I164" s="44"/>
      <c r="J164" s="44"/>
      <c r="K164" s="44"/>
      <c r="M164" s="44"/>
      <c r="N164" s="44"/>
      <c r="O164" s="44"/>
      <c r="P164" s="44"/>
      <c r="Q164" s="44"/>
      <c r="R164" s="44"/>
      <c r="T164">
        <v>18</v>
      </c>
      <c r="U164">
        <v>-12.957601</v>
      </c>
      <c r="W164" s="6"/>
      <c r="X164" s="79"/>
      <c r="Y164" s="44"/>
      <c r="Z164" s="44"/>
      <c r="AA164" s="44"/>
      <c r="AB164" s="44"/>
      <c r="AC164" s="44"/>
      <c r="AE164" s="44"/>
      <c r="AF164" s="44"/>
      <c r="AG164" s="44"/>
      <c r="AH164" s="44"/>
      <c r="AI164" s="44"/>
      <c r="AJ164" s="44"/>
    </row>
    <row r="165" spans="2:36" x14ac:dyDescent="0.25">
      <c r="B165">
        <v>18.7</v>
      </c>
      <c r="C165">
        <v>-13.566367</v>
      </c>
      <c r="E165" s="6"/>
      <c r="F165" s="79"/>
      <c r="G165" s="44"/>
      <c r="H165" s="44"/>
      <c r="I165" s="44"/>
      <c r="J165" s="44"/>
      <c r="K165" s="44"/>
      <c r="M165" s="44"/>
      <c r="N165" s="44"/>
      <c r="O165" s="44"/>
      <c r="P165" s="44"/>
      <c r="Q165" s="44"/>
      <c r="R165" s="44"/>
      <c r="T165">
        <v>18.7</v>
      </c>
      <c r="U165">
        <v>-13.536312000000001</v>
      </c>
      <c r="W165" s="6"/>
      <c r="X165" s="79"/>
      <c r="Y165" s="44"/>
      <c r="Z165" s="44"/>
      <c r="AA165" s="44"/>
      <c r="AB165" s="44"/>
      <c r="AC165" s="44"/>
      <c r="AE165" s="44"/>
      <c r="AF165" s="44"/>
      <c r="AG165" s="44"/>
      <c r="AH165" s="44"/>
      <c r="AI165" s="44"/>
      <c r="AJ165" s="44"/>
    </row>
    <row r="166" spans="2:36" x14ac:dyDescent="0.25">
      <c r="B166">
        <v>19.399999999999999</v>
      </c>
      <c r="C166">
        <v>-14.131328999999999</v>
      </c>
      <c r="E166" s="6"/>
      <c r="F166" s="79"/>
      <c r="G166" s="44"/>
      <c r="H166" s="44"/>
      <c r="I166" s="44"/>
      <c r="J166" s="44"/>
      <c r="K166" s="44"/>
      <c r="M166" s="44"/>
      <c r="N166" s="44"/>
      <c r="O166" s="44"/>
      <c r="P166" s="44"/>
      <c r="Q166" s="44"/>
      <c r="R166" s="44"/>
      <c r="T166">
        <v>19.399999999999999</v>
      </c>
      <c r="U166">
        <v>-14.102633000000001</v>
      </c>
      <c r="W166" s="6"/>
      <c r="X166" s="79"/>
      <c r="Y166" s="44"/>
      <c r="Z166" s="44"/>
      <c r="AA166" s="44"/>
      <c r="AB166" s="44"/>
      <c r="AC166" s="44"/>
      <c r="AE166" s="44"/>
      <c r="AF166" s="44"/>
      <c r="AG166" s="44"/>
      <c r="AH166" s="44"/>
      <c r="AI166" s="44"/>
      <c r="AJ166" s="44"/>
    </row>
    <row r="167" spans="2:36" x14ac:dyDescent="0.25">
      <c r="B167">
        <v>20.100000000000001</v>
      </c>
      <c r="C167">
        <v>-14.677827000000001</v>
      </c>
      <c r="E167" s="6"/>
      <c r="F167" s="79"/>
      <c r="G167" s="44"/>
      <c r="H167" s="44"/>
      <c r="I167" s="44"/>
      <c r="J167" s="44"/>
      <c r="K167" s="44"/>
      <c r="M167" s="44"/>
      <c r="N167" s="44"/>
      <c r="O167" s="44"/>
      <c r="P167" s="44"/>
      <c r="Q167" s="44"/>
      <c r="R167" s="44"/>
      <c r="T167">
        <v>20.100000000000001</v>
      </c>
      <c r="U167">
        <v>-14.643362</v>
      </c>
      <c r="W167" s="6"/>
      <c r="X167" s="79"/>
      <c r="Y167" s="44"/>
      <c r="Z167" s="44"/>
      <c r="AA167" s="44"/>
      <c r="AB167" s="44"/>
      <c r="AC167" s="44"/>
      <c r="AE167" s="44"/>
      <c r="AF167" s="44"/>
      <c r="AG167" s="44"/>
      <c r="AH167" s="44"/>
      <c r="AI167" s="44"/>
      <c r="AJ167" s="44"/>
    </row>
    <row r="168" spans="2:36" x14ac:dyDescent="0.25">
      <c r="B168">
        <v>20.8</v>
      </c>
      <c r="C168">
        <v>-15.169578</v>
      </c>
      <c r="E168" s="6"/>
      <c r="G168" s="44"/>
      <c r="H168" s="44"/>
      <c r="I168" s="44"/>
      <c r="J168" s="44"/>
      <c r="K168" s="44"/>
      <c r="M168" s="44"/>
      <c r="N168" s="44"/>
      <c r="O168" s="44"/>
      <c r="P168" s="44"/>
      <c r="Q168" s="44"/>
      <c r="R168" s="44"/>
      <c r="T168">
        <v>20.8</v>
      </c>
      <c r="U168">
        <v>-15.134077</v>
      </c>
      <c r="W168" s="6"/>
      <c r="X168" s="79"/>
      <c r="Y168" s="44"/>
      <c r="Z168" s="44"/>
      <c r="AA168" s="44"/>
      <c r="AB168" s="44"/>
      <c r="AC168" s="44"/>
      <c r="AE168" s="44"/>
      <c r="AF168" s="44"/>
      <c r="AG168" s="44"/>
      <c r="AH168" s="44"/>
      <c r="AI168" s="44"/>
      <c r="AJ168" s="44"/>
    </row>
    <row r="169" spans="2:36" x14ac:dyDescent="0.25">
      <c r="B169">
        <v>21.5</v>
      </c>
      <c r="C169">
        <v>-15.578249</v>
      </c>
      <c r="E169" s="6"/>
      <c r="G169" s="44"/>
      <c r="H169" s="44"/>
      <c r="I169" s="44"/>
      <c r="J169" s="44"/>
      <c r="K169" s="44"/>
      <c r="M169" s="44"/>
      <c r="N169" s="44"/>
      <c r="O169" s="44"/>
      <c r="P169" s="44"/>
      <c r="Q169" s="44"/>
      <c r="R169" s="44"/>
      <c r="T169">
        <v>21.5</v>
      </c>
      <c r="U169">
        <v>-15.536965</v>
      </c>
      <c r="W169" s="6"/>
      <c r="X169" s="79"/>
      <c r="Y169" s="44"/>
      <c r="Z169" s="44"/>
      <c r="AA169" s="44"/>
      <c r="AB169" s="44"/>
      <c r="AC169" s="44"/>
      <c r="AE169" s="44"/>
      <c r="AF169" s="44"/>
      <c r="AG169" s="44"/>
      <c r="AH169" s="44"/>
      <c r="AI169" s="44"/>
      <c r="AJ169" s="44"/>
    </row>
    <row r="170" spans="2:36" x14ac:dyDescent="0.25">
      <c r="B170">
        <v>22.2</v>
      </c>
      <c r="C170">
        <v>-15.872968999999999</v>
      </c>
      <c r="E170" s="6"/>
      <c r="G170" s="44"/>
      <c r="H170" s="44"/>
      <c r="I170" s="44"/>
      <c r="J170" s="44"/>
      <c r="K170" s="44"/>
      <c r="M170" s="44"/>
      <c r="N170" s="44"/>
      <c r="O170" s="44"/>
      <c r="P170" s="44"/>
      <c r="Q170" s="44"/>
      <c r="R170" s="44"/>
      <c r="T170">
        <v>22.2</v>
      </c>
      <c r="U170">
        <v>-15.827083</v>
      </c>
      <c r="W170" s="6"/>
      <c r="X170" s="79"/>
      <c r="Y170" s="44"/>
      <c r="Z170" s="44"/>
      <c r="AA170" s="44"/>
      <c r="AB170" s="44"/>
      <c r="AC170" s="44"/>
      <c r="AE170" s="44"/>
      <c r="AF170" s="44"/>
      <c r="AG170" s="44"/>
      <c r="AH170" s="44"/>
      <c r="AI170" s="44"/>
      <c r="AJ170" s="44"/>
    </row>
    <row r="171" spans="2:36" x14ac:dyDescent="0.25">
      <c r="B171">
        <v>22.9</v>
      </c>
      <c r="C171">
        <v>-15.998583999999999</v>
      </c>
      <c r="E171" s="6"/>
      <c r="G171" s="44"/>
      <c r="H171" s="44"/>
      <c r="I171" s="44"/>
      <c r="J171" s="44"/>
      <c r="K171" s="44"/>
      <c r="M171" s="44"/>
      <c r="N171" s="44"/>
      <c r="O171" s="44"/>
      <c r="P171" s="44"/>
      <c r="Q171" s="44"/>
      <c r="R171" s="44"/>
      <c r="T171">
        <v>22.9</v>
      </c>
      <c r="U171">
        <v>-15.950172</v>
      </c>
      <c r="W171" s="6"/>
      <c r="X171" s="79"/>
      <c r="Y171" s="44"/>
      <c r="Z171" s="44"/>
      <c r="AA171" s="44"/>
      <c r="AB171" s="44"/>
      <c r="AC171" s="44"/>
      <c r="AE171" s="44"/>
      <c r="AF171" s="44"/>
      <c r="AG171" s="44"/>
      <c r="AH171" s="44"/>
      <c r="AI171" s="44"/>
      <c r="AJ171" s="44"/>
    </row>
    <row r="172" spans="2:36" x14ac:dyDescent="0.25">
      <c r="B172">
        <v>23.6</v>
      </c>
      <c r="C172">
        <v>-16.007259000000001</v>
      </c>
      <c r="E172" s="6"/>
      <c r="G172" s="44"/>
      <c r="H172" s="44"/>
      <c r="I172" s="44"/>
      <c r="J172" s="44"/>
      <c r="K172" s="44"/>
      <c r="M172" s="44"/>
      <c r="N172" s="44"/>
      <c r="O172" s="44"/>
      <c r="P172" s="44"/>
      <c r="Q172" s="44"/>
      <c r="R172" s="44"/>
      <c r="T172">
        <v>23.6</v>
      </c>
      <c r="U172">
        <v>-15.958219</v>
      </c>
      <c r="W172" s="6"/>
      <c r="X172" s="79"/>
      <c r="Y172" s="44"/>
      <c r="Z172" s="44"/>
      <c r="AA172" s="44"/>
      <c r="AB172" s="44"/>
      <c r="AC172" s="44"/>
      <c r="AE172" s="44"/>
      <c r="AF172" s="44"/>
      <c r="AG172" s="44"/>
      <c r="AH172" s="44"/>
      <c r="AI172" s="44"/>
      <c r="AJ172" s="44"/>
    </row>
    <row r="173" spans="2:36" x14ac:dyDescent="0.25">
      <c r="B173">
        <v>24.3</v>
      </c>
      <c r="C173">
        <v>-16.014693999999999</v>
      </c>
      <c r="E173" s="6"/>
      <c r="G173" s="44"/>
      <c r="H173" s="44"/>
      <c r="I173" s="44"/>
      <c r="J173" s="44"/>
      <c r="K173" s="44"/>
      <c r="M173" s="44"/>
      <c r="N173" s="44"/>
      <c r="O173" s="44"/>
      <c r="P173" s="44"/>
      <c r="Q173" s="44"/>
      <c r="R173" s="44"/>
      <c r="T173">
        <v>24.3</v>
      </c>
      <c r="U173">
        <v>-15.965104</v>
      </c>
      <c r="W173" s="6"/>
      <c r="X173" s="79"/>
      <c r="Y173" s="44"/>
      <c r="Z173" s="44"/>
      <c r="AA173" s="44"/>
      <c r="AB173" s="44"/>
      <c r="AC173" s="44"/>
      <c r="AE173" s="44"/>
      <c r="AF173" s="44"/>
      <c r="AG173" s="44"/>
      <c r="AH173" s="44"/>
      <c r="AI173" s="44"/>
      <c r="AJ173" s="44"/>
    </row>
    <row r="174" spans="2:36" x14ac:dyDescent="0.25">
      <c r="B174">
        <v>25</v>
      </c>
      <c r="C174">
        <v>-16.024737999999999</v>
      </c>
      <c r="E174" s="6"/>
      <c r="G174" s="44"/>
      <c r="H174" s="44"/>
      <c r="I174" s="44"/>
      <c r="J174" s="44"/>
      <c r="K174" s="44"/>
      <c r="M174" s="44"/>
      <c r="N174" s="44"/>
      <c r="O174" s="44"/>
      <c r="P174" s="44"/>
      <c r="Q174" s="44"/>
      <c r="R174" s="44"/>
      <c r="T174">
        <v>25</v>
      </c>
      <c r="U174">
        <v>-15.974147</v>
      </c>
      <c r="W174" s="6"/>
      <c r="X174" s="79"/>
      <c r="Y174" s="44"/>
      <c r="Z174" s="44"/>
      <c r="AA174" s="44"/>
      <c r="AB174" s="44"/>
      <c r="AC174" s="44"/>
      <c r="AE174" s="44"/>
      <c r="AF174" s="44"/>
      <c r="AG174" s="44"/>
      <c r="AH174" s="44"/>
      <c r="AI174" s="44"/>
      <c r="AJ174" s="44"/>
    </row>
    <row r="175" spans="2:36" x14ac:dyDescent="0.25">
      <c r="B175" t="s">
        <v>25</v>
      </c>
      <c r="E175" s="6"/>
      <c r="G175" s="44"/>
      <c r="H175" s="44"/>
      <c r="I175" s="44"/>
      <c r="J175" s="44"/>
      <c r="K175" s="44"/>
      <c r="M175" s="44"/>
      <c r="N175" s="44"/>
      <c r="O175" s="44"/>
      <c r="P175" s="44"/>
      <c r="Q175" s="44"/>
      <c r="R175" s="44"/>
      <c r="T175" t="s">
        <v>25</v>
      </c>
      <c r="W175" s="6"/>
      <c r="X175" s="79"/>
      <c r="Y175" s="44"/>
      <c r="Z175" s="44"/>
      <c r="AA175" s="44"/>
      <c r="AB175" s="44"/>
      <c r="AC175" s="44"/>
      <c r="AE175" s="44"/>
      <c r="AF175" s="44"/>
      <c r="AG175" s="44"/>
      <c r="AH175" s="44"/>
      <c r="AI175" s="44"/>
      <c r="AJ175" s="44"/>
    </row>
    <row r="176" spans="2:36" x14ac:dyDescent="0.25">
      <c r="E176" s="6"/>
      <c r="G176" s="44"/>
      <c r="H176" s="44"/>
      <c r="I176" s="44"/>
      <c r="J176" s="44"/>
      <c r="K176" s="44"/>
      <c r="M176" s="44"/>
      <c r="N176" s="44"/>
      <c r="O176" s="44"/>
      <c r="P176" s="44"/>
      <c r="Q176" s="44"/>
      <c r="R176" s="44"/>
      <c r="W176" s="6"/>
      <c r="X176" s="79"/>
      <c r="Y176" s="44"/>
      <c r="Z176" s="44"/>
      <c r="AA176" s="44"/>
      <c r="AB176" s="44"/>
      <c r="AC176" s="44"/>
      <c r="AE176" s="44"/>
      <c r="AF176" s="44"/>
      <c r="AG176" s="44"/>
      <c r="AH176" s="44"/>
      <c r="AI176" s="44"/>
      <c r="AJ176" s="44"/>
    </row>
    <row r="177" spans="2:36" x14ac:dyDescent="0.25">
      <c r="E177" s="6"/>
      <c r="G177" s="44"/>
      <c r="H177" s="44"/>
      <c r="I177" s="44"/>
      <c r="J177" s="44"/>
      <c r="K177" s="44"/>
      <c r="M177" s="44"/>
      <c r="N177" s="44"/>
      <c r="O177" s="44"/>
      <c r="P177" s="44"/>
      <c r="Q177" s="44"/>
      <c r="R177" s="44"/>
      <c r="W177" s="6"/>
      <c r="X177" s="79"/>
      <c r="Y177" s="44"/>
      <c r="Z177" s="44"/>
      <c r="AA177" s="44"/>
      <c r="AB177" s="44"/>
      <c r="AC177" s="44"/>
      <c r="AE177" s="44"/>
      <c r="AF177" s="44"/>
      <c r="AG177" s="44"/>
      <c r="AH177" s="44"/>
      <c r="AI177" s="44"/>
      <c r="AJ177" s="44"/>
    </row>
    <row r="178" spans="2:36" x14ac:dyDescent="0.25">
      <c r="B178" t="s">
        <v>250</v>
      </c>
      <c r="E178" s="6"/>
      <c r="G178" s="44"/>
      <c r="H178" s="44"/>
      <c r="I178" s="44"/>
      <c r="J178" s="44"/>
      <c r="K178" s="44"/>
      <c r="M178" s="44"/>
      <c r="N178" s="44"/>
      <c r="O178" s="44"/>
      <c r="P178" s="44"/>
      <c r="Q178" s="44"/>
      <c r="R178" s="44"/>
      <c r="T178" t="s">
        <v>250</v>
      </c>
      <c r="W178" s="6"/>
      <c r="X178" s="79"/>
      <c r="Y178" s="44"/>
      <c r="Z178" s="44"/>
      <c r="AA178" s="44"/>
      <c r="AB178" s="44"/>
      <c r="AC178" s="44"/>
      <c r="AE178" s="44"/>
      <c r="AF178" s="44"/>
      <c r="AG178" s="44"/>
      <c r="AH178" s="44"/>
      <c r="AI178" s="44"/>
      <c r="AJ178" s="44"/>
    </row>
    <row r="179" spans="2:36" x14ac:dyDescent="0.25">
      <c r="B179" t="s">
        <v>27</v>
      </c>
      <c r="E179" s="6"/>
      <c r="G179" s="44"/>
      <c r="H179" s="44"/>
      <c r="I179" s="44"/>
      <c r="J179" s="44"/>
      <c r="K179" s="44"/>
      <c r="M179" s="44"/>
      <c r="N179" s="44"/>
      <c r="O179" s="44"/>
      <c r="P179" s="44"/>
      <c r="Q179" s="44"/>
      <c r="R179" s="44"/>
      <c r="T179" t="s">
        <v>27</v>
      </c>
      <c r="W179" s="6"/>
      <c r="X179" s="79"/>
      <c r="Y179" s="44"/>
      <c r="Z179" s="44"/>
      <c r="AA179" s="44"/>
      <c r="AB179" s="44"/>
      <c r="AC179" s="44"/>
      <c r="AE179" s="44"/>
      <c r="AF179" s="44"/>
      <c r="AG179" s="44"/>
      <c r="AH179" s="44"/>
      <c r="AI179" s="44"/>
      <c r="AJ179" s="44"/>
    </row>
    <row r="180" spans="2:36" x14ac:dyDescent="0.25">
      <c r="B180" t="s">
        <v>225</v>
      </c>
      <c r="C180" t="s">
        <v>313</v>
      </c>
      <c r="E180" s="6"/>
      <c r="G180" s="44"/>
      <c r="H180" s="44"/>
      <c r="I180" s="44"/>
      <c r="J180" s="44"/>
      <c r="K180" s="44"/>
      <c r="M180" s="44"/>
      <c r="N180" s="44"/>
      <c r="O180" s="44"/>
      <c r="P180" s="44"/>
      <c r="Q180" s="44"/>
      <c r="R180" s="44"/>
      <c r="T180" t="s">
        <v>225</v>
      </c>
      <c r="U180" t="s">
        <v>313</v>
      </c>
      <c r="W180" s="6"/>
      <c r="X180" s="79"/>
      <c r="Y180" s="44"/>
      <c r="Z180" s="44"/>
      <c r="AA180" s="44"/>
      <c r="AB180" s="44"/>
      <c r="AC180" s="44"/>
      <c r="AE180" s="44"/>
      <c r="AF180" s="44"/>
      <c r="AG180" s="44"/>
      <c r="AH180" s="44"/>
      <c r="AI180" s="44"/>
      <c r="AJ180" s="44"/>
    </row>
    <row r="181" spans="2:36" x14ac:dyDescent="0.25">
      <c r="B181">
        <v>-10</v>
      </c>
      <c r="C181">
        <v>-8.4981241000000001</v>
      </c>
      <c r="E181" s="6"/>
      <c r="G181" s="44"/>
      <c r="H181" s="44"/>
      <c r="I181" s="44"/>
      <c r="J181" s="44"/>
      <c r="K181" s="44"/>
      <c r="M181" s="44"/>
      <c r="N181" s="44"/>
      <c r="O181" s="44"/>
      <c r="P181" s="44"/>
      <c r="Q181" s="44"/>
      <c r="R181" s="44"/>
      <c r="T181">
        <v>-10</v>
      </c>
      <c r="U181">
        <v>-8.5344333999999993</v>
      </c>
      <c r="W181" s="6"/>
      <c r="X181" s="79"/>
      <c r="Y181" s="44"/>
      <c r="Z181" s="44"/>
      <c r="AA181" s="44"/>
      <c r="AB181" s="44"/>
      <c r="AC181" s="44"/>
      <c r="AE181" s="44"/>
      <c r="AF181" s="44"/>
      <c r="AG181" s="44"/>
      <c r="AH181" s="44"/>
      <c r="AI181" s="44"/>
      <c r="AJ181" s="44"/>
    </row>
    <row r="182" spans="2:36" x14ac:dyDescent="0.25">
      <c r="B182">
        <v>-9.3000000000000007</v>
      </c>
      <c r="C182">
        <v>-8.4940376000000004</v>
      </c>
      <c r="E182" s="6"/>
      <c r="G182" s="44"/>
      <c r="H182" s="44"/>
      <c r="I182" s="44"/>
      <c r="J182" s="44"/>
      <c r="K182" s="44"/>
      <c r="M182" s="44"/>
      <c r="N182" s="44"/>
      <c r="O182" s="44"/>
      <c r="P182" s="44"/>
      <c r="Q182" s="44"/>
      <c r="R182" s="44"/>
      <c r="T182">
        <v>-9.3000000000000007</v>
      </c>
      <c r="U182">
        <v>-8.5293387999999997</v>
      </c>
      <c r="W182" s="6"/>
      <c r="X182" s="79"/>
      <c r="Y182" s="44"/>
      <c r="Z182" s="44"/>
      <c r="AA182" s="44"/>
      <c r="AB182" s="44"/>
      <c r="AC182" s="44"/>
      <c r="AE182" s="44"/>
      <c r="AF182" s="44"/>
      <c r="AG182" s="44"/>
      <c r="AH182" s="44"/>
      <c r="AI182" s="44"/>
      <c r="AJ182" s="44"/>
    </row>
    <row r="183" spans="2:36" x14ac:dyDescent="0.25">
      <c r="B183">
        <v>-8.6</v>
      </c>
      <c r="C183">
        <v>-8.4940367000000006</v>
      </c>
      <c r="E183" s="6"/>
      <c r="G183" s="44"/>
      <c r="H183" s="44"/>
      <c r="I183" s="44"/>
      <c r="J183" s="44"/>
      <c r="K183" s="44"/>
      <c r="M183" s="44"/>
      <c r="N183" s="44"/>
      <c r="O183" s="44"/>
      <c r="P183" s="44"/>
      <c r="Q183" s="44"/>
      <c r="R183" s="44"/>
      <c r="T183">
        <v>-8.6</v>
      </c>
      <c r="U183">
        <v>-8.5332375000000003</v>
      </c>
      <c r="W183" s="6"/>
      <c r="X183" s="79"/>
      <c r="Y183" s="44"/>
      <c r="Z183" s="44"/>
      <c r="AA183" s="44"/>
      <c r="AB183" s="44"/>
      <c r="AC183" s="44"/>
      <c r="AE183" s="44"/>
      <c r="AF183" s="44"/>
      <c r="AG183" s="44"/>
      <c r="AH183" s="44"/>
      <c r="AI183" s="44"/>
      <c r="AJ183" s="44"/>
    </row>
    <row r="184" spans="2:36" x14ac:dyDescent="0.25">
      <c r="B184">
        <v>-7.9</v>
      </c>
      <c r="C184">
        <v>-8.4974194000000001</v>
      </c>
      <c r="E184" s="6"/>
      <c r="G184" s="44"/>
      <c r="H184" s="44"/>
      <c r="I184" s="44"/>
      <c r="J184" s="44"/>
      <c r="K184" s="44"/>
      <c r="M184" s="44"/>
      <c r="N184" s="44"/>
      <c r="O184" s="44"/>
      <c r="P184" s="44"/>
      <c r="Q184" s="44"/>
      <c r="R184" s="44"/>
      <c r="T184">
        <v>-7.9</v>
      </c>
      <c r="U184">
        <v>-8.5289725999999995</v>
      </c>
      <c r="W184" s="6"/>
      <c r="X184" s="79"/>
      <c r="Y184" s="44"/>
      <c r="Z184" s="44"/>
      <c r="AA184" s="44"/>
      <c r="AB184" s="44"/>
      <c r="AC184" s="44"/>
      <c r="AE184" s="44"/>
      <c r="AF184" s="44"/>
      <c r="AG184" s="44"/>
      <c r="AH184" s="44"/>
      <c r="AI184" s="44"/>
      <c r="AJ184" s="44"/>
    </row>
    <row r="185" spans="2:36" x14ac:dyDescent="0.25">
      <c r="B185">
        <v>-7.2</v>
      </c>
      <c r="C185">
        <v>-8.4936551999999992</v>
      </c>
      <c r="E185" s="6"/>
      <c r="G185" s="44"/>
      <c r="H185" s="44"/>
      <c r="I185" s="44"/>
      <c r="J185" s="44"/>
      <c r="K185" s="44"/>
      <c r="M185" s="44"/>
      <c r="N185" s="44"/>
      <c r="O185" s="44"/>
      <c r="P185" s="44"/>
      <c r="Q185" s="44"/>
      <c r="R185" s="44"/>
      <c r="T185">
        <v>-7.2</v>
      </c>
      <c r="U185">
        <v>-8.5303106</v>
      </c>
      <c r="W185" s="6"/>
      <c r="X185" s="79"/>
      <c r="Y185" s="44"/>
      <c r="Z185" s="44"/>
      <c r="AA185" s="44"/>
      <c r="AB185" s="44"/>
      <c r="AC185" s="44"/>
      <c r="AE185" s="44"/>
      <c r="AF185" s="44"/>
      <c r="AG185" s="44"/>
      <c r="AH185" s="44"/>
      <c r="AI185" s="44"/>
      <c r="AJ185" s="44"/>
    </row>
    <row r="186" spans="2:36" x14ac:dyDescent="0.25">
      <c r="B186">
        <v>-6.5</v>
      </c>
      <c r="C186">
        <v>-8.5030211999999992</v>
      </c>
      <c r="E186" s="6"/>
      <c r="G186" s="44"/>
      <c r="H186" s="44"/>
      <c r="I186" s="44"/>
      <c r="J186" s="44"/>
      <c r="K186" s="44"/>
      <c r="M186" s="44"/>
      <c r="N186" s="44"/>
      <c r="O186" s="44"/>
      <c r="P186" s="44"/>
      <c r="Q186" s="44"/>
      <c r="R186" s="44"/>
      <c r="T186">
        <v>-6.5</v>
      </c>
      <c r="U186">
        <v>-8.5256442999999997</v>
      </c>
      <c r="W186" s="6"/>
      <c r="X186" s="79"/>
      <c r="Y186" s="44"/>
      <c r="Z186" s="44"/>
      <c r="AA186" s="44"/>
      <c r="AB186" s="44"/>
      <c r="AC186" s="44"/>
      <c r="AE186" s="44"/>
      <c r="AF186" s="44"/>
      <c r="AG186" s="44"/>
      <c r="AH186" s="44"/>
      <c r="AI186" s="44"/>
      <c r="AJ186" s="44"/>
    </row>
    <row r="187" spans="2:36" x14ac:dyDescent="0.25">
      <c r="B187">
        <v>-5.8</v>
      </c>
      <c r="C187">
        <v>-8.5060538999999995</v>
      </c>
      <c r="E187" s="6"/>
      <c r="G187" s="44"/>
      <c r="H187" s="44"/>
      <c r="I187" s="44"/>
      <c r="J187" s="44"/>
      <c r="K187" s="44"/>
      <c r="M187" s="44"/>
      <c r="N187" s="44"/>
      <c r="O187" s="44"/>
      <c r="P187" s="44"/>
      <c r="Q187" s="44"/>
      <c r="R187" s="44"/>
      <c r="T187">
        <v>-5.8</v>
      </c>
      <c r="U187">
        <v>-8.5330543999999993</v>
      </c>
      <c r="W187" s="6"/>
      <c r="X187" s="79"/>
      <c r="Y187" s="44"/>
      <c r="Z187" s="44"/>
      <c r="AA187" s="44"/>
      <c r="AB187" s="44"/>
      <c r="AC187" s="44"/>
      <c r="AE187" s="44"/>
      <c r="AF187" s="44"/>
      <c r="AG187" s="44"/>
      <c r="AH187" s="44"/>
      <c r="AI187" s="44"/>
      <c r="AJ187" s="44"/>
    </row>
    <row r="188" spans="2:36" x14ac:dyDescent="0.25">
      <c r="B188">
        <v>-5.0999999999999996</v>
      </c>
      <c r="C188">
        <v>-8.5111380000000008</v>
      </c>
      <c r="E188" s="6"/>
      <c r="G188" s="44"/>
      <c r="H188" s="44"/>
      <c r="I188" s="44"/>
      <c r="J188" s="44"/>
      <c r="K188" s="44"/>
      <c r="M188" s="44"/>
      <c r="N188" s="44"/>
      <c r="O188" s="44"/>
      <c r="P188" s="44"/>
      <c r="Q188" s="44"/>
      <c r="R188" s="44"/>
      <c r="T188">
        <v>-5.0999999999999996</v>
      </c>
      <c r="U188">
        <v>-8.5337905999999997</v>
      </c>
      <c r="W188" s="6"/>
      <c r="X188" s="79"/>
      <c r="Y188" s="44"/>
      <c r="Z188" s="44"/>
      <c r="AA188" s="44"/>
      <c r="AB188" s="44"/>
      <c r="AC188" s="44"/>
      <c r="AE188" s="44"/>
      <c r="AF188" s="44"/>
      <c r="AG188" s="44"/>
      <c r="AH188" s="44"/>
      <c r="AI188" s="44"/>
      <c r="AJ188" s="44"/>
    </row>
    <row r="189" spans="2:36" x14ac:dyDescent="0.25">
      <c r="B189">
        <v>-4.4000000000000004</v>
      </c>
      <c r="C189">
        <v>-8.5160818000000003</v>
      </c>
      <c r="E189" s="6"/>
      <c r="G189" s="44"/>
      <c r="H189" s="44"/>
      <c r="I189" s="44"/>
      <c r="J189" s="44"/>
      <c r="K189" s="44"/>
      <c r="M189" s="44"/>
      <c r="N189" s="44"/>
      <c r="O189" s="44"/>
      <c r="P189" s="44"/>
      <c r="Q189" s="44"/>
      <c r="R189" s="44"/>
      <c r="T189">
        <v>-4.4000000000000004</v>
      </c>
      <c r="U189">
        <v>-8.5345496999999995</v>
      </c>
      <c r="W189" s="6"/>
      <c r="X189" s="79"/>
      <c r="Y189" s="44"/>
      <c r="Z189" s="44"/>
      <c r="AA189" s="44"/>
      <c r="AB189" s="44"/>
      <c r="AC189" s="44"/>
      <c r="AE189" s="44"/>
      <c r="AF189" s="44"/>
      <c r="AG189" s="44"/>
      <c r="AH189" s="44"/>
      <c r="AI189" s="44"/>
      <c r="AJ189" s="44"/>
    </row>
    <row r="190" spans="2:36" x14ac:dyDescent="0.25">
      <c r="B190">
        <v>-3.7</v>
      </c>
      <c r="C190">
        <v>-8.5191421999999992</v>
      </c>
      <c r="E190" s="6"/>
      <c r="G190" s="44"/>
      <c r="H190" s="44"/>
      <c r="I190" s="44"/>
      <c r="J190" s="44"/>
      <c r="K190" s="44"/>
      <c r="M190" s="44"/>
      <c r="N190" s="44"/>
      <c r="O190" s="44"/>
      <c r="P190" s="44"/>
      <c r="Q190" s="44"/>
      <c r="R190" s="44"/>
      <c r="T190">
        <v>-3.7</v>
      </c>
      <c r="U190">
        <v>-8.5372429000000007</v>
      </c>
      <c r="W190" s="6"/>
      <c r="X190" s="79"/>
      <c r="Y190" s="44"/>
      <c r="Z190" s="44"/>
      <c r="AA190" s="44"/>
      <c r="AB190" s="44"/>
      <c r="AC190" s="44"/>
      <c r="AE190" s="44"/>
      <c r="AF190" s="44"/>
      <c r="AG190" s="44"/>
      <c r="AH190" s="44"/>
      <c r="AI190" s="44"/>
      <c r="AJ190" s="44"/>
    </row>
    <row r="191" spans="2:36" x14ac:dyDescent="0.25">
      <c r="B191">
        <v>-3</v>
      </c>
      <c r="C191">
        <v>-8.5321940999999999</v>
      </c>
      <c r="E191" s="6"/>
      <c r="G191" s="44"/>
      <c r="H191" s="44"/>
      <c r="I191" s="44"/>
      <c r="J191" s="44"/>
      <c r="K191" s="44"/>
      <c r="M191" s="44"/>
      <c r="N191" s="44"/>
      <c r="O191" s="44"/>
      <c r="P191" s="44"/>
      <c r="Q191" s="44"/>
      <c r="R191" s="44"/>
      <c r="T191">
        <v>-3</v>
      </c>
      <c r="U191">
        <v>-8.5340966999999992</v>
      </c>
      <c r="W191" s="6"/>
      <c r="X191" s="79"/>
      <c r="Y191" s="44"/>
      <c r="Z191" s="44"/>
      <c r="AA191" s="44"/>
      <c r="AB191" s="44"/>
      <c r="AC191" s="44"/>
      <c r="AE191" s="44"/>
      <c r="AF191" s="44"/>
      <c r="AG191" s="44"/>
      <c r="AH191" s="44"/>
      <c r="AI191" s="44"/>
      <c r="AJ191" s="44"/>
    </row>
    <row r="192" spans="2:36" x14ac:dyDescent="0.25">
      <c r="B192">
        <v>-2.2999999999999998</v>
      </c>
      <c r="C192">
        <v>-8.5393790999999997</v>
      </c>
      <c r="E192" s="6"/>
      <c r="G192" s="44"/>
      <c r="H192" s="44"/>
      <c r="I192" s="44"/>
      <c r="J192" s="44"/>
      <c r="K192" s="44"/>
      <c r="M192" s="44"/>
      <c r="N192" s="44"/>
      <c r="O192" s="44"/>
      <c r="P192" s="44"/>
      <c r="Q192" s="44"/>
      <c r="R192" s="44"/>
      <c r="T192">
        <v>-2.2999999999999998</v>
      </c>
      <c r="U192">
        <v>-8.5405063999999999</v>
      </c>
      <c r="W192" s="6"/>
      <c r="X192" s="79"/>
      <c r="Y192" s="44"/>
      <c r="Z192" s="44"/>
      <c r="AA192" s="44"/>
      <c r="AB192" s="44"/>
      <c r="AC192" s="44"/>
      <c r="AE192" s="44"/>
      <c r="AF192" s="44"/>
      <c r="AG192" s="44"/>
      <c r="AH192" s="44"/>
      <c r="AI192" s="44"/>
      <c r="AJ192" s="44"/>
    </row>
    <row r="193" spans="2:36" x14ac:dyDescent="0.25">
      <c r="B193">
        <v>-1.6</v>
      </c>
      <c r="C193">
        <v>-8.5501927999999996</v>
      </c>
      <c r="E193" s="6"/>
      <c r="G193" s="44"/>
      <c r="H193" s="44"/>
      <c r="I193" s="44"/>
      <c r="J193" s="44"/>
      <c r="K193" s="44"/>
      <c r="M193" s="44"/>
      <c r="N193" s="44"/>
      <c r="O193" s="44"/>
      <c r="P193" s="44"/>
      <c r="Q193" s="44"/>
      <c r="R193" s="44"/>
      <c r="T193">
        <v>-1.6</v>
      </c>
      <c r="U193">
        <v>-8.5510988000000001</v>
      </c>
      <c r="W193" s="6"/>
      <c r="X193" s="79"/>
      <c r="Y193" s="44"/>
      <c r="Z193" s="44"/>
      <c r="AA193" s="44"/>
      <c r="AB193" s="44"/>
      <c r="AC193" s="44"/>
      <c r="AE193" s="44"/>
      <c r="AF193" s="44"/>
      <c r="AG193" s="44"/>
      <c r="AH193" s="44"/>
      <c r="AI193" s="44"/>
      <c r="AJ193" s="44"/>
    </row>
    <row r="194" spans="2:36" x14ac:dyDescent="0.25">
      <c r="B194">
        <v>-0.9</v>
      </c>
      <c r="C194">
        <v>-8.5643034</v>
      </c>
      <c r="E194" s="6"/>
      <c r="G194" s="44"/>
      <c r="H194" s="44"/>
      <c r="I194" s="44"/>
      <c r="J194" s="44"/>
      <c r="K194" s="44"/>
      <c r="M194" s="44"/>
      <c r="N194" s="44"/>
      <c r="O194" s="44"/>
      <c r="P194" s="44"/>
      <c r="Q194" s="44"/>
      <c r="R194" s="44"/>
      <c r="T194">
        <v>-0.9</v>
      </c>
      <c r="U194">
        <v>-8.5465212000000008</v>
      </c>
      <c r="W194" s="6"/>
      <c r="X194" s="79"/>
      <c r="Y194" s="44"/>
      <c r="Z194" s="44"/>
      <c r="AA194" s="44"/>
      <c r="AB194" s="44"/>
      <c r="AC194" s="44"/>
      <c r="AE194" s="44"/>
      <c r="AF194" s="44"/>
      <c r="AG194" s="44"/>
      <c r="AH194" s="44"/>
      <c r="AI194" s="44"/>
      <c r="AJ194" s="44"/>
    </row>
    <row r="195" spans="2:36" x14ac:dyDescent="0.25">
      <c r="B195">
        <v>-0.2</v>
      </c>
      <c r="C195">
        <v>-8.5776643999999997</v>
      </c>
      <c r="E195" s="6"/>
      <c r="G195" s="44"/>
      <c r="H195" s="44"/>
      <c r="I195" s="44"/>
      <c r="J195" s="44"/>
      <c r="K195" s="44"/>
      <c r="M195" s="44"/>
      <c r="N195" s="44"/>
      <c r="O195" s="44"/>
      <c r="P195" s="44"/>
      <c r="Q195" s="44"/>
      <c r="R195" s="44"/>
      <c r="T195">
        <v>-0.2</v>
      </c>
      <c r="U195">
        <v>-8.5534905999999999</v>
      </c>
      <c r="W195" s="6"/>
      <c r="X195" s="79"/>
      <c r="Y195" s="44"/>
      <c r="Z195" s="44"/>
      <c r="AA195" s="44"/>
      <c r="AB195" s="44"/>
      <c r="AC195" s="44"/>
      <c r="AE195" s="44"/>
      <c r="AF195" s="44"/>
      <c r="AG195" s="44"/>
      <c r="AH195" s="44"/>
      <c r="AI195" s="44"/>
      <c r="AJ195" s="44"/>
    </row>
    <row r="196" spans="2:36" x14ac:dyDescent="0.25">
      <c r="B196">
        <v>0.5</v>
      </c>
      <c r="C196">
        <v>-8.5902051999999998</v>
      </c>
      <c r="E196" s="6"/>
      <c r="G196" s="44"/>
      <c r="H196" s="44"/>
      <c r="I196" s="44"/>
      <c r="J196" s="44"/>
      <c r="K196" s="44"/>
      <c r="M196" s="44"/>
      <c r="N196" s="44"/>
      <c r="O196" s="44"/>
      <c r="P196" s="44"/>
      <c r="Q196" s="44"/>
      <c r="R196" s="44"/>
      <c r="T196">
        <v>0.5</v>
      </c>
      <c r="U196">
        <v>-8.5577488000000006</v>
      </c>
      <c r="W196" s="6"/>
      <c r="X196" s="79"/>
      <c r="Y196" s="44"/>
      <c r="Z196" s="44"/>
      <c r="AA196" s="44"/>
      <c r="AB196" s="44"/>
      <c r="AC196" s="44"/>
      <c r="AE196" s="44"/>
      <c r="AF196" s="44"/>
      <c r="AG196" s="44"/>
      <c r="AH196" s="44"/>
      <c r="AI196" s="44"/>
      <c r="AJ196" s="44"/>
    </row>
    <row r="197" spans="2:36" x14ac:dyDescent="0.25">
      <c r="B197">
        <v>1.2</v>
      </c>
      <c r="C197">
        <v>-8.6087951999999994</v>
      </c>
      <c r="E197" s="6"/>
      <c r="G197" s="44"/>
      <c r="H197" s="44"/>
      <c r="I197" s="44"/>
      <c r="J197" s="44"/>
      <c r="K197" s="44"/>
      <c r="M197" s="44"/>
      <c r="N197" s="44"/>
      <c r="O197" s="44"/>
      <c r="P197" s="44"/>
      <c r="Q197" s="44"/>
      <c r="R197" s="44"/>
      <c r="T197">
        <v>1.2</v>
      </c>
      <c r="U197">
        <v>-8.5611925000000006</v>
      </c>
      <c r="W197" s="6"/>
      <c r="X197" s="79"/>
      <c r="Y197" s="44"/>
      <c r="Z197" s="44"/>
      <c r="AA197" s="44"/>
      <c r="AB197" s="44"/>
      <c r="AC197" s="44"/>
      <c r="AE197" s="44"/>
      <c r="AF197" s="44"/>
      <c r="AG197" s="44"/>
      <c r="AH197" s="44"/>
      <c r="AI197" s="44"/>
      <c r="AJ197" s="44"/>
    </row>
    <row r="198" spans="2:36" x14ac:dyDescent="0.25">
      <c r="B198">
        <v>1.9</v>
      </c>
      <c r="C198">
        <v>-8.6301726999999993</v>
      </c>
      <c r="E198" s="6"/>
      <c r="G198" s="44"/>
      <c r="H198" s="44"/>
      <c r="I198" s="44"/>
      <c r="J198" s="44"/>
      <c r="K198" s="44"/>
      <c r="M198" s="44"/>
      <c r="N198" s="44"/>
      <c r="O198" s="44"/>
      <c r="P198" s="44"/>
      <c r="Q198" s="44"/>
      <c r="R198" s="44"/>
      <c r="T198">
        <v>1.9</v>
      </c>
      <c r="U198">
        <v>-8.5675630999999992</v>
      </c>
      <c r="W198" s="6"/>
      <c r="X198" s="79"/>
      <c r="Y198" s="44"/>
      <c r="Z198" s="44"/>
      <c r="AA198" s="44"/>
      <c r="AB198" s="44"/>
      <c r="AC198" s="44"/>
      <c r="AE198" s="44"/>
      <c r="AF198" s="44"/>
      <c r="AG198" s="44"/>
      <c r="AH198" s="44"/>
      <c r="AI198" s="44"/>
      <c r="AJ198" s="44"/>
    </row>
    <row r="199" spans="2:36" x14ac:dyDescent="0.25">
      <c r="B199">
        <v>2.6</v>
      </c>
      <c r="C199">
        <v>-8.6537571</v>
      </c>
      <c r="E199" s="6"/>
      <c r="G199" s="44"/>
      <c r="H199" s="44"/>
      <c r="I199" s="44"/>
      <c r="J199" s="44"/>
      <c r="K199" s="44"/>
      <c r="M199" s="44"/>
      <c r="N199" s="44"/>
      <c r="O199" s="44"/>
      <c r="P199" s="44"/>
      <c r="Q199" s="44"/>
      <c r="R199" s="44"/>
      <c r="T199">
        <v>2.6</v>
      </c>
      <c r="U199">
        <v>-8.5756654999999995</v>
      </c>
      <c r="W199" s="6"/>
      <c r="X199" s="79"/>
      <c r="Y199" s="44"/>
      <c r="Z199" s="44"/>
      <c r="AA199" s="44"/>
      <c r="AB199" s="44"/>
      <c r="AC199" s="44"/>
      <c r="AE199" s="44"/>
      <c r="AF199" s="44"/>
      <c r="AG199" s="44"/>
      <c r="AH199" s="44"/>
      <c r="AI199" s="44"/>
      <c r="AJ199" s="44"/>
    </row>
    <row r="200" spans="2:36" x14ac:dyDescent="0.25">
      <c r="B200">
        <v>3.3</v>
      </c>
      <c r="C200">
        <v>-8.6759623999999995</v>
      </c>
      <c r="E200" s="6"/>
      <c r="G200" s="44"/>
      <c r="H200" s="44"/>
      <c r="I200" s="44"/>
      <c r="J200" s="44"/>
      <c r="K200" s="44"/>
      <c r="M200" s="44"/>
      <c r="N200" s="44"/>
      <c r="O200" s="44"/>
      <c r="P200" s="44"/>
      <c r="Q200" s="44"/>
      <c r="R200" s="44"/>
      <c r="T200">
        <v>3.3</v>
      </c>
      <c r="U200">
        <v>-8.5864963999999997</v>
      </c>
      <c r="W200" s="6"/>
      <c r="X200" s="79"/>
      <c r="Y200" s="44"/>
      <c r="Z200" s="44"/>
      <c r="AA200" s="44"/>
      <c r="AB200" s="44"/>
      <c r="AC200" s="44"/>
      <c r="AE200" s="44"/>
      <c r="AF200" s="44"/>
      <c r="AG200" s="44"/>
      <c r="AH200" s="44"/>
      <c r="AI200" s="44"/>
      <c r="AJ200" s="44"/>
    </row>
    <row r="201" spans="2:36" x14ac:dyDescent="0.25">
      <c r="B201">
        <v>4</v>
      </c>
      <c r="C201">
        <v>-8.7051906999999993</v>
      </c>
      <c r="E201" s="6"/>
      <c r="G201" s="44"/>
      <c r="H201" s="44"/>
      <c r="I201" s="44"/>
      <c r="J201" s="44"/>
      <c r="K201" s="44"/>
      <c r="M201" s="44"/>
      <c r="N201" s="44"/>
      <c r="O201" s="44"/>
      <c r="P201" s="44"/>
      <c r="Q201" s="44"/>
      <c r="R201" s="44"/>
      <c r="T201">
        <v>4</v>
      </c>
      <c r="U201">
        <v>-8.5992308000000008</v>
      </c>
      <c r="W201" s="6"/>
      <c r="X201" s="79"/>
      <c r="Y201" s="44"/>
      <c r="Z201" s="44"/>
      <c r="AA201" s="44"/>
      <c r="AB201" s="44"/>
      <c r="AC201" s="44"/>
      <c r="AE201" s="44"/>
      <c r="AF201" s="44"/>
      <c r="AG201" s="44"/>
      <c r="AH201" s="44"/>
      <c r="AI201" s="44"/>
      <c r="AJ201" s="44"/>
    </row>
    <row r="202" spans="2:36" x14ac:dyDescent="0.25">
      <c r="B202">
        <v>4.7</v>
      </c>
      <c r="C202">
        <v>-8.7383099000000009</v>
      </c>
      <c r="E202" s="6"/>
      <c r="G202" s="44"/>
      <c r="H202" s="44"/>
      <c r="I202" s="44"/>
      <c r="J202" s="44"/>
      <c r="K202" s="44"/>
      <c r="M202" s="44"/>
      <c r="N202" s="44"/>
      <c r="O202" s="44"/>
      <c r="P202" s="44"/>
      <c r="Q202" s="44"/>
      <c r="R202" s="44"/>
      <c r="T202">
        <v>4.7</v>
      </c>
      <c r="U202">
        <v>-8.6168308000000007</v>
      </c>
      <c r="W202" s="6"/>
      <c r="X202" s="79"/>
      <c r="Y202" s="44"/>
      <c r="Z202" s="44"/>
      <c r="AA202" s="44"/>
      <c r="AB202" s="44"/>
      <c r="AC202" s="44"/>
      <c r="AE202" s="44"/>
      <c r="AF202" s="44"/>
      <c r="AG202" s="44"/>
      <c r="AH202" s="44"/>
      <c r="AI202" s="44"/>
      <c r="AJ202" s="44"/>
    </row>
    <row r="203" spans="2:36" x14ac:dyDescent="0.25">
      <c r="B203">
        <v>5.4</v>
      </c>
      <c r="C203">
        <v>-8.7750787999999993</v>
      </c>
      <c r="E203" s="6"/>
      <c r="G203" s="44"/>
      <c r="H203" s="44"/>
      <c r="I203" s="44"/>
      <c r="J203" s="44"/>
      <c r="K203" s="44"/>
      <c r="M203" s="44"/>
      <c r="N203" s="44"/>
      <c r="O203" s="44"/>
      <c r="P203" s="44"/>
      <c r="Q203" s="44"/>
      <c r="R203" s="44"/>
      <c r="T203">
        <v>5.4</v>
      </c>
      <c r="U203">
        <v>-8.6382580000000004</v>
      </c>
      <c r="W203" s="6"/>
      <c r="X203" s="79"/>
      <c r="Y203" s="44"/>
      <c r="Z203" s="44"/>
      <c r="AA203" s="44"/>
      <c r="AB203" s="44"/>
      <c r="AC203" s="44"/>
      <c r="AE203" s="44"/>
      <c r="AF203" s="44"/>
      <c r="AG203" s="44"/>
      <c r="AH203" s="44"/>
      <c r="AI203" s="44"/>
      <c r="AJ203" s="44"/>
    </row>
    <row r="204" spans="2:36" x14ac:dyDescent="0.25">
      <c r="B204">
        <v>6.1</v>
      </c>
      <c r="C204">
        <v>-8.8246593000000004</v>
      </c>
      <c r="E204" s="6"/>
      <c r="G204" s="44"/>
      <c r="H204" s="44"/>
      <c r="I204" s="44"/>
      <c r="J204" s="44"/>
      <c r="K204" s="44"/>
      <c r="M204" s="44"/>
      <c r="N204" s="44"/>
      <c r="O204" s="44"/>
      <c r="P204" s="44"/>
      <c r="Q204" s="44"/>
      <c r="R204" s="44"/>
      <c r="T204">
        <v>6.1</v>
      </c>
      <c r="U204">
        <v>-8.6713524</v>
      </c>
      <c r="W204" s="6"/>
      <c r="X204" s="79"/>
      <c r="Y204" s="44"/>
      <c r="Z204" s="44"/>
      <c r="AA204" s="44"/>
      <c r="AB204" s="44"/>
      <c r="AC204" s="44"/>
      <c r="AE204" s="44"/>
      <c r="AF204" s="44"/>
      <c r="AG204" s="44"/>
      <c r="AH204" s="44"/>
      <c r="AI204" s="44"/>
      <c r="AJ204" s="44"/>
    </row>
    <row r="205" spans="2:36" x14ac:dyDescent="0.25">
      <c r="B205">
        <v>6.8</v>
      </c>
      <c r="C205">
        <v>-8.8767823999999997</v>
      </c>
      <c r="E205" s="6"/>
      <c r="G205" s="44"/>
      <c r="H205" s="44"/>
      <c r="I205" s="44"/>
      <c r="J205" s="44"/>
      <c r="K205" s="44"/>
      <c r="M205" s="44"/>
      <c r="N205" s="44"/>
      <c r="O205" s="44"/>
      <c r="P205" s="44"/>
      <c r="Q205" s="44"/>
      <c r="R205" s="44"/>
      <c r="T205">
        <v>6.8</v>
      </c>
      <c r="U205">
        <v>-8.7132702000000002</v>
      </c>
      <c r="W205" s="6"/>
      <c r="X205" s="79"/>
      <c r="Y205" s="44"/>
      <c r="Z205" s="44"/>
      <c r="AA205" s="44"/>
      <c r="AB205" s="44"/>
      <c r="AC205" s="44"/>
      <c r="AE205" s="44"/>
      <c r="AF205" s="44"/>
      <c r="AG205" s="44"/>
      <c r="AH205" s="44"/>
      <c r="AI205" s="44"/>
      <c r="AJ205" s="44"/>
    </row>
    <row r="206" spans="2:36" x14ac:dyDescent="0.25">
      <c r="B206">
        <v>7.5</v>
      </c>
      <c r="C206">
        <v>-8.9431352999999998</v>
      </c>
      <c r="T206">
        <v>7.5</v>
      </c>
      <c r="U206">
        <v>-8.7674483999999993</v>
      </c>
    </row>
    <row r="207" spans="2:36" x14ac:dyDescent="0.25">
      <c r="B207">
        <v>8.1999999999999993</v>
      </c>
      <c r="C207">
        <v>-9.0327681999999996</v>
      </c>
      <c r="T207">
        <v>8.1999999999999993</v>
      </c>
      <c r="U207">
        <v>-8.8474617000000002</v>
      </c>
    </row>
    <row r="208" spans="2:36" x14ac:dyDescent="0.25">
      <c r="B208">
        <v>8.9</v>
      </c>
      <c r="C208">
        <v>-9.1524781999999991</v>
      </c>
      <c r="T208">
        <v>8.9</v>
      </c>
      <c r="U208">
        <v>-8.9543265999999999</v>
      </c>
    </row>
    <row r="209" spans="2:21" x14ac:dyDescent="0.25">
      <c r="B209">
        <v>9.6</v>
      </c>
      <c r="C209">
        <v>-9.3139342999999997</v>
      </c>
      <c r="T209">
        <v>9.6</v>
      </c>
      <c r="U209">
        <v>-9.1089687000000001</v>
      </c>
    </row>
    <row r="210" spans="2:21" x14ac:dyDescent="0.25">
      <c r="B210">
        <v>10.3</v>
      </c>
      <c r="C210">
        <v>-9.5318994999999997</v>
      </c>
      <c r="T210">
        <v>10.3</v>
      </c>
      <c r="U210">
        <v>-9.3233108999999992</v>
      </c>
    </row>
    <row r="211" spans="2:21" x14ac:dyDescent="0.25">
      <c r="B211">
        <v>11</v>
      </c>
      <c r="C211">
        <v>-9.7978497000000004</v>
      </c>
      <c r="T211">
        <v>11</v>
      </c>
      <c r="U211">
        <v>-9.5995340000000002</v>
      </c>
    </row>
    <row r="212" spans="2:21" x14ac:dyDescent="0.25">
      <c r="B212">
        <v>11.7</v>
      </c>
      <c r="C212">
        <v>-10.11162</v>
      </c>
      <c r="T212">
        <v>11.7</v>
      </c>
      <c r="U212">
        <v>-9.9304418999999999</v>
      </c>
    </row>
    <row r="213" spans="2:21" x14ac:dyDescent="0.25">
      <c r="B213">
        <v>12.4</v>
      </c>
      <c r="C213">
        <v>-10.484633000000001</v>
      </c>
      <c r="T213">
        <v>12.4</v>
      </c>
      <c r="U213">
        <v>-10.319842</v>
      </c>
    </row>
    <row r="214" spans="2:21" x14ac:dyDescent="0.25">
      <c r="B214">
        <v>13.1</v>
      </c>
      <c r="C214">
        <v>-10.904061</v>
      </c>
      <c r="T214">
        <v>13.1</v>
      </c>
      <c r="U214">
        <v>-10.764899</v>
      </c>
    </row>
    <row r="215" spans="2:21" x14ac:dyDescent="0.25">
      <c r="B215">
        <v>13.8</v>
      </c>
      <c r="C215">
        <v>-11.378595000000001</v>
      </c>
      <c r="T215">
        <v>13.8</v>
      </c>
      <c r="U215">
        <v>-11.254035999999999</v>
      </c>
    </row>
    <row r="216" spans="2:21" x14ac:dyDescent="0.25">
      <c r="B216">
        <v>14.5</v>
      </c>
      <c r="C216">
        <v>-11.892912000000001</v>
      </c>
      <c r="T216">
        <v>14.5</v>
      </c>
      <c r="U216">
        <v>-11.792282</v>
      </c>
    </row>
    <row r="217" spans="2:21" x14ac:dyDescent="0.25">
      <c r="B217">
        <v>15.2</v>
      </c>
      <c r="C217">
        <v>-12.440785999999999</v>
      </c>
      <c r="T217">
        <v>15.2</v>
      </c>
      <c r="U217">
        <v>-12.358547</v>
      </c>
    </row>
    <row r="218" spans="2:21" x14ac:dyDescent="0.25">
      <c r="B218">
        <v>15.9</v>
      </c>
      <c r="C218">
        <v>-13.020555999999999</v>
      </c>
      <c r="T218">
        <v>15.9</v>
      </c>
      <c r="U218">
        <v>-12.946669999999999</v>
      </c>
    </row>
    <row r="219" spans="2:21" x14ac:dyDescent="0.25">
      <c r="B219">
        <v>16.600000000000001</v>
      </c>
      <c r="C219">
        <v>-13.614647</v>
      </c>
      <c r="T219">
        <v>16.600000000000001</v>
      </c>
      <c r="U219">
        <v>-13.547155</v>
      </c>
    </row>
    <row r="220" spans="2:21" x14ac:dyDescent="0.25">
      <c r="B220">
        <v>17.3</v>
      </c>
      <c r="C220">
        <v>-14.223515000000001</v>
      </c>
      <c r="T220">
        <v>17.3</v>
      </c>
      <c r="U220">
        <v>-14.155711999999999</v>
      </c>
    </row>
    <row r="221" spans="2:21" x14ac:dyDescent="0.25">
      <c r="B221">
        <v>18</v>
      </c>
      <c r="C221">
        <v>-14.831958</v>
      </c>
      <c r="T221">
        <v>18</v>
      </c>
      <c r="U221">
        <v>-14.766643</v>
      </c>
    </row>
    <row r="222" spans="2:21" x14ac:dyDescent="0.25">
      <c r="B222">
        <v>18.7</v>
      </c>
      <c r="C222">
        <v>-15.436541999999999</v>
      </c>
      <c r="T222">
        <v>18.7</v>
      </c>
      <c r="U222">
        <v>-15.369736</v>
      </c>
    </row>
    <row r="223" spans="2:21" x14ac:dyDescent="0.25">
      <c r="B223">
        <v>19.399999999999999</v>
      </c>
      <c r="C223">
        <v>-16.032993000000001</v>
      </c>
      <c r="T223">
        <v>19.399999999999999</v>
      </c>
      <c r="U223">
        <v>-15.963696000000001</v>
      </c>
    </row>
    <row r="224" spans="2:21" x14ac:dyDescent="0.25">
      <c r="B224">
        <v>20.100000000000001</v>
      </c>
      <c r="C224">
        <v>-16.593755999999999</v>
      </c>
      <c r="T224">
        <v>20.100000000000001</v>
      </c>
      <c r="U224">
        <v>-16.520216000000001</v>
      </c>
    </row>
    <row r="225" spans="2:21" x14ac:dyDescent="0.25">
      <c r="B225">
        <v>20.8</v>
      </c>
      <c r="C225">
        <v>-17.096601</v>
      </c>
      <c r="T225">
        <v>20.8</v>
      </c>
      <c r="U225">
        <v>-17.023219999999998</v>
      </c>
    </row>
    <row r="226" spans="2:21" x14ac:dyDescent="0.25">
      <c r="B226">
        <v>21.5</v>
      </c>
      <c r="C226">
        <v>-17.515478000000002</v>
      </c>
      <c r="T226">
        <v>21.5</v>
      </c>
      <c r="U226">
        <v>-17.438728000000001</v>
      </c>
    </row>
    <row r="227" spans="2:21" x14ac:dyDescent="0.25">
      <c r="B227">
        <v>22.2</v>
      </c>
      <c r="C227">
        <v>-17.812180999999999</v>
      </c>
      <c r="T227">
        <v>22.2</v>
      </c>
      <c r="U227">
        <v>-17.733706999999999</v>
      </c>
    </row>
    <row r="228" spans="2:21" x14ac:dyDescent="0.25">
      <c r="B228">
        <v>22.9</v>
      </c>
      <c r="C228">
        <v>-17.940194999999999</v>
      </c>
      <c r="T228">
        <v>22.9</v>
      </c>
      <c r="U228">
        <v>-17.862155999999999</v>
      </c>
    </row>
    <row r="229" spans="2:21" x14ac:dyDescent="0.25">
      <c r="B229">
        <v>23.6</v>
      </c>
      <c r="C229">
        <v>-17.949204999999999</v>
      </c>
      <c r="T229">
        <v>23.6</v>
      </c>
      <c r="U229">
        <v>-17.869665000000001</v>
      </c>
    </row>
    <row r="230" spans="2:21" x14ac:dyDescent="0.25">
      <c r="B230">
        <v>24.3</v>
      </c>
      <c r="C230">
        <v>-17.955175000000001</v>
      </c>
      <c r="T230">
        <v>24.3</v>
      </c>
      <c r="U230">
        <v>-17.877237000000001</v>
      </c>
    </row>
    <row r="231" spans="2:21" x14ac:dyDescent="0.25">
      <c r="B231">
        <v>25</v>
      </c>
      <c r="C231">
        <v>-17.964055999999999</v>
      </c>
      <c r="T231">
        <v>25</v>
      </c>
      <c r="U231">
        <v>-17.886292000000001</v>
      </c>
    </row>
    <row r="232" spans="2:21" x14ac:dyDescent="0.25">
      <c r="B232" t="s">
        <v>25</v>
      </c>
      <c r="T232" t="s">
        <v>25</v>
      </c>
    </row>
    <row r="235" spans="2:21" x14ac:dyDescent="0.25">
      <c r="B235" t="s">
        <v>250</v>
      </c>
      <c r="T235" t="s">
        <v>250</v>
      </c>
    </row>
    <row r="236" spans="2:21" x14ac:dyDescent="0.25">
      <c r="B236" t="s">
        <v>28</v>
      </c>
      <c r="T236" t="s">
        <v>28</v>
      </c>
    </row>
    <row r="237" spans="2:21" x14ac:dyDescent="0.25">
      <c r="B237" t="s">
        <v>225</v>
      </c>
      <c r="C237" t="s">
        <v>314</v>
      </c>
      <c r="T237" t="s">
        <v>225</v>
      </c>
      <c r="U237" t="s">
        <v>314</v>
      </c>
    </row>
    <row r="238" spans="2:21" x14ac:dyDescent="0.25">
      <c r="B238">
        <v>-10</v>
      </c>
      <c r="C238">
        <v>-8.9042624999999997</v>
      </c>
      <c r="T238">
        <v>-10</v>
      </c>
      <c r="U238">
        <v>-8.9047289000000003</v>
      </c>
    </row>
    <row r="239" spans="2:21" x14ac:dyDescent="0.25">
      <c r="B239">
        <v>-9.3000000000000007</v>
      </c>
      <c r="C239">
        <v>-8.9046249</v>
      </c>
      <c r="T239">
        <v>-9.3000000000000007</v>
      </c>
      <c r="U239">
        <v>-8.8950977000000009</v>
      </c>
    </row>
    <row r="240" spans="2:21" x14ac:dyDescent="0.25">
      <c r="B240">
        <v>-8.6</v>
      </c>
      <c r="C240">
        <v>-8.9028834999999997</v>
      </c>
      <c r="T240">
        <v>-8.6</v>
      </c>
      <c r="U240">
        <v>-8.9014691999999993</v>
      </c>
    </row>
    <row r="241" spans="2:21" x14ac:dyDescent="0.25">
      <c r="B241">
        <v>-7.9</v>
      </c>
      <c r="C241">
        <v>-8.9120197000000001</v>
      </c>
      <c r="T241">
        <v>-7.9</v>
      </c>
      <c r="U241">
        <v>-8.8991174999999991</v>
      </c>
    </row>
    <row r="242" spans="2:21" x14ac:dyDescent="0.25">
      <c r="B242">
        <v>-7.2</v>
      </c>
      <c r="C242">
        <v>-8.9116181999999995</v>
      </c>
      <c r="T242">
        <v>-7.2</v>
      </c>
      <c r="U242">
        <v>-8.8977947000000004</v>
      </c>
    </row>
    <row r="243" spans="2:21" x14ac:dyDescent="0.25">
      <c r="B243">
        <v>-6.5</v>
      </c>
      <c r="C243">
        <v>-8.9182357999999997</v>
      </c>
      <c r="T243">
        <v>-6.5</v>
      </c>
      <c r="U243">
        <v>-8.8972405999999999</v>
      </c>
    </row>
    <row r="244" spans="2:21" x14ac:dyDescent="0.25">
      <c r="B244">
        <v>-5.8</v>
      </c>
      <c r="C244">
        <v>-8.9256039000000005</v>
      </c>
      <c r="T244">
        <v>-5.8</v>
      </c>
      <c r="U244">
        <v>-8.8976258999999995</v>
      </c>
    </row>
    <row r="245" spans="2:21" x14ac:dyDescent="0.25">
      <c r="B245">
        <v>-5.0999999999999996</v>
      </c>
      <c r="C245">
        <v>-8.9357433000000004</v>
      </c>
      <c r="T245">
        <v>-5.0999999999999996</v>
      </c>
      <c r="U245">
        <v>-8.8969593000000007</v>
      </c>
    </row>
    <row r="246" spans="2:21" x14ac:dyDescent="0.25">
      <c r="B246">
        <v>-4.4000000000000004</v>
      </c>
      <c r="C246">
        <v>-8.9370946999999994</v>
      </c>
      <c r="T246">
        <v>-4.4000000000000004</v>
      </c>
      <c r="U246">
        <v>-8.9000397000000007</v>
      </c>
    </row>
    <row r="247" spans="2:21" x14ac:dyDescent="0.25">
      <c r="B247">
        <v>-3.7</v>
      </c>
      <c r="C247">
        <v>-8.9526529000000004</v>
      </c>
      <c r="T247">
        <v>-3.7</v>
      </c>
      <c r="U247">
        <v>-8.9057855999999997</v>
      </c>
    </row>
    <row r="248" spans="2:21" x14ac:dyDescent="0.25">
      <c r="B248">
        <v>-3</v>
      </c>
      <c r="C248">
        <v>-8.9571667000000001</v>
      </c>
      <c r="T248">
        <v>-3</v>
      </c>
      <c r="U248">
        <v>-8.9022398000000003</v>
      </c>
    </row>
    <row r="249" spans="2:21" x14ac:dyDescent="0.25">
      <c r="B249">
        <v>-2.2999999999999998</v>
      </c>
      <c r="C249">
        <v>-8.9675797999999993</v>
      </c>
      <c r="T249">
        <v>-2.2999999999999998</v>
      </c>
      <c r="U249">
        <v>-8.9111346999999999</v>
      </c>
    </row>
    <row r="250" spans="2:21" x14ac:dyDescent="0.25">
      <c r="B250">
        <v>-1.6</v>
      </c>
      <c r="C250">
        <v>-8.9821434</v>
      </c>
      <c r="T250">
        <v>-1.6</v>
      </c>
      <c r="U250">
        <v>-8.9118718999999995</v>
      </c>
    </row>
    <row r="251" spans="2:21" x14ac:dyDescent="0.25">
      <c r="B251">
        <v>-0.9</v>
      </c>
      <c r="C251">
        <v>-8.9955310999999991</v>
      </c>
      <c r="T251">
        <v>-0.9</v>
      </c>
      <c r="U251">
        <v>-8.9137325000000001</v>
      </c>
    </row>
    <row r="252" spans="2:21" x14ac:dyDescent="0.25">
      <c r="B252">
        <v>-0.2</v>
      </c>
      <c r="C252">
        <v>-9.0160093000000003</v>
      </c>
      <c r="T252">
        <v>-0.2</v>
      </c>
      <c r="U252">
        <v>-8.9200125000000003</v>
      </c>
    </row>
    <row r="253" spans="2:21" x14ac:dyDescent="0.25">
      <c r="B253">
        <v>0.5</v>
      </c>
      <c r="C253">
        <v>-9.0306654000000002</v>
      </c>
      <c r="T253">
        <v>0.5</v>
      </c>
      <c r="U253">
        <v>-8.9226560999999993</v>
      </c>
    </row>
    <row r="254" spans="2:21" x14ac:dyDescent="0.25">
      <c r="B254">
        <v>1.2</v>
      </c>
      <c r="C254">
        <v>-9.0575980999999999</v>
      </c>
      <c r="T254">
        <v>1.2</v>
      </c>
      <c r="U254">
        <v>-8.9340800999999992</v>
      </c>
    </row>
    <row r="255" spans="2:21" x14ac:dyDescent="0.25">
      <c r="B255">
        <v>1.9</v>
      </c>
      <c r="C255">
        <v>-9.0840987999999996</v>
      </c>
      <c r="T255">
        <v>1.9</v>
      </c>
      <c r="U255">
        <v>-8.9399958000000002</v>
      </c>
    </row>
    <row r="256" spans="2:21" x14ac:dyDescent="0.25">
      <c r="B256">
        <v>2.6</v>
      </c>
      <c r="C256">
        <v>-9.1142444999999999</v>
      </c>
      <c r="T256">
        <v>2.6</v>
      </c>
      <c r="U256">
        <v>-8.9561024000000007</v>
      </c>
    </row>
    <row r="257" spans="2:21" x14ac:dyDescent="0.25">
      <c r="B257">
        <v>3.3</v>
      </c>
      <c r="C257">
        <v>-9.1469593000000007</v>
      </c>
      <c r="T257">
        <v>3.3</v>
      </c>
      <c r="U257">
        <v>-8.9730939999999997</v>
      </c>
    </row>
    <row r="258" spans="2:21" x14ac:dyDescent="0.25">
      <c r="B258">
        <v>4</v>
      </c>
      <c r="C258">
        <v>-9.1915274</v>
      </c>
      <c r="T258">
        <v>4</v>
      </c>
      <c r="U258">
        <v>-8.9965285999999995</v>
      </c>
    </row>
    <row r="259" spans="2:21" x14ac:dyDescent="0.25">
      <c r="B259">
        <v>4.7</v>
      </c>
      <c r="C259">
        <v>-9.2444772999999998</v>
      </c>
      <c r="T259">
        <v>4.7</v>
      </c>
      <c r="U259">
        <v>-9.0364474999999995</v>
      </c>
    </row>
    <row r="260" spans="2:21" x14ac:dyDescent="0.25">
      <c r="B260">
        <v>5.4</v>
      </c>
      <c r="C260">
        <v>-9.3048582</v>
      </c>
      <c r="T260">
        <v>5.4</v>
      </c>
      <c r="U260">
        <v>-9.0801487000000005</v>
      </c>
    </row>
    <row r="261" spans="2:21" x14ac:dyDescent="0.25">
      <c r="B261">
        <v>6.1</v>
      </c>
      <c r="C261">
        <v>-9.3906355000000001</v>
      </c>
      <c r="T261">
        <v>6.1</v>
      </c>
      <c r="U261">
        <v>-9.1504420999999994</v>
      </c>
    </row>
    <row r="262" spans="2:21" x14ac:dyDescent="0.25">
      <c r="B262">
        <v>6.8</v>
      </c>
      <c r="C262">
        <v>-9.4936743000000003</v>
      </c>
      <c r="T262">
        <v>6.8</v>
      </c>
      <c r="U262">
        <v>-9.2357464</v>
      </c>
    </row>
    <row r="263" spans="2:21" x14ac:dyDescent="0.25">
      <c r="B263">
        <v>7.5</v>
      </c>
      <c r="C263">
        <v>-9.6311845999999992</v>
      </c>
      <c r="T263">
        <v>7.5</v>
      </c>
      <c r="U263">
        <v>-9.3571214999999999</v>
      </c>
    </row>
    <row r="264" spans="2:21" x14ac:dyDescent="0.25">
      <c r="B264">
        <v>8.1999999999999993</v>
      </c>
      <c r="C264">
        <v>-9.8175755000000002</v>
      </c>
      <c r="T264">
        <v>8.1999999999999993</v>
      </c>
      <c r="U264">
        <v>-9.5263395000000006</v>
      </c>
    </row>
    <row r="265" spans="2:21" x14ac:dyDescent="0.25">
      <c r="B265">
        <v>8.9</v>
      </c>
      <c r="C265">
        <v>-10.045629</v>
      </c>
      <c r="T265">
        <v>8.9</v>
      </c>
      <c r="U265">
        <v>-9.7555809</v>
      </c>
    </row>
    <row r="266" spans="2:21" x14ac:dyDescent="0.25">
      <c r="B266">
        <v>9.6</v>
      </c>
      <c r="C266">
        <v>-10.331429</v>
      </c>
      <c r="T266">
        <v>9.6</v>
      </c>
      <c r="U266">
        <v>-10.054652000000001</v>
      </c>
    </row>
    <row r="267" spans="2:21" x14ac:dyDescent="0.25">
      <c r="B267">
        <v>10.3</v>
      </c>
      <c r="C267">
        <v>-10.665361000000001</v>
      </c>
      <c r="T267">
        <v>10.3</v>
      </c>
      <c r="U267">
        <v>-10.421562</v>
      </c>
    </row>
    <row r="268" spans="2:21" x14ac:dyDescent="0.25">
      <c r="B268">
        <v>11</v>
      </c>
      <c r="C268">
        <v>-11.060254</v>
      </c>
      <c r="T268">
        <v>11</v>
      </c>
      <c r="U268">
        <v>-10.848611</v>
      </c>
    </row>
    <row r="269" spans="2:21" x14ac:dyDescent="0.25">
      <c r="B269">
        <v>11.7</v>
      </c>
      <c r="C269">
        <v>-11.505362</v>
      </c>
      <c r="T269">
        <v>11.7</v>
      </c>
      <c r="U269">
        <v>-11.325149</v>
      </c>
    </row>
    <row r="270" spans="2:21" x14ac:dyDescent="0.25">
      <c r="B270">
        <v>12.4</v>
      </c>
      <c r="C270">
        <v>-11.989732999999999</v>
      </c>
      <c r="T270">
        <v>12.4</v>
      </c>
      <c r="U270">
        <v>-11.838654999999999</v>
      </c>
    </row>
    <row r="271" spans="2:21" x14ac:dyDescent="0.25">
      <c r="B271">
        <v>13.1</v>
      </c>
      <c r="C271">
        <v>-12.520879000000001</v>
      </c>
      <c r="T271">
        <v>13.1</v>
      </c>
      <c r="U271">
        <v>-12.386141</v>
      </c>
    </row>
    <row r="272" spans="2:21" x14ac:dyDescent="0.25">
      <c r="B272">
        <v>13.8</v>
      </c>
      <c r="C272">
        <v>-13.073634999999999</v>
      </c>
      <c r="T272">
        <v>13.8</v>
      </c>
      <c r="U272">
        <v>-12.953218</v>
      </c>
    </row>
    <row r="273" spans="2:21" x14ac:dyDescent="0.25">
      <c r="B273">
        <v>14.5</v>
      </c>
      <c r="C273">
        <v>-13.654398</v>
      </c>
      <c r="T273">
        <v>14.5</v>
      </c>
      <c r="U273">
        <v>-13.545358999999999</v>
      </c>
    </row>
    <row r="274" spans="2:21" x14ac:dyDescent="0.25">
      <c r="B274">
        <v>15.2</v>
      </c>
      <c r="C274">
        <v>-14.259691</v>
      </c>
      <c r="T274">
        <v>15.2</v>
      </c>
      <c r="U274">
        <v>-14.152405999999999</v>
      </c>
    </row>
    <row r="275" spans="2:21" x14ac:dyDescent="0.25">
      <c r="B275">
        <v>15.9</v>
      </c>
      <c r="C275">
        <v>-14.872591999999999</v>
      </c>
      <c r="T275">
        <v>15.9</v>
      </c>
      <c r="U275">
        <v>-14.773209</v>
      </c>
    </row>
    <row r="276" spans="2:21" x14ac:dyDescent="0.25">
      <c r="B276">
        <v>16.600000000000001</v>
      </c>
      <c r="C276">
        <v>-15.504716</v>
      </c>
      <c r="T276">
        <v>16.600000000000001</v>
      </c>
      <c r="U276">
        <v>-15.404213</v>
      </c>
    </row>
    <row r="277" spans="2:21" x14ac:dyDescent="0.25">
      <c r="B277">
        <v>17.3</v>
      </c>
      <c r="C277">
        <v>-16.133161999999999</v>
      </c>
      <c r="T277">
        <v>17.3</v>
      </c>
      <c r="U277">
        <v>-16.036857999999999</v>
      </c>
    </row>
    <row r="278" spans="2:21" x14ac:dyDescent="0.25">
      <c r="B278">
        <v>18</v>
      </c>
      <c r="C278">
        <v>-16.759989000000001</v>
      </c>
      <c r="T278">
        <v>18</v>
      </c>
      <c r="U278">
        <v>-16.662502</v>
      </c>
    </row>
    <row r="279" spans="2:21" x14ac:dyDescent="0.25">
      <c r="B279">
        <v>18.7</v>
      </c>
      <c r="C279">
        <v>-17.380116000000001</v>
      </c>
      <c r="T279">
        <v>18.7</v>
      </c>
      <c r="U279">
        <v>-17.282152</v>
      </c>
    </row>
    <row r="280" spans="2:21" x14ac:dyDescent="0.25">
      <c r="B280">
        <v>19.399999999999999</v>
      </c>
      <c r="C280">
        <v>-17.980812</v>
      </c>
      <c r="T280">
        <v>19.399999999999999</v>
      </c>
      <c r="U280">
        <v>-17.883555999999999</v>
      </c>
    </row>
    <row r="281" spans="2:21" x14ac:dyDescent="0.25">
      <c r="B281">
        <v>20.100000000000001</v>
      </c>
      <c r="C281">
        <v>-18.546413000000001</v>
      </c>
      <c r="T281">
        <v>20.100000000000001</v>
      </c>
      <c r="U281">
        <v>-18.450793999999998</v>
      </c>
    </row>
    <row r="282" spans="2:21" x14ac:dyDescent="0.25">
      <c r="B282">
        <v>20.8</v>
      </c>
      <c r="C282">
        <v>-19.053228000000001</v>
      </c>
      <c r="T282">
        <v>20.8</v>
      </c>
      <c r="U282">
        <v>-18.960781000000001</v>
      </c>
    </row>
    <row r="283" spans="2:21" x14ac:dyDescent="0.25">
      <c r="B283">
        <v>21.5</v>
      </c>
      <c r="C283">
        <v>-19.475197000000001</v>
      </c>
      <c r="T283">
        <v>21.5</v>
      </c>
      <c r="U283">
        <v>-19.379577999999999</v>
      </c>
    </row>
    <row r="284" spans="2:21" x14ac:dyDescent="0.25">
      <c r="B284">
        <v>22.2</v>
      </c>
      <c r="C284">
        <v>-19.77272</v>
      </c>
      <c r="T284">
        <v>22.2</v>
      </c>
      <c r="U284">
        <v>-19.679919999999999</v>
      </c>
    </row>
    <row r="285" spans="2:21" x14ac:dyDescent="0.25">
      <c r="B285">
        <v>22.9</v>
      </c>
      <c r="C285">
        <v>-19.902149000000001</v>
      </c>
      <c r="T285">
        <v>22.9</v>
      </c>
      <c r="U285">
        <v>-19.810272000000001</v>
      </c>
    </row>
    <row r="286" spans="2:21" x14ac:dyDescent="0.25">
      <c r="B286">
        <v>23.6</v>
      </c>
      <c r="C286">
        <v>-19.909599</v>
      </c>
      <c r="T286">
        <v>23.6</v>
      </c>
      <c r="U286">
        <v>-19.817854000000001</v>
      </c>
    </row>
    <row r="287" spans="2:21" x14ac:dyDescent="0.25">
      <c r="B287">
        <v>24.3</v>
      </c>
      <c r="C287">
        <v>-19.916998</v>
      </c>
      <c r="T287">
        <v>24.3</v>
      </c>
      <c r="U287">
        <v>-19.824733999999999</v>
      </c>
    </row>
    <row r="288" spans="2:21" x14ac:dyDescent="0.25">
      <c r="B288">
        <v>25</v>
      </c>
      <c r="C288">
        <v>-19.92539</v>
      </c>
      <c r="T288">
        <v>25</v>
      </c>
      <c r="U288">
        <v>-19.834188000000001</v>
      </c>
    </row>
    <row r="289" spans="2:21" x14ac:dyDescent="0.25">
      <c r="B289" t="s">
        <v>25</v>
      </c>
      <c r="T289" t="s">
        <v>25</v>
      </c>
    </row>
    <row r="292" spans="2:21" x14ac:dyDescent="0.25">
      <c r="B292" t="s">
        <v>250</v>
      </c>
      <c r="T292" t="s">
        <v>250</v>
      </c>
    </row>
    <row r="293" spans="2:21" x14ac:dyDescent="0.25">
      <c r="B293" t="s">
        <v>29</v>
      </c>
      <c r="T293" t="s">
        <v>29</v>
      </c>
    </row>
    <row r="294" spans="2:21" x14ac:dyDescent="0.25">
      <c r="B294" t="s">
        <v>225</v>
      </c>
      <c r="C294" t="s">
        <v>315</v>
      </c>
      <c r="T294" t="s">
        <v>225</v>
      </c>
      <c r="U294" t="s">
        <v>315</v>
      </c>
    </row>
    <row r="295" spans="2:21" x14ac:dyDescent="0.25">
      <c r="B295">
        <v>-10</v>
      </c>
      <c r="C295">
        <v>-9.4774132000000009</v>
      </c>
      <c r="T295">
        <v>-10</v>
      </c>
      <c r="U295">
        <v>-9.4007901999999994</v>
      </c>
    </row>
    <row r="296" spans="2:21" x14ac:dyDescent="0.25">
      <c r="B296">
        <v>-9.3000000000000007</v>
      </c>
      <c r="C296">
        <v>-9.4743185000000008</v>
      </c>
      <c r="T296">
        <v>-9.3000000000000007</v>
      </c>
      <c r="U296">
        <v>-9.3948239999999998</v>
      </c>
    </row>
    <row r="297" spans="2:21" x14ac:dyDescent="0.25">
      <c r="B297">
        <v>-8.6</v>
      </c>
      <c r="C297">
        <v>-9.4732512999999994</v>
      </c>
      <c r="T297">
        <v>-8.6</v>
      </c>
      <c r="U297">
        <v>-9.3896875000000009</v>
      </c>
    </row>
    <row r="298" spans="2:21" x14ac:dyDescent="0.25">
      <c r="B298">
        <v>-7.9</v>
      </c>
      <c r="C298">
        <v>-9.4806652000000007</v>
      </c>
      <c r="T298">
        <v>-7.9</v>
      </c>
      <c r="U298">
        <v>-9.3904581</v>
      </c>
    </row>
    <row r="299" spans="2:21" x14ac:dyDescent="0.25">
      <c r="B299">
        <v>-7.2</v>
      </c>
      <c r="C299">
        <v>-9.4847975000000009</v>
      </c>
      <c r="T299">
        <v>-7.2</v>
      </c>
      <c r="U299">
        <v>-9.3878088000000002</v>
      </c>
    </row>
    <row r="300" spans="2:21" x14ac:dyDescent="0.25">
      <c r="B300">
        <v>-6.5</v>
      </c>
      <c r="C300">
        <v>-9.4862746999999992</v>
      </c>
      <c r="T300">
        <v>-6.5</v>
      </c>
      <c r="U300">
        <v>-9.3846053999999999</v>
      </c>
    </row>
    <row r="301" spans="2:21" x14ac:dyDescent="0.25">
      <c r="B301">
        <v>-5.8</v>
      </c>
      <c r="C301">
        <v>-9.4960175000000007</v>
      </c>
      <c r="T301">
        <v>-5.8</v>
      </c>
      <c r="U301">
        <v>-9.3889074000000008</v>
      </c>
    </row>
    <row r="302" spans="2:21" x14ac:dyDescent="0.25">
      <c r="B302">
        <v>-5.0999999999999996</v>
      </c>
      <c r="C302">
        <v>-9.5027522999999992</v>
      </c>
      <c r="T302">
        <v>-5.0999999999999996</v>
      </c>
      <c r="U302">
        <v>-9.3880873000000005</v>
      </c>
    </row>
    <row r="303" spans="2:21" x14ac:dyDescent="0.25">
      <c r="B303">
        <v>-4.4000000000000004</v>
      </c>
      <c r="C303">
        <v>-9.5130929999999996</v>
      </c>
      <c r="T303">
        <v>-4.4000000000000004</v>
      </c>
      <c r="U303">
        <v>-9.3938874999999999</v>
      </c>
    </row>
    <row r="304" spans="2:21" x14ac:dyDescent="0.25">
      <c r="B304">
        <v>-3.7</v>
      </c>
      <c r="C304">
        <v>-9.5210179999999998</v>
      </c>
      <c r="T304">
        <v>-3.7</v>
      </c>
      <c r="U304">
        <v>-9.3930778999999998</v>
      </c>
    </row>
    <row r="305" spans="2:21" x14ac:dyDescent="0.25">
      <c r="B305">
        <v>-3</v>
      </c>
      <c r="C305">
        <v>-9.5355968000000004</v>
      </c>
      <c r="T305">
        <v>-3</v>
      </c>
      <c r="U305">
        <v>-9.3926706000000006</v>
      </c>
    </row>
    <row r="306" spans="2:21" x14ac:dyDescent="0.25">
      <c r="B306">
        <v>-2.2999999999999998</v>
      </c>
      <c r="C306">
        <v>-9.5524149000000005</v>
      </c>
      <c r="T306">
        <v>-2.2999999999999998</v>
      </c>
      <c r="U306">
        <v>-9.3978567000000002</v>
      </c>
    </row>
    <row r="307" spans="2:21" x14ac:dyDescent="0.25">
      <c r="B307">
        <v>-1.6</v>
      </c>
      <c r="C307">
        <v>-9.5709313999999992</v>
      </c>
      <c r="T307">
        <v>-1.6</v>
      </c>
      <c r="U307">
        <v>-9.4076567000000004</v>
      </c>
    </row>
    <row r="308" spans="2:21" x14ac:dyDescent="0.25">
      <c r="B308">
        <v>-0.9</v>
      </c>
      <c r="C308">
        <v>-9.5873003000000008</v>
      </c>
      <c r="T308">
        <v>-0.9</v>
      </c>
      <c r="U308">
        <v>-9.4074860000000005</v>
      </c>
    </row>
    <row r="309" spans="2:21" x14ac:dyDescent="0.25">
      <c r="B309">
        <v>-0.2</v>
      </c>
      <c r="C309">
        <v>-9.6170396999999994</v>
      </c>
      <c r="T309">
        <v>-0.2</v>
      </c>
      <c r="U309">
        <v>-9.4184760999999995</v>
      </c>
    </row>
    <row r="310" spans="2:21" x14ac:dyDescent="0.25">
      <c r="B310">
        <v>0.5</v>
      </c>
      <c r="C310">
        <v>-9.6427134999999993</v>
      </c>
      <c r="T310">
        <v>0.5</v>
      </c>
      <c r="U310">
        <v>-9.4289550999999996</v>
      </c>
    </row>
    <row r="311" spans="2:21" x14ac:dyDescent="0.25">
      <c r="B311">
        <v>1.2</v>
      </c>
      <c r="C311">
        <v>-9.6760243999999993</v>
      </c>
      <c r="T311">
        <v>1.2</v>
      </c>
      <c r="U311">
        <v>-9.4458189000000008</v>
      </c>
    </row>
    <row r="312" spans="2:21" x14ac:dyDescent="0.25">
      <c r="B312">
        <v>1.9</v>
      </c>
      <c r="C312">
        <v>-9.7165785000000007</v>
      </c>
      <c r="T312">
        <v>1.9</v>
      </c>
      <c r="U312">
        <v>-9.4689312000000001</v>
      </c>
    </row>
    <row r="313" spans="2:21" x14ac:dyDescent="0.25">
      <c r="B313">
        <v>2.6</v>
      </c>
      <c r="C313">
        <v>-9.7687177999999992</v>
      </c>
      <c r="T313">
        <v>2.6</v>
      </c>
      <c r="U313">
        <v>-9.5023184000000001</v>
      </c>
    </row>
    <row r="314" spans="2:21" x14ac:dyDescent="0.25">
      <c r="B314">
        <v>3.3</v>
      </c>
      <c r="C314">
        <v>-9.8275241999999992</v>
      </c>
      <c r="T314">
        <v>3.3</v>
      </c>
      <c r="U314">
        <v>-9.5397386999999991</v>
      </c>
    </row>
    <row r="315" spans="2:21" x14ac:dyDescent="0.25">
      <c r="B315">
        <v>4</v>
      </c>
      <c r="C315">
        <v>-9.9083538000000004</v>
      </c>
      <c r="T315">
        <v>4</v>
      </c>
      <c r="U315">
        <v>-9.5990772</v>
      </c>
    </row>
    <row r="316" spans="2:21" x14ac:dyDescent="0.25">
      <c r="B316">
        <v>4.7</v>
      </c>
      <c r="C316">
        <v>-10.004588999999999</v>
      </c>
      <c r="T316">
        <v>4.7</v>
      </c>
      <c r="U316">
        <v>-9.6777010000000008</v>
      </c>
    </row>
    <row r="317" spans="2:21" x14ac:dyDescent="0.25">
      <c r="B317">
        <v>5.4</v>
      </c>
      <c r="C317">
        <v>-10.126004999999999</v>
      </c>
      <c r="T317">
        <v>5.4</v>
      </c>
      <c r="U317">
        <v>-9.7843876000000005</v>
      </c>
    </row>
    <row r="318" spans="2:21" x14ac:dyDescent="0.25">
      <c r="B318">
        <v>6.1</v>
      </c>
      <c r="C318">
        <v>-10.28886</v>
      </c>
      <c r="T318">
        <v>6.1</v>
      </c>
      <c r="U318">
        <v>-9.9254990000000003</v>
      </c>
    </row>
    <row r="319" spans="2:21" x14ac:dyDescent="0.25">
      <c r="B319">
        <v>6.8</v>
      </c>
      <c r="C319">
        <v>-10.483758</v>
      </c>
      <c r="T319">
        <v>6.8</v>
      </c>
      <c r="U319">
        <v>-10.109935999999999</v>
      </c>
    </row>
    <row r="320" spans="2:21" x14ac:dyDescent="0.25">
      <c r="B320">
        <v>7.5</v>
      </c>
      <c r="C320">
        <v>-10.728168</v>
      </c>
      <c r="T320">
        <v>7.5</v>
      </c>
      <c r="U320">
        <v>-10.361544</v>
      </c>
    </row>
    <row r="321" spans="2:21" x14ac:dyDescent="0.25">
      <c r="B321">
        <v>8.1999999999999993</v>
      </c>
      <c r="C321">
        <v>-11.019128</v>
      </c>
      <c r="T321">
        <v>8.1999999999999993</v>
      </c>
      <c r="U321">
        <v>-10.682693</v>
      </c>
    </row>
    <row r="322" spans="2:21" x14ac:dyDescent="0.25">
      <c r="B322">
        <v>8.9</v>
      </c>
      <c r="C322">
        <v>-11.362149</v>
      </c>
      <c r="T322">
        <v>8.9</v>
      </c>
      <c r="U322">
        <v>-11.06643</v>
      </c>
    </row>
    <row r="323" spans="2:21" x14ac:dyDescent="0.25">
      <c r="B323">
        <v>9.6</v>
      </c>
      <c r="C323">
        <v>-11.764892</v>
      </c>
      <c r="T323">
        <v>9.6</v>
      </c>
      <c r="U323">
        <v>-11.508551000000001</v>
      </c>
    </row>
    <row r="324" spans="2:21" x14ac:dyDescent="0.25">
      <c r="B324">
        <v>10.3</v>
      </c>
      <c r="C324">
        <v>-12.209994</v>
      </c>
      <c r="T324">
        <v>10.3</v>
      </c>
      <c r="U324">
        <v>-11.992407999999999</v>
      </c>
    </row>
    <row r="325" spans="2:21" x14ac:dyDescent="0.25">
      <c r="B325">
        <v>11</v>
      </c>
      <c r="C325">
        <v>-12.704428</v>
      </c>
      <c r="T325">
        <v>11</v>
      </c>
      <c r="U325">
        <v>-12.508334</v>
      </c>
    </row>
    <row r="326" spans="2:21" x14ac:dyDescent="0.25">
      <c r="B326">
        <v>11.7</v>
      </c>
      <c r="C326">
        <v>-13.227201000000001</v>
      </c>
      <c r="T326">
        <v>11.7</v>
      </c>
      <c r="U326">
        <v>-13.050011</v>
      </c>
    </row>
    <row r="327" spans="2:21" x14ac:dyDescent="0.25">
      <c r="B327">
        <v>12.4</v>
      </c>
      <c r="C327">
        <v>-13.774054</v>
      </c>
      <c r="T327">
        <v>12.4</v>
      </c>
      <c r="U327">
        <v>-13.616108000000001</v>
      </c>
    </row>
    <row r="328" spans="2:21" x14ac:dyDescent="0.25">
      <c r="B328">
        <v>13.1</v>
      </c>
      <c r="C328">
        <v>-14.352857</v>
      </c>
      <c r="T328">
        <v>13.1</v>
      </c>
      <c r="U328">
        <v>-14.203733</v>
      </c>
    </row>
    <row r="329" spans="2:21" x14ac:dyDescent="0.25">
      <c r="B329">
        <v>13.8</v>
      </c>
      <c r="C329">
        <v>-14.940042</v>
      </c>
      <c r="T329">
        <v>13.8</v>
      </c>
      <c r="U329">
        <v>-14.799735</v>
      </c>
    </row>
    <row r="330" spans="2:21" x14ac:dyDescent="0.25">
      <c r="B330">
        <v>14.5</v>
      </c>
      <c r="C330">
        <v>-15.553324999999999</v>
      </c>
      <c r="T330">
        <v>14.5</v>
      </c>
      <c r="U330">
        <v>-15.416126999999999</v>
      </c>
    </row>
    <row r="331" spans="2:21" x14ac:dyDescent="0.25">
      <c r="B331">
        <v>15.2</v>
      </c>
      <c r="C331">
        <v>-16.177088000000001</v>
      </c>
      <c r="T331">
        <v>15.2</v>
      </c>
      <c r="U331">
        <v>-16.047314</v>
      </c>
    </row>
    <row r="332" spans="2:21" x14ac:dyDescent="0.25">
      <c r="B332">
        <v>15.9</v>
      </c>
      <c r="C332">
        <v>-16.808402999999998</v>
      </c>
      <c r="T332">
        <v>15.9</v>
      </c>
      <c r="U332">
        <v>-16.683053999999998</v>
      </c>
    </row>
    <row r="333" spans="2:21" x14ac:dyDescent="0.25">
      <c r="B333">
        <v>16.600000000000001</v>
      </c>
      <c r="C333">
        <v>-17.449316</v>
      </c>
      <c r="T333">
        <v>16.600000000000001</v>
      </c>
      <c r="U333">
        <v>-17.328959000000001</v>
      </c>
    </row>
    <row r="334" spans="2:21" x14ac:dyDescent="0.25">
      <c r="B334">
        <v>17.3</v>
      </c>
      <c r="C334">
        <v>-18.086839999999999</v>
      </c>
      <c r="T334">
        <v>17.3</v>
      </c>
      <c r="U334">
        <v>-17.967110000000002</v>
      </c>
    </row>
    <row r="335" spans="2:21" x14ac:dyDescent="0.25">
      <c r="B335">
        <v>18</v>
      </c>
      <c r="C335">
        <v>-18.719926999999998</v>
      </c>
      <c r="T335">
        <v>18</v>
      </c>
      <c r="U335">
        <v>-18.604482999999998</v>
      </c>
    </row>
    <row r="336" spans="2:21" x14ac:dyDescent="0.25">
      <c r="B336">
        <v>18.7</v>
      </c>
      <c r="C336">
        <v>-19.341985999999999</v>
      </c>
      <c r="T336">
        <v>18.7</v>
      </c>
      <c r="U336">
        <v>-19.229562999999999</v>
      </c>
    </row>
    <row r="337" spans="2:21" x14ac:dyDescent="0.25">
      <c r="B337">
        <v>19.399999999999999</v>
      </c>
      <c r="C337">
        <v>-19.944927</v>
      </c>
      <c r="T337">
        <v>19.399999999999999</v>
      </c>
      <c r="U337">
        <v>-19.834602</v>
      </c>
    </row>
    <row r="338" spans="2:21" x14ac:dyDescent="0.25">
      <c r="B338">
        <v>20.100000000000001</v>
      </c>
      <c r="C338">
        <v>-20.516172000000001</v>
      </c>
      <c r="T338">
        <v>20.100000000000001</v>
      </c>
      <c r="U338">
        <v>-20.409613</v>
      </c>
    </row>
    <row r="339" spans="2:21" x14ac:dyDescent="0.25">
      <c r="B339">
        <v>20.8</v>
      </c>
      <c r="C339">
        <v>-21.025096999999999</v>
      </c>
      <c r="T339">
        <v>20.8</v>
      </c>
      <c r="U339">
        <v>-20.919391999999998</v>
      </c>
    </row>
    <row r="340" spans="2:21" x14ac:dyDescent="0.25">
      <c r="B340">
        <v>21.5</v>
      </c>
      <c r="C340">
        <v>-21.445951000000001</v>
      </c>
      <c r="T340">
        <v>21.5</v>
      </c>
      <c r="U340">
        <v>-21.345644</v>
      </c>
    </row>
    <row r="341" spans="2:21" x14ac:dyDescent="0.25">
      <c r="B341">
        <v>22.2</v>
      </c>
      <c r="C341">
        <v>-21.745611</v>
      </c>
      <c r="T341">
        <v>22.2</v>
      </c>
      <c r="U341">
        <v>-21.648022000000001</v>
      </c>
    </row>
    <row r="342" spans="2:21" x14ac:dyDescent="0.25">
      <c r="B342">
        <v>22.9</v>
      </c>
      <c r="C342">
        <v>-21.874319</v>
      </c>
      <c r="T342">
        <v>22.9</v>
      </c>
      <c r="U342">
        <v>-21.777636000000001</v>
      </c>
    </row>
    <row r="343" spans="2:21" x14ac:dyDescent="0.25">
      <c r="B343">
        <v>23.6</v>
      </c>
      <c r="C343">
        <v>-21.882418000000001</v>
      </c>
      <c r="T343">
        <v>23.6</v>
      </c>
      <c r="U343">
        <v>-21.786391999999999</v>
      </c>
    </row>
    <row r="344" spans="2:21" x14ac:dyDescent="0.25">
      <c r="B344">
        <v>24.3</v>
      </c>
      <c r="C344">
        <v>-21.890196</v>
      </c>
      <c r="T344">
        <v>24.3</v>
      </c>
      <c r="U344">
        <v>-21.792278</v>
      </c>
    </row>
    <row r="345" spans="2:21" x14ac:dyDescent="0.25">
      <c r="B345">
        <v>25</v>
      </c>
      <c r="C345">
        <v>-21.899896999999999</v>
      </c>
      <c r="T345">
        <v>25</v>
      </c>
      <c r="U345">
        <v>-21.802430999999999</v>
      </c>
    </row>
    <row r="346" spans="2:21" x14ac:dyDescent="0.25">
      <c r="B346" t="s">
        <v>25</v>
      </c>
      <c r="T346" t="s">
        <v>25</v>
      </c>
    </row>
    <row r="349" spans="2:21" x14ac:dyDescent="0.25">
      <c r="B349" t="s">
        <v>250</v>
      </c>
      <c r="T349" t="s">
        <v>250</v>
      </c>
    </row>
    <row r="350" spans="2:21" x14ac:dyDescent="0.25">
      <c r="B350" t="s">
        <v>40</v>
      </c>
      <c r="T350" t="s">
        <v>40</v>
      </c>
    </row>
    <row r="351" spans="2:21" x14ac:dyDescent="0.25">
      <c r="B351" t="s">
        <v>225</v>
      </c>
      <c r="C351" t="s">
        <v>316</v>
      </c>
      <c r="T351" t="s">
        <v>225</v>
      </c>
      <c r="U351" t="s">
        <v>316</v>
      </c>
    </row>
    <row r="352" spans="2:21" x14ac:dyDescent="0.25">
      <c r="B352">
        <v>-10</v>
      </c>
      <c r="C352">
        <v>-10.251442000000001</v>
      </c>
      <c r="T352">
        <v>-10</v>
      </c>
      <c r="U352">
        <v>-10.071884000000001</v>
      </c>
    </row>
    <row r="353" spans="2:21" x14ac:dyDescent="0.25">
      <c r="B353">
        <v>-9.3000000000000007</v>
      </c>
      <c r="C353">
        <v>-10.255485999999999</v>
      </c>
      <c r="T353">
        <v>-9.3000000000000007</v>
      </c>
      <c r="U353">
        <v>-10.066935000000001</v>
      </c>
    </row>
    <row r="354" spans="2:21" x14ac:dyDescent="0.25">
      <c r="B354">
        <v>-8.6</v>
      </c>
      <c r="C354">
        <v>-10.253653999999999</v>
      </c>
      <c r="T354">
        <v>-8.6</v>
      </c>
      <c r="U354">
        <v>-10.064672</v>
      </c>
    </row>
    <row r="355" spans="2:21" x14ac:dyDescent="0.25">
      <c r="B355">
        <v>-7.9</v>
      </c>
      <c r="C355">
        <v>-10.255333</v>
      </c>
      <c r="T355">
        <v>-7.9</v>
      </c>
      <c r="U355">
        <v>-10.067071</v>
      </c>
    </row>
    <row r="356" spans="2:21" x14ac:dyDescent="0.25">
      <c r="B356">
        <v>-7.2</v>
      </c>
      <c r="C356">
        <v>-10.26934</v>
      </c>
      <c r="T356">
        <v>-7.2</v>
      </c>
      <c r="U356">
        <v>-10.065379</v>
      </c>
    </row>
    <row r="357" spans="2:21" x14ac:dyDescent="0.25">
      <c r="B357">
        <v>-6.5</v>
      </c>
      <c r="C357">
        <v>-10.276662</v>
      </c>
      <c r="T357">
        <v>-6.5</v>
      </c>
      <c r="U357">
        <v>-10.070945</v>
      </c>
    </row>
    <row r="358" spans="2:21" x14ac:dyDescent="0.25">
      <c r="B358">
        <v>-5.8</v>
      </c>
      <c r="C358">
        <v>-10.28619</v>
      </c>
      <c r="T358">
        <v>-5.8</v>
      </c>
      <c r="U358">
        <v>-10.073866000000001</v>
      </c>
    </row>
    <row r="359" spans="2:21" x14ac:dyDescent="0.25">
      <c r="B359">
        <v>-5.0999999999999996</v>
      </c>
      <c r="C359">
        <v>-10.298576000000001</v>
      </c>
      <c r="T359">
        <v>-5.0999999999999996</v>
      </c>
      <c r="U359">
        <v>-10.069429</v>
      </c>
    </row>
    <row r="360" spans="2:21" x14ac:dyDescent="0.25">
      <c r="B360">
        <v>-4.4000000000000004</v>
      </c>
      <c r="C360">
        <v>-10.309032</v>
      </c>
      <c r="T360">
        <v>-4.4000000000000004</v>
      </c>
      <c r="U360">
        <v>-10.075169000000001</v>
      </c>
    </row>
    <row r="361" spans="2:21" x14ac:dyDescent="0.25">
      <c r="B361">
        <v>-3.7</v>
      </c>
      <c r="C361">
        <v>-10.328716</v>
      </c>
      <c r="T361">
        <v>-3.7</v>
      </c>
      <c r="U361">
        <v>-10.078828</v>
      </c>
    </row>
    <row r="362" spans="2:21" x14ac:dyDescent="0.25">
      <c r="B362">
        <v>-3</v>
      </c>
      <c r="C362">
        <v>-10.347146</v>
      </c>
      <c r="T362">
        <v>-3</v>
      </c>
      <c r="U362">
        <v>-10.086463999999999</v>
      </c>
    </row>
    <row r="363" spans="2:21" x14ac:dyDescent="0.25">
      <c r="B363">
        <v>-2.2999999999999998</v>
      </c>
      <c r="C363">
        <v>-10.370341</v>
      </c>
      <c r="T363">
        <v>-2.2999999999999998</v>
      </c>
      <c r="U363">
        <v>-10.094372999999999</v>
      </c>
    </row>
    <row r="364" spans="2:21" x14ac:dyDescent="0.25">
      <c r="B364">
        <v>-1.6</v>
      </c>
      <c r="C364">
        <v>-10.403130000000001</v>
      </c>
      <c r="T364">
        <v>-1.6</v>
      </c>
      <c r="U364">
        <v>-10.111147000000001</v>
      </c>
    </row>
    <row r="365" spans="2:21" x14ac:dyDescent="0.25">
      <c r="B365">
        <v>-0.9</v>
      </c>
      <c r="C365">
        <v>-10.436285</v>
      </c>
      <c r="T365">
        <v>-0.9</v>
      </c>
      <c r="U365">
        <v>-10.124808</v>
      </c>
    </row>
    <row r="366" spans="2:21" x14ac:dyDescent="0.25">
      <c r="B366">
        <v>-0.2</v>
      </c>
      <c r="C366">
        <v>-10.477511</v>
      </c>
      <c r="T366">
        <v>-0.2</v>
      </c>
      <c r="U366">
        <v>-10.145928</v>
      </c>
    </row>
    <row r="367" spans="2:21" x14ac:dyDescent="0.25">
      <c r="B367">
        <v>0.5</v>
      </c>
      <c r="C367">
        <v>-10.526241000000001</v>
      </c>
      <c r="T367">
        <v>0.5</v>
      </c>
      <c r="U367">
        <v>-10.176342</v>
      </c>
    </row>
    <row r="368" spans="2:21" x14ac:dyDescent="0.25">
      <c r="B368">
        <v>1.2</v>
      </c>
      <c r="C368">
        <v>-10.586136</v>
      </c>
      <c r="T368">
        <v>1.2</v>
      </c>
      <c r="U368">
        <v>-10.220559</v>
      </c>
    </row>
    <row r="369" spans="2:21" x14ac:dyDescent="0.25">
      <c r="B369">
        <v>1.9</v>
      </c>
      <c r="C369">
        <v>-10.660199</v>
      </c>
      <c r="T369">
        <v>1.9</v>
      </c>
      <c r="U369">
        <v>-10.268198999999999</v>
      </c>
    </row>
    <row r="370" spans="2:21" x14ac:dyDescent="0.25">
      <c r="B370">
        <v>2.6</v>
      </c>
      <c r="C370">
        <v>-10.74654</v>
      </c>
      <c r="T370">
        <v>2.6</v>
      </c>
      <c r="U370">
        <v>-10.350122000000001</v>
      </c>
    </row>
    <row r="371" spans="2:21" x14ac:dyDescent="0.25">
      <c r="B371">
        <v>3.3</v>
      </c>
      <c r="C371">
        <v>-10.852256000000001</v>
      </c>
      <c r="T371">
        <v>3.3</v>
      </c>
      <c r="U371">
        <v>-10.441354</v>
      </c>
    </row>
    <row r="372" spans="2:21" x14ac:dyDescent="0.25">
      <c r="B372">
        <v>4</v>
      </c>
      <c r="C372">
        <v>-10.979448</v>
      </c>
      <c r="T372">
        <v>4</v>
      </c>
      <c r="U372">
        <v>-10.560297</v>
      </c>
    </row>
    <row r="373" spans="2:21" x14ac:dyDescent="0.25">
      <c r="B373">
        <v>4.7</v>
      </c>
      <c r="C373">
        <v>-11.138617999999999</v>
      </c>
      <c r="T373">
        <v>4.7</v>
      </c>
      <c r="U373">
        <v>-10.721256</v>
      </c>
    </row>
    <row r="374" spans="2:21" x14ac:dyDescent="0.25">
      <c r="B374">
        <v>5.4</v>
      </c>
      <c r="C374">
        <v>-11.339536000000001</v>
      </c>
      <c r="T374">
        <v>5.4</v>
      </c>
      <c r="U374">
        <v>-10.916494999999999</v>
      </c>
    </row>
    <row r="375" spans="2:21" x14ac:dyDescent="0.25">
      <c r="B375">
        <v>6.1</v>
      </c>
      <c r="C375">
        <v>-11.579405</v>
      </c>
      <c r="T375">
        <v>6.1</v>
      </c>
      <c r="U375">
        <v>-11.172656</v>
      </c>
    </row>
    <row r="376" spans="2:21" x14ac:dyDescent="0.25">
      <c r="B376">
        <v>6.8</v>
      </c>
      <c r="C376">
        <v>-11.869389</v>
      </c>
      <c r="T376">
        <v>6.8</v>
      </c>
      <c r="U376">
        <v>-11.490214</v>
      </c>
    </row>
    <row r="377" spans="2:21" x14ac:dyDescent="0.25">
      <c r="B377">
        <v>7.5</v>
      </c>
      <c r="C377">
        <v>-12.202753</v>
      </c>
      <c r="T377">
        <v>7.5</v>
      </c>
      <c r="U377">
        <v>-11.861634</v>
      </c>
    </row>
    <row r="378" spans="2:21" x14ac:dyDescent="0.25">
      <c r="B378">
        <v>8.1999999999999993</v>
      </c>
      <c r="C378">
        <v>-12.59111</v>
      </c>
      <c r="T378">
        <v>8.1999999999999993</v>
      </c>
      <c r="U378">
        <v>-12.290570000000001</v>
      </c>
    </row>
    <row r="379" spans="2:21" x14ac:dyDescent="0.25">
      <c r="B379">
        <v>8.9</v>
      </c>
      <c r="C379">
        <v>-13.022202</v>
      </c>
      <c r="T379">
        <v>8.9</v>
      </c>
      <c r="U379">
        <v>-12.757495</v>
      </c>
    </row>
    <row r="380" spans="2:21" x14ac:dyDescent="0.25">
      <c r="B380">
        <v>9.6</v>
      </c>
      <c r="C380">
        <v>-13.498403</v>
      </c>
      <c r="T380">
        <v>9.6</v>
      </c>
      <c r="U380">
        <v>-13.262639</v>
      </c>
    </row>
    <row r="381" spans="2:21" x14ac:dyDescent="0.25">
      <c r="B381">
        <v>10.3</v>
      </c>
      <c r="C381">
        <v>-14.011322</v>
      </c>
      <c r="T381">
        <v>10.3</v>
      </c>
      <c r="U381">
        <v>-13.795647000000001</v>
      </c>
    </row>
    <row r="382" spans="2:21" x14ac:dyDescent="0.25">
      <c r="B382">
        <v>11</v>
      </c>
      <c r="C382">
        <v>-14.546213</v>
      </c>
      <c r="T382">
        <v>11</v>
      </c>
      <c r="U382">
        <v>-14.346126999999999</v>
      </c>
    </row>
    <row r="383" spans="2:21" x14ac:dyDescent="0.25">
      <c r="B383">
        <v>11.7</v>
      </c>
      <c r="C383">
        <v>-15.102683000000001</v>
      </c>
      <c r="T383">
        <v>11.7</v>
      </c>
      <c r="U383">
        <v>-14.921671999999999</v>
      </c>
    </row>
    <row r="384" spans="2:21" x14ac:dyDescent="0.25">
      <c r="B384">
        <v>12.4</v>
      </c>
      <c r="C384">
        <v>-15.677699</v>
      </c>
      <c r="T384">
        <v>12.4</v>
      </c>
      <c r="U384">
        <v>-15.507687000000001</v>
      </c>
    </row>
    <row r="385" spans="2:21" x14ac:dyDescent="0.25">
      <c r="B385">
        <v>13.1</v>
      </c>
      <c r="C385">
        <v>-16.2728</v>
      </c>
      <c r="T385">
        <v>13.1</v>
      </c>
      <c r="U385">
        <v>-16.111163999999999</v>
      </c>
    </row>
    <row r="386" spans="2:21" x14ac:dyDescent="0.25">
      <c r="B386">
        <v>13.8</v>
      </c>
      <c r="C386">
        <v>-16.877099999999999</v>
      </c>
      <c r="T386">
        <v>13.8</v>
      </c>
      <c r="U386">
        <v>-16.727039000000001</v>
      </c>
    </row>
    <row r="387" spans="2:21" x14ac:dyDescent="0.25">
      <c r="B387">
        <v>14.5</v>
      </c>
      <c r="C387">
        <v>-17.499407000000001</v>
      </c>
      <c r="T387">
        <v>14.5</v>
      </c>
      <c r="U387">
        <v>-17.353608999999999</v>
      </c>
    </row>
    <row r="388" spans="2:21" x14ac:dyDescent="0.25">
      <c r="B388">
        <v>15.2</v>
      </c>
      <c r="C388">
        <v>-18.132448</v>
      </c>
      <c r="T388">
        <v>15.2</v>
      </c>
      <c r="U388">
        <v>-17.994125</v>
      </c>
    </row>
    <row r="389" spans="2:21" x14ac:dyDescent="0.25">
      <c r="B389">
        <v>15.9</v>
      </c>
      <c r="C389">
        <v>-18.769345999999999</v>
      </c>
      <c r="T389">
        <v>15.9</v>
      </c>
      <c r="U389">
        <v>-18.637405000000001</v>
      </c>
    </row>
    <row r="390" spans="2:21" x14ac:dyDescent="0.25">
      <c r="B390">
        <v>16.600000000000001</v>
      </c>
      <c r="C390">
        <v>-19.414985999999999</v>
      </c>
      <c r="T390">
        <v>16.600000000000001</v>
      </c>
      <c r="U390">
        <v>-19.285129999999999</v>
      </c>
    </row>
    <row r="391" spans="2:21" x14ac:dyDescent="0.25">
      <c r="B391">
        <v>17.3</v>
      </c>
      <c r="C391">
        <v>-20.052949999999999</v>
      </c>
      <c r="T391">
        <v>17.3</v>
      </c>
      <c r="U391">
        <v>-19.931414</v>
      </c>
    </row>
    <row r="392" spans="2:21" x14ac:dyDescent="0.25">
      <c r="B392">
        <v>18</v>
      </c>
      <c r="C392">
        <v>-20.688845000000001</v>
      </c>
      <c r="T392">
        <v>18</v>
      </c>
      <c r="U392">
        <v>-20.570791</v>
      </c>
    </row>
    <row r="393" spans="2:21" x14ac:dyDescent="0.25">
      <c r="B393">
        <v>18.7</v>
      </c>
      <c r="C393">
        <v>-21.313742000000001</v>
      </c>
      <c r="T393">
        <v>18.7</v>
      </c>
      <c r="U393">
        <v>-21.198958999999999</v>
      </c>
    </row>
    <row r="394" spans="2:21" x14ac:dyDescent="0.25">
      <c r="B394">
        <v>19.399999999999999</v>
      </c>
      <c r="C394">
        <v>-21.919267999999999</v>
      </c>
      <c r="T394">
        <v>19.399999999999999</v>
      </c>
      <c r="U394">
        <v>-21.808693000000002</v>
      </c>
    </row>
    <row r="395" spans="2:21" x14ac:dyDescent="0.25">
      <c r="B395">
        <v>20.100000000000001</v>
      </c>
      <c r="C395">
        <v>-22.492650999999999</v>
      </c>
      <c r="T395">
        <v>20.100000000000001</v>
      </c>
      <c r="U395">
        <v>-22.383092999999999</v>
      </c>
    </row>
    <row r="396" spans="2:21" x14ac:dyDescent="0.25">
      <c r="B396">
        <v>20.8</v>
      </c>
      <c r="C396">
        <v>-23.001957000000001</v>
      </c>
      <c r="T396">
        <v>20.8</v>
      </c>
      <c r="U396">
        <v>-22.896616000000002</v>
      </c>
    </row>
    <row r="397" spans="2:21" x14ac:dyDescent="0.25">
      <c r="B397">
        <v>21.5</v>
      </c>
      <c r="C397">
        <v>-23.425488000000001</v>
      </c>
      <c r="T397">
        <v>21.5</v>
      </c>
      <c r="U397">
        <v>-23.323543999999998</v>
      </c>
    </row>
    <row r="398" spans="2:21" x14ac:dyDescent="0.25">
      <c r="B398">
        <v>22.2</v>
      </c>
      <c r="C398">
        <v>-23.725279</v>
      </c>
      <c r="T398">
        <v>22.2</v>
      </c>
      <c r="U398">
        <v>-23.627934</v>
      </c>
    </row>
    <row r="399" spans="2:21" x14ac:dyDescent="0.25">
      <c r="B399">
        <v>22.9</v>
      </c>
      <c r="C399">
        <v>-23.854628000000002</v>
      </c>
      <c r="T399">
        <v>22.9</v>
      </c>
      <c r="U399">
        <v>-23.759083</v>
      </c>
    </row>
    <row r="400" spans="2:21" x14ac:dyDescent="0.25">
      <c r="B400">
        <v>23.6</v>
      </c>
      <c r="C400">
        <v>-23.863503000000001</v>
      </c>
      <c r="T400">
        <v>23.6</v>
      </c>
      <c r="U400">
        <v>-23.766907</v>
      </c>
    </row>
    <row r="401" spans="1:21" x14ac:dyDescent="0.25">
      <c r="B401">
        <v>24.3</v>
      </c>
      <c r="C401">
        <v>-23.871105</v>
      </c>
      <c r="T401">
        <v>24.3</v>
      </c>
      <c r="U401">
        <v>-23.773520000000001</v>
      </c>
    </row>
    <row r="402" spans="1:21" x14ac:dyDescent="0.25">
      <c r="B402">
        <v>25</v>
      </c>
      <c r="C402">
        <v>-23.879967000000001</v>
      </c>
      <c r="T402">
        <v>25</v>
      </c>
      <c r="U402">
        <v>-23.784503999999998</v>
      </c>
    </row>
    <row r="403" spans="1:21" x14ac:dyDescent="0.25">
      <c r="B403" t="s">
        <v>25</v>
      </c>
      <c r="T403" t="s">
        <v>25</v>
      </c>
    </row>
    <row r="406" spans="1:21" x14ac:dyDescent="0.25">
      <c r="A406" s="39" t="s">
        <v>240</v>
      </c>
      <c r="B406" t="s">
        <v>250</v>
      </c>
      <c r="S406" s="39" t="s">
        <v>240</v>
      </c>
      <c r="T406" t="s">
        <v>250</v>
      </c>
    </row>
    <row r="407" spans="1:21" x14ac:dyDescent="0.25">
      <c r="B407" t="s">
        <v>26</v>
      </c>
      <c r="T407" t="s">
        <v>26</v>
      </c>
    </row>
    <row r="408" spans="1:21" x14ac:dyDescent="0.25">
      <c r="B408" t="s">
        <v>225</v>
      </c>
      <c r="C408" t="s">
        <v>279</v>
      </c>
      <c r="T408" t="s">
        <v>225</v>
      </c>
      <c r="U408" t="s">
        <v>279</v>
      </c>
    </row>
    <row r="409" spans="1:21" x14ac:dyDescent="0.25">
      <c r="B409">
        <v>-10</v>
      </c>
      <c r="C409">
        <v>-7.7751330999999997</v>
      </c>
      <c r="T409">
        <v>-10</v>
      </c>
      <c r="U409">
        <v>-7.7111172999999997</v>
      </c>
    </row>
    <row r="410" spans="1:21" x14ac:dyDescent="0.25">
      <c r="B410">
        <v>-9.3000000000000007</v>
      </c>
      <c r="C410">
        <v>-7.7803955</v>
      </c>
      <c r="T410">
        <v>-9.3000000000000007</v>
      </c>
      <c r="U410">
        <v>-7.7097540000000002</v>
      </c>
    </row>
    <row r="411" spans="1:21" x14ac:dyDescent="0.25">
      <c r="B411">
        <v>-8.6</v>
      </c>
      <c r="C411">
        <v>-7.7696214000000001</v>
      </c>
      <c r="T411">
        <v>-8.6</v>
      </c>
      <c r="U411">
        <v>-7.7039685000000002</v>
      </c>
    </row>
    <row r="412" spans="1:21" x14ac:dyDescent="0.25">
      <c r="B412">
        <v>-7.9</v>
      </c>
      <c r="C412">
        <v>-7.7668103999999998</v>
      </c>
      <c r="T412">
        <v>-7.9</v>
      </c>
      <c r="U412">
        <v>-7.7077241000000001</v>
      </c>
    </row>
    <row r="413" spans="1:21" x14ac:dyDescent="0.25">
      <c r="B413">
        <v>-7.2</v>
      </c>
      <c r="C413">
        <v>-7.7706432000000003</v>
      </c>
      <c r="T413">
        <v>-7.2</v>
      </c>
      <c r="U413">
        <v>-7.7038397999999999</v>
      </c>
    </row>
    <row r="414" spans="1:21" x14ac:dyDescent="0.25">
      <c r="B414">
        <v>-6.5</v>
      </c>
      <c r="C414">
        <v>-7.7702388999999998</v>
      </c>
      <c r="T414">
        <v>-6.5</v>
      </c>
      <c r="U414">
        <v>-7.7024846</v>
      </c>
    </row>
    <row r="415" spans="1:21" x14ac:dyDescent="0.25">
      <c r="B415">
        <v>-5.8</v>
      </c>
      <c r="C415">
        <v>-7.7720703999999996</v>
      </c>
      <c r="T415">
        <v>-5.8</v>
      </c>
      <c r="U415">
        <v>-7.7053684999999996</v>
      </c>
    </row>
    <row r="416" spans="1:21" x14ac:dyDescent="0.25">
      <c r="B416">
        <v>-5.0999999999999996</v>
      </c>
      <c r="C416">
        <v>-7.7771629999999998</v>
      </c>
      <c r="T416">
        <v>-5.0999999999999996</v>
      </c>
      <c r="U416">
        <v>-7.7061586000000002</v>
      </c>
    </row>
    <row r="417" spans="2:21" x14ac:dyDescent="0.25">
      <c r="B417">
        <v>-4.4000000000000004</v>
      </c>
      <c r="C417">
        <v>-7.7755660999999998</v>
      </c>
      <c r="T417">
        <v>-4.4000000000000004</v>
      </c>
      <c r="U417">
        <v>-7.7072716000000003</v>
      </c>
    </row>
    <row r="418" spans="2:21" x14ac:dyDescent="0.25">
      <c r="B418">
        <v>-3.7</v>
      </c>
      <c r="C418">
        <v>-7.7793612000000003</v>
      </c>
      <c r="T418">
        <v>-3.7</v>
      </c>
      <c r="U418">
        <v>-7.7065562999999999</v>
      </c>
    </row>
    <row r="419" spans="2:21" x14ac:dyDescent="0.25">
      <c r="B419">
        <v>-3</v>
      </c>
      <c r="C419">
        <v>-7.7816562999999999</v>
      </c>
      <c r="T419">
        <v>-3</v>
      </c>
      <c r="U419">
        <v>-7.7092361</v>
      </c>
    </row>
    <row r="420" spans="2:21" x14ac:dyDescent="0.25">
      <c r="B420">
        <v>-2.2999999999999998</v>
      </c>
      <c r="C420">
        <v>-7.7813315000000003</v>
      </c>
      <c r="T420">
        <v>-2.2999999999999998</v>
      </c>
      <c r="U420">
        <v>-7.7110620000000001</v>
      </c>
    </row>
    <row r="421" spans="2:21" x14ac:dyDescent="0.25">
      <c r="B421">
        <v>-1.6</v>
      </c>
      <c r="C421">
        <v>-7.7858929999999997</v>
      </c>
      <c r="T421">
        <v>-1.6</v>
      </c>
      <c r="U421">
        <v>-7.7186069000000002</v>
      </c>
    </row>
    <row r="422" spans="2:21" x14ac:dyDescent="0.25">
      <c r="B422">
        <v>-0.9</v>
      </c>
      <c r="C422">
        <v>-7.7875462000000004</v>
      </c>
      <c r="T422">
        <v>-0.9</v>
      </c>
      <c r="U422">
        <v>-7.7155117999999998</v>
      </c>
    </row>
    <row r="423" spans="2:21" x14ac:dyDescent="0.25">
      <c r="B423">
        <v>-0.2</v>
      </c>
      <c r="C423">
        <v>-7.7939873000000004</v>
      </c>
      <c r="T423">
        <v>-0.2</v>
      </c>
      <c r="U423">
        <v>-7.7171450000000004</v>
      </c>
    </row>
    <row r="424" spans="2:21" x14ac:dyDescent="0.25">
      <c r="B424">
        <v>0.5</v>
      </c>
      <c r="C424">
        <v>-7.7983589000000002</v>
      </c>
      <c r="T424">
        <v>0.5</v>
      </c>
      <c r="U424">
        <v>-7.7193775000000002</v>
      </c>
    </row>
    <row r="425" spans="2:21" x14ac:dyDescent="0.25">
      <c r="B425">
        <v>1.2</v>
      </c>
      <c r="C425">
        <v>-7.8032336000000004</v>
      </c>
      <c r="T425">
        <v>1.2</v>
      </c>
      <c r="U425">
        <v>-7.7223100999999996</v>
      </c>
    </row>
    <row r="426" spans="2:21" x14ac:dyDescent="0.25">
      <c r="B426">
        <v>1.9</v>
      </c>
      <c r="C426">
        <v>-7.8107924000000004</v>
      </c>
      <c r="T426">
        <v>1.9</v>
      </c>
      <c r="U426">
        <v>-7.7251662999999997</v>
      </c>
    </row>
    <row r="427" spans="2:21" x14ac:dyDescent="0.25">
      <c r="B427">
        <v>2.6</v>
      </c>
      <c r="C427">
        <v>-7.8179717000000002</v>
      </c>
      <c r="T427">
        <v>2.6</v>
      </c>
      <c r="U427">
        <v>-7.7352084999999997</v>
      </c>
    </row>
    <row r="428" spans="2:21" x14ac:dyDescent="0.25">
      <c r="B428">
        <v>3.3</v>
      </c>
      <c r="C428">
        <v>-7.8237519000000004</v>
      </c>
      <c r="T428">
        <v>3.3</v>
      </c>
      <c r="U428">
        <v>-7.7335491000000003</v>
      </c>
    </row>
    <row r="429" spans="2:21" x14ac:dyDescent="0.25">
      <c r="B429">
        <v>4</v>
      </c>
      <c r="C429">
        <v>-7.8332071000000001</v>
      </c>
      <c r="T429">
        <v>4</v>
      </c>
      <c r="U429">
        <v>-7.7387433000000003</v>
      </c>
    </row>
    <row r="430" spans="2:21" x14ac:dyDescent="0.25">
      <c r="B430">
        <v>4.7</v>
      </c>
      <c r="C430">
        <v>-7.8457974999999998</v>
      </c>
      <c r="T430">
        <v>4.7</v>
      </c>
      <c r="U430">
        <v>-7.7436809999999996</v>
      </c>
    </row>
    <row r="431" spans="2:21" x14ac:dyDescent="0.25">
      <c r="B431">
        <v>5.4</v>
      </c>
      <c r="C431">
        <v>-7.8602767</v>
      </c>
      <c r="T431">
        <v>5.4</v>
      </c>
      <c r="U431">
        <v>-7.7502402999999997</v>
      </c>
    </row>
    <row r="432" spans="2:21" x14ac:dyDescent="0.25">
      <c r="B432">
        <v>6.1</v>
      </c>
      <c r="C432">
        <v>-7.8739084999999998</v>
      </c>
      <c r="T432">
        <v>6.1</v>
      </c>
      <c r="U432">
        <v>-7.7572479000000003</v>
      </c>
    </row>
    <row r="433" spans="2:21" x14ac:dyDescent="0.25">
      <c r="B433">
        <v>6.8</v>
      </c>
      <c r="C433">
        <v>-7.8936095000000002</v>
      </c>
      <c r="T433">
        <v>6.8</v>
      </c>
      <c r="U433">
        <v>-7.7645330000000001</v>
      </c>
    </row>
    <row r="434" spans="2:21" x14ac:dyDescent="0.25">
      <c r="B434">
        <v>7.5</v>
      </c>
      <c r="C434">
        <v>-7.9102291999999998</v>
      </c>
      <c r="T434">
        <v>7.5</v>
      </c>
      <c r="U434">
        <v>-7.7683138999999999</v>
      </c>
    </row>
    <row r="435" spans="2:21" x14ac:dyDescent="0.25">
      <c r="B435">
        <v>8.1999999999999993</v>
      </c>
      <c r="C435">
        <v>-7.9389814999999997</v>
      </c>
      <c r="T435">
        <v>8.1999999999999993</v>
      </c>
      <c r="U435">
        <v>-7.7800678999999997</v>
      </c>
    </row>
    <row r="436" spans="2:21" x14ac:dyDescent="0.25">
      <c r="B436">
        <v>8.9</v>
      </c>
      <c r="C436">
        <v>-7.9698029000000004</v>
      </c>
      <c r="T436">
        <v>8.9</v>
      </c>
      <c r="U436">
        <v>-7.7940049</v>
      </c>
    </row>
    <row r="437" spans="2:21" x14ac:dyDescent="0.25">
      <c r="B437">
        <v>9.6</v>
      </c>
      <c r="C437">
        <v>-8.0063896000000003</v>
      </c>
      <c r="T437">
        <v>9.6</v>
      </c>
      <c r="U437">
        <v>-7.8046923000000001</v>
      </c>
    </row>
    <row r="438" spans="2:21" x14ac:dyDescent="0.25">
      <c r="B438">
        <v>10.3</v>
      </c>
      <c r="C438">
        <v>-8.0533427999999994</v>
      </c>
      <c r="T438">
        <v>10.3</v>
      </c>
      <c r="U438">
        <v>-7.8279208999999996</v>
      </c>
    </row>
    <row r="439" spans="2:21" x14ac:dyDescent="0.25">
      <c r="B439">
        <v>11</v>
      </c>
      <c r="C439">
        <v>-8.1024770999999998</v>
      </c>
      <c r="T439">
        <v>11</v>
      </c>
      <c r="U439">
        <v>-7.8534354999999998</v>
      </c>
    </row>
    <row r="440" spans="2:21" x14ac:dyDescent="0.25">
      <c r="B440">
        <v>11.7</v>
      </c>
      <c r="C440">
        <v>-8.1731443000000006</v>
      </c>
      <c r="T440">
        <v>11.7</v>
      </c>
      <c r="U440">
        <v>-7.8966488999999997</v>
      </c>
    </row>
    <row r="441" spans="2:21" x14ac:dyDescent="0.25">
      <c r="B441">
        <v>12.4</v>
      </c>
      <c r="C441">
        <v>-8.2714175999999995</v>
      </c>
      <c r="T441">
        <v>12.4</v>
      </c>
      <c r="U441">
        <v>-7.9467715999999999</v>
      </c>
    </row>
    <row r="442" spans="2:21" x14ac:dyDescent="0.25">
      <c r="B442">
        <v>13.1</v>
      </c>
      <c r="C442">
        <v>-8.4274111000000005</v>
      </c>
      <c r="T442">
        <v>13.1</v>
      </c>
      <c r="U442">
        <v>-8.0265245000000007</v>
      </c>
    </row>
    <row r="443" spans="2:21" x14ac:dyDescent="0.25">
      <c r="B443">
        <v>13.8</v>
      </c>
      <c r="C443">
        <v>-8.6432266000000002</v>
      </c>
      <c r="T443">
        <v>13.8</v>
      </c>
      <c r="U443">
        <v>-8.1454371999999999</v>
      </c>
    </row>
    <row r="444" spans="2:21" x14ac:dyDescent="0.25">
      <c r="B444">
        <v>14.5</v>
      </c>
      <c r="C444">
        <v>-8.9120159000000001</v>
      </c>
      <c r="T444">
        <v>14.5</v>
      </c>
      <c r="U444">
        <v>-8.3322953999999996</v>
      </c>
    </row>
    <row r="445" spans="2:21" x14ac:dyDescent="0.25">
      <c r="B445">
        <v>15.2</v>
      </c>
      <c r="C445">
        <v>-9.2220706999999997</v>
      </c>
      <c r="T445">
        <v>15.2</v>
      </c>
      <c r="U445">
        <v>-8.5867014000000008</v>
      </c>
    </row>
    <row r="446" spans="2:21" x14ac:dyDescent="0.25">
      <c r="B446">
        <v>15.9</v>
      </c>
      <c r="C446">
        <v>-9.5690612999999995</v>
      </c>
      <c r="T446">
        <v>15.9</v>
      </c>
      <c r="U446">
        <v>-8.8869143000000008</v>
      </c>
    </row>
    <row r="447" spans="2:21" x14ac:dyDescent="0.25">
      <c r="B447">
        <v>16.600000000000001</v>
      </c>
      <c r="C447">
        <v>-9.9475555</v>
      </c>
      <c r="T447">
        <v>16.600000000000001</v>
      </c>
      <c r="U447">
        <v>-9.2181443999999999</v>
      </c>
    </row>
    <row r="448" spans="2:21" x14ac:dyDescent="0.25">
      <c r="B448">
        <v>17.3</v>
      </c>
      <c r="C448">
        <v>-10.357360999999999</v>
      </c>
      <c r="T448">
        <v>17.3</v>
      </c>
      <c r="U448">
        <v>-9.5691109000000001</v>
      </c>
    </row>
    <row r="449" spans="2:21" x14ac:dyDescent="0.25">
      <c r="B449">
        <v>18</v>
      </c>
      <c r="C449">
        <v>-10.795154</v>
      </c>
      <c r="T449">
        <v>18</v>
      </c>
      <c r="U449">
        <v>-9.9339417999999995</v>
      </c>
    </row>
    <row r="450" spans="2:21" x14ac:dyDescent="0.25">
      <c r="B450">
        <v>18.7</v>
      </c>
      <c r="C450">
        <v>-11.255053999999999</v>
      </c>
      <c r="T450">
        <v>18.7</v>
      </c>
      <c r="U450">
        <v>-10.314730000000001</v>
      </c>
    </row>
    <row r="451" spans="2:21" x14ac:dyDescent="0.25">
      <c r="B451">
        <v>19.399999999999999</v>
      </c>
      <c r="C451">
        <v>-11.724551999999999</v>
      </c>
      <c r="T451">
        <v>19.399999999999999</v>
      </c>
      <c r="U451">
        <v>-10.710566</v>
      </c>
    </row>
    <row r="452" spans="2:21" x14ac:dyDescent="0.25">
      <c r="B452">
        <v>20.100000000000001</v>
      </c>
      <c r="C452">
        <v>-12.191748</v>
      </c>
      <c r="T452">
        <v>20.100000000000001</v>
      </c>
      <c r="U452">
        <v>-11.105033000000001</v>
      </c>
    </row>
    <row r="453" spans="2:21" x14ac:dyDescent="0.25">
      <c r="B453">
        <v>20.8</v>
      </c>
      <c r="C453">
        <v>-12.626129000000001</v>
      </c>
      <c r="T453">
        <v>20.8</v>
      </c>
      <c r="U453">
        <v>-11.48199</v>
      </c>
    </row>
    <row r="454" spans="2:21" x14ac:dyDescent="0.25">
      <c r="B454">
        <v>21.5</v>
      </c>
      <c r="C454">
        <v>-12.994082000000001</v>
      </c>
      <c r="T454">
        <v>21.5</v>
      </c>
      <c r="U454">
        <v>-11.801989000000001</v>
      </c>
    </row>
    <row r="455" spans="2:21" x14ac:dyDescent="0.25">
      <c r="B455">
        <v>22.2</v>
      </c>
      <c r="C455">
        <v>-13.262219</v>
      </c>
      <c r="T455">
        <v>22.2</v>
      </c>
      <c r="U455">
        <v>-12.033397000000001</v>
      </c>
    </row>
    <row r="456" spans="2:21" x14ac:dyDescent="0.25">
      <c r="B456">
        <v>22.9</v>
      </c>
      <c r="C456">
        <v>-13.376756</v>
      </c>
      <c r="T456">
        <v>22.9</v>
      </c>
      <c r="U456">
        <v>-12.110042</v>
      </c>
    </row>
    <row r="457" spans="2:21" x14ac:dyDescent="0.25">
      <c r="B457">
        <v>23.6</v>
      </c>
      <c r="C457">
        <v>-13.384634999999999</v>
      </c>
      <c r="T457">
        <v>23.6</v>
      </c>
      <c r="U457">
        <v>-12.117369</v>
      </c>
    </row>
    <row r="458" spans="2:21" x14ac:dyDescent="0.25">
      <c r="B458">
        <v>24.3</v>
      </c>
      <c r="C458">
        <v>-13.391159999999999</v>
      </c>
      <c r="T458">
        <v>24.3</v>
      </c>
      <c r="U458">
        <v>-12.124349</v>
      </c>
    </row>
    <row r="459" spans="2:21" x14ac:dyDescent="0.25">
      <c r="B459">
        <v>25</v>
      </c>
      <c r="C459">
        <v>-13.400451</v>
      </c>
      <c r="T459">
        <v>25</v>
      </c>
      <c r="U459">
        <v>-12.134055999999999</v>
      </c>
    </row>
    <row r="460" spans="2:21" x14ac:dyDescent="0.25">
      <c r="B460" t="s">
        <v>25</v>
      </c>
      <c r="T460" t="s">
        <v>25</v>
      </c>
    </row>
    <row r="463" spans="2:21" x14ac:dyDescent="0.25">
      <c r="B463" t="s">
        <v>250</v>
      </c>
      <c r="T463" t="s">
        <v>250</v>
      </c>
    </row>
    <row r="464" spans="2:21" x14ac:dyDescent="0.25">
      <c r="B464" t="s">
        <v>27</v>
      </c>
      <c r="T464" t="s">
        <v>27</v>
      </c>
    </row>
    <row r="465" spans="2:21" x14ac:dyDescent="0.25">
      <c r="B465" t="s">
        <v>225</v>
      </c>
      <c r="C465" t="s">
        <v>317</v>
      </c>
      <c r="T465" t="s">
        <v>225</v>
      </c>
      <c r="U465" t="s">
        <v>317</v>
      </c>
    </row>
    <row r="466" spans="2:21" x14ac:dyDescent="0.25">
      <c r="B466">
        <v>-10</v>
      </c>
      <c r="C466">
        <v>-7.9956050000000003</v>
      </c>
      <c r="T466">
        <v>-10</v>
      </c>
      <c r="U466">
        <v>-8.0240516999999993</v>
      </c>
    </row>
    <row r="467" spans="2:21" x14ac:dyDescent="0.25">
      <c r="B467">
        <v>-9.3000000000000007</v>
      </c>
      <c r="C467">
        <v>-7.9918537000000001</v>
      </c>
      <c r="T467">
        <v>-9.3000000000000007</v>
      </c>
      <c r="U467">
        <v>-8.0275850000000002</v>
      </c>
    </row>
    <row r="468" spans="2:21" x14ac:dyDescent="0.25">
      <c r="B468">
        <v>-8.6</v>
      </c>
      <c r="C468">
        <v>-7.9971318</v>
      </c>
      <c r="T468">
        <v>-8.6</v>
      </c>
      <c r="U468">
        <v>-8.0175762000000006</v>
      </c>
    </row>
    <row r="469" spans="2:21" x14ac:dyDescent="0.25">
      <c r="B469">
        <v>-7.9</v>
      </c>
      <c r="C469">
        <v>-7.9909463000000001</v>
      </c>
      <c r="T469">
        <v>-7.9</v>
      </c>
      <c r="U469">
        <v>-8.0220032000000003</v>
      </c>
    </row>
    <row r="470" spans="2:21" x14ac:dyDescent="0.25">
      <c r="B470">
        <v>-7.2</v>
      </c>
      <c r="C470">
        <v>-7.9917192000000004</v>
      </c>
      <c r="T470">
        <v>-7.2</v>
      </c>
      <c r="U470">
        <v>-8.0196980999999994</v>
      </c>
    </row>
    <row r="471" spans="2:21" x14ac:dyDescent="0.25">
      <c r="B471">
        <v>-6.5</v>
      </c>
      <c r="C471">
        <v>-7.9933839000000004</v>
      </c>
      <c r="T471">
        <v>-6.5</v>
      </c>
      <c r="U471">
        <v>-8.0220851999999994</v>
      </c>
    </row>
    <row r="472" spans="2:21" x14ac:dyDescent="0.25">
      <c r="B472">
        <v>-5.8</v>
      </c>
      <c r="C472">
        <v>-7.9980659000000003</v>
      </c>
      <c r="T472">
        <v>-5.8</v>
      </c>
      <c r="U472">
        <v>-8.0266876000000007</v>
      </c>
    </row>
    <row r="473" spans="2:21" x14ac:dyDescent="0.25">
      <c r="B473">
        <v>-5.0999999999999996</v>
      </c>
      <c r="C473">
        <v>-8.0019349999999996</v>
      </c>
      <c r="T473">
        <v>-5.0999999999999996</v>
      </c>
      <c r="U473">
        <v>-8.0268879000000002</v>
      </c>
    </row>
    <row r="474" spans="2:21" x14ac:dyDescent="0.25">
      <c r="B474">
        <v>-4.4000000000000004</v>
      </c>
      <c r="C474">
        <v>-8.0067730000000008</v>
      </c>
      <c r="T474">
        <v>-4.4000000000000004</v>
      </c>
      <c r="U474">
        <v>-8.0360689000000001</v>
      </c>
    </row>
    <row r="475" spans="2:21" x14ac:dyDescent="0.25">
      <c r="B475">
        <v>-3.7</v>
      </c>
      <c r="C475">
        <v>-8.0062551000000006</v>
      </c>
      <c r="T475">
        <v>-3.7</v>
      </c>
      <c r="U475">
        <v>-8.0349053999999995</v>
      </c>
    </row>
    <row r="476" spans="2:21" x14ac:dyDescent="0.25">
      <c r="B476">
        <v>-3</v>
      </c>
      <c r="C476">
        <v>-8.0115508999999996</v>
      </c>
      <c r="T476">
        <v>-3</v>
      </c>
      <c r="U476">
        <v>-8.0414305000000006</v>
      </c>
    </row>
    <row r="477" spans="2:21" x14ac:dyDescent="0.25">
      <c r="B477">
        <v>-2.2999999999999998</v>
      </c>
      <c r="C477">
        <v>-8.0186519999999994</v>
      </c>
      <c r="T477">
        <v>-2.2999999999999998</v>
      </c>
      <c r="U477">
        <v>-8.0396432999999998</v>
      </c>
    </row>
    <row r="478" spans="2:21" x14ac:dyDescent="0.25">
      <c r="B478">
        <v>-1.6</v>
      </c>
      <c r="C478">
        <v>-8.0286855999999993</v>
      </c>
      <c r="T478">
        <v>-1.6</v>
      </c>
      <c r="U478">
        <v>-8.0507536000000002</v>
      </c>
    </row>
    <row r="479" spans="2:21" x14ac:dyDescent="0.25">
      <c r="B479">
        <v>-0.9</v>
      </c>
      <c r="C479">
        <v>-8.0331316000000008</v>
      </c>
      <c r="T479">
        <v>-0.9</v>
      </c>
      <c r="U479">
        <v>-8.0527896999999999</v>
      </c>
    </row>
    <row r="480" spans="2:21" x14ac:dyDescent="0.25">
      <c r="B480">
        <v>-0.2</v>
      </c>
      <c r="C480">
        <v>-8.0439834999999995</v>
      </c>
      <c r="T480">
        <v>-0.2</v>
      </c>
      <c r="U480">
        <v>-8.0635098999999997</v>
      </c>
    </row>
    <row r="481" spans="2:21" x14ac:dyDescent="0.25">
      <c r="B481">
        <v>0.5</v>
      </c>
      <c r="C481">
        <v>-8.0536375000000007</v>
      </c>
      <c r="T481">
        <v>0.5</v>
      </c>
      <c r="U481">
        <v>-8.0647011000000006</v>
      </c>
    </row>
    <row r="482" spans="2:21" x14ac:dyDescent="0.25">
      <c r="B482">
        <v>1.2</v>
      </c>
      <c r="C482">
        <v>-8.0641564999999993</v>
      </c>
      <c r="T482">
        <v>1.2</v>
      </c>
      <c r="U482">
        <v>-8.0774574000000001</v>
      </c>
    </row>
    <row r="483" spans="2:21" x14ac:dyDescent="0.25">
      <c r="B483">
        <v>1.9</v>
      </c>
      <c r="C483">
        <v>-8.0831394000000003</v>
      </c>
      <c r="T483">
        <v>1.9</v>
      </c>
      <c r="U483">
        <v>-8.0847425000000008</v>
      </c>
    </row>
    <row r="484" spans="2:21" x14ac:dyDescent="0.25">
      <c r="B484">
        <v>2.6</v>
      </c>
      <c r="C484">
        <v>-8.0965194999999994</v>
      </c>
      <c r="T484">
        <v>2.6</v>
      </c>
      <c r="U484">
        <v>-8.0992478999999999</v>
      </c>
    </row>
    <row r="485" spans="2:21" x14ac:dyDescent="0.25">
      <c r="B485">
        <v>3.3</v>
      </c>
      <c r="C485">
        <v>-8.1204833999999995</v>
      </c>
      <c r="T485">
        <v>3.3</v>
      </c>
      <c r="U485">
        <v>-8.1070422999999998</v>
      </c>
    </row>
    <row r="486" spans="2:21" x14ac:dyDescent="0.25">
      <c r="B486">
        <v>4</v>
      </c>
      <c r="C486">
        <v>-8.1390799999999999</v>
      </c>
      <c r="T486">
        <v>4</v>
      </c>
      <c r="U486">
        <v>-8.1245489000000006</v>
      </c>
    </row>
    <row r="487" spans="2:21" x14ac:dyDescent="0.25">
      <c r="B487">
        <v>4.7</v>
      </c>
      <c r="C487">
        <v>-8.1671075999999996</v>
      </c>
      <c r="T487">
        <v>4.7</v>
      </c>
      <c r="U487">
        <v>-8.1376904999999997</v>
      </c>
    </row>
    <row r="488" spans="2:21" x14ac:dyDescent="0.25">
      <c r="B488">
        <v>5.4</v>
      </c>
      <c r="C488">
        <v>-8.1975125999999996</v>
      </c>
      <c r="T488">
        <v>5.4</v>
      </c>
      <c r="U488">
        <v>-8.1564855999999999</v>
      </c>
    </row>
    <row r="489" spans="2:21" x14ac:dyDescent="0.25">
      <c r="B489">
        <v>6.1</v>
      </c>
      <c r="C489">
        <v>-8.2347087999999999</v>
      </c>
      <c r="T489">
        <v>6.1</v>
      </c>
      <c r="U489">
        <v>-8.1824473999999991</v>
      </c>
    </row>
    <row r="490" spans="2:21" x14ac:dyDescent="0.25">
      <c r="B490">
        <v>6.8</v>
      </c>
      <c r="C490">
        <v>-8.2773123000000002</v>
      </c>
      <c r="T490">
        <v>6.8</v>
      </c>
      <c r="U490">
        <v>-8.2090367999999998</v>
      </c>
    </row>
    <row r="491" spans="2:21" x14ac:dyDescent="0.25">
      <c r="B491">
        <v>7.5</v>
      </c>
      <c r="C491">
        <v>-8.3289909000000009</v>
      </c>
      <c r="T491">
        <v>7.5</v>
      </c>
      <c r="U491">
        <v>-8.2474775000000005</v>
      </c>
    </row>
    <row r="492" spans="2:21" x14ac:dyDescent="0.25">
      <c r="B492">
        <v>8.1999999999999993</v>
      </c>
      <c r="C492">
        <v>-8.3893938000000006</v>
      </c>
      <c r="T492">
        <v>8.1999999999999993</v>
      </c>
      <c r="U492">
        <v>-8.2956933999999993</v>
      </c>
    </row>
    <row r="493" spans="2:21" x14ac:dyDescent="0.25">
      <c r="B493">
        <v>8.9</v>
      </c>
      <c r="C493">
        <v>-8.4658374999999992</v>
      </c>
      <c r="T493">
        <v>8.9</v>
      </c>
      <c r="U493">
        <v>-8.3660192000000002</v>
      </c>
    </row>
    <row r="494" spans="2:21" x14ac:dyDescent="0.25">
      <c r="B494">
        <v>9.6</v>
      </c>
      <c r="C494">
        <v>-8.5733479999999993</v>
      </c>
      <c r="T494">
        <v>9.6</v>
      </c>
      <c r="U494">
        <v>-8.4555235</v>
      </c>
    </row>
    <row r="495" spans="2:21" x14ac:dyDescent="0.25">
      <c r="B495">
        <v>10.3</v>
      </c>
      <c r="C495">
        <v>-8.7272654000000003</v>
      </c>
      <c r="T495">
        <v>10.3</v>
      </c>
      <c r="U495">
        <v>-8.5915651000000004</v>
      </c>
    </row>
    <row r="496" spans="2:21" x14ac:dyDescent="0.25">
      <c r="B496">
        <v>11</v>
      </c>
      <c r="C496">
        <v>-8.9307175000000001</v>
      </c>
      <c r="T496">
        <v>11</v>
      </c>
      <c r="U496">
        <v>-8.7860355000000006</v>
      </c>
    </row>
    <row r="497" spans="2:21" x14ac:dyDescent="0.25">
      <c r="B497">
        <v>11.7</v>
      </c>
      <c r="C497">
        <v>-9.1912403000000005</v>
      </c>
      <c r="T497">
        <v>11.7</v>
      </c>
      <c r="U497">
        <v>-9.0470486000000001</v>
      </c>
    </row>
    <row r="498" spans="2:21" x14ac:dyDescent="0.25">
      <c r="B498">
        <v>12.4</v>
      </c>
      <c r="C498">
        <v>-9.4979277</v>
      </c>
      <c r="T498">
        <v>12.4</v>
      </c>
      <c r="U498">
        <v>-9.368722</v>
      </c>
    </row>
    <row r="499" spans="2:21" x14ac:dyDescent="0.25">
      <c r="B499">
        <v>13.1</v>
      </c>
      <c r="C499">
        <v>-9.8515072000000004</v>
      </c>
      <c r="T499">
        <v>13.1</v>
      </c>
      <c r="U499">
        <v>-9.7401104000000007</v>
      </c>
    </row>
    <row r="500" spans="2:21" x14ac:dyDescent="0.25">
      <c r="B500">
        <v>13.8</v>
      </c>
      <c r="C500">
        <v>-10.256614000000001</v>
      </c>
      <c r="T500">
        <v>13.8</v>
      </c>
      <c r="U500">
        <v>-10.159599999999999</v>
      </c>
    </row>
    <row r="501" spans="2:21" x14ac:dyDescent="0.25">
      <c r="B501">
        <v>14.5</v>
      </c>
      <c r="C501">
        <v>-10.711365000000001</v>
      </c>
      <c r="T501">
        <v>14.5</v>
      </c>
      <c r="U501">
        <v>-10.630808</v>
      </c>
    </row>
    <row r="502" spans="2:21" x14ac:dyDescent="0.25">
      <c r="B502">
        <v>15.2</v>
      </c>
      <c r="C502">
        <v>-11.210803</v>
      </c>
      <c r="T502">
        <v>15.2</v>
      </c>
      <c r="U502">
        <v>-11.144024</v>
      </c>
    </row>
    <row r="503" spans="2:21" x14ac:dyDescent="0.25">
      <c r="B503">
        <v>15.9</v>
      </c>
      <c r="C503">
        <v>-11.742743000000001</v>
      </c>
      <c r="T503">
        <v>15.9</v>
      </c>
      <c r="U503">
        <v>-11.691364999999999</v>
      </c>
    </row>
    <row r="504" spans="2:21" x14ac:dyDescent="0.25">
      <c r="B504">
        <v>16.600000000000001</v>
      </c>
      <c r="C504">
        <v>-12.300635</v>
      </c>
      <c r="T504">
        <v>16.600000000000001</v>
      </c>
      <c r="U504">
        <v>-12.26315</v>
      </c>
    </row>
    <row r="505" spans="2:21" x14ac:dyDescent="0.25">
      <c r="B505">
        <v>17.3</v>
      </c>
      <c r="C505">
        <v>-12.878428</v>
      </c>
      <c r="T505">
        <v>17.3</v>
      </c>
      <c r="U505">
        <v>-12.848015</v>
      </c>
    </row>
    <row r="506" spans="2:21" x14ac:dyDescent="0.25">
      <c r="B506">
        <v>18</v>
      </c>
      <c r="C506">
        <v>-13.461815</v>
      </c>
      <c r="T506">
        <v>18</v>
      </c>
      <c r="U506">
        <v>-13.433275999999999</v>
      </c>
    </row>
    <row r="507" spans="2:21" x14ac:dyDescent="0.25">
      <c r="B507">
        <v>18.7</v>
      </c>
      <c r="C507">
        <v>-14.049797</v>
      </c>
      <c r="T507">
        <v>18.7</v>
      </c>
      <c r="U507">
        <v>-14.021466</v>
      </c>
    </row>
    <row r="508" spans="2:21" x14ac:dyDescent="0.25">
      <c r="B508">
        <v>19.399999999999999</v>
      </c>
      <c r="C508">
        <v>-14.627599</v>
      </c>
      <c r="T508">
        <v>19.399999999999999</v>
      </c>
      <c r="U508">
        <v>-14.594322</v>
      </c>
    </row>
    <row r="509" spans="2:21" x14ac:dyDescent="0.25">
      <c r="B509">
        <v>20.100000000000001</v>
      </c>
      <c r="C509">
        <v>-15.176683000000001</v>
      </c>
      <c r="T509">
        <v>20.100000000000001</v>
      </c>
      <c r="U509">
        <v>-15.139049999999999</v>
      </c>
    </row>
    <row r="510" spans="2:21" x14ac:dyDescent="0.25">
      <c r="B510">
        <v>20.8</v>
      </c>
      <c r="C510">
        <v>-15.671794</v>
      </c>
      <c r="T510">
        <v>20.8</v>
      </c>
      <c r="U510">
        <v>-15.625102999999999</v>
      </c>
    </row>
    <row r="511" spans="2:21" x14ac:dyDescent="0.25">
      <c r="B511">
        <v>21.5</v>
      </c>
      <c r="C511">
        <v>-16.080010999999999</v>
      </c>
      <c r="T511">
        <v>21.5</v>
      </c>
      <c r="U511">
        <v>-16.024557000000001</v>
      </c>
    </row>
    <row r="512" spans="2:21" x14ac:dyDescent="0.25">
      <c r="B512">
        <v>22.2</v>
      </c>
      <c r="C512">
        <v>-16.371964999999999</v>
      </c>
      <c r="T512">
        <v>22.2</v>
      </c>
      <c r="U512">
        <v>-16.303249000000001</v>
      </c>
    </row>
    <row r="513" spans="2:21" x14ac:dyDescent="0.25">
      <c r="B513">
        <v>22.9</v>
      </c>
      <c r="C513">
        <v>-16.491734999999998</v>
      </c>
      <c r="T513">
        <v>22.9</v>
      </c>
      <c r="U513">
        <v>-16.401185999999999</v>
      </c>
    </row>
    <row r="514" spans="2:21" x14ac:dyDescent="0.25">
      <c r="B514">
        <v>23.6</v>
      </c>
      <c r="C514">
        <v>-16.500423000000001</v>
      </c>
      <c r="T514">
        <v>23.6</v>
      </c>
      <c r="U514">
        <v>-16.408739000000001</v>
      </c>
    </row>
    <row r="515" spans="2:21" x14ac:dyDescent="0.25">
      <c r="B515">
        <v>24.3</v>
      </c>
      <c r="C515">
        <v>-16.506723000000001</v>
      </c>
      <c r="T515">
        <v>24.3</v>
      </c>
      <c r="U515">
        <v>-16.415939000000002</v>
      </c>
    </row>
    <row r="516" spans="2:21" x14ac:dyDescent="0.25">
      <c r="B516">
        <v>25</v>
      </c>
      <c r="C516">
        <v>-16.516434</v>
      </c>
      <c r="T516">
        <v>25</v>
      </c>
      <c r="U516">
        <v>-16.425288999999999</v>
      </c>
    </row>
    <row r="517" spans="2:21" x14ac:dyDescent="0.25">
      <c r="B517" t="s">
        <v>25</v>
      </c>
      <c r="T517" t="s">
        <v>25</v>
      </c>
    </row>
    <row r="520" spans="2:21" x14ac:dyDescent="0.25">
      <c r="B520" t="s">
        <v>250</v>
      </c>
      <c r="T520" t="s">
        <v>250</v>
      </c>
    </row>
    <row r="521" spans="2:21" x14ac:dyDescent="0.25">
      <c r="B521" t="s">
        <v>28</v>
      </c>
      <c r="T521" t="s">
        <v>28</v>
      </c>
    </row>
    <row r="522" spans="2:21" x14ac:dyDescent="0.25">
      <c r="B522" t="s">
        <v>225</v>
      </c>
      <c r="C522" t="s">
        <v>314</v>
      </c>
      <c r="T522" t="s">
        <v>225</v>
      </c>
      <c r="U522" t="s">
        <v>314</v>
      </c>
    </row>
    <row r="523" spans="2:21" x14ac:dyDescent="0.25">
      <c r="B523">
        <v>-10</v>
      </c>
      <c r="C523">
        <v>-8.3965081999999995</v>
      </c>
      <c r="T523">
        <v>-10</v>
      </c>
      <c r="U523">
        <v>-8.4641713999999997</v>
      </c>
    </row>
    <row r="524" spans="2:21" x14ac:dyDescent="0.25">
      <c r="B524">
        <v>-9.3000000000000007</v>
      </c>
      <c r="C524">
        <v>-8.4016608999999995</v>
      </c>
      <c r="T524">
        <v>-9.3000000000000007</v>
      </c>
      <c r="U524">
        <v>-8.4675112000000006</v>
      </c>
    </row>
    <row r="525" spans="2:21" x14ac:dyDescent="0.25">
      <c r="B525">
        <v>-8.6</v>
      </c>
      <c r="C525">
        <v>-8.3909234999999995</v>
      </c>
      <c r="T525">
        <v>-8.6</v>
      </c>
      <c r="U525">
        <v>-8.4612082999999991</v>
      </c>
    </row>
    <row r="526" spans="2:21" x14ac:dyDescent="0.25">
      <c r="B526">
        <v>-7.9</v>
      </c>
      <c r="C526">
        <v>-8.4002762000000004</v>
      </c>
      <c r="T526">
        <v>-7.9</v>
      </c>
      <c r="U526">
        <v>-8.4643698000000001</v>
      </c>
    </row>
    <row r="527" spans="2:21" x14ac:dyDescent="0.25">
      <c r="B527">
        <v>-7.2</v>
      </c>
      <c r="C527">
        <v>-8.3986158</v>
      </c>
      <c r="T527">
        <v>-7.2</v>
      </c>
      <c r="U527">
        <v>-8.4678383000000004</v>
      </c>
    </row>
    <row r="528" spans="2:21" x14ac:dyDescent="0.25">
      <c r="B528">
        <v>-6.5</v>
      </c>
      <c r="C528">
        <v>-8.4073782000000001</v>
      </c>
      <c r="T528">
        <v>-6.5</v>
      </c>
      <c r="U528">
        <v>-8.4685144000000001</v>
      </c>
    </row>
    <row r="529" spans="2:21" x14ac:dyDescent="0.25">
      <c r="B529">
        <v>-5.8</v>
      </c>
      <c r="C529">
        <v>-8.4080428999999999</v>
      </c>
      <c r="T529">
        <v>-5.8</v>
      </c>
      <c r="U529">
        <v>-8.4743995999999999</v>
      </c>
    </row>
    <row r="530" spans="2:21" x14ac:dyDescent="0.25">
      <c r="B530">
        <v>-5.0999999999999996</v>
      </c>
      <c r="C530">
        <v>-8.4185599999999994</v>
      </c>
      <c r="T530">
        <v>-5.0999999999999996</v>
      </c>
      <c r="U530">
        <v>-8.4777345999999998</v>
      </c>
    </row>
    <row r="531" spans="2:21" x14ac:dyDescent="0.25">
      <c r="B531">
        <v>-4.4000000000000004</v>
      </c>
      <c r="C531">
        <v>-8.4262227999999997</v>
      </c>
      <c r="T531">
        <v>-4.4000000000000004</v>
      </c>
      <c r="U531">
        <v>-8.4815731000000003</v>
      </c>
    </row>
    <row r="532" spans="2:21" x14ac:dyDescent="0.25">
      <c r="B532">
        <v>-3.7</v>
      </c>
      <c r="C532">
        <v>-8.4307938</v>
      </c>
      <c r="T532">
        <v>-3.7</v>
      </c>
      <c r="U532">
        <v>-8.4879198000000002</v>
      </c>
    </row>
    <row r="533" spans="2:21" x14ac:dyDescent="0.25">
      <c r="B533">
        <v>-3</v>
      </c>
      <c r="C533">
        <v>-8.4410933999999997</v>
      </c>
      <c r="T533">
        <v>-3</v>
      </c>
      <c r="U533">
        <v>-8.4992943000000007</v>
      </c>
    </row>
    <row r="534" spans="2:21" x14ac:dyDescent="0.25">
      <c r="B534">
        <v>-2.2999999999999998</v>
      </c>
      <c r="C534">
        <v>-8.4584322000000007</v>
      </c>
      <c r="T534">
        <v>-2.2999999999999998</v>
      </c>
      <c r="U534">
        <v>-8.5028352999999992</v>
      </c>
    </row>
    <row r="535" spans="2:21" x14ac:dyDescent="0.25">
      <c r="B535">
        <v>-1.6</v>
      </c>
      <c r="C535">
        <v>-8.4763316999999994</v>
      </c>
      <c r="T535">
        <v>-1.6</v>
      </c>
      <c r="U535">
        <v>-8.5162697000000005</v>
      </c>
    </row>
    <row r="536" spans="2:21" x14ac:dyDescent="0.25">
      <c r="B536">
        <v>-0.9</v>
      </c>
      <c r="C536">
        <v>-8.4924812000000003</v>
      </c>
      <c r="T536">
        <v>-0.9</v>
      </c>
      <c r="U536">
        <v>-8.5207900999999993</v>
      </c>
    </row>
    <row r="537" spans="2:21" x14ac:dyDescent="0.25">
      <c r="B537">
        <v>-0.2</v>
      </c>
      <c r="C537">
        <v>-8.5121640999999997</v>
      </c>
      <c r="T537">
        <v>-0.2</v>
      </c>
      <c r="U537">
        <v>-8.5354375999999998</v>
      </c>
    </row>
    <row r="538" spans="2:21" x14ac:dyDescent="0.25">
      <c r="B538">
        <v>0.5</v>
      </c>
      <c r="C538">
        <v>-8.5345078000000001</v>
      </c>
      <c r="T538">
        <v>0.5</v>
      </c>
      <c r="U538">
        <v>-8.5437746000000008</v>
      </c>
    </row>
    <row r="539" spans="2:21" x14ac:dyDescent="0.25">
      <c r="B539">
        <v>1.2</v>
      </c>
      <c r="C539">
        <v>-8.5637150000000002</v>
      </c>
      <c r="T539">
        <v>1.2</v>
      </c>
      <c r="U539">
        <v>-8.5605440000000002</v>
      </c>
    </row>
    <row r="540" spans="2:21" x14ac:dyDescent="0.25">
      <c r="B540">
        <v>1.9</v>
      </c>
      <c r="C540">
        <v>-8.5926971000000005</v>
      </c>
      <c r="T540">
        <v>1.9</v>
      </c>
      <c r="U540">
        <v>-8.5783080999999992</v>
      </c>
    </row>
    <row r="541" spans="2:21" x14ac:dyDescent="0.25">
      <c r="B541">
        <v>2.6</v>
      </c>
      <c r="C541">
        <v>-8.6315621999999994</v>
      </c>
      <c r="T541">
        <v>2.6</v>
      </c>
      <c r="U541">
        <v>-8.6006517000000002</v>
      </c>
    </row>
    <row r="542" spans="2:21" x14ac:dyDescent="0.25">
      <c r="B542">
        <v>3.3</v>
      </c>
      <c r="C542">
        <v>-8.6757383000000008</v>
      </c>
      <c r="T542">
        <v>3.3</v>
      </c>
      <c r="U542">
        <v>-8.6240120000000005</v>
      </c>
    </row>
    <row r="543" spans="2:21" x14ac:dyDescent="0.25">
      <c r="B543">
        <v>4</v>
      </c>
      <c r="C543">
        <v>-8.7229527999999998</v>
      </c>
      <c r="T543">
        <v>4</v>
      </c>
      <c r="U543">
        <v>-8.6540345999999992</v>
      </c>
    </row>
    <row r="544" spans="2:21" x14ac:dyDescent="0.25">
      <c r="B544">
        <v>4.7</v>
      </c>
      <c r="C544">
        <v>-8.7836618000000009</v>
      </c>
      <c r="T544">
        <v>4.7</v>
      </c>
      <c r="U544">
        <v>-8.6945113999999997</v>
      </c>
    </row>
    <row r="545" spans="2:21" x14ac:dyDescent="0.25">
      <c r="B545">
        <v>5.4</v>
      </c>
      <c r="C545">
        <v>-8.8548422000000002</v>
      </c>
      <c r="T545">
        <v>5.4</v>
      </c>
      <c r="U545">
        <v>-8.7423696999999994</v>
      </c>
    </row>
    <row r="546" spans="2:21" x14ac:dyDescent="0.25">
      <c r="B546">
        <v>6.1</v>
      </c>
      <c r="C546">
        <v>-8.9422884000000007</v>
      </c>
      <c r="T546">
        <v>6.1</v>
      </c>
      <c r="U546">
        <v>-8.80762</v>
      </c>
    </row>
    <row r="547" spans="2:21" x14ac:dyDescent="0.25">
      <c r="B547">
        <v>6.8</v>
      </c>
      <c r="C547">
        <v>-9.0460986999999999</v>
      </c>
      <c r="T547">
        <v>6.8</v>
      </c>
      <c r="U547">
        <v>-8.8864135999999991</v>
      </c>
    </row>
    <row r="548" spans="2:21" x14ac:dyDescent="0.25">
      <c r="B548">
        <v>7.5</v>
      </c>
      <c r="C548">
        <v>-9.1862449999999995</v>
      </c>
      <c r="T548">
        <v>7.5</v>
      </c>
      <c r="U548">
        <v>-8.9973782999999994</v>
      </c>
    </row>
    <row r="549" spans="2:21" x14ac:dyDescent="0.25">
      <c r="B549">
        <v>8.1999999999999993</v>
      </c>
      <c r="C549">
        <v>-9.3736896999999999</v>
      </c>
      <c r="T549">
        <v>8.1999999999999993</v>
      </c>
      <c r="U549">
        <v>-9.1487531999999998</v>
      </c>
    </row>
    <row r="550" spans="2:21" x14ac:dyDescent="0.25">
      <c r="B550">
        <v>8.9</v>
      </c>
      <c r="C550">
        <v>-9.6017884999999996</v>
      </c>
      <c r="T550">
        <v>8.9</v>
      </c>
      <c r="U550">
        <v>-9.3560409999999994</v>
      </c>
    </row>
    <row r="551" spans="2:21" x14ac:dyDescent="0.25">
      <c r="B551">
        <v>9.6</v>
      </c>
      <c r="C551">
        <v>-9.8843498000000007</v>
      </c>
      <c r="T551">
        <v>9.6</v>
      </c>
      <c r="U551">
        <v>-9.6375294</v>
      </c>
    </row>
    <row r="552" spans="2:21" x14ac:dyDescent="0.25">
      <c r="B552">
        <v>10.3</v>
      </c>
      <c r="C552">
        <v>-10.213844</v>
      </c>
      <c r="T552">
        <v>10.3</v>
      </c>
      <c r="U552">
        <v>-9.9881287000000007</v>
      </c>
    </row>
    <row r="553" spans="2:21" x14ac:dyDescent="0.25">
      <c r="B553">
        <v>11</v>
      </c>
      <c r="C553">
        <v>-10.59761</v>
      </c>
      <c r="T553">
        <v>11</v>
      </c>
      <c r="U553">
        <v>-10.400587</v>
      </c>
    </row>
    <row r="554" spans="2:21" x14ac:dyDescent="0.25">
      <c r="B554">
        <v>11.7</v>
      </c>
      <c r="C554">
        <v>-11.032425999999999</v>
      </c>
      <c r="T554">
        <v>11.7</v>
      </c>
      <c r="U554">
        <v>-10.862609000000001</v>
      </c>
    </row>
    <row r="555" spans="2:21" x14ac:dyDescent="0.25">
      <c r="B555">
        <v>12.4</v>
      </c>
      <c r="C555">
        <v>-11.510529</v>
      </c>
      <c r="T555">
        <v>12.4</v>
      </c>
      <c r="U555">
        <v>-11.366661000000001</v>
      </c>
    </row>
    <row r="556" spans="2:21" x14ac:dyDescent="0.25">
      <c r="B556">
        <v>13.1</v>
      </c>
      <c r="C556">
        <v>-12.029071999999999</v>
      </c>
      <c r="T556">
        <v>13.1</v>
      </c>
      <c r="U556">
        <v>-11.901021</v>
      </c>
    </row>
    <row r="557" spans="2:21" x14ac:dyDescent="0.25">
      <c r="B557">
        <v>13.8</v>
      </c>
      <c r="C557">
        <v>-12.574014999999999</v>
      </c>
      <c r="T557">
        <v>13.8</v>
      </c>
      <c r="U557">
        <v>-12.460654</v>
      </c>
    </row>
    <row r="558" spans="2:21" x14ac:dyDescent="0.25">
      <c r="B558">
        <v>14.5</v>
      </c>
      <c r="C558">
        <v>-13.150229</v>
      </c>
      <c r="T558">
        <v>14.5</v>
      </c>
      <c r="U558">
        <v>-13.043704999999999</v>
      </c>
    </row>
    <row r="559" spans="2:21" x14ac:dyDescent="0.25">
      <c r="B559">
        <v>15.2</v>
      </c>
      <c r="C559">
        <v>-13.748257000000001</v>
      </c>
      <c r="T559">
        <v>15.2</v>
      </c>
      <c r="U559">
        <v>-13.646034999999999</v>
      </c>
    </row>
    <row r="560" spans="2:21" x14ac:dyDescent="0.25">
      <c r="B560">
        <v>15.9</v>
      </c>
      <c r="C560">
        <v>-14.360458</v>
      </c>
      <c r="T560">
        <v>15.9</v>
      </c>
      <c r="U560">
        <v>-14.259691</v>
      </c>
    </row>
    <row r="561" spans="2:21" x14ac:dyDescent="0.25">
      <c r="B561">
        <v>16.600000000000001</v>
      </c>
      <c r="C561">
        <v>-14.984755</v>
      </c>
      <c r="T561">
        <v>16.600000000000001</v>
      </c>
      <c r="U561">
        <v>-14.883718999999999</v>
      </c>
    </row>
    <row r="562" spans="2:21" x14ac:dyDescent="0.25">
      <c r="B562">
        <v>17.3</v>
      </c>
      <c r="C562">
        <v>-15.607186</v>
      </c>
      <c r="T562">
        <v>17.3</v>
      </c>
      <c r="U562">
        <v>-15.512199000000001</v>
      </c>
    </row>
    <row r="563" spans="2:21" x14ac:dyDescent="0.25">
      <c r="B563">
        <v>18</v>
      </c>
      <c r="C563">
        <v>-16.229804999999999</v>
      </c>
      <c r="T563">
        <v>18</v>
      </c>
      <c r="U563">
        <v>-16.132525999999999</v>
      </c>
    </row>
    <row r="564" spans="2:21" x14ac:dyDescent="0.25">
      <c r="B564">
        <v>18.7</v>
      </c>
      <c r="C564">
        <v>-16.843102999999999</v>
      </c>
      <c r="T564">
        <v>18.7</v>
      </c>
      <c r="U564">
        <v>-16.745176000000001</v>
      </c>
    </row>
    <row r="565" spans="2:21" x14ac:dyDescent="0.25">
      <c r="B565">
        <v>19.399999999999999</v>
      </c>
      <c r="C565">
        <v>-17.439782999999998</v>
      </c>
      <c r="T565">
        <v>19.399999999999999</v>
      </c>
      <c r="U565">
        <v>-17.342784999999999</v>
      </c>
    </row>
    <row r="566" spans="2:21" x14ac:dyDescent="0.25">
      <c r="B566">
        <v>20.100000000000001</v>
      </c>
      <c r="C566">
        <v>-18.002918000000001</v>
      </c>
      <c r="T566">
        <v>20.100000000000001</v>
      </c>
      <c r="U566">
        <v>-17.905912000000001</v>
      </c>
    </row>
    <row r="567" spans="2:21" x14ac:dyDescent="0.25">
      <c r="B567">
        <v>20.8</v>
      </c>
      <c r="C567">
        <v>-18.505848</v>
      </c>
      <c r="T567">
        <v>20.8</v>
      </c>
      <c r="U567">
        <v>-18.410481999999998</v>
      </c>
    </row>
    <row r="568" spans="2:21" x14ac:dyDescent="0.25">
      <c r="B568">
        <v>21.5</v>
      </c>
      <c r="C568">
        <v>-18.921137000000002</v>
      </c>
      <c r="T568">
        <v>21.5</v>
      </c>
      <c r="U568">
        <v>-18.828230000000001</v>
      </c>
    </row>
    <row r="569" spans="2:21" x14ac:dyDescent="0.25">
      <c r="B569">
        <v>22.2</v>
      </c>
      <c r="C569">
        <v>-19.216621</v>
      </c>
      <c r="T569">
        <v>22.2</v>
      </c>
      <c r="U569">
        <v>-19.122902</v>
      </c>
    </row>
    <row r="570" spans="2:21" x14ac:dyDescent="0.25">
      <c r="B570">
        <v>22.9</v>
      </c>
      <c r="C570">
        <v>-19.33614</v>
      </c>
      <c r="T570">
        <v>22.9</v>
      </c>
      <c r="U570">
        <v>-19.237078</v>
      </c>
    </row>
    <row r="571" spans="2:21" x14ac:dyDescent="0.25">
      <c r="B571">
        <v>23.6</v>
      </c>
      <c r="C571">
        <v>-19.343937</v>
      </c>
      <c r="T571">
        <v>23.6</v>
      </c>
      <c r="U571">
        <v>-19.245221999999998</v>
      </c>
    </row>
    <row r="572" spans="2:21" x14ac:dyDescent="0.25">
      <c r="B572">
        <v>24.3</v>
      </c>
      <c r="C572">
        <v>-19.351196000000002</v>
      </c>
      <c r="T572">
        <v>24.3</v>
      </c>
      <c r="U572">
        <v>-19.252624999999998</v>
      </c>
    </row>
    <row r="573" spans="2:21" x14ac:dyDescent="0.25">
      <c r="B573">
        <v>25</v>
      </c>
      <c r="C573">
        <v>-19.360942999999999</v>
      </c>
      <c r="T573">
        <v>25</v>
      </c>
      <c r="U573">
        <v>-19.262463</v>
      </c>
    </row>
    <row r="574" spans="2:21" x14ac:dyDescent="0.25">
      <c r="B574" t="s">
        <v>25</v>
      </c>
      <c r="T574" t="s">
        <v>25</v>
      </c>
    </row>
    <row r="577" spans="2:21" x14ac:dyDescent="0.25">
      <c r="B577" t="s">
        <v>250</v>
      </c>
      <c r="T577" t="s">
        <v>250</v>
      </c>
    </row>
    <row r="578" spans="2:21" x14ac:dyDescent="0.25">
      <c r="B578" t="s">
        <v>29</v>
      </c>
      <c r="T578" t="s">
        <v>29</v>
      </c>
    </row>
    <row r="579" spans="2:21" x14ac:dyDescent="0.25">
      <c r="B579" t="s">
        <v>225</v>
      </c>
      <c r="C579" t="s">
        <v>318</v>
      </c>
      <c r="T579" t="s">
        <v>225</v>
      </c>
      <c r="U579" t="s">
        <v>318</v>
      </c>
    </row>
    <row r="580" spans="2:21" x14ac:dyDescent="0.25">
      <c r="B580">
        <v>-10</v>
      </c>
      <c r="C580">
        <v>-8.8250569999999993</v>
      </c>
      <c r="T580">
        <v>-10</v>
      </c>
      <c r="U580">
        <v>-8.8310136999999997</v>
      </c>
    </row>
    <row r="581" spans="2:21" x14ac:dyDescent="0.25">
      <c r="B581">
        <v>-9.3000000000000007</v>
      </c>
      <c r="C581">
        <v>-8.8200474</v>
      </c>
      <c r="T581">
        <v>-9.3000000000000007</v>
      </c>
      <c r="U581">
        <v>-8.8279704999999993</v>
      </c>
    </row>
    <row r="582" spans="2:21" x14ac:dyDescent="0.25">
      <c r="B582">
        <v>-8.6</v>
      </c>
      <c r="C582">
        <v>-8.8239535999999994</v>
      </c>
      <c r="T582">
        <v>-8.6</v>
      </c>
      <c r="U582">
        <v>-8.8206415000000007</v>
      </c>
    </row>
    <row r="583" spans="2:21" x14ac:dyDescent="0.25">
      <c r="B583">
        <v>-7.9</v>
      </c>
      <c r="C583">
        <v>-8.8370361000000006</v>
      </c>
      <c r="T583">
        <v>-7.9</v>
      </c>
      <c r="U583">
        <v>-8.8311901000000006</v>
      </c>
    </row>
    <row r="584" spans="2:21" x14ac:dyDescent="0.25">
      <c r="B584">
        <v>-7.2</v>
      </c>
      <c r="C584">
        <v>-8.8390883999999996</v>
      </c>
      <c r="T584">
        <v>-7.2</v>
      </c>
      <c r="U584">
        <v>-8.8330363999999992</v>
      </c>
    </row>
    <row r="585" spans="2:21" x14ac:dyDescent="0.25">
      <c r="B585">
        <v>-6.5</v>
      </c>
      <c r="C585">
        <v>-8.8465060999999992</v>
      </c>
      <c r="T585">
        <v>-6.5</v>
      </c>
      <c r="U585">
        <v>-8.8306427000000003</v>
      </c>
    </row>
    <row r="586" spans="2:21" x14ac:dyDescent="0.25">
      <c r="B586">
        <v>-5.8</v>
      </c>
      <c r="C586">
        <v>-8.8556518999999998</v>
      </c>
      <c r="T586">
        <v>-5.8</v>
      </c>
      <c r="U586">
        <v>-8.8390941999999999</v>
      </c>
    </row>
    <row r="587" spans="2:21" x14ac:dyDescent="0.25">
      <c r="B587">
        <v>-5.0999999999999996</v>
      </c>
      <c r="C587">
        <v>-8.8618994000000004</v>
      </c>
      <c r="T587">
        <v>-5.0999999999999996</v>
      </c>
      <c r="U587">
        <v>-8.8441238000000002</v>
      </c>
    </row>
    <row r="588" spans="2:21" x14ac:dyDescent="0.25">
      <c r="B588">
        <v>-4.4000000000000004</v>
      </c>
      <c r="C588">
        <v>-8.8739060999999992</v>
      </c>
      <c r="T588">
        <v>-4.4000000000000004</v>
      </c>
      <c r="U588">
        <v>-8.8482800000000008</v>
      </c>
    </row>
    <row r="589" spans="2:21" x14ac:dyDescent="0.25">
      <c r="B589">
        <v>-3.7</v>
      </c>
      <c r="C589">
        <v>-8.8884477999999998</v>
      </c>
      <c r="T589">
        <v>-3.7</v>
      </c>
      <c r="U589">
        <v>-8.8573132000000001</v>
      </c>
    </row>
    <row r="590" spans="2:21" x14ac:dyDescent="0.25">
      <c r="B590">
        <v>-3</v>
      </c>
      <c r="C590">
        <v>-8.9060793</v>
      </c>
      <c r="T590">
        <v>-3</v>
      </c>
      <c r="U590">
        <v>-8.8661709000000002</v>
      </c>
    </row>
    <row r="591" spans="2:21" x14ac:dyDescent="0.25">
      <c r="B591">
        <v>-2.2999999999999998</v>
      </c>
      <c r="C591">
        <v>-8.9256468000000009</v>
      </c>
      <c r="T591">
        <v>-2.2999999999999998</v>
      </c>
      <c r="U591">
        <v>-8.8740492</v>
      </c>
    </row>
    <row r="592" spans="2:21" x14ac:dyDescent="0.25">
      <c r="B592">
        <v>-1.6</v>
      </c>
      <c r="C592">
        <v>-8.9531994000000008</v>
      </c>
      <c r="T592">
        <v>-1.6</v>
      </c>
      <c r="U592">
        <v>-8.8884840000000001</v>
      </c>
    </row>
    <row r="593" spans="2:21" x14ac:dyDescent="0.25">
      <c r="B593">
        <v>-0.9</v>
      </c>
      <c r="C593">
        <v>-8.9775229000000003</v>
      </c>
      <c r="T593">
        <v>-0.9</v>
      </c>
      <c r="U593">
        <v>-8.8994760999999993</v>
      </c>
    </row>
    <row r="594" spans="2:21" x14ac:dyDescent="0.25">
      <c r="B594">
        <v>-0.2</v>
      </c>
      <c r="C594">
        <v>-9.0083369999999992</v>
      </c>
      <c r="T594">
        <v>-0.2</v>
      </c>
      <c r="U594">
        <v>-8.9169064000000002</v>
      </c>
    </row>
    <row r="595" spans="2:21" x14ac:dyDescent="0.25">
      <c r="B595">
        <v>0.5</v>
      </c>
      <c r="C595">
        <v>-9.0413064999999992</v>
      </c>
      <c r="T595">
        <v>0.5</v>
      </c>
      <c r="U595">
        <v>-8.9338551000000006</v>
      </c>
    </row>
    <row r="596" spans="2:21" x14ac:dyDescent="0.25">
      <c r="B596">
        <v>1.2</v>
      </c>
      <c r="C596">
        <v>-9.0870390000000008</v>
      </c>
      <c r="T596">
        <v>1.2</v>
      </c>
      <c r="U596">
        <v>-8.9534845000000001</v>
      </c>
    </row>
    <row r="597" spans="2:21" x14ac:dyDescent="0.25">
      <c r="B597">
        <v>1.9</v>
      </c>
      <c r="C597">
        <v>-9.1328087</v>
      </c>
      <c r="T597">
        <v>1.9</v>
      </c>
      <c r="U597">
        <v>-8.9787054000000008</v>
      </c>
    </row>
    <row r="598" spans="2:21" x14ac:dyDescent="0.25">
      <c r="B598">
        <v>2.6</v>
      </c>
      <c r="C598">
        <v>-9.1918191999999994</v>
      </c>
      <c r="T598">
        <v>2.6</v>
      </c>
      <c r="U598">
        <v>-9.0145043999999999</v>
      </c>
    </row>
    <row r="599" spans="2:21" x14ac:dyDescent="0.25">
      <c r="B599">
        <v>3.3</v>
      </c>
      <c r="C599">
        <v>-9.2559298999999999</v>
      </c>
      <c r="T599">
        <v>3.3</v>
      </c>
      <c r="U599">
        <v>-9.053051</v>
      </c>
    </row>
    <row r="600" spans="2:21" x14ac:dyDescent="0.25">
      <c r="B600">
        <v>4</v>
      </c>
      <c r="C600">
        <v>-9.3330994</v>
      </c>
      <c r="T600">
        <v>4</v>
      </c>
      <c r="U600">
        <v>-9.1032952999999992</v>
      </c>
    </row>
    <row r="601" spans="2:21" x14ac:dyDescent="0.25">
      <c r="B601">
        <v>4.7</v>
      </c>
      <c r="C601">
        <v>-9.4253283000000003</v>
      </c>
      <c r="T601">
        <v>4.7</v>
      </c>
      <c r="U601">
        <v>-9.1692982000000001</v>
      </c>
    </row>
    <row r="602" spans="2:21" x14ac:dyDescent="0.25">
      <c r="B602">
        <v>5.4</v>
      </c>
      <c r="C602">
        <v>-9.5384808000000003</v>
      </c>
      <c r="T602">
        <v>5.4</v>
      </c>
      <c r="U602">
        <v>-9.2530680000000007</v>
      </c>
    </row>
    <row r="603" spans="2:21" x14ac:dyDescent="0.25">
      <c r="B603">
        <v>6.1</v>
      </c>
      <c r="C603">
        <v>-9.6808949000000002</v>
      </c>
      <c r="T603">
        <v>6.1</v>
      </c>
      <c r="U603">
        <v>-9.3654841999999991</v>
      </c>
    </row>
    <row r="604" spans="2:21" x14ac:dyDescent="0.25">
      <c r="B604">
        <v>6.8</v>
      </c>
      <c r="C604">
        <v>-9.8605099000000003</v>
      </c>
      <c r="T604">
        <v>6.8</v>
      </c>
      <c r="U604">
        <v>-9.5105801000000003</v>
      </c>
    </row>
    <row r="605" spans="2:21" x14ac:dyDescent="0.25">
      <c r="B605">
        <v>7.5</v>
      </c>
      <c r="C605">
        <v>-10.078436999999999</v>
      </c>
      <c r="T605">
        <v>7.5</v>
      </c>
      <c r="U605">
        <v>-9.7068949</v>
      </c>
    </row>
    <row r="606" spans="2:21" x14ac:dyDescent="0.25">
      <c r="B606">
        <v>8.1999999999999993</v>
      </c>
      <c r="C606">
        <v>-10.3438</v>
      </c>
      <c r="T606">
        <v>8.1999999999999993</v>
      </c>
      <c r="U606">
        <v>-9.9687365999999997</v>
      </c>
    </row>
    <row r="607" spans="2:21" x14ac:dyDescent="0.25">
      <c r="B607">
        <v>8.9</v>
      </c>
      <c r="C607">
        <v>-10.652236</v>
      </c>
      <c r="T607">
        <v>8.9</v>
      </c>
      <c r="U607">
        <v>-10.297610000000001</v>
      </c>
    </row>
    <row r="608" spans="2:21" x14ac:dyDescent="0.25">
      <c r="B608">
        <v>9.6</v>
      </c>
      <c r="C608">
        <v>-11.012549</v>
      </c>
      <c r="T608">
        <v>9.6</v>
      </c>
      <c r="U608">
        <v>-10.695627</v>
      </c>
    </row>
    <row r="609" spans="2:21" x14ac:dyDescent="0.25">
      <c r="B609">
        <v>10.3</v>
      </c>
      <c r="C609">
        <v>-11.423349</v>
      </c>
      <c r="T609">
        <v>10.3</v>
      </c>
      <c r="U609">
        <v>-11.144968</v>
      </c>
    </row>
    <row r="610" spans="2:21" x14ac:dyDescent="0.25">
      <c r="B610">
        <v>11</v>
      </c>
      <c r="C610">
        <v>-11.882630000000001</v>
      </c>
      <c r="T610">
        <v>11</v>
      </c>
      <c r="U610">
        <v>-11.637953</v>
      </c>
    </row>
    <row r="611" spans="2:21" x14ac:dyDescent="0.25">
      <c r="B611">
        <v>11.7</v>
      </c>
      <c r="C611">
        <v>-12.379313</v>
      </c>
      <c r="T611">
        <v>11.7</v>
      </c>
      <c r="U611">
        <v>-12.161002</v>
      </c>
    </row>
    <row r="612" spans="2:21" x14ac:dyDescent="0.25">
      <c r="B612">
        <v>12.4</v>
      </c>
      <c r="C612">
        <v>-12.909051</v>
      </c>
      <c r="T612">
        <v>12.4</v>
      </c>
      <c r="U612">
        <v>-12.709209</v>
      </c>
    </row>
    <row r="613" spans="2:21" x14ac:dyDescent="0.25">
      <c r="B613">
        <v>13.1</v>
      </c>
      <c r="C613">
        <v>-13.463200000000001</v>
      </c>
      <c r="T613">
        <v>13.1</v>
      </c>
      <c r="U613">
        <v>-13.283587000000001</v>
      </c>
    </row>
    <row r="614" spans="2:21" x14ac:dyDescent="0.25">
      <c r="B614">
        <v>13.8</v>
      </c>
      <c r="C614">
        <v>-14.039037</v>
      </c>
      <c r="T614">
        <v>13.8</v>
      </c>
      <c r="U614">
        <v>-13.870020999999999</v>
      </c>
    </row>
    <row r="615" spans="2:21" x14ac:dyDescent="0.25">
      <c r="B615">
        <v>14.5</v>
      </c>
      <c r="C615">
        <v>-14.636512</v>
      </c>
      <c r="T615">
        <v>14.5</v>
      </c>
      <c r="U615">
        <v>-14.479543</v>
      </c>
    </row>
    <row r="616" spans="2:21" x14ac:dyDescent="0.25">
      <c r="B616">
        <v>15.2</v>
      </c>
      <c r="C616">
        <v>-15.250348000000001</v>
      </c>
      <c r="T616">
        <v>15.2</v>
      </c>
      <c r="U616">
        <v>-15.102224</v>
      </c>
    </row>
    <row r="617" spans="2:21" x14ac:dyDescent="0.25">
      <c r="B617">
        <v>15.9</v>
      </c>
      <c r="C617">
        <v>-15.874838</v>
      </c>
      <c r="T617">
        <v>15.9</v>
      </c>
      <c r="U617">
        <v>-15.733230000000001</v>
      </c>
    </row>
    <row r="618" spans="2:21" x14ac:dyDescent="0.25">
      <c r="B618">
        <v>16.600000000000001</v>
      </c>
      <c r="C618">
        <v>-16.503264999999999</v>
      </c>
      <c r="T618">
        <v>16.600000000000001</v>
      </c>
      <c r="U618">
        <v>-16.372426999999998</v>
      </c>
    </row>
    <row r="619" spans="2:21" x14ac:dyDescent="0.25">
      <c r="B619">
        <v>17.3</v>
      </c>
      <c r="C619">
        <v>-17.134302000000002</v>
      </c>
      <c r="T619">
        <v>17.3</v>
      </c>
      <c r="U619">
        <v>-17.006477</v>
      </c>
    </row>
    <row r="620" spans="2:21" x14ac:dyDescent="0.25">
      <c r="B620">
        <v>18</v>
      </c>
      <c r="C620">
        <v>-17.759091999999999</v>
      </c>
      <c r="T620">
        <v>18</v>
      </c>
      <c r="U620">
        <v>-17.639209999999999</v>
      </c>
    </row>
    <row r="621" spans="2:21" x14ac:dyDescent="0.25">
      <c r="B621">
        <v>18.7</v>
      </c>
      <c r="C621">
        <v>-18.372952000000002</v>
      </c>
      <c r="T621">
        <v>18.7</v>
      </c>
      <c r="U621">
        <v>-18.256246999999998</v>
      </c>
    </row>
    <row r="622" spans="2:21" x14ac:dyDescent="0.25">
      <c r="B622">
        <v>19.399999999999999</v>
      </c>
      <c r="C622">
        <v>-18.972857999999999</v>
      </c>
      <c r="T622">
        <v>19.399999999999999</v>
      </c>
      <c r="U622">
        <v>-18.862874999999999</v>
      </c>
    </row>
    <row r="623" spans="2:21" x14ac:dyDescent="0.25">
      <c r="B623">
        <v>20.100000000000001</v>
      </c>
      <c r="C623">
        <v>-19.538378000000002</v>
      </c>
      <c r="T623">
        <v>20.100000000000001</v>
      </c>
      <c r="U623">
        <v>-19.429414999999999</v>
      </c>
    </row>
    <row r="624" spans="2:21" x14ac:dyDescent="0.25">
      <c r="B624">
        <v>20.8</v>
      </c>
      <c r="C624">
        <v>-20.045072999999999</v>
      </c>
      <c r="T624">
        <v>20.8</v>
      </c>
      <c r="U624">
        <v>-19.935138999999999</v>
      </c>
    </row>
    <row r="625" spans="2:21" x14ac:dyDescent="0.25">
      <c r="B625">
        <v>21.5</v>
      </c>
      <c r="C625">
        <v>-20.465181000000001</v>
      </c>
      <c r="T625">
        <v>21.5</v>
      </c>
      <c r="U625">
        <v>-20.352345</v>
      </c>
    </row>
    <row r="626" spans="2:21" x14ac:dyDescent="0.25">
      <c r="B626">
        <v>22.2</v>
      </c>
      <c r="C626">
        <v>-20.765974</v>
      </c>
      <c r="T626">
        <v>22.2</v>
      </c>
      <c r="U626">
        <v>-20.644089000000001</v>
      </c>
    </row>
    <row r="627" spans="2:21" x14ac:dyDescent="0.25">
      <c r="B627">
        <v>22.9</v>
      </c>
      <c r="C627">
        <v>-20.896529999999998</v>
      </c>
      <c r="T627">
        <v>22.9</v>
      </c>
      <c r="U627">
        <v>-20.750191000000001</v>
      </c>
    </row>
    <row r="628" spans="2:21" x14ac:dyDescent="0.25">
      <c r="B628">
        <v>23.6</v>
      </c>
      <c r="C628">
        <v>-20.904174999999999</v>
      </c>
      <c r="T628">
        <v>23.6</v>
      </c>
      <c r="U628">
        <v>-20.758018</v>
      </c>
    </row>
    <row r="629" spans="2:21" x14ac:dyDescent="0.25">
      <c r="B629">
        <v>24.3</v>
      </c>
      <c r="C629">
        <v>-20.911515999999999</v>
      </c>
      <c r="T629">
        <v>24.3</v>
      </c>
      <c r="U629">
        <v>-20.764685</v>
      </c>
    </row>
    <row r="630" spans="2:21" x14ac:dyDescent="0.25">
      <c r="B630">
        <v>25</v>
      </c>
      <c r="C630">
        <v>-20.921146</v>
      </c>
      <c r="T630">
        <v>25</v>
      </c>
      <c r="U630">
        <v>-20.773910999999998</v>
      </c>
    </row>
    <row r="631" spans="2:21" x14ac:dyDescent="0.25">
      <c r="B631" t="s">
        <v>25</v>
      </c>
      <c r="T631" t="s">
        <v>25</v>
      </c>
    </row>
    <row r="634" spans="2:21" x14ac:dyDescent="0.25">
      <c r="B634" t="s">
        <v>250</v>
      </c>
      <c r="T634" t="s">
        <v>250</v>
      </c>
    </row>
    <row r="635" spans="2:21" x14ac:dyDescent="0.25">
      <c r="B635" t="s">
        <v>40</v>
      </c>
      <c r="T635" t="s">
        <v>40</v>
      </c>
    </row>
    <row r="636" spans="2:21" x14ac:dyDescent="0.25">
      <c r="B636" t="s">
        <v>225</v>
      </c>
      <c r="C636" t="s">
        <v>319</v>
      </c>
      <c r="T636" t="s">
        <v>225</v>
      </c>
      <c r="U636" t="s">
        <v>319</v>
      </c>
    </row>
    <row r="637" spans="2:21" x14ac:dyDescent="0.25">
      <c r="B637">
        <v>-10</v>
      </c>
      <c r="C637">
        <v>-7.6166992000000002</v>
      </c>
      <c r="T637">
        <v>-10</v>
      </c>
      <c r="U637">
        <v>-7.6474475999999996</v>
      </c>
    </row>
    <row r="638" spans="2:21" x14ac:dyDescent="0.25">
      <c r="B638">
        <v>-9.3000000000000007</v>
      </c>
      <c r="C638">
        <v>-7.6144923999999996</v>
      </c>
      <c r="T638">
        <v>-9.3000000000000007</v>
      </c>
      <c r="U638">
        <v>-7.6482086000000002</v>
      </c>
    </row>
    <row r="639" spans="2:21" x14ac:dyDescent="0.25">
      <c r="B639">
        <v>-8.6</v>
      </c>
      <c r="C639">
        <v>-7.6130357000000002</v>
      </c>
      <c r="T639">
        <v>-8.6</v>
      </c>
      <c r="U639">
        <v>-7.6354560999999999</v>
      </c>
    </row>
    <row r="640" spans="2:21" x14ac:dyDescent="0.25">
      <c r="B640">
        <v>-7.9</v>
      </c>
      <c r="C640">
        <v>-7.6136422000000001</v>
      </c>
      <c r="T640">
        <v>-7.9</v>
      </c>
      <c r="U640">
        <v>-7.6436954000000004</v>
      </c>
    </row>
    <row r="641" spans="2:21" x14ac:dyDescent="0.25">
      <c r="B641">
        <v>-7.2</v>
      </c>
      <c r="C641">
        <v>-7.6079936000000004</v>
      </c>
      <c r="T641">
        <v>-7.2</v>
      </c>
      <c r="U641">
        <v>-7.6392078000000003</v>
      </c>
    </row>
    <row r="642" spans="2:21" x14ac:dyDescent="0.25">
      <c r="B642">
        <v>-6.5</v>
      </c>
      <c r="C642">
        <v>-7.6113929999999996</v>
      </c>
      <c r="T642">
        <v>-6.5</v>
      </c>
      <c r="U642">
        <v>-7.6419848999999997</v>
      </c>
    </row>
    <row r="643" spans="2:21" x14ac:dyDescent="0.25">
      <c r="B643">
        <v>-5.8</v>
      </c>
      <c r="C643">
        <v>-7.6189685000000003</v>
      </c>
      <c r="T643">
        <v>-5.8</v>
      </c>
      <c r="U643">
        <v>-7.6430448999999996</v>
      </c>
    </row>
    <row r="644" spans="2:21" x14ac:dyDescent="0.25">
      <c r="B644">
        <v>-5.0999999999999996</v>
      </c>
      <c r="C644">
        <v>-7.6103845000000003</v>
      </c>
      <c r="T644">
        <v>-5.0999999999999996</v>
      </c>
      <c r="U644">
        <v>-7.6428894999999999</v>
      </c>
    </row>
    <row r="645" spans="2:21" x14ac:dyDescent="0.25">
      <c r="B645">
        <v>-4.4000000000000004</v>
      </c>
      <c r="C645">
        <v>-7.6132759999999999</v>
      </c>
      <c r="T645">
        <v>-4.4000000000000004</v>
      </c>
      <c r="U645">
        <v>-7.6436314999999997</v>
      </c>
    </row>
    <row r="646" spans="2:21" x14ac:dyDescent="0.25">
      <c r="B646">
        <v>-3.7</v>
      </c>
      <c r="C646">
        <v>-7.612031</v>
      </c>
      <c r="T646">
        <v>-3.7</v>
      </c>
      <c r="U646">
        <v>-7.6440682000000004</v>
      </c>
    </row>
    <row r="647" spans="2:21" x14ac:dyDescent="0.25">
      <c r="B647">
        <v>-3</v>
      </c>
      <c r="C647">
        <v>-7.6129645999999997</v>
      </c>
      <c r="T647">
        <v>-3</v>
      </c>
      <c r="U647">
        <v>-7.6442056000000003</v>
      </c>
    </row>
    <row r="648" spans="2:21" x14ac:dyDescent="0.25">
      <c r="B648">
        <v>-2.2999999999999998</v>
      </c>
      <c r="C648">
        <v>-7.6198706999999999</v>
      </c>
      <c r="T648">
        <v>-2.2999999999999998</v>
      </c>
      <c r="U648">
        <v>-7.6440739999999998</v>
      </c>
    </row>
    <row r="649" spans="2:21" x14ac:dyDescent="0.25">
      <c r="B649">
        <v>-1.6</v>
      </c>
      <c r="C649">
        <v>-7.6200237</v>
      </c>
      <c r="T649">
        <v>-1.6</v>
      </c>
      <c r="U649">
        <v>-7.6487822999999997</v>
      </c>
    </row>
    <row r="650" spans="2:21" x14ac:dyDescent="0.25">
      <c r="B650">
        <v>-0.9</v>
      </c>
      <c r="C650">
        <v>-7.6170958999999998</v>
      </c>
      <c r="T650">
        <v>-0.9</v>
      </c>
      <c r="U650">
        <v>-7.6516336999999996</v>
      </c>
    </row>
    <row r="651" spans="2:21" x14ac:dyDescent="0.25">
      <c r="B651">
        <v>-0.2</v>
      </c>
      <c r="C651">
        <v>-7.6214804999999997</v>
      </c>
      <c r="T651">
        <v>-0.2</v>
      </c>
      <c r="U651">
        <v>-7.6517787000000004</v>
      </c>
    </row>
    <row r="652" spans="2:21" x14ac:dyDescent="0.25">
      <c r="B652">
        <v>0.5</v>
      </c>
      <c r="C652">
        <v>-7.6281967000000002</v>
      </c>
      <c r="T652">
        <v>0.5</v>
      </c>
      <c r="U652">
        <v>-7.6514129999999998</v>
      </c>
    </row>
    <row r="653" spans="2:21" x14ac:dyDescent="0.25">
      <c r="B653">
        <v>1.2</v>
      </c>
      <c r="C653">
        <v>-7.6302875999999999</v>
      </c>
      <c r="T653">
        <v>1.2</v>
      </c>
      <c r="U653">
        <v>-7.6540312999999998</v>
      </c>
    </row>
    <row r="654" spans="2:21" x14ac:dyDescent="0.25">
      <c r="B654">
        <v>1.9</v>
      </c>
      <c r="C654">
        <v>-7.6342359000000002</v>
      </c>
      <c r="T654">
        <v>1.9</v>
      </c>
      <c r="U654">
        <v>-7.6573124000000004</v>
      </c>
    </row>
    <row r="655" spans="2:21" x14ac:dyDescent="0.25">
      <c r="B655">
        <v>2.6</v>
      </c>
      <c r="C655">
        <v>-7.6388102</v>
      </c>
      <c r="T655">
        <v>2.6</v>
      </c>
      <c r="U655">
        <v>-7.6653770999999997</v>
      </c>
    </row>
    <row r="656" spans="2:21" x14ac:dyDescent="0.25">
      <c r="B656">
        <v>3.3</v>
      </c>
      <c r="C656">
        <v>-7.6408776999999999</v>
      </c>
      <c r="T656">
        <v>3.3</v>
      </c>
      <c r="U656">
        <v>-7.6633734999999996</v>
      </c>
    </row>
    <row r="657" spans="2:21" x14ac:dyDescent="0.25">
      <c r="B657">
        <v>4</v>
      </c>
      <c r="C657">
        <v>-7.6480889000000003</v>
      </c>
      <c r="T657">
        <v>4</v>
      </c>
      <c r="U657">
        <v>-7.6705122000000001</v>
      </c>
    </row>
    <row r="658" spans="2:21" x14ac:dyDescent="0.25">
      <c r="B658">
        <v>4.7</v>
      </c>
      <c r="C658">
        <v>-7.6569289999999999</v>
      </c>
      <c r="T658">
        <v>4.7</v>
      </c>
      <c r="U658">
        <v>-7.6727065999999997</v>
      </c>
    </row>
    <row r="659" spans="2:21" x14ac:dyDescent="0.25">
      <c r="B659">
        <v>5.4</v>
      </c>
      <c r="C659">
        <v>-7.6606040000000002</v>
      </c>
      <c r="T659">
        <v>5.4</v>
      </c>
      <c r="U659">
        <v>-7.6754731999999999</v>
      </c>
    </row>
    <row r="660" spans="2:21" x14ac:dyDescent="0.25">
      <c r="B660">
        <v>6.1</v>
      </c>
      <c r="C660">
        <v>-7.6752009000000001</v>
      </c>
      <c r="T660">
        <v>6.1</v>
      </c>
      <c r="U660">
        <v>-7.6816411000000002</v>
      </c>
    </row>
    <row r="661" spans="2:21" x14ac:dyDescent="0.25">
      <c r="B661">
        <v>6.8</v>
      </c>
      <c r="C661">
        <v>-7.6810612999999996</v>
      </c>
      <c r="T661">
        <v>6.8</v>
      </c>
      <c r="U661">
        <v>-7.6878995999999997</v>
      </c>
    </row>
    <row r="662" spans="2:21" x14ac:dyDescent="0.25">
      <c r="B662">
        <v>7.5</v>
      </c>
      <c r="C662">
        <v>-7.6952229000000001</v>
      </c>
      <c r="T662">
        <v>7.5</v>
      </c>
      <c r="U662">
        <v>-7.6934256999999997</v>
      </c>
    </row>
    <row r="663" spans="2:21" x14ac:dyDescent="0.25">
      <c r="B663">
        <v>8.1999999999999993</v>
      </c>
      <c r="C663">
        <v>-7.7103719999999996</v>
      </c>
      <c r="T663">
        <v>8.1999999999999993</v>
      </c>
      <c r="U663">
        <v>-7.7000998999999997</v>
      </c>
    </row>
    <row r="664" spans="2:21" x14ac:dyDescent="0.25">
      <c r="B664">
        <v>8.9</v>
      </c>
      <c r="C664">
        <v>-7.7277779999999998</v>
      </c>
      <c r="T664">
        <v>8.9</v>
      </c>
      <c r="U664">
        <v>-7.7061457999999998</v>
      </c>
    </row>
    <row r="665" spans="2:21" x14ac:dyDescent="0.25">
      <c r="B665">
        <v>9.6</v>
      </c>
      <c r="C665">
        <v>-7.7483019999999998</v>
      </c>
      <c r="T665">
        <v>9.6</v>
      </c>
      <c r="U665">
        <v>-7.7166281000000003</v>
      </c>
    </row>
    <row r="666" spans="2:21" x14ac:dyDescent="0.25">
      <c r="B666">
        <v>10.3</v>
      </c>
      <c r="C666">
        <v>-7.7735228999999997</v>
      </c>
      <c r="T666">
        <v>10.3</v>
      </c>
      <c r="U666">
        <v>-7.7285060999999997</v>
      </c>
    </row>
    <row r="667" spans="2:21" x14ac:dyDescent="0.25">
      <c r="B667">
        <v>11</v>
      </c>
      <c r="C667">
        <v>-7.8064112999999997</v>
      </c>
      <c r="T667">
        <v>11</v>
      </c>
      <c r="U667">
        <v>-7.7435675000000002</v>
      </c>
    </row>
    <row r="668" spans="2:21" x14ac:dyDescent="0.25">
      <c r="B668">
        <v>11.7</v>
      </c>
      <c r="C668">
        <v>-7.8391942999999999</v>
      </c>
      <c r="T668">
        <v>11.7</v>
      </c>
      <c r="U668">
        <v>-7.7634005999999998</v>
      </c>
    </row>
    <row r="669" spans="2:21" x14ac:dyDescent="0.25">
      <c r="B669">
        <v>12.4</v>
      </c>
      <c r="C669">
        <v>-7.8850632000000003</v>
      </c>
      <c r="T669">
        <v>12.4</v>
      </c>
      <c r="U669">
        <v>-7.7937126000000001</v>
      </c>
    </row>
    <row r="670" spans="2:21" x14ac:dyDescent="0.25">
      <c r="B670">
        <v>13.1</v>
      </c>
      <c r="C670">
        <v>-7.9281483000000001</v>
      </c>
      <c r="T670">
        <v>13.1</v>
      </c>
      <c r="U670">
        <v>-7.8417630000000003</v>
      </c>
    </row>
    <row r="671" spans="2:21" x14ac:dyDescent="0.25">
      <c r="B671">
        <v>13.8</v>
      </c>
      <c r="C671">
        <v>-7.9897150999999997</v>
      </c>
      <c r="T671">
        <v>13.8</v>
      </c>
      <c r="U671">
        <v>-7.9020348</v>
      </c>
    </row>
    <row r="672" spans="2:21" x14ac:dyDescent="0.25">
      <c r="B672">
        <v>14.5</v>
      </c>
      <c r="C672">
        <v>-8.0782337000000002</v>
      </c>
      <c r="T672">
        <v>14.5</v>
      </c>
      <c r="U672">
        <v>-8.0037775</v>
      </c>
    </row>
    <row r="673" spans="2:21" x14ac:dyDescent="0.25">
      <c r="B673">
        <v>15.2</v>
      </c>
      <c r="C673">
        <v>-8.2252016000000001</v>
      </c>
      <c r="T673">
        <v>15.2</v>
      </c>
      <c r="U673">
        <v>-8.1578511999999996</v>
      </c>
    </row>
    <row r="674" spans="2:21" x14ac:dyDescent="0.25">
      <c r="B674">
        <v>15.9</v>
      </c>
      <c r="C674">
        <v>-8.4403524000000001</v>
      </c>
      <c r="T674">
        <v>15.9</v>
      </c>
      <c r="U674">
        <v>-8.3888969000000007</v>
      </c>
    </row>
    <row r="675" spans="2:21" x14ac:dyDescent="0.25">
      <c r="B675">
        <v>16.600000000000001</v>
      </c>
      <c r="C675">
        <v>-8.7057114000000002</v>
      </c>
      <c r="T675">
        <v>16.600000000000001</v>
      </c>
      <c r="U675">
        <v>-8.6654242999999997</v>
      </c>
    </row>
    <row r="676" spans="2:21" x14ac:dyDescent="0.25">
      <c r="B676">
        <v>17.3</v>
      </c>
      <c r="C676">
        <v>-9.0035725000000006</v>
      </c>
      <c r="T676">
        <v>17.3</v>
      </c>
      <c r="U676">
        <v>-8.9788113000000003</v>
      </c>
    </row>
    <row r="677" spans="2:21" x14ac:dyDescent="0.25">
      <c r="B677">
        <v>18</v>
      </c>
      <c r="C677">
        <v>-9.3170938000000003</v>
      </c>
      <c r="T677">
        <v>18</v>
      </c>
      <c r="U677">
        <v>-9.3102798</v>
      </c>
    </row>
    <row r="678" spans="2:21" x14ac:dyDescent="0.25">
      <c r="B678">
        <v>18.7</v>
      </c>
      <c r="C678">
        <v>-9.6506100000000004</v>
      </c>
      <c r="T678">
        <v>18.7</v>
      </c>
      <c r="U678">
        <v>-9.6534081</v>
      </c>
    </row>
    <row r="679" spans="2:21" x14ac:dyDescent="0.25">
      <c r="B679">
        <v>19.399999999999999</v>
      </c>
      <c r="C679">
        <v>-9.9952468999999997</v>
      </c>
      <c r="T679">
        <v>19.399999999999999</v>
      </c>
      <c r="U679">
        <v>-10.003087000000001</v>
      </c>
    </row>
    <row r="680" spans="2:21" x14ac:dyDescent="0.25">
      <c r="B680">
        <v>20.100000000000001</v>
      </c>
      <c r="C680">
        <v>-10.335856</v>
      </c>
      <c r="T680">
        <v>20.100000000000001</v>
      </c>
      <c r="U680">
        <v>-10.347421000000001</v>
      </c>
    </row>
    <row r="681" spans="2:21" x14ac:dyDescent="0.25">
      <c r="B681">
        <v>20.8</v>
      </c>
      <c r="C681">
        <v>-10.658308</v>
      </c>
      <c r="T681">
        <v>20.8</v>
      </c>
      <c r="U681">
        <v>-10.667845</v>
      </c>
    </row>
    <row r="682" spans="2:21" x14ac:dyDescent="0.25">
      <c r="B682">
        <v>21.5</v>
      </c>
      <c r="C682">
        <v>-10.931903999999999</v>
      </c>
      <c r="T682">
        <v>21.5</v>
      </c>
      <c r="U682">
        <v>-10.943331000000001</v>
      </c>
    </row>
    <row r="683" spans="2:21" x14ac:dyDescent="0.25">
      <c r="B683">
        <v>22.2</v>
      </c>
      <c r="C683">
        <v>-11.131389</v>
      </c>
      <c r="T683">
        <v>22.2</v>
      </c>
      <c r="U683">
        <v>-11.139618</v>
      </c>
    </row>
    <row r="684" spans="2:21" x14ac:dyDescent="0.25">
      <c r="B684">
        <v>22.9</v>
      </c>
      <c r="C684">
        <v>-11.210039</v>
      </c>
      <c r="T684">
        <v>22.9</v>
      </c>
      <c r="U684">
        <v>-11.204986999999999</v>
      </c>
    </row>
    <row r="685" spans="2:21" x14ac:dyDescent="0.25">
      <c r="B685">
        <v>23.6</v>
      </c>
      <c r="C685">
        <v>-11.216383</v>
      </c>
      <c r="T685">
        <v>23.6</v>
      </c>
      <c r="U685">
        <v>-11.211178</v>
      </c>
    </row>
    <row r="686" spans="2:21" x14ac:dyDescent="0.25">
      <c r="B686">
        <v>24.3</v>
      </c>
      <c r="C686">
        <v>-11.224195</v>
      </c>
      <c r="T686">
        <v>24.3</v>
      </c>
      <c r="U686">
        <v>-11.218385</v>
      </c>
    </row>
    <row r="687" spans="2:21" x14ac:dyDescent="0.25">
      <c r="B687">
        <v>25</v>
      </c>
      <c r="C687">
        <v>-11.232032</v>
      </c>
      <c r="T687">
        <v>25</v>
      </c>
      <c r="U687">
        <v>-11.227313000000001</v>
      </c>
    </row>
    <row r="688" spans="2:21" x14ac:dyDescent="0.25">
      <c r="B688" t="s">
        <v>25</v>
      </c>
      <c r="T688" t="s">
        <v>25</v>
      </c>
    </row>
    <row r="1243" spans="1:19" x14ac:dyDescent="0.25">
      <c r="A1243" s="39" t="s">
        <v>226</v>
      </c>
      <c r="S1243" s="39" t="s">
        <v>227</v>
      </c>
    </row>
  </sheetData>
  <mergeCells count="4">
    <mergeCell ref="X1:AC1"/>
    <mergeCell ref="AE1:AJ1"/>
    <mergeCell ref="F1:K1"/>
    <mergeCell ref="M1:R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209"/>
  <sheetViews>
    <sheetView topLeftCell="H1" workbookViewId="0">
      <selection activeCell="T2" sqref="T2:AE2"/>
    </sheetView>
  </sheetViews>
  <sheetFormatPr defaultRowHeight="15" x14ac:dyDescent="0.25"/>
  <cols>
    <col min="1" max="1" width="13.7109375" style="40" customWidth="1"/>
    <col min="2" max="2" width="10" customWidth="1"/>
    <col min="3" max="3" width="1.7109375" style="19" customWidth="1"/>
    <col min="10" max="10" width="2.140625" style="19" customWidth="1"/>
    <col min="11" max="16" width="10.7109375" style="6" customWidth="1"/>
    <col min="17" max="17" width="13.7109375" style="40" customWidth="1"/>
    <col min="18" max="18" width="10" customWidth="1"/>
    <col min="19" max="19" width="1.7109375" style="19" customWidth="1"/>
    <col min="26" max="26" width="2.140625" style="19" customWidth="1"/>
    <col min="27" max="32" width="10.7109375" style="6" customWidth="1"/>
    <col min="33" max="33" width="1.7109375" style="19" customWidth="1"/>
  </cols>
  <sheetData>
    <row r="1" spans="1:33" x14ac:dyDescent="0.25">
      <c r="D1" s="103" t="s">
        <v>242</v>
      </c>
      <c r="E1" s="103"/>
      <c r="F1" s="103"/>
      <c r="G1" s="103"/>
      <c r="H1" s="103"/>
      <c r="I1" s="103"/>
      <c r="J1" s="42"/>
      <c r="K1" s="103" t="s">
        <v>241</v>
      </c>
      <c r="L1" s="103"/>
      <c r="M1" s="103"/>
      <c r="N1" s="103"/>
      <c r="O1" s="103"/>
      <c r="P1" s="103"/>
      <c r="T1" s="103" t="s">
        <v>243</v>
      </c>
      <c r="U1" s="103"/>
      <c r="V1" s="103"/>
      <c r="W1" s="103"/>
      <c r="X1" s="103"/>
      <c r="Y1" s="103"/>
      <c r="Z1" s="42"/>
      <c r="AA1" s="103" t="s">
        <v>244</v>
      </c>
      <c r="AB1" s="103"/>
      <c r="AC1" s="103"/>
      <c r="AD1" s="103"/>
      <c r="AE1" s="103"/>
      <c r="AF1" s="103"/>
    </row>
    <row r="2" spans="1:33" x14ac:dyDescent="0.25">
      <c r="A2" s="39" t="s">
        <v>115</v>
      </c>
      <c r="B2" t="s">
        <v>233</v>
      </c>
      <c r="D2" s="72">
        <v>17</v>
      </c>
      <c r="E2" s="72">
        <v>15</v>
      </c>
      <c r="F2" s="72">
        <v>13</v>
      </c>
      <c r="G2" s="72">
        <v>11</v>
      </c>
      <c r="H2" s="72">
        <v>9</v>
      </c>
      <c r="I2" s="72">
        <v>7</v>
      </c>
      <c r="K2" s="72">
        <v>15</v>
      </c>
      <c r="L2" s="72">
        <v>12</v>
      </c>
      <c r="M2" s="72">
        <v>9</v>
      </c>
      <c r="N2" s="72">
        <v>6</v>
      </c>
      <c r="O2" s="72">
        <v>18</v>
      </c>
      <c r="P2" s="72"/>
      <c r="Q2" s="39" t="s">
        <v>116</v>
      </c>
      <c r="T2" s="72">
        <v>17</v>
      </c>
      <c r="U2" s="72">
        <v>15</v>
      </c>
      <c r="V2" s="72">
        <v>13</v>
      </c>
      <c r="W2" s="72">
        <v>11</v>
      </c>
      <c r="X2" s="72">
        <v>9</v>
      </c>
      <c r="Y2" s="72">
        <v>7</v>
      </c>
      <c r="AA2" s="72">
        <v>15</v>
      </c>
      <c r="AB2" s="72">
        <v>12</v>
      </c>
      <c r="AC2" s="72">
        <v>9</v>
      </c>
      <c r="AD2" s="72">
        <v>6</v>
      </c>
      <c r="AE2" s="72">
        <v>18</v>
      </c>
      <c r="AF2" s="72"/>
    </row>
    <row r="3" spans="1:33" x14ac:dyDescent="0.25">
      <c r="D3" s="44" t="str">
        <f>'P1dB CL'!F3</f>
        <v>P1dB +17dBm LO Log Mag(dB)</v>
      </c>
      <c r="E3" s="44" t="str">
        <f>'P1dB CL'!G3</f>
        <v>P1dB +15dBm LO Log Mag(dB)</v>
      </c>
      <c r="F3" s="44" t="str">
        <f>'P1dB CL'!H3</f>
        <v>P1dB +13dBm LO Log Mag(dB)</v>
      </c>
      <c r="G3" s="44" t="str">
        <f>'P1dB CL'!I3</f>
        <v>P1dB +11dBm Log Mag(dB)</v>
      </c>
      <c r="H3" s="44" t="str">
        <f>'P1dB CL'!J3</f>
        <v>P1dB +9dBm Log Mag(dB)</v>
      </c>
      <c r="I3" s="44" t="str">
        <f>'P1dB CL'!K3</f>
        <v>P1dB +7dBm LO Log Mag(dB)</v>
      </c>
      <c r="K3" s="44" t="str">
        <f>'P1dB CL'!M3</f>
        <v>P1dB +15dBm LO Log Mag(dB)</v>
      </c>
      <c r="L3" s="44" t="str">
        <f>'P1dB CL'!N3</f>
        <v>P1dB +12dBm Log Mag(dB)</v>
      </c>
      <c r="M3" s="44" t="str">
        <f>'P1dB CL'!O3</f>
        <v>P1dB +9dBm Log Mag(dB)</v>
      </c>
      <c r="N3" s="44" t="str">
        <f>'P1dB CL'!P3</f>
        <v>P1dB +6dBm LO Log Mag(dB)</v>
      </c>
      <c r="O3" s="44" t="str">
        <f>'P1dB CL'!Q3</f>
        <v>P1dB +18dBm LO Log Mag(dB)</v>
      </c>
      <c r="P3" s="44">
        <f>'P1dB CL'!R3</f>
        <v>0</v>
      </c>
      <c r="T3" s="44" t="str">
        <f>'P1dB CL'!X3</f>
        <v>P1dB +17dBm LO Log Mag(dB)</v>
      </c>
      <c r="U3" s="44" t="str">
        <f>'P1dB CL'!Y3</f>
        <v>P1dB +15dBm LO Log Mag(dB)</v>
      </c>
      <c r="V3" s="44" t="str">
        <f>'P1dB CL'!Z3</f>
        <v>P1dB +13dBm LO Log Mag(dB)</v>
      </c>
      <c r="W3" s="44" t="str">
        <f>'P1dB CL'!AA3</f>
        <v>P1dB +11dBm Log Mag(dB)</v>
      </c>
      <c r="X3" s="44" t="str">
        <f>'P1dB CL'!AB3</f>
        <v>P1dB +9dBm Log Mag(dB)</v>
      </c>
      <c r="Y3" s="44" t="str">
        <f>'P1dB CL'!AC3</f>
        <v>P1dB +7dBm LO Log Mag(dB)</v>
      </c>
      <c r="AA3" s="44" t="str">
        <f>'P1dB CL'!AE3</f>
        <v>P1dB +15dBm LO Log Mag(dB)</v>
      </c>
      <c r="AB3" s="44" t="str">
        <f>'P1dB CL'!AF3</f>
        <v>P1dB +12dBm Log Mag(dB)</v>
      </c>
      <c r="AC3" s="44" t="str">
        <f>'P1dB CL'!AG3</f>
        <v>P1dB +9dBm Log Mag(dB)</v>
      </c>
      <c r="AD3" s="44" t="str">
        <f>'P1dB CL'!AH3</f>
        <v>P1dB +6dBm LO Log Mag(dB)</v>
      </c>
      <c r="AE3" s="44" t="str">
        <f>'P1dB CL'!AI3</f>
        <v>P1dB +18dBm LO Log Mag(dB)</v>
      </c>
      <c r="AF3" s="44">
        <f>'P1dB CL'!AJ3</f>
        <v>0</v>
      </c>
    </row>
    <row r="5" spans="1:33" x14ac:dyDescent="0.25">
      <c r="B5" t="s">
        <v>232</v>
      </c>
      <c r="C5" s="20"/>
      <c r="D5" s="44">
        <f>'P1dB CL'!F57</f>
        <v>-7.8327165000000001</v>
      </c>
      <c r="E5" s="44">
        <f>'P1dB CL'!G57</f>
        <v>-7.9767823</v>
      </c>
      <c r="F5" s="44">
        <f>'P1dB CL'!H57</f>
        <v>-8.1921558000000001</v>
      </c>
      <c r="G5" s="44">
        <f>'P1dB CL'!I57</f>
        <v>-8.4936551999999992</v>
      </c>
      <c r="H5" s="44">
        <f>'P1dB CL'!J57</f>
        <v>-8.9028834999999997</v>
      </c>
      <c r="I5" s="44">
        <f>'P1dB CL'!K57</f>
        <v>-9.4732512999999994</v>
      </c>
      <c r="J5" s="80"/>
      <c r="K5" s="44">
        <f>'P1dB CL'!M57</f>
        <v>-7.7668103999999998</v>
      </c>
      <c r="L5" s="44">
        <f>'P1dB CL'!N57</f>
        <v>-7.9909463000000001</v>
      </c>
      <c r="M5" s="44">
        <f>'P1dB CL'!O57</f>
        <v>-8.3909234999999995</v>
      </c>
      <c r="N5" s="44">
        <f>'P1dB CL'!P57</f>
        <v>-8.8200474</v>
      </c>
      <c r="O5" s="44">
        <f>'P1dB CL'!Q57</f>
        <v>-7.6079936000000004</v>
      </c>
      <c r="P5" s="44">
        <f>'P1dB CL'!R57</f>
        <v>0</v>
      </c>
      <c r="R5" t="s">
        <v>232</v>
      </c>
      <c r="S5" s="20"/>
      <c r="T5" s="44">
        <f>'P1dB CL'!X57</f>
        <v>-7.9050263999999997</v>
      </c>
      <c r="U5" s="44">
        <f>'P1dB CL'!Y57</f>
        <v>-8.0500450000000008</v>
      </c>
      <c r="V5" s="44">
        <f>'P1dB CL'!Z57</f>
        <v>-8.2511119999999991</v>
      </c>
      <c r="W5" s="44">
        <f>'P1dB CL'!AA57</f>
        <v>-8.5256442999999997</v>
      </c>
      <c r="X5" s="44">
        <f>'P1dB CL'!AB57</f>
        <v>-8.8950977000000009</v>
      </c>
      <c r="Y5" s="44">
        <f>'P1dB CL'!AC57</f>
        <v>-9.3846053999999999</v>
      </c>
      <c r="Z5" s="20"/>
      <c r="AA5" s="44">
        <f>'P1dB CL'!AE57</f>
        <v>-7.7024846</v>
      </c>
      <c r="AB5" s="44">
        <f>'P1dB CL'!AF57</f>
        <v>-8.0175762000000006</v>
      </c>
      <c r="AC5" s="44">
        <f>'P1dB CL'!AG57</f>
        <v>-8.4612082999999991</v>
      </c>
      <c r="AD5" s="44">
        <f>'P1dB CL'!AH57</f>
        <v>-8.8206415000000007</v>
      </c>
      <c r="AE5" s="44">
        <f>'P1dB CL'!AI57</f>
        <v>-7.6354560999999999</v>
      </c>
      <c r="AF5" s="44">
        <f>'P1dB CL'!AJ57</f>
        <v>0</v>
      </c>
      <c r="AG5" s="20"/>
    </row>
    <row r="6" spans="1:33" x14ac:dyDescent="0.25">
      <c r="B6" t="s">
        <v>234</v>
      </c>
      <c r="C6" s="20"/>
      <c r="D6" s="74">
        <f>D7+INDEX('P1dB CL'!F5:'P1dB CL'!F55,MATCH(TRUE,INDEX(D9:D59&gt;1,0),))+1</f>
        <v>7.2737037999999998</v>
      </c>
      <c r="E6" s="74">
        <f>E7+INDEX('P1dB CL'!G5:'P1dB CL'!G55,MATCH(TRUE,INDEX(E9:E59&gt;1,0),))+1</f>
        <v>5.6718634000000012</v>
      </c>
      <c r="F6" s="74">
        <f>F7+INDEX('P1dB CL'!H5:'P1dB CL'!H55,MATCH(TRUE,INDEX(F9:F59&gt;1,0),))+1</f>
        <v>3.9902739</v>
      </c>
      <c r="G6" s="74">
        <f>G7+INDEX('P1dB CL'!I5:'P1dB CL'!I55,MATCH(TRUE,INDEX(G9:G59&gt;1,0),))+1</f>
        <v>1.768100500000001</v>
      </c>
      <c r="H6" s="74">
        <f>H7+INDEX('P1dB CL'!J5:'P1dB CL'!J55,MATCH(TRUE,INDEX(H9:H59&gt;1,0),))+1</f>
        <v>-0.14562899999999956</v>
      </c>
      <c r="I6" s="74">
        <f>I7+INDEX('P1dB CL'!K5:'P1dB CL'!K55,MATCH(TRUE,INDEX(I9:I59&gt;1,0),))+1</f>
        <v>-2.6837580000000001</v>
      </c>
      <c r="J6" s="75"/>
      <c r="K6" s="74">
        <f>K7+INDEX('P1dB CL'!M5:'P1dB CL'!M55,MATCH(TRUE,INDEX(K9:K59&gt;1,0),))+1</f>
        <v>6.5879840999999999</v>
      </c>
      <c r="L6" s="74">
        <f>L7+INDEX('P1dB CL'!N5:'P1dB CL'!N55,MATCH(TRUE,INDEX(L9:L59&gt;1,0),))+1</f>
        <v>3.5087596999999988</v>
      </c>
      <c r="M6" s="74">
        <f>M7+INDEX('P1dB CL'!O5:'P1dB CL'!O55,MATCH(TRUE,INDEX(M9:M59&gt;1,0),))+1</f>
        <v>0.29821150000000074</v>
      </c>
      <c r="N6" s="74">
        <f>N7+INDEX('P1dB CL'!P5:'P1dB CL'!P55,MATCH(TRUE,INDEX(N9:N59&gt;1,0),))+1</f>
        <v>-2.0605099000000004</v>
      </c>
      <c r="O6" s="74">
        <f>O7+INDEX('P1dB CL'!Q5:'P1dB CL'!Q55,MATCH(TRUE,INDEX(O9:O59&gt;1,0),))+1</f>
        <v>8.8942886000000012</v>
      </c>
      <c r="P6" s="74" t="e">
        <f>P7+INDEX('P1dB CL'!R5:'P1dB CL'!R55,MATCH(TRUE,INDEX(P9:P59&gt;1,0),))+1</f>
        <v>#N/A</v>
      </c>
      <c r="Q6" s="76"/>
      <c r="R6" s="77"/>
      <c r="S6" s="75"/>
      <c r="T6" s="74">
        <f>T7+INDEX('P1dB CL'!X5:'P1dB CL'!X55,MATCH(TRUE,INDEX(T9:T59&gt;1,0),))+1</f>
        <v>7.6995176000000001</v>
      </c>
      <c r="U6" s="74">
        <f>U7+INDEX('P1dB CL'!Y5:'P1dB CL'!Y55,MATCH(TRUE,INDEX(U9:U59&gt;1,0),))+1</f>
        <v>5.7389381000000004</v>
      </c>
      <c r="V6" s="74">
        <f>V7+INDEX('P1dB CL'!Z5:'P1dB CL'!Z55,MATCH(TRUE,INDEX(V9:V59&gt;1,0),))+1</f>
        <v>4.1171392000000004</v>
      </c>
      <c r="W6" s="74">
        <f>W7+INDEX('P1dB CL'!AA5:'P1dB CL'!AA55,MATCH(TRUE,INDEX(W9:W59&gt;1,0),))+1</f>
        <v>2.4004659999999998</v>
      </c>
      <c r="X6" s="74">
        <f>X7+INDEX('P1dB CL'!AB5:'P1dB CL'!AB55,MATCH(TRUE,INDEX(X9:X59&gt;1,0),))+1</f>
        <v>0.54534799999999883</v>
      </c>
      <c r="Y6" s="74">
        <f>Y7+INDEX('P1dB CL'!AC5:'P1dB CL'!AC55,MATCH(TRUE,INDEX(Y9:Y59&gt;1,0),))+1</f>
        <v>-1.4826930000000011</v>
      </c>
      <c r="Z6" s="75"/>
      <c r="AA6" s="74">
        <f>AA7+INDEX('P1dB CL'!AE5:'P1dB CL'!AE55,MATCH(TRUE,INDEX(AA9:AA59&gt;1,0),))+1</f>
        <v>8.0130856999999995</v>
      </c>
      <c r="AB6" s="74">
        <f>AB7+INDEX('P1dB CL'!AF5:'P1dB CL'!AF55,MATCH(TRUE,INDEX(AB9:AB59&gt;1,0),))+1</f>
        <v>3.6529513999999992</v>
      </c>
      <c r="AC6" s="74">
        <f>AC7+INDEX('P1dB CL'!AG5:'P1dB CL'!AG55,MATCH(TRUE,INDEX(AC9:AC59&gt;1,0),))+1</f>
        <v>0.96247059999999962</v>
      </c>
      <c r="AD6" s="74">
        <f>AD7+INDEX('P1dB CL'!AH5:'P1dB CL'!AH55,MATCH(TRUE,INDEX(AD9:AD59&gt;1,0),))+1</f>
        <v>-0.76873660000000044</v>
      </c>
      <c r="AE6" s="74">
        <f>AE7+INDEX('P1dB CL'!AI5:'P1dB CL'!AI55,MATCH(TRUE,INDEX(AE9:AE59&gt;1,0),))+1</f>
        <v>8.9345757000000017</v>
      </c>
      <c r="AF6" s="74" t="e">
        <f>AF7+INDEX('P1dB CL'!AJ5:'P1dB CL'!AJ55,MATCH(TRUE,INDEX(AF9:AF59&gt;1,0),))+1</f>
        <v>#N/A</v>
      </c>
    </row>
    <row r="7" spans="1:33" x14ac:dyDescent="0.25">
      <c r="B7" t="s">
        <v>235</v>
      </c>
      <c r="D7" s="74">
        <f>INDEX(B9:B59,MATCH(TRUE,INDEX(D9:D59&gt;1,0),))</f>
        <v>15.2</v>
      </c>
      <c r="E7" s="74">
        <f>INDEX(B9:B59,MATCH(TRUE,INDEX(E9:E59&gt;1,0),))</f>
        <v>13.8</v>
      </c>
      <c r="F7" s="74">
        <f>INDEX(B9:B59,MATCH(TRUE,INDEX(F9:F59&gt;1,0),))</f>
        <v>12.4</v>
      </c>
      <c r="G7" s="74">
        <f>INDEX(B9:B59,MATCH(TRUE,INDEX(G9:G59&gt;1,0),))</f>
        <v>10.3</v>
      </c>
      <c r="H7" s="74">
        <f>INDEX(B9:B59,MATCH(TRUE,INDEX(H9:H59&gt;1,0),))</f>
        <v>8.9</v>
      </c>
      <c r="I7" s="74">
        <f>INDEX(B9:B59,MATCH(TRUE,INDEX(I9:I59&gt;1,0),))</f>
        <v>6.8</v>
      </c>
      <c r="J7" s="75"/>
      <c r="K7" s="74">
        <f>INDEX(B9:B59,MATCH(TRUE,INDEX(K9:K59&gt;1,0),))</f>
        <v>14.5</v>
      </c>
      <c r="L7" s="74">
        <f>INDEX(B9:B59,MATCH(TRUE,INDEX(L9:L59&gt;1,0),))</f>
        <v>11.7</v>
      </c>
      <c r="M7" s="74">
        <f>INDEX(B9:B59,MATCH(TRUE,INDEX(M9:M59&gt;1,0),))</f>
        <v>8.9</v>
      </c>
      <c r="N7" s="74">
        <f>INDEX(B9:B59,MATCH(TRUE,INDEX(N9:N59&gt;1,0),))</f>
        <v>6.8</v>
      </c>
      <c r="O7" s="74">
        <f>INDEX(B9:B59,MATCH(TRUE,INDEX(O9:O59&gt;1,0),))</f>
        <v>16.600000000000001</v>
      </c>
      <c r="P7" s="74" t="e">
        <f>INDEX(B9:B209,MATCH(TRUE,INDEX(P9:P209&gt;1,0),))</f>
        <v>#N/A</v>
      </c>
      <c r="Q7" s="76"/>
      <c r="R7" s="77"/>
      <c r="S7" s="75"/>
      <c r="T7" s="74">
        <f>INDEX(R9:R59,MATCH(TRUE,INDEX(T9:T59&gt;1,0),))</f>
        <v>15.9</v>
      </c>
      <c r="U7" s="74">
        <f>INDEX(R9:R59,MATCH(TRUE,INDEX(U9:U59&gt;1,0),))</f>
        <v>13.8</v>
      </c>
      <c r="V7" s="74">
        <f>INDEX(R9:R59,MATCH(TRUE,INDEX(V9:V59&gt;1,0),))</f>
        <v>12.4</v>
      </c>
      <c r="W7" s="74">
        <f>INDEX(R9:R59,MATCH(TRUE,INDEX(W9:W59&gt;1,0),))</f>
        <v>11</v>
      </c>
      <c r="X7" s="74">
        <f>INDEX(R9:R59,MATCH(TRUE,INDEX(X9:X59&gt;1,0),))</f>
        <v>9.6</v>
      </c>
      <c r="Y7" s="74">
        <f>INDEX(R9:R59,MATCH(TRUE,INDEX(Y9:Y59&gt;1,0),))</f>
        <v>8.1999999999999993</v>
      </c>
      <c r="Z7" s="75"/>
      <c r="AA7" s="74">
        <f>INDEX(R9:R59,MATCH(TRUE,INDEX(AA9:AA59&gt;1,0),))</f>
        <v>15.9</v>
      </c>
      <c r="AB7" s="74">
        <f>INDEX(R9:R59,MATCH(TRUE,INDEX(AB9:AB59&gt;1,0),))</f>
        <v>11.7</v>
      </c>
      <c r="AC7" s="74">
        <f>INDEX(R9:R59,MATCH(TRUE,INDEX(AC9:AC59&gt;1,0),))</f>
        <v>9.6</v>
      </c>
      <c r="AD7" s="74">
        <f>INDEX(R9:R59,MATCH(TRUE,INDEX(AD9:AD59&gt;1,0),))</f>
        <v>8.1999999999999993</v>
      </c>
      <c r="AE7" s="74">
        <f>INDEX(R9:R59,MATCH(TRUE,INDEX(AE9:AE59&gt;1,0),))</f>
        <v>16.600000000000001</v>
      </c>
      <c r="AF7" s="74" t="e">
        <f>INDEX(R9:R59,MATCH(TRUE,INDEX(AF9:AF59&gt;1,0),))</f>
        <v>#N/A</v>
      </c>
    </row>
    <row r="8" spans="1:33" x14ac:dyDescent="0.25">
      <c r="B8" t="s">
        <v>224</v>
      </c>
      <c r="C8" s="20"/>
      <c r="D8" s="74"/>
      <c r="E8" s="44"/>
      <c r="F8" s="44"/>
      <c r="G8" s="44"/>
      <c r="H8" s="44"/>
      <c r="I8" s="44"/>
      <c r="J8" s="20"/>
      <c r="K8" s="44"/>
      <c r="L8" s="44"/>
      <c r="M8" s="44"/>
      <c r="N8" s="44"/>
      <c r="O8" s="44"/>
      <c r="P8" s="44"/>
      <c r="R8" t="s">
        <v>224</v>
      </c>
      <c r="S8" s="20"/>
      <c r="T8" s="74"/>
      <c r="U8" s="44"/>
      <c r="V8" s="44"/>
      <c r="W8" s="44"/>
      <c r="X8" s="44"/>
      <c r="Y8" s="44"/>
      <c r="Z8" s="20"/>
      <c r="AA8" s="44"/>
      <c r="AB8" s="44"/>
      <c r="AC8" s="44"/>
      <c r="AD8" s="44"/>
      <c r="AE8" s="44"/>
      <c r="AF8" s="44"/>
      <c r="AG8" s="20"/>
    </row>
    <row r="9" spans="1:33" x14ac:dyDescent="0.25">
      <c r="B9" s="6">
        <f>'P1dB CL'!E5</f>
        <v>-10</v>
      </c>
      <c r="C9" s="20"/>
      <c r="D9" s="79">
        <f>ABS('P1dB CL'!F5-D$5)</f>
        <v>1.718999999999582E-3</v>
      </c>
      <c r="E9" s="82">
        <f>ABS('P1dB CL'!G5-E$5)</f>
        <v>8.3694999999996966E-3</v>
      </c>
      <c r="F9" s="82">
        <f>ABS('P1dB CL'!H5-F$5)</f>
        <v>7.7505000000002156E-3</v>
      </c>
      <c r="G9" s="82">
        <f>ABS('P1dB CL'!I5-G$5)</f>
        <v>4.4689000000008861E-3</v>
      </c>
      <c r="H9" s="82">
        <f>ABS('P1dB CL'!J5-H$5)</f>
        <v>1.3790000000000191E-3</v>
      </c>
      <c r="I9" s="82">
        <f>ABS('P1dB CL'!K5-I$5)</f>
        <v>4.161900000001495E-3</v>
      </c>
      <c r="J9" s="20"/>
      <c r="K9" s="82">
        <f>ABS('P1dB CL'!M5-K$5)</f>
        <v>8.3226999999999052E-3</v>
      </c>
      <c r="L9" s="82">
        <f>ABS('P1dB CL'!N5-L$5)</f>
        <v>4.6587000000002377E-3</v>
      </c>
      <c r="M9" s="82">
        <f>ABS('P1dB CL'!O5-M$5)</f>
        <v>5.584699999999998E-3</v>
      </c>
      <c r="N9" s="82">
        <f>ABS('P1dB CL'!P5-N$5)</f>
        <v>5.0095999999992813E-3</v>
      </c>
      <c r="O9" s="82">
        <f>ABS('P1dB CL'!Q5-O$5)</f>
        <v>8.705599999999869E-3</v>
      </c>
      <c r="P9" s="82">
        <f>ABS('P1dB CL'!R5-P$5)</f>
        <v>0</v>
      </c>
      <c r="R9" s="6">
        <f>'P1dB CL'!E5</f>
        <v>-10</v>
      </c>
      <c r="S9" s="20"/>
      <c r="T9" s="79">
        <f>ABS('P1dB CL'!X5-T$5)</f>
        <v>8.9040000000002451E-3</v>
      </c>
      <c r="U9" s="82">
        <f>ABS('P1dB CL'!Y5-U$5)</f>
        <v>1.2206099999998443E-2</v>
      </c>
      <c r="V9" s="82">
        <f>ABS('P1dB CL'!Z5-V$5)</f>
        <v>8.6393000000004605E-3</v>
      </c>
      <c r="W9" s="82">
        <f>ABS('P1dB CL'!AA5-W$5)</f>
        <v>8.7890999999995501E-3</v>
      </c>
      <c r="X9" s="82">
        <f>ABS('P1dB CL'!AB5-X$5)</f>
        <v>9.6311999999993958E-3</v>
      </c>
      <c r="Y9" s="82">
        <f>ABS('P1dB CL'!AC5-Y$5)</f>
        <v>1.6184799999999555E-2</v>
      </c>
      <c r="Z9" s="20"/>
      <c r="AA9" s="82">
        <f>ABS('P1dB CL'!AE5-AA$5)</f>
        <v>8.6326999999997156E-3</v>
      </c>
      <c r="AB9" s="82">
        <f>ABS('P1dB CL'!AF5-AB$5)</f>
        <v>6.4754999999987461E-3</v>
      </c>
      <c r="AC9" s="82">
        <f>ABS('P1dB CL'!AG5-AC$5)</f>
        <v>2.9631000000005514E-3</v>
      </c>
      <c r="AD9" s="82">
        <f>ABS('P1dB CL'!AH5-AD$5)</f>
        <v>1.0372199999999054E-2</v>
      </c>
      <c r="AE9" s="82">
        <f>ABS('P1dB CL'!AI5-AE$5)</f>
        <v>1.1991499999999711E-2</v>
      </c>
      <c r="AF9" s="82">
        <f>ABS('P1dB CL'!AJ5-AF$5)</f>
        <v>0</v>
      </c>
      <c r="AG9" s="20"/>
    </row>
    <row r="10" spans="1:33" x14ac:dyDescent="0.25">
      <c r="B10" s="79">
        <f>'P1dB CL'!E6</f>
        <v>-9.3000000000000007</v>
      </c>
      <c r="C10" s="20"/>
      <c r="D10" s="82">
        <f>ABS('P1dB CL'!F6-D$5)</f>
        <v>3.7329999999968777E-4</v>
      </c>
      <c r="E10" s="82">
        <f>ABS('P1dB CL'!G6-E$5)</f>
        <v>9.0231999999996759E-3</v>
      </c>
      <c r="F10" s="82">
        <f>ABS('P1dB CL'!H6-F$5)</f>
        <v>0</v>
      </c>
      <c r="G10" s="82">
        <f>ABS('P1dB CL'!I6-G$5)</f>
        <v>3.824000000012262E-4</v>
      </c>
      <c r="H10" s="82">
        <f>ABS('P1dB CL'!J6-H$5)</f>
        <v>1.7414000000002261E-3</v>
      </c>
      <c r="I10" s="82">
        <f>ABS('P1dB CL'!K6-I$5)</f>
        <v>1.0672000000013782E-3</v>
      </c>
      <c r="J10" s="20"/>
      <c r="K10" s="82">
        <f>ABS('P1dB CL'!M6-K$5)</f>
        <v>1.3585100000000239E-2</v>
      </c>
      <c r="L10" s="82">
        <f>ABS('P1dB CL'!N6-L$5)</f>
        <v>9.0740000000000265E-4</v>
      </c>
      <c r="M10" s="82">
        <f>ABS('P1dB CL'!O6-M$5)</f>
        <v>1.0737400000000008E-2</v>
      </c>
      <c r="N10" s="82">
        <f>ABS('P1dB CL'!P6-N$5)</f>
        <v>0</v>
      </c>
      <c r="O10" s="82">
        <f>ABS('P1dB CL'!Q6-O$5)</f>
        <v>6.4987999999992496E-3</v>
      </c>
      <c r="P10" s="82">
        <f>ABS('P1dB CL'!R6-P$5)</f>
        <v>0</v>
      </c>
      <c r="R10" s="79">
        <f>'P1dB CL'!E6</f>
        <v>-9.3000000000000007</v>
      </c>
      <c r="S10" s="20"/>
      <c r="T10" s="82">
        <f>ABS('P1dB CL'!X6-T$5)</f>
        <v>8.6508000000007357E-3</v>
      </c>
      <c r="U10" s="82">
        <f>ABS('P1dB CL'!Y6-U$5)</f>
        <v>5.9480999999994566E-3</v>
      </c>
      <c r="V10" s="82">
        <f>ABS('P1dB CL'!Z6-V$5)</f>
        <v>1.1321100000001749E-2</v>
      </c>
      <c r="W10" s="82">
        <f>ABS('P1dB CL'!AA6-W$5)</f>
        <v>3.6944999999999339E-3</v>
      </c>
      <c r="X10" s="82">
        <f>ABS('P1dB CL'!AB6-X$5)</f>
        <v>0</v>
      </c>
      <c r="Y10" s="82">
        <f>ABS('P1dB CL'!AC6-Y$5)</f>
        <v>1.0218599999999967E-2</v>
      </c>
      <c r="Z10" s="20"/>
      <c r="AA10" s="82">
        <f>ABS('P1dB CL'!AE6-AA$5)</f>
        <v>7.2694000000002035E-3</v>
      </c>
      <c r="AB10" s="82">
        <f>ABS('P1dB CL'!AF6-AB$5)</f>
        <v>1.0008799999999596E-2</v>
      </c>
      <c r="AC10" s="82">
        <f>ABS('P1dB CL'!AG6-AC$5)</f>
        <v>6.3029000000014435E-3</v>
      </c>
      <c r="AD10" s="82">
        <f>ABS('P1dB CL'!AH6-AD$5)</f>
        <v>7.3289999999985866E-3</v>
      </c>
      <c r="AE10" s="82">
        <f>ABS('P1dB CL'!AI6-AE$5)</f>
        <v>1.2752500000000389E-2</v>
      </c>
      <c r="AF10" s="82">
        <f>ABS('P1dB CL'!AJ6-AF$5)</f>
        <v>0</v>
      </c>
      <c r="AG10" s="20"/>
    </row>
    <row r="11" spans="1:33" x14ac:dyDescent="0.25">
      <c r="B11" s="79">
        <f>'P1dB CL'!E7</f>
        <v>-8.6</v>
      </c>
      <c r="C11" s="20"/>
      <c r="D11" s="82">
        <f>ABS('P1dB CL'!F7-D$5)</f>
        <v>0</v>
      </c>
      <c r="E11" s="82">
        <f>ABS('P1dB CL'!G7-E$5)</f>
        <v>0</v>
      </c>
      <c r="F11" s="82">
        <f>ABS('P1dB CL'!H7-F$5)</f>
        <v>9.2320000000079006E-4</v>
      </c>
      <c r="G11" s="82">
        <f>ABS('P1dB CL'!I7-G$5)</f>
        <v>3.8150000000136686E-4</v>
      </c>
      <c r="H11" s="82">
        <f>ABS('P1dB CL'!J7-H$5)</f>
        <v>0</v>
      </c>
      <c r="I11" s="82">
        <f>ABS('P1dB CL'!K7-I$5)</f>
        <v>0</v>
      </c>
      <c r="J11" s="20"/>
      <c r="K11" s="82">
        <f>ABS('P1dB CL'!M7-K$5)</f>
        <v>2.811000000000341E-3</v>
      </c>
      <c r="L11" s="82">
        <f>ABS('P1dB CL'!N7-L$5)</f>
        <v>6.1854999999999549E-3</v>
      </c>
      <c r="M11" s="82">
        <f>ABS('P1dB CL'!O7-M$5)</f>
        <v>0</v>
      </c>
      <c r="N11" s="82">
        <f>ABS('P1dB CL'!P7-N$5)</f>
        <v>3.9061999999994157E-3</v>
      </c>
      <c r="O11" s="82">
        <f>ABS('P1dB CL'!Q7-O$5)</f>
        <v>5.0420999999998273E-3</v>
      </c>
      <c r="P11" s="82">
        <f>ABS('P1dB CL'!R7-P$5)</f>
        <v>0</v>
      </c>
      <c r="R11" s="79">
        <f>'P1dB CL'!E7</f>
        <v>-8.6</v>
      </c>
      <c r="S11" s="20"/>
      <c r="T11" s="82">
        <f>ABS('P1dB CL'!X7-T$5)</f>
        <v>9.241000000006494E-4</v>
      </c>
      <c r="U11" s="82">
        <f>ABS('P1dB CL'!Y7-U$5)</f>
        <v>0</v>
      </c>
      <c r="V11" s="82">
        <f>ABS('P1dB CL'!Z7-V$5)</f>
        <v>0</v>
      </c>
      <c r="W11" s="82">
        <f>ABS('P1dB CL'!AA7-W$5)</f>
        <v>7.5932000000005218E-3</v>
      </c>
      <c r="X11" s="82">
        <f>ABS('P1dB CL'!AB7-X$5)</f>
        <v>6.3714999999984201E-3</v>
      </c>
      <c r="Y11" s="82">
        <f>ABS('P1dB CL'!AC7-Y$5)</f>
        <v>5.0821000000009775E-3</v>
      </c>
      <c r="Z11" s="20"/>
      <c r="AA11" s="82">
        <f>ABS('P1dB CL'!AE7-AA$5)</f>
        <v>1.4839000000002045E-3</v>
      </c>
      <c r="AB11" s="82">
        <f>ABS('P1dB CL'!AF7-AB$5)</f>
        <v>0</v>
      </c>
      <c r="AC11" s="82">
        <f>ABS('P1dB CL'!AG7-AC$5)</f>
        <v>0</v>
      </c>
      <c r="AD11" s="82">
        <f>ABS('P1dB CL'!AH7-AD$5)</f>
        <v>0</v>
      </c>
      <c r="AE11" s="82">
        <f>ABS('P1dB CL'!AI7-AE$5)</f>
        <v>0</v>
      </c>
      <c r="AF11" s="82">
        <f>ABS('P1dB CL'!AJ7-AF$5)</f>
        <v>0</v>
      </c>
      <c r="AG11" s="20"/>
    </row>
    <row r="12" spans="1:33" x14ac:dyDescent="0.25">
      <c r="B12" s="79">
        <f>'P1dB CL'!E8</f>
        <v>-7.9</v>
      </c>
      <c r="C12" s="20"/>
      <c r="D12" s="82">
        <f>ABS('P1dB CL'!F8-D$5)</f>
        <v>2.9921000000001641E-3</v>
      </c>
      <c r="E12" s="82">
        <f>ABS('P1dB CL'!G8-E$5)</f>
        <v>1.3713899999999946E-2</v>
      </c>
      <c r="F12" s="82">
        <f>ABS('P1dB CL'!H8-F$5)</f>
        <v>6.320999999999799E-3</v>
      </c>
      <c r="G12" s="82">
        <f>ABS('P1dB CL'!I8-G$5)</f>
        <v>3.7642000000008835E-3</v>
      </c>
      <c r="H12" s="82">
        <f>ABS('P1dB CL'!J8-H$5)</f>
        <v>9.1362000000003718E-3</v>
      </c>
      <c r="I12" s="82">
        <f>ABS('P1dB CL'!K8-I$5)</f>
        <v>7.4139000000013056E-3</v>
      </c>
      <c r="J12" s="20"/>
      <c r="K12" s="82">
        <f>ABS('P1dB CL'!M8-K$5)</f>
        <v>0</v>
      </c>
      <c r="L12" s="82">
        <f>ABS('P1dB CL'!N8-L$5)</f>
        <v>0</v>
      </c>
      <c r="M12" s="82">
        <f>ABS('P1dB CL'!O8-M$5)</f>
        <v>9.3527000000008798E-3</v>
      </c>
      <c r="N12" s="82">
        <f>ABS('P1dB CL'!P8-N$5)</f>
        <v>1.6988700000000634E-2</v>
      </c>
      <c r="O12" s="82">
        <f>ABS('P1dB CL'!Q8-O$5)</f>
        <v>5.6485999999997816E-3</v>
      </c>
      <c r="P12" s="82">
        <f>ABS('P1dB CL'!R8-P$5)</f>
        <v>0</v>
      </c>
      <c r="R12" s="79">
        <f>'P1dB CL'!E8</f>
        <v>-7.9</v>
      </c>
      <c r="S12" s="20"/>
      <c r="T12" s="82">
        <f>ABS('P1dB CL'!X8-T$5)</f>
        <v>5.1961000000000368E-3</v>
      </c>
      <c r="U12" s="82">
        <f>ABS('P1dB CL'!Y8-U$5)</f>
        <v>7.969899999999086E-3</v>
      </c>
      <c r="V12" s="82">
        <f>ABS('P1dB CL'!Z8-V$5)</f>
        <v>1.0743100000000894E-2</v>
      </c>
      <c r="W12" s="82">
        <f>ABS('P1dB CL'!AA8-W$5)</f>
        <v>3.3282999999997287E-3</v>
      </c>
      <c r="X12" s="82">
        <f>ABS('P1dB CL'!AB8-X$5)</f>
        <v>4.0197999999982414E-3</v>
      </c>
      <c r="Y12" s="82">
        <f>ABS('P1dB CL'!AC8-Y$5)</f>
        <v>5.852700000000155E-3</v>
      </c>
      <c r="Z12" s="20"/>
      <c r="AA12" s="82">
        <f>ABS('P1dB CL'!AE8-AA$5)</f>
        <v>5.2395000000000636E-3</v>
      </c>
      <c r="AB12" s="82">
        <f>ABS('P1dB CL'!AF8-AB$5)</f>
        <v>4.4269999999997367E-3</v>
      </c>
      <c r="AC12" s="82">
        <f>ABS('P1dB CL'!AG8-AC$5)</f>
        <v>3.1615000000009275E-3</v>
      </c>
      <c r="AD12" s="82">
        <f>ABS('P1dB CL'!AH8-AD$5)</f>
        <v>1.0548599999999908E-2</v>
      </c>
      <c r="AE12" s="82">
        <f>ABS('P1dB CL'!AI8-AE$5)</f>
        <v>8.2393000000005046E-3</v>
      </c>
      <c r="AF12" s="82">
        <f>ABS('P1dB CL'!AJ8-AF$5)</f>
        <v>0</v>
      </c>
      <c r="AG12" s="20"/>
    </row>
    <row r="13" spans="1:33" x14ac:dyDescent="0.25">
      <c r="B13" s="79">
        <f>'P1dB CL'!E9</f>
        <v>-7.2</v>
      </c>
      <c r="C13" s="20"/>
      <c r="D13" s="82">
        <f>ABS('P1dB CL'!F9-D$5)</f>
        <v>6.8210999999998023E-3</v>
      </c>
      <c r="E13" s="82">
        <f>ABS('P1dB CL'!G9-E$5)</f>
        <v>5.3621000000001473E-3</v>
      </c>
      <c r="F13" s="82">
        <f>ABS('P1dB CL'!H9-F$5)</f>
        <v>4.56800000000257E-4</v>
      </c>
      <c r="G13" s="82">
        <f>ABS('P1dB CL'!I9-G$5)</f>
        <v>0</v>
      </c>
      <c r="H13" s="82">
        <f>ABS('P1dB CL'!J9-H$5)</f>
        <v>8.7346999999997621E-3</v>
      </c>
      <c r="I13" s="82">
        <f>ABS('P1dB CL'!K9-I$5)</f>
        <v>1.1546200000001505E-2</v>
      </c>
      <c r="J13" s="20"/>
      <c r="K13" s="82">
        <f>ABS('P1dB CL'!M9-K$5)</f>
        <v>3.8328000000005247E-3</v>
      </c>
      <c r="L13" s="82">
        <f>ABS('P1dB CL'!N9-L$5)</f>
        <v>7.7290000000029835E-4</v>
      </c>
      <c r="M13" s="82">
        <f>ABS('P1dB CL'!O9-M$5)</f>
        <v>7.6923000000004293E-3</v>
      </c>
      <c r="N13" s="82">
        <f>ABS('P1dB CL'!P9-N$5)</f>
        <v>1.9040999999999642E-2</v>
      </c>
      <c r="O13" s="82">
        <f>ABS('P1dB CL'!Q9-O$5)</f>
        <v>0</v>
      </c>
      <c r="P13" s="82">
        <f>ABS('P1dB CL'!R9-P$5)</f>
        <v>0</v>
      </c>
      <c r="R13" s="79">
        <f>'P1dB CL'!E9</f>
        <v>-7.2</v>
      </c>
      <c r="S13" s="20"/>
      <c r="T13" s="82">
        <f>ABS('P1dB CL'!X9-T$5)</f>
        <v>0</v>
      </c>
      <c r="U13" s="82">
        <f>ABS('P1dB CL'!Y9-U$5)</f>
        <v>2.9089999999953875E-4</v>
      </c>
      <c r="V13" s="82">
        <f>ABS('P1dB CL'!Z9-V$5)</f>
        <v>4.4851000000001306E-3</v>
      </c>
      <c r="W13" s="82">
        <f>ABS('P1dB CL'!AA9-W$5)</f>
        <v>4.6663000000002341E-3</v>
      </c>
      <c r="X13" s="82">
        <f>ABS('P1dB CL'!AB9-X$5)</f>
        <v>2.6969999999995053E-3</v>
      </c>
      <c r="Y13" s="82">
        <f>ABS('P1dB CL'!AC9-Y$5)</f>
        <v>3.2034000000003005E-3</v>
      </c>
      <c r="Z13" s="20"/>
      <c r="AA13" s="82">
        <f>ABS('P1dB CL'!AE9-AA$5)</f>
        <v>1.3551999999998898E-3</v>
      </c>
      <c r="AB13" s="82">
        <f>ABS('P1dB CL'!AF9-AB$5)</f>
        <v>2.1218999999987886E-3</v>
      </c>
      <c r="AC13" s="82">
        <f>ABS('P1dB CL'!AG9-AC$5)</f>
        <v>6.630000000001246E-3</v>
      </c>
      <c r="AD13" s="82">
        <f>ABS('P1dB CL'!AH9-AD$5)</f>
        <v>1.2394899999998543E-2</v>
      </c>
      <c r="AE13" s="82">
        <f>ABS('P1dB CL'!AI9-AE$5)</f>
        <v>3.7517000000004685E-3</v>
      </c>
      <c r="AF13" s="82">
        <f>ABS('P1dB CL'!AJ9-AF$5)</f>
        <v>0</v>
      </c>
      <c r="AG13" s="20"/>
    </row>
    <row r="14" spans="1:33" x14ac:dyDescent="0.25">
      <c r="B14" s="79">
        <f>'P1dB CL'!E10</f>
        <v>-6.5</v>
      </c>
      <c r="C14" s="20"/>
      <c r="D14" s="82">
        <f>ABS('P1dB CL'!F10-D$5)</f>
        <v>2.3732000000000752E-3</v>
      </c>
      <c r="E14" s="82">
        <f>ABS('P1dB CL'!G10-E$5)</f>
        <v>8.013300000000001E-3</v>
      </c>
      <c r="F14" s="82">
        <f>ABS('P1dB CL'!H10-F$5)</f>
        <v>9.3460000000007426E-3</v>
      </c>
      <c r="G14" s="82">
        <f>ABS('P1dB CL'!I10-G$5)</f>
        <v>9.3659999999999854E-3</v>
      </c>
      <c r="H14" s="82">
        <f>ABS('P1dB CL'!J10-H$5)</f>
        <v>1.5352299999999985E-2</v>
      </c>
      <c r="I14" s="82">
        <f>ABS('P1dB CL'!K10-I$5)</f>
        <v>1.3023399999999796E-2</v>
      </c>
      <c r="J14" s="20"/>
      <c r="K14" s="82">
        <f>ABS('P1dB CL'!M10-K$5)</f>
        <v>3.4285000000000565E-3</v>
      </c>
      <c r="L14" s="82">
        <f>ABS('P1dB CL'!N10-L$5)</f>
        <v>2.4376000000003728E-3</v>
      </c>
      <c r="M14" s="82">
        <f>ABS('P1dB CL'!O10-M$5)</f>
        <v>1.6454700000000599E-2</v>
      </c>
      <c r="N14" s="82">
        <f>ABS('P1dB CL'!P10-N$5)</f>
        <v>2.6458699999999169E-2</v>
      </c>
      <c r="O14" s="82">
        <f>ABS('P1dB CL'!Q10-O$5)</f>
        <v>3.3993999999992752E-3</v>
      </c>
      <c r="P14" s="82">
        <f>ABS('P1dB CL'!R10-P$5)</f>
        <v>0</v>
      </c>
      <c r="R14" s="79">
        <f>'P1dB CL'!E10</f>
        <v>-6.5</v>
      </c>
      <c r="S14" s="20"/>
      <c r="T14" s="82">
        <f>ABS('P1dB CL'!X10-T$5)</f>
        <v>7.1340000000006398E-3</v>
      </c>
      <c r="U14" s="82">
        <f>ABS('P1dB CL'!Y10-U$5)</f>
        <v>2.8619999999985879E-3</v>
      </c>
      <c r="V14" s="82">
        <f>ABS('P1dB CL'!Z10-V$5)</f>
        <v>6.5803000000013157E-3</v>
      </c>
      <c r="W14" s="82">
        <f>ABS('P1dB CL'!AA10-W$5)</f>
        <v>0</v>
      </c>
      <c r="X14" s="82">
        <f>ABS('P1dB CL'!AB10-X$5)</f>
        <v>2.1428999999990594E-3</v>
      </c>
      <c r="Y14" s="82">
        <f>ABS('P1dB CL'!AC10-Y$5)</f>
        <v>0</v>
      </c>
      <c r="Z14" s="20"/>
      <c r="AA14" s="82">
        <f>ABS('P1dB CL'!AE10-AA$5)</f>
        <v>0</v>
      </c>
      <c r="AB14" s="82">
        <f>ABS('P1dB CL'!AF10-AB$5)</f>
        <v>4.508999999998764E-3</v>
      </c>
      <c r="AC14" s="82">
        <f>ABS('P1dB CL'!AG10-AC$5)</f>
        <v>7.3061000000009813E-3</v>
      </c>
      <c r="AD14" s="82">
        <f>ABS('P1dB CL'!AH10-AD$5)</f>
        <v>1.0001199999999599E-2</v>
      </c>
      <c r="AE14" s="82">
        <f>ABS('P1dB CL'!AI10-AE$5)</f>
        <v>6.5287999999998902E-3</v>
      </c>
      <c r="AF14" s="82">
        <f>ABS('P1dB CL'!AJ10-AF$5)</f>
        <v>0</v>
      </c>
      <c r="AG14" s="20"/>
    </row>
    <row r="15" spans="1:33" x14ac:dyDescent="0.25">
      <c r="B15" s="79">
        <f>'P1dB CL'!E11</f>
        <v>-5.8</v>
      </c>
      <c r="C15" s="20"/>
      <c r="D15" s="82">
        <f>ABS('P1dB CL'!F11-D$5)</f>
        <v>2.7618000000000364E-3</v>
      </c>
      <c r="E15" s="82">
        <f>ABS('P1dB CL'!G11-E$5)</f>
        <v>1.2158399999999681E-2</v>
      </c>
      <c r="F15" s="82">
        <f>ABS('P1dB CL'!H11-F$5)</f>
        <v>1.2125100000000444E-2</v>
      </c>
      <c r="G15" s="82">
        <f>ABS('P1dB CL'!I11-G$5)</f>
        <v>1.2398700000000318E-2</v>
      </c>
      <c r="H15" s="82">
        <f>ABS('P1dB CL'!J11-H$5)</f>
        <v>2.2720400000000751E-2</v>
      </c>
      <c r="I15" s="82">
        <f>ABS('P1dB CL'!K11-I$5)</f>
        <v>2.2766200000001291E-2</v>
      </c>
      <c r="J15" s="20"/>
      <c r="K15" s="82">
        <f>ABS('P1dB CL'!M11-K$5)</f>
        <v>5.2599999999998204E-3</v>
      </c>
      <c r="L15" s="82">
        <f>ABS('P1dB CL'!N11-L$5)</f>
        <v>7.1196000000002257E-3</v>
      </c>
      <c r="M15" s="82">
        <f>ABS('P1dB CL'!O11-M$5)</f>
        <v>1.711940000000034E-2</v>
      </c>
      <c r="N15" s="82">
        <f>ABS('P1dB CL'!P11-N$5)</f>
        <v>3.5604499999999817E-2</v>
      </c>
      <c r="O15" s="82">
        <f>ABS('P1dB CL'!Q11-O$5)</f>
        <v>1.0974899999999899E-2</v>
      </c>
      <c r="P15" s="82">
        <f>ABS('P1dB CL'!R11-P$5)</f>
        <v>0</v>
      </c>
      <c r="R15" s="79">
        <f>'P1dB CL'!E11</f>
        <v>-5.8</v>
      </c>
      <c r="S15" s="20"/>
      <c r="T15" s="82">
        <f>ABS('P1dB CL'!X11-T$5)</f>
        <v>7.0401000000002156E-3</v>
      </c>
      <c r="U15" s="82">
        <f>ABS('P1dB CL'!Y11-U$5)</f>
        <v>6.6928999999991134E-3</v>
      </c>
      <c r="V15" s="82">
        <f>ABS('P1dB CL'!Z11-V$5)</f>
        <v>9.2392000000014463E-3</v>
      </c>
      <c r="W15" s="82">
        <f>ABS('P1dB CL'!AA11-W$5)</f>
        <v>7.410099999999531E-3</v>
      </c>
      <c r="X15" s="82">
        <f>ABS('P1dB CL'!AB11-X$5)</f>
        <v>2.5281999999986482E-3</v>
      </c>
      <c r="Y15" s="82">
        <f>ABS('P1dB CL'!AC11-Y$5)</f>
        <v>4.3020000000009162E-3</v>
      </c>
      <c r="Z15" s="20"/>
      <c r="AA15" s="82">
        <f>ABS('P1dB CL'!AE11-AA$5)</f>
        <v>2.8838999999996062E-3</v>
      </c>
      <c r="AB15" s="82">
        <f>ABS('P1dB CL'!AF11-AB$5)</f>
        <v>9.1114000000001028E-3</v>
      </c>
      <c r="AC15" s="82">
        <f>ABS('P1dB CL'!AG11-AC$5)</f>
        <v>1.3191300000000794E-2</v>
      </c>
      <c r="AD15" s="82">
        <f>ABS('P1dB CL'!AH11-AD$5)</f>
        <v>1.8452699999999211E-2</v>
      </c>
      <c r="AE15" s="82">
        <f>ABS('P1dB CL'!AI11-AE$5)</f>
        <v>7.5887999999997291E-3</v>
      </c>
      <c r="AF15" s="82">
        <f>ABS('P1dB CL'!AJ11-AF$5)</f>
        <v>0</v>
      </c>
      <c r="AG15" s="20"/>
    </row>
    <row r="16" spans="1:33" x14ac:dyDescent="0.25">
      <c r="B16" s="79">
        <f>'P1dB CL'!E12</f>
        <v>-5.0999999999999996</v>
      </c>
      <c r="C16" s="20"/>
      <c r="D16" s="82">
        <f>ABS('P1dB CL'!F12-D$5)</f>
        <v>5.4549999999995435E-3</v>
      </c>
      <c r="E16" s="82">
        <f>ABS('P1dB CL'!G12-E$5)</f>
        <v>8.0761999999996448E-3</v>
      </c>
      <c r="F16" s="82">
        <f>ABS('P1dB CL'!H12-F$5)</f>
        <v>1.4952700000000263E-2</v>
      </c>
      <c r="G16" s="82">
        <f>ABS('P1dB CL'!I12-G$5)</f>
        <v>1.7482800000001575E-2</v>
      </c>
      <c r="H16" s="82">
        <f>ABS('P1dB CL'!J12-H$5)</f>
        <v>3.2859800000000661E-2</v>
      </c>
      <c r="I16" s="82">
        <f>ABS('P1dB CL'!K12-I$5)</f>
        <v>2.9500999999999777E-2</v>
      </c>
      <c r="J16" s="20"/>
      <c r="K16" s="82">
        <f>ABS('P1dB CL'!M12-K$5)</f>
        <v>1.0352600000000045E-2</v>
      </c>
      <c r="L16" s="82">
        <f>ABS('P1dB CL'!N12-L$5)</f>
        <v>1.0988699999999518E-2</v>
      </c>
      <c r="M16" s="82">
        <f>ABS('P1dB CL'!O12-M$5)</f>
        <v>2.7636499999999842E-2</v>
      </c>
      <c r="N16" s="82">
        <f>ABS('P1dB CL'!P12-N$5)</f>
        <v>4.1852000000000444E-2</v>
      </c>
      <c r="O16" s="82">
        <f>ABS('P1dB CL'!Q12-O$5)</f>
        <v>2.3908999999999736E-3</v>
      </c>
      <c r="P16" s="82">
        <f>ABS('P1dB CL'!R12-P$5)</f>
        <v>0</v>
      </c>
      <c r="R16" s="79">
        <f>'P1dB CL'!E12</f>
        <v>-5.0999999999999996</v>
      </c>
      <c r="S16" s="20"/>
      <c r="T16" s="82">
        <f>ABS('P1dB CL'!X12-T$5)</f>
        <v>1.1404100000000028E-2</v>
      </c>
      <c r="U16" s="82">
        <f>ABS('P1dB CL'!Y12-U$5)</f>
        <v>6.7691999999990315E-3</v>
      </c>
      <c r="V16" s="82">
        <f>ABS('P1dB CL'!Z12-V$5)</f>
        <v>5.9051000000014398E-3</v>
      </c>
      <c r="W16" s="82">
        <f>ABS('P1dB CL'!AA12-W$5)</f>
        <v>8.1462999999999397E-3</v>
      </c>
      <c r="X16" s="82">
        <f>ABS('P1dB CL'!AB12-X$5)</f>
        <v>1.8615999999997968E-3</v>
      </c>
      <c r="Y16" s="82">
        <f>ABS('P1dB CL'!AC12-Y$5)</f>
        <v>3.4819000000005929E-3</v>
      </c>
      <c r="Z16" s="20"/>
      <c r="AA16" s="82">
        <f>ABS('P1dB CL'!AE12-AA$5)</f>
        <v>3.6740000000001771E-3</v>
      </c>
      <c r="AB16" s="82">
        <f>ABS('P1dB CL'!AF12-AB$5)</f>
        <v>9.3116999999995897E-3</v>
      </c>
      <c r="AC16" s="82">
        <f>ABS('P1dB CL'!AG12-AC$5)</f>
        <v>1.652630000000066E-2</v>
      </c>
      <c r="AD16" s="82">
        <f>ABS('P1dB CL'!AH12-AD$5)</f>
        <v>2.3482299999999512E-2</v>
      </c>
      <c r="AE16" s="82">
        <f>ABS('P1dB CL'!AI12-AE$5)</f>
        <v>7.4334000000000344E-3</v>
      </c>
      <c r="AF16" s="82">
        <f>ABS('P1dB CL'!AJ12-AF$5)</f>
        <v>0</v>
      </c>
      <c r="AG16" s="20"/>
    </row>
    <row r="17" spans="2:33" x14ac:dyDescent="0.25">
      <c r="B17" s="79">
        <f>'P1dB CL'!E13</f>
        <v>-4.4000000000000004</v>
      </c>
      <c r="C17" s="20"/>
      <c r="D17" s="82">
        <f>ABS('P1dB CL'!F13-D$5)</f>
        <v>8.9496999999996163E-3</v>
      </c>
      <c r="E17" s="82">
        <f>ABS('P1dB CL'!G13-E$5)</f>
        <v>2.1391900000000241E-2</v>
      </c>
      <c r="F17" s="82">
        <f>ABS('P1dB CL'!H13-F$5)</f>
        <v>1.7774599999999197E-2</v>
      </c>
      <c r="G17" s="82">
        <f>ABS('P1dB CL'!I13-G$5)</f>
        <v>2.2426600000001073E-2</v>
      </c>
      <c r="H17" s="82">
        <f>ABS('P1dB CL'!J13-H$5)</f>
        <v>3.4211199999999664E-2</v>
      </c>
      <c r="I17" s="82">
        <f>ABS('P1dB CL'!K13-I$5)</f>
        <v>3.9841700000000202E-2</v>
      </c>
      <c r="J17" s="20"/>
      <c r="K17" s="82">
        <f>ABS('P1dB CL'!M13-K$5)</f>
        <v>8.7557000000000329E-3</v>
      </c>
      <c r="L17" s="82">
        <f>ABS('P1dB CL'!N13-L$5)</f>
        <v>1.5826700000000749E-2</v>
      </c>
      <c r="M17" s="82">
        <f>ABS('P1dB CL'!O13-M$5)</f>
        <v>3.5299300000000144E-2</v>
      </c>
      <c r="N17" s="82">
        <f>ABS('P1dB CL'!P13-N$5)</f>
        <v>5.385869999999926E-2</v>
      </c>
      <c r="O17" s="82">
        <f>ABS('P1dB CL'!Q13-O$5)</f>
        <v>5.2823999999995763E-3</v>
      </c>
      <c r="P17" s="82">
        <f>ABS('P1dB CL'!R13-P$5)</f>
        <v>0</v>
      </c>
      <c r="R17" s="79">
        <f>'P1dB CL'!E13</f>
        <v>-4.4000000000000004</v>
      </c>
      <c r="S17" s="20"/>
      <c r="T17" s="82">
        <f>ABS('P1dB CL'!X13-T$5)</f>
        <v>1.2869900000000101E-2</v>
      </c>
      <c r="U17" s="82">
        <f>ABS('P1dB CL'!Y13-U$5)</f>
        <v>1.1251499999998416E-2</v>
      </c>
      <c r="V17" s="82">
        <f>ABS('P1dB CL'!Z13-V$5)</f>
        <v>9.0914000000008599E-3</v>
      </c>
      <c r="W17" s="82">
        <f>ABS('P1dB CL'!AA13-W$5)</f>
        <v>8.9053999999997302E-3</v>
      </c>
      <c r="X17" s="82">
        <f>ABS('P1dB CL'!AB13-X$5)</f>
        <v>4.9419999999997799E-3</v>
      </c>
      <c r="Y17" s="82">
        <f>ABS('P1dB CL'!AC13-Y$5)</f>
        <v>9.2821000000000708E-3</v>
      </c>
      <c r="Z17" s="20"/>
      <c r="AA17" s="82">
        <f>ABS('P1dB CL'!AE13-AA$5)</f>
        <v>4.7870000000003188E-3</v>
      </c>
      <c r="AB17" s="82">
        <f>ABS('P1dB CL'!AF13-AB$5)</f>
        <v>1.8492699999999473E-2</v>
      </c>
      <c r="AC17" s="82">
        <f>ABS('P1dB CL'!AG13-AC$5)</f>
        <v>2.0364800000001182E-2</v>
      </c>
      <c r="AD17" s="82">
        <f>ABS('P1dB CL'!AH13-AD$5)</f>
        <v>2.7638500000000121E-2</v>
      </c>
      <c r="AE17" s="82">
        <f>ABS('P1dB CL'!AI13-AE$5)</f>
        <v>8.1753999999998328E-3</v>
      </c>
      <c r="AF17" s="82">
        <f>ABS('P1dB CL'!AJ13-AF$5)</f>
        <v>0</v>
      </c>
      <c r="AG17" s="20"/>
    </row>
    <row r="18" spans="2:33" x14ac:dyDescent="0.25">
      <c r="B18" s="79">
        <f>'P1dB CL'!E14</f>
        <v>-3.7</v>
      </c>
      <c r="C18" s="20"/>
      <c r="D18" s="82">
        <f>ABS('P1dB CL'!F14-D$5)</f>
        <v>1.0482800000000125E-2</v>
      </c>
      <c r="E18" s="82">
        <f>ABS('P1dB CL'!G14-E$5)</f>
        <v>1.6712700000000247E-2</v>
      </c>
      <c r="F18" s="82">
        <f>ABS('P1dB CL'!H14-F$5)</f>
        <v>2.244289999999971E-2</v>
      </c>
      <c r="G18" s="82">
        <f>ABS('P1dB CL'!I14-G$5)</f>
        <v>2.5487000000000037E-2</v>
      </c>
      <c r="H18" s="82">
        <f>ABS('P1dB CL'!J14-H$5)</f>
        <v>4.976940000000063E-2</v>
      </c>
      <c r="I18" s="82">
        <f>ABS('P1dB CL'!K14-I$5)</f>
        <v>4.7766700000000384E-2</v>
      </c>
      <c r="J18" s="20"/>
      <c r="K18" s="82">
        <f>ABS('P1dB CL'!M14-K$5)</f>
        <v>1.2550800000000528E-2</v>
      </c>
      <c r="L18" s="82">
        <f>ABS('P1dB CL'!N14-L$5)</f>
        <v>1.5308800000000566E-2</v>
      </c>
      <c r="M18" s="82">
        <f>ABS('P1dB CL'!O14-M$5)</f>
        <v>3.9870300000000469E-2</v>
      </c>
      <c r="N18" s="82">
        <f>ABS('P1dB CL'!P14-N$5)</f>
        <v>6.8400399999999806E-2</v>
      </c>
      <c r="O18" s="82">
        <f>ABS('P1dB CL'!Q14-O$5)</f>
        <v>4.0373999999996357E-3</v>
      </c>
      <c r="P18" s="82">
        <f>ABS('P1dB CL'!R14-P$5)</f>
        <v>0</v>
      </c>
      <c r="R18" s="79">
        <f>'P1dB CL'!E14</f>
        <v>-3.7</v>
      </c>
      <c r="S18" s="20"/>
      <c r="T18" s="82">
        <f>ABS('P1dB CL'!X14-T$5)</f>
        <v>1.2716800000000639E-2</v>
      </c>
      <c r="U18" s="82">
        <f>ABS('P1dB CL'!Y14-U$5)</f>
        <v>1.2630499999998435E-2</v>
      </c>
      <c r="V18" s="82">
        <f>ABS('P1dB CL'!Z14-V$5)</f>
        <v>1.2232800000001376E-2</v>
      </c>
      <c r="W18" s="82">
        <f>ABS('P1dB CL'!AA14-W$5)</f>
        <v>1.1598600000001014E-2</v>
      </c>
      <c r="X18" s="82">
        <f>ABS('P1dB CL'!AB14-X$5)</f>
        <v>1.0687899999998862E-2</v>
      </c>
      <c r="Y18" s="82">
        <f>ABS('P1dB CL'!AC14-Y$5)</f>
        <v>8.4724999999998829E-3</v>
      </c>
      <c r="Z18" s="20"/>
      <c r="AA18" s="82">
        <f>ABS('P1dB CL'!AE14-AA$5)</f>
        <v>4.0716999999999004E-3</v>
      </c>
      <c r="AB18" s="82">
        <f>ABS('P1dB CL'!AF14-AB$5)</f>
        <v>1.7329199999998934E-2</v>
      </c>
      <c r="AC18" s="82">
        <f>ABS('P1dB CL'!AG14-AC$5)</f>
        <v>2.6711500000001109E-2</v>
      </c>
      <c r="AD18" s="82">
        <f>ABS('P1dB CL'!AH14-AD$5)</f>
        <v>3.6671699999999419E-2</v>
      </c>
      <c r="AE18" s="82">
        <f>ABS('P1dB CL'!AI14-AE$5)</f>
        <v>8.6121000000005665E-3</v>
      </c>
      <c r="AF18" s="82">
        <f>ABS('P1dB CL'!AJ14-AF$5)</f>
        <v>0</v>
      </c>
      <c r="AG18" s="20"/>
    </row>
    <row r="19" spans="2:33" x14ac:dyDescent="0.25">
      <c r="B19" s="79">
        <f>'P1dB CL'!E15</f>
        <v>-3</v>
      </c>
      <c r="C19" s="20"/>
      <c r="D19" s="82">
        <f>ABS('P1dB CL'!F15-D$5)</f>
        <v>1.1279100000000319E-2</v>
      </c>
      <c r="E19" s="82">
        <f>ABS('P1dB CL'!G15-E$5)</f>
        <v>2.1662300000000023E-2</v>
      </c>
      <c r="F19" s="82">
        <f>ABS('P1dB CL'!H15-F$5)</f>
        <v>2.5062600000000046E-2</v>
      </c>
      <c r="G19" s="82">
        <f>ABS('P1dB CL'!I15-G$5)</f>
        <v>3.8538900000000709E-2</v>
      </c>
      <c r="H19" s="82">
        <f>ABS('P1dB CL'!J15-H$5)</f>
        <v>5.428320000000042E-2</v>
      </c>
      <c r="I19" s="82">
        <f>ABS('P1dB CL'!K15-I$5)</f>
        <v>6.2345500000001053E-2</v>
      </c>
      <c r="J19" s="20"/>
      <c r="K19" s="82">
        <f>ABS('P1dB CL'!M15-K$5)</f>
        <v>1.4845900000000078E-2</v>
      </c>
      <c r="L19" s="82">
        <f>ABS('P1dB CL'!N15-L$5)</f>
        <v>2.0604599999999529E-2</v>
      </c>
      <c r="M19" s="82">
        <f>ABS('P1dB CL'!O15-M$5)</f>
        <v>5.0169900000000212E-2</v>
      </c>
      <c r="N19" s="82">
        <f>ABS('P1dB CL'!P15-N$5)</f>
        <v>8.603190000000005E-2</v>
      </c>
      <c r="O19" s="82">
        <f>ABS('P1dB CL'!Q15-O$5)</f>
        <v>4.9709999999993926E-3</v>
      </c>
      <c r="P19" s="82">
        <f>ABS('P1dB CL'!R15-P$5)</f>
        <v>0</v>
      </c>
      <c r="R19" s="79">
        <f>'P1dB CL'!E15</f>
        <v>-3</v>
      </c>
      <c r="S19" s="20"/>
      <c r="T19" s="82">
        <f>ABS('P1dB CL'!X15-T$5)</f>
        <v>1.3403499999999902E-2</v>
      </c>
      <c r="U19" s="82">
        <f>ABS('P1dB CL'!Y15-U$5)</f>
        <v>1.2716299999999237E-2</v>
      </c>
      <c r="V19" s="82">
        <f>ABS('P1dB CL'!Z15-V$5)</f>
        <v>1.0813700000001703E-2</v>
      </c>
      <c r="W19" s="82">
        <f>ABS('P1dB CL'!AA15-W$5)</f>
        <v>8.4523999999994714E-3</v>
      </c>
      <c r="X19" s="82">
        <f>ABS('P1dB CL'!AB15-X$5)</f>
        <v>7.1420999999993739E-3</v>
      </c>
      <c r="Y19" s="82">
        <f>ABS('P1dB CL'!AC15-Y$5)</f>
        <v>8.0652000000007718E-3</v>
      </c>
      <c r="Z19" s="20"/>
      <c r="AA19" s="82">
        <f>ABS('P1dB CL'!AE15-AA$5)</f>
        <v>6.7515000000000214E-3</v>
      </c>
      <c r="AB19" s="82">
        <f>ABS('P1dB CL'!AF15-AB$5)</f>
        <v>2.3854299999999995E-2</v>
      </c>
      <c r="AC19" s="82">
        <f>ABS('P1dB CL'!AG15-AC$5)</f>
        <v>3.8086000000001619E-2</v>
      </c>
      <c r="AD19" s="82">
        <f>ABS('P1dB CL'!AH15-AD$5)</f>
        <v>4.5529399999999498E-2</v>
      </c>
      <c r="AE19" s="82">
        <f>ABS('P1dB CL'!AI15-AE$5)</f>
        <v>8.7495000000004097E-3</v>
      </c>
      <c r="AF19" s="82">
        <f>ABS('P1dB CL'!AJ15-AF$5)</f>
        <v>0</v>
      </c>
      <c r="AG19" s="20"/>
    </row>
    <row r="20" spans="2:33" x14ac:dyDescent="0.25">
      <c r="B20" s="79">
        <f>'P1dB CL'!E16</f>
        <v>-2.2999999999999998</v>
      </c>
      <c r="C20" s="20"/>
      <c r="D20" s="82">
        <f>ABS('P1dB CL'!F16-D$5)</f>
        <v>1.4833900000000177E-2</v>
      </c>
      <c r="E20" s="82">
        <f>ABS('P1dB CL'!G16-E$5)</f>
        <v>2.9651199999999989E-2</v>
      </c>
      <c r="F20" s="82">
        <f>ABS('P1dB CL'!H16-F$5)</f>
        <v>3.0343099999999623E-2</v>
      </c>
      <c r="G20" s="82">
        <f>ABS('P1dB CL'!I16-G$5)</f>
        <v>4.5723900000000484E-2</v>
      </c>
      <c r="H20" s="82">
        <f>ABS('P1dB CL'!J16-H$5)</f>
        <v>6.4696299999999596E-2</v>
      </c>
      <c r="I20" s="82">
        <f>ABS('P1dB CL'!K16-I$5)</f>
        <v>7.9163600000001111E-2</v>
      </c>
      <c r="J20" s="20"/>
      <c r="K20" s="82">
        <f>ABS('P1dB CL'!M16-K$5)</f>
        <v>1.4521100000000509E-2</v>
      </c>
      <c r="L20" s="82">
        <f>ABS('P1dB CL'!N16-L$5)</f>
        <v>2.7705699999999389E-2</v>
      </c>
      <c r="M20" s="82">
        <f>ABS('P1dB CL'!O16-M$5)</f>
        <v>6.7508700000001198E-2</v>
      </c>
      <c r="N20" s="82">
        <f>ABS('P1dB CL'!P16-N$5)</f>
        <v>0.1055994000000009</v>
      </c>
      <c r="O20" s="82">
        <f>ABS('P1dB CL'!Q16-O$5)</f>
        <v>1.187709999999953E-2</v>
      </c>
      <c r="P20" s="82">
        <f>ABS('P1dB CL'!R16-P$5)</f>
        <v>0</v>
      </c>
      <c r="R20" s="79">
        <f>'P1dB CL'!E16</f>
        <v>-2.2999999999999998</v>
      </c>
      <c r="S20" s="20"/>
      <c r="T20" s="82">
        <f>ABS('P1dB CL'!X16-T$5)</f>
        <v>1.3246600000000441E-2</v>
      </c>
      <c r="U20" s="82">
        <f>ABS('P1dB CL'!Y16-U$5)</f>
        <v>1.8085499999999755E-2</v>
      </c>
      <c r="V20" s="82">
        <f>ABS('P1dB CL'!Z16-V$5)</f>
        <v>1.4129600000000408E-2</v>
      </c>
      <c r="W20" s="82">
        <f>ABS('P1dB CL'!AA16-W$5)</f>
        <v>1.4862100000000211E-2</v>
      </c>
      <c r="X20" s="82">
        <f>ABS('P1dB CL'!AB16-X$5)</f>
        <v>1.6036999999998969E-2</v>
      </c>
      <c r="Y20" s="82">
        <f>ABS('P1dB CL'!AC16-Y$5)</f>
        <v>1.3251300000000299E-2</v>
      </c>
      <c r="Z20" s="20"/>
      <c r="AA20" s="82">
        <f>ABS('P1dB CL'!AE16-AA$5)</f>
        <v>8.5774000000000683E-3</v>
      </c>
      <c r="AB20" s="82">
        <f>ABS('P1dB CL'!AF16-AB$5)</f>
        <v>2.2067099999999229E-2</v>
      </c>
      <c r="AC20" s="82">
        <f>ABS('P1dB CL'!AG16-AC$5)</f>
        <v>4.1627000000000081E-2</v>
      </c>
      <c r="AD20" s="82">
        <f>ABS('P1dB CL'!AH16-AD$5)</f>
        <v>5.3407699999999281E-2</v>
      </c>
      <c r="AE20" s="82">
        <f>ABS('P1dB CL'!AI16-AE$5)</f>
        <v>8.6178999999999562E-3</v>
      </c>
      <c r="AF20" s="82">
        <f>ABS('P1dB CL'!AJ16-AF$5)</f>
        <v>0</v>
      </c>
      <c r="AG20" s="20"/>
    </row>
    <row r="21" spans="2:33" x14ac:dyDescent="0.25">
      <c r="B21" s="79">
        <f>'P1dB CL'!E17</f>
        <v>-1.6</v>
      </c>
      <c r="C21" s="20"/>
      <c r="D21" s="82">
        <f>ABS('P1dB CL'!F17-D$5)</f>
        <v>2.0995099999999489E-2</v>
      </c>
      <c r="E21" s="82">
        <f>ABS('P1dB CL'!G17-E$5)</f>
        <v>3.3494499999999761E-2</v>
      </c>
      <c r="F21" s="82">
        <f>ABS('P1dB CL'!H17-F$5)</f>
        <v>4.4740700000000189E-2</v>
      </c>
      <c r="G21" s="82">
        <f>ABS('P1dB CL'!I17-G$5)</f>
        <v>5.653760000000041E-2</v>
      </c>
      <c r="H21" s="82">
        <f>ABS('P1dB CL'!J17-H$5)</f>
        <v>7.9259900000000272E-2</v>
      </c>
      <c r="I21" s="82">
        <f>ABS('P1dB CL'!K17-I$5)</f>
        <v>9.7680099999999825E-2</v>
      </c>
      <c r="J21" s="20"/>
      <c r="K21" s="82">
        <f>ABS('P1dB CL'!M17-K$5)</f>
        <v>1.908259999999995E-2</v>
      </c>
      <c r="L21" s="82">
        <f>ABS('P1dB CL'!N17-L$5)</f>
        <v>3.7739299999999254E-2</v>
      </c>
      <c r="M21" s="82">
        <f>ABS('P1dB CL'!O17-M$5)</f>
        <v>8.5408199999999823E-2</v>
      </c>
      <c r="N21" s="82">
        <f>ABS('P1dB CL'!P17-N$5)</f>
        <v>0.13315200000000083</v>
      </c>
      <c r="O21" s="82">
        <f>ABS('P1dB CL'!Q17-O$5)</f>
        <v>1.2030099999999599E-2</v>
      </c>
      <c r="P21" s="82">
        <f>ABS('P1dB CL'!R17-P$5)</f>
        <v>0</v>
      </c>
      <c r="R21" s="79">
        <f>'P1dB CL'!E17</f>
        <v>-1.6</v>
      </c>
      <c r="S21" s="20"/>
      <c r="T21" s="82">
        <f>ABS('P1dB CL'!X17-T$5)</f>
        <v>1.9176000000000748E-2</v>
      </c>
      <c r="U21" s="82">
        <f>ABS('P1dB CL'!Y17-U$5)</f>
        <v>2.1531099999998915E-2</v>
      </c>
      <c r="V21" s="82">
        <f>ABS('P1dB CL'!Z17-V$5)</f>
        <v>2.1278400000001696E-2</v>
      </c>
      <c r="W21" s="82">
        <f>ABS('P1dB CL'!AA17-W$5)</f>
        <v>2.545450000000038E-2</v>
      </c>
      <c r="X21" s="82">
        <f>ABS('P1dB CL'!AB17-X$5)</f>
        <v>1.6774199999998629E-2</v>
      </c>
      <c r="Y21" s="82">
        <f>ABS('P1dB CL'!AC17-Y$5)</f>
        <v>2.3051300000000552E-2</v>
      </c>
      <c r="Z21" s="20"/>
      <c r="AA21" s="82">
        <f>ABS('P1dB CL'!AE17-AA$5)</f>
        <v>1.6122300000000145E-2</v>
      </c>
      <c r="AB21" s="82">
        <f>ABS('P1dB CL'!AF17-AB$5)</f>
        <v>3.3177399999999579E-2</v>
      </c>
      <c r="AC21" s="82">
        <f>ABS('P1dB CL'!AG17-AC$5)</f>
        <v>5.506140000000137E-2</v>
      </c>
      <c r="AD21" s="82">
        <f>ABS('P1dB CL'!AH17-AD$5)</f>
        <v>6.7842499999999362E-2</v>
      </c>
      <c r="AE21" s="82">
        <f>ABS('P1dB CL'!AI17-AE$5)</f>
        <v>1.3326199999999844E-2</v>
      </c>
      <c r="AF21" s="82">
        <f>ABS('P1dB CL'!AJ17-AF$5)</f>
        <v>0</v>
      </c>
      <c r="AG21" s="20"/>
    </row>
    <row r="22" spans="2:33" x14ac:dyDescent="0.25">
      <c r="B22" s="79">
        <f>'P1dB CL'!E18</f>
        <v>-0.9</v>
      </c>
      <c r="C22" s="20"/>
      <c r="D22" s="82">
        <f>ABS('P1dB CL'!F18-D$5)</f>
        <v>2.3376899999999701E-2</v>
      </c>
      <c r="E22" s="82">
        <f>ABS('P1dB CL'!G18-E$5)</f>
        <v>4.0801500000000601E-2</v>
      </c>
      <c r="F22" s="82">
        <f>ABS('P1dB CL'!H18-F$5)</f>
        <v>5.1503199999999083E-2</v>
      </c>
      <c r="G22" s="82">
        <f>ABS('P1dB CL'!I18-G$5)</f>
        <v>7.0648200000000827E-2</v>
      </c>
      <c r="H22" s="82">
        <f>ABS('P1dB CL'!J18-H$5)</f>
        <v>9.2647599999999386E-2</v>
      </c>
      <c r="I22" s="82">
        <f>ABS('P1dB CL'!K18-I$5)</f>
        <v>0.1140490000000014</v>
      </c>
      <c r="J22" s="20"/>
      <c r="K22" s="82">
        <f>ABS('P1dB CL'!M18-K$5)</f>
        <v>2.0735800000000637E-2</v>
      </c>
      <c r="L22" s="82">
        <f>ABS('P1dB CL'!N18-L$5)</f>
        <v>4.2185300000000758E-2</v>
      </c>
      <c r="M22" s="82">
        <f>ABS('P1dB CL'!O18-M$5)</f>
        <v>0.10155770000000075</v>
      </c>
      <c r="N22" s="82">
        <f>ABS('P1dB CL'!P18-N$5)</f>
        <v>0.15747550000000032</v>
      </c>
      <c r="O22" s="82">
        <f>ABS('P1dB CL'!Q18-O$5)</f>
        <v>9.1022999999994525E-3</v>
      </c>
      <c r="P22" s="82">
        <f>ABS('P1dB CL'!R18-P$5)</f>
        <v>0</v>
      </c>
      <c r="R22" s="79">
        <f>'P1dB CL'!E18</f>
        <v>-0.9</v>
      </c>
      <c r="S22" s="20"/>
      <c r="T22" s="82">
        <f>ABS('P1dB CL'!X18-T$5)</f>
        <v>2.0112600000000036E-2</v>
      </c>
      <c r="U22" s="82">
        <f>ABS('P1dB CL'!Y18-U$5)</f>
        <v>2.0021499999998582E-2</v>
      </c>
      <c r="V22" s="82">
        <f>ABS('P1dB CL'!Z18-V$5)</f>
        <v>1.9381500000001495E-2</v>
      </c>
      <c r="W22" s="82">
        <f>ABS('P1dB CL'!AA18-W$5)</f>
        <v>2.0876900000001086E-2</v>
      </c>
      <c r="X22" s="82">
        <f>ABS('P1dB CL'!AB18-X$5)</f>
        <v>1.8634799999999174E-2</v>
      </c>
      <c r="Y22" s="82">
        <f>ABS('P1dB CL'!AC18-Y$5)</f>
        <v>2.2880600000000584E-2</v>
      </c>
      <c r="Z22" s="20"/>
      <c r="AA22" s="82">
        <f>ABS('P1dB CL'!AE18-AA$5)</f>
        <v>1.3027199999999794E-2</v>
      </c>
      <c r="AB22" s="82">
        <f>ABS('P1dB CL'!AF18-AB$5)</f>
        <v>3.5213499999999343E-2</v>
      </c>
      <c r="AC22" s="82">
        <f>ABS('P1dB CL'!AG18-AC$5)</f>
        <v>5.9581800000000129E-2</v>
      </c>
      <c r="AD22" s="82">
        <f>ABS('P1dB CL'!AH18-AD$5)</f>
        <v>7.8834599999998645E-2</v>
      </c>
      <c r="AE22" s="82">
        <f>ABS('P1dB CL'!AI18-AE$5)</f>
        <v>1.6177599999999792E-2</v>
      </c>
      <c r="AF22" s="82">
        <f>ABS('P1dB CL'!AJ18-AF$5)</f>
        <v>0</v>
      </c>
      <c r="AG22" s="20"/>
    </row>
    <row r="23" spans="2:33" x14ac:dyDescent="0.25">
      <c r="B23" s="79">
        <f>'P1dB CL'!E19</f>
        <v>-0.2</v>
      </c>
      <c r="C23" s="20"/>
      <c r="D23" s="82">
        <f>ABS('P1dB CL'!F19-D$5)</f>
        <v>2.685729999999964E-2</v>
      </c>
      <c r="E23" s="82">
        <f>ABS('P1dB CL'!G19-E$5)</f>
        <v>4.3356400000000406E-2</v>
      </c>
      <c r="F23" s="82">
        <f>ABS('P1dB CL'!H19-F$5)</f>
        <v>5.9658100000000047E-2</v>
      </c>
      <c r="G23" s="82">
        <f>ABS('P1dB CL'!I19-G$5)</f>
        <v>8.4009200000000561E-2</v>
      </c>
      <c r="H23" s="82">
        <f>ABS('P1dB CL'!J19-H$5)</f>
        <v>0.11312580000000061</v>
      </c>
      <c r="I23" s="82">
        <f>ABS('P1dB CL'!K19-I$5)</f>
        <v>0.14378840000000004</v>
      </c>
      <c r="J23" s="20"/>
      <c r="K23" s="82">
        <f>ABS('P1dB CL'!M19-K$5)</f>
        <v>2.7176900000000614E-2</v>
      </c>
      <c r="L23" s="82">
        <f>ABS('P1dB CL'!N19-L$5)</f>
        <v>5.3037199999999451E-2</v>
      </c>
      <c r="M23" s="82">
        <f>ABS('P1dB CL'!O19-M$5)</f>
        <v>0.12124060000000014</v>
      </c>
      <c r="N23" s="82">
        <f>ABS('P1dB CL'!P19-N$5)</f>
        <v>0.18828959999999917</v>
      </c>
      <c r="O23" s="82">
        <f>ABS('P1dB CL'!Q19-O$5)</f>
        <v>1.3486899999999302E-2</v>
      </c>
      <c r="P23" s="82">
        <f>ABS('P1dB CL'!R19-P$5)</f>
        <v>0</v>
      </c>
      <c r="R23" s="79">
        <f>'P1dB CL'!E19</f>
        <v>-0.2</v>
      </c>
      <c r="S23" s="20"/>
      <c r="T23" s="82">
        <f>ABS('P1dB CL'!X19-T$5)</f>
        <v>2.3350800000000227E-2</v>
      </c>
      <c r="U23" s="82">
        <f>ABS('P1dB CL'!Y19-U$5)</f>
        <v>2.5637599999999594E-2</v>
      </c>
      <c r="V23" s="82">
        <f>ABS('P1dB CL'!Z19-V$5)</f>
        <v>2.6383400000000279E-2</v>
      </c>
      <c r="W23" s="82">
        <f>ABS('P1dB CL'!AA19-W$5)</f>
        <v>2.7846300000000213E-2</v>
      </c>
      <c r="X23" s="82">
        <f>ABS('P1dB CL'!AB19-X$5)</f>
        <v>2.491479999999946E-2</v>
      </c>
      <c r="Y23" s="82">
        <f>ABS('P1dB CL'!AC19-Y$5)</f>
        <v>3.3870699999999587E-2</v>
      </c>
      <c r="Z23" s="20"/>
      <c r="AA23" s="82">
        <f>ABS('P1dB CL'!AE19-AA$5)</f>
        <v>1.4660400000000351E-2</v>
      </c>
      <c r="AB23" s="82">
        <f>ABS('P1dB CL'!AF19-AB$5)</f>
        <v>4.5933699999999078E-2</v>
      </c>
      <c r="AC23" s="82">
        <f>ABS('P1dB CL'!AG19-AC$5)</f>
        <v>7.422930000000072E-2</v>
      </c>
      <c r="AD23" s="82">
        <f>ABS('P1dB CL'!AH19-AD$5)</f>
        <v>9.6264899999999543E-2</v>
      </c>
      <c r="AE23" s="82">
        <f>ABS('P1dB CL'!AI19-AE$5)</f>
        <v>1.632260000000052E-2</v>
      </c>
      <c r="AF23" s="82">
        <f>ABS('P1dB CL'!AJ19-AF$5)</f>
        <v>0</v>
      </c>
      <c r="AG23" s="20"/>
    </row>
    <row r="24" spans="2:33" x14ac:dyDescent="0.25">
      <c r="B24" s="79">
        <f>'P1dB CL'!E20</f>
        <v>0.5</v>
      </c>
      <c r="C24" s="20"/>
      <c r="D24" s="82">
        <f>ABS('P1dB CL'!F20-D$5)</f>
        <v>3.097580000000022E-2</v>
      </c>
      <c r="E24" s="82">
        <f>ABS('P1dB CL'!G20-E$5)</f>
        <v>5.5068500000000853E-2</v>
      </c>
      <c r="F24" s="82">
        <f>ABS('P1dB CL'!H20-F$5)</f>
        <v>7.114409999999971E-2</v>
      </c>
      <c r="G24" s="82">
        <f>ABS('P1dB CL'!I20-G$5)</f>
        <v>9.655000000000058E-2</v>
      </c>
      <c r="H24" s="82">
        <f>ABS('P1dB CL'!J20-H$5)</f>
        <v>0.12778190000000045</v>
      </c>
      <c r="I24" s="82">
        <f>ABS('P1dB CL'!K20-I$5)</f>
        <v>0.1694621999999999</v>
      </c>
      <c r="J24" s="20"/>
      <c r="K24" s="82">
        <f>ABS('P1dB CL'!M20-K$5)</f>
        <v>3.1548500000000423E-2</v>
      </c>
      <c r="L24" s="82">
        <f>ABS('P1dB CL'!N20-L$5)</f>
        <v>6.2691200000000613E-2</v>
      </c>
      <c r="M24" s="82">
        <f>ABS('P1dB CL'!O20-M$5)</f>
        <v>0.14358430000000055</v>
      </c>
      <c r="N24" s="82">
        <f>ABS('P1dB CL'!P20-N$5)</f>
        <v>0.22125909999999926</v>
      </c>
      <c r="O24" s="82">
        <f>ABS('P1dB CL'!Q20-O$5)</f>
        <v>2.0203099999999807E-2</v>
      </c>
      <c r="P24" s="82">
        <f>ABS('P1dB CL'!R20-P$5)</f>
        <v>0</v>
      </c>
      <c r="R24" s="79">
        <f>'P1dB CL'!E20</f>
        <v>0.5</v>
      </c>
      <c r="S24" s="20"/>
      <c r="T24" s="82">
        <f>ABS('P1dB CL'!X20-T$5)</f>
        <v>2.7586000000000332E-2</v>
      </c>
      <c r="U24" s="82">
        <f>ABS('P1dB CL'!Y20-U$5)</f>
        <v>2.7600299999999578E-2</v>
      </c>
      <c r="V24" s="82">
        <f>ABS('P1dB CL'!Z20-V$5)</f>
        <v>3.3143000000000811E-2</v>
      </c>
      <c r="W24" s="82">
        <f>ABS('P1dB CL'!AA20-W$5)</f>
        <v>3.2104500000000868E-2</v>
      </c>
      <c r="X24" s="82">
        <f>ABS('P1dB CL'!AB20-X$5)</f>
        <v>2.7558399999998429E-2</v>
      </c>
      <c r="Y24" s="82">
        <f>ABS('P1dB CL'!AC20-Y$5)</f>
        <v>4.4349699999999714E-2</v>
      </c>
      <c r="Z24" s="20"/>
      <c r="AA24" s="82">
        <f>ABS('P1dB CL'!AE20-AA$5)</f>
        <v>1.6892900000000211E-2</v>
      </c>
      <c r="AB24" s="82">
        <f>ABS('P1dB CL'!AF20-AB$5)</f>
        <v>4.7124900000000025E-2</v>
      </c>
      <c r="AC24" s="82">
        <f>ABS('P1dB CL'!AG20-AC$5)</f>
        <v>8.2566300000001647E-2</v>
      </c>
      <c r="AD24" s="82">
        <f>ABS('P1dB CL'!AH20-AD$5)</f>
        <v>0.11321359999999991</v>
      </c>
      <c r="AE24" s="82">
        <f>ABS('P1dB CL'!AI20-AE$5)</f>
        <v>1.5956899999999941E-2</v>
      </c>
      <c r="AF24" s="82">
        <f>ABS('P1dB CL'!AJ20-AF$5)</f>
        <v>0</v>
      </c>
      <c r="AG24" s="20"/>
    </row>
    <row r="25" spans="2:33" x14ac:dyDescent="0.25">
      <c r="B25" s="79">
        <f>'P1dB CL'!E21</f>
        <v>1.2</v>
      </c>
      <c r="C25" s="20"/>
      <c r="D25" s="82">
        <f>ABS('P1dB CL'!F21-D$5)</f>
        <v>3.9431500000000064E-2</v>
      </c>
      <c r="E25" s="82">
        <f>ABS('P1dB CL'!G21-E$5)</f>
        <v>6.2038899999999231E-2</v>
      </c>
      <c r="F25" s="82">
        <f>ABS('P1dB CL'!H21-F$5)</f>
        <v>8.8335100000000111E-2</v>
      </c>
      <c r="G25" s="82">
        <f>ABS('P1dB CL'!I21-G$5)</f>
        <v>0.11514000000000024</v>
      </c>
      <c r="H25" s="82">
        <f>ABS('P1dB CL'!J21-H$5)</f>
        <v>0.15471460000000015</v>
      </c>
      <c r="I25" s="82">
        <f>ABS('P1dB CL'!K21-I$5)</f>
        <v>0.20277309999999993</v>
      </c>
      <c r="J25" s="20"/>
      <c r="K25" s="82">
        <f>ABS('P1dB CL'!M21-K$5)</f>
        <v>3.6423200000000655E-2</v>
      </c>
      <c r="L25" s="82">
        <f>ABS('P1dB CL'!N21-L$5)</f>
        <v>7.3210199999999226E-2</v>
      </c>
      <c r="M25" s="82">
        <f>ABS('P1dB CL'!O21-M$5)</f>
        <v>0.17279150000000065</v>
      </c>
      <c r="N25" s="82">
        <f>ABS('P1dB CL'!P21-N$5)</f>
        <v>0.26699160000000077</v>
      </c>
      <c r="O25" s="82">
        <f>ABS('P1dB CL'!Q21-O$5)</f>
        <v>2.2293999999999592E-2</v>
      </c>
      <c r="P25" s="82">
        <f>ABS('P1dB CL'!R21-P$5)</f>
        <v>0</v>
      </c>
      <c r="R25" s="79">
        <f>'P1dB CL'!E21</f>
        <v>1.2</v>
      </c>
      <c r="S25" s="20"/>
      <c r="T25" s="82">
        <f>ABS('P1dB CL'!X21-T$5)</f>
        <v>3.2758700000000474E-2</v>
      </c>
      <c r="U25" s="82">
        <f>ABS('P1dB CL'!Y21-U$5)</f>
        <v>3.6237699999999151E-2</v>
      </c>
      <c r="V25" s="82">
        <f>ABS('P1dB CL'!Z21-V$5)</f>
        <v>3.9401000000001574E-2</v>
      </c>
      <c r="W25" s="82">
        <f>ABS('P1dB CL'!AA21-W$5)</f>
        <v>3.5548200000000918E-2</v>
      </c>
      <c r="X25" s="82">
        <f>ABS('P1dB CL'!AB21-X$5)</f>
        <v>3.8982399999998307E-2</v>
      </c>
      <c r="Y25" s="82">
        <f>ABS('P1dB CL'!AC21-Y$5)</f>
        <v>6.121350000000092E-2</v>
      </c>
      <c r="Z25" s="20"/>
      <c r="AA25" s="82">
        <f>ABS('P1dB CL'!AE21-AA$5)</f>
        <v>1.9825499999999607E-2</v>
      </c>
      <c r="AB25" s="82">
        <f>ABS('P1dB CL'!AF21-AB$5)</f>
        <v>5.9881199999999524E-2</v>
      </c>
      <c r="AC25" s="82">
        <f>ABS('P1dB CL'!AG21-AC$5)</f>
        <v>9.9335700000001026E-2</v>
      </c>
      <c r="AD25" s="82">
        <f>ABS('P1dB CL'!AH21-AD$5)</f>
        <v>0.13284299999999938</v>
      </c>
      <c r="AE25" s="82">
        <f>ABS('P1dB CL'!AI21-AE$5)</f>
        <v>1.8575199999999903E-2</v>
      </c>
      <c r="AF25" s="82">
        <f>ABS('P1dB CL'!AJ21-AF$5)</f>
        <v>0</v>
      </c>
      <c r="AG25" s="20"/>
    </row>
    <row r="26" spans="2:33" x14ac:dyDescent="0.25">
      <c r="B26" s="79">
        <f>'P1dB CL'!E22</f>
        <v>1.9</v>
      </c>
      <c r="C26" s="20"/>
      <c r="D26" s="82">
        <f>ABS('P1dB CL'!F22-D$5)</f>
        <v>4.4557099999999572E-2</v>
      </c>
      <c r="E26" s="82">
        <f>ABS('P1dB CL'!G22-E$5)</f>
        <v>7.6094200000000001E-2</v>
      </c>
      <c r="F26" s="82">
        <f>ABS('P1dB CL'!H22-F$5)</f>
        <v>0.10166650000000033</v>
      </c>
      <c r="G26" s="82">
        <f>ABS('P1dB CL'!I22-G$5)</f>
        <v>0.13651750000000007</v>
      </c>
      <c r="H26" s="82">
        <f>ABS('P1dB CL'!J22-H$5)</f>
        <v>0.18121529999999986</v>
      </c>
      <c r="I26" s="82">
        <f>ABS('P1dB CL'!K22-I$5)</f>
        <v>0.2433272000000013</v>
      </c>
      <c r="J26" s="20"/>
      <c r="K26" s="82">
        <f>ABS('P1dB CL'!M22-K$5)</f>
        <v>4.3982000000000632E-2</v>
      </c>
      <c r="L26" s="82">
        <f>ABS('P1dB CL'!N22-L$5)</f>
        <v>9.219310000000025E-2</v>
      </c>
      <c r="M26" s="82">
        <f>ABS('P1dB CL'!O22-M$5)</f>
        <v>0.201773600000001</v>
      </c>
      <c r="N26" s="82">
        <f>ABS('P1dB CL'!P22-N$5)</f>
        <v>0.31276130000000002</v>
      </c>
      <c r="O26" s="82">
        <f>ABS('P1dB CL'!Q22-O$5)</f>
        <v>2.624229999999983E-2</v>
      </c>
      <c r="P26" s="82">
        <f>ABS('P1dB CL'!R22-P$5)</f>
        <v>0</v>
      </c>
      <c r="R26" s="79">
        <f>'P1dB CL'!E22</f>
        <v>1.9</v>
      </c>
      <c r="S26" s="20"/>
      <c r="T26" s="82">
        <f>ABS('P1dB CL'!X22-T$5)</f>
        <v>3.3997100000000557E-2</v>
      </c>
      <c r="U26" s="82">
        <f>ABS('P1dB CL'!Y22-U$5)</f>
        <v>3.9717699999998857E-2</v>
      </c>
      <c r="V26" s="82">
        <f>ABS('P1dB CL'!Z22-V$5)</f>
        <v>4.0691400000000044E-2</v>
      </c>
      <c r="W26" s="82">
        <f>ABS('P1dB CL'!AA22-W$5)</f>
        <v>4.1918799999999479E-2</v>
      </c>
      <c r="X26" s="82">
        <f>ABS('P1dB CL'!AB22-X$5)</f>
        <v>4.4898099999999275E-2</v>
      </c>
      <c r="Y26" s="82">
        <f>ABS('P1dB CL'!AC22-Y$5)</f>
        <v>8.4325800000000228E-2</v>
      </c>
      <c r="Z26" s="20"/>
      <c r="AA26" s="82">
        <f>ABS('P1dB CL'!AE22-AA$5)</f>
        <v>2.2681699999999694E-2</v>
      </c>
      <c r="AB26" s="82">
        <f>ABS('P1dB CL'!AF22-AB$5)</f>
        <v>6.7166300000000234E-2</v>
      </c>
      <c r="AC26" s="82">
        <f>ABS('P1dB CL'!AG22-AC$5)</f>
        <v>0.11709980000000009</v>
      </c>
      <c r="AD26" s="82">
        <f>ABS('P1dB CL'!AH22-AD$5)</f>
        <v>0.15806390000000015</v>
      </c>
      <c r="AE26" s="82">
        <f>ABS('P1dB CL'!AI22-AE$5)</f>
        <v>2.1856300000000495E-2</v>
      </c>
      <c r="AF26" s="82">
        <f>ABS('P1dB CL'!AJ22-AF$5)</f>
        <v>0</v>
      </c>
      <c r="AG26" s="20"/>
    </row>
    <row r="27" spans="2:33" x14ac:dyDescent="0.25">
      <c r="B27" s="79">
        <f>'P1dB CL'!E23</f>
        <v>2.6</v>
      </c>
      <c r="C27" s="20"/>
      <c r="D27" s="82">
        <f>ABS('P1dB CL'!F23-D$5)</f>
        <v>5.6126599999999804E-2</v>
      </c>
      <c r="E27" s="82">
        <f>ABS('P1dB CL'!G23-E$5)</f>
        <v>8.9256799999999359E-2</v>
      </c>
      <c r="F27" s="82">
        <f>ABS('P1dB CL'!H23-F$5)</f>
        <v>0.11875249999999937</v>
      </c>
      <c r="G27" s="82">
        <f>ABS('P1dB CL'!I23-G$5)</f>
        <v>0.1601019000000008</v>
      </c>
      <c r="H27" s="82">
        <f>ABS('P1dB CL'!J23-H$5)</f>
        <v>0.21136100000000013</v>
      </c>
      <c r="I27" s="82">
        <f>ABS('P1dB CL'!K23-I$5)</f>
        <v>0.29546649999999985</v>
      </c>
      <c r="J27" s="20"/>
      <c r="K27" s="82">
        <f>ABS('P1dB CL'!M23-K$5)</f>
        <v>5.1161300000000409E-2</v>
      </c>
      <c r="L27" s="82">
        <f>ABS('P1dB CL'!N23-L$5)</f>
        <v>0.10557319999999937</v>
      </c>
      <c r="M27" s="82">
        <f>ABS('P1dB CL'!O23-M$5)</f>
        <v>0.24063869999999987</v>
      </c>
      <c r="N27" s="82">
        <f>ABS('P1dB CL'!P23-N$5)</f>
        <v>0.37177179999999943</v>
      </c>
      <c r="O27" s="82">
        <f>ABS('P1dB CL'!Q23-O$5)</f>
        <v>3.0816599999999639E-2</v>
      </c>
      <c r="P27" s="82">
        <f>ABS('P1dB CL'!R23-P$5)</f>
        <v>0</v>
      </c>
      <c r="R27" s="79">
        <f>'P1dB CL'!E23</f>
        <v>2.6</v>
      </c>
      <c r="S27" s="20"/>
      <c r="T27" s="82">
        <f>ABS('P1dB CL'!X23-T$5)</f>
        <v>4.0415300000000265E-2</v>
      </c>
      <c r="U27" s="82">
        <f>ABS('P1dB CL'!Y23-U$5)</f>
        <v>4.6464899999998366E-2</v>
      </c>
      <c r="V27" s="82">
        <f>ABS('P1dB CL'!Z23-V$5)</f>
        <v>4.9274400000001606E-2</v>
      </c>
      <c r="W27" s="82">
        <f>ABS('P1dB CL'!AA23-W$5)</f>
        <v>5.0021199999999766E-2</v>
      </c>
      <c r="X27" s="82">
        <f>ABS('P1dB CL'!AB23-X$5)</f>
        <v>6.1004699999999801E-2</v>
      </c>
      <c r="Y27" s="82">
        <f>ABS('P1dB CL'!AC23-Y$5)</f>
        <v>0.11771300000000018</v>
      </c>
      <c r="Z27" s="20"/>
      <c r="AA27" s="82">
        <f>ABS('P1dB CL'!AE23-AA$5)</f>
        <v>3.2723899999999695E-2</v>
      </c>
      <c r="AB27" s="82">
        <f>ABS('P1dB CL'!AF23-AB$5)</f>
        <v>8.1671699999999348E-2</v>
      </c>
      <c r="AC27" s="82">
        <f>ABS('P1dB CL'!AG23-AC$5)</f>
        <v>0.13944340000000111</v>
      </c>
      <c r="AD27" s="82">
        <f>ABS('P1dB CL'!AH23-AD$5)</f>
        <v>0.19386289999999917</v>
      </c>
      <c r="AE27" s="82">
        <f>ABS('P1dB CL'!AI23-AE$5)</f>
        <v>2.9920999999999864E-2</v>
      </c>
      <c r="AF27" s="82">
        <f>ABS('P1dB CL'!AJ23-AF$5)</f>
        <v>0</v>
      </c>
      <c r="AG27" s="20"/>
    </row>
    <row r="28" spans="2:33" x14ac:dyDescent="0.25">
      <c r="B28" s="79">
        <f>'P1dB CL'!E24</f>
        <v>3.3</v>
      </c>
      <c r="C28" s="20"/>
      <c r="D28" s="82">
        <f>ABS('P1dB CL'!F24-D$5)</f>
        <v>6.5665199999999757E-2</v>
      </c>
      <c r="E28" s="82">
        <f>ABS('P1dB CL'!G24-E$5)</f>
        <v>0.10160310000000017</v>
      </c>
      <c r="F28" s="82">
        <f>ABS('P1dB CL'!H24-F$5)</f>
        <v>0.13670259999999956</v>
      </c>
      <c r="G28" s="82">
        <f>ABS('P1dB CL'!I24-G$5)</f>
        <v>0.18230720000000034</v>
      </c>
      <c r="H28" s="82">
        <f>ABS('P1dB CL'!J24-H$5)</f>
        <v>0.24407580000000095</v>
      </c>
      <c r="I28" s="82">
        <f>ABS('P1dB CL'!K24-I$5)</f>
        <v>0.35427289999999978</v>
      </c>
      <c r="J28" s="20"/>
      <c r="K28" s="82">
        <f>ABS('P1dB CL'!M24-K$5)</f>
        <v>5.6941500000000644E-2</v>
      </c>
      <c r="L28" s="82">
        <f>ABS('P1dB CL'!N24-L$5)</f>
        <v>0.12953709999999941</v>
      </c>
      <c r="M28" s="82">
        <f>ABS('P1dB CL'!O24-M$5)</f>
        <v>0.28481480000000126</v>
      </c>
      <c r="N28" s="82">
        <f>ABS('P1dB CL'!P24-N$5)</f>
        <v>0.43588249999999995</v>
      </c>
      <c r="O28" s="82">
        <f>ABS('P1dB CL'!Q24-O$5)</f>
        <v>3.2884099999999528E-2</v>
      </c>
      <c r="P28" s="82">
        <f>ABS('P1dB CL'!R24-P$5)</f>
        <v>0</v>
      </c>
      <c r="R28" s="79">
        <f>'P1dB CL'!E24</f>
        <v>3.3</v>
      </c>
      <c r="S28" s="20"/>
      <c r="T28" s="82">
        <f>ABS('P1dB CL'!X24-T$5)</f>
        <v>4.4791299999999978E-2</v>
      </c>
      <c r="U28" s="82">
        <f>ABS('P1dB CL'!Y24-U$5)</f>
        <v>5.2885099999999241E-2</v>
      </c>
      <c r="V28" s="82">
        <f>ABS('P1dB CL'!Z24-V$5)</f>
        <v>5.1754000000000744E-2</v>
      </c>
      <c r="W28" s="82">
        <f>ABS('P1dB CL'!AA24-W$5)</f>
        <v>6.0852099999999965E-2</v>
      </c>
      <c r="X28" s="82">
        <f>ABS('P1dB CL'!AB24-X$5)</f>
        <v>7.7996299999998797E-2</v>
      </c>
      <c r="Y28" s="82">
        <f>ABS('P1dB CL'!AC24-Y$5)</f>
        <v>0.15513329999999925</v>
      </c>
      <c r="Z28" s="20"/>
      <c r="AA28" s="82">
        <f>ABS('P1dB CL'!AE24-AA$5)</f>
        <v>3.1064500000000272E-2</v>
      </c>
      <c r="AB28" s="82">
        <f>ABS('P1dB CL'!AF24-AB$5)</f>
        <v>8.9466099999999216E-2</v>
      </c>
      <c r="AC28" s="82">
        <f>ABS('P1dB CL'!AG24-AC$5)</f>
        <v>0.16280370000000133</v>
      </c>
      <c r="AD28" s="82">
        <f>ABS('P1dB CL'!AH24-AD$5)</f>
        <v>0.23240949999999927</v>
      </c>
      <c r="AE28" s="82">
        <f>ABS('P1dB CL'!AI24-AE$5)</f>
        <v>2.7917399999999759E-2</v>
      </c>
      <c r="AF28" s="82">
        <f>ABS('P1dB CL'!AJ24-AF$5)</f>
        <v>0</v>
      </c>
      <c r="AG28" s="20"/>
    </row>
    <row r="29" spans="2:33" x14ac:dyDescent="0.25">
      <c r="B29" s="79">
        <f>'P1dB CL'!E25</f>
        <v>4</v>
      </c>
      <c r="C29" s="20"/>
      <c r="D29" s="82">
        <f>ABS('P1dB CL'!F25-D$5)</f>
        <v>7.3230699999999871E-2</v>
      </c>
      <c r="E29" s="82">
        <f>ABS('P1dB CL'!G25-E$5)</f>
        <v>0.1172538000000003</v>
      </c>
      <c r="F29" s="82">
        <f>ABS('P1dB CL'!H25-F$5)</f>
        <v>0.15851409999999966</v>
      </c>
      <c r="G29" s="82">
        <f>ABS('P1dB CL'!I25-G$5)</f>
        <v>0.2115355000000001</v>
      </c>
      <c r="H29" s="82">
        <f>ABS('P1dB CL'!J25-H$5)</f>
        <v>0.28864390000000029</v>
      </c>
      <c r="I29" s="82">
        <f>ABS('P1dB CL'!K25-I$5)</f>
        <v>0.43510250000000106</v>
      </c>
      <c r="J29" s="20"/>
      <c r="K29" s="82">
        <f>ABS('P1dB CL'!M25-K$5)</f>
        <v>6.6396700000000308E-2</v>
      </c>
      <c r="L29" s="82">
        <f>ABS('P1dB CL'!N25-L$5)</f>
        <v>0.14813369999999981</v>
      </c>
      <c r="M29" s="82">
        <f>ABS('P1dB CL'!O25-M$5)</f>
        <v>0.3320293000000003</v>
      </c>
      <c r="N29" s="82">
        <f>ABS('P1dB CL'!P25-N$5)</f>
        <v>0.51305200000000006</v>
      </c>
      <c r="O29" s="82">
        <f>ABS('P1dB CL'!Q25-O$5)</f>
        <v>4.0095299999999945E-2</v>
      </c>
      <c r="P29" s="82">
        <f>ABS('P1dB CL'!R25-P$5)</f>
        <v>0</v>
      </c>
      <c r="R29" s="79">
        <f>'P1dB CL'!E25</f>
        <v>4</v>
      </c>
      <c r="S29" s="20"/>
      <c r="T29" s="82">
        <f>ABS('P1dB CL'!X25-T$5)</f>
        <v>5.0281599999999926E-2</v>
      </c>
      <c r="U29" s="82">
        <f>ABS('P1dB CL'!Y25-U$5)</f>
        <v>5.6103699999999534E-2</v>
      </c>
      <c r="V29" s="82">
        <f>ABS('P1dB CL'!Z25-V$5)</f>
        <v>6.5156900000001627E-2</v>
      </c>
      <c r="W29" s="82">
        <f>ABS('P1dB CL'!AA25-W$5)</f>
        <v>7.3586500000001109E-2</v>
      </c>
      <c r="X29" s="82">
        <f>ABS('P1dB CL'!AB25-X$5)</f>
        <v>0.10143089999999866</v>
      </c>
      <c r="Y29" s="82">
        <f>ABS('P1dB CL'!AC25-Y$5)</f>
        <v>0.2144718000000001</v>
      </c>
      <c r="Z29" s="20"/>
      <c r="AA29" s="82">
        <f>ABS('P1dB CL'!AE25-AA$5)</f>
        <v>3.625870000000031E-2</v>
      </c>
      <c r="AB29" s="82">
        <f>ABS('P1dB CL'!AF25-AB$5)</f>
        <v>0.10697270000000003</v>
      </c>
      <c r="AC29" s="82">
        <f>ABS('P1dB CL'!AG25-AC$5)</f>
        <v>0.19282630000000012</v>
      </c>
      <c r="AD29" s="82">
        <f>ABS('P1dB CL'!AH25-AD$5)</f>
        <v>0.28265379999999851</v>
      </c>
      <c r="AE29" s="82">
        <f>ABS('P1dB CL'!AI25-AE$5)</f>
        <v>3.5056100000000257E-2</v>
      </c>
      <c r="AF29" s="82">
        <f>ABS('P1dB CL'!AJ25-AF$5)</f>
        <v>0</v>
      </c>
      <c r="AG29" s="20"/>
    </row>
    <row r="30" spans="2:33" x14ac:dyDescent="0.25">
      <c r="B30" s="79">
        <f>'P1dB CL'!E26</f>
        <v>4.7</v>
      </c>
      <c r="C30" s="20"/>
      <c r="D30" s="82">
        <f>ABS('P1dB CL'!F26-D$5)</f>
        <v>9.230129999999992E-2</v>
      </c>
      <c r="E30" s="82">
        <f>ABS('P1dB CL'!G26-E$5)</f>
        <v>0.13486819999999966</v>
      </c>
      <c r="F30" s="82">
        <f>ABS('P1dB CL'!H26-F$5)</f>
        <v>0.18262099999999926</v>
      </c>
      <c r="G30" s="82">
        <f>ABS('P1dB CL'!I26-G$5)</f>
        <v>0.24465470000000167</v>
      </c>
      <c r="H30" s="82">
        <f>ABS('P1dB CL'!J26-H$5)</f>
        <v>0.34159380000000006</v>
      </c>
      <c r="I30" s="82">
        <f>ABS('P1dB CL'!K26-I$5)</f>
        <v>0.53133769999999991</v>
      </c>
      <c r="J30" s="20"/>
      <c r="K30" s="82">
        <f>ABS('P1dB CL'!M26-K$5)</f>
        <v>7.8987099999999977E-2</v>
      </c>
      <c r="L30" s="82">
        <f>ABS('P1dB CL'!N26-L$5)</f>
        <v>0.17616129999999952</v>
      </c>
      <c r="M30" s="82">
        <f>ABS('P1dB CL'!O26-M$5)</f>
        <v>0.39273830000000132</v>
      </c>
      <c r="N30" s="82">
        <f>ABS('P1dB CL'!P26-N$5)</f>
        <v>0.60528090000000034</v>
      </c>
      <c r="O30" s="82">
        <f>ABS('P1dB CL'!Q26-O$5)</f>
        <v>4.8935399999999518E-2</v>
      </c>
      <c r="P30" s="82">
        <f>ABS('P1dB CL'!R26-P$5)</f>
        <v>0</v>
      </c>
      <c r="R30" s="79">
        <f>'P1dB CL'!E26</f>
        <v>4.7</v>
      </c>
      <c r="S30" s="20"/>
      <c r="T30" s="82">
        <f>ABS('P1dB CL'!X26-T$5)</f>
        <v>5.6359800000000071E-2</v>
      </c>
      <c r="U30" s="82">
        <f>ABS('P1dB CL'!Y26-U$5)</f>
        <v>6.592369999999903E-2</v>
      </c>
      <c r="V30" s="82">
        <f>ABS('P1dB CL'!Z26-V$5)</f>
        <v>7.4559200000001269E-2</v>
      </c>
      <c r="W30" s="82">
        <f>ABS('P1dB CL'!AA26-W$5)</f>
        <v>9.1186500000000947E-2</v>
      </c>
      <c r="X30" s="82">
        <f>ABS('P1dB CL'!AB26-X$5)</f>
        <v>0.14134979999999864</v>
      </c>
      <c r="Y30" s="82">
        <f>ABS('P1dB CL'!AC26-Y$5)</f>
        <v>0.2930956000000009</v>
      </c>
      <c r="Z30" s="20"/>
      <c r="AA30" s="82">
        <f>ABS('P1dB CL'!AE26-AA$5)</f>
        <v>4.1196399999999578E-2</v>
      </c>
      <c r="AB30" s="82">
        <f>ABS('P1dB CL'!AF26-AB$5)</f>
        <v>0.12011429999999912</v>
      </c>
      <c r="AC30" s="82">
        <f>ABS('P1dB CL'!AG26-AC$5)</f>
        <v>0.23330310000000054</v>
      </c>
      <c r="AD30" s="82">
        <f>ABS('P1dB CL'!AH26-AD$5)</f>
        <v>0.34865669999999938</v>
      </c>
      <c r="AE30" s="82">
        <f>ABS('P1dB CL'!AI26-AE$5)</f>
        <v>3.7250499999999853E-2</v>
      </c>
      <c r="AF30" s="82">
        <f>ABS('P1dB CL'!AJ26-AF$5)</f>
        <v>0</v>
      </c>
      <c r="AG30" s="20"/>
    </row>
    <row r="31" spans="2:33" x14ac:dyDescent="0.25">
      <c r="B31" s="79">
        <f>'P1dB CL'!E27</f>
        <v>5.4</v>
      </c>
      <c r="C31" s="20"/>
      <c r="D31" s="82">
        <f>ABS('P1dB CL'!F27-D$5)</f>
        <v>0.10201830000000012</v>
      </c>
      <c r="E31" s="82">
        <f>ABS('P1dB CL'!G27-E$5)</f>
        <v>0.15473609999999915</v>
      </c>
      <c r="F31" s="82">
        <f>ABS('P1dB CL'!H27-F$5)</f>
        <v>0.20973299999999995</v>
      </c>
      <c r="G31" s="82">
        <f>ABS('P1dB CL'!I27-G$5)</f>
        <v>0.28142360000000011</v>
      </c>
      <c r="H31" s="82">
        <f>ABS('P1dB CL'!J27-H$5)</f>
        <v>0.40197470000000024</v>
      </c>
      <c r="I31" s="82">
        <f>ABS('P1dB CL'!K27-I$5)</f>
        <v>0.65275369999999988</v>
      </c>
      <c r="J31" s="20"/>
      <c r="K31" s="82">
        <f>ABS('P1dB CL'!M27-K$5)</f>
        <v>9.3466300000000224E-2</v>
      </c>
      <c r="L31" s="82">
        <f>ABS('P1dB CL'!N27-L$5)</f>
        <v>0.20656629999999954</v>
      </c>
      <c r="M31" s="82">
        <f>ABS('P1dB CL'!O27-M$5)</f>
        <v>0.46391870000000068</v>
      </c>
      <c r="N31" s="82">
        <f>ABS('P1dB CL'!P27-N$5)</f>
        <v>0.71843340000000033</v>
      </c>
      <c r="O31" s="82">
        <f>ABS('P1dB CL'!Q27-O$5)</f>
        <v>5.2610399999999835E-2</v>
      </c>
      <c r="P31" s="82">
        <f>ABS('P1dB CL'!R27-P$5)</f>
        <v>0</v>
      </c>
      <c r="R31" s="79">
        <f>'P1dB CL'!E27</f>
        <v>5.4</v>
      </c>
      <c r="S31" s="20"/>
      <c r="T31" s="82">
        <f>ABS('P1dB CL'!X27-T$5)</f>
        <v>6.3148100000000262E-2</v>
      </c>
      <c r="U31" s="82">
        <f>ABS('P1dB CL'!Y27-U$5)</f>
        <v>7.1094499999999172E-2</v>
      </c>
      <c r="V31" s="82">
        <f>ABS('P1dB CL'!Z27-V$5)</f>
        <v>8.1451400000000618E-2</v>
      </c>
      <c r="W31" s="82">
        <f>ABS('P1dB CL'!AA27-W$5)</f>
        <v>0.1126137000000007</v>
      </c>
      <c r="X31" s="82">
        <f>ABS('P1dB CL'!AB27-X$5)</f>
        <v>0.18505099999999963</v>
      </c>
      <c r="Y31" s="82">
        <f>ABS('P1dB CL'!AC27-Y$5)</f>
        <v>0.39978220000000064</v>
      </c>
      <c r="Z31" s="20"/>
      <c r="AA31" s="82">
        <f>ABS('P1dB CL'!AE27-AA$5)</f>
        <v>4.7755699999999734E-2</v>
      </c>
      <c r="AB31" s="82">
        <f>ABS('P1dB CL'!AF27-AB$5)</f>
        <v>0.13890939999999929</v>
      </c>
      <c r="AC31" s="82">
        <f>ABS('P1dB CL'!AG27-AC$5)</f>
        <v>0.28116140000000023</v>
      </c>
      <c r="AD31" s="82">
        <f>ABS('P1dB CL'!AH27-AD$5)</f>
        <v>0.43242650000000005</v>
      </c>
      <c r="AE31" s="82">
        <f>ABS('P1dB CL'!AI27-AE$5)</f>
        <v>4.0017100000000028E-2</v>
      </c>
      <c r="AF31" s="82">
        <f>ABS('P1dB CL'!AJ27-AF$5)</f>
        <v>0</v>
      </c>
      <c r="AG31" s="20"/>
    </row>
    <row r="32" spans="2:33" x14ac:dyDescent="0.25">
      <c r="B32" s="79">
        <f>'P1dB CL'!E28</f>
        <v>6.1</v>
      </c>
      <c r="C32" s="20"/>
      <c r="D32" s="82">
        <f>ABS('P1dB CL'!F28-D$5)</f>
        <v>0.12024349999999995</v>
      </c>
      <c r="E32" s="82">
        <f>ABS('P1dB CL'!G28-E$5)</f>
        <v>0.17499879999999912</v>
      </c>
      <c r="F32" s="82">
        <f>ABS('P1dB CL'!H28-F$5)</f>
        <v>0.24216179999999987</v>
      </c>
      <c r="G32" s="82">
        <f>ABS('P1dB CL'!I28-G$5)</f>
        <v>0.33100410000000124</v>
      </c>
      <c r="H32" s="82">
        <f>ABS('P1dB CL'!J28-H$5)</f>
        <v>0.48775200000000041</v>
      </c>
      <c r="I32" s="82">
        <f>ABS('P1dB CL'!K28-I$5)</f>
        <v>0.8156087000000003</v>
      </c>
      <c r="J32" s="20"/>
      <c r="K32" s="82">
        <f>ABS('P1dB CL'!M28-K$5)</f>
        <v>0.10709809999999997</v>
      </c>
      <c r="L32" s="82">
        <f>ABS('P1dB CL'!N28-L$5)</f>
        <v>0.24376249999999988</v>
      </c>
      <c r="M32" s="82">
        <f>ABS('P1dB CL'!O28-M$5)</f>
        <v>0.55136490000000116</v>
      </c>
      <c r="N32" s="82">
        <f>ABS('P1dB CL'!P28-N$5)</f>
        <v>0.86084750000000021</v>
      </c>
      <c r="O32" s="82">
        <f>ABS('P1dB CL'!Q28-O$5)</f>
        <v>6.7207299999999748E-2</v>
      </c>
      <c r="P32" s="82">
        <f>ABS('P1dB CL'!R28-P$5)</f>
        <v>0</v>
      </c>
      <c r="R32" s="79">
        <f>'P1dB CL'!E28</f>
        <v>6.1</v>
      </c>
      <c r="S32" s="20"/>
      <c r="T32" s="82">
        <f>ABS('P1dB CL'!X28-T$5)</f>
        <v>6.8422400000000216E-2</v>
      </c>
      <c r="U32" s="82">
        <f>ABS('P1dB CL'!Y28-U$5)</f>
        <v>8.0828699999999643E-2</v>
      </c>
      <c r="V32" s="82">
        <f>ABS('P1dB CL'!Z28-V$5)</f>
        <v>0.10343650000000082</v>
      </c>
      <c r="W32" s="82">
        <f>ABS('P1dB CL'!AA28-W$5)</f>
        <v>0.14570810000000023</v>
      </c>
      <c r="X32" s="82">
        <f>ABS('P1dB CL'!AB28-X$5)</f>
        <v>0.25534439999999847</v>
      </c>
      <c r="Y32" s="82">
        <f>ABS('P1dB CL'!AC28-Y$5)</f>
        <v>0.54089360000000042</v>
      </c>
      <c r="Z32" s="20"/>
      <c r="AA32" s="82">
        <f>ABS('P1dB CL'!AE28-AA$5)</f>
        <v>5.4763300000000292E-2</v>
      </c>
      <c r="AB32" s="82">
        <f>ABS('P1dB CL'!AF28-AB$5)</f>
        <v>0.16487119999999855</v>
      </c>
      <c r="AC32" s="82">
        <f>ABS('P1dB CL'!AG28-AC$5)</f>
        <v>0.34641170000000088</v>
      </c>
      <c r="AD32" s="82">
        <f>ABS('P1dB CL'!AH28-AD$5)</f>
        <v>0.54484269999999846</v>
      </c>
      <c r="AE32" s="82">
        <f>ABS('P1dB CL'!AI28-AE$5)</f>
        <v>4.6185000000000365E-2</v>
      </c>
      <c r="AF32" s="82">
        <f>ABS('P1dB CL'!AJ28-AF$5)</f>
        <v>0</v>
      </c>
      <c r="AG32" s="20"/>
    </row>
    <row r="33" spans="2:33" x14ac:dyDescent="0.25">
      <c r="B33" s="79">
        <f>'P1dB CL'!E29</f>
        <v>6.8</v>
      </c>
      <c r="C33" s="20"/>
      <c r="D33" s="82">
        <f>ABS('P1dB CL'!F29-D$5)</f>
        <v>0.13913339999999952</v>
      </c>
      <c r="E33" s="82">
        <f>ABS('P1dB CL'!G29-E$5)</f>
        <v>0.20207450000000016</v>
      </c>
      <c r="F33" s="82">
        <f>ABS('P1dB CL'!H29-F$5)</f>
        <v>0.27462389999999992</v>
      </c>
      <c r="G33" s="82">
        <f>ABS('P1dB CL'!I29-G$5)</f>
        <v>0.38312720000000056</v>
      </c>
      <c r="H33" s="82">
        <f>ABS('P1dB CL'!J29-H$5)</f>
        <v>0.59079080000000062</v>
      </c>
      <c r="I33" s="82">
        <f>ABS('P1dB CL'!K29-I$5)</f>
        <v>1.0105067000000005</v>
      </c>
      <c r="J33" s="20"/>
      <c r="K33" s="82">
        <f>ABS('P1dB CL'!M29-K$5)</f>
        <v>0.12679910000000039</v>
      </c>
      <c r="L33" s="82">
        <f>ABS('P1dB CL'!N29-L$5)</f>
        <v>0.28636600000000012</v>
      </c>
      <c r="M33" s="82">
        <f>ABS('P1dB CL'!O29-M$5)</f>
        <v>0.6551752000000004</v>
      </c>
      <c r="N33" s="82">
        <f>ABS('P1dB CL'!P29-N$5)</f>
        <v>1.0404625000000003</v>
      </c>
      <c r="O33" s="82">
        <f>ABS('P1dB CL'!Q29-O$5)</f>
        <v>7.3067699999999292E-2</v>
      </c>
      <c r="P33" s="82">
        <f>ABS('P1dB CL'!R29-P$5)</f>
        <v>0</v>
      </c>
      <c r="R33" s="79">
        <f>'P1dB CL'!E29</f>
        <v>6.8</v>
      </c>
      <c r="S33" s="20"/>
      <c r="T33" s="82">
        <f>ABS('P1dB CL'!X29-T$5)</f>
        <v>7.862480000000005E-2</v>
      </c>
      <c r="U33" s="82">
        <f>ABS('P1dB CL'!Y29-U$5)</f>
        <v>9.3403799999999038E-2</v>
      </c>
      <c r="V33" s="82">
        <f>ABS('P1dB CL'!Z29-V$5)</f>
        <v>0.11983870000000074</v>
      </c>
      <c r="W33" s="82">
        <f>ABS('P1dB CL'!AA29-W$5)</f>
        <v>0.18762590000000046</v>
      </c>
      <c r="X33" s="82">
        <f>ABS('P1dB CL'!AB29-X$5)</f>
        <v>0.34064869999999914</v>
      </c>
      <c r="Y33" s="82">
        <f>ABS('P1dB CL'!AC29-Y$5)</f>
        <v>0.72533059999999949</v>
      </c>
      <c r="Z33" s="20"/>
      <c r="AA33" s="82">
        <f>ABS('P1dB CL'!AE29-AA$5)</f>
        <v>6.2048400000000115E-2</v>
      </c>
      <c r="AB33" s="82">
        <f>ABS('P1dB CL'!AF29-AB$5)</f>
        <v>0.1914605999999992</v>
      </c>
      <c r="AC33" s="82">
        <f>ABS('P1dB CL'!AG29-AC$5)</f>
        <v>0.42520530000000001</v>
      </c>
      <c r="AD33" s="82">
        <f>ABS('P1dB CL'!AH29-AD$5)</f>
        <v>0.68993859999999962</v>
      </c>
      <c r="AE33" s="82">
        <f>ABS('P1dB CL'!AI29-AE$5)</f>
        <v>5.2443499999999865E-2</v>
      </c>
      <c r="AF33" s="82">
        <f>ABS('P1dB CL'!AJ29-AF$5)</f>
        <v>0</v>
      </c>
      <c r="AG33" s="20"/>
    </row>
    <row r="34" spans="2:33" x14ac:dyDescent="0.25">
      <c r="B34" s="79">
        <f>'P1dB CL'!E30</f>
        <v>7.5</v>
      </c>
      <c r="C34" s="20"/>
      <c r="D34" s="82">
        <f>ABS('P1dB CL'!F30-D$5)</f>
        <v>0.15488329999999983</v>
      </c>
      <c r="E34" s="82">
        <f>ABS('P1dB CL'!G30-E$5)</f>
        <v>0.22906260000000067</v>
      </c>
      <c r="F34" s="82">
        <f>ABS('P1dB CL'!H30-F$5)</f>
        <v>0.31616879999999981</v>
      </c>
      <c r="G34" s="82">
        <f>ABS('P1dB CL'!I30-G$5)</f>
        <v>0.4494801000000006</v>
      </c>
      <c r="H34" s="82">
        <f>ABS('P1dB CL'!J30-H$5)</f>
        <v>0.72830109999999948</v>
      </c>
      <c r="I34" s="82">
        <f>ABS('P1dB CL'!K30-I$5)</f>
        <v>1.2549167000000008</v>
      </c>
      <c r="J34" s="20"/>
      <c r="K34" s="82">
        <f>ABS('P1dB CL'!M30-K$5)</f>
        <v>0.14341880000000007</v>
      </c>
      <c r="L34" s="82">
        <f>ABS('P1dB CL'!N30-L$5)</f>
        <v>0.33804460000000081</v>
      </c>
      <c r="M34" s="82">
        <f>ABS('P1dB CL'!O30-M$5)</f>
        <v>0.79532150000000001</v>
      </c>
      <c r="N34" s="82">
        <f>ABS('P1dB CL'!P30-N$5)</f>
        <v>1.2583895999999992</v>
      </c>
      <c r="O34" s="82">
        <f>ABS('P1dB CL'!Q30-O$5)</f>
        <v>8.7229299999999732E-2</v>
      </c>
      <c r="P34" s="82">
        <f>ABS('P1dB CL'!R30-P$5)</f>
        <v>0</v>
      </c>
      <c r="R34" s="79">
        <f>'P1dB CL'!E30</f>
        <v>7.5</v>
      </c>
      <c r="S34" s="20"/>
      <c r="T34" s="82">
        <f>ABS('P1dB CL'!X30-T$5)</f>
        <v>8.3923400000000647E-2</v>
      </c>
      <c r="U34" s="82">
        <f>ABS('P1dB CL'!Y30-U$5)</f>
        <v>0.10620499999999922</v>
      </c>
      <c r="V34" s="82">
        <f>ABS('P1dB CL'!Z30-V$5)</f>
        <v>0.15212440000000171</v>
      </c>
      <c r="W34" s="82">
        <f>ABS('P1dB CL'!AA30-W$5)</f>
        <v>0.24180409999999952</v>
      </c>
      <c r="X34" s="82">
        <f>ABS('P1dB CL'!AB30-X$5)</f>
        <v>0.46202379999999899</v>
      </c>
      <c r="Y34" s="82">
        <f>ABS('P1dB CL'!AC30-Y$5)</f>
        <v>0.97693860000000043</v>
      </c>
      <c r="Z34" s="20"/>
      <c r="AA34" s="82">
        <f>ABS('P1dB CL'!AE30-AA$5)</f>
        <v>6.5829299999999868E-2</v>
      </c>
      <c r="AB34" s="82">
        <f>ABS('P1dB CL'!AF30-AB$5)</f>
        <v>0.22990129999999986</v>
      </c>
      <c r="AC34" s="82">
        <f>ABS('P1dB CL'!AG30-AC$5)</f>
        <v>0.53617000000000026</v>
      </c>
      <c r="AD34" s="82">
        <f>ABS('P1dB CL'!AH30-AD$5)</f>
        <v>0.8862533999999993</v>
      </c>
      <c r="AE34" s="82">
        <f>ABS('P1dB CL'!AI30-AE$5)</f>
        <v>5.7969599999999843E-2</v>
      </c>
      <c r="AF34" s="82">
        <f>ABS('P1dB CL'!AJ30-AF$5)</f>
        <v>0</v>
      </c>
      <c r="AG34" s="20"/>
    </row>
    <row r="35" spans="2:33" x14ac:dyDescent="0.25">
      <c r="B35" s="79">
        <f>'P1dB CL'!E31</f>
        <v>8.1999999999999993</v>
      </c>
      <c r="C35" s="20"/>
      <c r="D35" s="82">
        <f>ABS('P1dB CL'!F31-D$5)</f>
        <v>0.18674320000000044</v>
      </c>
      <c r="E35" s="82">
        <f>ABS('P1dB CL'!G31-E$5)</f>
        <v>0.26284169999999918</v>
      </c>
      <c r="F35" s="82">
        <f>ABS('P1dB CL'!H31-F$5)</f>
        <v>0.3680772999999995</v>
      </c>
      <c r="G35" s="82">
        <f>ABS('P1dB CL'!I31-G$5)</f>
        <v>0.5391130000000004</v>
      </c>
      <c r="H35" s="82">
        <f>ABS('P1dB CL'!J31-H$5)</f>
        <v>0.9146920000000005</v>
      </c>
      <c r="I35" s="82">
        <f>ABS('P1dB CL'!K31-I$5)</f>
        <v>1.5458767000000009</v>
      </c>
      <c r="J35" s="20"/>
      <c r="K35" s="82">
        <f>ABS('P1dB CL'!M31-K$5)</f>
        <v>0.17217109999999991</v>
      </c>
      <c r="L35" s="82">
        <f>ABS('P1dB CL'!N31-L$5)</f>
        <v>0.39844750000000051</v>
      </c>
      <c r="M35" s="82">
        <f>ABS('P1dB CL'!O31-M$5)</f>
        <v>0.98276620000000037</v>
      </c>
      <c r="N35" s="82">
        <f>ABS('P1dB CL'!P31-N$5)</f>
        <v>1.5237525999999999</v>
      </c>
      <c r="O35" s="82">
        <f>ABS('P1dB CL'!Q31-O$5)</f>
        <v>0.1023783999999992</v>
      </c>
      <c r="P35" s="82">
        <f>ABS('P1dB CL'!R31-P$5)</f>
        <v>0</v>
      </c>
      <c r="R35" s="79">
        <f>'P1dB CL'!E31</f>
        <v>8.1999999999999993</v>
      </c>
      <c r="S35" s="20"/>
      <c r="T35" s="82">
        <f>ABS('P1dB CL'!X31-T$5)</f>
        <v>9.6865699999999499E-2</v>
      </c>
      <c r="U35" s="82">
        <f>ABS('P1dB CL'!Y31-U$5)</f>
        <v>0.13034059999999847</v>
      </c>
      <c r="V35" s="82">
        <f>ABS('P1dB CL'!Z31-V$5)</f>
        <v>0.19421290000000013</v>
      </c>
      <c r="W35" s="82">
        <f>ABS('P1dB CL'!AA31-W$5)</f>
        <v>0.32181740000000048</v>
      </c>
      <c r="X35" s="82">
        <f>ABS('P1dB CL'!AB31-X$5)</f>
        <v>0.63124179999999974</v>
      </c>
      <c r="Y35" s="82">
        <f>ABS('P1dB CL'!AC31-Y$5)</f>
        <v>1.2980876000000006</v>
      </c>
      <c r="Z35" s="20"/>
      <c r="AA35" s="82">
        <f>ABS('P1dB CL'!AE31-AA$5)</f>
        <v>7.7583299999999689E-2</v>
      </c>
      <c r="AB35" s="82">
        <f>ABS('P1dB CL'!AF31-AB$5)</f>
        <v>0.27811719999999873</v>
      </c>
      <c r="AC35" s="82">
        <f>ABS('P1dB CL'!AG31-AC$5)</f>
        <v>0.68754490000000068</v>
      </c>
      <c r="AD35" s="82">
        <f>ABS('P1dB CL'!AH31-AD$5)</f>
        <v>1.148095099999999</v>
      </c>
      <c r="AE35" s="82">
        <f>ABS('P1dB CL'!AI31-AE$5)</f>
        <v>6.4643799999999807E-2</v>
      </c>
      <c r="AF35" s="82">
        <f>ABS('P1dB CL'!AJ31-AF$5)</f>
        <v>0</v>
      </c>
      <c r="AG35" s="20"/>
    </row>
    <row r="36" spans="2:33" x14ac:dyDescent="0.25">
      <c r="B36" s="79">
        <f>'P1dB CL'!E32</f>
        <v>8.9</v>
      </c>
      <c r="C36" s="20"/>
      <c r="D36" s="82">
        <f>ABS('P1dB CL'!F32-D$5)</f>
        <v>0.2078250999999991</v>
      </c>
      <c r="E36" s="82">
        <f>ABS('P1dB CL'!G32-E$5)</f>
        <v>0.30334620000000001</v>
      </c>
      <c r="F36" s="82">
        <f>ABS('P1dB CL'!H32-F$5)</f>
        <v>0.4293022999999998</v>
      </c>
      <c r="G36" s="82">
        <f>ABS('P1dB CL'!I32-G$5)</f>
        <v>0.65882299999999994</v>
      </c>
      <c r="H36" s="82">
        <f>ABS('P1dB CL'!J32-H$5)</f>
        <v>1.1427455000000002</v>
      </c>
      <c r="I36" s="82">
        <f>ABS('P1dB CL'!K32-I$5)</f>
        <v>1.8888977000000011</v>
      </c>
      <c r="J36" s="20"/>
      <c r="K36" s="82">
        <f>ABS('P1dB CL'!M32-K$5)</f>
        <v>0.20299250000000058</v>
      </c>
      <c r="L36" s="82">
        <f>ABS('P1dB CL'!N32-L$5)</f>
        <v>0.47489119999999918</v>
      </c>
      <c r="M36" s="82">
        <f>ABS('P1dB CL'!O32-M$5)</f>
        <v>1.2108650000000001</v>
      </c>
      <c r="N36" s="82">
        <f>ABS('P1dB CL'!P32-N$5)</f>
        <v>1.8321886000000003</v>
      </c>
      <c r="O36" s="82">
        <f>ABS('P1dB CL'!Q32-O$5)</f>
        <v>0.11978439999999946</v>
      </c>
      <c r="P36" s="82">
        <f>ABS('P1dB CL'!R32-P$5)</f>
        <v>0</v>
      </c>
      <c r="R36" s="79">
        <f>'P1dB CL'!E32</f>
        <v>8.9</v>
      </c>
      <c r="S36" s="20"/>
      <c r="T36" s="82">
        <f>ABS('P1dB CL'!X32-T$5)</f>
        <v>0.11447810000000036</v>
      </c>
      <c r="U36" s="82">
        <f>ABS('P1dB CL'!Y32-U$5)</f>
        <v>0.15389059999999866</v>
      </c>
      <c r="V36" s="82">
        <f>ABS('P1dB CL'!Z32-V$5)</f>
        <v>0.24137780000000042</v>
      </c>
      <c r="W36" s="82">
        <f>ABS('P1dB CL'!AA32-W$5)</f>
        <v>0.42868230000000018</v>
      </c>
      <c r="X36" s="82">
        <f>ABS('P1dB CL'!AB32-X$5)</f>
        <v>0.86048319999999912</v>
      </c>
      <c r="Y36" s="82">
        <f>ABS('P1dB CL'!AC32-Y$5)</f>
        <v>1.6818246000000006</v>
      </c>
      <c r="Z36" s="20"/>
      <c r="AA36" s="82">
        <f>ABS('P1dB CL'!AE32-AA$5)</f>
        <v>9.1520299999999999E-2</v>
      </c>
      <c r="AB36" s="82">
        <f>ABS('P1dB CL'!AF32-AB$5)</f>
        <v>0.34844299999999961</v>
      </c>
      <c r="AC36" s="82">
        <f>ABS('P1dB CL'!AG32-AC$5)</f>
        <v>0.89483270000000026</v>
      </c>
      <c r="AD36" s="82">
        <f>ABS('P1dB CL'!AH32-AD$5)</f>
        <v>1.4769684999999999</v>
      </c>
      <c r="AE36" s="82">
        <f>ABS('P1dB CL'!AI32-AE$5)</f>
        <v>7.0689699999999966E-2</v>
      </c>
      <c r="AF36" s="82">
        <f>ABS('P1dB CL'!AJ32-AF$5)</f>
        <v>0</v>
      </c>
      <c r="AG36" s="20"/>
    </row>
    <row r="37" spans="2:33" x14ac:dyDescent="0.25">
      <c r="B37" s="79">
        <f>'P1dB CL'!E33</f>
        <v>9.6</v>
      </c>
      <c r="C37" s="20"/>
      <c r="D37" s="82">
        <f>ABS('P1dB CL'!F33-D$5)</f>
        <v>0.24073929999999955</v>
      </c>
      <c r="E37" s="82">
        <f>ABS('P1dB CL'!G33-E$5)</f>
        <v>0.3468126999999992</v>
      </c>
      <c r="F37" s="82">
        <f>ABS('P1dB CL'!H33-F$5)</f>
        <v>0.50510599999999961</v>
      </c>
      <c r="G37" s="82">
        <f>ABS('P1dB CL'!I33-G$5)</f>
        <v>0.82027910000000048</v>
      </c>
      <c r="H37" s="82">
        <f>ABS('P1dB CL'!J33-H$5)</f>
        <v>1.4285455000000002</v>
      </c>
      <c r="I37" s="82">
        <f>ABS('P1dB CL'!K33-I$5)</f>
        <v>2.2916407000000003</v>
      </c>
      <c r="J37" s="20"/>
      <c r="K37" s="82">
        <f>ABS('P1dB CL'!M33-K$5)</f>
        <v>0.23957920000000055</v>
      </c>
      <c r="L37" s="82">
        <f>ABS('P1dB CL'!N33-L$5)</f>
        <v>0.58240169999999924</v>
      </c>
      <c r="M37" s="82">
        <f>ABS('P1dB CL'!O33-M$5)</f>
        <v>1.4934263000000012</v>
      </c>
      <c r="N37" s="82">
        <f>ABS('P1dB CL'!P33-N$5)</f>
        <v>2.1925015999999999</v>
      </c>
      <c r="O37" s="82">
        <f>ABS('P1dB CL'!Q33-O$5)</f>
        <v>0.14030839999999944</v>
      </c>
      <c r="P37" s="82">
        <f>ABS('P1dB CL'!R33-P$5)</f>
        <v>0</v>
      </c>
      <c r="R37" s="79">
        <f>'P1dB CL'!E33</f>
        <v>9.6</v>
      </c>
      <c r="S37" s="20"/>
      <c r="T37" s="82">
        <f>ABS('P1dB CL'!X33-T$5)</f>
        <v>0.1268950000000002</v>
      </c>
      <c r="U37" s="82">
        <f>ABS('P1dB CL'!Y33-U$5)</f>
        <v>0.1906642999999999</v>
      </c>
      <c r="V37" s="82">
        <f>ABS('P1dB CL'!Z33-V$5)</f>
        <v>0.31437400000000082</v>
      </c>
      <c r="W37" s="82">
        <f>ABS('P1dB CL'!AA33-W$5)</f>
        <v>0.58332440000000041</v>
      </c>
      <c r="X37" s="82">
        <f>ABS('P1dB CL'!AB33-X$5)</f>
        <v>1.1595542999999999</v>
      </c>
      <c r="Y37" s="82">
        <f>ABS('P1dB CL'!AC33-Y$5)</f>
        <v>2.1239456000000008</v>
      </c>
      <c r="Z37" s="20"/>
      <c r="AA37" s="82">
        <f>ABS('P1dB CL'!AE33-AA$5)</f>
        <v>0.10220770000000012</v>
      </c>
      <c r="AB37" s="82">
        <f>ABS('P1dB CL'!AF33-AB$5)</f>
        <v>0.43794729999999937</v>
      </c>
      <c r="AC37" s="82">
        <f>ABS('P1dB CL'!AG33-AC$5)</f>
        <v>1.1763211000000009</v>
      </c>
      <c r="AD37" s="82">
        <f>ABS('P1dB CL'!AH33-AD$5)</f>
        <v>1.8749854999999993</v>
      </c>
      <c r="AE37" s="82">
        <f>ABS('P1dB CL'!AI33-AE$5)</f>
        <v>8.1172000000000466E-2</v>
      </c>
      <c r="AF37" s="82">
        <f>ABS('P1dB CL'!AJ33-AF$5)</f>
        <v>0</v>
      </c>
      <c r="AG37" s="20"/>
    </row>
    <row r="38" spans="2:33" x14ac:dyDescent="0.25">
      <c r="B38" s="79">
        <f>'P1dB CL'!E34</f>
        <v>10.3</v>
      </c>
      <c r="C38" s="20"/>
      <c r="D38" s="82">
        <f>ABS('P1dB CL'!F34-D$5)</f>
        <v>0.28113309999999991</v>
      </c>
      <c r="E38" s="82">
        <f>ABS('P1dB CL'!G34-E$5)</f>
        <v>0.40286299999999997</v>
      </c>
      <c r="F38" s="82">
        <f>ABS('P1dB CL'!H34-F$5)</f>
        <v>0.61441619999999908</v>
      </c>
      <c r="G38" s="82">
        <f>ABS('P1dB CL'!I34-G$5)</f>
        <v>1.0382443000000006</v>
      </c>
      <c r="H38" s="82">
        <f>ABS('P1dB CL'!J34-H$5)</f>
        <v>1.762477500000001</v>
      </c>
      <c r="I38" s="82">
        <f>ABS('P1dB CL'!K34-I$5)</f>
        <v>2.7367427000000006</v>
      </c>
      <c r="J38" s="20"/>
      <c r="K38" s="82">
        <f>ABS('P1dB CL'!M34-K$5)</f>
        <v>0.28653239999999958</v>
      </c>
      <c r="L38" s="82">
        <f>ABS('P1dB CL'!N34-L$5)</f>
        <v>0.73631910000000023</v>
      </c>
      <c r="M38" s="82">
        <f>ABS('P1dB CL'!O34-M$5)</f>
        <v>1.8229205000000004</v>
      </c>
      <c r="N38" s="82">
        <f>ABS('P1dB CL'!P34-N$5)</f>
        <v>2.6033016</v>
      </c>
      <c r="O38" s="82">
        <f>ABS('P1dB CL'!Q34-O$5)</f>
        <v>0.16552929999999932</v>
      </c>
      <c r="P38" s="82">
        <f>ABS('P1dB CL'!R34-P$5)</f>
        <v>0</v>
      </c>
      <c r="R38" s="79">
        <f>'P1dB CL'!E34</f>
        <v>10.3</v>
      </c>
      <c r="S38" s="20"/>
      <c r="T38" s="82">
        <f>ABS('P1dB CL'!X34-T$5)</f>
        <v>0.15858750000000033</v>
      </c>
      <c r="U38" s="82">
        <f>ABS('P1dB CL'!Y34-U$5)</f>
        <v>0.24238109999999935</v>
      </c>
      <c r="V38" s="82">
        <f>ABS('P1dB CL'!Z34-V$5)</f>
        <v>0.41688920000000174</v>
      </c>
      <c r="W38" s="82">
        <f>ABS('P1dB CL'!AA34-W$5)</f>
        <v>0.79766659999999945</v>
      </c>
      <c r="X38" s="82">
        <f>ABS('P1dB CL'!AB34-X$5)</f>
        <v>1.5264642999999989</v>
      </c>
      <c r="Y38" s="82">
        <f>ABS('P1dB CL'!AC34-Y$5)</f>
        <v>2.6078025999999994</v>
      </c>
      <c r="Z38" s="20"/>
      <c r="AA38" s="82">
        <f>ABS('P1dB CL'!AE34-AA$5)</f>
        <v>0.12543629999999961</v>
      </c>
      <c r="AB38" s="82">
        <f>ABS('P1dB CL'!AF34-AB$5)</f>
        <v>0.5739888999999998</v>
      </c>
      <c r="AC38" s="82">
        <f>ABS('P1dB CL'!AG34-AC$5)</f>
        <v>1.5269204000000016</v>
      </c>
      <c r="AD38" s="82">
        <f>ABS('P1dB CL'!AH34-AD$5)</f>
        <v>2.3243264999999997</v>
      </c>
      <c r="AE38" s="82">
        <f>ABS('P1dB CL'!AI34-AE$5)</f>
        <v>9.3049999999999855E-2</v>
      </c>
      <c r="AF38" s="82">
        <f>ABS('P1dB CL'!AJ34-AF$5)</f>
        <v>0</v>
      </c>
      <c r="AG38" s="20"/>
    </row>
    <row r="39" spans="2:33" x14ac:dyDescent="0.25">
      <c r="B39" s="79">
        <f>'P1dB CL'!E35</f>
        <v>11</v>
      </c>
      <c r="C39" s="20"/>
      <c r="D39" s="82">
        <f>ABS('P1dB CL'!F35-D$5)</f>
        <v>0.32125229999999938</v>
      </c>
      <c r="E39" s="82">
        <f>ABS('P1dB CL'!G35-E$5)</f>
        <v>0.47817850000000028</v>
      </c>
      <c r="F39" s="82">
        <f>ABS('P1dB CL'!H35-F$5)</f>
        <v>0.76210880000000003</v>
      </c>
      <c r="G39" s="82">
        <f>ABS('P1dB CL'!I35-G$5)</f>
        <v>1.3041945000000013</v>
      </c>
      <c r="H39" s="82">
        <f>ABS('P1dB CL'!J35-H$5)</f>
        <v>2.1573705000000007</v>
      </c>
      <c r="I39" s="82">
        <f>ABS('P1dB CL'!K35-I$5)</f>
        <v>3.2311767000000007</v>
      </c>
      <c r="J39" s="20"/>
      <c r="K39" s="82">
        <f>ABS('P1dB CL'!M35-K$5)</f>
        <v>0.33566669999999998</v>
      </c>
      <c r="L39" s="82">
        <f>ABS('P1dB CL'!N35-L$5)</f>
        <v>0.93977120000000003</v>
      </c>
      <c r="M39" s="82">
        <f>ABS('P1dB CL'!O35-M$5)</f>
        <v>2.2066865</v>
      </c>
      <c r="N39" s="82">
        <f>ABS('P1dB CL'!P35-N$5)</f>
        <v>3.0625826000000007</v>
      </c>
      <c r="O39" s="82">
        <f>ABS('P1dB CL'!Q35-O$5)</f>
        <v>0.19841769999999936</v>
      </c>
      <c r="P39" s="82">
        <f>ABS('P1dB CL'!R35-P$5)</f>
        <v>0</v>
      </c>
      <c r="R39" s="79">
        <f>'P1dB CL'!E35</f>
        <v>11</v>
      </c>
      <c r="S39" s="20"/>
      <c r="T39" s="82">
        <f>ABS('P1dB CL'!X35-T$5)</f>
        <v>0.19165709999999958</v>
      </c>
      <c r="U39" s="82">
        <f>ABS('P1dB CL'!Y35-U$5)</f>
        <v>0.30771449999999945</v>
      </c>
      <c r="V39" s="82">
        <f>ABS('P1dB CL'!Z35-V$5)</f>
        <v>0.56452460000000038</v>
      </c>
      <c r="W39" s="82">
        <f>ABS('P1dB CL'!AA35-W$5)</f>
        <v>1.0738897000000005</v>
      </c>
      <c r="X39" s="82">
        <f>ABS('P1dB CL'!AB35-X$5)</f>
        <v>1.9535132999999991</v>
      </c>
      <c r="Y39" s="82">
        <f>ABS('P1dB CL'!AC35-Y$5)</f>
        <v>3.1237285999999997</v>
      </c>
      <c r="Z39" s="20"/>
      <c r="AA39" s="82">
        <f>ABS('P1dB CL'!AE35-AA$5)</f>
        <v>0.15095089999999978</v>
      </c>
      <c r="AB39" s="82">
        <f>ABS('P1dB CL'!AF35-AB$5)</f>
        <v>0.76845929999999996</v>
      </c>
      <c r="AC39" s="82">
        <f>ABS('P1dB CL'!AG35-AC$5)</f>
        <v>1.9393787000000007</v>
      </c>
      <c r="AD39" s="82">
        <f>ABS('P1dB CL'!AH35-AD$5)</f>
        <v>2.8173114999999989</v>
      </c>
      <c r="AE39" s="82">
        <f>ABS('P1dB CL'!AI35-AE$5)</f>
        <v>0.1081114000000003</v>
      </c>
      <c r="AF39" s="82">
        <f>ABS('P1dB CL'!AJ35-AF$5)</f>
        <v>0</v>
      </c>
      <c r="AG39" s="20"/>
    </row>
    <row r="40" spans="2:33" x14ac:dyDescent="0.25">
      <c r="B40" s="79">
        <f>'P1dB CL'!E36</f>
        <v>11.7</v>
      </c>
      <c r="C40" s="20"/>
      <c r="D40" s="82">
        <f>ABS('P1dB CL'!F36-D$5)</f>
        <v>0.37865590000000005</v>
      </c>
      <c r="E40" s="82">
        <f>ABS('P1dB CL'!G36-E$5)</f>
        <v>0.57177500000000059</v>
      </c>
      <c r="F40" s="82">
        <f>ABS('P1dB CL'!H36-F$5)</f>
        <v>0.96354110000000048</v>
      </c>
      <c r="G40" s="82">
        <f>ABS('P1dB CL'!I36-G$5)</f>
        <v>1.6179648000000011</v>
      </c>
      <c r="H40" s="82">
        <f>ABS('P1dB CL'!J36-H$5)</f>
        <v>2.6024785000000001</v>
      </c>
      <c r="I40" s="82">
        <f>ABS('P1dB CL'!K36-I$5)</f>
        <v>3.7539497000000015</v>
      </c>
      <c r="J40" s="20"/>
      <c r="K40" s="82">
        <f>ABS('P1dB CL'!M36-K$5)</f>
        <v>0.4063339000000008</v>
      </c>
      <c r="L40" s="82">
        <f>ABS('P1dB CL'!N36-L$5)</f>
        <v>1.2002940000000004</v>
      </c>
      <c r="M40" s="82">
        <f>ABS('P1dB CL'!O36-M$5)</f>
        <v>2.6415024999999996</v>
      </c>
      <c r="N40" s="82">
        <f>ABS('P1dB CL'!P36-N$5)</f>
        <v>3.5592655999999998</v>
      </c>
      <c r="O40" s="82">
        <f>ABS('P1dB CL'!Q36-O$5)</f>
        <v>0.23120069999999959</v>
      </c>
      <c r="P40" s="82">
        <f>ABS('P1dB CL'!R36-P$5)</f>
        <v>0</v>
      </c>
      <c r="R40" s="79">
        <f>'P1dB CL'!E36</f>
        <v>11.7</v>
      </c>
      <c r="S40" s="20"/>
      <c r="T40" s="82">
        <f>ABS('P1dB CL'!X36-T$5)</f>
        <v>0.23908240000000003</v>
      </c>
      <c r="U40" s="82">
        <f>ABS('P1dB CL'!Y36-U$5)</f>
        <v>0.41056729999999853</v>
      </c>
      <c r="V40" s="82">
        <f>ABS('P1dB CL'!Z36-V$5)</f>
        <v>0.77075000000000138</v>
      </c>
      <c r="W40" s="82">
        <f>ABS('P1dB CL'!AA36-W$5)</f>
        <v>1.4047976000000002</v>
      </c>
      <c r="X40" s="82">
        <f>ABS('P1dB CL'!AB36-X$5)</f>
        <v>2.4300512999999988</v>
      </c>
      <c r="Y40" s="82">
        <f>ABS('P1dB CL'!AC36-Y$5)</f>
        <v>3.6654055999999997</v>
      </c>
      <c r="Z40" s="20"/>
      <c r="AA40" s="82">
        <f>ABS('P1dB CL'!AE36-AA$5)</f>
        <v>0.19416429999999973</v>
      </c>
      <c r="AB40" s="82">
        <f>ABS('P1dB CL'!AF36-AB$5)</f>
        <v>1.0294723999999995</v>
      </c>
      <c r="AC40" s="82">
        <f>ABS('P1dB CL'!AG36-AC$5)</f>
        <v>2.4014007000000017</v>
      </c>
      <c r="AD40" s="82">
        <f>ABS('P1dB CL'!AH36-AD$5)</f>
        <v>3.3403604999999992</v>
      </c>
      <c r="AE40" s="82">
        <f>ABS('P1dB CL'!AI36-AE$5)</f>
        <v>0.12794449999999991</v>
      </c>
      <c r="AF40" s="82">
        <f>ABS('P1dB CL'!AJ36-AF$5)</f>
        <v>0</v>
      </c>
      <c r="AG40" s="20"/>
    </row>
    <row r="41" spans="2:33" x14ac:dyDescent="0.25">
      <c r="B41" s="79">
        <f>'P1dB CL'!E37</f>
        <v>12.4</v>
      </c>
      <c r="C41" s="20"/>
      <c r="D41" s="82">
        <f>ABS('P1dB CL'!F37-D$5)</f>
        <v>0.44148969999999998</v>
      </c>
      <c r="E41" s="82">
        <f>ABS('P1dB CL'!G37-E$5)</f>
        <v>0.71167419999999915</v>
      </c>
      <c r="F41" s="82">
        <f>ABS('P1dB CL'!H37-F$5)</f>
        <v>1.2175703000000002</v>
      </c>
      <c r="G41" s="82">
        <f>ABS('P1dB CL'!I37-G$5)</f>
        <v>1.9909778000000014</v>
      </c>
      <c r="H41" s="82">
        <f>ABS('P1dB CL'!J37-H$5)</f>
        <v>3.0868494999999996</v>
      </c>
      <c r="I41" s="82">
        <f>ABS('P1dB CL'!K37-I$5)</f>
        <v>4.3008027000000002</v>
      </c>
      <c r="J41" s="20"/>
      <c r="K41" s="82">
        <f>ABS('P1dB CL'!M37-K$5)</f>
        <v>0.5046071999999997</v>
      </c>
      <c r="L41" s="82">
        <f>ABS('P1dB CL'!N37-L$5)</f>
        <v>1.5069813999999999</v>
      </c>
      <c r="M41" s="82">
        <f>ABS('P1dB CL'!O37-M$5)</f>
        <v>3.1196055000000005</v>
      </c>
      <c r="N41" s="82">
        <f>ABS('P1dB CL'!P37-N$5)</f>
        <v>4.0890035999999998</v>
      </c>
      <c r="O41" s="82">
        <f>ABS('P1dB CL'!Q37-O$5)</f>
        <v>0.27706959999999992</v>
      </c>
      <c r="P41" s="82">
        <f>ABS('P1dB CL'!R37-P$5)</f>
        <v>0</v>
      </c>
      <c r="R41" s="79">
        <f>'P1dB CL'!E37</f>
        <v>12.4</v>
      </c>
      <c r="S41" s="20"/>
      <c r="T41" s="82">
        <f>ABS('P1dB CL'!X37-T$5)</f>
        <v>0.30722529999999981</v>
      </c>
      <c r="U41" s="82">
        <f>ABS('P1dB CL'!Y37-U$5)</f>
        <v>0.55348210000000009</v>
      </c>
      <c r="V41" s="82">
        <f>ABS('P1dB CL'!Z37-V$5)</f>
        <v>1.0317488000000008</v>
      </c>
      <c r="W41" s="82">
        <f>ABS('P1dB CL'!AA37-W$5)</f>
        <v>1.7941976999999998</v>
      </c>
      <c r="X41" s="82">
        <f>ABS('P1dB CL'!AB37-X$5)</f>
        <v>2.9435572999999984</v>
      </c>
      <c r="Y41" s="82">
        <f>ABS('P1dB CL'!AC37-Y$5)</f>
        <v>4.2315026000000007</v>
      </c>
      <c r="Z41" s="20"/>
      <c r="AA41" s="82">
        <f>ABS('P1dB CL'!AE37-AA$5)</f>
        <v>0.24428699999999992</v>
      </c>
      <c r="AB41" s="82">
        <f>ABS('P1dB CL'!AF37-AB$5)</f>
        <v>1.3511457999999994</v>
      </c>
      <c r="AC41" s="82">
        <f>ABS('P1dB CL'!AG37-AC$5)</f>
        <v>2.9054527000000014</v>
      </c>
      <c r="AD41" s="82">
        <f>ABS('P1dB CL'!AH37-AD$5)</f>
        <v>3.8885674999999988</v>
      </c>
      <c r="AE41" s="82">
        <f>ABS('P1dB CL'!AI37-AE$5)</f>
        <v>0.15825650000000024</v>
      </c>
      <c r="AF41" s="82">
        <f>ABS('P1dB CL'!AJ37-AF$5)</f>
        <v>0</v>
      </c>
      <c r="AG41" s="20"/>
    </row>
    <row r="42" spans="2:33" x14ac:dyDescent="0.25">
      <c r="B42" s="79">
        <f>'P1dB CL'!E38</f>
        <v>13.1</v>
      </c>
      <c r="C42" s="20"/>
      <c r="D42" s="82">
        <f>ABS('P1dB CL'!F38-D$5)</f>
        <v>0.52969689999999936</v>
      </c>
      <c r="E42" s="82">
        <f>ABS('P1dB CL'!G38-E$5)</f>
        <v>0.90664909999999921</v>
      </c>
      <c r="F42" s="82">
        <f>ABS('P1dB CL'!H38-F$5)</f>
        <v>1.5185785999999997</v>
      </c>
      <c r="G42" s="82">
        <f>ABS('P1dB CL'!I38-G$5)</f>
        <v>2.4104058000000013</v>
      </c>
      <c r="H42" s="82">
        <f>ABS('P1dB CL'!J38-H$5)</f>
        <v>3.617995500000001</v>
      </c>
      <c r="I42" s="82">
        <f>ABS('P1dB CL'!K38-I$5)</f>
        <v>4.8796057000000008</v>
      </c>
      <c r="J42" s="20"/>
      <c r="K42" s="82">
        <f>ABS('P1dB CL'!M38-K$5)</f>
        <v>0.66060070000000071</v>
      </c>
      <c r="L42" s="82">
        <f>ABS('P1dB CL'!N38-L$5)</f>
        <v>1.8605609000000003</v>
      </c>
      <c r="M42" s="82">
        <f>ABS('P1dB CL'!O38-M$5)</f>
        <v>3.6381484999999998</v>
      </c>
      <c r="N42" s="82">
        <f>ABS('P1dB CL'!P38-N$5)</f>
        <v>4.6431526000000005</v>
      </c>
      <c r="O42" s="82">
        <f>ABS('P1dB CL'!Q38-O$5)</f>
        <v>0.32015469999999979</v>
      </c>
      <c r="P42" s="82">
        <f>ABS('P1dB CL'!R38-P$5)</f>
        <v>0</v>
      </c>
      <c r="R42" s="79">
        <f>'P1dB CL'!E38</f>
        <v>13.1</v>
      </c>
      <c r="S42" s="20"/>
      <c r="T42" s="82">
        <f>ABS('P1dB CL'!X38-T$5)</f>
        <v>0.40081889999999998</v>
      </c>
      <c r="U42" s="82">
        <f>ABS('P1dB CL'!Y38-U$5)</f>
        <v>0.75371459999999857</v>
      </c>
      <c r="V42" s="82">
        <f>ABS('P1dB CL'!Z38-V$5)</f>
        <v>1.3470831000000008</v>
      </c>
      <c r="W42" s="82">
        <f>ABS('P1dB CL'!AA38-W$5)</f>
        <v>2.2392547</v>
      </c>
      <c r="X42" s="82">
        <f>ABS('P1dB CL'!AB38-X$5)</f>
        <v>3.4910432999999994</v>
      </c>
      <c r="Y42" s="82">
        <f>ABS('P1dB CL'!AC38-Y$5)</f>
        <v>4.8191275999999998</v>
      </c>
      <c r="Z42" s="20"/>
      <c r="AA42" s="82">
        <f>ABS('P1dB CL'!AE38-AA$5)</f>
        <v>0.32403990000000071</v>
      </c>
      <c r="AB42" s="82">
        <f>ABS('P1dB CL'!AF38-AB$5)</f>
        <v>1.7225342000000001</v>
      </c>
      <c r="AC42" s="82">
        <f>ABS('P1dB CL'!AG38-AC$5)</f>
        <v>3.4398127000000009</v>
      </c>
      <c r="AD42" s="82">
        <f>ABS('P1dB CL'!AH38-AD$5)</f>
        <v>4.4629455</v>
      </c>
      <c r="AE42" s="82">
        <f>ABS('P1dB CL'!AI38-AE$5)</f>
        <v>0.2063069000000004</v>
      </c>
      <c r="AF42" s="82">
        <f>ABS('P1dB CL'!AJ38-AF$5)</f>
        <v>0</v>
      </c>
      <c r="AG42" s="20"/>
    </row>
    <row r="43" spans="2:33" x14ac:dyDescent="0.25">
      <c r="B43" s="79">
        <f>'P1dB CL'!E39</f>
        <v>13.8</v>
      </c>
      <c r="C43" s="20"/>
      <c r="D43" s="82">
        <f>ABS('P1dB CL'!F39-D$5)</f>
        <v>0.66098449999999964</v>
      </c>
      <c r="E43" s="82">
        <f>ABS('P1dB CL'!G39-E$5)</f>
        <v>1.1513542999999995</v>
      </c>
      <c r="F43" s="82">
        <f>ABS('P1dB CL'!H39-F$5)</f>
        <v>1.8621251999999995</v>
      </c>
      <c r="G43" s="82">
        <f>ABS('P1dB CL'!I39-G$5)</f>
        <v>2.8849398000000015</v>
      </c>
      <c r="H43" s="82">
        <f>ABS('P1dB CL'!J39-H$5)</f>
        <v>4.1707514999999997</v>
      </c>
      <c r="I43" s="82">
        <f>ABS('P1dB CL'!K39-I$5)</f>
        <v>5.4667907000000007</v>
      </c>
      <c r="J43" s="20"/>
      <c r="K43" s="82">
        <f>ABS('P1dB CL'!M39-K$5)</f>
        <v>0.87641620000000042</v>
      </c>
      <c r="L43" s="82">
        <f>ABS('P1dB CL'!N39-L$5)</f>
        <v>2.2656677000000007</v>
      </c>
      <c r="M43" s="82">
        <f>ABS('P1dB CL'!O39-M$5)</f>
        <v>4.1830914999999997</v>
      </c>
      <c r="N43" s="82">
        <f>ABS('P1dB CL'!P39-N$5)</f>
        <v>5.2189896000000005</v>
      </c>
      <c r="O43" s="82">
        <f>ABS('P1dB CL'!Q39-O$5)</f>
        <v>0.38172149999999938</v>
      </c>
      <c r="P43" s="82">
        <f>ABS('P1dB CL'!R39-P$5)</f>
        <v>0</v>
      </c>
      <c r="R43" s="79">
        <f>'P1dB CL'!E39</f>
        <v>13.8</v>
      </c>
      <c r="S43" s="20"/>
      <c r="T43" s="82">
        <f>ABS('P1dB CL'!X39-T$5)</f>
        <v>0.54310520000000029</v>
      </c>
      <c r="U43" s="82">
        <f>ABS('P1dB CL'!Y39-U$5)</f>
        <v>1.0110168999999996</v>
      </c>
      <c r="V43" s="82">
        <f>ABS('P1dB CL'!Z39-V$5)</f>
        <v>1.6973190000000002</v>
      </c>
      <c r="W43" s="82">
        <f>ABS('P1dB CL'!AA39-W$5)</f>
        <v>2.7283916999999995</v>
      </c>
      <c r="X43" s="82">
        <f>ABS('P1dB CL'!AB39-X$5)</f>
        <v>4.0581202999999988</v>
      </c>
      <c r="Y43" s="82">
        <f>ABS('P1dB CL'!AC39-Y$5)</f>
        <v>5.4151296000000002</v>
      </c>
      <c r="Z43" s="20"/>
      <c r="AA43" s="82">
        <f>ABS('P1dB CL'!AE39-AA$5)</f>
        <v>0.44295259999999992</v>
      </c>
      <c r="AB43" s="82">
        <f>ABS('P1dB CL'!AF39-AB$5)</f>
        <v>2.1420237999999987</v>
      </c>
      <c r="AC43" s="82">
        <f>ABS('P1dB CL'!AG39-AC$5)</f>
        <v>3.9994457000000008</v>
      </c>
      <c r="AD43" s="82">
        <f>ABS('P1dB CL'!AH39-AD$5)</f>
        <v>5.0493794999999988</v>
      </c>
      <c r="AE43" s="82">
        <f>ABS('P1dB CL'!AI39-AE$5)</f>
        <v>0.26657870000000017</v>
      </c>
      <c r="AF43" s="82">
        <f>ABS('P1dB CL'!AJ39-AF$5)</f>
        <v>0</v>
      </c>
      <c r="AG43" s="20"/>
    </row>
    <row r="44" spans="2:33" x14ac:dyDescent="0.25">
      <c r="B44" s="79">
        <f>'P1dB CL'!E40</f>
        <v>14.5</v>
      </c>
      <c r="C44" s="20"/>
      <c r="D44" s="82">
        <f>ABS('P1dB CL'!F40-D$5)</f>
        <v>0.85009520000000016</v>
      </c>
      <c r="E44" s="82">
        <f>ABS('P1dB CL'!G40-E$5)</f>
        <v>1.4475045000000009</v>
      </c>
      <c r="F44" s="82">
        <f>ABS('P1dB CL'!H40-F$5)</f>
        <v>2.2527302000000002</v>
      </c>
      <c r="G44" s="82">
        <f>ABS('P1dB CL'!I40-G$5)</f>
        <v>3.3992568000000016</v>
      </c>
      <c r="H44" s="82">
        <f>ABS('P1dB CL'!J40-H$5)</f>
        <v>4.7515145000000008</v>
      </c>
      <c r="I44" s="82">
        <f>ABS('P1dB CL'!K40-I$5)</f>
        <v>6.0800736999999998</v>
      </c>
      <c r="J44" s="20"/>
      <c r="K44" s="82">
        <f>ABS('P1dB CL'!M40-K$5)</f>
        <v>1.1452055000000003</v>
      </c>
      <c r="L44" s="82">
        <f>ABS('P1dB CL'!N40-L$5)</f>
        <v>2.7204187000000006</v>
      </c>
      <c r="M44" s="82">
        <f>ABS('P1dB CL'!O40-M$5)</f>
        <v>4.7593055</v>
      </c>
      <c r="N44" s="82">
        <f>ABS('P1dB CL'!P40-N$5)</f>
        <v>5.8164645999999998</v>
      </c>
      <c r="O44" s="82">
        <f>ABS('P1dB CL'!Q40-O$5)</f>
        <v>0.47024009999999983</v>
      </c>
      <c r="P44" s="82">
        <f>ABS('P1dB CL'!R40-P$5)</f>
        <v>0</v>
      </c>
      <c r="R44" s="79">
        <f>'P1dB CL'!E40</f>
        <v>14.5</v>
      </c>
      <c r="S44" s="20"/>
      <c r="T44" s="82">
        <f>ABS('P1dB CL'!X40-T$5)</f>
        <v>0.7418585000000002</v>
      </c>
      <c r="U44" s="82">
        <f>ABS('P1dB CL'!Y40-U$5)</f>
        <v>1.311881099999999</v>
      </c>
      <c r="V44" s="82">
        <f>ABS('P1dB CL'!Z40-V$5)</f>
        <v>2.094126000000001</v>
      </c>
      <c r="W44" s="82">
        <f>ABS('P1dB CL'!AA40-W$5)</f>
        <v>3.2666377000000004</v>
      </c>
      <c r="X44" s="82">
        <f>ABS('P1dB CL'!AB40-X$5)</f>
        <v>4.6502612999999986</v>
      </c>
      <c r="Y44" s="82">
        <f>ABS('P1dB CL'!AC40-Y$5)</f>
        <v>6.0315215999999996</v>
      </c>
      <c r="Z44" s="20"/>
      <c r="AA44" s="82">
        <f>ABS('P1dB CL'!AE40-AA$5)</f>
        <v>0.62981079999999956</v>
      </c>
      <c r="AB44" s="82">
        <f>ABS('P1dB CL'!AF40-AB$5)</f>
        <v>2.6132317999999994</v>
      </c>
      <c r="AC44" s="82">
        <f>ABS('P1dB CL'!AG40-AC$5)</f>
        <v>4.5824967000000001</v>
      </c>
      <c r="AD44" s="82">
        <f>ABS('P1dB CL'!AH40-AD$5)</f>
        <v>5.6589014999999989</v>
      </c>
      <c r="AE44" s="82">
        <f>ABS('P1dB CL'!AI40-AE$5)</f>
        <v>0.36832140000000013</v>
      </c>
      <c r="AF44" s="82">
        <f>ABS('P1dB CL'!AJ40-AF$5)</f>
        <v>0</v>
      </c>
      <c r="AG44" s="20"/>
    </row>
    <row r="45" spans="2:33" x14ac:dyDescent="0.25">
      <c r="B45" s="79">
        <f>'P1dB CL'!E41</f>
        <v>15.2</v>
      </c>
      <c r="C45" s="20"/>
      <c r="D45" s="82">
        <f>ABS('P1dB CL'!F41-D$5)</f>
        <v>1.0935796999999994</v>
      </c>
      <c r="E45" s="82">
        <f>ABS('P1dB CL'!G41-E$5)</f>
        <v>1.7780280000000008</v>
      </c>
      <c r="F45" s="82">
        <f>ABS('P1dB CL'!H41-F$5)</f>
        <v>2.6901411999999993</v>
      </c>
      <c r="G45" s="82">
        <f>ABS('P1dB CL'!I41-G$5)</f>
        <v>3.9471308000000001</v>
      </c>
      <c r="H45" s="82">
        <f>ABS('P1dB CL'!J41-H$5)</f>
        <v>5.3568075000000004</v>
      </c>
      <c r="I45" s="82">
        <f>ABS('P1dB CL'!K41-I$5)</f>
        <v>6.7038367000000019</v>
      </c>
      <c r="J45" s="20"/>
      <c r="K45" s="82">
        <f>ABS('P1dB CL'!M41-K$5)</f>
        <v>1.4552603</v>
      </c>
      <c r="L45" s="82">
        <f>ABS('P1dB CL'!N41-L$5)</f>
        <v>3.2198567000000002</v>
      </c>
      <c r="M45" s="82">
        <f>ABS('P1dB CL'!O41-M$5)</f>
        <v>5.3573335000000011</v>
      </c>
      <c r="N45" s="82">
        <f>ABS('P1dB CL'!P41-N$5)</f>
        <v>6.4303006000000007</v>
      </c>
      <c r="O45" s="82">
        <f>ABS('P1dB CL'!Q41-O$5)</f>
        <v>0.61720799999999976</v>
      </c>
      <c r="P45" s="82">
        <f>ABS('P1dB CL'!R41-P$5)</f>
        <v>0</v>
      </c>
      <c r="R45" s="79">
        <f>'P1dB CL'!E41</f>
        <v>15.2</v>
      </c>
      <c r="S45" s="20"/>
      <c r="T45" s="82">
        <f>ABS('P1dB CL'!X41-T$5)</f>
        <v>0.99814039999999959</v>
      </c>
      <c r="U45" s="82">
        <f>ABS('P1dB CL'!Y41-U$5)</f>
        <v>1.6503753999999997</v>
      </c>
      <c r="V45" s="82">
        <f>ABS('P1dB CL'!Z41-V$5)</f>
        <v>2.541265000000001</v>
      </c>
      <c r="W45" s="82">
        <f>ABS('P1dB CL'!AA41-W$5)</f>
        <v>3.8329027</v>
      </c>
      <c r="X45" s="82">
        <f>ABS('P1dB CL'!AB41-X$5)</f>
        <v>5.2573082999999983</v>
      </c>
      <c r="Y45" s="82">
        <f>ABS('P1dB CL'!AC41-Y$5)</f>
        <v>6.6627086000000002</v>
      </c>
      <c r="Z45" s="20"/>
      <c r="AA45" s="82">
        <f>ABS('P1dB CL'!AE41-AA$5)</f>
        <v>0.8842168000000008</v>
      </c>
      <c r="AB45" s="82">
        <f>ABS('P1dB CL'!AF41-AB$5)</f>
        <v>3.1264477999999993</v>
      </c>
      <c r="AC45" s="82">
        <f>ABS('P1dB CL'!AG41-AC$5)</f>
        <v>5.1848267000000003</v>
      </c>
      <c r="AD45" s="82">
        <f>ABS('P1dB CL'!AH41-AD$5)</f>
        <v>6.281582499999999</v>
      </c>
      <c r="AE45" s="82">
        <f>ABS('P1dB CL'!AI41-AE$5)</f>
        <v>0.52239509999999978</v>
      </c>
      <c r="AF45" s="82">
        <f>ABS('P1dB CL'!AJ41-AF$5)</f>
        <v>0</v>
      </c>
      <c r="AG45" s="20"/>
    </row>
    <row r="46" spans="2:33" x14ac:dyDescent="0.25">
      <c r="B46" s="79">
        <f>'P1dB CL'!E42</f>
        <v>15.9</v>
      </c>
      <c r="C46" s="20"/>
      <c r="D46" s="82">
        <f>ABS('P1dB CL'!F42-D$5)</f>
        <v>1.3829835999999993</v>
      </c>
      <c r="E46" s="82">
        <f>ABS('P1dB CL'!G42-E$5)</f>
        <v>2.1368826999999992</v>
      </c>
      <c r="F46" s="82">
        <f>ABS('P1dB CL'!H42-F$5)</f>
        <v>3.1684172000000004</v>
      </c>
      <c r="G46" s="82">
        <f>ABS('P1dB CL'!I42-G$5)</f>
        <v>4.5269007999999999</v>
      </c>
      <c r="H46" s="82">
        <f>ABS('P1dB CL'!J42-H$5)</f>
        <v>5.9697084999999994</v>
      </c>
      <c r="I46" s="82">
        <f>ABS('P1dB CL'!K42-I$5)</f>
        <v>7.3351516999999991</v>
      </c>
      <c r="J46" s="20"/>
      <c r="K46" s="82">
        <f>ABS('P1dB CL'!M42-K$5)</f>
        <v>1.8022508999999998</v>
      </c>
      <c r="L46" s="82">
        <f>ABS('P1dB CL'!N42-L$5)</f>
        <v>3.7517967000000008</v>
      </c>
      <c r="M46" s="82">
        <f>ABS('P1dB CL'!O42-M$5)</f>
        <v>5.9695345</v>
      </c>
      <c r="N46" s="82">
        <f>ABS('P1dB CL'!P42-N$5)</f>
        <v>7.0547906000000005</v>
      </c>
      <c r="O46" s="82">
        <f>ABS('P1dB CL'!Q42-O$5)</f>
        <v>0.83235879999999973</v>
      </c>
      <c r="P46" s="82">
        <f>ABS('P1dB CL'!R42-P$5)</f>
        <v>0</v>
      </c>
      <c r="R46" s="79">
        <f>'P1dB CL'!E42</f>
        <v>15.9</v>
      </c>
      <c r="S46" s="20"/>
      <c r="T46" s="82">
        <f>ABS('P1dB CL'!X42-T$5)</f>
        <v>1.2954560000000006</v>
      </c>
      <c r="U46" s="82">
        <f>ABS('P1dB CL'!Y42-U$5)</f>
        <v>2.0114099999999997</v>
      </c>
      <c r="V46" s="82">
        <f>ABS('P1dB CL'!Z42-V$5)</f>
        <v>3.0347840000000001</v>
      </c>
      <c r="W46" s="82">
        <f>ABS('P1dB CL'!AA42-W$5)</f>
        <v>4.4210256999999995</v>
      </c>
      <c r="X46" s="82">
        <f>ABS('P1dB CL'!AB42-X$5)</f>
        <v>5.8781112999999987</v>
      </c>
      <c r="Y46" s="82">
        <f>ABS('P1dB CL'!AC42-Y$5)</f>
        <v>7.2984485999999986</v>
      </c>
      <c r="Z46" s="20"/>
      <c r="AA46" s="82">
        <f>ABS('P1dB CL'!AE42-AA$5)</f>
        <v>1.1844297000000008</v>
      </c>
      <c r="AB46" s="82">
        <f>ABS('P1dB CL'!AF42-AB$5)</f>
        <v>3.6737887999999987</v>
      </c>
      <c r="AC46" s="82">
        <f>ABS('P1dB CL'!AG42-AC$5)</f>
        <v>5.798482700000001</v>
      </c>
      <c r="AD46" s="82">
        <f>ABS('P1dB CL'!AH42-AD$5)</f>
        <v>6.9125885</v>
      </c>
      <c r="AE46" s="82">
        <f>ABS('P1dB CL'!AI42-AE$5)</f>
        <v>0.7534408000000008</v>
      </c>
      <c r="AF46" s="82">
        <f>ABS('P1dB CL'!AJ42-AF$5)</f>
        <v>0</v>
      </c>
      <c r="AG46" s="20"/>
    </row>
    <row r="47" spans="2:33" x14ac:dyDescent="0.25">
      <c r="B47" s="79">
        <f>'P1dB CL'!E43</f>
        <v>16.600000000000001</v>
      </c>
      <c r="C47" s="20"/>
      <c r="D47" s="82">
        <f>ABS('P1dB CL'!F43-D$5)</f>
        <v>1.7014555999999992</v>
      </c>
      <c r="E47" s="82">
        <f>ABS('P1dB CL'!G43-E$5)</f>
        <v>2.5323077000000005</v>
      </c>
      <c r="F47" s="82">
        <f>ABS('P1dB CL'!H43-F$5)</f>
        <v>3.6875602000000001</v>
      </c>
      <c r="G47" s="82">
        <f>ABS('P1dB CL'!I43-G$5)</f>
        <v>5.1209918000000005</v>
      </c>
      <c r="H47" s="82">
        <f>ABS('P1dB CL'!J43-H$5)</f>
        <v>6.6018325000000004</v>
      </c>
      <c r="I47" s="82">
        <f>ABS('P1dB CL'!K43-I$5)</f>
        <v>7.9760647000000002</v>
      </c>
      <c r="J47" s="20"/>
      <c r="K47" s="82">
        <f>ABS('P1dB CL'!M43-K$5)</f>
        <v>2.1807451000000002</v>
      </c>
      <c r="L47" s="82">
        <f>ABS('P1dB CL'!N43-L$5)</f>
        <v>4.3096886999999997</v>
      </c>
      <c r="M47" s="82">
        <f>ABS('P1dB CL'!O43-M$5)</f>
        <v>6.5938315000000003</v>
      </c>
      <c r="N47" s="82">
        <f>ABS('P1dB CL'!P43-N$5)</f>
        <v>7.683217599999999</v>
      </c>
      <c r="O47" s="82">
        <f>ABS('P1dB CL'!Q43-O$5)</f>
        <v>1.0977177999999999</v>
      </c>
      <c r="P47" s="82">
        <f>ABS('P1dB CL'!R43-P$5)</f>
        <v>0</v>
      </c>
      <c r="R47" s="79">
        <f>'P1dB CL'!E43</f>
        <v>16.600000000000001</v>
      </c>
      <c r="S47" s="20"/>
      <c r="T47" s="82">
        <f>ABS('P1dB CL'!X43-T$5)</f>
        <v>1.6178704000000002</v>
      </c>
      <c r="U47" s="82">
        <f>ABS('P1dB CL'!Y43-U$5)</f>
        <v>2.4064029999999992</v>
      </c>
      <c r="V47" s="82">
        <f>ABS('P1dB CL'!Z43-V$5)</f>
        <v>3.5724840000000011</v>
      </c>
      <c r="W47" s="82">
        <f>ABS('P1dB CL'!AA43-W$5)</f>
        <v>5.0215107000000003</v>
      </c>
      <c r="X47" s="82">
        <f>ABS('P1dB CL'!AB43-X$5)</f>
        <v>6.5091152999999995</v>
      </c>
      <c r="Y47" s="82">
        <f>ABS('P1dB CL'!AC43-Y$5)</f>
        <v>7.9443536000000012</v>
      </c>
      <c r="Z47" s="20"/>
      <c r="AA47" s="82">
        <f>ABS('P1dB CL'!AE43-AA$5)</f>
        <v>1.5156597999999999</v>
      </c>
      <c r="AB47" s="82">
        <f>ABS('P1dB CL'!AF43-AB$5)</f>
        <v>4.245573799999999</v>
      </c>
      <c r="AC47" s="82">
        <f>ABS('P1dB CL'!AG43-AC$5)</f>
        <v>6.4225107000000001</v>
      </c>
      <c r="AD47" s="82">
        <f>ABS('P1dB CL'!AH43-AD$5)</f>
        <v>7.5517854999999976</v>
      </c>
      <c r="AE47" s="82">
        <f>ABS('P1dB CL'!AI43-AE$5)</f>
        <v>1.0299681999999999</v>
      </c>
      <c r="AF47" s="82">
        <f>ABS('P1dB CL'!AJ43-AF$5)</f>
        <v>0</v>
      </c>
      <c r="AG47" s="20"/>
    </row>
    <row r="48" spans="2:33" x14ac:dyDescent="0.25">
      <c r="B48" s="79">
        <f>'P1dB CL'!E44</f>
        <v>17.3</v>
      </c>
      <c r="C48" s="20"/>
      <c r="D48" s="82">
        <f>ABS('P1dB CL'!F44-D$5)</f>
        <v>2.0395979999999998</v>
      </c>
      <c r="E48" s="82">
        <f>ABS('P1dB CL'!G44-E$5)</f>
        <v>2.9509516999999992</v>
      </c>
      <c r="F48" s="82">
        <f>ABS('P1dB CL'!H44-F$5)</f>
        <v>4.2365631999999991</v>
      </c>
      <c r="G48" s="82">
        <f>ABS('P1dB CL'!I44-G$5)</f>
        <v>5.7298598000000016</v>
      </c>
      <c r="H48" s="82">
        <f>ABS('P1dB CL'!J44-H$5)</f>
        <v>7.2302784999999989</v>
      </c>
      <c r="I48" s="82">
        <f>ABS('P1dB CL'!K44-I$5)</f>
        <v>8.6135886999999993</v>
      </c>
      <c r="J48" s="20"/>
      <c r="K48" s="82">
        <f>ABS('P1dB CL'!M44-K$5)</f>
        <v>2.5905505999999994</v>
      </c>
      <c r="L48" s="82">
        <f>ABS('P1dB CL'!N44-L$5)</f>
        <v>4.8874816999999995</v>
      </c>
      <c r="M48" s="82">
        <f>ABS('P1dB CL'!O44-M$5)</f>
        <v>7.2162625000000009</v>
      </c>
      <c r="N48" s="82">
        <f>ABS('P1dB CL'!P44-N$5)</f>
        <v>8.3142546000000017</v>
      </c>
      <c r="O48" s="82">
        <f>ABS('P1dB CL'!Q44-O$5)</f>
        <v>1.3955789000000003</v>
      </c>
      <c r="P48" s="82">
        <f>ABS('P1dB CL'!R44-P$5)</f>
        <v>0</v>
      </c>
      <c r="R48" s="79">
        <f>'P1dB CL'!E44</f>
        <v>17.3</v>
      </c>
      <c r="S48" s="20"/>
      <c r="T48" s="82">
        <f>ABS('P1dB CL'!X44-T$5)</f>
        <v>1.9582816000000003</v>
      </c>
      <c r="U48" s="82">
        <f>ABS('P1dB CL'!Y44-U$5)</f>
        <v>2.831828999999999</v>
      </c>
      <c r="V48" s="82">
        <f>ABS('P1dB CL'!Z44-V$5)</f>
        <v>4.1376700000000017</v>
      </c>
      <c r="W48" s="82">
        <f>ABS('P1dB CL'!AA44-W$5)</f>
        <v>5.6300676999999997</v>
      </c>
      <c r="X48" s="82">
        <f>ABS('P1dB CL'!AB44-X$5)</f>
        <v>7.1417602999999978</v>
      </c>
      <c r="Y48" s="82">
        <f>ABS('P1dB CL'!AC44-Y$5)</f>
        <v>8.5825046000000018</v>
      </c>
      <c r="Z48" s="20"/>
      <c r="AA48" s="82">
        <f>ABS('P1dB CL'!AE44-AA$5)</f>
        <v>1.8666263000000001</v>
      </c>
      <c r="AB48" s="82">
        <f>ABS('P1dB CL'!AF44-AB$5)</f>
        <v>4.8304387999999996</v>
      </c>
      <c r="AC48" s="82">
        <f>ABS('P1dB CL'!AG44-AC$5)</f>
        <v>7.0509907000000016</v>
      </c>
      <c r="AD48" s="82">
        <f>ABS('P1dB CL'!AH44-AD$5)</f>
        <v>8.1858354999999996</v>
      </c>
      <c r="AE48" s="82">
        <f>ABS('P1dB CL'!AI44-AE$5)</f>
        <v>1.3433552000000004</v>
      </c>
      <c r="AF48" s="82">
        <f>ABS('P1dB CL'!AJ44-AF$5)</f>
        <v>0</v>
      </c>
      <c r="AG48" s="20"/>
    </row>
    <row r="49" spans="2:33" x14ac:dyDescent="0.25">
      <c r="B49" s="79">
        <f>'P1dB CL'!E45</f>
        <v>18</v>
      </c>
      <c r="C49" s="20"/>
      <c r="D49" s="82">
        <f>ABS('P1dB CL'!F45-D$5)</f>
        <v>2.3964494999999992</v>
      </c>
      <c r="E49" s="82">
        <f>ABS('P1dB CL'!G45-E$5)</f>
        <v>3.4078236999999998</v>
      </c>
      <c r="F49" s="82">
        <f>ABS('P1dB CL'!H45-F$5)</f>
        <v>4.7977451999999996</v>
      </c>
      <c r="G49" s="82">
        <f>ABS('P1dB CL'!I45-G$5)</f>
        <v>6.338302800000001</v>
      </c>
      <c r="H49" s="82">
        <f>ABS('P1dB CL'!J45-H$5)</f>
        <v>7.8571055000000012</v>
      </c>
      <c r="I49" s="82">
        <f>ABS('P1dB CL'!K45-I$5)</f>
        <v>9.2466756999999991</v>
      </c>
      <c r="J49" s="20"/>
      <c r="K49" s="82">
        <f>ABS('P1dB CL'!M45-K$5)</f>
        <v>3.0283436000000004</v>
      </c>
      <c r="L49" s="82">
        <f>ABS('P1dB CL'!N45-L$5)</f>
        <v>5.4708686999999996</v>
      </c>
      <c r="M49" s="82">
        <f>ABS('P1dB CL'!O45-M$5)</f>
        <v>7.8388814999999994</v>
      </c>
      <c r="N49" s="82">
        <f>ABS('P1dB CL'!P45-N$5)</f>
        <v>8.939044599999999</v>
      </c>
      <c r="O49" s="82">
        <f>ABS('P1dB CL'!Q45-O$5)</f>
        <v>1.7091002</v>
      </c>
      <c r="P49" s="82">
        <f>ABS('P1dB CL'!R45-P$5)</f>
        <v>0</v>
      </c>
      <c r="R49" s="79">
        <f>'P1dB CL'!E45</f>
        <v>18</v>
      </c>
      <c r="S49" s="20"/>
      <c r="T49" s="82">
        <f>ABS('P1dB CL'!X45-T$5)</f>
        <v>2.3132095999999995</v>
      </c>
      <c r="U49" s="82">
        <f>ABS('P1dB CL'!Y45-U$5)</f>
        <v>3.296367</v>
      </c>
      <c r="V49" s="82">
        <f>ABS('P1dB CL'!Z45-V$5)</f>
        <v>4.7064890000000013</v>
      </c>
      <c r="W49" s="82">
        <f>ABS('P1dB CL'!AA45-W$5)</f>
        <v>6.2409987000000005</v>
      </c>
      <c r="X49" s="82">
        <f>ABS('P1dB CL'!AB45-X$5)</f>
        <v>7.767404299999999</v>
      </c>
      <c r="Y49" s="82">
        <f>ABS('P1dB CL'!AC45-Y$5)</f>
        <v>9.2198775999999985</v>
      </c>
      <c r="Z49" s="20"/>
      <c r="AA49" s="82">
        <f>ABS('P1dB CL'!AE45-AA$5)</f>
        <v>2.2314571999999995</v>
      </c>
      <c r="AB49" s="82">
        <f>ABS('P1dB CL'!AF45-AB$5)</f>
        <v>5.4156997999999987</v>
      </c>
      <c r="AC49" s="82">
        <f>ABS('P1dB CL'!AG45-AC$5)</f>
        <v>7.6713176999999995</v>
      </c>
      <c r="AD49" s="82">
        <f>ABS('P1dB CL'!AH45-AD$5)</f>
        <v>8.8185684999999978</v>
      </c>
      <c r="AE49" s="82">
        <f>ABS('P1dB CL'!AI45-AE$5)</f>
        <v>1.6748237000000001</v>
      </c>
      <c r="AF49" s="82">
        <f>ABS('P1dB CL'!AJ45-AF$5)</f>
        <v>0</v>
      </c>
      <c r="AG49" s="20"/>
    </row>
    <row r="50" spans="2:33" x14ac:dyDescent="0.25">
      <c r="B50" s="79">
        <f>'P1dB CL'!E46</f>
        <v>18.7</v>
      </c>
      <c r="C50" s="20"/>
      <c r="D50" s="82">
        <f>ABS('P1dB CL'!F46-D$5)</f>
        <v>2.7621804999999995</v>
      </c>
      <c r="E50" s="82">
        <f>ABS('P1dB CL'!G46-E$5)</f>
        <v>3.8921656999999996</v>
      </c>
      <c r="F50" s="82">
        <f>ABS('P1dB CL'!H46-F$5)</f>
        <v>5.3742111999999995</v>
      </c>
      <c r="G50" s="82">
        <f>ABS('P1dB CL'!I46-G$5)</f>
        <v>6.9428868000000001</v>
      </c>
      <c r="H50" s="82">
        <f>ABS('P1dB CL'!J46-H$5)</f>
        <v>8.4772325000000013</v>
      </c>
      <c r="I50" s="82">
        <f>ABS('P1dB CL'!K46-I$5)</f>
        <v>9.8687346999999992</v>
      </c>
      <c r="J50" s="20"/>
      <c r="K50" s="82">
        <f>ABS('P1dB CL'!M46-K$5)</f>
        <v>3.4882435999999997</v>
      </c>
      <c r="L50" s="82">
        <f>ABS('P1dB CL'!N46-L$5)</f>
        <v>6.0588506999999998</v>
      </c>
      <c r="M50" s="82">
        <f>ABS('P1dB CL'!O46-M$5)</f>
        <v>8.4521794999999997</v>
      </c>
      <c r="N50" s="82">
        <f>ABS('P1dB CL'!P46-N$5)</f>
        <v>9.5529046000000015</v>
      </c>
      <c r="O50" s="82">
        <f>ABS('P1dB CL'!Q46-O$5)</f>
        <v>2.0426164</v>
      </c>
      <c r="P50" s="82">
        <f>ABS('P1dB CL'!R46-P$5)</f>
        <v>0</v>
      </c>
      <c r="R50" s="79">
        <f>'P1dB CL'!E46</f>
        <v>18.7</v>
      </c>
      <c r="S50" s="20"/>
      <c r="T50" s="82">
        <f>ABS('P1dB CL'!X46-T$5)</f>
        <v>2.6784126000000006</v>
      </c>
      <c r="U50" s="82">
        <f>ABS('P1dB CL'!Y46-U$5)</f>
        <v>3.7961989999999997</v>
      </c>
      <c r="V50" s="82">
        <f>ABS('P1dB CL'!Z46-V$5)</f>
        <v>5.2852000000000015</v>
      </c>
      <c r="W50" s="82">
        <f>ABS('P1dB CL'!AA46-W$5)</f>
        <v>6.8440916999999999</v>
      </c>
      <c r="X50" s="82">
        <f>ABS('P1dB CL'!AB46-X$5)</f>
        <v>8.3870542999999991</v>
      </c>
      <c r="Y50" s="82">
        <f>ABS('P1dB CL'!AC46-Y$5)</f>
        <v>9.844957599999999</v>
      </c>
      <c r="Z50" s="20"/>
      <c r="AA50" s="82">
        <f>ABS('P1dB CL'!AE46-AA$5)</f>
        <v>2.6122454000000008</v>
      </c>
      <c r="AB50" s="82">
        <f>ABS('P1dB CL'!AF46-AB$5)</f>
        <v>6.0038897999999996</v>
      </c>
      <c r="AC50" s="82">
        <f>ABS('P1dB CL'!AG46-AC$5)</f>
        <v>8.2839677000000016</v>
      </c>
      <c r="AD50" s="82">
        <f>ABS('P1dB CL'!AH46-AD$5)</f>
        <v>9.4356054999999976</v>
      </c>
      <c r="AE50" s="82">
        <f>ABS('P1dB CL'!AI46-AE$5)</f>
        <v>2.0179520000000002</v>
      </c>
      <c r="AF50" s="82">
        <f>ABS('P1dB CL'!AJ46-AF$5)</f>
        <v>0</v>
      </c>
      <c r="AG50" s="20"/>
    </row>
    <row r="51" spans="2:33" x14ac:dyDescent="0.25">
      <c r="B51" s="79">
        <f>'P1dB CL'!E47</f>
        <v>19.399999999999999</v>
      </c>
      <c r="C51" s="20"/>
      <c r="D51" s="82">
        <f>ABS('P1dB CL'!F47-D$5)</f>
        <v>3.1418494999999993</v>
      </c>
      <c r="E51" s="82">
        <f>ABS('P1dB CL'!G47-E$5)</f>
        <v>4.3931467000000008</v>
      </c>
      <c r="F51" s="82">
        <f>ABS('P1dB CL'!H47-F$5)</f>
        <v>5.939173199999999</v>
      </c>
      <c r="G51" s="82">
        <f>ABS('P1dB CL'!I47-G$5)</f>
        <v>7.539337800000002</v>
      </c>
      <c r="H51" s="82">
        <f>ABS('P1dB CL'!J47-H$5)</f>
        <v>9.0779285000000005</v>
      </c>
      <c r="I51" s="82">
        <f>ABS('P1dB CL'!K47-I$5)</f>
        <v>10.4716757</v>
      </c>
      <c r="J51" s="20"/>
      <c r="K51" s="82">
        <f>ABS('P1dB CL'!M47-K$5)</f>
        <v>3.9577415999999994</v>
      </c>
      <c r="L51" s="82">
        <f>ABS('P1dB CL'!N47-L$5)</f>
        <v>6.6366527</v>
      </c>
      <c r="M51" s="82">
        <f>ABS('P1dB CL'!O47-M$5)</f>
        <v>9.0488594999999989</v>
      </c>
      <c r="N51" s="82">
        <f>ABS('P1dB CL'!P47-N$5)</f>
        <v>10.152810599999999</v>
      </c>
      <c r="O51" s="82">
        <f>ABS('P1dB CL'!Q47-O$5)</f>
        <v>2.3872532999999994</v>
      </c>
      <c r="P51" s="82">
        <f>ABS('P1dB CL'!R47-P$5)</f>
        <v>0</v>
      </c>
      <c r="R51" s="79">
        <f>'P1dB CL'!E47</f>
        <v>19.399999999999999</v>
      </c>
      <c r="S51" s="20"/>
      <c r="T51" s="82">
        <f>ABS('P1dB CL'!X47-T$5)</f>
        <v>3.0570556000000009</v>
      </c>
      <c r="U51" s="82">
        <f>ABS('P1dB CL'!Y47-U$5)</f>
        <v>4.3119839999999989</v>
      </c>
      <c r="V51" s="82">
        <f>ABS('P1dB CL'!Z47-V$5)</f>
        <v>5.8515210000000017</v>
      </c>
      <c r="W51" s="82">
        <f>ABS('P1dB CL'!AA47-W$5)</f>
        <v>7.4380517000000008</v>
      </c>
      <c r="X51" s="82">
        <f>ABS('P1dB CL'!AB47-X$5)</f>
        <v>8.9884582999999978</v>
      </c>
      <c r="Y51" s="82">
        <f>ABS('P1dB CL'!AC47-Y$5)</f>
        <v>10.4499966</v>
      </c>
      <c r="Z51" s="20"/>
      <c r="AA51" s="82">
        <f>ABS('P1dB CL'!AE47-AA$5)</f>
        <v>3.0080814</v>
      </c>
      <c r="AB51" s="82">
        <f>ABS('P1dB CL'!AF47-AB$5)</f>
        <v>6.5767457999999994</v>
      </c>
      <c r="AC51" s="82">
        <f>ABS('P1dB CL'!AG47-AC$5)</f>
        <v>8.8815767000000001</v>
      </c>
      <c r="AD51" s="82">
        <f>ABS('P1dB CL'!AH47-AD$5)</f>
        <v>10.042233499999998</v>
      </c>
      <c r="AE51" s="82">
        <f>ABS('P1dB CL'!AI47-AE$5)</f>
        <v>2.3676309000000009</v>
      </c>
      <c r="AF51" s="82">
        <f>ABS('P1dB CL'!AJ47-AF$5)</f>
        <v>0</v>
      </c>
      <c r="AG51" s="20"/>
    </row>
    <row r="52" spans="2:33" x14ac:dyDescent="0.25">
      <c r="B52" s="79">
        <f>'P1dB CL'!E48</f>
        <v>20.100000000000001</v>
      </c>
      <c r="C52" s="20"/>
      <c r="D52" s="82">
        <f>ABS('P1dB CL'!F48-D$5)</f>
        <v>3.5250505000000008</v>
      </c>
      <c r="E52" s="82">
        <f>ABS('P1dB CL'!G48-E$5)</f>
        <v>4.8895947</v>
      </c>
      <c r="F52" s="82">
        <f>ABS('P1dB CL'!H48-F$5)</f>
        <v>6.4856712000000005</v>
      </c>
      <c r="G52" s="82">
        <f>ABS('P1dB CL'!I48-G$5)</f>
        <v>8.1001007999999999</v>
      </c>
      <c r="H52" s="82">
        <f>ABS('P1dB CL'!J48-H$5)</f>
        <v>9.6435295000000014</v>
      </c>
      <c r="I52" s="82">
        <f>ABS('P1dB CL'!K48-I$5)</f>
        <v>11.042920700000002</v>
      </c>
      <c r="J52" s="20"/>
      <c r="K52" s="82">
        <f>ABS('P1dB CL'!M48-K$5)</f>
        <v>4.4249376000000007</v>
      </c>
      <c r="L52" s="82">
        <f>ABS('P1dB CL'!N48-L$5)</f>
        <v>7.1857367000000005</v>
      </c>
      <c r="M52" s="82">
        <f>ABS('P1dB CL'!O48-M$5)</f>
        <v>9.6119945000000016</v>
      </c>
      <c r="N52" s="82">
        <f>ABS('P1dB CL'!P48-N$5)</f>
        <v>10.718330600000002</v>
      </c>
      <c r="O52" s="82">
        <f>ABS('P1dB CL'!Q48-O$5)</f>
        <v>2.7278623999999994</v>
      </c>
      <c r="P52" s="82">
        <f>ABS('P1dB CL'!R48-P$5)</f>
        <v>0</v>
      </c>
      <c r="R52" s="79">
        <f>'P1dB CL'!E48</f>
        <v>20.100000000000001</v>
      </c>
      <c r="S52" s="20"/>
      <c r="T52" s="82">
        <f>ABS('P1dB CL'!X48-T$5)</f>
        <v>3.4413676000000004</v>
      </c>
      <c r="U52" s="82">
        <f>ABS('P1dB CL'!Y48-U$5)</f>
        <v>4.8150509999999986</v>
      </c>
      <c r="V52" s="82">
        <f>ABS('P1dB CL'!Z48-V$5)</f>
        <v>6.3922500000000007</v>
      </c>
      <c r="W52" s="82">
        <f>ABS('P1dB CL'!AA48-W$5)</f>
        <v>7.9945717000000016</v>
      </c>
      <c r="X52" s="82">
        <f>ABS('P1dB CL'!AB48-X$5)</f>
        <v>9.5556962999999975</v>
      </c>
      <c r="Y52" s="82">
        <f>ABS('P1dB CL'!AC48-Y$5)</f>
        <v>11.0250076</v>
      </c>
      <c r="Z52" s="20"/>
      <c r="AA52" s="82">
        <f>ABS('P1dB CL'!AE48-AA$5)</f>
        <v>3.4025484000000006</v>
      </c>
      <c r="AB52" s="82">
        <f>ABS('P1dB CL'!AF48-AB$5)</f>
        <v>7.1214737999999986</v>
      </c>
      <c r="AC52" s="82">
        <f>ABS('P1dB CL'!AG48-AC$5)</f>
        <v>9.4447037000000016</v>
      </c>
      <c r="AD52" s="82">
        <f>ABS('P1dB CL'!AH48-AD$5)</f>
        <v>10.608773499999998</v>
      </c>
      <c r="AE52" s="82">
        <f>ABS('P1dB CL'!AI48-AE$5)</f>
        <v>2.7119649000000008</v>
      </c>
      <c r="AF52" s="82">
        <f>ABS('P1dB CL'!AJ48-AF$5)</f>
        <v>0</v>
      </c>
      <c r="AG52" s="20"/>
    </row>
    <row r="53" spans="2:33" x14ac:dyDescent="0.25">
      <c r="B53" s="79">
        <f>'P1dB CL'!E49</f>
        <v>20.8</v>
      </c>
      <c r="C53" s="20"/>
      <c r="D53" s="82">
        <f>ABS('P1dB CL'!F49-D$5)</f>
        <v>3.8901465000000002</v>
      </c>
      <c r="E53" s="82">
        <f>ABS('P1dB CL'!G49-E$5)</f>
        <v>5.3461756999999999</v>
      </c>
      <c r="F53" s="82">
        <f>ABS('P1dB CL'!H49-F$5)</f>
        <v>6.9774221999999995</v>
      </c>
      <c r="G53" s="82">
        <f>ABS('P1dB CL'!I49-G$5)</f>
        <v>8.6029458000000005</v>
      </c>
      <c r="H53" s="82">
        <f>ABS('P1dB CL'!J49-H$5)</f>
        <v>10.150344500000001</v>
      </c>
      <c r="I53" s="82">
        <f>ABS('P1dB CL'!K49-I$5)</f>
        <v>11.551845699999999</v>
      </c>
      <c r="J53" s="20"/>
      <c r="K53" s="82">
        <f>ABS('P1dB CL'!M49-K$5)</f>
        <v>4.8593186000000008</v>
      </c>
      <c r="L53" s="82">
        <f>ABS('P1dB CL'!N49-L$5)</f>
        <v>7.6808477000000002</v>
      </c>
      <c r="M53" s="82">
        <f>ABS('P1dB CL'!O49-M$5)</f>
        <v>10.114924500000001</v>
      </c>
      <c r="N53" s="82">
        <f>ABS('P1dB CL'!P49-N$5)</f>
        <v>11.225025599999999</v>
      </c>
      <c r="O53" s="82">
        <f>ABS('P1dB CL'!Q49-O$5)</f>
        <v>3.0503143999999995</v>
      </c>
      <c r="P53" s="82">
        <f>ABS('P1dB CL'!R49-P$5)</f>
        <v>0</v>
      </c>
      <c r="R53" s="79">
        <f>'P1dB CL'!E49</f>
        <v>20.8</v>
      </c>
      <c r="S53" s="20"/>
      <c r="T53" s="82">
        <f>ABS('P1dB CL'!X49-T$5)</f>
        <v>3.8150096000000007</v>
      </c>
      <c r="U53" s="82">
        <f>ABS('P1dB CL'!Y49-U$5)</f>
        <v>5.2761109999999984</v>
      </c>
      <c r="V53" s="82">
        <f>ABS('P1dB CL'!Z49-V$5)</f>
        <v>6.8829650000000004</v>
      </c>
      <c r="W53" s="82">
        <f>ABS('P1dB CL'!AA49-W$5)</f>
        <v>8.4975756999999987</v>
      </c>
      <c r="X53" s="82">
        <f>ABS('P1dB CL'!AB49-X$5)</f>
        <v>10.0656833</v>
      </c>
      <c r="Y53" s="82">
        <f>ABS('P1dB CL'!AC49-Y$5)</f>
        <v>11.534786599999999</v>
      </c>
      <c r="Z53" s="20"/>
      <c r="AA53" s="82">
        <f>ABS('P1dB CL'!AE49-AA$5)</f>
        <v>3.7795053999999997</v>
      </c>
      <c r="AB53" s="82">
        <f>ABS('P1dB CL'!AF49-AB$5)</f>
        <v>7.6075267999999987</v>
      </c>
      <c r="AC53" s="82">
        <f>ABS('P1dB CL'!AG49-AC$5)</f>
        <v>9.9492736999999991</v>
      </c>
      <c r="AD53" s="82">
        <f>ABS('P1dB CL'!AH49-AD$5)</f>
        <v>11.114497499999999</v>
      </c>
      <c r="AE53" s="82">
        <f>ABS('P1dB CL'!AI49-AE$5)</f>
        <v>3.0323888999999999</v>
      </c>
      <c r="AF53" s="82">
        <f>ABS('P1dB CL'!AJ49-AF$5)</f>
        <v>0</v>
      </c>
      <c r="AG53" s="20"/>
    </row>
    <row r="54" spans="2:33" x14ac:dyDescent="0.25">
      <c r="B54" s="79">
        <f>'P1dB CL'!E50</f>
        <v>21.5</v>
      </c>
      <c r="C54" s="20"/>
      <c r="D54" s="82">
        <f>ABS('P1dB CL'!F50-D$5)</f>
        <v>4.2090624999999999</v>
      </c>
      <c r="E54" s="82">
        <f>ABS('P1dB CL'!G50-E$5)</f>
        <v>5.7329837000000001</v>
      </c>
      <c r="F54" s="82">
        <f>ABS('P1dB CL'!H50-F$5)</f>
        <v>7.3860931999999995</v>
      </c>
      <c r="G54" s="82">
        <f>ABS('P1dB CL'!I50-G$5)</f>
        <v>9.0218228000000025</v>
      </c>
      <c r="H54" s="82">
        <f>ABS('P1dB CL'!J50-H$5)</f>
        <v>10.572313500000002</v>
      </c>
      <c r="I54" s="82">
        <f>ABS('P1dB CL'!K50-I$5)</f>
        <v>11.972699700000001</v>
      </c>
      <c r="J54" s="20"/>
      <c r="K54" s="82">
        <f>ABS('P1dB CL'!M50-K$5)</f>
        <v>5.2272716000000008</v>
      </c>
      <c r="L54" s="82">
        <f>ABS('P1dB CL'!N50-L$5)</f>
        <v>8.089064699999998</v>
      </c>
      <c r="M54" s="82">
        <f>ABS('P1dB CL'!O50-M$5)</f>
        <v>10.530213500000002</v>
      </c>
      <c r="N54" s="82">
        <f>ABS('P1dB CL'!P50-N$5)</f>
        <v>11.645133600000001</v>
      </c>
      <c r="O54" s="82">
        <f>ABS('P1dB CL'!Q50-O$5)</f>
        <v>3.323910399999999</v>
      </c>
      <c r="P54" s="82">
        <f>ABS('P1dB CL'!R50-P$5)</f>
        <v>0</v>
      </c>
      <c r="R54" s="79">
        <f>'P1dB CL'!E50</f>
        <v>21.5</v>
      </c>
      <c r="S54" s="20"/>
      <c r="T54" s="82">
        <f>ABS('P1dB CL'!X50-T$5)</f>
        <v>4.145360600000001</v>
      </c>
      <c r="U54" s="82">
        <f>ABS('P1dB CL'!Y50-U$5)</f>
        <v>5.6613119999999988</v>
      </c>
      <c r="V54" s="82">
        <f>ABS('P1dB CL'!Z50-V$5)</f>
        <v>7.2858530000000012</v>
      </c>
      <c r="W54" s="82">
        <f>ABS('P1dB CL'!AA50-W$5)</f>
        <v>8.9130837000000014</v>
      </c>
      <c r="X54" s="82">
        <f>ABS('P1dB CL'!AB50-X$5)</f>
        <v>10.484480299999998</v>
      </c>
      <c r="Y54" s="82">
        <f>ABS('P1dB CL'!AC50-Y$5)</f>
        <v>11.9610386</v>
      </c>
      <c r="Z54" s="20"/>
      <c r="AA54" s="82">
        <f>ABS('P1dB CL'!AE50-AA$5)</f>
        <v>4.0995044000000007</v>
      </c>
      <c r="AB54" s="82">
        <f>ABS('P1dB CL'!AF50-AB$5)</f>
        <v>8.0069808000000009</v>
      </c>
      <c r="AC54" s="82">
        <f>ABS('P1dB CL'!AG50-AC$5)</f>
        <v>10.367021700000002</v>
      </c>
      <c r="AD54" s="82">
        <f>ABS('P1dB CL'!AH50-AD$5)</f>
        <v>11.531703499999999</v>
      </c>
      <c r="AE54" s="82">
        <f>ABS('P1dB CL'!AI50-AE$5)</f>
        <v>3.3078749000000007</v>
      </c>
      <c r="AF54" s="82">
        <f>ABS('P1dB CL'!AJ50-AF$5)</f>
        <v>0</v>
      </c>
      <c r="AG54" s="20"/>
    </row>
    <row r="55" spans="2:33" x14ac:dyDescent="0.25">
      <c r="B55" s="79">
        <f>'P1dB CL'!E51</f>
        <v>22.2</v>
      </c>
      <c r="C55" s="20"/>
      <c r="D55" s="82">
        <f>ABS('P1dB CL'!F51-D$5)</f>
        <v>4.4419795000000004</v>
      </c>
      <c r="E55" s="82">
        <f>ABS('P1dB CL'!G51-E$5)</f>
        <v>6.0111346999999995</v>
      </c>
      <c r="F55" s="82">
        <f>ABS('P1dB CL'!H51-F$5)</f>
        <v>7.6808131999999993</v>
      </c>
      <c r="G55" s="82">
        <f>ABS('P1dB CL'!I51-G$5)</f>
        <v>9.3185257999999997</v>
      </c>
      <c r="H55" s="82">
        <f>ABS('P1dB CL'!J51-H$5)</f>
        <v>10.8698365</v>
      </c>
      <c r="I55" s="82">
        <f>ABS('P1dB CL'!K51-I$5)</f>
        <v>12.272359700000001</v>
      </c>
      <c r="J55" s="20"/>
      <c r="K55" s="82">
        <f>ABS('P1dB CL'!M51-K$5)</f>
        <v>5.4954086000000002</v>
      </c>
      <c r="L55" s="82">
        <f>ABS('P1dB CL'!N51-L$5)</f>
        <v>8.3810186999999985</v>
      </c>
      <c r="M55" s="82">
        <f>ABS('P1dB CL'!O51-M$5)</f>
        <v>10.8256975</v>
      </c>
      <c r="N55" s="82">
        <f>ABS('P1dB CL'!P51-N$5)</f>
        <v>11.9459266</v>
      </c>
      <c r="O55" s="82">
        <f>ABS('P1dB CL'!Q51-O$5)</f>
        <v>3.5233954000000001</v>
      </c>
      <c r="P55" s="82">
        <f>ABS('P1dB CL'!R51-P$5)</f>
        <v>0</v>
      </c>
      <c r="R55" s="79">
        <f>'P1dB CL'!E51</f>
        <v>22.2</v>
      </c>
      <c r="S55" s="20"/>
      <c r="T55" s="82">
        <f>ABS('P1dB CL'!X51-T$5)</f>
        <v>4.3897336000000005</v>
      </c>
      <c r="U55" s="82">
        <f>ABS('P1dB CL'!Y51-U$5)</f>
        <v>5.9353789999999993</v>
      </c>
      <c r="V55" s="82">
        <f>ABS('P1dB CL'!Z51-V$5)</f>
        <v>7.5759710000000009</v>
      </c>
      <c r="W55" s="82">
        <f>ABS('P1dB CL'!AA51-W$5)</f>
        <v>9.2080626999999993</v>
      </c>
      <c r="X55" s="82">
        <f>ABS('P1dB CL'!AB51-X$5)</f>
        <v>10.784822299999998</v>
      </c>
      <c r="Y55" s="82">
        <f>ABS('P1dB CL'!AC51-Y$5)</f>
        <v>12.263416600000001</v>
      </c>
      <c r="Z55" s="20"/>
      <c r="AA55" s="82">
        <f>ABS('P1dB CL'!AE51-AA$5)</f>
        <v>4.3309124000000008</v>
      </c>
      <c r="AB55" s="82">
        <f>ABS('P1dB CL'!AF51-AB$5)</f>
        <v>8.2856728000000004</v>
      </c>
      <c r="AC55" s="82">
        <f>ABS('P1dB CL'!AG51-AC$5)</f>
        <v>10.661693700000001</v>
      </c>
      <c r="AD55" s="82">
        <f>ABS('P1dB CL'!AH51-AD$5)</f>
        <v>11.8234475</v>
      </c>
      <c r="AE55" s="82">
        <f>ABS('P1dB CL'!AI51-AE$5)</f>
        <v>3.5041619000000006</v>
      </c>
      <c r="AF55" s="82">
        <f>ABS('P1dB CL'!AJ51-AF$5)</f>
        <v>0</v>
      </c>
      <c r="AG55" s="20"/>
    </row>
    <row r="56" spans="2:33" x14ac:dyDescent="0.25">
      <c r="B56" s="79">
        <f>'P1dB CL'!E52</f>
        <v>22.9</v>
      </c>
      <c r="D56" s="82">
        <f>ABS('P1dB CL'!F52-D$5)</f>
        <v>4.5452785000000002</v>
      </c>
      <c r="E56" s="82">
        <f>ABS('P1dB CL'!G52-E$5)</f>
        <v>6.1312577000000008</v>
      </c>
      <c r="F56" s="82">
        <f>ABS('P1dB CL'!H52-F$5)</f>
        <v>7.8064281999999992</v>
      </c>
      <c r="G56" s="82">
        <f>ABS('P1dB CL'!I52-G$5)</f>
        <v>9.4465398</v>
      </c>
      <c r="H56" s="82">
        <f>ABS('P1dB CL'!J52-H$5)</f>
        <v>10.999265500000002</v>
      </c>
      <c r="I56" s="82">
        <f>ABS('P1dB CL'!K52-I$5)</f>
        <v>12.4010677</v>
      </c>
      <c r="J56" s="20"/>
      <c r="K56" s="82">
        <f>ABS('P1dB CL'!M52-K$5)</f>
        <v>5.6099456000000005</v>
      </c>
      <c r="L56" s="82">
        <f>ABS('P1dB CL'!N52-L$5)</f>
        <v>8.5007886999999975</v>
      </c>
      <c r="M56" s="82">
        <f>ABS('P1dB CL'!O52-M$5)</f>
        <v>10.945216500000001</v>
      </c>
      <c r="N56" s="82">
        <f>ABS('P1dB CL'!P52-N$5)</f>
        <v>12.076482599999999</v>
      </c>
      <c r="O56" s="82">
        <f>ABS('P1dB CL'!Q52-O$5)</f>
        <v>3.6020453999999997</v>
      </c>
      <c r="P56" s="82">
        <f>ABS('P1dB CL'!R52-P$5)</f>
        <v>0</v>
      </c>
      <c r="R56" s="79">
        <f>'P1dB CL'!E52</f>
        <v>22.9</v>
      </c>
      <c r="T56" s="82">
        <f>ABS('P1dB CL'!X52-T$5)</f>
        <v>4.4953405999999996</v>
      </c>
      <c r="U56" s="82">
        <f>ABS('P1dB CL'!Y52-U$5)</f>
        <v>6.0537019999999995</v>
      </c>
      <c r="V56" s="82">
        <f>ABS('P1dB CL'!Z52-V$5)</f>
        <v>7.6990600000000011</v>
      </c>
      <c r="W56" s="82">
        <f>ABS('P1dB CL'!AA52-W$5)</f>
        <v>9.3365116999999991</v>
      </c>
      <c r="X56" s="82">
        <f>ABS('P1dB CL'!AB52-X$5)</f>
        <v>10.9151743</v>
      </c>
      <c r="Y56" s="82">
        <f>ABS('P1dB CL'!AC52-Y$5)</f>
        <v>12.393030600000001</v>
      </c>
      <c r="Z56" s="20"/>
      <c r="AA56" s="82">
        <f>ABS('P1dB CL'!AE52-AA$5)</f>
        <v>4.4075574</v>
      </c>
      <c r="AB56" s="82">
        <f>ABS('P1dB CL'!AF52-AB$5)</f>
        <v>8.3836097999999986</v>
      </c>
      <c r="AC56" s="82">
        <f>ABS('P1dB CL'!AG52-AC$5)</f>
        <v>10.775869700000001</v>
      </c>
      <c r="AD56" s="82">
        <f>ABS('P1dB CL'!AH52-AD$5)</f>
        <v>11.9295495</v>
      </c>
      <c r="AE56" s="82">
        <f>ABS('P1dB CL'!AI52-AE$5)</f>
        <v>3.5695308999999993</v>
      </c>
      <c r="AF56" s="82">
        <f>ABS('P1dB CL'!AJ52-AF$5)</f>
        <v>0</v>
      </c>
    </row>
    <row r="57" spans="2:33" x14ac:dyDescent="0.25">
      <c r="B57" s="79">
        <f>'P1dB CL'!E53</f>
        <v>23.6</v>
      </c>
      <c r="D57" s="82">
        <f>ABS('P1dB CL'!F53-D$5)</f>
        <v>4.5523395000000004</v>
      </c>
      <c r="E57" s="82">
        <f>ABS('P1dB CL'!G53-E$5)</f>
        <v>6.1393696999999996</v>
      </c>
      <c r="F57" s="82">
        <f>ABS('P1dB CL'!H53-F$5)</f>
        <v>7.8151032000000011</v>
      </c>
      <c r="G57" s="82">
        <f>ABS('P1dB CL'!I53-G$5)</f>
        <v>9.4555498</v>
      </c>
      <c r="H57" s="82">
        <f>ABS('P1dB CL'!J53-H$5)</f>
        <v>11.0067155</v>
      </c>
      <c r="I57" s="82">
        <f>ABS('P1dB CL'!K53-I$5)</f>
        <v>12.409166700000002</v>
      </c>
      <c r="J57" s="20"/>
      <c r="K57" s="82">
        <f>ABS('P1dB CL'!M53-K$5)</f>
        <v>5.6178245999999996</v>
      </c>
      <c r="L57" s="82">
        <f>ABS('P1dB CL'!N53-L$5)</f>
        <v>8.5094767000000004</v>
      </c>
      <c r="M57" s="82">
        <f>ABS('P1dB CL'!O53-M$5)</f>
        <v>10.953013500000001</v>
      </c>
      <c r="N57" s="82">
        <f>ABS('P1dB CL'!P53-N$5)</f>
        <v>12.084127599999999</v>
      </c>
      <c r="O57" s="82">
        <f>ABS('P1dB CL'!Q53-O$5)</f>
        <v>3.6083894000000001</v>
      </c>
      <c r="P57" s="82">
        <f>ABS('P1dB CL'!R53-P$5)</f>
        <v>0</v>
      </c>
      <c r="R57" s="79">
        <f>'P1dB CL'!E53</f>
        <v>23.6</v>
      </c>
      <c r="T57" s="82">
        <f>ABS('P1dB CL'!X53-T$5)</f>
        <v>4.5016456000000007</v>
      </c>
      <c r="U57" s="82">
        <f>ABS('P1dB CL'!Y53-U$5)</f>
        <v>6.0611609999999985</v>
      </c>
      <c r="V57" s="82">
        <f>ABS('P1dB CL'!Z53-V$5)</f>
        <v>7.7071070000000006</v>
      </c>
      <c r="W57" s="82">
        <f>ABS('P1dB CL'!AA53-W$5)</f>
        <v>9.3440207000000015</v>
      </c>
      <c r="X57" s="82">
        <f>ABS('P1dB CL'!AB53-X$5)</f>
        <v>10.9227563</v>
      </c>
      <c r="Y57" s="82">
        <f>ABS('P1dB CL'!AC53-Y$5)</f>
        <v>12.401786599999999</v>
      </c>
      <c r="Z57" s="20"/>
      <c r="AA57" s="82">
        <f>ABS('P1dB CL'!AE53-AA$5)</f>
        <v>4.4148844</v>
      </c>
      <c r="AB57" s="82">
        <f>ABS('P1dB CL'!AF53-AB$5)</f>
        <v>8.3911628</v>
      </c>
      <c r="AC57" s="82">
        <f>ABS('P1dB CL'!AG53-AC$5)</f>
        <v>10.784013699999999</v>
      </c>
      <c r="AD57" s="82">
        <f>ABS('P1dB CL'!AH53-AD$5)</f>
        <v>11.937376499999999</v>
      </c>
      <c r="AE57" s="82">
        <f>ABS('P1dB CL'!AI53-AE$5)</f>
        <v>3.5757219000000005</v>
      </c>
      <c r="AF57" s="82">
        <f>ABS('P1dB CL'!AJ53-AF$5)</f>
        <v>0</v>
      </c>
    </row>
    <row r="58" spans="2:33" x14ac:dyDescent="0.25">
      <c r="B58" s="79">
        <f>'P1dB CL'!E54</f>
        <v>24.3</v>
      </c>
      <c r="D58" s="82">
        <f>ABS('P1dB CL'!F54-D$5)</f>
        <v>4.5595935000000001</v>
      </c>
      <c r="E58" s="82">
        <f>ABS('P1dB CL'!G54-E$5)</f>
        <v>6.1463816999999992</v>
      </c>
      <c r="F58" s="82">
        <f>ABS('P1dB CL'!H54-F$5)</f>
        <v>7.8225381999999986</v>
      </c>
      <c r="G58" s="82">
        <f>ABS('P1dB CL'!I54-G$5)</f>
        <v>9.4615198000000014</v>
      </c>
      <c r="H58" s="82">
        <f>ABS('P1dB CL'!J54-H$5)</f>
        <v>11.0141145</v>
      </c>
      <c r="I58" s="82">
        <f>ABS('P1dB CL'!K54-I$5)</f>
        <v>12.4169447</v>
      </c>
      <c r="J58" s="20"/>
      <c r="K58" s="82">
        <f>ABS('P1dB CL'!M54-K$5)</f>
        <v>5.6243495999999995</v>
      </c>
      <c r="L58" s="82">
        <f>ABS('P1dB CL'!N54-L$5)</f>
        <v>8.5157767</v>
      </c>
      <c r="M58" s="82">
        <f>ABS('P1dB CL'!O54-M$5)</f>
        <v>10.960272500000002</v>
      </c>
      <c r="N58" s="82">
        <f>ABS('P1dB CL'!P54-N$5)</f>
        <v>12.091468599999999</v>
      </c>
      <c r="O58" s="82">
        <f>ABS('P1dB CL'!Q54-O$5)</f>
        <v>3.6162013999999996</v>
      </c>
      <c r="P58" s="82">
        <f>ABS('P1dB CL'!R54-P$5)</f>
        <v>0</v>
      </c>
      <c r="R58" s="79">
        <f>'P1dB CL'!E54</f>
        <v>24.3</v>
      </c>
      <c r="T58" s="82">
        <f>ABS('P1dB CL'!X54-T$5)</f>
        <v>4.5085316000000004</v>
      </c>
      <c r="U58" s="82">
        <f>ABS('P1dB CL'!Y54-U$5)</f>
        <v>6.0678219999999996</v>
      </c>
      <c r="V58" s="82">
        <f>ABS('P1dB CL'!Z54-V$5)</f>
        <v>7.7139920000000011</v>
      </c>
      <c r="W58" s="82">
        <f>ABS('P1dB CL'!AA54-W$5)</f>
        <v>9.3515927000000012</v>
      </c>
      <c r="X58" s="82">
        <f>ABS('P1dB CL'!AB54-X$5)</f>
        <v>10.929636299999999</v>
      </c>
      <c r="Y58" s="82">
        <f>ABS('P1dB CL'!AC54-Y$5)</f>
        <v>12.4076726</v>
      </c>
      <c r="Z58" s="20"/>
      <c r="AA58" s="82">
        <f>ABS('P1dB CL'!AE54-AA$5)</f>
        <v>4.4218644000000005</v>
      </c>
      <c r="AB58" s="82">
        <f>ABS('P1dB CL'!AF54-AB$5)</f>
        <v>8.398362800000001</v>
      </c>
      <c r="AC58" s="82">
        <f>ABS('P1dB CL'!AG54-AC$5)</f>
        <v>10.791416699999999</v>
      </c>
      <c r="AD58" s="82">
        <f>ABS('P1dB CL'!AH54-AD$5)</f>
        <v>11.944043499999999</v>
      </c>
      <c r="AE58" s="82">
        <f>ABS('P1dB CL'!AI54-AE$5)</f>
        <v>3.5829288999999998</v>
      </c>
      <c r="AF58" s="82">
        <f>ABS('P1dB CL'!AJ54-AF$5)</f>
        <v>0</v>
      </c>
    </row>
    <row r="59" spans="2:33" x14ac:dyDescent="0.25">
      <c r="B59" s="79">
        <f>'P1dB CL'!E55</f>
        <v>25</v>
      </c>
      <c r="D59" s="82">
        <f>ABS('P1dB CL'!F55-D$5)</f>
        <v>4.5688254999999991</v>
      </c>
      <c r="E59" s="82">
        <f>ABS('P1dB CL'!G55-E$5)</f>
        <v>6.1560527</v>
      </c>
      <c r="F59" s="82">
        <f>ABS('P1dB CL'!H55-F$5)</f>
        <v>7.8325821999999992</v>
      </c>
      <c r="G59" s="82">
        <f>ABS('P1dB CL'!I55-G$5)</f>
        <v>9.4704008000000002</v>
      </c>
      <c r="H59" s="82">
        <f>ABS('P1dB CL'!J55-H$5)</f>
        <v>11.0225065</v>
      </c>
      <c r="I59" s="82">
        <f>ABS('P1dB CL'!K55-I$5)</f>
        <v>12.4266457</v>
      </c>
      <c r="J59" s="20"/>
      <c r="K59" s="82">
        <f>ABS('P1dB CL'!M55-K$5)</f>
        <v>5.6336406000000006</v>
      </c>
      <c r="L59" s="82">
        <f>ABS('P1dB CL'!N55-L$5)</f>
        <v>8.5254876999999993</v>
      </c>
      <c r="M59" s="82">
        <f>ABS('P1dB CL'!O55-M$5)</f>
        <v>10.970019499999999</v>
      </c>
      <c r="N59" s="82">
        <f>ABS('P1dB CL'!P55-N$5)</f>
        <v>12.1010986</v>
      </c>
      <c r="O59" s="82">
        <f>ABS('P1dB CL'!Q55-O$5)</f>
        <v>3.6240383999999999</v>
      </c>
      <c r="P59" s="82">
        <f>ABS('P1dB CL'!R55-P$5)</f>
        <v>0</v>
      </c>
      <c r="R59" s="79">
        <f>'P1dB CL'!E55</f>
        <v>25</v>
      </c>
      <c r="T59" s="82">
        <f>ABS('P1dB CL'!X55-T$5)</f>
        <v>4.5189766000000011</v>
      </c>
      <c r="U59" s="82">
        <f>ABS('P1dB CL'!Y55-U$5)</f>
        <v>6.0770889999999991</v>
      </c>
      <c r="V59" s="82">
        <f>ABS('P1dB CL'!Z55-V$5)</f>
        <v>7.7230350000000012</v>
      </c>
      <c r="W59" s="82">
        <f>ABS('P1dB CL'!AA55-W$5)</f>
        <v>9.3606477000000012</v>
      </c>
      <c r="X59" s="82">
        <f>ABS('P1dB CL'!AB55-X$5)</f>
        <v>10.9390903</v>
      </c>
      <c r="Y59" s="82">
        <f>ABS('P1dB CL'!AC55-Y$5)</f>
        <v>12.417825599999999</v>
      </c>
      <c r="Z59" s="20"/>
      <c r="AA59" s="82">
        <f>ABS('P1dB CL'!AE55-AA$5)</f>
        <v>4.4315713999999993</v>
      </c>
      <c r="AB59" s="82">
        <f>ABS('P1dB CL'!AF55-AB$5)</f>
        <v>8.4077127999999988</v>
      </c>
      <c r="AC59" s="82">
        <f>ABS('P1dB CL'!AG55-AC$5)</f>
        <v>10.801254700000001</v>
      </c>
      <c r="AD59" s="82">
        <f>ABS('P1dB CL'!AH55-AD$5)</f>
        <v>11.953269499999998</v>
      </c>
      <c r="AE59" s="82">
        <f>ABS('P1dB CL'!AI55-AE$5)</f>
        <v>3.5918569000000007</v>
      </c>
      <c r="AF59" s="82">
        <f>ABS('P1dB CL'!AJ55-AF$5)</f>
        <v>0</v>
      </c>
    </row>
    <row r="60" spans="2:33" x14ac:dyDescent="0.25">
      <c r="B60" s="79"/>
      <c r="D60" s="44"/>
      <c r="E60" s="44"/>
      <c r="F60" s="44"/>
      <c r="G60" s="44"/>
      <c r="H60" s="44"/>
      <c r="I60" s="44"/>
      <c r="K60" s="44"/>
      <c r="L60" s="44"/>
      <c r="M60" s="44"/>
      <c r="N60" s="44"/>
      <c r="O60" s="44"/>
      <c r="P60" s="44"/>
      <c r="R60" s="79"/>
      <c r="T60" s="44"/>
      <c r="U60" s="44"/>
      <c r="V60" s="44"/>
      <c r="W60" s="44"/>
      <c r="X60" s="44"/>
      <c r="Y60" s="44"/>
      <c r="AA60" s="44"/>
      <c r="AB60" s="44"/>
      <c r="AC60" s="44"/>
      <c r="AD60" s="44"/>
      <c r="AE60" s="44"/>
      <c r="AF60" s="44"/>
    </row>
    <row r="61" spans="2:33" x14ac:dyDescent="0.25">
      <c r="B61" s="79"/>
      <c r="D61" s="44"/>
      <c r="E61" s="44"/>
      <c r="F61" s="44"/>
      <c r="G61" s="44"/>
      <c r="H61" s="44"/>
      <c r="I61" s="44"/>
      <c r="K61" s="44"/>
      <c r="L61" s="44"/>
      <c r="M61" s="44"/>
      <c r="N61" s="44"/>
      <c r="O61" s="44"/>
      <c r="P61" s="44"/>
      <c r="R61" s="79"/>
      <c r="T61" s="44"/>
      <c r="U61" s="44"/>
      <c r="V61" s="44"/>
      <c r="W61" s="44"/>
      <c r="X61" s="44"/>
      <c r="Y61" s="44"/>
      <c r="AA61" s="44"/>
      <c r="AB61" s="44"/>
      <c r="AC61" s="44"/>
      <c r="AD61" s="44"/>
      <c r="AE61" s="44"/>
      <c r="AF61" s="44"/>
    </row>
    <row r="62" spans="2:33" x14ac:dyDescent="0.25">
      <c r="B62" s="79"/>
      <c r="D62" s="44"/>
      <c r="E62" s="44"/>
      <c r="F62" s="44"/>
      <c r="G62" s="44"/>
      <c r="H62" s="44"/>
      <c r="I62" s="44"/>
      <c r="K62" s="44"/>
      <c r="L62" s="44"/>
      <c r="M62" s="44"/>
      <c r="N62" s="44"/>
      <c r="O62" s="44"/>
      <c r="P62" s="44"/>
      <c r="R62" s="79"/>
      <c r="T62" s="44"/>
      <c r="U62" s="44"/>
      <c r="V62" s="44"/>
      <c r="W62" s="44"/>
      <c r="X62" s="44"/>
      <c r="Y62" s="44"/>
      <c r="AA62" s="44"/>
      <c r="AB62" s="44"/>
      <c r="AC62" s="44"/>
      <c r="AD62" s="44"/>
      <c r="AE62" s="44"/>
      <c r="AF62" s="44"/>
    </row>
    <row r="63" spans="2:33" x14ac:dyDescent="0.25">
      <c r="B63" s="79"/>
      <c r="D63" s="44"/>
      <c r="E63" s="44"/>
      <c r="F63" s="44"/>
      <c r="G63" s="44"/>
      <c r="H63" s="44"/>
      <c r="I63" s="44"/>
      <c r="K63" s="44"/>
      <c r="L63" s="44"/>
      <c r="M63" s="44"/>
      <c r="N63" s="44"/>
      <c r="O63" s="44"/>
      <c r="P63" s="44"/>
      <c r="R63" s="79"/>
      <c r="T63" s="44"/>
      <c r="U63" s="44"/>
      <c r="V63" s="44"/>
      <c r="W63" s="44"/>
      <c r="X63" s="44"/>
      <c r="Y63" s="44"/>
      <c r="AA63" s="44"/>
      <c r="AB63" s="44"/>
      <c r="AC63" s="44"/>
      <c r="AD63" s="44"/>
      <c r="AE63" s="44"/>
      <c r="AF63" s="44"/>
    </row>
    <row r="64" spans="2:33" x14ac:dyDescent="0.25">
      <c r="B64" s="79"/>
      <c r="D64" s="44"/>
      <c r="E64" s="44"/>
      <c r="F64" s="44"/>
      <c r="G64" s="44"/>
      <c r="H64" s="44"/>
      <c r="I64" s="44"/>
      <c r="K64" s="44"/>
      <c r="L64" s="44"/>
      <c r="M64" s="44"/>
      <c r="N64" s="44"/>
      <c r="O64" s="44"/>
      <c r="P64" s="44"/>
      <c r="R64" s="79"/>
      <c r="T64" s="44"/>
      <c r="U64" s="44"/>
      <c r="V64" s="44"/>
      <c r="W64" s="44"/>
      <c r="X64" s="44"/>
      <c r="Y64" s="44"/>
      <c r="AA64" s="44"/>
      <c r="AB64" s="44"/>
      <c r="AC64" s="44"/>
      <c r="AD64" s="44"/>
      <c r="AE64" s="44"/>
      <c r="AF64" s="44"/>
    </row>
    <row r="65" spans="2:32" x14ac:dyDescent="0.25">
      <c r="B65" s="79"/>
      <c r="D65" s="44"/>
      <c r="E65" s="44"/>
      <c r="F65" s="44"/>
      <c r="G65" s="44"/>
      <c r="H65" s="44"/>
      <c r="I65" s="44"/>
      <c r="K65" s="44"/>
      <c r="L65" s="44"/>
      <c r="M65" s="44"/>
      <c r="N65" s="44"/>
      <c r="O65" s="44"/>
      <c r="P65" s="44"/>
      <c r="R65" s="79"/>
      <c r="T65" s="44"/>
      <c r="U65" s="44"/>
      <c r="V65" s="44"/>
      <c r="W65" s="44"/>
      <c r="X65" s="44"/>
      <c r="Y65" s="44"/>
      <c r="AA65" s="44"/>
      <c r="AB65" s="44"/>
      <c r="AC65" s="44"/>
      <c r="AD65" s="44"/>
      <c r="AE65" s="44"/>
      <c r="AF65" s="44"/>
    </row>
    <row r="66" spans="2:32" x14ac:dyDescent="0.25">
      <c r="B66" s="79"/>
      <c r="D66" s="44"/>
      <c r="E66" s="44"/>
      <c r="F66" s="44"/>
      <c r="G66" s="44"/>
      <c r="H66" s="44"/>
      <c r="I66" s="44"/>
      <c r="K66" s="44"/>
      <c r="L66" s="44"/>
      <c r="M66" s="44"/>
      <c r="N66" s="44"/>
      <c r="O66" s="44"/>
      <c r="P66" s="44"/>
      <c r="R66" s="79"/>
      <c r="T66" s="44"/>
      <c r="U66" s="44"/>
      <c r="V66" s="44"/>
      <c r="W66" s="44"/>
      <c r="X66" s="44"/>
      <c r="Y66" s="44"/>
      <c r="AA66" s="44"/>
      <c r="AB66" s="44"/>
      <c r="AC66" s="44"/>
      <c r="AD66" s="44"/>
      <c r="AE66" s="44"/>
      <c r="AF66" s="44"/>
    </row>
    <row r="67" spans="2:32" x14ac:dyDescent="0.25">
      <c r="B67" s="79"/>
      <c r="D67" s="44"/>
      <c r="E67" s="44"/>
      <c r="F67" s="44"/>
      <c r="G67" s="44"/>
      <c r="H67" s="44"/>
      <c r="I67" s="44"/>
      <c r="K67" s="44"/>
      <c r="L67" s="44"/>
      <c r="M67" s="44"/>
      <c r="N67" s="44"/>
      <c r="O67" s="44"/>
      <c r="P67" s="44"/>
      <c r="R67" s="79"/>
      <c r="T67" s="44"/>
      <c r="U67" s="44"/>
      <c r="V67" s="44"/>
      <c r="W67" s="44"/>
      <c r="X67" s="44"/>
      <c r="Y67" s="44"/>
      <c r="AA67" s="44"/>
      <c r="AB67" s="44"/>
      <c r="AC67" s="44"/>
      <c r="AD67" s="44"/>
      <c r="AE67" s="44"/>
      <c r="AF67" s="44"/>
    </row>
    <row r="68" spans="2:32" x14ac:dyDescent="0.25">
      <c r="B68" s="79"/>
      <c r="D68" s="44"/>
      <c r="E68" s="44"/>
      <c r="F68" s="44"/>
      <c r="G68" s="44"/>
      <c r="H68" s="44"/>
      <c r="I68" s="44"/>
      <c r="K68" s="44"/>
      <c r="L68" s="44"/>
      <c r="M68" s="44"/>
      <c r="N68" s="44"/>
      <c r="O68" s="44"/>
      <c r="P68" s="44"/>
      <c r="R68" s="79"/>
      <c r="T68" s="44"/>
      <c r="U68" s="44"/>
      <c r="V68" s="44"/>
      <c r="W68" s="44"/>
      <c r="X68" s="44"/>
      <c r="Y68" s="44"/>
      <c r="AA68" s="44"/>
      <c r="AB68" s="44"/>
      <c r="AC68" s="44"/>
      <c r="AD68" s="44"/>
      <c r="AE68" s="44"/>
      <c r="AF68" s="44"/>
    </row>
    <row r="69" spans="2:32" x14ac:dyDescent="0.25">
      <c r="B69" s="79"/>
      <c r="D69" s="44"/>
      <c r="E69" s="44"/>
      <c r="F69" s="44"/>
      <c r="G69" s="44"/>
      <c r="H69" s="44"/>
      <c r="I69" s="44"/>
      <c r="K69" s="44"/>
      <c r="L69" s="44"/>
      <c r="M69" s="44"/>
      <c r="N69" s="44"/>
      <c r="O69" s="44"/>
      <c r="P69" s="44"/>
      <c r="R69" s="79"/>
      <c r="T69" s="44"/>
      <c r="U69" s="44"/>
      <c r="V69" s="44"/>
      <c r="W69" s="44"/>
      <c r="X69" s="44"/>
      <c r="Y69" s="44"/>
      <c r="AA69" s="44"/>
      <c r="AB69" s="44"/>
      <c r="AC69" s="44"/>
      <c r="AD69" s="44"/>
      <c r="AE69" s="44"/>
      <c r="AF69" s="44"/>
    </row>
    <row r="70" spans="2:32" x14ac:dyDescent="0.25">
      <c r="B70" s="79"/>
      <c r="D70" s="44"/>
      <c r="E70" s="44"/>
      <c r="F70" s="44"/>
      <c r="G70" s="44"/>
      <c r="H70" s="44"/>
      <c r="I70" s="44"/>
      <c r="K70" s="44"/>
      <c r="L70" s="44"/>
      <c r="M70" s="44"/>
      <c r="N70" s="44"/>
      <c r="O70" s="44"/>
      <c r="P70" s="44"/>
      <c r="R70" s="79"/>
      <c r="T70" s="44"/>
      <c r="U70" s="44"/>
      <c r="V70" s="44"/>
      <c r="W70" s="44"/>
      <c r="X70" s="44"/>
      <c r="Y70" s="44"/>
      <c r="AA70" s="44"/>
      <c r="AB70" s="44"/>
      <c r="AC70" s="44"/>
      <c r="AD70" s="44"/>
      <c r="AE70" s="44"/>
      <c r="AF70" s="44"/>
    </row>
    <row r="71" spans="2:32" x14ac:dyDescent="0.25">
      <c r="B71" s="79"/>
      <c r="D71" s="44"/>
      <c r="E71" s="44"/>
      <c r="F71" s="44"/>
      <c r="G71" s="44"/>
      <c r="H71" s="44"/>
      <c r="I71" s="44"/>
      <c r="K71" s="44"/>
      <c r="L71" s="44"/>
      <c r="M71" s="44"/>
      <c r="N71" s="44"/>
      <c r="O71" s="44"/>
      <c r="P71" s="44"/>
      <c r="R71" s="79"/>
      <c r="T71" s="44"/>
      <c r="U71" s="44"/>
      <c r="V71" s="44"/>
      <c r="W71" s="44"/>
      <c r="X71" s="44"/>
      <c r="Y71" s="44"/>
      <c r="AA71" s="44"/>
      <c r="AB71" s="44"/>
      <c r="AC71" s="44"/>
      <c r="AD71" s="44"/>
      <c r="AE71" s="44"/>
      <c r="AF71" s="44"/>
    </row>
    <row r="72" spans="2:32" x14ac:dyDescent="0.25">
      <c r="B72" s="79"/>
      <c r="D72" s="44"/>
      <c r="E72" s="44"/>
      <c r="F72" s="44"/>
      <c r="G72" s="44"/>
      <c r="H72" s="44"/>
      <c r="I72" s="44"/>
      <c r="K72" s="44"/>
      <c r="L72" s="44"/>
      <c r="M72" s="44"/>
      <c r="N72" s="44"/>
      <c r="O72" s="44"/>
      <c r="P72" s="44"/>
      <c r="R72" s="79"/>
      <c r="T72" s="44"/>
      <c r="U72" s="44"/>
      <c r="V72" s="44"/>
      <c r="W72" s="44"/>
      <c r="X72" s="44"/>
      <c r="Y72" s="44"/>
      <c r="AA72" s="44"/>
      <c r="AB72" s="44"/>
      <c r="AC72" s="44"/>
      <c r="AD72" s="44"/>
      <c r="AE72" s="44"/>
      <c r="AF72" s="44"/>
    </row>
    <row r="73" spans="2:32" x14ac:dyDescent="0.25">
      <c r="B73" s="79"/>
      <c r="D73" s="44"/>
      <c r="E73" s="44"/>
      <c r="F73" s="44"/>
      <c r="G73" s="44"/>
      <c r="H73" s="44"/>
      <c r="I73" s="44"/>
      <c r="K73" s="44"/>
      <c r="L73" s="44"/>
      <c r="M73" s="44"/>
      <c r="N73" s="44"/>
      <c r="O73" s="44"/>
      <c r="P73" s="44"/>
      <c r="R73" s="79"/>
      <c r="T73" s="44"/>
      <c r="U73" s="44"/>
      <c r="V73" s="44"/>
      <c r="W73" s="44"/>
      <c r="X73" s="44"/>
      <c r="Y73" s="44"/>
      <c r="AA73" s="44"/>
      <c r="AB73" s="44"/>
      <c r="AC73" s="44"/>
      <c r="AD73" s="44"/>
      <c r="AE73" s="44"/>
      <c r="AF73" s="44"/>
    </row>
    <row r="74" spans="2:32" x14ac:dyDescent="0.25">
      <c r="B74" s="79"/>
      <c r="D74" s="44"/>
      <c r="E74" s="44"/>
      <c r="F74" s="44"/>
      <c r="G74" s="44"/>
      <c r="H74" s="44"/>
      <c r="I74" s="44"/>
      <c r="K74" s="44"/>
      <c r="L74" s="44"/>
      <c r="M74" s="44"/>
      <c r="N74" s="44"/>
      <c r="O74" s="44"/>
      <c r="P74" s="44"/>
      <c r="R74" s="79"/>
      <c r="T74" s="44"/>
      <c r="U74" s="44"/>
      <c r="V74" s="44"/>
      <c r="W74" s="44"/>
      <c r="X74" s="44"/>
      <c r="Y74" s="44"/>
      <c r="AA74" s="44"/>
      <c r="AB74" s="44"/>
      <c r="AC74" s="44"/>
      <c r="AD74" s="44"/>
      <c r="AE74" s="44"/>
      <c r="AF74" s="44"/>
    </row>
    <row r="75" spans="2:32" x14ac:dyDescent="0.25">
      <c r="B75" s="79"/>
      <c r="D75" s="44"/>
      <c r="E75" s="44"/>
      <c r="F75" s="44"/>
      <c r="G75" s="44"/>
      <c r="H75" s="44"/>
      <c r="I75" s="44"/>
      <c r="K75" s="44"/>
      <c r="L75" s="44"/>
      <c r="M75" s="44"/>
      <c r="N75" s="44"/>
      <c r="O75" s="44"/>
      <c r="P75" s="44"/>
      <c r="R75" s="79"/>
      <c r="T75" s="44"/>
      <c r="U75" s="44"/>
      <c r="V75" s="44"/>
      <c r="W75" s="44"/>
      <c r="X75" s="44"/>
      <c r="Y75" s="44"/>
      <c r="AA75" s="44"/>
      <c r="AB75" s="44"/>
      <c r="AC75" s="44"/>
      <c r="AD75" s="44"/>
      <c r="AE75" s="44"/>
      <c r="AF75" s="44"/>
    </row>
    <row r="76" spans="2:32" x14ac:dyDescent="0.25">
      <c r="B76" s="79"/>
      <c r="D76" s="44"/>
      <c r="E76" s="44"/>
      <c r="F76" s="44"/>
      <c r="G76" s="44"/>
      <c r="H76" s="44"/>
      <c r="I76" s="44"/>
      <c r="K76" s="44"/>
      <c r="L76" s="44"/>
      <c r="M76" s="44"/>
      <c r="N76" s="44"/>
      <c r="O76" s="44"/>
      <c r="P76" s="44"/>
      <c r="R76" s="79"/>
      <c r="T76" s="44"/>
      <c r="U76" s="44"/>
      <c r="V76" s="44"/>
      <c r="W76" s="44"/>
      <c r="X76" s="44"/>
      <c r="Y76" s="44"/>
      <c r="AA76" s="44"/>
      <c r="AB76" s="44"/>
      <c r="AC76" s="44"/>
      <c r="AD76" s="44"/>
      <c r="AE76" s="44"/>
      <c r="AF76" s="44"/>
    </row>
    <row r="77" spans="2:32" x14ac:dyDescent="0.25">
      <c r="B77" s="79"/>
      <c r="D77" s="44"/>
      <c r="E77" s="44"/>
      <c r="F77" s="44"/>
      <c r="G77" s="44"/>
      <c r="H77" s="44"/>
      <c r="I77" s="44"/>
      <c r="K77" s="44"/>
      <c r="L77" s="44"/>
      <c r="M77" s="44"/>
      <c r="N77" s="44"/>
      <c r="O77" s="44"/>
      <c r="P77" s="44"/>
      <c r="R77" s="79"/>
      <c r="T77" s="44"/>
      <c r="U77" s="44"/>
      <c r="V77" s="44"/>
      <c r="W77" s="44"/>
      <c r="X77" s="44"/>
      <c r="Y77" s="44"/>
      <c r="AA77" s="44"/>
      <c r="AB77" s="44"/>
      <c r="AC77" s="44"/>
      <c r="AD77" s="44"/>
      <c r="AE77" s="44"/>
      <c r="AF77" s="44"/>
    </row>
    <row r="78" spans="2:32" x14ac:dyDescent="0.25">
      <c r="B78" s="79"/>
      <c r="D78" s="44"/>
      <c r="E78" s="44"/>
      <c r="F78" s="44"/>
      <c r="G78" s="44"/>
      <c r="H78" s="44"/>
      <c r="I78" s="44"/>
      <c r="K78" s="44"/>
      <c r="L78" s="44"/>
      <c r="M78" s="44"/>
      <c r="N78" s="44"/>
      <c r="O78" s="44"/>
      <c r="P78" s="44"/>
      <c r="R78" s="79"/>
      <c r="T78" s="44"/>
      <c r="U78" s="44"/>
      <c r="V78" s="44"/>
      <c r="W78" s="44"/>
      <c r="X78" s="44"/>
      <c r="Y78" s="44"/>
      <c r="AA78" s="44"/>
      <c r="AB78" s="44"/>
      <c r="AC78" s="44"/>
      <c r="AD78" s="44"/>
      <c r="AE78" s="44"/>
      <c r="AF78" s="44"/>
    </row>
    <row r="79" spans="2:32" x14ac:dyDescent="0.25">
      <c r="B79" s="79"/>
      <c r="D79" s="44"/>
      <c r="E79" s="44"/>
      <c r="F79" s="44"/>
      <c r="G79" s="44"/>
      <c r="H79" s="44"/>
      <c r="I79" s="44"/>
      <c r="K79" s="44"/>
      <c r="L79" s="44"/>
      <c r="M79" s="44"/>
      <c r="N79" s="44"/>
      <c r="O79" s="44"/>
      <c r="P79" s="44"/>
      <c r="R79" s="79"/>
      <c r="T79" s="44"/>
      <c r="U79" s="44"/>
      <c r="V79" s="44"/>
      <c r="W79" s="44"/>
      <c r="X79" s="44"/>
      <c r="Y79" s="44"/>
      <c r="AA79" s="44"/>
      <c r="AB79" s="44"/>
      <c r="AC79" s="44"/>
      <c r="AD79" s="44"/>
      <c r="AE79" s="44"/>
      <c r="AF79" s="44"/>
    </row>
    <row r="80" spans="2:32" x14ac:dyDescent="0.25">
      <c r="B80" s="79"/>
      <c r="D80" s="44"/>
      <c r="E80" s="44"/>
      <c r="F80" s="44"/>
      <c r="G80" s="44"/>
      <c r="H80" s="44"/>
      <c r="I80" s="44"/>
      <c r="K80" s="44"/>
      <c r="L80" s="44"/>
      <c r="M80" s="44"/>
      <c r="N80" s="44"/>
      <c r="O80" s="44"/>
      <c r="P80" s="44"/>
      <c r="R80" s="79"/>
      <c r="T80" s="44"/>
      <c r="U80" s="44"/>
      <c r="V80" s="44"/>
      <c r="W80" s="44"/>
      <c r="X80" s="44"/>
      <c r="Y80" s="44"/>
      <c r="AA80" s="44"/>
      <c r="AB80" s="44"/>
      <c r="AC80" s="44"/>
      <c r="AD80" s="44"/>
      <c r="AE80" s="44"/>
      <c r="AF80" s="44"/>
    </row>
    <row r="81" spans="2:32" x14ac:dyDescent="0.25">
      <c r="B81" s="79"/>
      <c r="D81" s="44"/>
      <c r="E81" s="44"/>
      <c r="F81" s="44"/>
      <c r="G81" s="44"/>
      <c r="H81" s="44"/>
      <c r="I81" s="44"/>
      <c r="K81" s="44"/>
      <c r="L81" s="44"/>
      <c r="M81" s="44"/>
      <c r="N81" s="44"/>
      <c r="O81" s="44"/>
      <c r="P81" s="44"/>
      <c r="R81" s="79"/>
      <c r="T81" s="44"/>
      <c r="U81" s="44"/>
      <c r="V81" s="44"/>
      <c r="W81" s="44"/>
      <c r="X81" s="44"/>
      <c r="Y81" s="44"/>
      <c r="AA81" s="44"/>
      <c r="AB81" s="44"/>
      <c r="AC81" s="44"/>
      <c r="AD81" s="44"/>
      <c r="AE81" s="44"/>
      <c r="AF81" s="44"/>
    </row>
    <row r="82" spans="2:32" x14ac:dyDescent="0.25">
      <c r="B82" s="79"/>
      <c r="D82" s="44"/>
      <c r="E82" s="44"/>
      <c r="F82" s="44"/>
      <c r="G82" s="44"/>
      <c r="H82" s="44"/>
      <c r="I82" s="44"/>
      <c r="K82" s="44"/>
      <c r="L82" s="44"/>
      <c r="M82" s="44"/>
      <c r="N82" s="44"/>
      <c r="O82" s="44"/>
      <c r="P82" s="44"/>
      <c r="R82" s="79"/>
      <c r="T82" s="44"/>
      <c r="U82" s="44"/>
      <c r="V82" s="44"/>
      <c r="W82" s="44"/>
      <c r="X82" s="44"/>
      <c r="Y82" s="44"/>
      <c r="AA82" s="44"/>
      <c r="AB82" s="44"/>
      <c r="AC82" s="44"/>
      <c r="AD82" s="44"/>
      <c r="AE82" s="44"/>
      <c r="AF82" s="44"/>
    </row>
    <row r="83" spans="2:32" x14ac:dyDescent="0.25">
      <c r="B83" s="79"/>
      <c r="D83" s="44"/>
      <c r="E83" s="44"/>
      <c r="F83" s="44"/>
      <c r="G83" s="44"/>
      <c r="H83" s="44"/>
      <c r="I83" s="44"/>
      <c r="K83" s="44"/>
      <c r="L83" s="44"/>
      <c r="M83" s="44"/>
      <c r="N83" s="44"/>
      <c r="O83" s="44"/>
      <c r="P83" s="44"/>
      <c r="R83" s="79"/>
      <c r="T83" s="44"/>
      <c r="U83" s="44"/>
      <c r="V83" s="44"/>
      <c r="W83" s="44"/>
      <c r="X83" s="44"/>
      <c r="Y83" s="44"/>
      <c r="AA83" s="44"/>
      <c r="AB83" s="44"/>
      <c r="AC83" s="44"/>
      <c r="AD83" s="44"/>
      <c r="AE83" s="44"/>
      <c r="AF83" s="44"/>
    </row>
    <row r="84" spans="2:32" x14ac:dyDescent="0.25">
      <c r="B84" s="79"/>
      <c r="D84" s="44"/>
      <c r="E84" s="44"/>
      <c r="F84" s="44"/>
      <c r="G84" s="44"/>
      <c r="H84" s="44"/>
      <c r="I84" s="44"/>
      <c r="K84" s="44"/>
      <c r="L84" s="44"/>
      <c r="M84" s="44"/>
      <c r="N84" s="44"/>
      <c r="O84" s="44"/>
      <c r="P84" s="44"/>
      <c r="R84" s="79"/>
      <c r="T84" s="44"/>
      <c r="U84" s="44"/>
      <c r="V84" s="44"/>
      <c r="W84" s="44"/>
      <c r="X84" s="44"/>
      <c r="Y84" s="44"/>
      <c r="AA84" s="44"/>
      <c r="AB84" s="44"/>
      <c r="AC84" s="44"/>
      <c r="AD84" s="44"/>
      <c r="AE84" s="44"/>
      <c r="AF84" s="44"/>
    </row>
    <row r="85" spans="2:32" x14ac:dyDescent="0.25">
      <c r="B85" s="79"/>
      <c r="D85" s="44"/>
      <c r="E85" s="44"/>
      <c r="F85" s="44"/>
      <c r="G85" s="44"/>
      <c r="H85" s="44"/>
      <c r="I85" s="44"/>
      <c r="K85" s="44"/>
      <c r="L85" s="44"/>
      <c r="M85" s="44"/>
      <c r="N85" s="44"/>
      <c r="O85" s="44"/>
      <c r="P85" s="44"/>
      <c r="R85" s="79"/>
      <c r="T85" s="44"/>
      <c r="U85" s="44"/>
      <c r="V85" s="44"/>
      <c r="W85" s="44"/>
      <c r="X85" s="44"/>
      <c r="Y85" s="44"/>
      <c r="AA85" s="44"/>
      <c r="AB85" s="44"/>
      <c r="AC85" s="44"/>
      <c r="AD85" s="44"/>
      <c r="AE85" s="44"/>
      <c r="AF85" s="44"/>
    </row>
    <row r="86" spans="2:32" x14ac:dyDescent="0.25">
      <c r="B86" s="79"/>
      <c r="D86" s="44"/>
      <c r="E86" s="44"/>
      <c r="F86" s="44"/>
      <c r="G86" s="44"/>
      <c r="H86" s="44"/>
      <c r="I86" s="44"/>
      <c r="K86" s="44"/>
      <c r="L86" s="44"/>
      <c r="M86" s="44"/>
      <c r="N86" s="44"/>
      <c r="O86" s="44"/>
      <c r="P86" s="44"/>
      <c r="R86" s="79"/>
      <c r="T86" s="44"/>
      <c r="U86" s="44"/>
      <c r="V86" s="44"/>
      <c r="W86" s="44"/>
      <c r="X86" s="44"/>
      <c r="Y86" s="44"/>
      <c r="AA86" s="44"/>
      <c r="AB86" s="44"/>
      <c r="AC86" s="44"/>
      <c r="AD86" s="44"/>
      <c r="AE86" s="44"/>
      <c r="AF86" s="44"/>
    </row>
    <row r="87" spans="2:32" x14ac:dyDescent="0.25">
      <c r="B87" s="79"/>
      <c r="D87" s="44"/>
      <c r="E87" s="44"/>
      <c r="F87" s="44"/>
      <c r="G87" s="44"/>
      <c r="H87" s="44"/>
      <c r="I87" s="44"/>
      <c r="K87" s="44"/>
      <c r="L87" s="44"/>
      <c r="M87" s="44"/>
      <c r="N87" s="44"/>
      <c r="O87" s="44"/>
      <c r="P87" s="44"/>
      <c r="R87" s="79"/>
      <c r="T87" s="44"/>
      <c r="U87" s="44"/>
      <c r="V87" s="44"/>
      <c r="W87" s="44"/>
      <c r="X87" s="44"/>
      <c r="Y87" s="44"/>
      <c r="AA87" s="44"/>
      <c r="AB87" s="44"/>
      <c r="AC87" s="44"/>
      <c r="AD87" s="44"/>
      <c r="AE87" s="44"/>
      <c r="AF87" s="44"/>
    </row>
    <row r="88" spans="2:32" x14ac:dyDescent="0.25">
      <c r="B88" s="79"/>
      <c r="D88" s="44"/>
      <c r="E88" s="44"/>
      <c r="F88" s="44"/>
      <c r="G88" s="44"/>
      <c r="H88" s="44"/>
      <c r="I88" s="44"/>
      <c r="K88" s="44"/>
      <c r="L88" s="44"/>
      <c r="M88" s="44"/>
      <c r="N88" s="44"/>
      <c r="O88" s="44"/>
      <c r="P88" s="44"/>
      <c r="R88" s="79"/>
      <c r="T88" s="44"/>
      <c r="U88" s="44"/>
      <c r="V88" s="44"/>
      <c r="W88" s="44"/>
      <c r="X88" s="44"/>
      <c r="Y88" s="44"/>
      <c r="AA88" s="44"/>
      <c r="AB88" s="44"/>
      <c r="AC88" s="44"/>
      <c r="AD88" s="44"/>
      <c r="AE88" s="44"/>
      <c r="AF88" s="44"/>
    </row>
    <row r="89" spans="2:32" x14ac:dyDescent="0.25">
      <c r="B89" s="79"/>
      <c r="D89" s="44"/>
      <c r="E89" s="44"/>
      <c r="F89" s="44"/>
      <c r="G89" s="44"/>
      <c r="H89" s="44"/>
      <c r="I89" s="44"/>
      <c r="K89" s="44"/>
      <c r="L89" s="44"/>
      <c r="M89" s="44"/>
      <c r="N89" s="44"/>
      <c r="O89" s="44"/>
      <c r="P89" s="44"/>
      <c r="R89" s="79"/>
      <c r="T89" s="44"/>
      <c r="U89" s="44"/>
      <c r="V89" s="44"/>
      <c r="W89" s="44"/>
      <c r="X89" s="44"/>
      <c r="Y89" s="44"/>
      <c r="AA89" s="44"/>
      <c r="AB89" s="44"/>
      <c r="AC89" s="44"/>
      <c r="AD89" s="44"/>
      <c r="AE89" s="44"/>
      <c r="AF89" s="44"/>
    </row>
    <row r="90" spans="2:32" x14ac:dyDescent="0.25">
      <c r="B90" s="79"/>
      <c r="D90" s="44"/>
      <c r="E90" s="44"/>
      <c r="F90" s="44"/>
      <c r="G90" s="44"/>
      <c r="H90" s="44"/>
      <c r="I90" s="44"/>
      <c r="K90" s="44"/>
      <c r="L90" s="44"/>
      <c r="M90" s="44"/>
      <c r="N90" s="44"/>
      <c r="O90" s="44"/>
      <c r="P90" s="44"/>
      <c r="R90" s="79"/>
      <c r="T90" s="44"/>
      <c r="U90" s="44"/>
      <c r="V90" s="44"/>
      <c r="W90" s="44"/>
      <c r="X90" s="44"/>
      <c r="Y90" s="44"/>
      <c r="AA90" s="44"/>
      <c r="AB90" s="44"/>
      <c r="AC90" s="44"/>
      <c r="AD90" s="44"/>
      <c r="AE90" s="44"/>
      <c r="AF90" s="44"/>
    </row>
    <row r="91" spans="2:32" x14ac:dyDescent="0.25">
      <c r="B91" s="79"/>
      <c r="D91" s="44"/>
      <c r="E91" s="44"/>
      <c r="F91" s="44"/>
      <c r="G91" s="44"/>
      <c r="H91" s="44"/>
      <c r="I91" s="44"/>
      <c r="K91" s="44"/>
      <c r="L91" s="44"/>
      <c r="M91" s="44"/>
      <c r="N91" s="44"/>
      <c r="O91" s="44"/>
      <c r="P91" s="44"/>
      <c r="R91" s="79"/>
      <c r="T91" s="44"/>
      <c r="U91" s="44"/>
      <c r="V91" s="44"/>
      <c r="W91" s="44"/>
      <c r="X91" s="44"/>
      <c r="Y91" s="44"/>
      <c r="AA91" s="44"/>
      <c r="AB91" s="44"/>
      <c r="AC91" s="44"/>
      <c r="AD91" s="44"/>
      <c r="AE91" s="44"/>
      <c r="AF91" s="44"/>
    </row>
    <row r="92" spans="2:32" x14ac:dyDescent="0.25">
      <c r="B92" s="79"/>
      <c r="D92" s="44"/>
      <c r="E92" s="44"/>
      <c r="F92" s="44"/>
      <c r="G92" s="44"/>
      <c r="H92" s="44"/>
      <c r="I92" s="44"/>
      <c r="K92" s="44"/>
      <c r="L92" s="44"/>
      <c r="M92" s="44"/>
      <c r="N92" s="44"/>
      <c r="O92" s="44"/>
      <c r="P92" s="44"/>
      <c r="R92" s="79"/>
      <c r="T92" s="44"/>
      <c r="U92" s="44"/>
      <c r="V92" s="44"/>
      <c r="W92" s="44"/>
      <c r="X92" s="44"/>
      <c r="Y92" s="44"/>
      <c r="AA92" s="44"/>
      <c r="AB92" s="44"/>
      <c r="AC92" s="44"/>
      <c r="AD92" s="44"/>
      <c r="AE92" s="44"/>
      <c r="AF92" s="44"/>
    </row>
    <row r="93" spans="2:32" x14ac:dyDescent="0.25">
      <c r="B93" s="79"/>
      <c r="D93" s="44"/>
      <c r="E93" s="44"/>
      <c r="F93" s="44"/>
      <c r="G93" s="44"/>
      <c r="H93" s="44"/>
      <c r="I93" s="44"/>
      <c r="K93" s="44"/>
      <c r="L93" s="44"/>
      <c r="M93" s="44"/>
      <c r="N93" s="44"/>
      <c r="O93" s="44"/>
      <c r="P93" s="44"/>
      <c r="R93" s="79"/>
      <c r="T93" s="44"/>
      <c r="U93" s="44"/>
      <c r="V93" s="44"/>
      <c r="W93" s="44"/>
      <c r="X93" s="44"/>
      <c r="Y93" s="44"/>
      <c r="AA93" s="44"/>
      <c r="AB93" s="44"/>
      <c r="AC93" s="44"/>
      <c r="AD93" s="44"/>
      <c r="AE93" s="44"/>
      <c r="AF93" s="44"/>
    </row>
    <row r="94" spans="2:32" x14ac:dyDescent="0.25">
      <c r="B94" s="79"/>
      <c r="D94" s="44"/>
      <c r="E94" s="44"/>
      <c r="F94" s="44"/>
      <c r="G94" s="44"/>
      <c r="H94" s="44"/>
      <c r="I94" s="44"/>
      <c r="K94" s="44"/>
      <c r="L94" s="44"/>
      <c r="M94" s="44"/>
      <c r="N94" s="44"/>
      <c r="O94" s="44"/>
      <c r="P94" s="44"/>
      <c r="R94" s="79"/>
      <c r="T94" s="44"/>
      <c r="U94" s="44"/>
      <c r="V94" s="44"/>
      <c r="W94" s="44"/>
      <c r="X94" s="44"/>
      <c r="Y94" s="44"/>
      <c r="AA94" s="44"/>
      <c r="AB94" s="44"/>
      <c r="AC94" s="44"/>
      <c r="AD94" s="44"/>
      <c r="AE94" s="44"/>
      <c r="AF94" s="44"/>
    </row>
    <row r="95" spans="2:32" x14ac:dyDescent="0.25">
      <c r="B95" s="79"/>
      <c r="D95" s="44"/>
      <c r="E95" s="44"/>
      <c r="F95" s="44"/>
      <c r="G95" s="44"/>
      <c r="H95" s="44"/>
      <c r="I95" s="44"/>
      <c r="K95" s="44"/>
      <c r="L95" s="44"/>
      <c r="M95" s="44"/>
      <c r="N95" s="44"/>
      <c r="O95" s="44"/>
      <c r="P95" s="44"/>
      <c r="R95" s="79"/>
      <c r="T95" s="44"/>
      <c r="U95" s="44"/>
      <c r="V95" s="44"/>
      <c r="W95" s="44"/>
      <c r="X95" s="44"/>
      <c r="Y95" s="44"/>
      <c r="AA95" s="44"/>
      <c r="AB95" s="44"/>
      <c r="AC95" s="44"/>
      <c r="AD95" s="44"/>
      <c r="AE95" s="44"/>
      <c r="AF95" s="44"/>
    </row>
    <row r="96" spans="2:32" x14ac:dyDescent="0.25">
      <c r="B96" s="79"/>
      <c r="D96" s="44"/>
      <c r="E96" s="44"/>
      <c r="F96" s="44"/>
      <c r="G96" s="44"/>
      <c r="H96" s="44"/>
      <c r="I96" s="44"/>
      <c r="K96" s="44"/>
      <c r="L96" s="44"/>
      <c r="M96" s="44"/>
      <c r="N96" s="44"/>
      <c r="O96" s="44"/>
      <c r="P96" s="44"/>
      <c r="R96" s="79"/>
      <c r="T96" s="44"/>
      <c r="U96" s="44"/>
      <c r="V96" s="44"/>
      <c r="W96" s="44"/>
      <c r="X96" s="44"/>
      <c r="Y96" s="44"/>
      <c r="AA96" s="44"/>
      <c r="AB96" s="44"/>
      <c r="AC96" s="44"/>
      <c r="AD96" s="44"/>
      <c r="AE96" s="44"/>
      <c r="AF96" s="44"/>
    </row>
    <row r="97" spans="2:32" x14ac:dyDescent="0.25">
      <c r="B97" s="79"/>
      <c r="D97" s="44"/>
      <c r="E97" s="44"/>
      <c r="F97" s="44"/>
      <c r="G97" s="44"/>
      <c r="H97" s="44"/>
      <c r="I97" s="44"/>
      <c r="K97" s="44"/>
      <c r="L97" s="44"/>
      <c r="M97" s="44"/>
      <c r="N97" s="44"/>
      <c r="O97" s="44"/>
      <c r="P97" s="44"/>
      <c r="R97" s="79"/>
      <c r="T97" s="44"/>
      <c r="U97" s="44"/>
      <c r="V97" s="44"/>
      <c r="W97" s="44"/>
      <c r="X97" s="44"/>
      <c r="Y97" s="44"/>
      <c r="AA97" s="44"/>
      <c r="AB97" s="44"/>
      <c r="AC97" s="44"/>
      <c r="AD97" s="44"/>
      <c r="AE97" s="44"/>
      <c r="AF97" s="44"/>
    </row>
    <row r="98" spans="2:32" x14ac:dyDescent="0.25">
      <c r="B98" s="79"/>
      <c r="D98" s="44"/>
      <c r="E98" s="44"/>
      <c r="F98" s="44"/>
      <c r="G98" s="44"/>
      <c r="H98" s="44"/>
      <c r="I98" s="44"/>
      <c r="K98" s="44"/>
      <c r="L98" s="44"/>
      <c r="M98" s="44"/>
      <c r="N98" s="44"/>
      <c r="O98" s="44"/>
      <c r="P98" s="44"/>
      <c r="R98" s="79"/>
      <c r="T98" s="44"/>
      <c r="U98" s="44"/>
      <c r="V98" s="44"/>
      <c r="W98" s="44"/>
      <c r="X98" s="44"/>
      <c r="Y98" s="44"/>
      <c r="AA98" s="44"/>
      <c r="AB98" s="44"/>
      <c r="AC98" s="44"/>
      <c r="AD98" s="44"/>
      <c r="AE98" s="44"/>
      <c r="AF98" s="44"/>
    </row>
    <row r="99" spans="2:32" x14ac:dyDescent="0.25">
      <c r="B99" s="79"/>
      <c r="D99" s="44"/>
      <c r="E99" s="44"/>
      <c r="F99" s="44"/>
      <c r="G99" s="44"/>
      <c r="H99" s="44"/>
      <c r="I99" s="44"/>
      <c r="K99" s="44"/>
      <c r="L99" s="44"/>
      <c r="M99" s="44"/>
      <c r="N99" s="44"/>
      <c r="O99" s="44"/>
      <c r="P99" s="44"/>
      <c r="R99" s="79"/>
      <c r="T99" s="44"/>
      <c r="U99" s="44"/>
      <c r="V99" s="44"/>
      <c r="W99" s="44"/>
      <c r="X99" s="44"/>
      <c r="Y99" s="44"/>
      <c r="AA99" s="44"/>
      <c r="AB99" s="44"/>
      <c r="AC99" s="44"/>
      <c r="AD99" s="44"/>
      <c r="AE99" s="44"/>
      <c r="AF99" s="44"/>
    </row>
    <row r="100" spans="2:32" x14ac:dyDescent="0.25">
      <c r="B100" s="79"/>
      <c r="D100" s="44"/>
      <c r="E100" s="44"/>
      <c r="F100" s="44"/>
      <c r="G100" s="44"/>
      <c r="H100" s="44"/>
      <c r="I100" s="44"/>
      <c r="K100" s="44"/>
      <c r="L100" s="44"/>
      <c r="M100" s="44"/>
      <c r="N100" s="44"/>
      <c r="O100" s="44"/>
      <c r="P100" s="44"/>
      <c r="R100" s="79"/>
      <c r="T100" s="44"/>
      <c r="U100" s="44"/>
      <c r="V100" s="44"/>
      <c r="W100" s="44"/>
      <c r="X100" s="44"/>
      <c r="Y100" s="44"/>
      <c r="AA100" s="44"/>
      <c r="AB100" s="44"/>
      <c r="AC100" s="44"/>
      <c r="AD100" s="44"/>
      <c r="AE100" s="44"/>
      <c r="AF100" s="44"/>
    </row>
    <row r="101" spans="2:32" x14ac:dyDescent="0.25">
      <c r="B101" s="79"/>
      <c r="D101" s="44"/>
      <c r="E101" s="44"/>
      <c r="F101" s="44"/>
      <c r="G101" s="44"/>
      <c r="H101" s="44"/>
      <c r="I101" s="44"/>
      <c r="K101" s="44"/>
      <c r="L101" s="44"/>
      <c r="M101" s="44"/>
      <c r="N101" s="44"/>
      <c r="O101" s="44"/>
      <c r="P101" s="44"/>
      <c r="R101" s="79"/>
      <c r="T101" s="44"/>
      <c r="U101" s="44"/>
      <c r="V101" s="44"/>
      <c r="W101" s="44"/>
      <c r="X101" s="44"/>
      <c r="Y101" s="44"/>
      <c r="AA101" s="44"/>
      <c r="AB101" s="44"/>
      <c r="AC101" s="44"/>
      <c r="AD101" s="44"/>
      <c r="AE101" s="44"/>
      <c r="AF101" s="44"/>
    </row>
    <row r="102" spans="2:32" x14ac:dyDescent="0.25">
      <c r="B102" s="79"/>
      <c r="D102" s="44"/>
      <c r="E102" s="44"/>
      <c r="F102" s="44"/>
      <c r="G102" s="44"/>
      <c r="H102" s="44"/>
      <c r="I102" s="44"/>
      <c r="K102" s="44"/>
      <c r="L102" s="44"/>
      <c r="M102" s="44"/>
      <c r="N102" s="44"/>
      <c r="O102" s="44"/>
      <c r="P102" s="44"/>
      <c r="R102" s="79"/>
      <c r="T102" s="44"/>
      <c r="U102" s="44"/>
      <c r="V102" s="44"/>
      <c r="W102" s="44"/>
      <c r="X102" s="44"/>
      <c r="Y102" s="44"/>
      <c r="AA102" s="44"/>
      <c r="AB102" s="44"/>
      <c r="AC102" s="44"/>
      <c r="AD102" s="44"/>
      <c r="AE102" s="44"/>
      <c r="AF102" s="44"/>
    </row>
    <row r="103" spans="2:32" x14ac:dyDescent="0.25">
      <c r="B103" s="79"/>
      <c r="D103" s="44"/>
      <c r="E103" s="44"/>
      <c r="F103" s="44"/>
      <c r="G103" s="44"/>
      <c r="H103" s="44"/>
      <c r="I103" s="44"/>
      <c r="K103" s="44"/>
      <c r="L103" s="44"/>
      <c r="M103" s="44"/>
      <c r="N103" s="44"/>
      <c r="O103" s="44"/>
      <c r="P103" s="44"/>
      <c r="R103" s="79"/>
      <c r="T103" s="44"/>
      <c r="U103" s="44"/>
      <c r="V103" s="44"/>
      <c r="W103" s="44"/>
      <c r="X103" s="44"/>
      <c r="Y103" s="44"/>
      <c r="AA103" s="44"/>
      <c r="AB103" s="44"/>
      <c r="AC103" s="44"/>
      <c r="AD103" s="44"/>
      <c r="AE103" s="44"/>
      <c r="AF103" s="44"/>
    </row>
    <row r="104" spans="2:32" x14ac:dyDescent="0.25">
      <c r="B104" s="79"/>
      <c r="D104" s="44"/>
      <c r="E104" s="44"/>
      <c r="F104" s="44"/>
      <c r="G104" s="44"/>
      <c r="H104" s="44"/>
      <c r="I104" s="44"/>
      <c r="K104" s="44"/>
      <c r="L104" s="44"/>
      <c r="M104" s="44"/>
      <c r="N104" s="44"/>
      <c r="O104" s="44"/>
      <c r="P104" s="44"/>
      <c r="R104" s="79"/>
      <c r="T104" s="44"/>
      <c r="U104" s="44"/>
      <c r="V104" s="44"/>
      <c r="W104" s="44"/>
      <c r="X104" s="44"/>
      <c r="Y104" s="44"/>
      <c r="AA104" s="44"/>
      <c r="AB104" s="44"/>
      <c r="AC104" s="44"/>
      <c r="AD104" s="44"/>
      <c r="AE104" s="44"/>
      <c r="AF104" s="44"/>
    </row>
    <row r="105" spans="2:32" x14ac:dyDescent="0.25">
      <c r="B105" s="79"/>
      <c r="D105" s="44"/>
      <c r="E105" s="44"/>
      <c r="F105" s="44"/>
      <c r="G105" s="44"/>
      <c r="H105" s="44"/>
      <c r="I105" s="44"/>
      <c r="K105" s="44"/>
      <c r="L105" s="44"/>
      <c r="M105" s="44"/>
      <c r="N105" s="44"/>
      <c r="O105" s="44"/>
      <c r="P105" s="44"/>
      <c r="R105" s="79"/>
      <c r="T105" s="44"/>
      <c r="U105" s="44"/>
      <c r="V105" s="44"/>
      <c r="W105" s="44"/>
      <c r="X105" s="44"/>
      <c r="Y105" s="44"/>
      <c r="AA105" s="44"/>
      <c r="AB105" s="44"/>
      <c r="AC105" s="44"/>
      <c r="AD105" s="44"/>
      <c r="AE105" s="44"/>
      <c r="AF105" s="44"/>
    </row>
    <row r="106" spans="2:32" x14ac:dyDescent="0.25">
      <c r="B106" s="79"/>
      <c r="D106" s="44"/>
      <c r="E106" s="44"/>
      <c r="F106" s="44"/>
      <c r="G106" s="44"/>
      <c r="H106" s="44"/>
      <c r="I106" s="44"/>
      <c r="K106" s="44"/>
      <c r="L106" s="44"/>
      <c r="M106" s="44"/>
      <c r="N106" s="44"/>
      <c r="O106" s="44"/>
      <c r="P106" s="44"/>
      <c r="R106" s="79"/>
      <c r="T106" s="44"/>
      <c r="U106" s="44"/>
      <c r="V106" s="44"/>
      <c r="W106" s="44"/>
      <c r="X106" s="44"/>
      <c r="Y106" s="44"/>
      <c r="AA106" s="44"/>
      <c r="AB106" s="44"/>
      <c r="AC106" s="44"/>
      <c r="AD106" s="44"/>
      <c r="AE106" s="44"/>
      <c r="AF106" s="44"/>
    </row>
    <row r="107" spans="2:32" x14ac:dyDescent="0.25">
      <c r="B107" s="79"/>
      <c r="D107" s="44"/>
      <c r="E107" s="44"/>
      <c r="F107" s="44"/>
      <c r="G107" s="44"/>
      <c r="H107" s="44"/>
      <c r="I107" s="44"/>
      <c r="K107" s="44"/>
      <c r="L107" s="44"/>
      <c r="M107" s="44"/>
      <c r="N107" s="44"/>
      <c r="O107" s="44"/>
      <c r="P107" s="44"/>
      <c r="R107" s="79"/>
      <c r="T107" s="44"/>
      <c r="U107" s="44"/>
      <c r="V107" s="44"/>
      <c r="W107" s="44"/>
      <c r="X107" s="44"/>
      <c r="Y107" s="44"/>
      <c r="AA107" s="44"/>
      <c r="AB107" s="44"/>
      <c r="AC107" s="44"/>
      <c r="AD107" s="44"/>
      <c r="AE107" s="44"/>
      <c r="AF107" s="44"/>
    </row>
    <row r="108" spans="2:32" x14ac:dyDescent="0.25">
      <c r="B108" s="79"/>
      <c r="D108" s="44"/>
      <c r="E108" s="44"/>
      <c r="F108" s="44"/>
      <c r="G108" s="44"/>
      <c r="H108" s="44"/>
      <c r="I108" s="44"/>
      <c r="K108" s="44"/>
      <c r="L108" s="44"/>
      <c r="M108" s="44"/>
      <c r="N108" s="44"/>
      <c r="O108" s="44"/>
      <c r="P108" s="44"/>
      <c r="R108" s="79"/>
      <c r="T108" s="44"/>
      <c r="U108" s="44"/>
      <c r="V108" s="44"/>
      <c r="W108" s="44"/>
      <c r="X108" s="44"/>
      <c r="Y108" s="44"/>
      <c r="AA108" s="44"/>
      <c r="AB108" s="44"/>
      <c r="AC108" s="44"/>
      <c r="AD108" s="44"/>
      <c r="AE108" s="44"/>
      <c r="AF108" s="44"/>
    </row>
    <row r="109" spans="2:32" x14ac:dyDescent="0.25">
      <c r="B109" s="79"/>
      <c r="D109" s="44"/>
      <c r="E109" s="44"/>
      <c r="F109" s="44"/>
      <c r="G109" s="44"/>
      <c r="H109" s="44"/>
      <c r="I109" s="44"/>
      <c r="K109" s="44"/>
      <c r="L109" s="44"/>
      <c r="M109" s="44"/>
      <c r="N109" s="44"/>
      <c r="O109" s="44"/>
      <c r="P109" s="44"/>
      <c r="R109" s="79"/>
      <c r="T109" s="44"/>
      <c r="U109" s="44"/>
      <c r="V109" s="44"/>
      <c r="W109" s="44"/>
      <c r="X109" s="44"/>
      <c r="Y109" s="44"/>
      <c r="AA109" s="44"/>
      <c r="AB109" s="44"/>
      <c r="AC109" s="44"/>
      <c r="AD109" s="44"/>
      <c r="AE109" s="44"/>
      <c r="AF109" s="44"/>
    </row>
    <row r="110" spans="2:32" x14ac:dyDescent="0.25">
      <c r="B110" s="79"/>
      <c r="D110" s="44"/>
      <c r="E110" s="44"/>
      <c r="F110" s="44"/>
      <c r="G110" s="44"/>
      <c r="H110" s="44"/>
      <c r="I110" s="44"/>
      <c r="K110" s="44"/>
      <c r="L110" s="44"/>
      <c r="M110" s="44"/>
      <c r="N110" s="44"/>
      <c r="O110" s="44"/>
      <c r="P110" s="44"/>
      <c r="R110" s="79"/>
      <c r="T110" s="44"/>
      <c r="U110" s="44"/>
      <c r="V110" s="44"/>
      <c r="W110" s="44"/>
      <c r="X110" s="44"/>
      <c r="Y110" s="44"/>
      <c r="AA110" s="44"/>
      <c r="AB110" s="44"/>
      <c r="AC110" s="44"/>
      <c r="AD110" s="44"/>
      <c r="AE110" s="44"/>
      <c r="AF110" s="44"/>
    </row>
    <row r="111" spans="2:32" x14ac:dyDescent="0.25">
      <c r="B111" s="79"/>
      <c r="D111" s="44"/>
      <c r="E111" s="44"/>
      <c r="F111" s="44"/>
      <c r="G111" s="44"/>
      <c r="H111" s="44"/>
      <c r="I111" s="44"/>
      <c r="K111" s="44"/>
      <c r="L111" s="44"/>
      <c r="M111" s="44"/>
      <c r="N111" s="44"/>
      <c r="O111" s="44"/>
      <c r="P111" s="44"/>
      <c r="R111" s="79"/>
      <c r="T111" s="44"/>
      <c r="U111" s="44"/>
      <c r="V111" s="44"/>
      <c r="W111" s="44"/>
      <c r="X111" s="44"/>
      <c r="Y111" s="44"/>
      <c r="AA111" s="44"/>
      <c r="AB111" s="44"/>
      <c r="AC111" s="44"/>
      <c r="AD111" s="44"/>
      <c r="AE111" s="44"/>
      <c r="AF111" s="44"/>
    </row>
    <row r="112" spans="2:32" x14ac:dyDescent="0.25">
      <c r="B112" s="79"/>
      <c r="D112" s="44"/>
      <c r="E112" s="44"/>
      <c r="F112" s="44"/>
      <c r="G112" s="44"/>
      <c r="H112" s="44"/>
      <c r="I112" s="44"/>
      <c r="K112" s="44"/>
      <c r="L112" s="44"/>
      <c r="M112" s="44"/>
      <c r="N112" s="44"/>
      <c r="O112" s="44"/>
      <c r="P112" s="44"/>
      <c r="R112" s="79"/>
      <c r="T112" s="44"/>
      <c r="U112" s="44"/>
      <c r="V112" s="44"/>
      <c r="W112" s="44"/>
      <c r="X112" s="44"/>
      <c r="Y112" s="44"/>
      <c r="AA112" s="44"/>
      <c r="AB112" s="44"/>
      <c r="AC112" s="44"/>
      <c r="AD112" s="44"/>
      <c r="AE112" s="44"/>
      <c r="AF112" s="44"/>
    </row>
    <row r="113" spans="2:32" x14ac:dyDescent="0.25">
      <c r="B113" s="79"/>
      <c r="D113" s="44"/>
      <c r="E113" s="44"/>
      <c r="F113" s="44"/>
      <c r="G113" s="44"/>
      <c r="H113" s="44"/>
      <c r="I113" s="44"/>
      <c r="K113" s="44"/>
      <c r="L113" s="44"/>
      <c r="M113" s="44"/>
      <c r="N113" s="44"/>
      <c r="O113" s="44"/>
      <c r="P113" s="44"/>
      <c r="R113" s="79"/>
      <c r="T113" s="44"/>
      <c r="U113" s="44"/>
      <c r="V113" s="44"/>
      <c r="W113" s="44"/>
      <c r="X113" s="44"/>
      <c r="Y113" s="44"/>
      <c r="AA113" s="44"/>
      <c r="AB113" s="44"/>
      <c r="AC113" s="44"/>
      <c r="AD113" s="44"/>
      <c r="AE113" s="44"/>
      <c r="AF113" s="44"/>
    </row>
    <row r="114" spans="2:32" x14ac:dyDescent="0.25">
      <c r="B114" s="79"/>
      <c r="D114" s="44"/>
      <c r="E114" s="44"/>
      <c r="F114" s="44"/>
      <c r="G114" s="44"/>
      <c r="H114" s="44"/>
      <c r="I114" s="44"/>
      <c r="K114" s="44"/>
      <c r="L114" s="44"/>
      <c r="M114" s="44"/>
      <c r="N114" s="44"/>
      <c r="O114" s="44"/>
      <c r="P114" s="44"/>
      <c r="R114" s="79"/>
      <c r="T114" s="44"/>
      <c r="U114" s="44"/>
      <c r="V114" s="44"/>
      <c r="W114" s="44"/>
      <c r="X114" s="44"/>
      <c r="Y114" s="44"/>
      <c r="AA114" s="44"/>
      <c r="AB114" s="44"/>
      <c r="AC114" s="44"/>
      <c r="AD114" s="44"/>
      <c r="AE114" s="44"/>
      <c r="AF114" s="44"/>
    </row>
    <row r="115" spans="2:32" x14ac:dyDescent="0.25">
      <c r="B115" s="79"/>
      <c r="D115" s="44"/>
      <c r="E115" s="44"/>
      <c r="F115" s="44"/>
      <c r="G115" s="44"/>
      <c r="H115" s="44"/>
      <c r="I115" s="44"/>
      <c r="K115" s="44"/>
      <c r="L115" s="44"/>
      <c r="M115" s="44"/>
      <c r="N115" s="44"/>
      <c r="O115" s="44"/>
      <c r="P115" s="44"/>
      <c r="R115" s="79"/>
      <c r="T115" s="44"/>
      <c r="U115" s="44"/>
      <c r="V115" s="44"/>
      <c r="W115" s="44"/>
      <c r="X115" s="44"/>
      <c r="Y115" s="44"/>
      <c r="AA115" s="44"/>
      <c r="AB115" s="44"/>
      <c r="AC115" s="44"/>
      <c r="AD115" s="44"/>
      <c r="AE115" s="44"/>
      <c r="AF115" s="44"/>
    </row>
    <row r="116" spans="2:32" x14ac:dyDescent="0.25">
      <c r="B116" s="79"/>
      <c r="D116" s="44"/>
      <c r="E116" s="44"/>
      <c r="F116" s="44"/>
      <c r="G116" s="44"/>
      <c r="H116" s="44"/>
      <c r="I116" s="44"/>
      <c r="K116" s="44"/>
      <c r="L116" s="44"/>
      <c r="M116" s="44"/>
      <c r="N116" s="44"/>
      <c r="O116" s="44"/>
      <c r="P116" s="44"/>
      <c r="R116" s="79"/>
      <c r="T116" s="44"/>
      <c r="U116" s="44"/>
      <c r="V116" s="44"/>
      <c r="W116" s="44"/>
      <c r="X116" s="44"/>
      <c r="Y116" s="44"/>
      <c r="AA116" s="44"/>
      <c r="AB116" s="44"/>
      <c r="AC116" s="44"/>
      <c r="AD116" s="44"/>
      <c r="AE116" s="44"/>
      <c r="AF116" s="44"/>
    </row>
    <row r="117" spans="2:32" x14ac:dyDescent="0.25">
      <c r="B117" s="79"/>
      <c r="D117" s="44"/>
      <c r="E117" s="44"/>
      <c r="F117" s="44"/>
      <c r="G117" s="44"/>
      <c r="H117" s="44"/>
      <c r="I117" s="44"/>
      <c r="K117" s="44"/>
      <c r="L117" s="44"/>
      <c r="M117" s="44"/>
      <c r="N117" s="44"/>
      <c r="O117" s="44"/>
      <c r="P117" s="44"/>
      <c r="R117" s="79"/>
      <c r="T117" s="44"/>
      <c r="U117" s="44"/>
      <c r="V117" s="44"/>
      <c r="W117" s="44"/>
      <c r="X117" s="44"/>
      <c r="Y117" s="44"/>
      <c r="AA117" s="44"/>
      <c r="AB117" s="44"/>
      <c r="AC117" s="44"/>
      <c r="AD117" s="44"/>
      <c r="AE117" s="44"/>
      <c r="AF117" s="44"/>
    </row>
    <row r="118" spans="2:32" x14ac:dyDescent="0.25">
      <c r="B118" s="79"/>
      <c r="D118" s="44"/>
      <c r="E118" s="44"/>
      <c r="F118" s="44"/>
      <c r="G118" s="44"/>
      <c r="H118" s="44"/>
      <c r="I118" s="44"/>
      <c r="K118" s="44"/>
      <c r="L118" s="44"/>
      <c r="M118" s="44"/>
      <c r="N118" s="44"/>
      <c r="O118" s="44"/>
      <c r="P118" s="44"/>
      <c r="R118" s="79"/>
      <c r="T118" s="44"/>
      <c r="U118" s="44"/>
      <c r="V118" s="44"/>
      <c r="W118" s="44"/>
      <c r="X118" s="44"/>
      <c r="Y118" s="44"/>
      <c r="AA118" s="44"/>
      <c r="AB118" s="44"/>
      <c r="AC118" s="44"/>
      <c r="AD118" s="44"/>
      <c r="AE118" s="44"/>
      <c r="AF118" s="44"/>
    </row>
    <row r="119" spans="2:32" x14ac:dyDescent="0.25">
      <c r="B119" s="79"/>
      <c r="D119" s="44"/>
      <c r="E119" s="44"/>
      <c r="F119" s="44"/>
      <c r="G119" s="44"/>
      <c r="H119" s="44"/>
      <c r="I119" s="44"/>
      <c r="K119" s="44"/>
      <c r="L119" s="44"/>
      <c r="M119" s="44"/>
      <c r="N119" s="44"/>
      <c r="O119" s="44"/>
      <c r="P119" s="44"/>
      <c r="R119" s="79"/>
      <c r="T119" s="44"/>
      <c r="U119" s="44"/>
      <c r="V119" s="44"/>
      <c r="W119" s="44"/>
      <c r="X119" s="44"/>
      <c r="Y119" s="44"/>
      <c r="AA119" s="44"/>
      <c r="AB119" s="44"/>
      <c r="AC119" s="44"/>
      <c r="AD119" s="44"/>
      <c r="AE119" s="44"/>
      <c r="AF119" s="44"/>
    </row>
    <row r="120" spans="2:32" x14ac:dyDescent="0.25">
      <c r="B120" s="79"/>
      <c r="D120" s="44"/>
      <c r="E120" s="44"/>
      <c r="F120" s="44"/>
      <c r="G120" s="44"/>
      <c r="H120" s="44"/>
      <c r="I120" s="44"/>
      <c r="K120" s="44"/>
      <c r="L120" s="44"/>
      <c r="M120" s="44"/>
      <c r="N120" s="44"/>
      <c r="O120" s="44"/>
      <c r="P120" s="44"/>
      <c r="R120" s="79"/>
      <c r="T120" s="44"/>
      <c r="U120" s="44"/>
      <c r="V120" s="44"/>
      <c r="W120" s="44"/>
      <c r="X120" s="44"/>
      <c r="Y120" s="44"/>
      <c r="AA120" s="44"/>
      <c r="AB120" s="44"/>
      <c r="AC120" s="44"/>
      <c r="AD120" s="44"/>
      <c r="AE120" s="44"/>
      <c r="AF120" s="44"/>
    </row>
    <row r="121" spans="2:32" x14ac:dyDescent="0.25">
      <c r="B121" s="79"/>
      <c r="D121" s="44"/>
      <c r="E121" s="44"/>
      <c r="F121" s="44"/>
      <c r="G121" s="44"/>
      <c r="H121" s="44"/>
      <c r="I121" s="44"/>
      <c r="K121" s="44"/>
      <c r="L121" s="44"/>
      <c r="M121" s="44"/>
      <c r="N121" s="44"/>
      <c r="O121" s="44"/>
      <c r="P121" s="44"/>
      <c r="R121" s="79"/>
      <c r="T121" s="44"/>
      <c r="U121" s="44"/>
      <c r="V121" s="44"/>
      <c r="W121" s="44"/>
      <c r="X121" s="44"/>
      <c r="Y121" s="44"/>
      <c r="AA121" s="44"/>
      <c r="AB121" s="44"/>
      <c r="AC121" s="44"/>
      <c r="AD121" s="44"/>
      <c r="AE121" s="44"/>
      <c r="AF121" s="44"/>
    </row>
    <row r="122" spans="2:32" x14ac:dyDescent="0.25">
      <c r="B122" s="79"/>
      <c r="D122" s="44"/>
      <c r="E122" s="44"/>
      <c r="F122" s="44"/>
      <c r="G122" s="44"/>
      <c r="H122" s="44"/>
      <c r="I122" s="44"/>
      <c r="K122" s="44"/>
      <c r="L122" s="44"/>
      <c r="M122" s="44"/>
      <c r="N122" s="44"/>
      <c r="O122" s="44"/>
      <c r="P122" s="44"/>
      <c r="R122" s="79"/>
      <c r="T122" s="44"/>
      <c r="U122" s="44"/>
      <c r="V122" s="44"/>
      <c r="W122" s="44"/>
      <c r="X122" s="44"/>
      <c r="Y122" s="44"/>
      <c r="AA122" s="44"/>
      <c r="AB122" s="44"/>
      <c r="AC122" s="44"/>
      <c r="AD122" s="44"/>
      <c r="AE122" s="44"/>
      <c r="AF122" s="44"/>
    </row>
    <row r="123" spans="2:32" x14ac:dyDescent="0.25">
      <c r="B123" s="79"/>
      <c r="D123" s="44"/>
      <c r="E123" s="44"/>
      <c r="F123" s="44"/>
      <c r="G123" s="44"/>
      <c r="H123" s="44"/>
      <c r="I123" s="44"/>
      <c r="K123" s="44"/>
      <c r="L123" s="44"/>
      <c r="M123" s="44"/>
      <c r="N123" s="44"/>
      <c r="O123" s="44"/>
      <c r="P123" s="44"/>
      <c r="R123" s="79"/>
      <c r="T123" s="44"/>
      <c r="U123" s="44"/>
      <c r="V123" s="44"/>
      <c r="W123" s="44"/>
      <c r="X123" s="44"/>
      <c r="Y123" s="44"/>
      <c r="AA123" s="44"/>
      <c r="AB123" s="44"/>
      <c r="AC123" s="44"/>
      <c r="AD123" s="44"/>
      <c r="AE123" s="44"/>
      <c r="AF123" s="44"/>
    </row>
    <row r="124" spans="2:32" x14ac:dyDescent="0.25">
      <c r="B124" s="79"/>
      <c r="D124" s="44"/>
      <c r="E124" s="44"/>
      <c r="F124" s="44"/>
      <c r="G124" s="44"/>
      <c r="H124" s="44"/>
      <c r="I124" s="44"/>
      <c r="K124" s="44"/>
      <c r="L124" s="44"/>
      <c r="M124" s="44"/>
      <c r="N124" s="44"/>
      <c r="O124" s="44"/>
      <c r="P124" s="44"/>
      <c r="R124" s="79"/>
      <c r="T124" s="44"/>
      <c r="U124" s="44"/>
      <c r="V124" s="44"/>
      <c r="W124" s="44"/>
      <c r="X124" s="44"/>
      <c r="Y124" s="44"/>
      <c r="AA124" s="44"/>
      <c r="AB124" s="44"/>
      <c r="AC124" s="44"/>
      <c r="AD124" s="44"/>
      <c r="AE124" s="44"/>
      <c r="AF124" s="44"/>
    </row>
    <row r="125" spans="2:32" x14ac:dyDescent="0.25">
      <c r="B125" s="79"/>
      <c r="D125" s="44"/>
      <c r="E125" s="44"/>
      <c r="F125" s="44"/>
      <c r="G125" s="44"/>
      <c r="H125" s="44"/>
      <c r="I125" s="44"/>
      <c r="K125" s="44"/>
      <c r="L125" s="44"/>
      <c r="M125" s="44"/>
      <c r="N125" s="44"/>
      <c r="O125" s="44"/>
      <c r="P125" s="44"/>
      <c r="R125" s="79"/>
      <c r="T125" s="44"/>
      <c r="U125" s="44"/>
      <c r="V125" s="44"/>
      <c r="W125" s="44"/>
      <c r="X125" s="44"/>
      <c r="Y125" s="44"/>
      <c r="AA125" s="44"/>
      <c r="AB125" s="44"/>
      <c r="AC125" s="44"/>
      <c r="AD125" s="44"/>
      <c r="AE125" s="44"/>
      <c r="AF125" s="44"/>
    </row>
    <row r="126" spans="2:32" x14ac:dyDescent="0.25">
      <c r="B126" s="79"/>
      <c r="D126" s="44"/>
      <c r="E126" s="44"/>
      <c r="F126" s="44"/>
      <c r="G126" s="44"/>
      <c r="H126" s="44"/>
      <c r="I126" s="44"/>
      <c r="K126" s="44"/>
      <c r="L126" s="44"/>
      <c r="M126" s="44"/>
      <c r="N126" s="44"/>
      <c r="O126" s="44"/>
      <c r="P126" s="44"/>
      <c r="R126" s="79"/>
      <c r="T126" s="44"/>
      <c r="U126" s="44"/>
      <c r="V126" s="44"/>
      <c r="W126" s="44"/>
      <c r="X126" s="44"/>
      <c r="Y126" s="44"/>
      <c r="AA126" s="44"/>
      <c r="AB126" s="44"/>
      <c r="AC126" s="44"/>
      <c r="AD126" s="44"/>
      <c r="AE126" s="44"/>
      <c r="AF126" s="44"/>
    </row>
    <row r="127" spans="2:32" x14ac:dyDescent="0.25">
      <c r="B127" s="79"/>
      <c r="D127" s="44"/>
      <c r="E127" s="44"/>
      <c r="F127" s="44"/>
      <c r="G127" s="44"/>
      <c r="H127" s="44"/>
      <c r="I127" s="44"/>
      <c r="K127" s="44"/>
      <c r="L127" s="44"/>
      <c r="M127" s="44"/>
      <c r="N127" s="44"/>
      <c r="O127" s="44"/>
      <c r="P127" s="44"/>
      <c r="R127" s="79"/>
      <c r="T127" s="44"/>
      <c r="U127" s="44"/>
      <c r="V127" s="44"/>
      <c r="W127" s="44"/>
      <c r="X127" s="44"/>
      <c r="Y127" s="44"/>
      <c r="AA127" s="44"/>
      <c r="AB127" s="44"/>
      <c r="AC127" s="44"/>
      <c r="AD127" s="44"/>
      <c r="AE127" s="44"/>
      <c r="AF127" s="44"/>
    </row>
    <row r="128" spans="2:32" x14ac:dyDescent="0.25">
      <c r="B128" s="79"/>
      <c r="D128" s="44"/>
      <c r="E128" s="44"/>
      <c r="F128" s="44"/>
      <c r="G128" s="44"/>
      <c r="H128" s="44"/>
      <c r="I128" s="44"/>
      <c r="K128" s="44"/>
      <c r="L128" s="44"/>
      <c r="M128" s="44"/>
      <c r="N128" s="44"/>
      <c r="O128" s="44"/>
      <c r="P128" s="44"/>
      <c r="R128" s="79"/>
      <c r="T128" s="44"/>
      <c r="U128" s="44"/>
      <c r="V128" s="44"/>
      <c r="W128" s="44"/>
      <c r="X128" s="44"/>
      <c r="Y128" s="44"/>
      <c r="AA128" s="44"/>
      <c r="AB128" s="44"/>
      <c r="AC128" s="44"/>
      <c r="AD128" s="44"/>
      <c r="AE128" s="44"/>
      <c r="AF128" s="44"/>
    </row>
    <row r="129" spans="2:32" x14ac:dyDescent="0.25">
      <c r="B129" s="79"/>
      <c r="D129" s="44"/>
      <c r="E129" s="44"/>
      <c r="F129" s="44"/>
      <c r="G129" s="44"/>
      <c r="H129" s="44"/>
      <c r="I129" s="44"/>
      <c r="K129" s="44"/>
      <c r="L129" s="44"/>
      <c r="M129" s="44"/>
      <c r="N129" s="44"/>
      <c r="O129" s="44"/>
      <c r="P129" s="44"/>
      <c r="R129" s="79"/>
      <c r="T129" s="44"/>
      <c r="U129" s="44"/>
      <c r="V129" s="44"/>
      <c r="W129" s="44"/>
      <c r="X129" s="44"/>
      <c r="Y129" s="44"/>
      <c r="AA129" s="44"/>
      <c r="AB129" s="44"/>
      <c r="AC129" s="44"/>
      <c r="AD129" s="44"/>
      <c r="AE129" s="44"/>
      <c r="AF129" s="44"/>
    </row>
    <row r="130" spans="2:32" x14ac:dyDescent="0.25">
      <c r="B130" s="79"/>
      <c r="D130" s="44"/>
      <c r="E130" s="44"/>
      <c r="F130" s="44"/>
      <c r="G130" s="44"/>
      <c r="H130" s="44"/>
      <c r="I130" s="44"/>
      <c r="K130" s="44"/>
      <c r="L130" s="44"/>
      <c r="M130" s="44"/>
      <c r="N130" s="44"/>
      <c r="O130" s="44"/>
      <c r="P130" s="44"/>
      <c r="R130" s="79"/>
      <c r="T130" s="44"/>
      <c r="U130" s="44"/>
      <c r="V130" s="44"/>
      <c r="W130" s="44"/>
      <c r="X130" s="44"/>
      <c r="Y130" s="44"/>
      <c r="AA130" s="44"/>
      <c r="AB130" s="44"/>
      <c r="AC130" s="44"/>
      <c r="AD130" s="44"/>
      <c r="AE130" s="44"/>
      <c r="AF130" s="44"/>
    </row>
    <row r="131" spans="2:32" x14ac:dyDescent="0.25">
      <c r="B131" s="79"/>
      <c r="D131" s="44"/>
      <c r="E131" s="44"/>
      <c r="F131" s="44"/>
      <c r="G131" s="44"/>
      <c r="H131" s="44"/>
      <c r="I131" s="44"/>
      <c r="K131" s="44"/>
      <c r="L131" s="44"/>
      <c r="M131" s="44"/>
      <c r="N131" s="44"/>
      <c r="O131" s="44"/>
      <c r="P131" s="44"/>
      <c r="R131" s="79"/>
      <c r="T131" s="44"/>
      <c r="U131" s="44"/>
      <c r="V131" s="44"/>
      <c r="W131" s="44"/>
      <c r="X131" s="44"/>
      <c r="Y131" s="44"/>
      <c r="AA131" s="44"/>
      <c r="AB131" s="44"/>
      <c r="AC131" s="44"/>
      <c r="AD131" s="44"/>
      <c r="AE131" s="44"/>
      <c r="AF131" s="44"/>
    </row>
    <row r="132" spans="2:32" x14ac:dyDescent="0.25">
      <c r="B132" s="79"/>
      <c r="D132" s="44"/>
      <c r="E132" s="44"/>
      <c r="F132" s="44"/>
      <c r="G132" s="44"/>
      <c r="H132" s="44"/>
      <c r="I132" s="44"/>
      <c r="K132" s="44"/>
      <c r="L132" s="44"/>
      <c r="M132" s="44"/>
      <c r="N132" s="44"/>
      <c r="O132" s="44"/>
      <c r="P132" s="44"/>
      <c r="R132" s="79"/>
      <c r="T132" s="44"/>
      <c r="U132" s="44"/>
      <c r="V132" s="44"/>
      <c r="W132" s="44"/>
      <c r="X132" s="44"/>
      <c r="Y132" s="44"/>
      <c r="AA132" s="44"/>
      <c r="AB132" s="44"/>
      <c r="AC132" s="44"/>
      <c r="AD132" s="44"/>
      <c r="AE132" s="44"/>
      <c r="AF132" s="44"/>
    </row>
    <row r="133" spans="2:32" x14ac:dyDescent="0.25">
      <c r="B133" s="79"/>
      <c r="D133" s="44"/>
      <c r="E133" s="44"/>
      <c r="F133" s="44"/>
      <c r="G133" s="44"/>
      <c r="H133" s="44"/>
      <c r="I133" s="44"/>
      <c r="K133" s="44"/>
      <c r="L133" s="44"/>
      <c r="M133" s="44"/>
      <c r="N133" s="44"/>
      <c r="O133" s="44"/>
      <c r="P133" s="44"/>
      <c r="R133" s="79"/>
      <c r="T133" s="44"/>
      <c r="U133" s="44"/>
      <c r="V133" s="44"/>
      <c r="W133" s="44"/>
      <c r="X133" s="44"/>
      <c r="Y133" s="44"/>
      <c r="AA133" s="44"/>
      <c r="AB133" s="44"/>
      <c r="AC133" s="44"/>
      <c r="AD133" s="44"/>
      <c r="AE133" s="44"/>
      <c r="AF133" s="44"/>
    </row>
    <row r="134" spans="2:32" x14ac:dyDescent="0.25">
      <c r="B134" s="79"/>
      <c r="D134" s="44"/>
      <c r="E134" s="44"/>
      <c r="F134" s="44"/>
      <c r="G134" s="44"/>
      <c r="H134" s="44"/>
      <c r="I134" s="44"/>
      <c r="K134" s="44"/>
      <c r="L134" s="44"/>
      <c r="M134" s="44"/>
      <c r="N134" s="44"/>
      <c r="O134" s="44"/>
      <c r="P134" s="44"/>
      <c r="R134" s="79"/>
      <c r="T134" s="44"/>
      <c r="U134" s="44"/>
      <c r="V134" s="44"/>
      <c r="W134" s="44"/>
      <c r="X134" s="44"/>
      <c r="Y134" s="44"/>
      <c r="AA134" s="44"/>
      <c r="AB134" s="44"/>
      <c r="AC134" s="44"/>
      <c r="AD134" s="44"/>
      <c r="AE134" s="44"/>
      <c r="AF134" s="44"/>
    </row>
    <row r="135" spans="2:32" x14ac:dyDescent="0.25">
      <c r="B135" s="79"/>
      <c r="D135" s="44"/>
      <c r="E135" s="44"/>
      <c r="F135" s="44"/>
      <c r="G135" s="44"/>
      <c r="H135" s="44"/>
      <c r="I135" s="44"/>
      <c r="K135" s="44"/>
      <c r="L135" s="44"/>
      <c r="M135" s="44"/>
      <c r="N135" s="44"/>
      <c r="O135" s="44"/>
      <c r="P135" s="44"/>
      <c r="R135" s="79"/>
      <c r="T135" s="44"/>
      <c r="U135" s="44"/>
      <c r="V135" s="44"/>
      <c r="W135" s="44"/>
      <c r="X135" s="44"/>
      <c r="Y135" s="44"/>
      <c r="AA135" s="44"/>
      <c r="AB135" s="44"/>
      <c r="AC135" s="44"/>
      <c r="AD135" s="44"/>
      <c r="AE135" s="44"/>
      <c r="AF135" s="44"/>
    </row>
    <row r="136" spans="2:32" x14ac:dyDescent="0.25">
      <c r="B136" s="79"/>
      <c r="D136" s="44"/>
      <c r="E136" s="44"/>
      <c r="F136" s="44"/>
      <c r="G136" s="44"/>
      <c r="H136" s="44"/>
      <c r="I136" s="44"/>
      <c r="K136" s="44"/>
      <c r="L136" s="44"/>
      <c r="M136" s="44"/>
      <c r="N136" s="44"/>
      <c r="O136" s="44"/>
      <c r="P136" s="44"/>
      <c r="R136" s="79"/>
      <c r="T136" s="44"/>
      <c r="U136" s="44"/>
      <c r="V136" s="44"/>
      <c r="W136" s="44"/>
      <c r="X136" s="44"/>
      <c r="Y136" s="44"/>
      <c r="AA136" s="44"/>
      <c r="AB136" s="44"/>
      <c r="AC136" s="44"/>
      <c r="AD136" s="44"/>
      <c r="AE136" s="44"/>
      <c r="AF136" s="44"/>
    </row>
    <row r="137" spans="2:32" x14ac:dyDescent="0.25">
      <c r="B137" s="79"/>
      <c r="D137" s="44"/>
      <c r="E137" s="44"/>
      <c r="F137" s="44"/>
      <c r="G137" s="44"/>
      <c r="H137" s="44"/>
      <c r="I137" s="44"/>
      <c r="K137" s="44"/>
      <c r="L137" s="44"/>
      <c r="M137" s="44"/>
      <c r="N137" s="44"/>
      <c r="O137" s="44"/>
      <c r="P137" s="44"/>
      <c r="R137" s="79"/>
      <c r="T137" s="44"/>
      <c r="U137" s="44"/>
      <c r="V137" s="44"/>
      <c r="W137" s="44"/>
      <c r="X137" s="44"/>
      <c r="Y137" s="44"/>
      <c r="AA137" s="44"/>
      <c r="AB137" s="44"/>
      <c r="AC137" s="44"/>
      <c r="AD137" s="44"/>
      <c r="AE137" s="44"/>
      <c r="AF137" s="44"/>
    </row>
    <row r="138" spans="2:32" x14ac:dyDescent="0.25">
      <c r="B138" s="79"/>
      <c r="D138" s="44"/>
      <c r="E138" s="44"/>
      <c r="F138" s="44"/>
      <c r="G138" s="44"/>
      <c r="H138" s="44"/>
      <c r="I138" s="44"/>
      <c r="K138" s="44"/>
      <c r="L138" s="44"/>
      <c r="M138" s="44"/>
      <c r="N138" s="44"/>
      <c r="O138" s="44"/>
      <c r="P138" s="44"/>
      <c r="R138" s="79"/>
      <c r="T138" s="44"/>
      <c r="U138" s="44"/>
      <c r="V138" s="44"/>
      <c r="W138" s="44"/>
      <c r="X138" s="44"/>
      <c r="Y138" s="44"/>
      <c r="AA138" s="44"/>
      <c r="AB138" s="44"/>
      <c r="AC138" s="44"/>
      <c r="AD138" s="44"/>
      <c r="AE138" s="44"/>
      <c r="AF138" s="44"/>
    </row>
    <row r="139" spans="2:32" x14ac:dyDescent="0.25">
      <c r="B139" s="79"/>
      <c r="D139" s="44"/>
      <c r="E139" s="44"/>
      <c r="F139" s="44"/>
      <c r="G139" s="44"/>
      <c r="H139" s="44"/>
      <c r="I139" s="44"/>
      <c r="K139" s="44"/>
      <c r="L139" s="44"/>
      <c r="M139" s="44"/>
      <c r="N139" s="44"/>
      <c r="O139" s="44"/>
      <c r="P139" s="44"/>
      <c r="R139" s="79"/>
      <c r="T139" s="44"/>
      <c r="U139" s="44"/>
      <c r="V139" s="44"/>
      <c r="W139" s="44"/>
      <c r="X139" s="44"/>
      <c r="Y139" s="44"/>
      <c r="AA139" s="44"/>
      <c r="AB139" s="44"/>
      <c r="AC139" s="44"/>
      <c r="AD139" s="44"/>
      <c r="AE139" s="44"/>
      <c r="AF139" s="44"/>
    </row>
    <row r="140" spans="2:32" x14ac:dyDescent="0.25">
      <c r="B140" s="79"/>
      <c r="D140" s="44"/>
      <c r="E140" s="44"/>
      <c r="F140" s="44"/>
      <c r="G140" s="44"/>
      <c r="H140" s="44"/>
      <c r="I140" s="44"/>
      <c r="K140" s="44"/>
      <c r="L140" s="44"/>
      <c r="M140" s="44"/>
      <c r="N140" s="44"/>
      <c r="O140" s="44"/>
      <c r="P140" s="44"/>
      <c r="R140" s="79"/>
      <c r="T140" s="44"/>
      <c r="U140" s="44"/>
      <c r="V140" s="44"/>
      <c r="W140" s="44"/>
      <c r="X140" s="44"/>
      <c r="Y140" s="44"/>
      <c r="AA140" s="44"/>
      <c r="AB140" s="44"/>
      <c r="AC140" s="44"/>
      <c r="AD140" s="44"/>
      <c r="AE140" s="44"/>
      <c r="AF140" s="44"/>
    </row>
    <row r="141" spans="2:32" x14ac:dyDescent="0.25">
      <c r="B141" s="79"/>
      <c r="D141" s="44"/>
      <c r="E141" s="44"/>
      <c r="F141" s="44"/>
      <c r="G141" s="44"/>
      <c r="H141" s="44"/>
      <c r="I141" s="44"/>
      <c r="K141" s="44"/>
      <c r="L141" s="44"/>
      <c r="M141" s="44"/>
      <c r="N141" s="44"/>
      <c r="O141" s="44"/>
      <c r="P141" s="44"/>
      <c r="R141" s="79"/>
      <c r="T141" s="44"/>
      <c r="U141" s="44"/>
      <c r="V141" s="44"/>
      <c r="W141" s="44"/>
      <c r="X141" s="44"/>
      <c r="Y141" s="44"/>
      <c r="AA141" s="44"/>
      <c r="AB141" s="44"/>
      <c r="AC141" s="44"/>
      <c r="AD141" s="44"/>
      <c r="AE141" s="44"/>
      <c r="AF141" s="44"/>
    </row>
    <row r="142" spans="2:32" x14ac:dyDescent="0.25">
      <c r="B142" s="79"/>
      <c r="D142" s="44"/>
      <c r="E142" s="44"/>
      <c r="F142" s="44"/>
      <c r="G142" s="44"/>
      <c r="H142" s="44"/>
      <c r="I142" s="44"/>
      <c r="K142" s="44"/>
      <c r="L142" s="44"/>
      <c r="M142" s="44"/>
      <c r="N142" s="44"/>
      <c r="O142" s="44"/>
      <c r="P142" s="44"/>
      <c r="R142" s="79"/>
      <c r="T142" s="44"/>
      <c r="U142" s="44"/>
      <c r="V142" s="44"/>
      <c r="W142" s="44"/>
      <c r="X142" s="44"/>
      <c r="Y142" s="44"/>
      <c r="AA142" s="44"/>
      <c r="AB142" s="44"/>
      <c r="AC142" s="44"/>
      <c r="AD142" s="44"/>
      <c r="AE142" s="44"/>
      <c r="AF142" s="44"/>
    </row>
    <row r="143" spans="2:32" x14ac:dyDescent="0.25">
      <c r="B143" s="79"/>
      <c r="D143" s="44"/>
      <c r="E143" s="44"/>
      <c r="F143" s="44"/>
      <c r="G143" s="44"/>
      <c r="H143" s="44"/>
      <c r="I143" s="44"/>
      <c r="K143" s="44"/>
      <c r="L143" s="44"/>
      <c r="M143" s="44"/>
      <c r="N143" s="44"/>
      <c r="O143" s="44"/>
      <c r="P143" s="44"/>
      <c r="R143" s="79"/>
      <c r="T143" s="44"/>
      <c r="U143" s="44"/>
      <c r="V143" s="44"/>
      <c r="W143" s="44"/>
      <c r="X143" s="44"/>
      <c r="Y143" s="44"/>
      <c r="AA143" s="44"/>
      <c r="AB143" s="44"/>
      <c r="AC143" s="44"/>
      <c r="AD143" s="44"/>
      <c r="AE143" s="44"/>
      <c r="AF143" s="44"/>
    </row>
    <row r="144" spans="2:32" x14ac:dyDescent="0.25">
      <c r="B144" s="79"/>
      <c r="D144" s="44"/>
      <c r="E144" s="44"/>
      <c r="F144" s="44"/>
      <c r="G144" s="44"/>
      <c r="H144" s="44"/>
      <c r="I144" s="44"/>
      <c r="K144" s="44"/>
      <c r="L144" s="44"/>
      <c r="M144" s="44"/>
      <c r="N144" s="44"/>
      <c r="O144" s="44"/>
      <c r="P144" s="44"/>
      <c r="R144" s="79"/>
      <c r="T144" s="44"/>
      <c r="U144" s="44"/>
      <c r="V144" s="44"/>
      <c r="W144" s="44"/>
      <c r="X144" s="44"/>
      <c r="Y144" s="44"/>
      <c r="AA144" s="44"/>
      <c r="AB144" s="44"/>
      <c r="AC144" s="44"/>
      <c r="AD144" s="44"/>
      <c r="AE144" s="44"/>
      <c r="AF144" s="44"/>
    </row>
    <row r="145" spans="2:32" x14ac:dyDescent="0.25">
      <c r="B145" s="79"/>
      <c r="D145" s="44"/>
      <c r="E145" s="44"/>
      <c r="F145" s="44"/>
      <c r="G145" s="44"/>
      <c r="H145" s="44"/>
      <c r="I145" s="44"/>
      <c r="K145" s="44"/>
      <c r="L145" s="44"/>
      <c r="M145" s="44"/>
      <c r="N145" s="44"/>
      <c r="O145" s="44"/>
      <c r="P145" s="44"/>
      <c r="R145" s="79"/>
      <c r="T145" s="44"/>
      <c r="U145" s="44"/>
      <c r="V145" s="44"/>
      <c r="W145" s="44"/>
      <c r="X145" s="44"/>
      <c r="Y145" s="44"/>
      <c r="AA145" s="44"/>
      <c r="AB145" s="44"/>
      <c r="AC145" s="44"/>
      <c r="AD145" s="44"/>
      <c r="AE145" s="44"/>
      <c r="AF145" s="44"/>
    </row>
    <row r="146" spans="2:32" x14ac:dyDescent="0.25">
      <c r="B146" s="79"/>
      <c r="D146" s="44"/>
      <c r="E146" s="44"/>
      <c r="F146" s="44"/>
      <c r="G146" s="44"/>
      <c r="H146" s="44"/>
      <c r="I146" s="44"/>
      <c r="K146" s="44"/>
      <c r="L146" s="44"/>
      <c r="M146" s="44"/>
      <c r="N146" s="44"/>
      <c r="O146" s="44"/>
      <c r="P146" s="44"/>
      <c r="R146" s="79"/>
      <c r="T146" s="44"/>
      <c r="U146" s="44"/>
      <c r="V146" s="44"/>
      <c r="W146" s="44"/>
      <c r="X146" s="44"/>
      <c r="Y146" s="44"/>
      <c r="AA146" s="44"/>
      <c r="AB146" s="44"/>
      <c r="AC146" s="44"/>
      <c r="AD146" s="44"/>
      <c r="AE146" s="44"/>
      <c r="AF146" s="44"/>
    </row>
    <row r="147" spans="2:32" x14ac:dyDescent="0.25">
      <c r="B147" s="79"/>
      <c r="D147" s="44"/>
      <c r="E147" s="44"/>
      <c r="F147" s="44"/>
      <c r="G147" s="44"/>
      <c r="H147" s="44"/>
      <c r="I147" s="44"/>
      <c r="K147" s="44"/>
      <c r="L147" s="44"/>
      <c r="M147" s="44"/>
      <c r="N147" s="44"/>
      <c r="O147" s="44"/>
      <c r="P147" s="44"/>
      <c r="R147" s="79"/>
      <c r="T147" s="44"/>
      <c r="U147" s="44"/>
      <c r="V147" s="44"/>
      <c r="W147" s="44"/>
      <c r="X147" s="44"/>
      <c r="Y147" s="44"/>
      <c r="AA147" s="44"/>
      <c r="AB147" s="44"/>
      <c r="AC147" s="44"/>
      <c r="AD147" s="44"/>
      <c r="AE147" s="44"/>
      <c r="AF147" s="44"/>
    </row>
    <row r="148" spans="2:32" x14ac:dyDescent="0.25">
      <c r="B148" s="79"/>
      <c r="D148" s="44"/>
      <c r="E148" s="44"/>
      <c r="F148" s="44"/>
      <c r="G148" s="44"/>
      <c r="H148" s="44"/>
      <c r="I148" s="44"/>
      <c r="K148" s="44"/>
      <c r="L148" s="44"/>
      <c r="M148" s="44"/>
      <c r="N148" s="44"/>
      <c r="O148" s="44"/>
      <c r="P148" s="44"/>
      <c r="R148" s="79"/>
      <c r="T148" s="44"/>
      <c r="U148" s="44"/>
      <c r="V148" s="44"/>
      <c r="W148" s="44"/>
      <c r="X148" s="44"/>
      <c r="Y148" s="44"/>
      <c r="AA148" s="44"/>
      <c r="AB148" s="44"/>
      <c r="AC148" s="44"/>
      <c r="AD148" s="44"/>
      <c r="AE148" s="44"/>
      <c r="AF148" s="44"/>
    </row>
    <row r="149" spans="2:32" x14ac:dyDescent="0.25">
      <c r="B149" s="79"/>
      <c r="D149" s="44"/>
      <c r="E149" s="44"/>
      <c r="F149" s="44"/>
      <c r="G149" s="44"/>
      <c r="H149" s="44"/>
      <c r="I149" s="44"/>
      <c r="K149" s="44"/>
      <c r="L149" s="44"/>
      <c r="M149" s="44"/>
      <c r="N149" s="44"/>
      <c r="O149" s="44"/>
      <c r="P149" s="44"/>
      <c r="R149" s="79"/>
      <c r="T149" s="44"/>
      <c r="U149" s="44"/>
      <c r="V149" s="44"/>
      <c r="W149" s="44"/>
      <c r="X149" s="44"/>
      <c r="Y149" s="44"/>
      <c r="AA149" s="44"/>
      <c r="AB149" s="44"/>
      <c r="AC149" s="44"/>
      <c r="AD149" s="44"/>
      <c r="AE149" s="44"/>
      <c r="AF149" s="44"/>
    </row>
    <row r="150" spans="2:32" x14ac:dyDescent="0.25">
      <c r="B150" s="79"/>
      <c r="D150" s="44"/>
      <c r="E150" s="44"/>
      <c r="F150" s="44"/>
      <c r="G150" s="44"/>
      <c r="H150" s="44"/>
      <c r="I150" s="44"/>
      <c r="K150" s="44"/>
      <c r="L150" s="44"/>
      <c r="M150" s="44"/>
      <c r="N150" s="44"/>
      <c r="O150" s="44"/>
      <c r="P150" s="44"/>
      <c r="R150" s="79"/>
      <c r="T150" s="44"/>
      <c r="U150" s="44"/>
      <c r="V150" s="44"/>
      <c r="W150" s="44"/>
      <c r="X150" s="44"/>
      <c r="Y150" s="44"/>
      <c r="AA150" s="44"/>
      <c r="AB150" s="44"/>
      <c r="AC150" s="44"/>
      <c r="AD150" s="44"/>
      <c r="AE150" s="44"/>
      <c r="AF150" s="44"/>
    </row>
    <row r="151" spans="2:32" x14ac:dyDescent="0.25">
      <c r="B151" s="79"/>
      <c r="D151" s="44"/>
      <c r="E151" s="44"/>
      <c r="F151" s="44"/>
      <c r="G151" s="44"/>
      <c r="H151" s="44"/>
      <c r="I151" s="44"/>
      <c r="K151" s="44"/>
      <c r="L151" s="44"/>
      <c r="M151" s="44"/>
      <c r="N151" s="44"/>
      <c r="O151" s="44"/>
      <c r="P151" s="44"/>
      <c r="R151" s="79"/>
      <c r="T151" s="44"/>
      <c r="U151" s="44"/>
      <c r="V151" s="44"/>
      <c r="W151" s="44"/>
      <c r="X151" s="44"/>
      <c r="Y151" s="44"/>
      <c r="AA151" s="44"/>
      <c r="AB151" s="44"/>
      <c r="AC151" s="44"/>
      <c r="AD151" s="44"/>
      <c r="AE151" s="44"/>
      <c r="AF151" s="44"/>
    </row>
    <row r="152" spans="2:32" x14ac:dyDescent="0.25">
      <c r="B152" s="79"/>
      <c r="D152" s="44"/>
      <c r="E152" s="44"/>
      <c r="F152" s="44"/>
      <c r="G152" s="44"/>
      <c r="H152" s="44"/>
      <c r="I152" s="44"/>
      <c r="K152" s="44"/>
      <c r="L152" s="44"/>
      <c r="M152" s="44"/>
      <c r="N152" s="44"/>
      <c r="O152" s="44"/>
      <c r="P152" s="44"/>
      <c r="R152" s="79"/>
      <c r="T152" s="44"/>
      <c r="U152" s="44"/>
      <c r="V152" s="44"/>
      <c r="W152" s="44"/>
      <c r="X152" s="44"/>
      <c r="Y152" s="44"/>
      <c r="AA152" s="44"/>
      <c r="AB152" s="44"/>
      <c r="AC152" s="44"/>
      <c r="AD152" s="44"/>
      <c r="AE152" s="44"/>
      <c r="AF152" s="44"/>
    </row>
    <row r="153" spans="2:32" x14ac:dyDescent="0.25">
      <c r="B153" s="79"/>
      <c r="D153" s="44"/>
      <c r="E153" s="44"/>
      <c r="F153" s="44"/>
      <c r="G153" s="44"/>
      <c r="H153" s="44"/>
      <c r="I153" s="44"/>
      <c r="K153" s="44"/>
      <c r="L153" s="44"/>
      <c r="M153" s="44"/>
      <c r="N153" s="44"/>
      <c r="O153" s="44"/>
      <c r="P153" s="44"/>
      <c r="R153" s="79"/>
      <c r="T153" s="44"/>
      <c r="U153" s="44"/>
      <c r="V153" s="44"/>
      <c r="W153" s="44"/>
      <c r="X153" s="44"/>
      <c r="Y153" s="44"/>
      <c r="AA153" s="44"/>
      <c r="AB153" s="44"/>
      <c r="AC153" s="44"/>
      <c r="AD153" s="44"/>
      <c r="AE153" s="44"/>
      <c r="AF153" s="44"/>
    </row>
    <row r="154" spans="2:32" x14ac:dyDescent="0.25">
      <c r="B154" s="79"/>
      <c r="D154" s="44"/>
      <c r="E154" s="44"/>
      <c r="F154" s="44"/>
      <c r="G154" s="44"/>
      <c r="H154" s="44"/>
      <c r="I154" s="44"/>
      <c r="K154" s="44"/>
      <c r="L154" s="44"/>
      <c r="M154" s="44"/>
      <c r="N154" s="44"/>
      <c r="O154" s="44"/>
      <c r="P154" s="44"/>
      <c r="R154" s="79"/>
      <c r="T154" s="44"/>
      <c r="U154" s="44"/>
      <c r="V154" s="44"/>
      <c r="W154" s="44"/>
      <c r="X154" s="44"/>
      <c r="Y154" s="44"/>
      <c r="AA154" s="44"/>
      <c r="AB154" s="44"/>
      <c r="AC154" s="44"/>
      <c r="AD154" s="44"/>
      <c r="AE154" s="44"/>
      <c r="AF154" s="44"/>
    </row>
    <row r="155" spans="2:32" x14ac:dyDescent="0.25">
      <c r="B155" s="79"/>
      <c r="D155" s="44"/>
      <c r="E155" s="44"/>
      <c r="F155" s="44"/>
      <c r="G155" s="44"/>
      <c r="H155" s="44"/>
      <c r="I155" s="44"/>
      <c r="K155" s="44"/>
      <c r="L155" s="44"/>
      <c r="M155" s="44"/>
      <c r="N155" s="44"/>
      <c r="O155" s="44"/>
      <c r="P155" s="44"/>
      <c r="R155" s="79"/>
      <c r="T155" s="44"/>
      <c r="U155" s="44"/>
      <c r="V155" s="44"/>
      <c r="W155" s="44"/>
      <c r="X155" s="44"/>
      <c r="Y155" s="44"/>
      <c r="AA155" s="44"/>
      <c r="AB155" s="44"/>
      <c r="AC155" s="44"/>
      <c r="AD155" s="44"/>
      <c r="AE155" s="44"/>
      <c r="AF155" s="44"/>
    </row>
    <row r="156" spans="2:32" x14ac:dyDescent="0.25">
      <c r="B156" s="79"/>
      <c r="D156" s="44"/>
      <c r="E156" s="44"/>
      <c r="F156" s="44"/>
      <c r="G156" s="44"/>
      <c r="H156" s="44"/>
      <c r="I156" s="44"/>
      <c r="K156" s="44"/>
      <c r="L156" s="44"/>
      <c r="M156" s="44"/>
      <c r="N156" s="44"/>
      <c r="O156" s="44"/>
      <c r="P156" s="44"/>
      <c r="R156" s="79"/>
      <c r="T156" s="44"/>
      <c r="U156" s="44"/>
      <c r="V156" s="44"/>
      <c r="W156" s="44"/>
      <c r="X156" s="44"/>
      <c r="Y156" s="44"/>
      <c r="AA156" s="44"/>
      <c r="AB156" s="44"/>
      <c r="AC156" s="44"/>
      <c r="AD156" s="44"/>
      <c r="AE156" s="44"/>
      <c r="AF156" s="44"/>
    </row>
    <row r="157" spans="2:32" x14ac:dyDescent="0.25">
      <c r="B157" s="79"/>
      <c r="D157" s="44"/>
      <c r="E157" s="44"/>
      <c r="F157" s="44"/>
      <c r="G157" s="44"/>
      <c r="H157" s="44"/>
      <c r="I157" s="44"/>
      <c r="K157" s="44"/>
      <c r="L157" s="44"/>
      <c r="M157" s="44"/>
      <c r="N157" s="44"/>
      <c r="O157" s="44"/>
      <c r="P157" s="44"/>
      <c r="R157" s="79"/>
      <c r="T157" s="44"/>
      <c r="U157" s="44"/>
      <c r="V157" s="44"/>
      <c r="W157" s="44"/>
      <c r="X157" s="44"/>
      <c r="Y157" s="44"/>
      <c r="AA157" s="44"/>
      <c r="AB157" s="44"/>
      <c r="AC157" s="44"/>
      <c r="AD157" s="44"/>
      <c r="AE157" s="44"/>
      <c r="AF157" s="44"/>
    </row>
    <row r="158" spans="2:32" x14ac:dyDescent="0.25">
      <c r="B158" s="79"/>
      <c r="D158" s="44"/>
      <c r="E158" s="44"/>
      <c r="F158" s="44"/>
      <c r="G158" s="44"/>
      <c r="H158" s="44"/>
      <c r="I158" s="44"/>
      <c r="K158" s="44"/>
      <c r="L158" s="44"/>
      <c r="M158" s="44"/>
      <c r="N158" s="44"/>
      <c r="O158" s="44"/>
      <c r="P158" s="44"/>
      <c r="R158" s="79"/>
      <c r="T158" s="44"/>
      <c r="U158" s="44"/>
      <c r="V158" s="44"/>
      <c r="W158" s="44"/>
      <c r="X158" s="44"/>
      <c r="Y158" s="44"/>
      <c r="AA158" s="44"/>
      <c r="AB158" s="44"/>
      <c r="AC158" s="44"/>
      <c r="AD158" s="44"/>
      <c r="AE158" s="44"/>
      <c r="AF158" s="44"/>
    </row>
    <row r="159" spans="2:32" x14ac:dyDescent="0.25">
      <c r="B159" s="79"/>
      <c r="D159" s="44"/>
      <c r="E159" s="44"/>
      <c r="F159" s="44"/>
      <c r="G159" s="44"/>
      <c r="H159" s="44"/>
      <c r="I159" s="44"/>
      <c r="K159" s="44"/>
      <c r="L159" s="44"/>
      <c r="M159" s="44"/>
      <c r="N159" s="44"/>
      <c r="O159" s="44"/>
      <c r="P159" s="44"/>
      <c r="R159" s="79"/>
      <c r="T159" s="44"/>
      <c r="U159" s="44"/>
      <c r="V159" s="44"/>
      <c r="W159" s="44"/>
      <c r="X159" s="44"/>
      <c r="Y159" s="44"/>
      <c r="AA159" s="44"/>
      <c r="AB159" s="44"/>
      <c r="AC159" s="44"/>
      <c r="AD159" s="44"/>
      <c r="AE159" s="44"/>
      <c r="AF159" s="44"/>
    </row>
    <row r="160" spans="2:32" x14ac:dyDescent="0.25">
      <c r="B160" s="79"/>
      <c r="D160" s="44"/>
      <c r="E160" s="44"/>
      <c r="F160" s="44"/>
      <c r="G160" s="44"/>
      <c r="H160" s="44"/>
      <c r="I160" s="44"/>
      <c r="K160" s="44"/>
      <c r="L160" s="44"/>
      <c r="M160" s="44"/>
      <c r="N160" s="44"/>
      <c r="O160" s="44"/>
      <c r="P160" s="44"/>
      <c r="R160" s="79"/>
      <c r="T160" s="44"/>
      <c r="U160" s="44"/>
      <c r="V160" s="44"/>
      <c r="W160" s="44"/>
      <c r="X160" s="44"/>
      <c r="Y160" s="44"/>
      <c r="AA160" s="44"/>
      <c r="AB160" s="44"/>
      <c r="AC160" s="44"/>
      <c r="AD160" s="44"/>
      <c r="AE160" s="44"/>
      <c r="AF160" s="44"/>
    </row>
    <row r="161" spans="2:32" x14ac:dyDescent="0.25">
      <c r="B161" s="79"/>
      <c r="D161" s="44"/>
      <c r="E161" s="44"/>
      <c r="F161" s="44"/>
      <c r="G161" s="44"/>
      <c r="H161" s="44"/>
      <c r="I161" s="44"/>
      <c r="K161" s="44"/>
      <c r="L161" s="44"/>
      <c r="M161" s="44"/>
      <c r="N161" s="44"/>
      <c r="O161" s="44"/>
      <c r="P161" s="44"/>
      <c r="R161" s="79"/>
      <c r="T161" s="44"/>
      <c r="U161" s="44"/>
      <c r="V161" s="44"/>
      <c r="W161" s="44"/>
      <c r="X161" s="44"/>
      <c r="Y161" s="44"/>
      <c r="AA161" s="44"/>
      <c r="AB161" s="44"/>
      <c r="AC161" s="44"/>
      <c r="AD161" s="44"/>
      <c r="AE161" s="44"/>
      <c r="AF161" s="44"/>
    </row>
    <row r="162" spans="2:32" x14ac:dyDescent="0.25">
      <c r="B162" s="79"/>
      <c r="D162" s="44"/>
      <c r="E162" s="44"/>
      <c r="F162" s="44"/>
      <c r="G162" s="44"/>
      <c r="H162" s="44"/>
      <c r="I162" s="44"/>
      <c r="K162" s="44"/>
      <c r="L162" s="44"/>
      <c r="M162" s="44"/>
      <c r="N162" s="44"/>
      <c r="O162" s="44"/>
      <c r="P162" s="44"/>
      <c r="R162" s="79"/>
      <c r="T162" s="44"/>
      <c r="U162" s="44"/>
      <c r="V162" s="44"/>
      <c r="W162" s="44"/>
      <c r="X162" s="44"/>
      <c r="Y162" s="44"/>
      <c r="AA162" s="44"/>
      <c r="AB162" s="44"/>
      <c r="AC162" s="44"/>
      <c r="AD162" s="44"/>
      <c r="AE162" s="44"/>
      <c r="AF162" s="44"/>
    </row>
    <row r="163" spans="2:32" x14ac:dyDescent="0.25">
      <c r="B163" s="79"/>
      <c r="D163" s="44"/>
      <c r="E163" s="44"/>
      <c r="F163" s="44"/>
      <c r="G163" s="44"/>
      <c r="H163" s="44"/>
      <c r="I163" s="44"/>
      <c r="K163" s="44"/>
      <c r="L163" s="44"/>
      <c r="M163" s="44"/>
      <c r="N163" s="44"/>
      <c r="O163" s="44"/>
      <c r="P163" s="44"/>
      <c r="R163" s="79"/>
      <c r="T163" s="44"/>
      <c r="U163" s="44"/>
      <c r="V163" s="44"/>
      <c r="W163" s="44"/>
      <c r="X163" s="44"/>
      <c r="Y163" s="44"/>
      <c r="AA163" s="44"/>
      <c r="AB163" s="44"/>
      <c r="AC163" s="44"/>
      <c r="AD163" s="44"/>
      <c r="AE163" s="44"/>
      <c r="AF163" s="44"/>
    </row>
    <row r="164" spans="2:32" x14ac:dyDescent="0.25">
      <c r="B164" s="79"/>
      <c r="D164" s="44"/>
      <c r="E164" s="44"/>
      <c r="F164" s="44"/>
      <c r="G164" s="44"/>
      <c r="H164" s="44"/>
      <c r="I164" s="44"/>
      <c r="K164" s="44"/>
      <c r="L164" s="44"/>
      <c r="M164" s="44"/>
      <c r="N164" s="44"/>
      <c r="O164" s="44"/>
      <c r="P164" s="44"/>
      <c r="R164" s="79"/>
      <c r="T164" s="44"/>
      <c r="U164" s="44"/>
      <c r="V164" s="44"/>
      <c r="W164" s="44"/>
      <c r="X164" s="44"/>
      <c r="Y164" s="44"/>
      <c r="AA164" s="44"/>
      <c r="AB164" s="44"/>
      <c r="AC164" s="44"/>
      <c r="AD164" s="44"/>
      <c r="AE164" s="44"/>
      <c r="AF164" s="44"/>
    </row>
    <row r="165" spans="2:32" x14ac:dyDescent="0.25">
      <c r="B165" s="79"/>
      <c r="D165" s="44"/>
      <c r="E165" s="44"/>
      <c r="F165" s="44"/>
      <c r="G165" s="44"/>
      <c r="H165" s="44"/>
      <c r="I165" s="44"/>
      <c r="K165" s="44"/>
      <c r="L165" s="44"/>
      <c r="M165" s="44"/>
      <c r="N165" s="44"/>
      <c r="O165" s="44"/>
      <c r="P165" s="44"/>
      <c r="R165" s="79"/>
      <c r="T165" s="44"/>
      <c r="U165" s="44"/>
      <c r="V165" s="44"/>
      <c r="W165" s="44"/>
      <c r="X165" s="44"/>
      <c r="Y165" s="44"/>
      <c r="AA165" s="44"/>
      <c r="AB165" s="44"/>
      <c r="AC165" s="44"/>
      <c r="AD165" s="44"/>
      <c r="AE165" s="44"/>
      <c r="AF165" s="44"/>
    </row>
    <row r="166" spans="2:32" x14ac:dyDescent="0.25">
      <c r="B166" s="79"/>
      <c r="D166" s="44"/>
      <c r="E166" s="44"/>
      <c r="F166" s="44"/>
      <c r="G166" s="44"/>
      <c r="H166" s="44"/>
      <c r="I166" s="44"/>
      <c r="K166" s="44"/>
      <c r="L166" s="44"/>
      <c r="M166" s="44"/>
      <c r="N166" s="44"/>
      <c r="O166" s="44"/>
      <c r="P166" s="44"/>
      <c r="R166" s="79"/>
      <c r="T166" s="44"/>
      <c r="U166" s="44"/>
      <c r="V166" s="44"/>
      <c r="W166" s="44"/>
      <c r="X166" s="44"/>
      <c r="Y166" s="44"/>
      <c r="AA166" s="44"/>
      <c r="AB166" s="44"/>
      <c r="AC166" s="44"/>
      <c r="AD166" s="44"/>
      <c r="AE166" s="44"/>
      <c r="AF166" s="44"/>
    </row>
    <row r="167" spans="2:32" x14ac:dyDescent="0.25">
      <c r="B167" s="79"/>
      <c r="D167" s="44"/>
      <c r="E167" s="44"/>
      <c r="F167" s="44"/>
      <c r="G167" s="44"/>
      <c r="H167" s="44"/>
      <c r="I167" s="44"/>
      <c r="K167" s="44"/>
      <c r="L167" s="44"/>
      <c r="M167" s="44"/>
      <c r="N167" s="44"/>
      <c r="O167" s="44"/>
      <c r="P167" s="44"/>
      <c r="R167" s="79"/>
      <c r="T167" s="44"/>
      <c r="U167" s="44"/>
      <c r="V167" s="44"/>
      <c r="W167" s="44"/>
      <c r="X167" s="44"/>
      <c r="Y167" s="44"/>
      <c r="AA167" s="44"/>
      <c r="AB167" s="44"/>
      <c r="AC167" s="44"/>
      <c r="AD167" s="44"/>
      <c r="AE167" s="44"/>
      <c r="AF167" s="44"/>
    </row>
    <row r="168" spans="2:32" x14ac:dyDescent="0.25">
      <c r="B168" s="79"/>
      <c r="D168" s="44"/>
      <c r="E168" s="44"/>
      <c r="F168" s="44"/>
      <c r="G168" s="44"/>
      <c r="H168" s="44"/>
      <c r="I168" s="44"/>
      <c r="K168" s="44"/>
      <c r="L168" s="44"/>
      <c r="M168" s="44"/>
      <c r="N168" s="44"/>
      <c r="O168" s="44"/>
      <c r="P168" s="44"/>
      <c r="R168" s="79"/>
      <c r="T168" s="44"/>
      <c r="U168" s="44"/>
      <c r="V168" s="44"/>
      <c r="W168" s="44"/>
      <c r="X168" s="44"/>
      <c r="Y168" s="44"/>
      <c r="AA168" s="44"/>
      <c r="AB168" s="44"/>
      <c r="AC168" s="44"/>
      <c r="AD168" s="44"/>
      <c r="AE168" s="44"/>
      <c r="AF168" s="44"/>
    </row>
    <row r="169" spans="2:32" x14ac:dyDescent="0.25">
      <c r="B169" s="79"/>
      <c r="D169" s="44"/>
      <c r="E169" s="44"/>
      <c r="F169" s="44"/>
      <c r="G169" s="44"/>
      <c r="H169" s="44"/>
      <c r="I169" s="44"/>
      <c r="K169" s="44"/>
      <c r="L169" s="44"/>
      <c r="M169" s="44"/>
      <c r="N169" s="44"/>
      <c r="O169" s="44"/>
      <c r="P169" s="44"/>
      <c r="R169" s="79"/>
      <c r="T169" s="44"/>
      <c r="U169" s="44"/>
      <c r="V169" s="44"/>
      <c r="W169" s="44"/>
      <c r="X169" s="44"/>
      <c r="Y169" s="44"/>
      <c r="AA169" s="44"/>
      <c r="AB169" s="44"/>
      <c r="AC169" s="44"/>
      <c r="AD169" s="44"/>
      <c r="AE169" s="44"/>
      <c r="AF169" s="44"/>
    </row>
    <row r="170" spans="2:32" x14ac:dyDescent="0.25">
      <c r="B170" s="79"/>
      <c r="D170" s="44"/>
      <c r="E170" s="44"/>
      <c r="F170" s="44"/>
      <c r="G170" s="44"/>
      <c r="H170" s="44"/>
      <c r="I170" s="44"/>
      <c r="K170" s="44"/>
      <c r="L170" s="44"/>
      <c r="M170" s="44"/>
      <c r="N170" s="44"/>
      <c r="O170" s="44"/>
      <c r="P170" s="44"/>
      <c r="R170" s="79"/>
      <c r="T170" s="44"/>
      <c r="U170" s="44"/>
      <c r="V170" s="44"/>
      <c r="W170" s="44"/>
      <c r="X170" s="44"/>
      <c r="Y170" s="44"/>
      <c r="AA170" s="44"/>
      <c r="AB170" s="44"/>
      <c r="AC170" s="44"/>
      <c r="AD170" s="44"/>
      <c r="AE170" s="44"/>
      <c r="AF170" s="44"/>
    </row>
    <row r="171" spans="2:32" x14ac:dyDescent="0.25">
      <c r="B171" s="79"/>
      <c r="D171" s="44"/>
      <c r="E171" s="44"/>
      <c r="F171" s="44"/>
      <c r="G171" s="44"/>
      <c r="H171" s="44"/>
      <c r="I171" s="44"/>
      <c r="K171" s="44"/>
      <c r="L171" s="44"/>
      <c r="M171" s="44"/>
      <c r="N171" s="44"/>
      <c r="O171" s="44"/>
      <c r="P171" s="44"/>
      <c r="R171" s="79"/>
      <c r="T171" s="44"/>
      <c r="U171" s="44"/>
      <c r="V171" s="44"/>
      <c r="W171" s="44"/>
      <c r="X171" s="44"/>
      <c r="Y171" s="44"/>
      <c r="AA171" s="44"/>
      <c r="AB171" s="44"/>
      <c r="AC171" s="44"/>
      <c r="AD171" s="44"/>
      <c r="AE171" s="44"/>
      <c r="AF171" s="44"/>
    </row>
    <row r="172" spans="2:32" x14ac:dyDescent="0.25">
      <c r="B172" s="79"/>
      <c r="D172" s="44"/>
      <c r="E172" s="44"/>
      <c r="F172" s="44"/>
      <c r="G172" s="44"/>
      <c r="H172" s="44"/>
      <c r="I172" s="44"/>
      <c r="K172" s="44"/>
      <c r="L172" s="44"/>
      <c r="M172" s="44"/>
      <c r="N172" s="44"/>
      <c r="O172" s="44"/>
      <c r="P172" s="44"/>
      <c r="R172" s="79"/>
      <c r="T172" s="44"/>
      <c r="U172" s="44"/>
      <c r="V172" s="44"/>
      <c r="W172" s="44"/>
      <c r="X172" s="44"/>
      <c r="Y172" s="44"/>
      <c r="AA172" s="44"/>
      <c r="AB172" s="44"/>
      <c r="AC172" s="44"/>
      <c r="AD172" s="44"/>
      <c r="AE172" s="44"/>
      <c r="AF172" s="44"/>
    </row>
    <row r="173" spans="2:32" x14ac:dyDescent="0.25">
      <c r="B173" s="79"/>
      <c r="D173" s="44"/>
      <c r="E173" s="44"/>
      <c r="F173" s="44"/>
      <c r="G173" s="44"/>
      <c r="H173" s="44"/>
      <c r="I173" s="44"/>
      <c r="K173" s="44"/>
      <c r="L173" s="44"/>
      <c r="M173" s="44"/>
      <c r="N173" s="44"/>
      <c r="O173" s="44"/>
      <c r="P173" s="44"/>
      <c r="R173" s="79"/>
      <c r="T173" s="44"/>
      <c r="U173" s="44"/>
      <c r="V173" s="44"/>
      <c r="W173" s="44"/>
      <c r="X173" s="44"/>
      <c r="Y173" s="44"/>
      <c r="AA173" s="44"/>
      <c r="AB173" s="44"/>
      <c r="AC173" s="44"/>
      <c r="AD173" s="44"/>
      <c r="AE173" s="44"/>
      <c r="AF173" s="44"/>
    </row>
    <row r="174" spans="2:32" x14ac:dyDescent="0.25">
      <c r="B174" s="79"/>
      <c r="D174" s="44"/>
      <c r="E174" s="44"/>
      <c r="F174" s="44"/>
      <c r="G174" s="44"/>
      <c r="H174" s="44"/>
      <c r="I174" s="44"/>
      <c r="K174" s="44"/>
      <c r="L174" s="44"/>
      <c r="M174" s="44"/>
      <c r="N174" s="44"/>
      <c r="O174" s="44"/>
      <c r="P174" s="44"/>
      <c r="R174" s="79"/>
      <c r="T174" s="44"/>
      <c r="U174" s="44"/>
      <c r="V174" s="44"/>
      <c r="W174" s="44"/>
      <c r="X174" s="44"/>
      <c r="Y174" s="44"/>
      <c r="AA174" s="44"/>
      <c r="AB174" s="44"/>
      <c r="AC174" s="44"/>
      <c r="AD174" s="44"/>
      <c r="AE174" s="44"/>
      <c r="AF174" s="44"/>
    </row>
    <row r="175" spans="2:32" x14ac:dyDescent="0.25">
      <c r="B175" s="79"/>
      <c r="D175" s="44"/>
      <c r="E175" s="44"/>
      <c r="F175" s="44"/>
      <c r="G175" s="44"/>
      <c r="H175" s="44"/>
      <c r="I175" s="44"/>
      <c r="K175" s="44"/>
      <c r="L175" s="44"/>
      <c r="M175" s="44"/>
      <c r="N175" s="44"/>
      <c r="O175" s="44"/>
      <c r="P175" s="44"/>
      <c r="R175" s="79"/>
      <c r="T175" s="44"/>
      <c r="U175" s="44"/>
      <c r="V175" s="44"/>
      <c r="W175" s="44"/>
      <c r="X175" s="44"/>
      <c r="Y175" s="44"/>
      <c r="AA175" s="44"/>
      <c r="AB175" s="44"/>
      <c r="AC175" s="44"/>
      <c r="AD175" s="44"/>
      <c r="AE175" s="44"/>
      <c r="AF175" s="44"/>
    </row>
    <row r="176" spans="2:32" x14ac:dyDescent="0.25">
      <c r="B176" s="79"/>
      <c r="D176" s="44"/>
      <c r="E176" s="44"/>
      <c r="F176" s="44"/>
      <c r="G176" s="44"/>
      <c r="H176" s="44"/>
      <c r="I176" s="44"/>
      <c r="K176" s="44"/>
      <c r="L176" s="44"/>
      <c r="M176" s="44"/>
      <c r="N176" s="44"/>
      <c r="O176" s="44"/>
      <c r="P176" s="44"/>
      <c r="R176" s="79"/>
      <c r="T176" s="44"/>
      <c r="U176" s="44"/>
      <c r="V176" s="44"/>
      <c r="W176" s="44"/>
      <c r="X176" s="44"/>
      <c r="Y176" s="44"/>
      <c r="AA176" s="44"/>
      <c r="AB176" s="44"/>
      <c r="AC176" s="44"/>
      <c r="AD176" s="44"/>
      <c r="AE176" s="44"/>
      <c r="AF176" s="44"/>
    </row>
    <row r="177" spans="2:32" x14ac:dyDescent="0.25">
      <c r="B177" s="79"/>
      <c r="D177" s="44"/>
      <c r="E177" s="44"/>
      <c r="F177" s="44"/>
      <c r="G177" s="44"/>
      <c r="H177" s="44"/>
      <c r="I177" s="44"/>
      <c r="K177" s="44"/>
      <c r="L177" s="44"/>
      <c r="M177" s="44"/>
      <c r="N177" s="44"/>
      <c r="O177" s="44"/>
      <c r="P177" s="44"/>
      <c r="R177" s="79"/>
      <c r="T177" s="44"/>
      <c r="U177" s="44"/>
      <c r="V177" s="44"/>
      <c r="W177" s="44"/>
      <c r="X177" s="44"/>
      <c r="Y177" s="44"/>
      <c r="AA177" s="44"/>
      <c r="AB177" s="44"/>
      <c r="AC177" s="44"/>
      <c r="AD177" s="44"/>
      <c r="AE177" s="44"/>
      <c r="AF177" s="44"/>
    </row>
    <row r="178" spans="2:32" x14ac:dyDescent="0.25">
      <c r="B178" s="79"/>
      <c r="D178" s="44"/>
      <c r="E178" s="44"/>
      <c r="F178" s="44"/>
      <c r="G178" s="44"/>
      <c r="H178" s="44"/>
      <c r="I178" s="44"/>
      <c r="K178" s="44"/>
      <c r="L178" s="44"/>
      <c r="M178" s="44"/>
      <c r="N178" s="44"/>
      <c r="O178" s="44"/>
      <c r="P178" s="44"/>
      <c r="R178" s="79"/>
      <c r="T178" s="44"/>
      <c r="U178" s="44"/>
      <c r="V178" s="44"/>
      <c r="W178" s="44"/>
      <c r="X178" s="44"/>
      <c r="Y178" s="44"/>
      <c r="AA178" s="44"/>
      <c r="AB178" s="44"/>
      <c r="AC178" s="44"/>
      <c r="AD178" s="44"/>
      <c r="AE178" s="44"/>
      <c r="AF178" s="44"/>
    </row>
    <row r="179" spans="2:32" x14ac:dyDescent="0.25">
      <c r="B179" s="79"/>
      <c r="D179" s="44"/>
      <c r="E179" s="44"/>
      <c r="F179" s="44"/>
      <c r="G179" s="44"/>
      <c r="H179" s="44"/>
      <c r="I179" s="44"/>
      <c r="K179" s="44"/>
      <c r="L179" s="44"/>
      <c r="M179" s="44"/>
      <c r="N179" s="44"/>
      <c r="O179" s="44"/>
      <c r="P179" s="44"/>
      <c r="R179" s="79"/>
      <c r="T179" s="44"/>
      <c r="U179" s="44"/>
      <c r="V179" s="44"/>
      <c r="W179" s="44"/>
      <c r="X179" s="44"/>
      <c r="Y179" s="44"/>
      <c r="AA179" s="44"/>
      <c r="AB179" s="44"/>
      <c r="AC179" s="44"/>
      <c r="AD179" s="44"/>
      <c r="AE179" s="44"/>
      <c r="AF179" s="44"/>
    </row>
    <row r="180" spans="2:32" x14ac:dyDescent="0.25">
      <c r="B180" s="79"/>
      <c r="D180" s="44"/>
      <c r="E180" s="44"/>
      <c r="F180" s="44"/>
      <c r="G180" s="44"/>
      <c r="H180" s="44"/>
      <c r="I180" s="44"/>
      <c r="K180" s="44"/>
      <c r="L180" s="44"/>
      <c r="M180" s="44"/>
      <c r="N180" s="44"/>
      <c r="O180" s="44"/>
      <c r="P180" s="44"/>
      <c r="R180" s="79"/>
      <c r="T180" s="44"/>
      <c r="U180" s="44"/>
      <c r="V180" s="44"/>
      <c r="W180" s="44"/>
      <c r="X180" s="44"/>
      <c r="Y180" s="44"/>
      <c r="AA180" s="44"/>
      <c r="AB180" s="44"/>
      <c r="AC180" s="44"/>
      <c r="AD180" s="44"/>
      <c r="AE180" s="44"/>
      <c r="AF180" s="44"/>
    </row>
    <row r="181" spans="2:32" x14ac:dyDescent="0.25">
      <c r="B181" s="79"/>
      <c r="D181" s="44"/>
      <c r="E181" s="44"/>
      <c r="F181" s="44"/>
      <c r="G181" s="44"/>
      <c r="H181" s="44"/>
      <c r="I181" s="44"/>
      <c r="K181" s="44"/>
      <c r="L181" s="44"/>
      <c r="M181" s="44"/>
      <c r="N181" s="44"/>
      <c r="O181" s="44"/>
      <c r="P181" s="44"/>
      <c r="R181" s="79"/>
      <c r="T181" s="44"/>
      <c r="U181" s="44"/>
      <c r="V181" s="44"/>
      <c r="W181" s="44"/>
      <c r="X181" s="44"/>
      <c r="Y181" s="44"/>
      <c r="AA181" s="44"/>
      <c r="AB181" s="44"/>
      <c r="AC181" s="44"/>
      <c r="AD181" s="44"/>
      <c r="AE181" s="44"/>
      <c r="AF181" s="44"/>
    </row>
    <row r="182" spans="2:32" x14ac:dyDescent="0.25">
      <c r="B182" s="79"/>
      <c r="D182" s="44"/>
      <c r="E182" s="44"/>
      <c r="F182" s="44"/>
      <c r="G182" s="44"/>
      <c r="H182" s="44"/>
      <c r="I182" s="44"/>
      <c r="K182" s="44"/>
      <c r="L182" s="44"/>
      <c r="M182" s="44"/>
      <c r="N182" s="44"/>
      <c r="O182" s="44"/>
      <c r="P182" s="44"/>
      <c r="R182" s="79"/>
      <c r="T182" s="44"/>
      <c r="U182" s="44"/>
      <c r="V182" s="44"/>
      <c r="W182" s="44"/>
      <c r="X182" s="44"/>
      <c r="Y182" s="44"/>
      <c r="AA182" s="44"/>
      <c r="AB182" s="44"/>
      <c r="AC182" s="44"/>
      <c r="AD182" s="44"/>
      <c r="AE182" s="44"/>
      <c r="AF182" s="44"/>
    </row>
    <row r="183" spans="2:32" x14ac:dyDescent="0.25">
      <c r="B183" s="79"/>
      <c r="D183" s="44"/>
      <c r="E183" s="44"/>
      <c r="F183" s="44"/>
      <c r="G183" s="44"/>
      <c r="H183" s="44"/>
      <c r="I183" s="44"/>
      <c r="K183" s="44"/>
      <c r="L183" s="44"/>
      <c r="M183" s="44"/>
      <c r="N183" s="44"/>
      <c r="O183" s="44"/>
      <c r="P183" s="44"/>
      <c r="R183" s="79"/>
      <c r="T183" s="44"/>
      <c r="U183" s="44"/>
      <c r="V183" s="44"/>
      <c r="W183" s="44"/>
      <c r="X183" s="44"/>
      <c r="Y183" s="44"/>
      <c r="AA183" s="44"/>
      <c r="AB183" s="44"/>
      <c r="AC183" s="44"/>
      <c r="AD183" s="44"/>
      <c r="AE183" s="44"/>
      <c r="AF183" s="44"/>
    </row>
    <row r="184" spans="2:32" x14ac:dyDescent="0.25">
      <c r="B184" s="79"/>
      <c r="D184" s="44"/>
      <c r="E184" s="44"/>
      <c r="F184" s="44"/>
      <c r="G184" s="44"/>
      <c r="H184" s="44"/>
      <c r="I184" s="44"/>
      <c r="K184" s="44"/>
      <c r="L184" s="44"/>
      <c r="M184" s="44"/>
      <c r="N184" s="44"/>
      <c r="O184" s="44"/>
      <c r="P184" s="44"/>
      <c r="R184" s="79"/>
      <c r="T184" s="44"/>
      <c r="U184" s="44"/>
      <c r="V184" s="44"/>
      <c r="W184" s="44"/>
      <c r="X184" s="44"/>
      <c r="Y184" s="44"/>
      <c r="AA184" s="44"/>
      <c r="AB184" s="44"/>
      <c r="AC184" s="44"/>
      <c r="AD184" s="44"/>
      <c r="AE184" s="44"/>
      <c r="AF184" s="44"/>
    </row>
    <row r="185" spans="2:32" x14ac:dyDescent="0.25">
      <c r="B185" s="79"/>
      <c r="D185" s="44"/>
      <c r="E185" s="44"/>
      <c r="F185" s="44"/>
      <c r="G185" s="44"/>
      <c r="H185" s="44"/>
      <c r="I185" s="44"/>
      <c r="K185" s="44"/>
      <c r="L185" s="44"/>
      <c r="M185" s="44"/>
      <c r="N185" s="44"/>
      <c r="O185" s="44"/>
      <c r="P185" s="44"/>
      <c r="R185" s="79"/>
      <c r="T185" s="44"/>
      <c r="U185" s="44"/>
      <c r="V185" s="44"/>
      <c r="W185" s="44"/>
      <c r="X185" s="44"/>
      <c r="Y185" s="44"/>
      <c r="AA185" s="44"/>
      <c r="AB185" s="44"/>
      <c r="AC185" s="44"/>
      <c r="AD185" s="44"/>
      <c r="AE185" s="44"/>
      <c r="AF185" s="44"/>
    </row>
    <row r="186" spans="2:32" x14ac:dyDescent="0.25">
      <c r="B186" s="79"/>
      <c r="D186" s="44"/>
      <c r="E186" s="44"/>
      <c r="F186" s="44"/>
      <c r="G186" s="44"/>
      <c r="H186" s="44"/>
      <c r="I186" s="44"/>
      <c r="K186" s="44"/>
      <c r="L186" s="44"/>
      <c r="M186" s="44"/>
      <c r="N186" s="44"/>
      <c r="O186" s="44"/>
      <c r="P186" s="44"/>
      <c r="R186" s="79"/>
      <c r="T186" s="44"/>
      <c r="U186" s="44"/>
      <c r="V186" s="44"/>
      <c r="W186" s="44"/>
      <c r="X186" s="44"/>
      <c r="Y186" s="44"/>
      <c r="AA186" s="44"/>
      <c r="AB186" s="44"/>
      <c r="AC186" s="44"/>
      <c r="AD186" s="44"/>
      <c r="AE186" s="44"/>
      <c r="AF186" s="44"/>
    </row>
    <row r="187" spans="2:32" x14ac:dyDescent="0.25">
      <c r="B187" s="79"/>
      <c r="D187" s="44"/>
      <c r="E187" s="44"/>
      <c r="F187" s="44"/>
      <c r="G187" s="44"/>
      <c r="H187" s="44"/>
      <c r="I187" s="44"/>
      <c r="K187" s="44"/>
      <c r="L187" s="44"/>
      <c r="M187" s="44"/>
      <c r="N187" s="44"/>
      <c r="O187" s="44"/>
      <c r="P187" s="44"/>
      <c r="R187" s="79"/>
      <c r="T187" s="44"/>
      <c r="U187" s="44"/>
      <c r="V187" s="44"/>
      <c r="W187" s="44"/>
      <c r="X187" s="44"/>
      <c r="Y187" s="44"/>
      <c r="AA187" s="44"/>
      <c r="AB187" s="44"/>
      <c r="AC187" s="44"/>
      <c r="AD187" s="44"/>
      <c r="AE187" s="44"/>
      <c r="AF187" s="44"/>
    </row>
    <row r="188" spans="2:32" x14ac:dyDescent="0.25">
      <c r="B188" s="79"/>
      <c r="D188" s="44"/>
      <c r="E188" s="44"/>
      <c r="F188" s="44"/>
      <c r="G188" s="44"/>
      <c r="H188" s="44"/>
      <c r="I188" s="44"/>
      <c r="K188" s="44"/>
      <c r="L188" s="44"/>
      <c r="M188" s="44"/>
      <c r="N188" s="44"/>
      <c r="O188" s="44"/>
      <c r="P188" s="44"/>
      <c r="R188" s="79"/>
      <c r="T188" s="44"/>
      <c r="U188" s="44"/>
      <c r="V188" s="44"/>
      <c r="W188" s="44"/>
      <c r="X188" s="44"/>
      <c r="Y188" s="44"/>
      <c r="AA188" s="44"/>
      <c r="AB188" s="44"/>
      <c r="AC188" s="44"/>
      <c r="AD188" s="44"/>
      <c r="AE188" s="44"/>
      <c r="AF188" s="44"/>
    </row>
    <row r="189" spans="2:32" x14ac:dyDescent="0.25">
      <c r="B189" s="79"/>
      <c r="D189" s="44"/>
      <c r="E189" s="44"/>
      <c r="F189" s="44"/>
      <c r="G189" s="44"/>
      <c r="H189" s="44"/>
      <c r="I189" s="44"/>
      <c r="K189" s="44"/>
      <c r="L189" s="44"/>
      <c r="M189" s="44"/>
      <c r="N189" s="44"/>
      <c r="O189" s="44"/>
      <c r="P189" s="44"/>
      <c r="R189" s="79"/>
      <c r="T189" s="44"/>
      <c r="U189" s="44"/>
      <c r="V189" s="44"/>
      <c r="W189" s="44"/>
      <c r="X189" s="44"/>
      <c r="Y189" s="44"/>
      <c r="AA189" s="44"/>
      <c r="AB189" s="44"/>
      <c r="AC189" s="44"/>
      <c r="AD189" s="44"/>
      <c r="AE189" s="44"/>
      <c r="AF189" s="44"/>
    </row>
    <row r="190" spans="2:32" x14ac:dyDescent="0.25">
      <c r="B190" s="79"/>
      <c r="D190" s="44"/>
      <c r="E190" s="44"/>
      <c r="F190" s="44"/>
      <c r="G190" s="44"/>
      <c r="H190" s="44"/>
      <c r="I190" s="44"/>
      <c r="K190" s="44"/>
      <c r="L190" s="44"/>
      <c r="M190" s="44"/>
      <c r="N190" s="44"/>
      <c r="O190" s="44"/>
      <c r="P190" s="44"/>
      <c r="R190" s="79"/>
      <c r="T190" s="44"/>
      <c r="U190" s="44"/>
      <c r="V190" s="44"/>
      <c r="W190" s="44"/>
      <c r="X190" s="44"/>
      <c r="Y190" s="44"/>
      <c r="AA190" s="44"/>
      <c r="AB190" s="44"/>
      <c r="AC190" s="44"/>
      <c r="AD190" s="44"/>
      <c r="AE190" s="44"/>
      <c r="AF190" s="44"/>
    </row>
    <row r="191" spans="2:32" x14ac:dyDescent="0.25">
      <c r="B191" s="79"/>
      <c r="D191" s="44"/>
      <c r="E191" s="44"/>
      <c r="F191" s="44"/>
      <c r="G191" s="44"/>
      <c r="H191" s="44"/>
      <c r="I191" s="44"/>
      <c r="K191" s="44"/>
      <c r="L191" s="44"/>
      <c r="M191" s="44"/>
      <c r="N191" s="44"/>
      <c r="O191" s="44"/>
      <c r="P191" s="44"/>
      <c r="R191" s="79"/>
      <c r="T191" s="44"/>
      <c r="U191" s="44"/>
      <c r="V191" s="44"/>
      <c r="W191" s="44"/>
      <c r="X191" s="44"/>
      <c r="Y191" s="44"/>
      <c r="AA191" s="44"/>
      <c r="AB191" s="44"/>
      <c r="AC191" s="44"/>
      <c r="AD191" s="44"/>
      <c r="AE191" s="44"/>
      <c r="AF191" s="44"/>
    </row>
    <row r="192" spans="2:32" x14ac:dyDescent="0.25">
      <c r="B192" s="79"/>
      <c r="D192" s="44"/>
      <c r="E192" s="44"/>
      <c r="F192" s="44"/>
      <c r="G192" s="44"/>
      <c r="H192" s="44"/>
      <c r="I192" s="44"/>
      <c r="K192" s="44"/>
      <c r="L192" s="44"/>
      <c r="M192" s="44"/>
      <c r="N192" s="44"/>
      <c r="O192" s="44"/>
      <c r="P192" s="44"/>
      <c r="R192" s="79"/>
      <c r="T192" s="44"/>
      <c r="U192" s="44"/>
      <c r="V192" s="44"/>
      <c r="W192" s="44"/>
      <c r="X192" s="44"/>
      <c r="Y192" s="44"/>
      <c r="AA192" s="44"/>
      <c r="AB192" s="44"/>
      <c r="AC192" s="44"/>
      <c r="AD192" s="44"/>
      <c r="AE192" s="44"/>
      <c r="AF192" s="44"/>
    </row>
    <row r="193" spans="2:32" x14ac:dyDescent="0.25">
      <c r="B193" s="79"/>
      <c r="D193" s="44"/>
      <c r="E193" s="44"/>
      <c r="F193" s="44"/>
      <c r="G193" s="44"/>
      <c r="H193" s="44"/>
      <c r="I193" s="44"/>
      <c r="K193" s="44"/>
      <c r="L193" s="44"/>
      <c r="M193" s="44"/>
      <c r="N193" s="44"/>
      <c r="O193" s="44"/>
      <c r="P193" s="44"/>
      <c r="R193" s="79"/>
      <c r="T193" s="44"/>
      <c r="U193" s="44"/>
      <c r="V193" s="44"/>
      <c r="W193" s="44"/>
      <c r="X193" s="44"/>
      <c r="Y193" s="44"/>
      <c r="AA193" s="44"/>
      <c r="AB193" s="44"/>
      <c r="AC193" s="44"/>
      <c r="AD193" s="44"/>
      <c r="AE193" s="44"/>
      <c r="AF193" s="44"/>
    </row>
    <row r="194" spans="2:32" x14ac:dyDescent="0.25">
      <c r="B194" s="79"/>
      <c r="D194" s="44"/>
      <c r="E194" s="44"/>
      <c r="F194" s="44"/>
      <c r="G194" s="44"/>
      <c r="H194" s="44"/>
      <c r="I194" s="44"/>
      <c r="K194" s="44"/>
      <c r="L194" s="44"/>
      <c r="M194" s="44"/>
      <c r="N194" s="44"/>
      <c r="O194" s="44"/>
      <c r="P194" s="44"/>
      <c r="R194" s="79"/>
      <c r="T194" s="44"/>
      <c r="U194" s="44"/>
      <c r="V194" s="44"/>
      <c r="W194" s="44"/>
      <c r="X194" s="44"/>
      <c r="Y194" s="44"/>
      <c r="AA194" s="44"/>
      <c r="AB194" s="44"/>
      <c r="AC194" s="44"/>
      <c r="AD194" s="44"/>
      <c r="AE194" s="44"/>
      <c r="AF194" s="44"/>
    </row>
    <row r="195" spans="2:32" x14ac:dyDescent="0.25">
      <c r="B195" s="79"/>
      <c r="D195" s="44"/>
      <c r="E195" s="44"/>
      <c r="F195" s="44"/>
      <c r="G195" s="44"/>
      <c r="H195" s="44"/>
      <c r="I195" s="44"/>
      <c r="K195" s="44"/>
      <c r="L195" s="44"/>
      <c r="M195" s="44"/>
      <c r="N195" s="44"/>
      <c r="O195" s="44"/>
      <c r="P195" s="44"/>
      <c r="R195" s="79"/>
      <c r="T195" s="44"/>
      <c r="U195" s="44"/>
      <c r="V195" s="44"/>
      <c r="W195" s="44"/>
      <c r="X195" s="44"/>
      <c r="Y195" s="44"/>
      <c r="AA195" s="44"/>
      <c r="AB195" s="44"/>
      <c r="AC195" s="44"/>
      <c r="AD195" s="44"/>
      <c r="AE195" s="44"/>
      <c r="AF195" s="44"/>
    </row>
    <row r="196" spans="2:32" x14ac:dyDescent="0.25">
      <c r="B196" s="79"/>
      <c r="D196" s="44"/>
      <c r="E196" s="44"/>
      <c r="F196" s="44"/>
      <c r="G196" s="44"/>
      <c r="H196" s="44"/>
      <c r="I196" s="44"/>
      <c r="K196" s="44"/>
      <c r="L196" s="44"/>
      <c r="M196" s="44"/>
      <c r="N196" s="44"/>
      <c r="O196" s="44"/>
      <c r="P196" s="44"/>
      <c r="R196" s="79"/>
      <c r="T196" s="44"/>
      <c r="U196" s="44"/>
      <c r="V196" s="44"/>
      <c r="W196" s="44"/>
      <c r="X196" s="44"/>
      <c r="Y196" s="44"/>
      <c r="AA196" s="44"/>
      <c r="AB196" s="44"/>
      <c r="AC196" s="44"/>
      <c r="AD196" s="44"/>
      <c r="AE196" s="44"/>
      <c r="AF196" s="44"/>
    </row>
    <row r="197" spans="2:32" x14ac:dyDescent="0.25">
      <c r="B197" s="79"/>
      <c r="D197" s="44"/>
      <c r="E197" s="44"/>
      <c r="F197" s="44"/>
      <c r="G197" s="44"/>
      <c r="H197" s="44"/>
      <c r="I197" s="44"/>
      <c r="K197" s="44"/>
      <c r="L197" s="44"/>
      <c r="M197" s="44"/>
      <c r="N197" s="44"/>
      <c r="O197" s="44"/>
      <c r="P197" s="44"/>
      <c r="R197" s="79"/>
      <c r="T197" s="44"/>
      <c r="U197" s="44"/>
      <c r="V197" s="44"/>
      <c r="W197" s="44"/>
      <c r="X197" s="44"/>
      <c r="Y197" s="44"/>
      <c r="AA197" s="44"/>
      <c r="AB197" s="44"/>
      <c r="AC197" s="44"/>
      <c r="AD197" s="44"/>
      <c r="AE197" s="44"/>
      <c r="AF197" s="44"/>
    </row>
    <row r="198" spans="2:32" x14ac:dyDescent="0.25">
      <c r="B198" s="79"/>
      <c r="D198" s="44"/>
      <c r="E198" s="44"/>
      <c r="F198" s="44"/>
      <c r="G198" s="44"/>
      <c r="H198" s="44"/>
      <c r="I198" s="44"/>
      <c r="K198" s="44"/>
      <c r="L198" s="44"/>
      <c r="M198" s="44"/>
      <c r="N198" s="44"/>
      <c r="O198" s="44"/>
      <c r="P198" s="44"/>
      <c r="R198" s="79"/>
      <c r="T198" s="44"/>
      <c r="U198" s="44"/>
      <c r="V198" s="44"/>
      <c r="W198" s="44"/>
      <c r="X198" s="44"/>
      <c r="Y198" s="44"/>
      <c r="AA198" s="44"/>
      <c r="AB198" s="44"/>
      <c r="AC198" s="44"/>
      <c r="AD198" s="44"/>
      <c r="AE198" s="44"/>
      <c r="AF198" s="44"/>
    </row>
    <row r="199" spans="2:32" x14ac:dyDescent="0.25">
      <c r="B199" s="79"/>
      <c r="D199" s="44"/>
      <c r="E199" s="44"/>
      <c r="F199" s="44"/>
      <c r="G199" s="44"/>
      <c r="H199" s="44"/>
      <c r="I199" s="44"/>
      <c r="K199" s="44"/>
      <c r="L199" s="44"/>
      <c r="M199" s="44"/>
      <c r="N199" s="44"/>
      <c r="O199" s="44"/>
      <c r="P199" s="44"/>
      <c r="R199" s="79"/>
      <c r="T199" s="44"/>
      <c r="U199" s="44"/>
      <c r="V199" s="44"/>
      <c r="W199" s="44"/>
      <c r="X199" s="44"/>
      <c r="Y199" s="44"/>
      <c r="AA199" s="44"/>
      <c r="AB199" s="44"/>
      <c r="AC199" s="44"/>
      <c r="AD199" s="44"/>
      <c r="AE199" s="44"/>
      <c r="AF199" s="44"/>
    </row>
    <row r="200" spans="2:32" x14ac:dyDescent="0.25">
      <c r="B200" s="79"/>
      <c r="D200" s="44"/>
      <c r="E200" s="44"/>
      <c r="F200" s="44"/>
      <c r="G200" s="44"/>
      <c r="H200" s="44"/>
      <c r="I200" s="44"/>
      <c r="K200" s="44"/>
      <c r="L200" s="44"/>
      <c r="M200" s="44"/>
      <c r="N200" s="44"/>
      <c r="O200" s="44"/>
      <c r="P200" s="44"/>
      <c r="R200" s="79"/>
      <c r="T200" s="44"/>
      <c r="U200" s="44"/>
      <c r="V200" s="44"/>
      <c r="W200" s="44"/>
      <c r="X200" s="44"/>
      <c r="Y200" s="44"/>
      <c r="AA200" s="44"/>
      <c r="AB200" s="44"/>
      <c r="AC200" s="44"/>
      <c r="AD200" s="44"/>
      <c r="AE200" s="44"/>
      <c r="AF200" s="44"/>
    </row>
    <row r="201" spans="2:32" x14ac:dyDescent="0.25">
      <c r="B201" s="79"/>
      <c r="D201" s="44"/>
      <c r="E201" s="44"/>
      <c r="F201" s="44"/>
      <c r="G201" s="44"/>
      <c r="H201" s="44"/>
      <c r="I201" s="44"/>
      <c r="K201" s="44"/>
      <c r="L201" s="44"/>
      <c r="M201" s="44"/>
      <c r="N201" s="44"/>
      <c r="O201" s="44"/>
      <c r="P201" s="44"/>
      <c r="R201" s="79"/>
      <c r="T201" s="44"/>
      <c r="U201" s="44"/>
      <c r="V201" s="44"/>
      <c r="W201" s="44"/>
      <c r="X201" s="44"/>
      <c r="Y201" s="44"/>
      <c r="AA201" s="44"/>
      <c r="AB201" s="44"/>
      <c r="AC201" s="44"/>
      <c r="AD201" s="44"/>
      <c r="AE201" s="44"/>
      <c r="AF201" s="44"/>
    </row>
    <row r="202" spans="2:32" x14ac:dyDescent="0.25">
      <c r="B202" s="79"/>
      <c r="D202" s="44"/>
      <c r="E202" s="44"/>
      <c r="F202" s="44"/>
      <c r="G202" s="44"/>
      <c r="H202" s="44"/>
      <c r="I202" s="44"/>
      <c r="K202" s="44"/>
      <c r="L202" s="44"/>
      <c r="M202" s="44"/>
      <c r="N202" s="44"/>
      <c r="O202" s="44"/>
      <c r="P202" s="44"/>
      <c r="R202" s="79"/>
      <c r="T202" s="44"/>
      <c r="U202" s="44"/>
      <c r="V202" s="44"/>
      <c r="W202" s="44"/>
      <c r="X202" s="44"/>
      <c r="Y202" s="44"/>
      <c r="AA202" s="44"/>
      <c r="AB202" s="44"/>
      <c r="AC202" s="44"/>
      <c r="AD202" s="44"/>
      <c r="AE202" s="44"/>
      <c r="AF202" s="44"/>
    </row>
    <row r="203" spans="2:32" x14ac:dyDescent="0.25">
      <c r="B203" s="79"/>
      <c r="D203" s="44"/>
      <c r="E203" s="44"/>
      <c r="F203" s="44"/>
      <c r="G203" s="44"/>
      <c r="H203" s="44"/>
      <c r="I203" s="44"/>
      <c r="K203" s="44"/>
      <c r="L203" s="44"/>
      <c r="M203" s="44"/>
      <c r="N203" s="44"/>
      <c r="O203" s="44"/>
      <c r="P203" s="44"/>
      <c r="R203" s="79"/>
      <c r="T203" s="44"/>
      <c r="U203" s="44"/>
      <c r="V203" s="44"/>
      <c r="W203" s="44"/>
      <c r="X203" s="44"/>
      <c r="Y203" s="44"/>
      <c r="AA203" s="44"/>
      <c r="AB203" s="44"/>
      <c r="AC203" s="44"/>
      <c r="AD203" s="44"/>
      <c r="AE203" s="44"/>
      <c r="AF203" s="44"/>
    </row>
    <row r="204" spans="2:32" x14ac:dyDescent="0.25">
      <c r="B204" s="79"/>
      <c r="D204" s="44"/>
      <c r="E204" s="44"/>
      <c r="F204" s="44"/>
      <c r="G204" s="44"/>
      <c r="H204" s="44"/>
      <c r="I204" s="44"/>
      <c r="K204" s="44"/>
      <c r="L204" s="44"/>
      <c r="M204" s="44"/>
      <c r="N204" s="44"/>
      <c r="O204" s="44"/>
      <c r="P204" s="44"/>
      <c r="R204" s="79"/>
      <c r="T204" s="44"/>
      <c r="U204" s="44"/>
      <c r="V204" s="44"/>
      <c r="W204" s="44"/>
      <c r="X204" s="44"/>
      <c r="Y204" s="44"/>
      <c r="AA204" s="44"/>
      <c r="AB204" s="44"/>
      <c r="AC204" s="44"/>
      <c r="AD204" s="44"/>
      <c r="AE204" s="44"/>
      <c r="AF204" s="44"/>
    </row>
    <row r="205" spans="2:32" x14ac:dyDescent="0.25">
      <c r="B205" s="79"/>
      <c r="D205" s="44"/>
      <c r="E205" s="44"/>
      <c r="F205" s="44"/>
      <c r="G205" s="44"/>
      <c r="H205" s="44"/>
      <c r="I205" s="44"/>
      <c r="K205" s="44"/>
      <c r="L205" s="44"/>
      <c r="M205" s="44"/>
      <c r="N205" s="44"/>
      <c r="O205" s="44"/>
      <c r="P205" s="44"/>
      <c r="R205" s="79"/>
      <c r="T205" s="44"/>
      <c r="U205" s="44"/>
      <c r="V205" s="44"/>
      <c r="W205" s="44"/>
      <c r="X205" s="44"/>
      <c r="Y205" s="44"/>
      <c r="AA205" s="44"/>
      <c r="AB205" s="44"/>
      <c r="AC205" s="44"/>
      <c r="AD205" s="44"/>
      <c r="AE205" s="44"/>
      <c r="AF205" s="44"/>
    </row>
    <row r="206" spans="2:32" x14ac:dyDescent="0.25">
      <c r="B206" s="79"/>
      <c r="D206" s="44"/>
      <c r="E206" s="44"/>
      <c r="F206" s="44"/>
      <c r="G206" s="44"/>
      <c r="H206" s="44"/>
      <c r="I206" s="44"/>
      <c r="K206" s="44"/>
      <c r="L206" s="44"/>
      <c r="M206" s="44"/>
      <c r="N206" s="44"/>
      <c r="O206" s="44"/>
      <c r="P206" s="44"/>
      <c r="R206" s="79"/>
      <c r="T206" s="44"/>
      <c r="U206" s="44"/>
      <c r="V206" s="44"/>
      <c r="W206" s="44"/>
      <c r="X206" s="44"/>
      <c r="Y206" s="44"/>
      <c r="AA206" s="44"/>
      <c r="AB206" s="44"/>
      <c r="AC206" s="44"/>
      <c r="AD206" s="44"/>
      <c r="AE206" s="44"/>
      <c r="AF206" s="44"/>
    </row>
    <row r="207" spans="2:32" x14ac:dyDescent="0.25">
      <c r="B207" s="79"/>
      <c r="D207" s="44"/>
      <c r="E207" s="44"/>
      <c r="F207" s="44"/>
      <c r="G207" s="44"/>
      <c r="H207" s="44"/>
      <c r="I207" s="44"/>
      <c r="K207" s="44"/>
      <c r="L207" s="44"/>
      <c r="M207" s="44"/>
      <c r="N207" s="44"/>
      <c r="O207" s="44"/>
      <c r="P207" s="44"/>
      <c r="R207" s="79"/>
      <c r="T207" s="44"/>
      <c r="U207" s="44"/>
      <c r="V207" s="44"/>
      <c r="W207" s="44"/>
      <c r="X207" s="44"/>
      <c r="Y207" s="44"/>
      <c r="AA207" s="44"/>
      <c r="AB207" s="44"/>
      <c r="AC207" s="44"/>
      <c r="AD207" s="44"/>
      <c r="AE207" s="44"/>
      <c r="AF207" s="44"/>
    </row>
    <row r="208" spans="2:32" x14ac:dyDescent="0.25">
      <c r="B208" s="79"/>
      <c r="D208" s="44"/>
      <c r="E208" s="44"/>
      <c r="F208" s="44"/>
      <c r="G208" s="44"/>
      <c r="H208" s="44"/>
      <c r="I208" s="44"/>
      <c r="K208" s="44"/>
      <c r="L208" s="44"/>
      <c r="M208" s="44"/>
      <c r="N208" s="44"/>
      <c r="O208" s="44"/>
      <c r="P208" s="44"/>
      <c r="R208" s="79"/>
      <c r="T208" s="44"/>
      <c r="U208" s="44"/>
      <c r="V208" s="44"/>
      <c r="W208" s="44"/>
      <c r="X208" s="44"/>
      <c r="Y208" s="44"/>
      <c r="AA208" s="44"/>
      <c r="AB208" s="44"/>
      <c r="AC208" s="44"/>
      <c r="AD208" s="44"/>
      <c r="AE208" s="44"/>
      <c r="AF208" s="44"/>
    </row>
    <row r="209" spans="2:32" x14ac:dyDescent="0.25">
      <c r="B209" s="79"/>
      <c r="D209" s="44"/>
      <c r="E209" s="44"/>
      <c r="F209" s="44"/>
      <c r="G209" s="44"/>
      <c r="H209" s="44"/>
      <c r="I209" s="44"/>
      <c r="K209" s="44"/>
      <c r="L209" s="44"/>
      <c r="M209" s="44"/>
      <c r="N209" s="44"/>
      <c r="O209" s="44"/>
      <c r="P209" s="44"/>
      <c r="R209" s="79"/>
      <c r="T209" s="44"/>
      <c r="U209" s="44"/>
      <c r="V209" s="44"/>
      <c r="W209" s="44"/>
      <c r="X209" s="44"/>
      <c r="Y209" s="44"/>
      <c r="AA209" s="44"/>
      <c r="AB209" s="44"/>
      <c r="AC209" s="44"/>
      <c r="AD209" s="44"/>
      <c r="AE209" s="44"/>
      <c r="AF209" s="44"/>
    </row>
  </sheetData>
  <mergeCells count="4">
    <mergeCell ref="D1:I1"/>
    <mergeCell ref="K1:P1"/>
    <mergeCell ref="T1:Y1"/>
    <mergeCell ref="AA1:AF1"/>
  </mergeCells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274"/>
  <sheetViews>
    <sheetView workbookViewId="0">
      <selection activeCell="E1" sqref="E1:F1048576"/>
    </sheetView>
  </sheetViews>
  <sheetFormatPr defaultRowHeight="15" x14ac:dyDescent="0.25"/>
  <cols>
    <col min="1" max="1" width="18.7109375" style="40" customWidth="1"/>
    <col min="4" max="4" width="29.85546875" style="40" customWidth="1"/>
    <col min="7" max="7" width="2" style="26" customWidth="1"/>
    <col min="8" max="8" width="14" style="27" bestFit="1" customWidth="1"/>
    <col min="9" max="9" width="9.5703125" style="27" bestFit="1" customWidth="1"/>
    <col min="10" max="10" width="10.140625" style="27" bestFit="1" customWidth="1"/>
    <col min="11" max="11" width="2" style="26" customWidth="1"/>
    <col min="12" max="12" width="14" style="27" bestFit="1" customWidth="1"/>
    <col min="13" max="13" width="9.5703125" style="27" bestFit="1" customWidth="1"/>
    <col min="14" max="14" width="10.140625" style="27" bestFit="1" customWidth="1"/>
    <col min="15" max="15" width="2" style="26" customWidth="1"/>
    <col min="16" max="16" width="14" style="47" bestFit="1" customWidth="1"/>
    <col min="17" max="17" width="9.5703125" style="47" bestFit="1" customWidth="1"/>
    <col min="18" max="18" width="10.140625" style="47" bestFit="1" customWidth="1"/>
    <col min="19" max="19" width="2" style="26" customWidth="1"/>
    <col min="20" max="20" width="14" style="47" bestFit="1" customWidth="1"/>
    <col min="21" max="21" width="9.5703125" style="47" bestFit="1" customWidth="1"/>
    <col min="22" max="22" width="10.7109375" style="47" bestFit="1" customWidth="1"/>
    <col min="23" max="23" width="2" style="26" customWidth="1"/>
  </cols>
  <sheetData>
    <row r="1" spans="1:22" x14ac:dyDescent="0.25">
      <c r="B1" t="s">
        <v>101</v>
      </c>
      <c r="E1" t="s">
        <v>101</v>
      </c>
      <c r="H1" s="27" t="s">
        <v>179</v>
      </c>
      <c r="I1" s="27" t="s">
        <v>3</v>
      </c>
      <c r="J1" s="27" t="s">
        <v>4</v>
      </c>
      <c r="L1" s="27" t="s">
        <v>179</v>
      </c>
      <c r="M1" s="27" t="s">
        <v>5</v>
      </c>
      <c r="N1" s="27" t="s">
        <v>6</v>
      </c>
      <c r="P1" s="27" t="s">
        <v>179</v>
      </c>
      <c r="Q1" s="47" t="s">
        <v>7</v>
      </c>
      <c r="R1" s="47" t="s">
        <v>8</v>
      </c>
      <c r="S1" s="38"/>
      <c r="T1" s="27" t="s">
        <v>179</v>
      </c>
      <c r="U1" s="47" t="s">
        <v>9</v>
      </c>
      <c r="V1" s="47" t="s">
        <v>10</v>
      </c>
    </row>
    <row r="2" spans="1:22" x14ac:dyDescent="0.25">
      <c r="A2" s="50" t="s">
        <v>201</v>
      </c>
      <c r="B2" t="s">
        <v>102</v>
      </c>
      <c r="C2" t="s">
        <v>103</v>
      </c>
      <c r="D2" s="50" t="s">
        <v>202</v>
      </c>
      <c r="E2" t="s">
        <v>102</v>
      </c>
      <c r="F2" t="s">
        <v>103</v>
      </c>
      <c r="H2" s="48"/>
      <c r="P2" s="48"/>
      <c r="S2" s="38"/>
      <c r="T2" s="48"/>
    </row>
    <row r="3" spans="1:22" x14ac:dyDescent="0.25">
      <c r="B3" t="s">
        <v>214</v>
      </c>
      <c r="E3" t="s">
        <v>214</v>
      </c>
      <c r="H3" s="27">
        <f t="shared" ref="H3:H34" si="0">B63/1000000000</f>
        <v>2</v>
      </c>
      <c r="I3" s="27">
        <f t="shared" ref="I3:I34" si="1">C63</f>
        <v>-34.366416999999998</v>
      </c>
      <c r="J3" s="27">
        <f t="shared" ref="J3:J34" si="2">F63</f>
        <v>-40.401077000000001</v>
      </c>
      <c r="L3" s="27">
        <f t="shared" ref="L3:L34" si="3">B117/1000000000</f>
        <v>3</v>
      </c>
      <c r="M3" s="27">
        <f t="shared" ref="M3:M34" si="4">C117</f>
        <v>-48.898463999999997</v>
      </c>
      <c r="N3" s="27">
        <f t="shared" ref="N3:N34" si="5">F117</f>
        <v>-46.290908999999999</v>
      </c>
      <c r="P3" s="47">
        <f t="shared" ref="P3:P34" si="6">B171/1000000000</f>
        <v>4</v>
      </c>
      <c r="Q3" s="27">
        <f t="shared" ref="Q3:Q34" si="7">C171</f>
        <v>-45.391556000000001</v>
      </c>
      <c r="R3" s="27">
        <f t="shared" ref="R3:R34" si="8">F171</f>
        <v>-51.588062000000001</v>
      </c>
      <c r="S3" s="38"/>
      <c r="T3" s="27">
        <f t="shared" ref="T3:T34" si="9">B225/1000000000</f>
        <v>5</v>
      </c>
      <c r="U3" s="27">
        <f t="shared" ref="U3:U34" si="10">C225</f>
        <v>-51.509025999999999</v>
      </c>
      <c r="V3" s="27">
        <f t="shared" ref="V3:V34" si="11">F225</f>
        <v>-48.668709</v>
      </c>
    </row>
    <row r="4" spans="1:22" x14ac:dyDescent="0.25">
      <c r="B4" t="s">
        <v>105</v>
      </c>
      <c r="C4" t="s">
        <v>283</v>
      </c>
      <c r="E4" t="s">
        <v>105</v>
      </c>
      <c r="F4" t="s">
        <v>283</v>
      </c>
      <c r="H4" s="27">
        <f t="shared" si="0"/>
        <v>2.2291666666666998</v>
      </c>
      <c r="I4" s="27">
        <f t="shared" si="1"/>
        <v>-34.468124000000003</v>
      </c>
      <c r="J4" s="27">
        <f t="shared" si="2"/>
        <v>-40.909312999999997</v>
      </c>
      <c r="L4" s="27">
        <f t="shared" si="3"/>
        <v>3.2083333333333002</v>
      </c>
      <c r="M4" s="27">
        <f t="shared" si="4"/>
        <v>-48.772499000000003</v>
      </c>
      <c r="N4" s="27">
        <f t="shared" si="5"/>
        <v>-45.973557</v>
      </c>
      <c r="P4" s="47">
        <f t="shared" si="6"/>
        <v>4.1875</v>
      </c>
      <c r="Q4" s="27">
        <f t="shared" si="7"/>
        <v>-44.870936999999998</v>
      </c>
      <c r="R4" s="27">
        <f t="shared" si="8"/>
        <v>-51.413848999999999</v>
      </c>
      <c r="S4" s="38"/>
      <c r="T4" s="27">
        <f t="shared" si="9"/>
        <v>5.1666666666667007</v>
      </c>
      <c r="U4" s="27">
        <f t="shared" si="10"/>
        <v>-51.516579</v>
      </c>
      <c r="V4" s="27">
        <f t="shared" si="11"/>
        <v>-48.813144999999999</v>
      </c>
    </row>
    <row r="5" spans="1:22" x14ac:dyDescent="0.25">
      <c r="B5" t="s">
        <v>106</v>
      </c>
      <c r="E5" t="s">
        <v>106</v>
      </c>
      <c r="H5" s="27">
        <f t="shared" si="0"/>
        <v>2.4583333333333002</v>
      </c>
      <c r="I5" s="27">
        <f t="shared" si="1"/>
        <v>-34.660049000000001</v>
      </c>
      <c r="J5" s="27">
        <f t="shared" si="2"/>
        <v>-41.755778999999997</v>
      </c>
      <c r="L5" s="27">
        <f t="shared" si="3"/>
        <v>3.4166666666666998</v>
      </c>
      <c r="M5" s="27">
        <f t="shared" si="4"/>
        <v>-48.634762000000002</v>
      </c>
      <c r="N5" s="27">
        <f t="shared" si="5"/>
        <v>-45.603141999999998</v>
      </c>
      <c r="P5" s="47">
        <f t="shared" si="6"/>
        <v>4.375</v>
      </c>
      <c r="Q5" s="27">
        <f t="shared" si="7"/>
        <v>-44.410091000000001</v>
      </c>
      <c r="R5" s="27">
        <f t="shared" si="8"/>
        <v>-51.309212000000002</v>
      </c>
      <c r="S5" s="38"/>
      <c r="T5" s="27">
        <f t="shared" si="9"/>
        <v>5.3333333333332993</v>
      </c>
      <c r="U5" s="27">
        <f t="shared" si="10"/>
        <v>-51.848480000000002</v>
      </c>
      <c r="V5" s="27">
        <f t="shared" si="11"/>
        <v>-49.127968000000003</v>
      </c>
    </row>
    <row r="6" spans="1:22" x14ac:dyDescent="0.25">
      <c r="H6" s="27">
        <f t="shared" si="0"/>
        <v>2.6875</v>
      </c>
      <c r="I6" s="27">
        <f t="shared" si="1"/>
        <v>-34.817936000000003</v>
      </c>
      <c r="J6" s="27">
        <f t="shared" si="2"/>
        <v>-42.722526999999999</v>
      </c>
      <c r="L6" s="27">
        <f t="shared" si="3"/>
        <v>3.625</v>
      </c>
      <c r="M6" s="27">
        <f t="shared" si="4"/>
        <v>-48.915244999999999</v>
      </c>
      <c r="N6" s="27">
        <f t="shared" si="5"/>
        <v>-45.545279999999998</v>
      </c>
      <c r="P6" s="47">
        <f t="shared" si="6"/>
        <v>4.5625</v>
      </c>
      <c r="Q6" s="27">
        <f t="shared" si="7"/>
        <v>-44.241988999999997</v>
      </c>
      <c r="R6" s="27">
        <f t="shared" si="8"/>
        <v>-51.364413999999996</v>
      </c>
      <c r="S6" s="38"/>
      <c r="T6" s="27">
        <f t="shared" si="9"/>
        <v>5.5</v>
      </c>
      <c r="U6" s="27">
        <f t="shared" si="10"/>
        <v>-52.215572000000002</v>
      </c>
      <c r="V6" s="27">
        <f t="shared" si="11"/>
        <v>-49.227469999999997</v>
      </c>
    </row>
    <row r="7" spans="1:22" x14ac:dyDescent="0.25">
      <c r="B7" t="s">
        <v>22</v>
      </c>
      <c r="E7" t="s">
        <v>22</v>
      </c>
      <c r="H7" s="27">
        <f t="shared" si="0"/>
        <v>2.9166666666666998</v>
      </c>
      <c r="I7" s="27">
        <f t="shared" si="1"/>
        <v>-35.061912999999997</v>
      </c>
      <c r="J7" s="27">
        <f t="shared" si="2"/>
        <v>-43.707794</v>
      </c>
      <c r="L7" s="27">
        <f t="shared" si="3"/>
        <v>3.8333333333333002</v>
      </c>
      <c r="M7" s="27">
        <f t="shared" si="4"/>
        <v>-49.046779999999998</v>
      </c>
      <c r="N7" s="27">
        <f t="shared" si="5"/>
        <v>-45.611618</v>
      </c>
      <c r="P7" s="47">
        <f t="shared" si="6"/>
        <v>4.75</v>
      </c>
      <c r="Q7" s="27">
        <f t="shared" si="7"/>
        <v>-44.124099999999999</v>
      </c>
      <c r="R7" s="27">
        <f t="shared" si="8"/>
        <v>-51.387779000000002</v>
      </c>
      <c r="S7" s="38"/>
      <c r="T7" s="27">
        <f t="shared" si="9"/>
        <v>5.6666666666667007</v>
      </c>
      <c r="U7" s="27">
        <f t="shared" si="10"/>
        <v>-52.982258000000002</v>
      </c>
      <c r="V7" s="27">
        <f t="shared" si="11"/>
        <v>-49.680737000000001</v>
      </c>
    </row>
    <row r="8" spans="1:22" x14ac:dyDescent="0.25">
      <c r="B8" t="s">
        <v>23</v>
      </c>
      <c r="C8" t="s">
        <v>219</v>
      </c>
      <c r="E8" t="s">
        <v>23</v>
      </c>
      <c r="F8" t="s">
        <v>219</v>
      </c>
      <c r="H8" s="27">
        <f t="shared" si="0"/>
        <v>3.1458333333333002</v>
      </c>
      <c r="I8" s="27">
        <f t="shared" si="1"/>
        <v>-35.307884000000001</v>
      </c>
      <c r="J8" s="27">
        <f t="shared" si="2"/>
        <v>-44.625542000000003</v>
      </c>
      <c r="L8" s="27">
        <f t="shared" si="3"/>
        <v>4.0416666666666998</v>
      </c>
      <c r="M8" s="27">
        <f t="shared" si="4"/>
        <v>-49.393535999999997</v>
      </c>
      <c r="N8" s="27">
        <f t="shared" si="5"/>
        <v>-45.742176000000001</v>
      </c>
      <c r="P8" s="47">
        <f t="shared" si="6"/>
        <v>4.9375</v>
      </c>
      <c r="Q8" s="27">
        <f t="shared" si="7"/>
        <v>-43.861820000000002</v>
      </c>
      <c r="R8" s="27">
        <f t="shared" si="8"/>
        <v>-51.339478</v>
      </c>
      <c r="S8" s="38"/>
      <c r="T8" s="27">
        <f t="shared" si="9"/>
        <v>5.8333333333332993</v>
      </c>
      <c r="U8" s="27">
        <f t="shared" si="10"/>
        <v>-53.716217</v>
      </c>
      <c r="V8" s="27">
        <f t="shared" si="11"/>
        <v>-50.149521</v>
      </c>
    </row>
    <row r="9" spans="1:22" x14ac:dyDescent="0.25">
      <c r="B9">
        <v>1000000000</v>
      </c>
      <c r="C9">
        <v>-36.787891000000002</v>
      </c>
      <c r="E9">
        <v>1000000000</v>
      </c>
      <c r="F9">
        <v>-31.272974000000001</v>
      </c>
      <c r="H9" s="27">
        <f t="shared" si="0"/>
        <v>3.375</v>
      </c>
      <c r="I9" s="27">
        <f t="shared" si="1"/>
        <v>-35.613185999999999</v>
      </c>
      <c r="J9" s="27">
        <f t="shared" si="2"/>
        <v>-45.39819</v>
      </c>
      <c r="L9" s="27">
        <f t="shared" si="3"/>
        <v>4.25</v>
      </c>
      <c r="M9" s="27">
        <f t="shared" si="4"/>
        <v>-49.589801999999999</v>
      </c>
      <c r="N9" s="27">
        <f t="shared" si="5"/>
        <v>-45.692883000000002</v>
      </c>
      <c r="P9" s="47">
        <f t="shared" si="6"/>
        <v>5.125</v>
      </c>
      <c r="Q9" s="27">
        <f t="shared" si="7"/>
        <v>-43.917839000000001</v>
      </c>
      <c r="R9" s="27">
        <f t="shared" si="8"/>
        <v>-51.590992</v>
      </c>
      <c r="S9" s="38"/>
      <c r="T9" s="27">
        <f t="shared" si="9"/>
        <v>6</v>
      </c>
      <c r="U9" s="27">
        <f t="shared" si="10"/>
        <v>-54.235076999999997</v>
      </c>
      <c r="V9" s="27">
        <f t="shared" si="11"/>
        <v>-50.104754999999997</v>
      </c>
    </row>
    <row r="10" spans="1:22" x14ac:dyDescent="0.25">
      <c r="B10">
        <v>1250000000</v>
      </c>
      <c r="C10">
        <v>-39.544803999999999</v>
      </c>
      <c r="E10">
        <v>1250000000</v>
      </c>
      <c r="F10">
        <v>-33.484509000000003</v>
      </c>
      <c r="H10" s="27">
        <f t="shared" si="0"/>
        <v>3.6041666666666998</v>
      </c>
      <c r="I10" s="27">
        <f t="shared" si="1"/>
        <v>-35.814335</v>
      </c>
      <c r="J10" s="27">
        <f t="shared" si="2"/>
        <v>-46.104897000000001</v>
      </c>
      <c r="L10" s="27">
        <f t="shared" si="3"/>
        <v>4.4583333333332993</v>
      </c>
      <c r="M10" s="27">
        <f t="shared" si="4"/>
        <v>-50.037478999999998</v>
      </c>
      <c r="N10" s="27">
        <f t="shared" si="5"/>
        <v>-45.346218</v>
      </c>
      <c r="P10" s="47">
        <f t="shared" si="6"/>
        <v>5.3125</v>
      </c>
      <c r="Q10" s="27">
        <f t="shared" si="7"/>
        <v>-44.123260000000002</v>
      </c>
      <c r="R10" s="27">
        <f t="shared" si="8"/>
        <v>-51.992652999999997</v>
      </c>
      <c r="S10" s="38"/>
      <c r="T10" s="27">
        <f t="shared" si="9"/>
        <v>6.1666666666667007</v>
      </c>
      <c r="U10" s="27">
        <f t="shared" si="10"/>
        <v>-54.786864999999999</v>
      </c>
      <c r="V10" s="27">
        <f t="shared" si="11"/>
        <v>-50.319710000000001</v>
      </c>
    </row>
    <row r="11" spans="1:22" x14ac:dyDescent="0.25">
      <c r="B11">
        <v>1500000000</v>
      </c>
      <c r="C11">
        <v>-42.921852000000001</v>
      </c>
      <c r="E11">
        <v>1500000000</v>
      </c>
      <c r="F11">
        <v>-37.073039999999999</v>
      </c>
      <c r="H11" s="27">
        <f t="shared" si="0"/>
        <v>3.8333333333333002</v>
      </c>
      <c r="I11" s="27">
        <f t="shared" si="1"/>
        <v>-35.896442</v>
      </c>
      <c r="J11" s="27">
        <f t="shared" si="2"/>
        <v>-46.81073</v>
      </c>
      <c r="L11" s="27">
        <f t="shared" si="3"/>
        <v>4.6666666666667007</v>
      </c>
      <c r="M11" s="27">
        <f t="shared" si="4"/>
        <v>-50.257689999999997</v>
      </c>
      <c r="N11" s="27">
        <f t="shared" si="5"/>
        <v>-44.838295000000002</v>
      </c>
      <c r="P11" s="47">
        <f t="shared" si="6"/>
        <v>5.5</v>
      </c>
      <c r="Q11" s="27">
        <f t="shared" si="7"/>
        <v>-44.320034</v>
      </c>
      <c r="R11" s="27">
        <f t="shared" si="8"/>
        <v>-52.460182000000003</v>
      </c>
      <c r="S11" s="38"/>
      <c r="T11" s="27">
        <f t="shared" si="9"/>
        <v>6.3333333333332993</v>
      </c>
      <c r="U11" s="27">
        <f t="shared" si="10"/>
        <v>-55.146335999999998</v>
      </c>
      <c r="V11" s="27">
        <f t="shared" si="11"/>
        <v>-50.482059</v>
      </c>
    </row>
    <row r="12" spans="1:22" x14ac:dyDescent="0.25">
      <c r="B12">
        <v>1750000000</v>
      </c>
      <c r="C12">
        <v>-45.132221000000001</v>
      </c>
      <c r="E12">
        <v>1750000000</v>
      </c>
      <c r="F12">
        <v>-42.228935</v>
      </c>
      <c r="H12" s="27">
        <f t="shared" si="0"/>
        <v>4.0625</v>
      </c>
      <c r="I12" s="27">
        <f t="shared" si="1"/>
        <v>-35.839283000000002</v>
      </c>
      <c r="J12" s="27">
        <f t="shared" si="2"/>
        <v>-47.532046999999999</v>
      </c>
      <c r="L12" s="27">
        <f t="shared" si="3"/>
        <v>4.875</v>
      </c>
      <c r="M12" s="27">
        <f t="shared" si="4"/>
        <v>-50.381836</v>
      </c>
      <c r="N12" s="27">
        <f t="shared" si="5"/>
        <v>-44.232723</v>
      </c>
      <c r="P12" s="47">
        <f t="shared" si="6"/>
        <v>5.6875</v>
      </c>
      <c r="Q12" s="27">
        <f t="shared" si="7"/>
        <v>-44.733440000000002</v>
      </c>
      <c r="R12" s="27">
        <f t="shared" si="8"/>
        <v>-53.026463</v>
      </c>
      <c r="S12" s="38"/>
      <c r="T12" s="27">
        <f t="shared" si="9"/>
        <v>6.5</v>
      </c>
      <c r="U12" s="27">
        <f t="shared" si="10"/>
        <v>-55.619658999999999</v>
      </c>
      <c r="V12" s="27">
        <f t="shared" si="11"/>
        <v>-50.901103999999997</v>
      </c>
    </row>
    <row r="13" spans="1:22" x14ac:dyDescent="0.25">
      <c r="B13">
        <v>2000000000</v>
      </c>
      <c r="C13">
        <v>-45.786743000000001</v>
      </c>
      <c r="E13">
        <v>2000000000</v>
      </c>
      <c r="F13">
        <v>-50.975085999999997</v>
      </c>
      <c r="H13" s="27">
        <f t="shared" si="0"/>
        <v>4.2916666666666998</v>
      </c>
      <c r="I13" s="27">
        <f t="shared" si="1"/>
        <v>-35.607872</v>
      </c>
      <c r="J13" s="27">
        <f t="shared" si="2"/>
        <v>-47.975493999999998</v>
      </c>
      <c r="L13" s="27">
        <f t="shared" si="3"/>
        <v>5.0833333333332993</v>
      </c>
      <c r="M13" s="27">
        <f t="shared" si="4"/>
        <v>-50.374588000000003</v>
      </c>
      <c r="N13" s="27">
        <f t="shared" si="5"/>
        <v>-44.304530999999997</v>
      </c>
      <c r="P13" s="47">
        <f t="shared" si="6"/>
        <v>5.875</v>
      </c>
      <c r="Q13" s="27">
        <f t="shared" si="7"/>
        <v>-44.978107000000001</v>
      </c>
      <c r="R13" s="27">
        <f t="shared" si="8"/>
        <v>-53.235413000000001</v>
      </c>
      <c r="S13" s="38"/>
      <c r="T13" s="27">
        <f t="shared" si="9"/>
        <v>6.6666666666667007</v>
      </c>
      <c r="U13" s="27">
        <f t="shared" si="10"/>
        <v>-55.723106000000001</v>
      </c>
      <c r="V13" s="27">
        <f t="shared" si="11"/>
        <v>-51.106330999999997</v>
      </c>
    </row>
    <row r="14" spans="1:22" x14ac:dyDescent="0.25">
      <c r="B14">
        <v>2250000000</v>
      </c>
      <c r="C14">
        <v>-46.103454999999997</v>
      </c>
      <c r="E14">
        <v>2250000000</v>
      </c>
      <c r="F14">
        <v>-52.830891000000001</v>
      </c>
      <c r="H14" s="27">
        <f t="shared" si="0"/>
        <v>4.5208333333332993</v>
      </c>
      <c r="I14" s="27">
        <f t="shared" si="1"/>
        <v>-35.128185000000002</v>
      </c>
      <c r="J14" s="27">
        <f t="shared" si="2"/>
        <v>-48.069386000000002</v>
      </c>
      <c r="L14" s="27">
        <f t="shared" si="3"/>
        <v>5.2916666666667007</v>
      </c>
      <c r="M14" s="27">
        <f t="shared" si="4"/>
        <v>-50.326576000000003</v>
      </c>
      <c r="N14" s="27">
        <f t="shared" si="5"/>
        <v>-44.285271000000002</v>
      </c>
      <c r="P14" s="47">
        <f t="shared" si="6"/>
        <v>6.0625</v>
      </c>
      <c r="Q14" s="27">
        <f t="shared" si="7"/>
        <v>-45.666316999999999</v>
      </c>
      <c r="R14" s="27">
        <f t="shared" si="8"/>
        <v>-53.484591999999999</v>
      </c>
      <c r="S14" s="38"/>
      <c r="T14" s="27">
        <f t="shared" si="9"/>
        <v>6.8333333333332993</v>
      </c>
      <c r="U14" s="27">
        <f t="shared" si="10"/>
        <v>-55.895465999999999</v>
      </c>
      <c r="V14" s="27">
        <f t="shared" si="11"/>
        <v>-51.448977999999997</v>
      </c>
    </row>
    <row r="15" spans="1:22" x14ac:dyDescent="0.25">
      <c r="B15">
        <v>2500000000</v>
      </c>
      <c r="C15">
        <v>-46.233252999999998</v>
      </c>
      <c r="E15">
        <v>2500000000</v>
      </c>
      <c r="F15">
        <v>-50.762478000000002</v>
      </c>
      <c r="H15" s="27">
        <f t="shared" si="0"/>
        <v>4.75</v>
      </c>
      <c r="I15" s="27">
        <f t="shared" si="1"/>
        <v>-34.476917</v>
      </c>
      <c r="J15" s="27">
        <f t="shared" si="2"/>
        <v>-47.958576000000001</v>
      </c>
      <c r="L15" s="27">
        <f t="shared" si="3"/>
        <v>5.5</v>
      </c>
      <c r="M15" s="27">
        <f t="shared" si="4"/>
        <v>-50.010559000000001</v>
      </c>
      <c r="N15" s="27">
        <f t="shared" si="5"/>
        <v>-44.29813</v>
      </c>
      <c r="P15" s="47">
        <f t="shared" si="6"/>
        <v>6.25</v>
      </c>
      <c r="Q15" s="27">
        <f t="shared" si="7"/>
        <v>-45.431755000000003</v>
      </c>
      <c r="R15" s="27">
        <f t="shared" si="8"/>
        <v>-53.185665</v>
      </c>
      <c r="S15" s="38"/>
      <c r="T15" s="27">
        <f t="shared" si="9"/>
        <v>7</v>
      </c>
      <c r="U15" s="27">
        <f t="shared" si="10"/>
        <v>-55.951667999999998</v>
      </c>
      <c r="V15" s="27">
        <f t="shared" si="11"/>
        <v>-51.391441</v>
      </c>
    </row>
    <row r="16" spans="1:22" x14ac:dyDescent="0.25">
      <c r="B16">
        <v>2750000000</v>
      </c>
      <c r="C16">
        <v>-46.432194000000003</v>
      </c>
      <c r="E16">
        <v>2750000000</v>
      </c>
      <c r="F16">
        <v>-42.981762000000003</v>
      </c>
      <c r="H16" s="27">
        <f t="shared" si="0"/>
        <v>4.9791666666667007</v>
      </c>
      <c r="I16" s="27">
        <f t="shared" si="1"/>
        <v>-33.654685999999998</v>
      </c>
      <c r="J16" s="27">
        <f t="shared" si="2"/>
        <v>-47.952286000000001</v>
      </c>
      <c r="L16" s="27">
        <f t="shared" si="3"/>
        <v>5.7083333333332993</v>
      </c>
      <c r="M16" s="27">
        <f t="shared" si="4"/>
        <v>-49.552363999999997</v>
      </c>
      <c r="N16" s="27">
        <f t="shared" si="5"/>
        <v>-44.092258000000001</v>
      </c>
      <c r="P16" s="47">
        <f t="shared" si="6"/>
        <v>6.4375</v>
      </c>
      <c r="Q16" s="27">
        <f t="shared" si="7"/>
        <v>-45.420634999999997</v>
      </c>
      <c r="R16" s="27">
        <f t="shared" si="8"/>
        <v>-53.234310000000001</v>
      </c>
      <c r="S16" s="38"/>
      <c r="T16" s="27">
        <f t="shared" si="9"/>
        <v>7.1666666666667007</v>
      </c>
      <c r="U16" s="27">
        <f t="shared" si="10"/>
        <v>-55.979649000000002</v>
      </c>
      <c r="V16" s="27">
        <f t="shared" si="11"/>
        <v>-51.522655</v>
      </c>
    </row>
    <row r="17" spans="2:22" x14ac:dyDescent="0.25">
      <c r="B17">
        <v>3000000000</v>
      </c>
      <c r="C17">
        <v>-46.364277000000001</v>
      </c>
      <c r="E17">
        <v>3000000000</v>
      </c>
      <c r="F17">
        <v>-40.206859999999999</v>
      </c>
      <c r="H17" s="27">
        <f t="shared" si="0"/>
        <v>5.2083333333332993</v>
      </c>
      <c r="I17" s="27">
        <f t="shared" si="1"/>
        <v>-32.835194000000001</v>
      </c>
      <c r="J17" s="27">
        <f t="shared" si="2"/>
        <v>-48.074688000000002</v>
      </c>
      <c r="L17" s="27">
        <f t="shared" si="3"/>
        <v>5.9166666666667007</v>
      </c>
      <c r="M17" s="27">
        <f t="shared" si="4"/>
        <v>-49.222202000000003</v>
      </c>
      <c r="N17" s="27">
        <f t="shared" si="5"/>
        <v>-44.168835000000001</v>
      </c>
      <c r="P17" s="47">
        <f t="shared" si="6"/>
        <v>6.625</v>
      </c>
      <c r="Q17" s="27">
        <f t="shared" si="7"/>
        <v>-45.050364999999999</v>
      </c>
      <c r="R17" s="27">
        <f t="shared" si="8"/>
        <v>-53.263401000000002</v>
      </c>
      <c r="S17" s="38"/>
      <c r="T17" s="27">
        <f t="shared" si="9"/>
        <v>7.3333333333332993</v>
      </c>
      <c r="U17" s="27">
        <f t="shared" si="10"/>
        <v>-55.725014000000002</v>
      </c>
      <c r="V17" s="27">
        <f t="shared" si="11"/>
        <v>-51.399872000000002</v>
      </c>
    </row>
    <row r="18" spans="2:22" x14ac:dyDescent="0.25">
      <c r="B18">
        <v>3250000000</v>
      </c>
      <c r="C18">
        <v>-45.604861999999997</v>
      </c>
      <c r="E18">
        <v>3250000000</v>
      </c>
      <c r="F18">
        <v>-38.371941</v>
      </c>
      <c r="H18" s="27">
        <f t="shared" si="0"/>
        <v>5.4375</v>
      </c>
      <c r="I18" s="27">
        <f t="shared" si="1"/>
        <v>-31.880431999999999</v>
      </c>
      <c r="J18" s="27">
        <f t="shared" si="2"/>
        <v>-48.099547999999999</v>
      </c>
      <c r="L18" s="27">
        <f t="shared" si="3"/>
        <v>6.125</v>
      </c>
      <c r="M18" s="27">
        <f t="shared" si="4"/>
        <v>-49.155258000000003</v>
      </c>
      <c r="N18" s="27">
        <f t="shared" si="5"/>
        <v>-44.137985</v>
      </c>
      <c r="P18" s="47">
        <f t="shared" si="6"/>
        <v>6.8125</v>
      </c>
      <c r="Q18" s="27">
        <f t="shared" si="7"/>
        <v>-44.942669000000002</v>
      </c>
      <c r="R18" s="27">
        <f t="shared" si="8"/>
        <v>-53.753264999999999</v>
      </c>
      <c r="S18" s="38"/>
      <c r="T18" s="27">
        <f t="shared" si="9"/>
        <v>7.5</v>
      </c>
      <c r="U18" s="27">
        <f t="shared" si="10"/>
        <v>-55.237209</v>
      </c>
      <c r="V18" s="27">
        <f t="shared" si="11"/>
        <v>-51.299309000000001</v>
      </c>
    </row>
    <row r="19" spans="2:22" x14ac:dyDescent="0.25">
      <c r="B19">
        <v>3500000000</v>
      </c>
      <c r="C19">
        <v>-44.332726000000001</v>
      </c>
      <c r="E19">
        <v>3500000000</v>
      </c>
      <c r="F19">
        <v>-37.709266999999997</v>
      </c>
      <c r="H19" s="27">
        <f t="shared" si="0"/>
        <v>5.6666666666667007</v>
      </c>
      <c r="I19" s="27">
        <f t="shared" si="1"/>
        <v>-31.058052</v>
      </c>
      <c r="J19" s="27">
        <f t="shared" si="2"/>
        <v>-47.803043000000002</v>
      </c>
      <c r="L19" s="27">
        <f t="shared" si="3"/>
        <v>6.3333333333332993</v>
      </c>
      <c r="M19" s="27">
        <f t="shared" si="4"/>
        <v>-49.269382</v>
      </c>
      <c r="N19" s="27">
        <f t="shared" si="5"/>
        <v>-43.856296999999998</v>
      </c>
      <c r="P19" s="47">
        <f t="shared" si="6"/>
        <v>7</v>
      </c>
      <c r="Q19" s="27">
        <f t="shared" si="7"/>
        <v>-44.444468999999998</v>
      </c>
      <c r="R19" s="27">
        <f t="shared" si="8"/>
        <v>-54.096848000000001</v>
      </c>
      <c r="S19" s="38"/>
      <c r="T19" s="27">
        <f t="shared" si="9"/>
        <v>7.6666666666667007</v>
      </c>
      <c r="U19" s="27">
        <f t="shared" si="10"/>
        <v>-54.897392000000004</v>
      </c>
      <c r="V19" s="27">
        <f t="shared" si="11"/>
        <v>-50.800387999999998</v>
      </c>
    </row>
    <row r="20" spans="2:22" x14ac:dyDescent="0.25">
      <c r="B20">
        <v>3750000000</v>
      </c>
      <c r="C20">
        <v>-42.376849999999997</v>
      </c>
      <c r="E20">
        <v>3750000000</v>
      </c>
      <c r="F20">
        <v>-38.072578</v>
      </c>
      <c r="H20" s="27">
        <f t="shared" si="0"/>
        <v>5.8958333333332993</v>
      </c>
      <c r="I20" s="27">
        <f t="shared" si="1"/>
        <v>-30.168109999999999</v>
      </c>
      <c r="J20" s="27">
        <f t="shared" si="2"/>
        <v>-47.058159000000003</v>
      </c>
      <c r="L20" s="27">
        <f t="shared" si="3"/>
        <v>6.5416666666667007</v>
      </c>
      <c r="M20" s="27">
        <f t="shared" si="4"/>
        <v>-48.924854000000003</v>
      </c>
      <c r="N20" s="27">
        <f t="shared" si="5"/>
        <v>-43.565886999999996</v>
      </c>
      <c r="P20" s="47">
        <f t="shared" si="6"/>
        <v>7.1875</v>
      </c>
      <c r="Q20" s="27">
        <f t="shared" si="7"/>
        <v>-44.328186000000002</v>
      </c>
      <c r="R20" s="27">
        <f t="shared" si="8"/>
        <v>-54.888041999999999</v>
      </c>
      <c r="S20" s="38"/>
      <c r="T20" s="27">
        <f t="shared" si="9"/>
        <v>7.8333333333332993</v>
      </c>
      <c r="U20" s="27">
        <f t="shared" si="10"/>
        <v>-54.209609999999998</v>
      </c>
      <c r="V20" s="27">
        <f t="shared" si="11"/>
        <v>-50.011135000000003</v>
      </c>
    </row>
    <row r="21" spans="2:22" x14ac:dyDescent="0.25">
      <c r="B21">
        <v>4000000000</v>
      </c>
      <c r="C21">
        <v>-40.784706</v>
      </c>
      <c r="E21">
        <v>4000000000</v>
      </c>
      <c r="F21">
        <v>-39.449688000000002</v>
      </c>
      <c r="H21" s="27">
        <f t="shared" si="0"/>
        <v>6.125</v>
      </c>
      <c r="I21" s="27">
        <f t="shared" si="1"/>
        <v>-29.376429000000002</v>
      </c>
      <c r="J21" s="27">
        <f t="shared" si="2"/>
        <v>-46.170937000000002</v>
      </c>
      <c r="L21" s="27">
        <f t="shared" si="3"/>
        <v>6.75</v>
      </c>
      <c r="M21" s="27">
        <f t="shared" si="4"/>
        <v>-48.691208000000003</v>
      </c>
      <c r="N21" s="27">
        <f t="shared" si="5"/>
        <v>-43.251624999999997</v>
      </c>
      <c r="P21" s="47">
        <f t="shared" si="6"/>
        <v>7.375</v>
      </c>
      <c r="Q21" s="27">
        <f t="shared" si="7"/>
        <v>-44.171253</v>
      </c>
      <c r="R21" s="27">
        <f t="shared" si="8"/>
        <v>-55.696303999999998</v>
      </c>
      <c r="S21" s="38"/>
      <c r="T21" s="27">
        <f t="shared" si="9"/>
        <v>8</v>
      </c>
      <c r="U21" s="27">
        <f t="shared" si="10"/>
        <v>-53.514285999999998</v>
      </c>
      <c r="V21" s="27">
        <f t="shared" si="11"/>
        <v>-49.629962999999996</v>
      </c>
    </row>
    <row r="22" spans="2:22" x14ac:dyDescent="0.25">
      <c r="B22">
        <v>4250000000</v>
      </c>
      <c r="C22">
        <v>-39.673591999999999</v>
      </c>
      <c r="E22">
        <v>4250000000</v>
      </c>
      <c r="F22">
        <v>-42.459769999999999</v>
      </c>
      <c r="H22" s="27">
        <f t="shared" si="0"/>
        <v>6.3541666666667007</v>
      </c>
      <c r="I22" s="27">
        <f t="shared" si="1"/>
        <v>-28.475411999999999</v>
      </c>
      <c r="J22" s="27">
        <f t="shared" si="2"/>
        <v>-45.062683</v>
      </c>
      <c r="L22" s="27">
        <f t="shared" si="3"/>
        <v>6.9583333333332993</v>
      </c>
      <c r="M22" s="27">
        <f t="shared" si="4"/>
        <v>-48.361049999999999</v>
      </c>
      <c r="N22" s="27">
        <f t="shared" si="5"/>
        <v>-43.133980000000001</v>
      </c>
      <c r="P22" s="47">
        <f t="shared" si="6"/>
        <v>7.5625</v>
      </c>
      <c r="Q22" s="27">
        <f t="shared" si="7"/>
        <v>-43.681331999999998</v>
      </c>
      <c r="R22" s="27">
        <f t="shared" si="8"/>
        <v>-56.596020000000003</v>
      </c>
      <c r="S22" s="38"/>
      <c r="T22" s="27">
        <f t="shared" si="9"/>
        <v>8.1666666666666998</v>
      </c>
      <c r="U22" s="27">
        <f t="shared" si="10"/>
        <v>-53.068644999999997</v>
      </c>
      <c r="V22" s="27">
        <f t="shared" si="11"/>
        <v>-49.554008000000003</v>
      </c>
    </row>
    <row r="23" spans="2:22" x14ac:dyDescent="0.25">
      <c r="B23">
        <v>4500000000</v>
      </c>
      <c r="C23">
        <v>-39.311062</v>
      </c>
      <c r="E23">
        <v>4500000000</v>
      </c>
      <c r="F23">
        <v>-43.830151000000001</v>
      </c>
      <c r="H23" s="27">
        <f t="shared" si="0"/>
        <v>6.5833333333332993</v>
      </c>
      <c r="I23" s="27">
        <f t="shared" si="1"/>
        <v>-27.696579</v>
      </c>
      <c r="J23" s="27">
        <f t="shared" si="2"/>
        <v>-44.181007000000001</v>
      </c>
      <c r="L23" s="27">
        <f t="shared" si="3"/>
        <v>7.1666666666667007</v>
      </c>
      <c r="M23" s="27">
        <f t="shared" si="4"/>
        <v>-48.545333999999997</v>
      </c>
      <c r="N23" s="27">
        <f t="shared" si="5"/>
        <v>-43.058371999999999</v>
      </c>
      <c r="P23" s="47">
        <f t="shared" si="6"/>
        <v>7.75</v>
      </c>
      <c r="Q23" s="27">
        <f t="shared" si="7"/>
        <v>-42.566299000000001</v>
      </c>
      <c r="R23" s="27">
        <f t="shared" si="8"/>
        <v>-56.784843000000002</v>
      </c>
      <c r="S23" s="38"/>
      <c r="T23" s="27">
        <f t="shared" si="9"/>
        <v>8.3333333333333002</v>
      </c>
      <c r="U23" s="27">
        <f t="shared" si="10"/>
        <v>-52.735218000000003</v>
      </c>
      <c r="V23" s="27">
        <f t="shared" si="11"/>
        <v>-49.774836999999998</v>
      </c>
    </row>
    <row r="24" spans="2:22" x14ac:dyDescent="0.25">
      <c r="B24">
        <v>4750000000</v>
      </c>
      <c r="C24">
        <v>-39.307774000000002</v>
      </c>
      <c r="E24">
        <v>4750000000</v>
      </c>
      <c r="F24">
        <v>-43.060577000000002</v>
      </c>
      <c r="H24" s="27">
        <f t="shared" si="0"/>
        <v>6.8125</v>
      </c>
      <c r="I24" s="27">
        <f t="shared" si="1"/>
        <v>-26.924942000000001</v>
      </c>
      <c r="J24" s="27">
        <f t="shared" si="2"/>
        <v>-43.297668000000002</v>
      </c>
      <c r="L24" s="27">
        <f t="shared" si="3"/>
        <v>7.375</v>
      </c>
      <c r="M24" s="27">
        <f t="shared" si="4"/>
        <v>-48.703578999999998</v>
      </c>
      <c r="N24" s="27">
        <f t="shared" si="5"/>
        <v>-42.968449</v>
      </c>
      <c r="P24" s="47">
        <f t="shared" si="6"/>
        <v>7.9375</v>
      </c>
      <c r="Q24" s="27">
        <f t="shared" si="7"/>
        <v>-41.764904000000001</v>
      </c>
      <c r="R24" s="27">
        <f t="shared" si="8"/>
        <v>-57.042034000000001</v>
      </c>
      <c r="S24" s="38"/>
      <c r="T24" s="27">
        <f t="shared" si="9"/>
        <v>8.5</v>
      </c>
      <c r="U24" s="27">
        <f t="shared" si="10"/>
        <v>-52.597529999999999</v>
      </c>
      <c r="V24" s="27">
        <f t="shared" si="11"/>
        <v>-50.071762</v>
      </c>
    </row>
    <row r="25" spans="2:22" x14ac:dyDescent="0.25">
      <c r="B25">
        <v>5000000000</v>
      </c>
      <c r="C25">
        <v>-39.499138000000002</v>
      </c>
      <c r="E25">
        <v>5000000000</v>
      </c>
      <c r="F25">
        <v>-40.063057000000001</v>
      </c>
      <c r="H25" s="27">
        <f t="shared" si="0"/>
        <v>7.0416666666667007</v>
      </c>
      <c r="I25" s="27">
        <f t="shared" si="1"/>
        <v>-26.221658999999999</v>
      </c>
      <c r="J25" s="27">
        <f t="shared" si="2"/>
        <v>-42.786079000000001</v>
      </c>
      <c r="L25" s="27">
        <f t="shared" si="3"/>
        <v>7.5833333333332993</v>
      </c>
      <c r="M25" s="27">
        <f t="shared" si="4"/>
        <v>-48.746422000000003</v>
      </c>
      <c r="N25" s="27">
        <f t="shared" si="5"/>
        <v>-42.687995999999998</v>
      </c>
      <c r="P25" s="47">
        <f t="shared" si="6"/>
        <v>8.125</v>
      </c>
      <c r="Q25" s="27">
        <f t="shared" si="7"/>
        <v>-41.262596000000002</v>
      </c>
      <c r="R25" s="27">
        <f t="shared" si="8"/>
        <v>-56.659222</v>
      </c>
      <c r="S25" s="38"/>
      <c r="T25" s="27">
        <f t="shared" si="9"/>
        <v>8.6666666666666998</v>
      </c>
      <c r="U25" s="27">
        <f t="shared" si="10"/>
        <v>-52.494101999999998</v>
      </c>
      <c r="V25" s="27">
        <f t="shared" si="11"/>
        <v>-50.073436999999998</v>
      </c>
    </row>
    <row r="26" spans="2:22" x14ac:dyDescent="0.25">
      <c r="B26">
        <v>5250000000</v>
      </c>
      <c r="C26">
        <v>-39.818519999999999</v>
      </c>
      <c r="E26">
        <v>5250000000</v>
      </c>
      <c r="F26">
        <v>-39.087986000000001</v>
      </c>
      <c r="H26" s="27">
        <f t="shared" si="0"/>
        <v>7.2708333333332993</v>
      </c>
      <c r="I26" s="27">
        <f t="shared" si="1"/>
        <v>-25.620795999999999</v>
      </c>
      <c r="J26" s="27">
        <f t="shared" si="2"/>
        <v>-42.345795000000003</v>
      </c>
      <c r="L26" s="27">
        <f t="shared" si="3"/>
        <v>7.7916666666667007</v>
      </c>
      <c r="M26" s="27">
        <f t="shared" si="4"/>
        <v>-48.297485000000002</v>
      </c>
      <c r="N26" s="27">
        <f t="shared" si="5"/>
        <v>-42.470202999999998</v>
      </c>
      <c r="P26" s="47">
        <f t="shared" si="6"/>
        <v>8.3125</v>
      </c>
      <c r="Q26" s="27">
        <f t="shared" si="7"/>
        <v>-40.747616000000001</v>
      </c>
      <c r="R26" s="27">
        <f t="shared" si="8"/>
        <v>-56.052711000000002</v>
      </c>
      <c r="S26" s="38"/>
      <c r="T26" s="27">
        <f t="shared" si="9"/>
        <v>8.8333333333333002</v>
      </c>
      <c r="U26" s="27">
        <f t="shared" si="10"/>
        <v>-52.502071000000001</v>
      </c>
      <c r="V26" s="27">
        <f t="shared" si="11"/>
        <v>-50.273029000000001</v>
      </c>
    </row>
    <row r="27" spans="2:22" x14ac:dyDescent="0.25">
      <c r="B27">
        <v>5500000000</v>
      </c>
      <c r="C27">
        <v>-40.367401000000001</v>
      </c>
      <c r="E27">
        <v>5500000000</v>
      </c>
      <c r="F27">
        <v>-41.655670000000001</v>
      </c>
      <c r="H27" s="27">
        <f t="shared" si="0"/>
        <v>7.5</v>
      </c>
      <c r="I27" s="27">
        <f t="shared" si="1"/>
        <v>-25.102671000000001</v>
      </c>
      <c r="J27" s="27">
        <f t="shared" si="2"/>
        <v>-42.055819999999997</v>
      </c>
      <c r="L27" s="27">
        <f t="shared" si="3"/>
        <v>8</v>
      </c>
      <c r="M27" s="27">
        <f t="shared" si="4"/>
        <v>-47.698593000000002</v>
      </c>
      <c r="N27" s="27">
        <f t="shared" si="5"/>
        <v>-42.450370999999997</v>
      </c>
      <c r="P27" s="47">
        <f t="shared" si="6"/>
        <v>8.5</v>
      </c>
      <c r="Q27" s="27">
        <f t="shared" si="7"/>
        <v>-39.987907</v>
      </c>
      <c r="R27" s="27">
        <f t="shared" si="8"/>
        <v>-54.975121000000001</v>
      </c>
      <c r="S27" s="38"/>
      <c r="T27" s="27">
        <f t="shared" si="9"/>
        <v>9</v>
      </c>
      <c r="U27" s="27">
        <f t="shared" si="10"/>
        <v>-52.405177999999999</v>
      </c>
      <c r="V27" s="27">
        <f t="shared" si="11"/>
        <v>-50.604202000000001</v>
      </c>
    </row>
    <row r="28" spans="2:22" x14ac:dyDescent="0.25">
      <c r="B28">
        <v>5750000000</v>
      </c>
      <c r="C28">
        <v>-41.289119999999997</v>
      </c>
      <c r="E28">
        <v>5750000000</v>
      </c>
      <c r="F28">
        <v>-46.477642000000003</v>
      </c>
      <c r="H28" s="27">
        <f t="shared" si="0"/>
        <v>7.7291666666667007</v>
      </c>
      <c r="I28" s="27">
        <f t="shared" si="1"/>
        <v>-24.629190000000001</v>
      </c>
      <c r="J28" s="27">
        <f t="shared" si="2"/>
        <v>-41.750072000000003</v>
      </c>
      <c r="L28" s="27">
        <f t="shared" si="3"/>
        <v>8.2083333333333002</v>
      </c>
      <c r="M28" s="27">
        <f t="shared" si="4"/>
        <v>-47.169173999999998</v>
      </c>
      <c r="N28" s="27">
        <f t="shared" si="5"/>
        <v>-42.732737999999998</v>
      </c>
      <c r="P28" s="47">
        <f t="shared" si="6"/>
        <v>8.6875</v>
      </c>
      <c r="Q28" s="27">
        <f t="shared" si="7"/>
        <v>-39.595013000000002</v>
      </c>
      <c r="R28" s="27">
        <f t="shared" si="8"/>
        <v>-54.350521000000001</v>
      </c>
      <c r="S28" s="38"/>
      <c r="T28" s="27">
        <f t="shared" si="9"/>
        <v>9.1666666666666998</v>
      </c>
      <c r="U28" s="27">
        <f t="shared" si="10"/>
        <v>-52.184272999999997</v>
      </c>
      <c r="V28" s="27">
        <f t="shared" si="11"/>
        <v>-51.115963000000001</v>
      </c>
    </row>
    <row r="29" spans="2:22" x14ac:dyDescent="0.25">
      <c r="B29">
        <v>6000000000</v>
      </c>
      <c r="C29">
        <v>-43.007514999999998</v>
      </c>
      <c r="E29">
        <v>6000000000</v>
      </c>
      <c r="F29">
        <v>-53.542751000000003</v>
      </c>
      <c r="H29" s="27">
        <f t="shared" si="0"/>
        <v>7.9583333333332993</v>
      </c>
      <c r="I29" s="27">
        <f t="shared" si="1"/>
        <v>-24.109493000000001</v>
      </c>
      <c r="J29" s="27">
        <f t="shared" si="2"/>
        <v>-41.527121999999999</v>
      </c>
      <c r="L29" s="27">
        <f t="shared" si="3"/>
        <v>8.4166666666666998</v>
      </c>
      <c r="M29" s="27">
        <f t="shared" si="4"/>
        <v>-46.981482999999997</v>
      </c>
      <c r="N29" s="27">
        <f t="shared" si="5"/>
        <v>-42.839995999999999</v>
      </c>
      <c r="P29" s="47">
        <f t="shared" si="6"/>
        <v>8.875</v>
      </c>
      <c r="Q29" s="27">
        <f t="shared" si="7"/>
        <v>-39.669803999999999</v>
      </c>
      <c r="R29" s="27">
        <f t="shared" si="8"/>
        <v>-54.043827</v>
      </c>
      <c r="S29" s="38"/>
      <c r="T29" s="27">
        <f t="shared" si="9"/>
        <v>9.3333333333333002</v>
      </c>
      <c r="U29" s="27">
        <f t="shared" si="10"/>
        <v>-51.936199000000002</v>
      </c>
      <c r="V29" s="27">
        <f t="shared" si="11"/>
        <v>-51.202534</v>
      </c>
    </row>
    <row r="30" spans="2:22" x14ac:dyDescent="0.25">
      <c r="B30">
        <v>6250000000</v>
      </c>
      <c r="C30">
        <v>-44.995586000000003</v>
      </c>
      <c r="E30">
        <v>6250000000</v>
      </c>
      <c r="F30">
        <v>-54.146725000000004</v>
      </c>
      <c r="H30" s="27">
        <f t="shared" si="0"/>
        <v>8.1875</v>
      </c>
      <c r="I30" s="27">
        <f t="shared" si="1"/>
        <v>-23.697928999999998</v>
      </c>
      <c r="J30" s="27">
        <f t="shared" si="2"/>
        <v>-41.538184999999999</v>
      </c>
      <c r="L30" s="27">
        <f t="shared" si="3"/>
        <v>8.625</v>
      </c>
      <c r="M30" s="27">
        <f t="shared" si="4"/>
        <v>-47.506847</v>
      </c>
      <c r="N30" s="27">
        <f t="shared" si="5"/>
        <v>-42.927528000000002</v>
      </c>
      <c r="P30" s="47">
        <f t="shared" si="6"/>
        <v>9.0625</v>
      </c>
      <c r="Q30" s="27">
        <f t="shared" si="7"/>
        <v>-40.272125000000003</v>
      </c>
      <c r="R30" s="27">
        <f t="shared" si="8"/>
        <v>-53.811236999999998</v>
      </c>
      <c r="S30" s="38"/>
      <c r="T30" s="27">
        <f t="shared" si="9"/>
        <v>9.5</v>
      </c>
      <c r="U30" s="27">
        <f t="shared" si="10"/>
        <v>-51.985366999999997</v>
      </c>
      <c r="V30" s="27">
        <f t="shared" si="11"/>
        <v>-51.280270000000002</v>
      </c>
    </row>
    <row r="31" spans="2:22" x14ac:dyDescent="0.25">
      <c r="B31">
        <v>6500000000</v>
      </c>
      <c r="C31">
        <v>-49.214191</v>
      </c>
      <c r="E31">
        <v>6500000000</v>
      </c>
      <c r="F31">
        <v>-50.509148000000003</v>
      </c>
      <c r="H31" s="27">
        <f t="shared" si="0"/>
        <v>8.4166666666666998</v>
      </c>
      <c r="I31" s="27">
        <f t="shared" si="1"/>
        <v>-23.27721</v>
      </c>
      <c r="J31" s="27">
        <f t="shared" si="2"/>
        <v>-41.607899000000003</v>
      </c>
      <c r="L31" s="27">
        <f t="shared" si="3"/>
        <v>8.8333333333333002</v>
      </c>
      <c r="M31" s="27">
        <f t="shared" si="4"/>
        <v>-48.086880000000001</v>
      </c>
      <c r="N31" s="27">
        <f t="shared" si="5"/>
        <v>-42.889659999999999</v>
      </c>
      <c r="P31" s="47">
        <f t="shared" si="6"/>
        <v>9.25</v>
      </c>
      <c r="Q31" s="27">
        <f t="shared" si="7"/>
        <v>-41.084747</v>
      </c>
      <c r="R31" s="27">
        <f t="shared" si="8"/>
        <v>-53.99897</v>
      </c>
      <c r="S31" s="38"/>
      <c r="T31" s="27">
        <f t="shared" si="9"/>
        <v>9.6666666666666998</v>
      </c>
      <c r="U31" s="27">
        <f t="shared" si="10"/>
        <v>-52.174767000000003</v>
      </c>
      <c r="V31" s="27">
        <f t="shared" si="11"/>
        <v>-51.404685999999998</v>
      </c>
    </row>
    <row r="32" spans="2:22" x14ac:dyDescent="0.25">
      <c r="B32">
        <v>6750000000</v>
      </c>
      <c r="C32">
        <v>-53.650333000000003</v>
      </c>
      <c r="E32">
        <v>6750000000</v>
      </c>
      <c r="F32">
        <v>-42.862484000000002</v>
      </c>
      <c r="H32" s="27">
        <f t="shared" si="0"/>
        <v>8.6458333333333002</v>
      </c>
      <c r="I32" s="27">
        <f t="shared" si="1"/>
        <v>-22.977347999999999</v>
      </c>
      <c r="J32" s="27">
        <f t="shared" si="2"/>
        <v>-41.607655000000001</v>
      </c>
      <c r="L32" s="27">
        <f t="shared" si="3"/>
        <v>9.0416666666666998</v>
      </c>
      <c r="M32" s="27">
        <f t="shared" si="4"/>
        <v>-48.230663</v>
      </c>
      <c r="N32" s="27">
        <f t="shared" si="5"/>
        <v>-42.658332999999999</v>
      </c>
      <c r="P32" s="47">
        <f t="shared" si="6"/>
        <v>9.4375</v>
      </c>
      <c r="Q32" s="27">
        <f t="shared" si="7"/>
        <v>-41.646056999999999</v>
      </c>
      <c r="R32" s="27">
        <f t="shared" si="8"/>
        <v>-54.011004999999997</v>
      </c>
      <c r="S32" s="38"/>
      <c r="T32" s="27">
        <f t="shared" si="9"/>
        <v>9.8333333333333002</v>
      </c>
      <c r="U32" s="27">
        <f t="shared" si="10"/>
        <v>-52.89669</v>
      </c>
      <c r="V32" s="27">
        <f t="shared" si="11"/>
        <v>-51.634509999999999</v>
      </c>
    </row>
    <row r="33" spans="2:22" x14ac:dyDescent="0.25">
      <c r="B33">
        <v>7000000000</v>
      </c>
      <c r="C33">
        <v>-54.730674999999998</v>
      </c>
      <c r="E33">
        <v>7000000000</v>
      </c>
      <c r="F33">
        <v>-39.189475999999999</v>
      </c>
      <c r="H33" s="27">
        <f t="shared" si="0"/>
        <v>8.875</v>
      </c>
      <c r="I33" s="27">
        <f t="shared" si="1"/>
        <v>-22.762180000000001</v>
      </c>
      <c r="J33" s="27">
        <f t="shared" si="2"/>
        <v>-41.510891000000001</v>
      </c>
      <c r="L33" s="27">
        <f t="shared" si="3"/>
        <v>9.25</v>
      </c>
      <c r="M33" s="27">
        <f t="shared" si="4"/>
        <v>-47.859585000000003</v>
      </c>
      <c r="N33" s="27">
        <f t="shared" si="5"/>
        <v>-42.348869000000001</v>
      </c>
      <c r="P33" s="47">
        <f t="shared" si="6"/>
        <v>9.625</v>
      </c>
      <c r="Q33" s="27">
        <f t="shared" si="7"/>
        <v>-41.786929999999998</v>
      </c>
      <c r="R33" s="27">
        <f t="shared" si="8"/>
        <v>-53.93121</v>
      </c>
      <c r="S33" s="38"/>
      <c r="T33" s="27">
        <f t="shared" si="9"/>
        <v>10</v>
      </c>
      <c r="U33" s="27">
        <f t="shared" si="10"/>
        <v>-53.213028000000001</v>
      </c>
      <c r="V33" s="27">
        <f t="shared" si="11"/>
        <v>-51.801167</v>
      </c>
    </row>
    <row r="34" spans="2:22" x14ac:dyDescent="0.25">
      <c r="B34">
        <v>7250000000</v>
      </c>
      <c r="C34">
        <v>-51.734081000000003</v>
      </c>
      <c r="E34">
        <v>7250000000</v>
      </c>
      <c r="F34">
        <v>-38.050261999999996</v>
      </c>
      <c r="H34" s="27">
        <f t="shared" si="0"/>
        <v>9.1041666666666998</v>
      </c>
      <c r="I34" s="27">
        <f t="shared" si="1"/>
        <v>-22.742342000000001</v>
      </c>
      <c r="J34" s="27">
        <f t="shared" si="2"/>
        <v>-41.437649</v>
      </c>
      <c r="L34" s="27">
        <f t="shared" si="3"/>
        <v>9.4583333333333002</v>
      </c>
      <c r="M34" s="27">
        <f t="shared" si="4"/>
        <v>-52.830612000000002</v>
      </c>
      <c r="N34" s="27">
        <f t="shared" si="5"/>
        <v>-41.933177999999998</v>
      </c>
      <c r="P34" s="47">
        <f t="shared" si="6"/>
        <v>9.8125</v>
      </c>
      <c r="Q34" s="27">
        <f t="shared" si="7"/>
        <v>-41.614887000000003</v>
      </c>
      <c r="R34" s="27">
        <f t="shared" si="8"/>
        <v>-53.249763000000002</v>
      </c>
      <c r="S34" s="38"/>
      <c r="T34" s="27">
        <f t="shared" si="9"/>
        <v>10.166666666667</v>
      </c>
      <c r="U34" s="27">
        <f t="shared" si="10"/>
        <v>-53.354660000000003</v>
      </c>
      <c r="V34" s="27">
        <f t="shared" si="11"/>
        <v>-51.427368000000001</v>
      </c>
    </row>
    <row r="35" spans="2:22" x14ac:dyDescent="0.25">
      <c r="B35">
        <v>7500000000</v>
      </c>
      <c r="C35">
        <v>-46.881546</v>
      </c>
      <c r="E35">
        <v>7500000000</v>
      </c>
      <c r="F35">
        <v>-38.282215000000001</v>
      </c>
      <c r="H35" s="27">
        <f t="shared" ref="H35:H51" si="12">B95/1000000000</f>
        <v>9.3333333333333002</v>
      </c>
      <c r="I35" s="27">
        <f t="shared" ref="I35:I51" si="13">C95</f>
        <v>-22.839502</v>
      </c>
      <c r="J35" s="27">
        <f t="shared" ref="J35:J51" si="14">F95</f>
        <v>-41.464024000000002</v>
      </c>
      <c r="L35" s="27">
        <f t="shared" ref="L35:L51" si="15">B149/1000000000</f>
        <v>9.6666666666666998</v>
      </c>
      <c r="M35" s="27">
        <f t="shared" ref="M35:M51" si="16">C149</f>
        <v>-62.794089999999997</v>
      </c>
      <c r="N35" s="27">
        <f t="shared" ref="N35:N51" si="17">F149</f>
        <v>-41.853175999999998</v>
      </c>
      <c r="P35" s="47">
        <f t="shared" ref="P35:P51" si="18">B203/1000000000</f>
        <v>10</v>
      </c>
      <c r="Q35" s="27">
        <f t="shared" ref="Q35:Q51" si="19">C203</f>
        <v>-41.542202000000003</v>
      </c>
      <c r="R35" s="27">
        <f t="shared" ref="R35:R51" si="20">F203</f>
        <v>-52.994453</v>
      </c>
      <c r="S35" s="38"/>
      <c r="T35" s="27">
        <f t="shared" ref="T35:T51" si="21">B257/1000000000</f>
        <v>10.333333333333</v>
      </c>
      <c r="U35" s="27">
        <f t="shared" ref="U35:U51" si="22">C257</f>
        <v>-53.546588999999997</v>
      </c>
      <c r="V35" s="27">
        <f t="shared" ref="V35:V51" si="23">F257</f>
        <v>-51.291663999999997</v>
      </c>
    </row>
    <row r="36" spans="2:22" x14ac:dyDescent="0.25">
      <c r="B36">
        <v>7750000000</v>
      </c>
      <c r="C36">
        <v>-44.341464999999999</v>
      </c>
      <c r="E36">
        <v>7750000000</v>
      </c>
      <c r="F36">
        <v>-39.246547999999997</v>
      </c>
      <c r="H36" s="27">
        <f t="shared" si="12"/>
        <v>9.5625</v>
      </c>
      <c r="I36" s="27">
        <f t="shared" si="13"/>
        <v>-22.933814999999999</v>
      </c>
      <c r="J36" s="27">
        <f t="shared" si="14"/>
        <v>-41.423332000000002</v>
      </c>
      <c r="L36" s="27">
        <f t="shared" si="15"/>
        <v>9.875</v>
      </c>
      <c r="M36" s="27">
        <f t="shared" si="16"/>
        <v>-69.447113000000002</v>
      </c>
      <c r="N36" s="27">
        <f t="shared" si="17"/>
        <v>-41.646892999999999</v>
      </c>
      <c r="P36" s="47">
        <f t="shared" si="18"/>
        <v>10.1875</v>
      </c>
      <c r="Q36" s="27">
        <f t="shared" si="19"/>
        <v>-41.526423999999999</v>
      </c>
      <c r="R36" s="27">
        <f t="shared" si="20"/>
        <v>-52.665508000000003</v>
      </c>
      <c r="S36" s="38"/>
      <c r="T36" s="27">
        <f t="shared" si="21"/>
        <v>10.5</v>
      </c>
      <c r="U36" s="27">
        <f t="shared" si="22"/>
        <v>-54.317543000000001</v>
      </c>
      <c r="V36" s="27">
        <f t="shared" si="23"/>
        <v>-51.279530000000001</v>
      </c>
    </row>
    <row r="37" spans="2:22" x14ac:dyDescent="0.25">
      <c r="B37">
        <v>8000000000</v>
      </c>
      <c r="C37">
        <v>-42.213051</v>
      </c>
      <c r="E37">
        <v>8000000000</v>
      </c>
      <c r="F37">
        <v>-40.151004999999998</v>
      </c>
      <c r="H37" s="27">
        <f t="shared" si="12"/>
        <v>9.7916666666666998</v>
      </c>
      <c r="I37" s="27">
        <f t="shared" si="13"/>
        <v>-23.078168999999999</v>
      </c>
      <c r="J37" s="27">
        <f t="shared" si="14"/>
        <v>-41.316699999999997</v>
      </c>
      <c r="L37" s="27">
        <f t="shared" si="15"/>
        <v>10.083333333333</v>
      </c>
      <c r="M37" s="27">
        <f t="shared" si="16"/>
        <v>-72.910942000000006</v>
      </c>
      <c r="N37" s="27">
        <f t="shared" si="17"/>
        <v>-41.449050999999997</v>
      </c>
      <c r="P37" s="47">
        <f t="shared" si="18"/>
        <v>10.375</v>
      </c>
      <c r="Q37" s="27">
        <f t="shared" si="19"/>
        <v>-41.595973999999998</v>
      </c>
      <c r="R37" s="27">
        <f t="shared" si="20"/>
        <v>-52.720657000000003</v>
      </c>
      <c r="S37" s="38"/>
      <c r="T37" s="27">
        <f t="shared" si="21"/>
        <v>10.666666666667</v>
      </c>
      <c r="U37" s="27">
        <f t="shared" si="22"/>
        <v>-55.082954000000001</v>
      </c>
      <c r="V37" s="27">
        <f t="shared" si="23"/>
        <v>-51.495583000000003</v>
      </c>
    </row>
    <row r="38" spans="2:22" x14ac:dyDescent="0.25">
      <c r="B38">
        <v>8250000000</v>
      </c>
      <c r="C38">
        <v>-39.739291999999999</v>
      </c>
      <c r="E38">
        <v>8250000000</v>
      </c>
      <c r="F38">
        <v>-40.356037000000001</v>
      </c>
      <c r="H38" s="27">
        <f t="shared" si="12"/>
        <v>10.020833333333</v>
      </c>
      <c r="I38" s="27">
        <f t="shared" si="13"/>
        <v>-23.256094000000001</v>
      </c>
      <c r="J38" s="27">
        <f t="shared" si="14"/>
        <v>-41.152237</v>
      </c>
      <c r="L38" s="27">
        <f t="shared" si="15"/>
        <v>10.291666666667</v>
      </c>
      <c r="M38" s="27">
        <f t="shared" si="16"/>
        <v>-72.257583999999994</v>
      </c>
      <c r="N38" s="27">
        <f t="shared" si="17"/>
        <v>-41.057701000000002</v>
      </c>
      <c r="P38" s="47">
        <f t="shared" si="18"/>
        <v>10.5625</v>
      </c>
      <c r="Q38" s="27">
        <f t="shared" si="19"/>
        <v>-41.696036999999997</v>
      </c>
      <c r="R38" s="27">
        <f t="shared" si="20"/>
        <v>-52.583519000000003</v>
      </c>
      <c r="S38" s="38"/>
      <c r="T38" s="27">
        <f t="shared" si="21"/>
        <v>10.833333333333</v>
      </c>
      <c r="U38" s="27">
        <f t="shared" si="22"/>
        <v>-55.552891000000002</v>
      </c>
      <c r="V38" s="27">
        <f t="shared" si="23"/>
        <v>-51.943733000000002</v>
      </c>
    </row>
    <row r="39" spans="2:22" x14ac:dyDescent="0.25">
      <c r="B39">
        <v>8500000000</v>
      </c>
      <c r="C39">
        <v>-37.460945000000002</v>
      </c>
      <c r="E39">
        <v>8500000000</v>
      </c>
      <c r="F39">
        <v>-40.444515000000003</v>
      </c>
      <c r="H39" s="27">
        <f t="shared" si="12"/>
        <v>10.25</v>
      </c>
      <c r="I39" s="27">
        <f t="shared" si="13"/>
        <v>-23.595579000000001</v>
      </c>
      <c r="J39" s="27">
        <f t="shared" si="14"/>
        <v>-41.027209999999997</v>
      </c>
      <c r="L39" s="27">
        <f t="shared" si="15"/>
        <v>10.5</v>
      </c>
      <c r="M39" s="27">
        <f t="shared" si="16"/>
        <v>-71.203117000000006</v>
      </c>
      <c r="N39" s="27">
        <f t="shared" si="17"/>
        <v>-40.420760999999999</v>
      </c>
      <c r="P39" s="47">
        <f t="shared" si="18"/>
        <v>10.75</v>
      </c>
      <c r="Q39" s="27">
        <f t="shared" si="19"/>
        <v>-42.136783999999999</v>
      </c>
      <c r="R39" s="27">
        <f t="shared" si="20"/>
        <v>-52.714550000000003</v>
      </c>
      <c r="S39" s="38"/>
      <c r="T39" s="27">
        <f t="shared" si="21"/>
        <v>11</v>
      </c>
      <c r="U39" s="27">
        <f t="shared" si="22"/>
        <v>-55.971294</v>
      </c>
      <c r="V39" s="27">
        <f t="shared" si="23"/>
        <v>-52.158042999999999</v>
      </c>
    </row>
    <row r="40" spans="2:22" x14ac:dyDescent="0.25">
      <c r="B40">
        <v>8750000000</v>
      </c>
      <c r="C40">
        <v>-36.199573999999998</v>
      </c>
      <c r="E40">
        <v>8750000000</v>
      </c>
      <c r="F40">
        <v>-40.409965999999997</v>
      </c>
      <c r="H40" s="27">
        <f t="shared" si="12"/>
        <v>10.479166666667</v>
      </c>
      <c r="I40" s="27">
        <f t="shared" si="13"/>
        <v>-24.018864000000001</v>
      </c>
      <c r="J40" s="27">
        <f t="shared" si="14"/>
        <v>-40.950802000000003</v>
      </c>
      <c r="L40" s="27">
        <f t="shared" si="15"/>
        <v>10.708333333333</v>
      </c>
      <c r="M40" s="27">
        <f t="shared" si="16"/>
        <v>-66.766846000000001</v>
      </c>
      <c r="N40" s="27">
        <f t="shared" si="17"/>
        <v>-39.667057</v>
      </c>
      <c r="P40" s="47">
        <f t="shared" si="18"/>
        <v>10.9375</v>
      </c>
      <c r="Q40" s="27">
        <f t="shared" si="19"/>
        <v>-42.633232</v>
      </c>
      <c r="R40" s="27">
        <f t="shared" si="20"/>
        <v>-52.808247000000001</v>
      </c>
      <c r="S40" s="38"/>
      <c r="T40" s="27">
        <f t="shared" si="21"/>
        <v>11.166666666667</v>
      </c>
      <c r="U40" s="27">
        <f t="shared" si="22"/>
        <v>-56.613075000000002</v>
      </c>
      <c r="V40" s="27">
        <f t="shared" si="23"/>
        <v>-53.131915999999997</v>
      </c>
    </row>
    <row r="41" spans="2:22" x14ac:dyDescent="0.25">
      <c r="B41">
        <v>9000000000</v>
      </c>
      <c r="C41">
        <v>-36.106236000000003</v>
      </c>
      <c r="E41">
        <v>9000000000</v>
      </c>
      <c r="F41">
        <v>-40.327140999999997</v>
      </c>
      <c r="H41" s="27">
        <f t="shared" si="12"/>
        <v>10.708333333333</v>
      </c>
      <c r="I41" s="27">
        <f t="shared" si="13"/>
        <v>-24.519634</v>
      </c>
      <c r="J41" s="27">
        <f t="shared" si="14"/>
        <v>-40.956173</v>
      </c>
      <c r="L41" s="27">
        <f t="shared" si="15"/>
        <v>10.916666666667</v>
      </c>
      <c r="M41" s="27">
        <f t="shared" si="16"/>
        <v>-60.963515999999998</v>
      </c>
      <c r="N41" s="27">
        <f t="shared" si="17"/>
        <v>-38.798850999999999</v>
      </c>
      <c r="P41" s="47">
        <f t="shared" si="18"/>
        <v>11.125</v>
      </c>
      <c r="Q41" s="27">
        <f t="shared" si="19"/>
        <v>-43.255248999999999</v>
      </c>
      <c r="R41" s="27">
        <f t="shared" si="20"/>
        <v>-52.642631999999999</v>
      </c>
      <c r="S41" s="38"/>
      <c r="T41" s="27">
        <f t="shared" si="21"/>
        <v>11.333333333333</v>
      </c>
      <c r="U41" s="27">
        <f t="shared" si="22"/>
        <v>-57.396808999999998</v>
      </c>
      <c r="V41" s="27">
        <f t="shared" si="23"/>
        <v>-53.642895000000003</v>
      </c>
    </row>
    <row r="42" spans="2:22" x14ac:dyDescent="0.25">
      <c r="B42">
        <v>9250000000</v>
      </c>
      <c r="C42">
        <v>-36.487704999999998</v>
      </c>
      <c r="E42">
        <v>9250000000</v>
      </c>
      <c r="F42">
        <v>-40.887455000000003</v>
      </c>
      <c r="H42" s="27">
        <f t="shared" si="12"/>
        <v>10.9375</v>
      </c>
      <c r="I42" s="27">
        <f t="shared" si="13"/>
        <v>-25.167390999999999</v>
      </c>
      <c r="J42" s="27">
        <f t="shared" si="14"/>
        <v>-41.188560000000003</v>
      </c>
      <c r="L42" s="27">
        <f t="shared" si="15"/>
        <v>11.125</v>
      </c>
      <c r="M42" s="27">
        <f t="shared" si="16"/>
        <v>-59.132603000000003</v>
      </c>
      <c r="N42" s="27">
        <f t="shared" si="17"/>
        <v>-38.203499000000001</v>
      </c>
      <c r="P42" s="47">
        <f t="shared" si="18"/>
        <v>11.3125</v>
      </c>
      <c r="Q42" s="27">
        <f t="shared" si="19"/>
        <v>-43.979270999999997</v>
      </c>
      <c r="R42" s="27">
        <f t="shared" si="20"/>
        <v>-52.692515999999998</v>
      </c>
      <c r="S42" s="38"/>
      <c r="T42" s="27">
        <f t="shared" si="21"/>
        <v>11.5</v>
      </c>
      <c r="U42" s="27">
        <f t="shared" si="22"/>
        <v>-57.957267999999999</v>
      </c>
      <c r="V42" s="27">
        <f t="shared" si="23"/>
        <v>-54.121715999999999</v>
      </c>
    </row>
    <row r="43" spans="2:22" x14ac:dyDescent="0.25">
      <c r="B43">
        <v>9500000000</v>
      </c>
      <c r="C43">
        <v>-37.506324999999997</v>
      </c>
      <c r="E43">
        <v>9500000000</v>
      </c>
      <c r="F43">
        <v>-41.729897000000001</v>
      </c>
      <c r="H43" s="27">
        <f t="shared" si="12"/>
        <v>11.166666666667</v>
      </c>
      <c r="I43" s="27">
        <f t="shared" si="13"/>
        <v>-26.087648000000002</v>
      </c>
      <c r="J43" s="27">
        <f t="shared" si="14"/>
        <v>-41.855488000000001</v>
      </c>
      <c r="L43" s="27">
        <f t="shared" si="15"/>
        <v>11.333333333333</v>
      </c>
      <c r="M43" s="27">
        <f t="shared" si="16"/>
        <v>-58.204200999999998</v>
      </c>
      <c r="N43" s="27">
        <f t="shared" si="17"/>
        <v>-37.689587000000003</v>
      </c>
      <c r="P43" s="47">
        <f t="shared" si="18"/>
        <v>11.5</v>
      </c>
      <c r="Q43" s="27">
        <f t="shared" si="19"/>
        <v>-44.603783</v>
      </c>
      <c r="R43" s="27">
        <f t="shared" si="20"/>
        <v>-52.659678999999997</v>
      </c>
      <c r="S43" s="38"/>
      <c r="T43" s="27">
        <f t="shared" si="21"/>
        <v>11.666666666667</v>
      </c>
      <c r="U43" s="27">
        <f t="shared" si="22"/>
        <v>-58.211875999999997</v>
      </c>
      <c r="V43" s="27">
        <f t="shared" si="23"/>
        <v>-54.077190000000002</v>
      </c>
    </row>
    <row r="44" spans="2:22" x14ac:dyDescent="0.25">
      <c r="B44">
        <v>9750000000</v>
      </c>
      <c r="C44">
        <v>-39.613571</v>
      </c>
      <c r="E44">
        <v>9750000000</v>
      </c>
      <c r="F44">
        <v>-43.655642999999998</v>
      </c>
      <c r="H44" s="27">
        <f t="shared" si="12"/>
        <v>11.395833333333</v>
      </c>
      <c r="I44" s="27">
        <f t="shared" si="13"/>
        <v>-27.335795999999998</v>
      </c>
      <c r="J44" s="27">
        <f t="shared" si="14"/>
        <v>-42.949908999999998</v>
      </c>
      <c r="L44" s="27">
        <f t="shared" si="15"/>
        <v>11.541666666667</v>
      </c>
      <c r="M44" s="27">
        <f t="shared" si="16"/>
        <v>-57.453125</v>
      </c>
      <c r="N44" s="27">
        <f t="shared" si="17"/>
        <v>-37.197014000000003</v>
      </c>
      <c r="P44" s="47">
        <f t="shared" si="18"/>
        <v>11.6875</v>
      </c>
      <c r="Q44" s="27">
        <f t="shared" si="19"/>
        <v>-44.890591000000001</v>
      </c>
      <c r="R44" s="27">
        <f t="shared" si="20"/>
        <v>-53.008816000000003</v>
      </c>
      <c r="S44" s="38"/>
      <c r="T44" s="27">
        <f t="shared" si="21"/>
        <v>11.833333333333</v>
      </c>
      <c r="U44" s="27">
        <f t="shared" si="22"/>
        <v>-58.416687000000003</v>
      </c>
      <c r="V44" s="27">
        <f t="shared" si="23"/>
        <v>-54.336146999999997</v>
      </c>
    </row>
    <row r="45" spans="2:22" x14ac:dyDescent="0.25">
      <c r="B45">
        <v>10000000000</v>
      </c>
      <c r="C45">
        <v>-42.572502</v>
      </c>
      <c r="E45">
        <v>10000000000</v>
      </c>
      <c r="F45">
        <v>-45.214371</v>
      </c>
      <c r="H45" s="27">
        <f t="shared" si="12"/>
        <v>11.625</v>
      </c>
      <c r="I45" s="27">
        <f t="shared" si="13"/>
        <v>-28.638411999999999</v>
      </c>
      <c r="J45" s="27">
        <f t="shared" si="14"/>
        <v>-44.002285000000001</v>
      </c>
      <c r="L45" s="27">
        <f t="shared" si="15"/>
        <v>11.75</v>
      </c>
      <c r="M45" s="27">
        <f t="shared" si="16"/>
        <v>-55.772796999999997</v>
      </c>
      <c r="N45" s="27">
        <f t="shared" si="17"/>
        <v>-36.687945999999997</v>
      </c>
      <c r="P45" s="47">
        <f t="shared" si="18"/>
        <v>11.875</v>
      </c>
      <c r="Q45" s="27">
        <f t="shared" si="19"/>
        <v>-45.628737999999998</v>
      </c>
      <c r="R45" s="27">
        <f t="shared" si="20"/>
        <v>-53.335071999999997</v>
      </c>
      <c r="S45" s="38"/>
      <c r="T45" s="27">
        <f t="shared" si="21"/>
        <v>12</v>
      </c>
      <c r="U45" s="27">
        <f t="shared" si="22"/>
        <v>-58.622303000000002</v>
      </c>
      <c r="V45" s="27">
        <f t="shared" si="23"/>
        <v>-55.002274</v>
      </c>
    </row>
    <row r="46" spans="2:22" x14ac:dyDescent="0.25">
      <c r="B46">
        <v>10250000000</v>
      </c>
      <c r="C46">
        <v>-45.441074</v>
      </c>
      <c r="E46">
        <v>10250000000</v>
      </c>
      <c r="F46">
        <v>-45.918747000000003</v>
      </c>
      <c r="H46" s="27">
        <f t="shared" si="12"/>
        <v>11.854166666667</v>
      </c>
      <c r="I46" s="27">
        <f t="shared" si="13"/>
        <v>-29.883970000000001</v>
      </c>
      <c r="J46" s="27">
        <f t="shared" si="14"/>
        <v>-44.564639999999997</v>
      </c>
      <c r="L46" s="27">
        <f t="shared" si="15"/>
        <v>11.958333333333</v>
      </c>
      <c r="M46" s="27">
        <f t="shared" si="16"/>
        <v>-54.128219999999999</v>
      </c>
      <c r="N46" s="27">
        <f t="shared" si="17"/>
        <v>-36.216498999999999</v>
      </c>
      <c r="P46" s="47">
        <f t="shared" si="18"/>
        <v>12.0625</v>
      </c>
      <c r="Q46" s="27">
        <f t="shared" si="19"/>
        <v>-46.588099999999997</v>
      </c>
      <c r="R46" s="27">
        <f t="shared" si="20"/>
        <v>-53.620097999999999</v>
      </c>
      <c r="S46" s="38"/>
      <c r="T46" s="27">
        <f t="shared" si="21"/>
        <v>12.166666666667</v>
      </c>
      <c r="U46" s="27">
        <f t="shared" si="22"/>
        <v>-58.621417999999998</v>
      </c>
      <c r="V46" s="27">
        <f t="shared" si="23"/>
        <v>-55.185616000000003</v>
      </c>
    </row>
    <row r="47" spans="2:22" x14ac:dyDescent="0.25">
      <c r="B47">
        <v>10500000000</v>
      </c>
      <c r="C47">
        <v>-45.718986999999998</v>
      </c>
      <c r="E47">
        <v>10500000000</v>
      </c>
      <c r="F47">
        <v>-45.490130999999998</v>
      </c>
      <c r="H47" s="27">
        <f t="shared" si="12"/>
        <v>12.083333333333</v>
      </c>
      <c r="I47" s="27">
        <f t="shared" si="13"/>
        <v>-30.970392</v>
      </c>
      <c r="J47" s="27">
        <f t="shared" si="14"/>
        <v>-44.417625000000001</v>
      </c>
      <c r="L47" s="27">
        <f t="shared" si="15"/>
        <v>12.166666666667</v>
      </c>
      <c r="M47" s="27">
        <f t="shared" si="16"/>
        <v>-53.270114999999997</v>
      </c>
      <c r="N47" s="27">
        <f t="shared" si="17"/>
        <v>-35.749186999999999</v>
      </c>
      <c r="P47" s="47">
        <f t="shared" si="18"/>
        <v>12.25</v>
      </c>
      <c r="Q47" s="27">
        <f t="shared" si="19"/>
        <v>-48.097794</v>
      </c>
      <c r="R47" s="27">
        <f t="shared" si="20"/>
        <v>-53.894157</v>
      </c>
      <c r="S47" s="38"/>
      <c r="T47" s="27">
        <f t="shared" si="21"/>
        <v>12.333333333333</v>
      </c>
      <c r="U47" s="27">
        <f t="shared" si="22"/>
        <v>-58.482548000000001</v>
      </c>
      <c r="V47" s="27">
        <f t="shared" si="23"/>
        <v>-54.993026999999998</v>
      </c>
    </row>
    <row r="48" spans="2:22" x14ac:dyDescent="0.25">
      <c r="B48">
        <v>10750000000</v>
      </c>
      <c r="C48">
        <v>-43.786732000000001</v>
      </c>
      <c r="E48">
        <v>10750000000</v>
      </c>
      <c r="F48">
        <v>-44.907898000000003</v>
      </c>
      <c r="H48" s="27">
        <f t="shared" si="12"/>
        <v>12.3125</v>
      </c>
      <c r="I48" s="27">
        <f t="shared" si="13"/>
        <v>-32.092796</v>
      </c>
      <c r="J48" s="27">
        <f t="shared" si="14"/>
        <v>-43.876434000000003</v>
      </c>
      <c r="L48" s="27">
        <f t="shared" si="15"/>
        <v>12.375</v>
      </c>
      <c r="M48" s="27">
        <f t="shared" si="16"/>
        <v>-52.500126000000002</v>
      </c>
      <c r="N48" s="27">
        <f t="shared" si="17"/>
        <v>-35.327370000000002</v>
      </c>
      <c r="P48" s="47">
        <f t="shared" si="18"/>
        <v>12.4375</v>
      </c>
      <c r="Q48" s="27">
        <f t="shared" si="19"/>
        <v>-48.879139000000002</v>
      </c>
      <c r="R48" s="27">
        <f t="shared" si="20"/>
        <v>-53.569167999999998</v>
      </c>
      <c r="S48" s="38"/>
      <c r="T48" s="27">
        <f t="shared" si="21"/>
        <v>12.5</v>
      </c>
      <c r="U48" s="27">
        <f t="shared" si="22"/>
        <v>-58.200477999999997</v>
      </c>
      <c r="V48" s="27">
        <f t="shared" si="23"/>
        <v>-54.802387000000003</v>
      </c>
    </row>
    <row r="49" spans="2:22" x14ac:dyDescent="0.25">
      <c r="B49">
        <v>11000000000</v>
      </c>
      <c r="C49">
        <v>-40.676071</v>
      </c>
      <c r="E49">
        <v>11000000000</v>
      </c>
      <c r="F49">
        <v>-45.673378</v>
      </c>
      <c r="H49" s="27">
        <f t="shared" si="12"/>
        <v>12.541666666667</v>
      </c>
      <c r="I49" s="27">
        <f t="shared" si="13"/>
        <v>-33.285187000000001</v>
      </c>
      <c r="J49" s="27">
        <f t="shared" si="14"/>
        <v>-43.669521000000003</v>
      </c>
      <c r="L49" s="27">
        <f t="shared" si="15"/>
        <v>12.583333333333</v>
      </c>
      <c r="M49" s="27">
        <f t="shared" si="16"/>
        <v>-51.556880999999997</v>
      </c>
      <c r="N49" s="27">
        <f t="shared" si="17"/>
        <v>-34.949191999999996</v>
      </c>
      <c r="P49" s="47">
        <f t="shared" si="18"/>
        <v>12.625</v>
      </c>
      <c r="Q49" s="27">
        <f t="shared" si="19"/>
        <v>-49.132159999999999</v>
      </c>
      <c r="R49" s="27">
        <f t="shared" si="20"/>
        <v>-54.979813</v>
      </c>
      <c r="S49" s="38"/>
      <c r="T49" s="27">
        <f t="shared" si="21"/>
        <v>12.666666666667</v>
      </c>
      <c r="U49" s="27">
        <f t="shared" si="22"/>
        <v>-57.951607000000003</v>
      </c>
      <c r="V49" s="27">
        <f t="shared" si="23"/>
        <v>-54.689242999999998</v>
      </c>
    </row>
    <row r="50" spans="2:22" x14ac:dyDescent="0.25">
      <c r="B50">
        <v>11250000000</v>
      </c>
      <c r="C50">
        <v>-38.503124</v>
      </c>
      <c r="E50">
        <v>11250000000</v>
      </c>
      <c r="F50">
        <v>-48.797851999999999</v>
      </c>
      <c r="H50" s="27">
        <f t="shared" si="12"/>
        <v>12.770833333333</v>
      </c>
      <c r="I50" s="27">
        <f t="shared" si="13"/>
        <v>-34.610118999999997</v>
      </c>
      <c r="J50" s="27">
        <f t="shared" si="14"/>
        <v>-43.936912999999997</v>
      </c>
      <c r="L50" s="27">
        <f t="shared" si="15"/>
        <v>12.791666666667</v>
      </c>
      <c r="M50" s="27">
        <f t="shared" si="16"/>
        <v>-50.628666000000003</v>
      </c>
      <c r="N50" s="27">
        <f t="shared" si="17"/>
        <v>-34.582241000000003</v>
      </c>
      <c r="P50" s="47">
        <f t="shared" si="18"/>
        <v>12.8125</v>
      </c>
      <c r="Q50" s="27">
        <f t="shared" si="19"/>
        <v>-49.320686000000002</v>
      </c>
      <c r="R50" s="27">
        <f t="shared" si="20"/>
        <v>-55.962001999999998</v>
      </c>
      <c r="S50" s="38"/>
      <c r="T50" s="27">
        <f t="shared" si="21"/>
        <v>12.833333333333</v>
      </c>
      <c r="U50" s="27">
        <f t="shared" si="22"/>
        <v>-57.678967</v>
      </c>
      <c r="V50" s="27">
        <f t="shared" si="23"/>
        <v>-54.963551000000002</v>
      </c>
    </row>
    <row r="51" spans="2:22" x14ac:dyDescent="0.25">
      <c r="B51">
        <v>11500000000</v>
      </c>
      <c r="C51">
        <v>-37.410797000000002</v>
      </c>
      <c r="E51">
        <v>11500000000</v>
      </c>
      <c r="F51">
        <v>-50.634749999999997</v>
      </c>
      <c r="H51" s="27">
        <f t="shared" si="12"/>
        <v>13</v>
      </c>
      <c r="I51" s="27">
        <f t="shared" si="13"/>
        <v>-35.535415999999998</v>
      </c>
      <c r="J51" s="27">
        <f t="shared" si="14"/>
        <v>-44.399773000000003</v>
      </c>
      <c r="L51" s="27">
        <f t="shared" si="15"/>
        <v>13</v>
      </c>
      <c r="M51" s="27">
        <f t="shared" si="16"/>
        <v>-50.152779000000002</v>
      </c>
      <c r="N51" s="27">
        <f t="shared" si="17"/>
        <v>-34.303013</v>
      </c>
      <c r="P51" s="47">
        <f t="shared" si="18"/>
        <v>13</v>
      </c>
      <c r="Q51" s="27">
        <f t="shared" si="19"/>
        <v>-49.403953999999999</v>
      </c>
      <c r="R51" s="27">
        <f t="shared" si="20"/>
        <v>-57.302216000000001</v>
      </c>
      <c r="S51" s="38"/>
      <c r="T51" s="27">
        <f t="shared" si="21"/>
        <v>13</v>
      </c>
      <c r="U51" s="27">
        <f t="shared" si="22"/>
        <v>-57.431395999999999</v>
      </c>
      <c r="V51" s="27">
        <f t="shared" si="23"/>
        <v>-54.854289999999999</v>
      </c>
    </row>
    <row r="52" spans="2:22" x14ac:dyDescent="0.25">
      <c r="B52">
        <v>11750000000</v>
      </c>
      <c r="C52">
        <v>-37.005462999999999</v>
      </c>
      <c r="E52">
        <v>11750000000</v>
      </c>
      <c r="F52">
        <v>-50.440567000000001</v>
      </c>
    </row>
    <row r="53" spans="2:22" x14ac:dyDescent="0.25">
      <c r="B53">
        <v>12000000000</v>
      </c>
      <c r="C53">
        <v>-37.170333999999997</v>
      </c>
      <c r="E53">
        <v>12000000000</v>
      </c>
      <c r="F53">
        <v>-46.529156</v>
      </c>
    </row>
    <row r="54" spans="2:22" x14ac:dyDescent="0.25">
      <c r="B54">
        <v>12250000000</v>
      </c>
      <c r="C54">
        <v>-37.689056000000001</v>
      </c>
      <c r="E54">
        <v>12250000000</v>
      </c>
      <c r="F54">
        <v>-42.699531999999998</v>
      </c>
    </row>
    <row r="55" spans="2:22" x14ac:dyDescent="0.25">
      <c r="B55">
        <v>12500000000</v>
      </c>
      <c r="C55">
        <v>-38.354121999999997</v>
      </c>
      <c r="E55">
        <v>12500000000</v>
      </c>
      <c r="F55">
        <v>-39.335022000000002</v>
      </c>
    </row>
    <row r="56" spans="2:22" x14ac:dyDescent="0.25">
      <c r="B56">
        <v>12750000000</v>
      </c>
      <c r="C56">
        <v>-39.228499999999997</v>
      </c>
      <c r="E56">
        <v>12750000000</v>
      </c>
      <c r="F56">
        <v>-37.290351999999999</v>
      </c>
    </row>
    <row r="57" spans="2:22" x14ac:dyDescent="0.25">
      <c r="B57">
        <v>13000000000</v>
      </c>
      <c r="C57">
        <v>-39.834045000000003</v>
      </c>
      <c r="E57">
        <v>13000000000</v>
      </c>
      <c r="F57">
        <v>-36.352043000000002</v>
      </c>
    </row>
    <row r="58" spans="2:22" x14ac:dyDescent="0.25">
      <c r="B58" t="s">
        <v>25</v>
      </c>
      <c r="E58" t="s">
        <v>25</v>
      </c>
    </row>
    <row r="61" spans="2:22" x14ac:dyDescent="0.25">
      <c r="B61" t="s">
        <v>26</v>
      </c>
      <c r="E61" t="s">
        <v>26</v>
      </c>
    </row>
    <row r="62" spans="2:22" x14ac:dyDescent="0.25">
      <c r="B62" t="s">
        <v>23</v>
      </c>
      <c r="C62" t="s">
        <v>220</v>
      </c>
      <c r="E62" t="s">
        <v>23</v>
      </c>
      <c r="F62" t="s">
        <v>220</v>
      </c>
    </row>
    <row r="63" spans="2:22" x14ac:dyDescent="0.25">
      <c r="B63">
        <v>2000000000</v>
      </c>
      <c r="C63">
        <v>-34.366416999999998</v>
      </c>
      <c r="E63">
        <v>2000000000</v>
      </c>
      <c r="F63">
        <v>-40.401077000000001</v>
      </c>
    </row>
    <row r="64" spans="2:22" x14ac:dyDescent="0.25">
      <c r="B64">
        <v>2229166666.6666999</v>
      </c>
      <c r="C64">
        <v>-34.468124000000003</v>
      </c>
      <c r="E64">
        <v>2229166666.6666999</v>
      </c>
      <c r="F64">
        <v>-40.909312999999997</v>
      </c>
    </row>
    <row r="65" spans="2:6" x14ac:dyDescent="0.25">
      <c r="B65">
        <v>2458333333.3333001</v>
      </c>
      <c r="C65">
        <v>-34.660049000000001</v>
      </c>
      <c r="E65">
        <v>2458333333.3333001</v>
      </c>
      <c r="F65">
        <v>-41.755778999999997</v>
      </c>
    </row>
    <row r="66" spans="2:6" x14ac:dyDescent="0.25">
      <c r="B66">
        <v>2687500000</v>
      </c>
      <c r="C66">
        <v>-34.817936000000003</v>
      </c>
      <c r="E66">
        <v>2687500000</v>
      </c>
      <c r="F66">
        <v>-42.722526999999999</v>
      </c>
    </row>
    <row r="67" spans="2:6" x14ac:dyDescent="0.25">
      <c r="B67">
        <v>2916666666.6666999</v>
      </c>
      <c r="C67">
        <v>-35.061912999999997</v>
      </c>
      <c r="E67">
        <v>2916666666.6666999</v>
      </c>
      <c r="F67">
        <v>-43.707794</v>
      </c>
    </row>
    <row r="68" spans="2:6" x14ac:dyDescent="0.25">
      <c r="B68">
        <v>3145833333.3333001</v>
      </c>
      <c r="C68">
        <v>-35.307884000000001</v>
      </c>
      <c r="E68">
        <v>3145833333.3333001</v>
      </c>
      <c r="F68">
        <v>-44.625542000000003</v>
      </c>
    </row>
    <row r="69" spans="2:6" x14ac:dyDescent="0.25">
      <c r="B69">
        <v>3375000000</v>
      </c>
      <c r="C69">
        <v>-35.613185999999999</v>
      </c>
      <c r="E69">
        <v>3375000000</v>
      </c>
      <c r="F69">
        <v>-45.39819</v>
      </c>
    </row>
    <row r="70" spans="2:6" x14ac:dyDescent="0.25">
      <c r="B70">
        <v>3604166666.6666999</v>
      </c>
      <c r="C70">
        <v>-35.814335</v>
      </c>
      <c r="E70">
        <v>3604166666.6666999</v>
      </c>
      <c r="F70">
        <v>-46.104897000000001</v>
      </c>
    </row>
    <row r="71" spans="2:6" x14ac:dyDescent="0.25">
      <c r="B71">
        <v>3833333333.3333001</v>
      </c>
      <c r="C71">
        <v>-35.896442</v>
      </c>
      <c r="E71">
        <v>3833333333.3333001</v>
      </c>
      <c r="F71">
        <v>-46.81073</v>
      </c>
    </row>
    <row r="72" spans="2:6" x14ac:dyDescent="0.25">
      <c r="B72">
        <v>4062500000</v>
      </c>
      <c r="C72">
        <v>-35.839283000000002</v>
      </c>
      <c r="E72">
        <v>4062500000</v>
      </c>
      <c r="F72">
        <v>-47.532046999999999</v>
      </c>
    </row>
    <row r="73" spans="2:6" x14ac:dyDescent="0.25">
      <c r="B73">
        <v>4291666666.6666999</v>
      </c>
      <c r="C73">
        <v>-35.607872</v>
      </c>
      <c r="E73">
        <v>4291666666.6666999</v>
      </c>
      <c r="F73">
        <v>-47.975493999999998</v>
      </c>
    </row>
    <row r="74" spans="2:6" x14ac:dyDescent="0.25">
      <c r="B74">
        <v>4520833333.3332996</v>
      </c>
      <c r="C74">
        <v>-35.128185000000002</v>
      </c>
      <c r="E74">
        <v>4520833333.3332996</v>
      </c>
      <c r="F74">
        <v>-48.069386000000002</v>
      </c>
    </row>
    <row r="75" spans="2:6" x14ac:dyDescent="0.25">
      <c r="B75">
        <v>4750000000</v>
      </c>
      <c r="C75">
        <v>-34.476917</v>
      </c>
      <c r="E75">
        <v>4750000000</v>
      </c>
      <c r="F75">
        <v>-47.958576000000001</v>
      </c>
    </row>
    <row r="76" spans="2:6" x14ac:dyDescent="0.25">
      <c r="B76">
        <v>4979166666.6667004</v>
      </c>
      <c r="C76">
        <v>-33.654685999999998</v>
      </c>
      <c r="E76">
        <v>4979166666.6667004</v>
      </c>
      <c r="F76">
        <v>-47.952286000000001</v>
      </c>
    </row>
    <row r="77" spans="2:6" x14ac:dyDescent="0.25">
      <c r="B77">
        <v>5208333333.3332996</v>
      </c>
      <c r="C77">
        <v>-32.835194000000001</v>
      </c>
      <c r="E77">
        <v>5208333333.3332996</v>
      </c>
      <c r="F77">
        <v>-48.074688000000002</v>
      </c>
    </row>
    <row r="78" spans="2:6" x14ac:dyDescent="0.25">
      <c r="B78">
        <v>5437500000</v>
      </c>
      <c r="C78">
        <v>-31.880431999999999</v>
      </c>
      <c r="E78">
        <v>5437500000</v>
      </c>
      <c r="F78">
        <v>-48.099547999999999</v>
      </c>
    </row>
    <row r="79" spans="2:6" x14ac:dyDescent="0.25">
      <c r="B79">
        <v>5666666666.6667004</v>
      </c>
      <c r="C79">
        <v>-31.058052</v>
      </c>
      <c r="E79">
        <v>5666666666.6667004</v>
      </c>
      <c r="F79">
        <v>-47.803043000000002</v>
      </c>
    </row>
    <row r="80" spans="2:6" x14ac:dyDescent="0.25">
      <c r="B80">
        <v>5895833333.3332996</v>
      </c>
      <c r="C80">
        <v>-30.168109999999999</v>
      </c>
      <c r="E80">
        <v>5895833333.3332996</v>
      </c>
      <c r="F80">
        <v>-47.058159000000003</v>
      </c>
    </row>
    <row r="81" spans="2:6" x14ac:dyDescent="0.25">
      <c r="B81">
        <v>6125000000</v>
      </c>
      <c r="C81">
        <v>-29.376429000000002</v>
      </c>
      <c r="E81">
        <v>6125000000</v>
      </c>
      <c r="F81">
        <v>-46.170937000000002</v>
      </c>
    </row>
    <row r="82" spans="2:6" x14ac:dyDescent="0.25">
      <c r="B82">
        <v>6354166666.6667004</v>
      </c>
      <c r="C82">
        <v>-28.475411999999999</v>
      </c>
      <c r="E82">
        <v>6354166666.6667004</v>
      </c>
      <c r="F82">
        <v>-45.062683</v>
      </c>
    </row>
    <row r="83" spans="2:6" x14ac:dyDescent="0.25">
      <c r="B83">
        <v>6583333333.3332996</v>
      </c>
      <c r="C83">
        <v>-27.696579</v>
      </c>
      <c r="E83">
        <v>6583333333.3332996</v>
      </c>
      <c r="F83">
        <v>-44.181007000000001</v>
      </c>
    </row>
    <row r="84" spans="2:6" x14ac:dyDescent="0.25">
      <c r="B84">
        <v>6812500000</v>
      </c>
      <c r="C84">
        <v>-26.924942000000001</v>
      </c>
      <c r="E84">
        <v>6812500000</v>
      </c>
      <c r="F84">
        <v>-43.297668000000002</v>
      </c>
    </row>
    <row r="85" spans="2:6" x14ac:dyDescent="0.25">
      <c r="B85">
        <v>7041666666.6667004</v>
      </c>
      <c r="C85">
        <v>-26.221658999999999</v>
      </c>
      <c r="E85">
        <v>7041666666.6667004</v>
      </c>
      <c r="F85">
        <v>-42.786079000000001</v>
      </c>
    </row>
    <row r="86" spans="2:6" x14ac:dyDescent="0.25">
      <c r="B86">
        <v>7270833333.3332996</v>
      </c>
      <c r="C86">
        <v>-25.620795999999999</v>
      </c>
      <c r="E86">
        <v>7270833333.3332996</v>
      </c>
      <c r="F86">
        <v>-42.345795000000003</v>
      </c>
    </row>
    <row r="87" spans="2:6" x14ac:dyDescent="0.25">
      <c r="B87">
        <v>7500000000</v>
      </c>
      <c r="C87">
        <v>-25.102671000000001</v>
      </c>
      <c r="E87">
        <v>7500000000</v>
      </c>
      <c r="F87">
        <v>-42.055819999999997</v>
      </c>
    </row>
    <row r="88" spans="2:6" x14ac:dyDescent="0.25">
      <c r="B88">
        <v>7729166666.6667004</v>
      </c>
      <c r="C88">
        <v>-24.629190000000001</v>
      </c>
      <c r="E88">
        <v>7729166666.6667004</v>
      </c>
      <c r="F88">
        <v>-41.750072000000003</v>
      </c>
    </row>
    <row r="89" spans="2:6" x14ac:dyDescent="0.25">
      <c r="B89">
        <v>7958333333.3332996</v>
      </c>
      <c r="C89">
        <v>-24.109493000000001</v>
      </c>
      <c r="E89">
        <v>7958333333.3332996</v>
      </c>
      <c r="F89">
        <v>-41.527121999999999</v>
      </c>
    </row>
    <row r="90" spans="2:6" x14ac:dyDescent="0.25">
      <c r="B90">
        <v>8187500000</v>
      </c>
      <c r="C90">
        <v>-23.697928999999998</v>
      </c>
      <c r="E90">
        <v>8187500000</v>
      </c>
      <c r="F90">
        <v>-41.538184999999999</v>
      </c>
    </row>
    <row r="91" spans="2:6" x14ac:dyDescent="0.25">
      <c r="B91">
        <v>8416666666.6667004</v>
      </c>
      <c r="C91">
        <v>-23.27721</v>
      </c>
      <c r="E91">
        <v>8416666666.6667004</v>
      </c>
      <c r="F91">
        <v>-41.607899000000003</v>
      </c>
    </row>
    <row r="92" spans="2:6" x14ac:dyDescent="0.25">
      <c r="B92">
        <v>8645833333.3332996</v>
      </c>
      <c r="C92">
        <v>-22.977347999999999</v>
      </c>
      <c r="E92">
        <v>8645833333.3332996</v>
      </c>
      <c r="F92">
        <v>-41.607655000000001</v>
      </c>
    </row>
    <row r="93" spans="2:6" x14ac:dyDescent="0.25">
      <c r="B93">
        <v>8875000000</v>
      </c>
      <c r="C93">
        <v>-22.762180000000001</v>
      </c>
      <c r="E93">
        <v>8875000000</v>
      </c>
      <c r="F93">
        <v>-41.510891000000001</v>
      </c>
    </row>
    <row r="94" spans="2:6" x14ac:dyDescent="0.25">
      <c r="B94">
        <v>9104166666.6667004</v>
      </c>
      <c r="C94">
        <v>-22.742342000000001</v>
      </c>
      <c r="E94">
        <v>9104166666.6667004</v>
      </c>
      <c r="F94">
        <v>-41.437649</v>
      </c>
    </row>
    <row r="95" spans="2:6" x14ac:dyDescent="0.25">
      <c r="B95">
        <v>9333333333.3332996</v>
      </c>
      <c r="C95">
        <v>-22.839502</v>
      </c>
      <c r="E95">
        <v>9333333333.3332996</v>
      </c>
      <c r="F95">
        <v>-41.464024000000002</v>
      </c>
    </row>
    <row r="96" spans="2:6" x14ac:dyDescent="0.25">
      <c r="B96">
        <v>9562500000</v>
      </c>
      <c r="C96">
        <v>-22.933814999999999</v>
      </c>
      <c r="E96">
        <v>9562500000</v>
      </c>
      <c r="F96">
        <v>-41.423332000000002</v>
      </c>
    </row>
    <row r="97" spans="2:6" x14ac:dyDescent="0.25">
      <c r="B97">
        <v>9791666666.6667004</v>
      </c>
      <c r="C97">
        <v>-23.078168999999999</v>
      </c>
      <c r="E97">
        <v>9791666666.6667004</v>
      </c>
      <c r="F97">
        <v>-41.316699999999997</v>
      </c>
    </row>
    <row r="98" spans="2:6" x14ac:dyDescent="0.25">
      <c r="B98">
        <v>10020833333.333</v>
      </c>
      <c r="C98">
        <v>-23.256094000000001</v>
      </c>
      <c r="E98">
        <v>10020833333.333</v>
      </c>
      <c r="F98">
        <v>-41.152237</v>
      </c>
    </row>
    <row r="99" spans="2:6" x14ac:dyDescent="0.25">
      <c r="B99">
        <v>10250000000</v>
      </c>
      <c r="C99">
        <v>-23.595579000000001</v>
      </c>
      <c r="E99">
        <v>10250000000</v>
      </c>
      <c r="F99">
        <v>-41.027209999999997</v>
      </c>
    </row>
    <row r="100" spans="2:6" x14ac:dyDescent="0.25">
      <c r="B100">
        <v>10479166666.667</v>
      </c>
      <c r="C100">
        <v>-24.018864000000001</v>
      </c>
      <c r="E100">
        <v>10479166666.667</v>
      </c>
      <c r="F100">
        <v>-40.950802000000003</v>
      </c>
    </row>
    <row r="101" spans="2:6" x14ac:dyDescent="0.25">
      <c r="B101">
        <v>10708333333.333</v>
      </c>
      <c r="C101">
        <v>-24.519634</v>
      </c>
      <c r="E101">
        <v>10708333333.333</v>
      </c>
      <c r="F101">
        <v>-40.956173</v>
      </c>
    </row>
    <row r="102" spans="2:6" x14ac:dyDescent="0.25">
      <c r="B102">
        <v>10937500000</v>
      </c>
      <c r="C102">
        <v>-25.167390999999999</v>
      </c>
      <c r="E102">
        <v>10937500000</v>
      </c>
      <c r="F102">
        <v>-41.188560000000003</v>
      </c>
    </row>
    <row r="103" spans="2:6" x14ac:dyDescent="0.25">
      <c r="B103">
        <v>11166666666.667</v>
      </c>
      <c r="C103">
        <v>-26.087648000000002</v>
      </c>
      <c r="E103">
        <v>11166666666.667</v>
      </c>
      <c r="F103">
        <v>-41.855488000000001</v>
      </c>
    </row>
    <row r="104" spans="2:6" x14ac:dyDescent="0.25">
      <c r="B104">
        <v>11395833333.333</v>
      </c>
      <c r="C104">
        <v>-27.335795999999998</v>
      </c>
      <c r="E104">
        <v>11395833333.333</v>
      </c>
      <c r="F104">
        <v>-42.949908999999998</v>
      </c>
    </row>
    <row r="105" spans="2:6" x14ac:dyDescent="0.25">
      <c r="B105">
        <v>11625000000</v>
      </c>
      <c r="C105">
        <v>-28.638411999999999</v>
      </c>
      <c r="E105">
        <v>11625000000</v>
      </c>
      <c r="F105">
        <v>-44.002285000000001</v>
      </c>
    </row>
    <row r="106" spans="2:6" x14ac:dyDescent="0.25">
      <c r="B106">
        <v>11854166666.667</v>
      </c>
      <c r="C106">
        <v>-29.883970000000001</v>
      </c>
      <c r="E106">
        <v>11854166666.667</v>
      </c>
      <c r="F106">
        <v>-44.564639999999997</v>
      </c>
    </row>
    <row r="107" spans="2:6" x14ac:dyDescent="0.25">
      <c r="B107">
        <v>12083333333.333</v>
      </c>
      <c r="C107">
        <v>-30.970392</v>
      </c>
      <c r="E107">
        <v>12083333333.333</v>
      </c>
      <c r="F107">
        <v>-44.417625000000001</v>
      </c>
    </row>
    <row r="108" spans="2:6" x14ac:dyDescent="0.25">
      <c r="B108">
        <v>12312500000</v>
      </c>
      <c r="C108">
        <v>-32.092796</v>
      </c>
      <c r="E108">
        <v>12312500000</v>
      </c>
      <c r="F108">
        <v>-43.876434000000003</v>
      </c>
    </row>
    <row r="109" spans="2:6" x14ac:dyDescent="0.25">
      <c r="B109">
        <v>12541666666.667</v>
      </c>
      <c r="C109">
        <v>-33.285187000000001</v>
      </c>
      <c r="E109">
        <v>12541666666.667</v>
      </c>
      <c r="F109">
        <v>-43.669521000000003</v>
      </c>
    </row>
    <row r="110" spans="2:6" x14ac:dyDescent="0.25">
      <c r="B110">
        <v>12770833333.333</v>
      </c>
      <c r="C110">
        <v>-34.610118999999997</v>
      </c>
      <c r="E110">
        <v>12770833333.333</v>
      </c>
      <c r="F110">
        <v>-43.936912999999997</v>
      </c>
    </row>
    <row r="111" spans="2:6" x14ac:dyDescent="0.25">
      <c r="B111">
        <v>13000000000</v>
      </c>
      <c r="C111">
        <v>-35.535415999999998</v>
      </c>
      <c r="E111">
        <v>13000000000</v>
      </c>
      <c r="F111">
        <v>-44.399773000000003</v>
      </c>
    </row>
    <row r="112" spans="2:6" x14ac:dyDescent="0.25">
      <c r="B112" t="s">
        <v>25</v>
      </c>
      <c r="E112" t="s">
        <v>25</v>
      </c>
    </row>
    <row r="115" spans="2:6" x14ac:dyDescent="0.25">
      <c r="B115" t="s">
        <v>27</v>
      </c>
      <c r="E115" t="s">
        <v>27</v>
      </c>
    </row>
    <row r="116" spans="2:6" x14ac:dyDescent="0.25">
      <c r="B116" t="s">
        <v>23</v>
      </c>
      <c r="C116" t="s">
        <v>221</v>
      </c>
      <c r="E116" t="s">
        <v>23</v>
      </c>
      <c r="F116" t="s">
        <v>221</v>
      </c>
    </row>
    <row r="117" spans="2:6" x14ac:dyDescent="0.25">
      <c r="B117">
        <v>3000000000</v>
      </c>
      <c r="C117">
        <v>-48.898463999999997</v>
      </c>
      <c r="E117">
        <v>3000000000</v>
      </c>
      <c r="F117">
        <v>-46.290908999999999</v>
      </c>
    </row>
    <row r="118" spans="2:6" x14ac:dyDescent="0.25">
      <c r="B118">
        <v>3208333333.3333001</v>
      </c>
      <c r="C118">
        <v>-48.772499000000003</v>
      </c>
      <c r="E118">
        <v>3208333333.3333001</v>
      </c>
      <c r="F118">
        <v>-45.973557</v>
      </c>
    </row>
    <row r="119" spans="2:6" x14ac:dyDescent="0.25">
      <c r="B119">
        <v>3416666666.6666999</v>
      </c>
      <c r="C119">
        <v>-48.634762000000002</v>
      </c>
      <c r="E119">
        <v>3416666666.6666999</v>
      </c>
      <c r="F119">
        <v>-45.603141999999998</v>
      </c>
    </row>
    <row r="120" spans="2:6" x14ac:dyDescent="0.25">
      <c r="B120">
        <v>3625000000</v>
      </c>
      <c r="C120">
        <v>-48.915244999999999</v>
      </c>
      <c r="E120">
        <v>3625000000</v>
      </c>
      <c r="F120">
        <v>-45.545279999999998</v>
      </c>
    </row>
    <row r="121" spans="2:6" x14ac:dyDescent="0.25">
      <c r="B121">
        <v>3833333333.3333001</v>
      </c>
      <c r="C121">
        <v>-49.046779999999998</v>
      </c>
      <c r="E121">
        <v>3833333333.3333001</v>
      </c>
      <c r="F121">
        <v>-45.611618</v>
      </c>
    </row>
    <row r="122" spans="2:6" x14ac:dyDescent="0.25">
      <c r="B122">
        <v>4041666666.6666999</v>
      </c>
      <c r="C122">
        <v>-49.393535999999997</v>
      </c>
      <c r="E122">
        <v>4041666666.6666999</v>
      </c>
      <c r="F122">
        <v>-45.742176000000001</v>
      </c>
    </row>
    <row r="123" spans="2:6" x14ac:dyDescent="0.25">
      <c r="B123">
        <v>4250000000</v>
      </c>
      <c r="C123">
        <v>-49.589801999999999</v>
      </c>
      <c r="E123">
        <v>4250000000</v>
      </c>
      <c r="F123">
        <v>-45.692883000000002</v>
      </c>
    </row>
    <row r="124" spans="2:6" x14ac:dyDescent="0.25">
      <c r="B124">
        <v>4458333333.3332996</v>
      </c>
      <c r="C124">
        <v>-50.037478999999998</v>
      </c>
      <c r="E124">
        <v>4458333333.3332996</v>
      </c>
      <c r="F124">
        <v>-45.346218</v>
      </c>
    </row>
    <row r="125" spans="2:6" x14ac:dyDescent="0.25">
      <c r="B125">
        <v>4666666666.6667004</v>
      </c>
      <c r="C125">
        <v>-50.257689999999997</v>
      </c>
      <c r="E125">
        <v>4666666666.6667004</v>
      </c>
      <c r="F125">
        <v>-44.838295000000002</v>
      </c>
    </row>
    <row r="126" spans="2:6" x14ac:dyDescent="0.25">
      <c r="B126">
        <v>4875000000</v>
      </c>
      <c r="C126">
        <v>-50.381836</v>
      </c>
      <c r="E126">
        <v>4875000000</v>
      </c>
      <c r="F126">
        <v>-44.232723</v>
      </c>
    </row>
    <row r="127" spans="2:6" x14ac:dyDescent="0.25">
      <c r="B127">
        <v>5083333333.3332996</v>
      </c>
      <c r="C127">
        <v>-50.374588000000003</v>
      </c>
      <c r="E127">
        <v>5083333333.3332996</v>
      </c>
      <c r="F127">
        <v>-44.304530999999997</v>
      </c>
    </row>
    <row r="128" spans="2:6" x14ac:dyDescent="0.25">
      <c r="B128">
        <v>5291666666.6667004</v>
      </c>
      <c r="C128">
        <v>-50.326576000000003</v>
      </c>
      <c r="E128">
        <v>5291666666.6667004</v>
      </c>
      <c r="F128">
        <v>-44.285271000000002</v>
      </c>
    </row>
    <row r="129" spans="2:6" x14ac:dyDescent="0.25">
      <c r="B129">
        <v>5500000000</v>
      </c>
      <c r="C129">
        <v>-50.010559000000001</v>
      </c>
      <c r="E129">
        <v>5500000000</v>
      </c>
      <c r="F129">
        <v>-44.29813</v>
      </c>
    </row>
    <row r="130" spans="2:6" x14ac:dyDescent="0.25">
      <c r="B130">
        <v>5708333333.3332996</v>
      </c>
      <c r="C130">
        <v>-49.552363999999997</v>
      </c>
      <c r="E130">
        <v>5708333333.3332996</v>
      </c>
      <c r="F130">
        <v>-44.092258000000001</v>
      </c>
    </row>
    <row r="131" spans="2:6" x14ac:dyDescent="0.25">
      <c r="B131">
        <v>5916666666.6667004</v>
      </c>
      <c r="C131">
        <v>-49.222202000000003</v>
      </c>
      <c r="E131">
        <v>5916666666.6667004</v>
      </c>
      <c r="F131">
        <v>-44.168835000000001</v>
      </c>
    </row>
    <row r="132" spans="2:6" x14ac:dyDescent="0.25">
      <c r="B132">
        <v>6125000000</v>
      </c>
      <c r="C132">
        <v>-49.155258000000003</v>
      </c>
      <c r="E132">
        <v>6125000000</v>
      </c>
      <c r="F132">
        <v>-44.137985</v>
      </c>
    </row>
    <row r="133" spans="2:6" x14ac:dyDescent="0.25">
      <c r="B133">
        <v>6333333333.3332996</v>
      </c>
      <c r="C133">
        <v>-49.269382</v>
      </c>
      <c r="E133">
        <v>6333333333.3332996</v>
      </c>
      <c r="F133">
        <v>-43.856296999999998</v>
      </c>
    </row>
    <row r="134" spans="2:6" x14ac:dyDescent="0.25">
      <c r="B134">
        <v>6541666666.6667004</v>
      </c>
      <c r="C134">
        <v>-48.924854000000003</v>
      </c>
      <c r="E134">
        <v>6541666666.6667004</v>
      </c>
      <c r="F134">
        <v>-43.565886999999996</v>
      </c>
    </row>
    <row r="135" spans="2:6" x14ac:dyDescent="0.25">
      <c r="B135">
        <v>6750000000</v>
      </c>
      <c r="C135">
        <v>-48.691208000000003</v>
      </c>
      <c r="E135">
        <v>6750000000</v>
      </c>
      <c r="F135">
        <v>-43.251624999999997</v>
      </c>
    </row>
    <row r="136" spans="2:6" x14ac:dyDescent="0.25">
      <c r="B136">
        <v>6958333333.3332996</v>
      </c>
      <c r="C136">
        <v>-48.361049999999999</v>
      </c>
      <c r="E136">
        <v>6958333333.3332996</v>
      </c>
      <c r="F136">
        <v>-43.133980000000001</v>
      </c>
    </row>
    <row r="137" spans="2:6" x14ac:dyDescent="0.25">
      <c r="B137">
        <v>7166666666.6667004</v>
      </c>
      <c r="C137">
        <v>-48.545333999999997</v>
      </c>
      <c r="E137">
        <v>7166666666.6667004</v>
      </c>
      <c r="F137">
        <v>-43.058371999999999</v>
      </c>
    </row>
    <row r="138" spans="2:6" x14ac:dyDescent="0.25">
      <c r="B138">
        <v>7375000000</v>
      </c>
      <c r="C138">
        <v>-48.703578999999998</v>
      </c>
      <c r="E138">
        <v>7375000000</v>
      </c>
      <c r="F138">
        <v>-42.968449</v>
      </c>
    </row>
    <row r="139" spans="2:6" x14ac:dyDescent="0.25">
      <c r="B139">
        <v>7583333333.3332996</v>
      </c>
      <c r="C139">
        <v>-48.746422000000003</v>
      </c>
      <c r="E139">
        <v>7583333333.3332996</v>
      </c>
      <c r="F139">
        <v>-42.687995999999998</v>
      </c>
    </row>
    <row r="140" spans="2:6" x14ac:dyDescent="0.25">
      <c r="B140">
        <v>7791666666.6667004</v>
      </c>
      <c r="C140">
        <v>-48.297485000000002</v>
      </c>
      <c r="E140">
        <v>7791666666.6667004</v>
      </c>
      <c r="F140">
        <v>-42.470202999999998</v>
      </c>
    </row>
    <row r="141" spans="2:6" x14ac:dyDescent="0.25">
      <c r="B141">
        <v>8000000000</v>
      </c>
      <c r="C141">
        <v>-47.698593000000002</v>
      </c>
      <c r="E141">
        <v>8000000000</v>
      </c>
      <c r="F141">
        <v>-42.450370999999997</v>
      </c>
    </row>
    <row r="142" spans="2:6" x14ac:dyDescent="0.25">
      <c r="B142">
        <v>8208333333.3332996</v>
      </c>
      <c r="C142">
        <v>-47.169173999999998</v>
      </c>
      <c r="E142">
        <v>8208333333.3332996</v>
      </c>
      <c r="F142">
        <v>-42.732737999999998</v>
      </c>
    </row>
    <row r="143" spans="2:6" x14ac:dyDescent="0.25">
      <c r="B143">
        <v>8416666666.6667004</v>
      </c>
      <c r="C143">
        <v>-46.981482999999997</v>
      </c>
      <c r="E143">
        <v>8416666666.6667004</v>
      </c>
      <c r="F143">
        <v>-42.839995999999999</v>
      </c>
    </row>
    <row r="144" spans="2:6" x14ac:dyDescent="0.25">
      <c r="B144">
        <v>8625000000</v>
      </c>
      <c r="C144">
        <v>-47.506847</v>
      </c>
      <c r="E144">
        <v>8625000000</v>
      </c>
      <c r="F144">
        <v>-42.927528000000002</v>
      </c>
    </row>
    <row r="145" spans="2:6" x14ac:dyDescent="0.25">
      <c r="B145">
        <v>8833333333.3332996</v>
      </c>
      <c r="C145">
        <v>-48.086880000000001</v>
      </c>
      <c r="E145">
        <v>8833333333.3332996</v>
      </c>
      <c r="F145">
        <v>-42.889659999999999</v>
      </c>
    </row>
    <row r="146" spans="2:6" x14ac:dyDescent="0.25">
      <c r="B146">
        <v>9041666666.6667004</v>
      </c>
      <c r="C146">
        <v>-48.230663</v>
      </c>
      <c r="E146">
        <v>9041666666.6667004</v>
      </c>
      <c r="F146">
        <v>-42.658332999999999</v>
      </c>
    </row>
    <row r="147" spans="2:6" x14ac:dyDescent="0.25">
      <c r="B147">
        <v>9250000000</v>
      </c>
      <c r="C147">
        <v>-47.859585000000003</v>
      </c>
      <c r="E147">
        <v>9250000000</v>
      </c>
      <c r="F147">
        <v>-42.348869000000001</v>
      </c>
    </row>
    <row r="148" spans="2:6" x14ac:dyDescent="0.25">
      <c r="B148">
        <v>9458333333.3332996</v>
      </c>
      <c r="C148">
        <v>-52.830612000000002</v>
      </c>
      <c r="E148">
        <v>9458333333.3332996</v>
      </c>
      <c r="F148">
        <v>-41.933177999999998</v>
      </c>
    </row>
    <row r="149" spans="2:6" x14ac:dyDescent="0.25">
      <c r="B149">
        <v>9666666666.6667004</v>
      </c>
      <c r="C149">
        <v>-62.794089999999997</v>
      </c>
      <c r="E149">
        <v>9666666666.6667004</v>
      </c>
      <c r="F149">
        <v>-41.853175999999998</v>
      </c>
    </row>
    <row r="150" spans="2:6" x14ac:dyDescent="0.25">
      <c r="B150">
        <v>9875000000</v>
      </c>
      <c r="C150">
        <v>-69.447113000000002</v>
      </c>
      <c r="E150">
        <v>9875000000</v>
      </c>
      <c r="F150">
        <v>-41.646892999999999</v>
      </c>
    </row>
    <row r="151" spans="2:6" x14ac:dyDescent="0.25">
      <c r="B151">
        <v>10083333333.333</v>
      </c>
      <c r="C151">
        <v>-72.910942000000006</v>
      </c>
      <c r="E151">
        <v>10083333333.333</v>
      </c>
      <c r="F151">
        <v>-41.449050999999997</v>
      </c>
    </row>
    <row r="152" spans="2:6" x14ac:dyDescent="0.25">
      <c r="B152">
        <v>10291666666.667</v>
      </c>
      <c r="C152">
        <v>-72.257583999999994</v>
      </c>
      <c r="E152">
        <v>10291666666.667</v>
      </c>
      <c r="F152">
        <v>-41.057701000000002</v>
      </c>
    </row>
    <row r="153" spans="2:6" x14ac:dyDescent="0.25">
      <c r="B153">
        <v>10500000000</v>
      </c>
      <c r="C153">
        <v>-71.203117000000006</v>
      </c>
      <c r="E153">
        <v>10500000000</v>
      </c>
      <c r="F153">
        <v>-40.420760999999999</v>
      </c>
    </row>
    <row r="154" spans="2:6" x14ac:dyDescent="0.25">
      <c r="B154">
        <v>10708333333.333</v>
      </c>
      <c r="C154">
        <v>-66.766846000000001</v>
      </c>
      <c r="E154">
        <v>10708333333.333</v>
      </c>
      <c r="F154">
        <v>-39.667057</v>
      </c>
    </row>
    <row r="155" spans="2:6" x14ac:dyDescent="0.25">
      <c r="B155">
        <v>10916666666.667</v>
      </c>
      <c r="C155">
        <v>-60.963515999999998</v>
      </c>
      <c r="E155">
        <v>10916666666.667</v>
      </c>
      <c r="F155">
        <v>-38.798850999999999</v>
      </c>
    </row>
    <row r="156" spans="2:6" x14ac:dyDescent="0.25">
      <c r="B156">
        <v>11125000000</v>
      </c>
      <c r="C156">
        <v>-59.132603000000003</v>
      </c>
      <c r="E156">
        <v>11125000000</v>
      </c>
      <c r="F156">
        <v>-38.203499000000001</v>
      </c>
    </row>
    <row r="157" spans="2:6" x14ac:dyDescent="0.25">
      <c r="B157">
        <v>11333333333.333</v>
      </c>
      <c r="C157">
        <v>-58.204200999999998</v>
      </c>
      <c r="E157">
        <v>11333333333.333</v>
      </c>
      <c r="F157">
        <v>-37.689587000000003</v>
      </c>
    </row>
    <row r="158" spans="2:6" x14ac:dyDescent="0.25">
      <c r="B158">
        <v>11541666666.667</v>
      </c>
      <c r="C158">
        <v>-57.453125</v>
      </c>
      <c r="E158">
        <v>11541666666.667</v>
      </c>
      <c r="F158">
        <v>-37.197014000000003</v>
      </c>
    </row>
    <row r="159" spans="2:6" x14ac:dyDescent="0.25">
      <c r="B159">
        <v>11750000000</v>
      </c>
      <c r="C159">
        <v>-55.772796999999997</v>
      </c>
      <c r="E159">
        <v>11750000000</v>
      </c>
      <c r="F159">
        <v>-36.687945999999997</v>
      </c>
    </row>
    <row r="160" spans="2:6" x14ac:dyDescent="0.25">
      <c r="B160">
        <v>11958333333.333</v>
      </c>
      <c r="C160">
        <v>-54.128219999999999</v>
      </c>
      <c r="E160">
        <v>11958333333.333</v>
      </c>
      <c r="F160">
        <v>-36.216498999999999</v>
      </c>
    </row>
    <row r="161" spans="2:6" x14ac:dyDescent="0.25">
      <c r="B161">
        <v>12166666666.667</v>
      </c>
      <c r="C161">
        <v>-53.270114999999997</v>
      </c>
      <c r="E161">
        <v>12166666666.667</v>
      </c>
      <c r="F161">
        <v>-35.749186999999999</v>
      </c>
    </row>
    <row r="162" spans="2:6" x14ac:dyDescent="0.25">
      <c r="B162">
        <v>12375000000</v>
      </c>
      <c r="C162">
        <v>-52.500126000000002</v>
      </c>
      <c r="E162">
        <v>12375000000</v>
      </c>
      <c r="F162">
        <v>-35.327370000000002</v>
      </c>
    </row>
    <row r="163" spans="2:6" x14ac:dyDescent="0.25">
      <c r="B163">
        <v>12583333333.333</v>
      </c>
      <c r="C163">
        <v>-51.556880999999997</v>
      </c>
      <c r="E163">
        <v>12583333333.333</v>
      </c>
      <c r="F163">
        <v>-34.949191999999996</v>
      </c>
    </row>
    <row r="164" spans="2:6" x14ac:dyDescent="0.25">
      <c r="B164">
        <v>12791666666.667</v>
      </c>
      <c r="C164">
        <v>-50.628666000000003</v>
      </c>
      <c r="E164">
        <v>12791666666.667</v>
      </c>
      <c r="F164">
        <v>-34.582241000000003</v>
      </c>
    </row>
    <row r="165" spans="2:6" x14ac:dyDescent="0.25">
      <c r="B165">
        <v>13000000000</v>
      </c>
      <c r="C165">
        <v>-50.152779000000002</v>
      </c>
      <c r="E165">
        <v>13000000000</v>
      </c>
      <c r="F165">
        <v>-34.303013</v>
      </c>
    </row>
    <row r="166" spans="2:6" x14ac:dyDescent="0.25">
      <c r="B166" t="s">
        <v>25</v>
      </c>
      <c r="E166" t="s">
        <v>25</v>
      </c>
    </row>
    <row r="169" spans="2:6" x14ac:dyDescent="0.25">
      <c r="B169" t="s">
        <v>28</v>
      </c>
      <c r="E169" t="s">
        <v>28</v>
      </c>
    </row>
    <row r="170" spans="2:6" x14ac:dyDescent="0.25">
      <c r="B170" t="s">
        <v>23</v>
      </c>
      <c r="C170" t="s">
        <v>222</v>
      </c>
      <c r="E170" t="s">
        <v>23</v>
      </c>
      <c r="F170" t="s">
        <v>222</v>
      </c>
    </row>
    <row r="171" spans="2:6" x14ac:dyDescent="0.25">
      <c r="B171">
        <v>4000000000</v>
      </c>
      <c r="C171">
        <v>-45.391556000000001</v>
      </c>
      <c r="E171">
        <v>4000000000</v>
      </c>
      <c r="F171">
        <v>-51.588062000000001</v>
      </c>
    </row>
    <row r="172" spans="2:6" x14ac:dyDescent="0.25">
      <c r="B172">
        <v>4187500000</v>
      </c>
      <c r="C172">
        <v>-44.870936999999998</v>
      </c>
      <c r="E172">
        <v>4187500000</v>
      </c>
      <c r="F172">
        <v>-51.413848999999999</v>
      </c>
    </row>
    <row r="173" spans="2:6" x14ac:dyDescent="0.25">
      <c r="B173">
        <v>4375000000</v>
      </c>
      <c r="C173">
        <v>-44.410091000000001</v>
      </c>
      <c r="E173">
        <v>4375000000</v>
      </c>
      <c r="F173">
        <v>-51.309212000000002</v>
      </c>
    </row>
    <row r="174" spans="2:6" x14ac:dyDescent="0.25">
      <c r="B174">
        <v>4562500000</v>
      </c>
      <c r="C174">
        <v>-44.241988999999997</v>
      </c>
      <c r="E174">
        <v>4562500000</v>
      </c>
      <c r="F174">
        <v>-51.364413999999996</v>
      </c>
    </row>
    <row r="175" spans="2:6" x14ac:dyDescent="0.25">
      <c r="B175">
        <v>4750000000</v>
      </c>
      <c r="C175">
        <v>-44.124099999999999</v>
      </c>
      <c r="E175">
        <v>4750000000</v>
      </c>
      <c r="F175">
        <v>-51.387779000000002</v>
      </c>
    </row>
    <row r="176" spans="2:6" x14ac:dyDescent="0.25">
      <c r="B176">
        <v>4937500000</v>
      </c>
      <c r="C176">
        <v>-43.861820000000002</v>
      </c>
      <c r="E176">
        <v>4937500000</v>
      </c>
      <c r="F176">
        <v>-51.339478</v>
      </c>
    </row>
    <row r="177" spans="2:6" x14ac:dyDescent="0.25">
      <c r="B177">
        <v>5125000000</v>
      </c>
      <c r="C177">
        <v>-43.917839000000001</v>
      </c>
      <c r="E177">
        <v>5125000000</v>
      </c>
      <c r="F177">
        <v>-51.590992</v>
      </c>
    </row>
    <row r="178" spans="2:6" x14ac:dyDescent="0.25">
      <c r="B178">
        <v>5312500000</v>
      </c>
      <c r="C178">
        <v>-44.123260000000002</v>
      </c>
      <c r="E178">
        <v>5312500000</v>
      </c>
      <c r="F178">
        <v>-51.992652999999997</v>
      </c>
    </row>
    <row r="179" spans="2:6" x14ac:dyDescent="0.25">
      <c r="B179">
        <v>5500000000</v>
      </c>
      <c r="C179">
        <v>-44.320034</v>
      </c>
      <c r="E179">
        <v>5500000000</v>
      </c>
      <c r="F179">
        <v>-52.460182000000003</v>
      </c>
    </row>
    <row r="180" spans="2:6" x14ac:dyDescent="0.25">
      <c r="B180">
        <v>5687500000</v>
      </c>
      <c r="C180">
        <v>-44.733440000000002</v>
      </c>
      <c r="E180">
        <v>5687500000</v>
      </c>
      <c r="F180">
        <v>-53.026463</v>
      </c>
    </row>
    <row r="181" spans="2:6" x14ac:dyDescent="0.25">
      <c r="B181">
        <v>5875000000</v>
      </c>
      <c r="C181">
        <v>-44.978107000000001</v>
      </c>
      <c r="E181">
        <v>5875000000</v>
      </c>
      <c r="F181">
        <v>-53.235413000000001</v>
      </c>
    </row>
    <row r="182" spans="2:6" x14ac:dyDescent="0.25">
      <c r="B182">
        <v>6062500000</v>
      </c>
      <c r="C182">
        <v>-45.666316999999999</v>
      </c>
      <c r="E182">
        <v>6062500000</v>
      </c>
      <c r="F182">
        <v>-53.484591999999999</v>
      </c>
    </row>
    <row r="183" spans="2:6" x14ac:dyDescent="0.25">
      <c r="B183">
        <v>6250000000</v>
      </c>
      <c r="C183">
        <v>-45.431755000000003</v>
      </c>
      <c r="E183">
        <v>6250000000</v>
      </c>
      <c r="F183">
        <v>-53.185665</v>
      </c>
    </row>
    <row r="184" spans="2:6" x14ac:dyDescent="0.25">
      <c r="B184">
        <v>6437500000</v>
      </c>
      <c r="C184">
        <v>-45.420634999999997</v>
      </c>
      <c r="E184">
        <v>6437500000</v>
      </c>
      <c r="F184">
        <v>-53.234310000000001</v>
      </c>
    </row>
    <row r="185" spans="2:6" x14ac:dyDescent="0.25">
      <c r="B185">
        <v>6625000000</v>
      </c>
      <c r="C185">
        <v>-45.050364999999999</v>
      </c>
      <c r="E185">
        <v>6625000000</v>
      </c>
      <c r="F185">
        <v>-53.263401000000002</v>
      </c>
    </row>
    <row r="186" spans="2:6" x14ac:dyDescent="0.25">
      <c r="B186">
        <v>6812500000</v>
      </c>
      <c r="C186">
        <v>-44.942669000000002</v>
      </c>
      <c r="E186">
        <v>6812500000</v>
      </c>
      <c r="F186">
        <v>-53.753264999999999</v>
      </c>
    </row>
    <row r="187" spans="2:6" x14ac:dyDescent="0.25">
      <c r="B187">
        <v>7000000000</v>
      </c>
      <c r="C187">
        <v>-44.444468999999998</v>
      </c>
      <c r="E187">
        <v>7000000000</v>
      </c>
      <c r="F187">
        <v>-54.096848000000001</v>
      </c>
    </row>
    <row r="188" spans="2:6" x14ac:dyDescent="0.25">
      <c r="B188">
        <v>7187500000</v>
      </c>
      <c r="C188">
        <v>-44.328186000000002</v>
      </c>
      <c r="E188">
        <v>7187500000</v>
      </c>
      <c r="F188">
        <v>-54.888041999999999</v>
      </c>
    </row>
    <row r="189" spans="2:6" x14ac:dyDescent="0.25">
      <c r="B189">
        <v>7375000000</v>
      </c>
      <c r="C189">
        <v>-44.171253</v>
      </c>
      <c r="E189">
        <v>7375000000</v>
      </c>
      <c r="F189">
        <v>-55.696303999999998</v>
      </c>
    </row>
    <row r="190" spans="2:6" x14ac:dyDescent="0.25">
      <c r="B190">
        <v>7562500000</v>
      </c>
      <c r="C190">
        <v>-43.681331999999998</v>
      </c>
      <c r="E190">
        <v>7562500000</v>
      </c>
      <c r="F190">
        <v>-56.596020000000003</v>
      </c>
    </row>
    <row r="191" spans="2:6" x14ac:dyDescent="0.25">
      <c r="B191">
        <v>7750000000</v>
      </c>
      <c r="C191">
        <v>-42.566299000000001</v>
      </c>
      <c r="E191">
        <v>7750000000</v>
      </c>
      <c r="F191">
        <v>-56.784843000000002</v>
      </c>
    </row>
    <row r="192" spans="2:6" x14ac:dyDescent="0.25">
      <c r="B192">
        <v>7937500000</v>
      </c>
      <c r="C192">
        <v>-41.764904000000001</v>
      </c>
      <c r="E192">
        <v>7937500000</v>
      </c>
      <c r="F192">
        <v>-57.042034000000001</v>
      </c>
    </row>
    <row r="193" spans="2:6" x14ac:dyDescent="0.25">
      <c r="B193">
        <v>8125000000</v>
      </c>
      <c r="C193">
        <v>-41.262596000000002</v>
      </c>
      <c r="E193">
        <v>8125000000</v>
      </c>
      <c r="F193">
        <v>-56.659222</v>
      </c>
    </row>
    <row r="194" spans="2:6" x14ac:dyDescent="0.25">
      <c r="B194">
        <v>8312500000</v>
      </c>
      <c r="C194">
        <v>-40.747616000000001</v>
      </c>
      <c r="E194">
        <v>8312500000</v>
      </c>
      <c r="F194">
        <v>-56.052711000000002</v>
      </c>
    </row>
    <row r="195" spans="2:6" x14ac:dyDescent="0.25">
      <c r="B195">
        <v>8500000000</v>
      </c>
      <c r="C195">
        <v>-39.987907</v>
      </c>
      <c r="E195">
        <v>8500000000</v>
      </c>
      <c r="F195">
        <v>-54.975121000000001</v>
      </c>
    </row>
    <row r="196" spans="2:6" x14ac:dyDescent="0.25">
      <c r="B196">
        <v>8687500000</v>
      </c>
      <c r="C196">
        <v>-39.595013000000002</v>
      </c>
      <c r="E196">
        <v>8687500000</v>
      </c>
      <c r="F196">
        <v>-54.350521000000001</v>
      </c>
    </row>
    <row r="197" spans="2:6" x14ac:dyDescent="0.25">
      <c r="B197">
        <v>8875000000</v>
      </c>
      <c r="C197">
        <v>-39.669803999999999</v>
      </c>
      <c r="E197">
        <v>8875000000</v>
      </c>
      <c r="F197">
        <v>-54.043827</v>
      </c>
    </row>
    <row r="198" spans="2:6" x14ac:dyDescent="0.25">
      <c r="B198">
        <v>9062500000</v>
      </c>
      <c r="C198">
        <v>-40.272125000000003</v>
      </c>
      <c r="E198">
        <v>9062500000</v>
      </c>
      <c r="F198">
        <v>-53.811236999999998</v>
      </c>
    </row>
    <row r="199" spans="2:6" x14ac:dyDescent="0.25">
      <c r="B199">
        <v>9250000000</v>
      </c>
      <c r="C199">
        <v>-41.084747</v>
      </c>
      <c r="E199">
        <v>9250000000</v>
      </c>
      <c r="F199">
        <v>-53.99897</v>
      </c>
    </row>
    <row r="200" spans="2:6" x14ac:dyDescent="0.25">
      <c r="B200">
        <v>9437500000</v>
      </c>
      <c r="C200">
        <v>-41.646056999999999</v>
      </c>
      <c r="E200">
        <v>9437500000</v>
      </c>
      <c r="F200">
        <v>-54.011004999999997</v>
      </c>
    </row>
    <row r="201" spans="2:6" x14ac:dyDescent="0.25">
      <c r="B201">
        <v>9625000000</v>
      </c>
      <c r="C201">
        <v>-41.786929999999998</v>
      </c>
      <c r="E201">
        <v>9625000000</v>
      </c>
      <c r="F201">
        <v>-53.93121</v>
      </c>
    </row>
    <row r="202" spans="2:6" x14ac:dyDescent="0.25">
      <c r="B202">
        <v>9812500000</v>
      </c>
      <c r="C202">
        <v>-41.614887000000003</v>
      </c>
      <c r="E202">
        <v>9812500000</v>
      </c>
      <c r="F202">
        <v>-53.249763000000002</v>
      </c>
    </row>
    <row r="203" spans="2:6" x14ac:dyDescent="0.25">
      <c r="B203">
        <v>10000000000</v>
      </c>
      <c r="C203">
        <v>-41.542202000000003</v>
      </c>
      <c r="E203">
        <v>10000000000</v>
      </c>
      <c r="F203">
        <v>-52.994453</v>
      </c>
    </row>
    <row r="204" spans="2:6" x14ac:dyDescent="0.25">
      <c r="B204">
        <v>10187500000</v>
      </c>
      <c r="C204">
        <v>-41.526423999999999</v>
      </c>
      <c r="E204">
        <v>10187500000</v>
      </c>
      <c r="F204">
        <v>-52.665508000000003</v>
      </c>
    </row>
    <row r="205" spans="2:6" x14ac:dyDescent="0.25">
      <c r="B205">
        <v>10375000000</v>
      </c>
      <c r="C205">
        <v>-41.595973999999998</v>
      </c>
      <c r="E205">
        <v>10375000000</v>
      </c>
      <c r="F205">
        <v>-52.720657000000003</v>
      </c>
    </row>
    <row r="206" spans="2:6" x14ac:dyDescent="0.25">
      <c r="B206">
        <v>10562500000</v>
      </c>
      <c r="C206">
        <v>-41.696036999999997</v>
      </c>
      <c r="E206">
        <v>10562500000</v>
      </c>
      <c r="F206">
        <v>-52.583519000000003</v>
      </c>
    </row>
    <row r="207" spans="2:6" x14ac:dyDescent="0.25">
      <c r="B207">
        <v>10750000000</v>
      </c>
      <c r="C207">
        <v>-42.136783999999999</v>
      </c>
      <c r="E207">
        <v>10750000000</v>
      </c>
      <c r="F207">
        <v>-52.714550000000003</v>
      </c>
    </row>
    <row r="208" spans="2:6" x14ac:dyDescent="0.25">
      <c r="B208">
        <v>10937500000</v>
      </c>
      <c r="C208">
        <v>-42.633232</v>
      </c>
      <c r="E208">
        <v>10937500000</v>
      </c>
      <c r="F208">
        <v>-52.808247000000001</v>
      </c>
    </row>
    <row r="209" spans="2:6" x14ac:dyDescent="0.25">
      <c r="B209">
        <v>11125000000</v>
      </c>
      <c r="C209">
        <v>-43.255248999999999</v>
      </c>
      <c r="E209">
        <v>11125000000</v>
      </c>
      <c r="F209">
        <v>-52.642631999999999</v>
      </c>
    </row>
    <row r="210" spans="2:6" x14ac:dyDescent="0.25">
      <c r="B210">
        <v>11312500000</v>
      </c>
      <c r="C210">
        <v>-43.979270999999997</v>
      </c>
      <c r="E210">
        <v>11312500000</v>
      </c>
      <c r="F210">
        <v>-52.692515999999998</v>
      </c>
    </row>
    <row r="211" spans="2:6" x14ac:dyDescent="0.25">
      <c r="B211">
        <v>11500000000</v>
      </c>
      <c r="C211">
        <v>-44.603783</v>
      </c>
      <c r="E211">
        <v>11500000000</v>
      </c>
      <c r="F211">
        <v>-52.659678999999997</v>
      </c>
    </row>
    <row r="212" spans="2:6" x14ac:dyDescent="0.25">
      <c r="B212">
        <v>11687500000</v>
      </c>
      <c r="C212">
        <v>-44.890591000000001</v>
      </c>
      <c r="E212">
        <v>11687500000</v>
      </c>
      <c r="F212">
        <v>-53.008816000000003</v>
      </c>
    </row>
    <row r="213" spans="2:6" x14ac:dyDescent="0.25">
      <c r="B213">
        <v>11875000000</v>
      </c>
      <c r="C213">
        <v>-45.628737999999998</v>
      </c>
      <c r="E213">
        <v>11875000000</v>
      </c>
      <c r="F213">
        <v>-53.335071999999997</v>
      </c>
    </row>
    <row r="214" spans="2:6" x14ac:dyDescent="0.25">
      <c r="B214">
        <v>12062500000</v>
      </c>
      <c r="C214">
        <v>-46.588099999999997</v>
      </c>
      <c r="E214">
        <v>12062500000</v>
      </c>
      <c r="F214">
        <v>-53.620097999999999</v>
      </c>
    </row>
    <row r="215" spans="2:6" x14ac:dyDescent="0.25">
      <c r="B215">
        <v>12250000000</v>
      </c>
      <c r="C215">
        <v>-48.097794</v>
      </c>
      <c r="E215">
        <v>12250000000</v>
      </c>
      <c r="F215">
        <v>-53.894157</v>
      </c>
    </row>
    <row r="216" spans="2:6" x14ac:dyDescent="0.25">
      <c r="B216">
        <v>12437500000</v>
      </c>
      <c r="C216">
        <v>-48.879139000000002</v>
      </c>
      <c r="E216">
        <v>12437500000</v>
      </c>
      <c r="F216">
        <v>-53.569167999999998</v>
      </c>
    </row>
    <row r="217" spans="2:6" x14ac:dyDescent="0.25">
      <c r="B217">
        <v>12625000000</v>
      </c>
      <c r="C217">
        <v>-49.132159999999999</v>
      </c>
      <c r="E217">
        <v>12625000000</v>
      </c>
      <c r="F217">
        <v>-54.979813</v>
      </c>
    </row>
    <row r="218" spans="2:6" x14ac:dyDescent="0.25">
      <c r="B218">
        <v>12812500000</v>
      </c>
      <c r="C218">
        <v>-49.320686000000002</v>
      </c>
      <c r="E218">
        <v>12812500000</v>
      </c>
      <c r="F218">
        <v>-55.962001999999998</v>
      </c>
    </row>
    <row r="219" spans="2:6" x14ac:dyDescent="0.25">
      <c r="B219">
        <v>13000000000</v>
      </c>
      <c r="C219">
        <v>-49.403953999999999</v>
      </c>
      <c r="E219">
        <v>13000000000</v>
      </c>
      <c r="F219">
        <v>-57.302216000000001</v>
      </c>
    </row>
    <row r="220" spans="2:6" x14ac:dyDescent="0.25">
      <c r="B220" t="s">
        <v>25</v>
      </c>
      <c r="E220" t="s">
        <v>25</v>
      </c>
    </row>
    <row r="223" spans="2:6" x14ac:dyDescent="0.25">
      <c r="B223" t="s">
        <v>29</v>
      </c>
      <c r="E223" t="s">
        <v>29</v>
      </c>
    </row>
    <row r="224" spans="2:6" x14ac:dyDescent="0.25">
      <c r="B224" t="s">
        <v>23</v>
      </c>
      <c r="C224" t="s">
        <v>223</v>
      </c>
      <c r="E224" t="s">
        <v>23</v>
      </c>
      <c r="F224" t="s">
        <v>223</v>
      </c>
    </row>
    <row r="225" spans="2:6" x14ac:dyDescent="0.25">
      <c r="B225">
        <v>5000000000</v>
      </c>
      <c r="C225">
        <v>-51.509025999999999</v>
      </c>
      <c r="E225">
        <v>5000000000</v>
      </c>
      <c r="F225">
        <v>-48.668709</v>
      </c>
    </row>
    <row r="226" spans="2:6" x14ac:dyDescent="0.25">
      <c r="B226">
        <v>5166666666.6667004</v>
      </c>
      <c r="C226">
        <v>-51.516579</v>
      </c>
      <c r="E226">
        <v>5166666666.6667004</v>
      </c>
      <c r="F226">
        <v>-48.813144999999999</v>
      </c>
    </row>
    <row r="227" spans="2:6" x14ac:dyDescent="0.25">
      <c r="B227">
        <v>5333333333.3332996</v>
      </c>
      <c r="C227">
        <v>-51.848480000000002</v>
      </c>
      <c r="E227">
        <v>5333333333.3332996</v>
      </c>
      <c r="F227">
        <v>-49.127968000000003</v>
      </c>
    </row>
    <row r="228" spans="2:6" x14ac:dyDescent="0.25">
      <c r="B228">
        <v>5500000000</v>
      </c>
      <c r="C228">
        <v>-52.215572000000002</v>
      </c>
      <c r="E228">
        <v>5500000000</v>
      </c>
      <c r="F228">
        <v>-49.227469999999997</v>
      </c>
    </row>
    <row r="229" spans="2:6" x14ac:dyDescent="0.25">
      <c r="B229">
        <v>5666666666.6667004</v>
      </c>
      <c r="C229">
        <v>-52.982258000000002</v>
      </c>
      <c r="E229">
        <v>5666666666.6667004</v>
      </c>
      <c r="F229">
        <v>-49.680737000000001</v>
      </c>
    </row>
    <row r="230" spans="2:6" x14ac:dyDescent="0.25">
      <c r="B230">
        <v>5833333333.3332996</v>
      </c>
      <c r="C230">
        <v>-53.716217</v>
      </c>
      <c r="E230">
        <v>5833333333.3332996</v>
      </c>
      <c r="F230">
        <v>-50.149521</v>
      </c>
    </row>
    <row r="231" spans="2:6" x14ac:dyDescent="0.25">
      <c r="B231">
        <v>6000000000</v>
      </c>
      <c r="C231">
        <v>-54.235076999999997</v>
      </c>
      <c r="E231">
        <v>6000000000</v>
      </c>
      <c r="F231">
        <v>-50.104754999999997</v>
      </c>
    </row>
    <row r="232" spans="2:6" x14ac:dyDescent="0.25">
      <c r="B232">
        <v>6166666666.6667004</v>
      </c>
      <c r="C232">
        <v>-54.786864999999999</v>
      </c>
      <c r="E232">
        <v>6166666666.6667004</v>
      </c>
      <c r="F232">
        <v>-50.319710000000001</v>
      </c>
    </row>
    <row r="233" spans="2:6" x14ac:dyDescent="0.25">
      <c r="B233">
        <v>6333333333.3332996</v>
      </c>
      <c r="C233">
        <v>-55.146335999999998</v>
      </c>
      <c r="E233">
        <v>6333333333.3332996</v>
      </c>
      <c r="F233">
        <v>-50.482059</v>
      </c>
    </row>
    <row r="234" spans="2:6" x14ac:dyDescent="0.25">
      <c r="B234">
        <v>6500000000</v>
      </c>
      <c r="C234">
        <v>-55.619658999999999</v>
      </c>
      <c r="E234">
        <v>6500000000</v>
      </c>
      <c r="F234">
        <v>-50.901103999999997</v>
      </c>
    </row>
    <row r="235" spans="2:6" x14ac:dyDescent="0.25">
      <c r="B235">
        <v>6666666666.6667004</v>
      </c>
      <c r="C235">
        <v>-55.723106000000001</v>
      </c>
      <c r="E235">
        <v>6666666666.6667004</v>
      </c>
      <c r="F235">
        <v>-51.106330999999997</v>
      </c>
    </row>
    <row r="236" spans="2:6" x14ac:dyDescent="0.25">
      <c r="B236">
        <v>6833333333.3332996</v>
      </c>
      <c r="C236">
        <v>-55.895465999999999</v>
      </c>
      <c r="E236">
        <v>6833333333.3332996</v>
      </c>
      <c r="F236">
        <v>-51.448977999999997</v>
      </c>
    </row>
    <row r="237" spans="2:6" x14ac:dyDescent="0.25">
      <c r="B237">
        <v>7000000000</v>
      </c>
      <c r="C237">
        <v>-55.951667999999998</v>
      </c>
      <c r="E237">
        <v>7000000000</v>
      </c>
      <c r="F237">
        <v>-51.391441</v>
      </c>
    </row>
    <row r="238" spans="2:6" x14ac:dyDescent="0.25">
      <c r="B238">
        <v>7166666666.6667004</v>
      </c>
      <c r="C238">
        <v>-55.979649000000002</v>
      </c>
      <c r="E238">
        <v>7166666666.6667004</v>
      </c>
      <c r="F238">
        <v>-51.522655</v>
      </c>
    </row>
    <row r="239" spans="2:6" x14ac:dyDescent="0.25">
      <c r="B239">
        <v>7333333333.3332996</v>
      </c>
      <c r="C239">
        <v>-55.725014000000002</v>
      </c>
      <c r="E239">
        <v>7333333333.3332996</v>
      </c>
      <c r="F239">
        <v>-51.399872000000002</v>
      </c>
    </row>
    <row r="240" spans="2:6" x14ac:dyDescent="0.25">
      <c r="B240">
        <v>7500000000</v>
      </c>
      <c r="C240">
        <v>-55.237209</v>
      </c>
      <c r="E240">
        <v>7500000000</v>
      </c>
      <c r="F240">
        <v>-51.299309000000001</v>
      </c>
    </row>
    <row r="241" spans="2:6" x14ac:dyDescent="0.25">
      <c r="B241">
        <v>7666666666.6667004</v>
      </c>
      <c r="C241">
        <v>-54.897392000000004</v>
      </c>
      <c r="E241">
        <v>7666666666.6667004</v>
      </c>
      <c r="F241">
        <v>-50.800387999999998</v>
      </c>
    </row>
    <row r="242" spans="2:6" x14ac:dyDescent="0.25">
      <c r="B242">
        <v>7833333333.3332996</v>
      </c>
      <c r="C242">
        <v>-54.209609999999998</v>
      </c>
      <c r="E242">
        <v>7833333333.3332996</v>
      </c>
      <c r="F242">
        <v>-50.011135000000003</v>
      </c>
    </row>
    <row r="243" spans="2:6" x14ac:dyDescent="0.25">
      <c r="B243">
        <v>8000000000</v>
      </c>
      <c r="C243">
        <v>-53.514285999999998</v>
      </c>
      <c r="E243">
        <v>8000000000</v>
      </c>
      <c r="F243">
        <v>-49.629962999999996</v>
      </c>
    </row>
    <row r="244" spans="2:6" x14ac:dyDescent="0.25">
      <c r="B244">
        <v>8166666666.6667004</v>
      </c>
      <c r="C244">
        <v>-53.068644999999997</v>
      </c>
      <c r="E244">
        <v>8166666666.6667004</v>
      </c>
      <c r="F244">
        <v>-49.554008000000003</v>
      </c>
    </row>
    <row r="245" spans="2:6" x14ac:dyDescent="0.25">
      <c r="B245">
        <v>8333333333.3332996</v>
      </c>
      <c r="C245">
        <v>-52.735218000000003</v>
      </c>
      <c r="E245">
        <v>8333333333.3332996</v>
      </c>
      <c r="F245">
        <v>-49.774836999999998</v>
      </c>
    </row>
    <row r="246" spans="2:6" x14ac:dyDescent="0.25">
      <c r="B246">
        <v>8500000000</v>
      </c>
      <c r="C246">
        <v>-52.597529999999999</v>
      </c>
      <c r="E246">
        <v>8500000000</v>
      </c>
      <c r="F246">
        <v>-50.071762</v>
      </c>
    </row>
    <row r="247" spans="2:6" x14ac:dyDescent="0.25">
      <c r="B247">
        <v>8666666666.6667004</v>
      </c>
      <c r="C247">
        <v>-52.494101999999998</v>
      </c>
      <c r="E247">
        <v>8666666666.6667004</v>
      </c>
      <c r="F247">
        <v>-50.073436999999998</v>
      </c>
    </row>
    <row r="248" spans="2:6" x14ac:dyDescent="0.25">
      <c r="B248">
        <v>8833333333.3332996</v>
      </c>
      <c r="C248">
        <v>-52.502071000000001</v>
      </c>
      <c r="E248">
        <v>8833333333.3332996</v>
      </c>
      <c r="F248">
        <v>-50.273029000000001</v>
      </c>
    </row>
    <row r="249" spans="2:6" x14ac:dyDescent="0.25">
      <c r="B249">
        <v>9000000000</v>
      </c>
      <c r="C249">
        <v>-52.405177999999999</v>
      </c>
      <c r="E249">
        <v>9000000000</v>
      </c>
      <c r="F249">
        <v>-50.604202000000001</v>
      </c>
    </row>
    <row r="250" spans="2:6" x14ac:dyDescent="0.25">
      <c r="B250">
        <v>9166666666.6667004</v>
      </c>
      <c r="C250">
        <v>-52.184272999999997</v>
      </c>
      <c r="E250">
        <v>9166666666.6667004</v>
      </c>
      <c r="F250">
        <v>-51.115963000000001</v>
      </c>
    </row>
    <row r="251" spans="2:6" x14ac:dyDescent="0.25">
      <c r="B251">
        <v>9333333333.3332996</v>
      </c>
      <c r="C251">
        <v>-51.936199000000002</v>
      </c>
      <c r="E251">
        <v>9333333333.3332996</v>
      </c>
      <c r="F251">
        <v>-51.202534</v>
      </c>
    </row>
    <row r="252" spans="2:6" x14ac:dyDescent="0.25">
      <c r="B252">
        <v>9500000000</v>
      </c>
      <c r="C252">
        <v>-51.985366999999997</v>
      </c>
      <c r="E252">
        <v>9500000000</v>
      </c>
      <c r="F252">
        <v>-51.280270000000002</v>
      </c>
    </row>
    <row r="253" spans="2:6" x14ac:dyDescent="0.25">
      <c r="B253">
        <v>9666666666.6667004</v>
      </c>
      <c r="C253">
        <v>-52.174767000000003</v>
      </c>
      <c r="E253">
        <v>9666666666.6667004</v>
      </c>
      <c r="F253">
        <v>-51.404685999999998</v>
      </c>
    </row>
    <row r="254" spans="2:6" x14ac:dyDescent="0.25">
      <c r="B254">
        <v>9833333333.3332996</v>
      </c>
      <c r="C254">
        <v>-52.89669</v>
      </c>
      <c r="E254">
        <v>9833333333.3332996</v>
      </c>
      <c r="F254">
        <v>-51.634509999999999</v>
      </c>
    </row>
    <row r="255" spans="2:6" x14ac:dyDescent="0.25">
      <c r="B255">
        <v>10000000000</v>
      </c>
      <c r="C255">
        <v>-53.213028000000001</v>
      </c>
      <c r="E255">
        <v>10000000000</v>
      </c>
      <c r="F255">
        <v>-51.801167</v>
      </c>
    </row>
    <row r="256" spans="2:6" x14ac:dyDescent="0.25">
      <c r="B256">
        <v>10166666666.667</v>
      </c>
      <c r="C256">
        <v>-53.354660000000003</v>
      </c>
      <c r="E256">
        <v>10166666666.667</v>
      </c>
      <c r="F256">
        <v>-51.427368000000001</v>
      </c>
    </row>
    <row r="257" spans="2:6" x14ac:dyDescent="0.25">
      <c r="B257">
        <v>10333333333.333</v>
      </c>
      <c r="C257">
        <v>-53.546588999999997</v>
      </c>
      <c r="E257">
        <v>10333333333.333</v>
      </c>
      <c r="F257">
        <v>-51.291663999999997</v>
      </c>
    </row>
    <row r="258" spans="2:6" x14ac:dyDescent="0.25">
      <c r="B258">
        <v>10500000000</v>
      </c>
      <c r="C258">
        <v>-54.317543000000001</v>
      </c>
      <c r="E258">
        <v>10500000000</v>
      </c>
      <c r="F258">
        <v>-51.279530000000001</v>
      </c>
    </row>
    <row r="259" spans="2:6" x14ac:dyDescent="0.25">
      <c r="B259">
        <v>10666666666.667</v>
      </c>
      <c r="C259">
        <v>-55.082954000000001</v>
      </c>
      <c r="E259">
        <v>10666666666.667</v>
      </c>
      <c r="F259">
        <v>-51.495583000000003</v>
      </c>
    </row>
    <row r="260" spans="2:6" x14ac:dyDescent="0.25">
      <c r="B260">
        <v>10833333333.333</v>
      </c>
      <c r="C260">
        <v>-55.552891000000002</v>
      </c>
      <c r="E260">
        <v>10833333333.333</v>
      </c>
      <c r="F260">
        <v>-51.943733000000002</v>
      </c>
    </row>
    <row r="261" spans="2:6" x14ac:dyDescent="0.25">
      <c r="B261">
        <v>11000000000</v>
      </c>
      <c r="C261">
        <v>-55.971294</v>
      </c>
      <c r="E261">
        <v>11000000000</v>
      </c>
      <c r="F261">
        <v>-52.158042999999999</v>
      </c>
    </row>
    <row r="262" spans="2:6" x14ac:dyDescent="0.25">
      <c r="B262">
        <v>11166666666.667</v>
      </c>
      <c r="C262">
        <v>-56.613075000000002</v>
      </c>
      <c r="E262">
        <v>11166666666.667</v>
      </c>
      <c r="F262">
        <v>-53.131915999999997</v>
      </c>
    </row>
    <row r="263" spans="2:6" x14ac:dyDescent="0.25">
      <c r="B263">
        <v>11333333333.333</v>
      </c>
      <c r="C263">
        <v>-57.396808999999998</v>
      </c>
      <c r="E263">
        <v>11333333333.333</v>
      </c>
      <c r="F263">
        <v>-53.642895000000003</v>
      </c>
    </row>
    <row r="264" spans="2:6" x14ac:dyDescent="0.25">
      <c r="B264">
        <v>11500000000</v>
      </c>
      <c r="C264">
        <v>-57.957267999999999</v>
      </c>
      <c r="E264">
        <v>11500000000</v>
      </c>
      <c r="F264">
        <v>-54.121715999999999</v>
      </c>
    </row>
    <row r="265" spans="2:6" x14ac:dyDescent="0.25">
      <c r="B265">
        <v>11666666666.667</v>
      </c>
      <c r="C265">
        <v>-58.211875999999997</v>
      </c>
      <c r="E265">
        <v>11666666666.667</v>
      </c>
      <c r="F265">
        <v>-54.077190000000002</v>
      </c>
    </row>
    <row r="266" spans="2:6" x14ac:dyDescent="0.25">
      <c r="B266">
        <v>11833333333.333</v>
      </c>
      <c r="C266">
        <v>-58.416687000000003</v>
      </c>
      <c r="E266">
        <v>11833333333.333</v>
      </c>
      <c r="F266">
        <v>-54.336146999999997</v>
      </c>
    </row>
    <row r="267" spans="2:6" x14ac:dyDescent="0.25">
      <c r="B267">
        <v>12000000000</v>
      </c>
      <c r="C267">
        <v>-58.622303000000002</v>
      </c>
      <c r="E267">
        <v>12000000000</v>
      </c>
      <c r="F267">
        <v>-55.002274</v>
      </c>
    </row>
    <row r="268" spans="2:6" x14ac:dyDescent="0.25">
      <c r="B268">
        <v>12166666666.667</v>
      </c>
      <c r="C268">
        <v>-58.621417999999998</v>
      </c>
      <c r="E268">
        <v>12166666666.667</v>
      </c>
      <c r="F268">
        <v>-55.185616000000003</v>
      </c>
    </row>
    <row r="269" spans="2:6" x14ac:dyDescent="0.25">
      <c r="B269">
        <v>12333333333.333</v>
      </c>
      <c r="C269">
        <v>-58.482548000000001</v>
      </c>
      <c r="E269">
        <v>12333333333.333</v>
      </c>
      <c r="F269">
        <v>-54.993026999999998</v>
      </c>
    </row>
    <row r="270" spans="2:6" x14ac:dyDescent="0.25">
      <c r="B270">
        <v>12500000000</v>
      </c>
      <c r="C270">
        <v>-58.200477999999997</v>
      </c>
      <c r="E270">
        <v>12500000000</v>
      </c>
      <c r="F270">
        <v>-54.802387000000003</v>
      </c>
    </row>
    <row r="271" spans="2:6" x14ac:dyDescent="0.25">
      <c r="B271">
        <v>12666666666.667</v>
      </c>
      <c r="C271">
        <v>-57.951607000000003</v>
      </c>
      <c r="E271">
        <v>12666666666.667</v>
      </c>
      <c r="F271">
        <v>-54.689242999999998</v>
      </c>
    </row>
    <row r="272" spans="2:6" x14ac:dyDescent="0.25">
      <c r="B272">
        <v>12833333333.333</v>
      </c>
      <c r="C272">
        <v>-57.678967</v>
      </c>
      <c r="E272">
        <v>12833333333.333</v>
      </c>
      <c r="F272">
        <v>-54.963551000000002</v>
      </c>
    </row>
    <row r="273" spans="2:6" x14ac:dyDescent="0.25">
      <c r="B273">
        <v>13000000000</v>
      </c>
      <c r="C273">
        <v>-57.431395999999999</v>
      </c>
      <c r="E273">
        <v>13000000000</v>
      </c>
      <c r="F273">
        <v>-54.854289999999999</v>
      </c>
    </row>
    <row r="274" spans="2:6" x14ac:dyDescent="0.25">
      <c r="B274" t="s">
        <v>25</v>
      </c>
      <c r="E274" t="s">
        <v>25</v>
      </c>
    </row>
  </sheetData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W274"/>
  <sheetViews>
    <sheetView topLeftCell="A3" workbookViewId="0">
      <selection activeCell="E3" sqref="E1:F1048576"/>
    </sheetView>
  </sheetViews>
  <sheetFormatPr defaultRowHeight="15" x14ac:dyDescent="0.25"/>
  <cols>
    <col min="1" max="1" width="18.7109375" style="40" customWidth="1"/>
    <col min="4" max="4" width="18.7109375" style="40" customWidth="1"/>
    <col min="7" max="7" width="2" style="26" customWidth="1"/>
    <col min="8" max="8" width="14" style="27" bestFit="1" customWidth="1"/>
    <col min="9" max="9" width="9.5703125" style="27" bestFit="1" customWidth="1"/>
    <col min="10" max="10" width="10.140625" style="27" bestFit="1" customWidth="1"/>
    <col min="11" max="11" width="2" style="26" customWidth="1"/>
    <col min="12" max="12" width="14" style="27" bestFit="1" customWidth="1"/>
    <col min="13" max="13" width="9.5703125" style="27" bestFit="1" customWidth="1"/>
    <col min="14" max="14" width="10.140625" style="27" bestFit="1" customWidth="1"/>
    <col min="15" max="15" width="2" style="26" customWidth="1"/>
    <col min="16" max="16" width="14" style="47" bestFit="1" customWidth="1"/>
    <col min="17" max="17" width="9.5703125" style="47" bestFit="1" customWidth="1"/>
    <col min="18" max="18" width="10.140625" style="47" bestFit="1" customWidth="1"/>
    <col min="19" max="19" width="2" style="26" customWidth="1"/>
    <col min="20" max="20" width="14" style="47" bestFit="1" customWidth="1"/>
    <col min="21" max="21" width="9.5703125" style="47" bestFit="1" customWidth="1"/>
    <col min="22" max="22" width="10.140625" style="47" bestFit="1" customWidth="1"/>
    <col min="23" max="23" width="2" style="26" customWidth="1"/>
  </cols>
  <sheetData>
    <row r="1" spans="1:22" x14ac:dyDescent="0.25">
      <c r="B1" t="s">
        <v>101</v>
      </c>
      <c r="E1" t="s">
        <v>101</v>
      </c>
      <c r="H1" s="27" t="s">
        <v>179</v>
      </c>
      <c r="I1" s="27" t="s">
        <v>3</v>
      </c>
      <c r="J1" s="27" t="s">
        <v>4</v>
      </c>
      <c r="L1" s="27" t="s">
        <v>179</v>
      </c>
      <c r="M1" s="27" t="s">
        <v>5</v>
      </c>
      <c r="N1" s="27" t="s">
        <v>6</v>
      </c>
      <c r="P1" s="27" t="s">
        <v>179</v>
      </c>
      <c r="Q1" s="47" t="s">
        <v>7</v>
      </c>
      <c r="R1" s="47" t="s">
        <v>8</v>
      </c>
      <c r="S1" s="38"/>
      <c r="T1" s="27" t="s">
        <v>179</v>
      </c>
      <c r="U1" s="47" t="s">
        <v>9</v>
      </c>
      <c r="V1" s="47" t="s">
        <v>10</v>
      </c>
    </row>
    <row r="2" spans="1:22" x14ac:dyDescent="0.25">
      <c r="A2" s="50" t="s">
        <v>199</v>
      </c>
      <c r="B2" t="s">
        <v>102</v>
      </c>
      <c r="C2" t="s">
        <v>103</v>
      </c>
      <c r="D2" s="50" t="s">
        <v>200</v>
      </c>
      <c r="E2" t="s">
        <v>102</v>
      </c>
      <c r="F2" t="s">
        <v>103</v>
      </c>
      <c r="H2" s="48"/>
      <c r="P2" s="48"/>
      <c r="S2" s="38"/>
      <c r="T2" s="48"/>
    </row>
    <row r="3" spans="1:22" x14ac:dyDescent="0.25">
      <c r="B3" t="s">
        <v>214</v>
      </c>
      <c r="E3" t="s">
        <v>214</v>
      </c>
      <c r="H3" s="27">
        <f t="shared" ref="H3:H34" si="0">B63/1000000000</f>
        <v>2</v>
      </c>
      <c r="I3" s="27">
        <f t="shared" ref="I3:I34" si="1">C63</f>
        <v>-36.276031000000003</v>
      </c>
      <c r="J3" s="27">
        <f t="shared" ref="J3:J34" si="2">F63</f>
        <v>-30.298019</v>
      </c>
      <c r="L3" s="27">
        <f t="shared" ref="L3:L34" si="3">B117/1000000000</f>
        <v>3</v>
      </c>
      <c r="M3" s="27">
        <f t="shared" ref="M3:M34" si="4">C117</f>
        <v>-42.247311000000003</v>
      </c>
      <c r="N3" s="27">
        <f t="shared" ref="N3:N34" si="5">F117</f>
        <v>-44.882491999999999</v>
      </c>
      <c r="P3" s="47">
        <f t="shared" ref="P3:P34" si="6">B171/1000000000</f>
        <v>4</v>
      </c>
      <c r="Q3" s="27">
        <f t="shared" ref="Q3:Q34" si="7">C171</f>
        <v>-46.980057000000002</v>
      </c>
      <c r="R3" s="27">
        <f t="shared" ref="R3:R34" si="8">F171</f>
        <v>-40.163848999999999</v>
      </c>
      <c r="S3" s="38"/>
      <c r="T3" s="27">
        <f t="shared" ref="T3:T34" si="9">B225/1000000000</f>
        <v>5</v>
      </c>
      <c r="U3" s="27">
        <f t="shared" ref="U3:U34" si="10">C225</f>
        <v>-48.056880999999997</v>
      </c>
      <c r="V3" s="27">
        <f t="shared" ref="V3:V34" si="11">F225</f>
        <v>-50.654896000000001</v>
      </c>
    </row>
    <row r="4" spans="1:22" x14ac:dyDescent="0.25">
      <c r="B4" t="s">
        <v>105</v>
      </c>
      <c r="C4" t="s">
        <v>283</v>
      </c>
      <c r="E4" t="s">
        <v>105</v>
      </c>
      <c r="F4" t="s">
        <v>283</v>
      </c>
      <c r="H4" s="27">
        <f t="shared" si="0"/>
        <v>2.2291666666666998</v>
      </c>
      <c r="I4" s="27">
        <f t="shared" si="1"/>
        <v>-36.253529</v>
      </c>
      <c r="J4" s="27">
        <f t="shared" si="2"/>
        <v>-30.199196000000001</v>
      </c>
      <c r="L4" s="27">
        <f t="shared" si="3"/>
        <v>3.2083333333333002</v>
      </c>
      <c r="M4" s="27">
        <f t="shared" si="4"/>
        <v>-41.300457000000002</v>
      </c>
      <c r="N4" s="27">
        <f t="shared" si="5"/>
        <v>-44.153030000000001</v>
      </c>
      <c r="P4" s="47">
        <f t="shared" si="6"/>
        <v>4.1875</v>
      </c>
      <c r="Q4" s="27">
        <f t="shared" si="7"/>
        <v>-46.749744</v>
      </c>
      <c r="R4" s="27">
        <f t="shared" si="8"/>
        <v>-40.048476999999998</v>
      </c>
      <c r="S4" s="38"/>
      <c r="T4" s="27">
        <f t="shared" si="9"/>
        <v>5.1666666666667007</v>
      </c>
      <c r="U4" s="27">
        <f t="shared" si="10"/>
        <v>-46.989654999999999</v>
      </c>
      <c r="V4" s="27">
        <f t="shared" si="11"/>
        <v>-50.217677999999999</v>
      </c>
    </row>
    <row r="5" spans="1:22" x14ac:dyDescent="0.25">
      <c r="B5" t="s">
        <v>106</v>
      </c>
      <c r="E5" t="s">
        <v>106</v>
      </c>
      <c r="H5" s="27">
        <f t="shared" si="0"/>
        <v>2.4583333333333002</v>
      </c>
      <c r="I5" s="27">
        <f t="shared" si="1"/>
        <v>-36.256518999999997</v>
      </c>
      <c r="J5" s="27">
        <f t="shared" si="2"/>
        <v>-30.152704</v>
      </c>
      <c r="L5" s="27">
        <f t="shared" si="3"/>
        <v>3.4166666666666998</v>
      </c>
      <c r="M5" s="27">
        <f t="shared" si="4"/>
        <v>-40.096747999999998</v>
      </c>
      <c r="N5" s="27">
        <f t="shared" si="5"/>
        <v>-43.274737999999999</v>
      </c>
      <c r="P5" s="47">
        <f t="shared" si="6"/>
        <v>4.375</v>
      </c>
      <c r="Q5" s="27">
        <f t="shared" si="7"/>
        <v>-46.519191999999997</v>
      </c>
      <c r="R5" s="27">
        <f t="shared" si="8"/>
        <v>-39.958416</v>
      </c>
      <c r="S5" s="38"/>
      <c r="T5" s="27">
        <f t="shared" si="9"/>
        <v>5.3333333333332993</v>
      </c>
      <c r="U5" s="27">
        <f t="shared" si="10"/>
        <v>-45.687224999999998</v>
      </c>
      <c r="V5" s="27">
        <f t="shared" si="11"/>
        <v>-50.15361</v>
      </c>
    </row>
    <row r="6" spans="1:22" x14ac:dyDescent="0.25">
      <c r="H6" s="27">
        <f t="shared" si="0"/>
        <v>2.6875</v>
      </c>
      <c r="I6" s="27">
        <f t="shared" si="1"/>
        <v>-36.305317000000002</v>
      </c>
      <c r="J6" s="27">
        <f t="shared" si="2"/>
        <v>-30.353342000000001</v>
      </c>
      <c r="L6" s="27">
        <f t="shared" si="3"/>
        <v>3.625</v>
      </c>
      <c r="M6" s="27">
        <f t="shared" si="4"/>
        <v>-39.562381999999999</v>
      </c>
      <c r="N6" s="27">
        <f t="shared" si="5"/>
        <v>-42.729602999999997</v>
      </c>
      <c r="P6" s="47">
        <f t="shared" si="6"/>
        <v>4.5625</v>
      </c>
      <c r="Q6" s="27">
        <f t="shared" si="7"/>
        <v>-46.339087999999997</v>
      </c>
      <c r="R6" s="27">
        <f t="shared" si="8"/>
        <v>-40.018214999999998</v>
      </c>
      <c r="S6" s="38"/>
      <c r="T6" s="27">
        <f t="shared" si="9"/>
        <v>5.5</v>
      </c>
      <c r="U6" s="27">
        <f t="shared" si="10"/>
        <v>-44.686374999999998</v>
      </c>
      <c r="V6" s="27">
        <f t="shared" si="11"/>
        <v>-51.011639000000002</v>
      </c>
    </row>
    <row r="7" spans="1:22" x14ac:dyDescent="0.25">
      <c r="B7" t="s">
        <v>22</v>
      </c>
      <c r="E7" t="s">
        <v>22</v>
      </c>
      <c r="H7" s="27">
        <f t="shared" si="0"/>
        <v>2.9166666666666998</v>
      </c>
      <c r="I7" s="27">
        <f t="shared" si="1"/>
        <v>-36.488663000000003</v>
      </c>
      <c r="J7" s="27">
        <f t="shared" si="2"/>
        <v>-30.686758000000001</v>
      </c>
      <c r="L7" s="27">
        <f t="shared" si="3"/>
        <v>3.8333333333333002</v>
      </c>
      <c r="M7" s="27">
        <f t="shared" si="4"/>
        <v>-39.093082000000003</v>
      </c>
      <c r="N7" s="27">
        <f t="shared" si="5"/>
        <v>-42.436844000000001</v>
      </c>
      <c r="P7" s="47">
        <f t="shared" si="6"/>
        <v>4.75</v>
      </c>
      <c r="Q7" s="27">
        <f t="shared" si="7"/>
        <v>-46.412556000000002</v>
      </c>
      <c r="R7" s="27">
        <f t="shared" si="8"/>
        <v>-40.239970999999997</v>
      </c>
      <c r="S7" s="38"/>
      <c r="T7" s="27">
        <f t="shared" si="9"/>
        <v>5.6666666666667007</v>
      </c>
      <c r="U7" s="27">
        <f t="shared" si="10"/>
        <v>-44.181919000000001</v>
      </c>
      <c r="V7" s="27">
        <f t="shared" si="11"/>
        <v>-51.597343000000002</v>
      </c>
    </row>
    <row r="8" spans="1:22" x14ac:dyDescent="0.25">
      <c r="B8" t="s">
        <v>23</v>
      </c>
      <c r="C8" t="s">
        <v>219</v>
      </c>
      <c r="E8" t="s">
        <v>23</v>
      </c>
      <c r="F8" t="s">
        <v>219</v>
      </c>
      <c r="H8" s="27">
        <f t="shared" si="0"/>
        <v>3.1458333333333002</v>
      </c>
      <c r="I8" s="27">
        <f t="shared" si="1"/>
        <v>-36.729443000000003</v>
      </c>
      <c r="J8" s="27">
        <f t="shared" si="2"/>
        <v>-31.153780000000001</v>
      </c>
      <c r="L8" s="27">
        <f t="shared" si="3"/>
        <v>4.0416666666666998</v>
      </c>
      <c r="M8" s="27">
        <f t="shared" si="4"/>
        <v>-38.905223999999997</v>
      </c>
      <c r="N8" s="27">
        <f t="shared" si="5"/>
        <v>-42.467007000000002</v>
      </c>
      <c r="P8" s="47">
        <f t="shared" si="6"/>
        <v>4.9375</v>
      </c>
      <c r="Q8" s="27">
        <f t="shared" si="7"/>
        <v>-46.640911000000003</v>
      </c>
      <c r="R8" s="27">
        <f t="shared" si="8"/>
        <v>-40.404045000000004</v>
      </c>
      <c r="S8" s="38"/>
      <c r="T8" s="27">
        <f t="shared" si="9"/>
        <v>5.8333333333332993</v>
      </c>
      <c r="U8" s="27">
        <f t="shared" si="10"/>
        <v>-44.019359999999999</v>
      </c>
      <c r="V8" s="27">
        <f t="shared" si="11"/>
        <v>-52.053077999999999</v>
      </c>
    </row>
    <row r="9" spans="1:22" x14ac:dyDescent="0.25">
      <c r="B9">
        <v>1000000000</v>
      </c>
      <c r="C9">
        <v>-23.544632</v>
      </c>
      <c r="E9">
        <v>1000000000</v>
      </c>
      <c r="F9">
        <v>-32.534514999999999</v>
      </c>
      <c r="H9" s="27">
        <f t="shared" si="0"/>
        <v>3.375</v>
      </c>
      <c r="I9" s="27">
        <f t="shared" si="1"/>
        <v>-37.014862000000001</v>
      </c>
      <c r="J9" s="27">
        <f t="shared" si="2"/>
        <v>-31.639288000000001</v>
      </c>
      <c r="L9" s="27">
        <f t="shared" si="3"/>
        <v>4.25</v>
      </c>
      <c r="M9" s="27">
        <f t="shared" si="4"/>
        <v>-38.690852999999997</v>
      </c>
      <c r="N9" s="27">
        <f t="shared" si="5"/>
        <v>-42.730896000000001</v>
      </c>
      <c r="P9" s="47">
        <f t="shared" si="6"/>
        <v>5.125</v>
      </c>
      <c r="Q9" s="27">
        <f t="shared" si="7"/>
        <v>-47.161644000000003</v>
      </c>
      <c r="R9" s="27">
        <f t="shared" si="8"/>
        <v>-40.772613999999997</v>
      </c>
      <c r="S9" s="38"/>
      <c r="T9" s="27">
        <f t="shared" si="9"/>
        <v>6</v>
      </c>
      <c r="U9" s="27">
        <f t="shared" si="10"/>
        <v>-43.859219000000003</v>
      </c>
      <c r="V9" s="27">
        <f t="shared" si="11"/>
        <v>-51.858207999999998</v>
      </c>
    </row>
    <row r="10" spans="1:22" x14ac:dyDescent="0.25">
      <c r="B10">
        <v>1250000000</v>
      </c>
      <c r="C10">
        <v>-24.841833000000001</v>
      </c>
      <c r="E10">
        <v>1250000000</v>
      </c>
      <c r="F10">
        <v>-34.289223</v>
      </c>
      <c r="H10" s="27">
        <f t="shared" si="0"/>
        <v>3.6041666666666998</v>
      </c>
      <c r="I10" s="27">
        <f t="shared" si="1"/>
        <v>-37.275345000000002</v>
      </c>
      <c r="J10" s="27">
        <f t="shared" si="2"/>
        <v>-32.080047999999998</v>
      </c>
      <c r="L10" s="27">
        <f t="shared" si="3"/>
        <v>4.4583333333332993</v>
      </c>
      <c r="M10" s="27">
        <f t="shared" si="4"/>
        <v>-38.830554999999997</v>
      </c>
      <c r="N10" s="27">
        <f t="shared" si="5"/>
        <v>-43.381183999999998</v>
      </c>
      <c r="P10" s="47">
        <f t="shared" si="6"/>
        <v>5.3125</v>
      </c>
      <c r="Q10" s="27">
        <f t="shared" si="7"/>
        <v>-48.231864999999999</v>
      </c>
      <c r="R10" s="27">
        <f t="shared" si="8"/>
        <v>-41.183810999999999</v>
      </c>
      <c r="S10" s="38"/>
      <c r="T10" s="27">
        <f t="shared" si="9"/>
        <v>6.1666666666667007</v>
      </c>
      <c r="U10" s="27">
        <f t="shared" si="10"/>
        <v>-44.051586</v>
      </c>
      <c r="V10" s="27">
        <f t="shared" si="11"/>
        <v>-52.088844000000002</v>
      </c>
    </row>
    <row r="11" spans="1:22" x14ac:dyDescent="0.25">
      <c r="B11">
        <v>1500000000</v>
      </c>
      <c r="C11">
        <v>-26.521481999999999</v>
      </c>
      <c r="E11">
        <v>1500000000</v>
      </c>
      <c r="F11">
        <v>-37.108638999999997</v>
      </c>
      <c r="H11" s="27">
        <f t="shared" si="0"/>
        <v>3.8333333333333002</v>
      </c>
      <c r="I11" s="27">
        <f t="shared" si="1"/>
        <v>-37.429851999999997</v>
      </c>
      <c r="J11" s="27">
        <f t="shared" si="2"/>
        <v>-32.453601999999997</v>
      </c>
      <c r="L11" s="27">
        <f t="shared" si="3"/>
        <v>4.6666666666667007</v>
      </c>
      <c r="M11" s="27">
        <f t="shared" si="4"/>
        <v>-39.026648999999999</v>
      </c>
      <c r="N11" s="27">
        <f t="shared" si="5"/>
        <v>-44.089573000000001</v>
      </c>
      <c r="P11" s="47">
        <f t="shared" si="6"/>
        <v>5.5</v>
      </c>
      <c r="Q11" s="27">
        <f t="shared" si="7"/>
        <v>-49.001842000000003</v>
      </c>
      <c r="R11" s="27">
        <f t="shared" si="8"/>
        <v>-41.794711999999997</v>
      </c>
      <c r="S11" s="38"/>
      <c r="T11" s="27">
        <f t="shared" si="9"/>
        <v>6.3333333333332993</v>
      </c>
      <c r="U11" s="27">
        <f t="shared" si="10"/>
        <v>-44.141719999999999</v>
      </c>
      <c r="V11" s="27">
        <f t="shared" si="11"/>
        <v>-51.989452</v>
      </c>
    </row>
    <row r="12" spans="1:22" x14ac:dyDescent="0.25">
      <c r="B12">
        <v>1750000000</v>
      </c>
      <c r="C12">
        <v>-27.909345999999999</v>
      </c>
      <c r="E12">
        <v>1750000000</v>
      </c>
      <c r="F12">
        <v>-40.314940999999997</v>
      </c>
      <c r="H12" s="27">
        <f t="shared" si="0"/>
        <v>4.0625</v>
      </c>
      <c r="I12" s="27">
        <f t="shared" si="1"/>
        <v>-37.475605000000002</v>
      </c>
      <c r="J12" s="27">
        <f t="shared" si="2"/>
        <v>-32.795670000000001</v>
      </c>
      <c r="L12" s="27">
        <f t="shared" si="3"/>
        <v>4.875</v>
      </c>
      <c r="M12" s="27">
        <f t="shared" si="4"/>
        <v>-39.278587000000002</v>
      </c>
      <c r="N12" s="27">
        <f t="shared" si="5"/>
        <v>-44.715530000000001</v>
      </c>
      <c r="P12" s="47">
        <f t="shared" si="6"/>
        <v>5.6875</v>
      </c>
      <c r="Q12" s="27">
        <f t="shared" si="7"/>
        <v>-49.989952000000002</v>
      </c>
      <c r="R12" s="27">
        <f t="shared" si="8"/>
        <v>-42.400157999999998</v>
      </c>
      <c r="S12" s="38"/>
      <c r="T12" s="27">
        <f t="shared" si="9"/>
        <v>6.5</v>
      </c>
      <c r="U12" s="27">
        <f t="shared" si="10"/>
        <v>-44.515189999999997</v>
      </c>
      <c r="V12" s="27">
        <f t="shared" si="11"/>
        <v>-51.990772</v>
      </c>
    </row>
    <row r="13" spans="1:22" x14ac:dyDescent="0.25">
      <c r="B13">
        <v>2000000000</v>
      </c>
      <c r="C13">
        <v>-28.753727000000001</v>
      </c>
      <c r="E13">
        <v>2000000000</v>
      </c>
      <c r="F13">
        <v>-43.175983000000002</v>
      </c>
      <c r="H13" s="27">
        <f t="shared" si="0"/>
        <v>4.2916666666666998</v>
      </c>
      <c r="I13" s="27">
        <f t="shared" si="1"/>
        <v>-37.287891000000002</v>
      </c>
      <c r="J13" s="27">
        <f t="shared" si="2"/>
        <v>-33.040474000000003</v>
      </c>
      <c r="L13" s="27">
        <f t="shared" si="3"/>
        <v>5.0833333333332993</v>
      </c>
      <c r="M13" s="27">
        <f t="shared" si="4"/>
        <v>-39.436599999999999</v>
      </c>
      <c r="N13" s="27">
        <f t="shared" si="5"/>
        <v>-45.753174000000001</v>
      </c>
      <c r="P13" s="47">
        <f t="shared" si="6"/>
        <v>5.875</v>
      </c>
      <c r="Q13" s="27">
        <f t="shared" si="7"/>
        <v>-49.774859999999997</v>
      </c>
      <c r="R13" s="27">
        <f t="shared" si="8"/>
        <v>-42.883727999999998</v>
      </c>
      <c r="S13" s="38"/>
      <c r="T13" s="27">
        <f t="shared" si="9"/>
        <v>6.6666666666667007</v>
      </c>
      <c r="U13" s="27">
        <f t="shared" si="10"/>
        <v>-44.660415999999998</v>
      </c>
      <c r="V13" s="27">
        <f t="shared" si="11"/>
        <v>-51.773997999999999</v>
      </c>
    </row>
    <row r="14" spans="1:22" x14ac:dyDescent="0.25">
      <c r="B14">
        <v>2250000000</v>
      </c>
      <c r="C14">
        <v>-29.493504000000001</v>
      </c>
      <c r="E14">
        <v>2250000000</v>
      </c>
      <c r="F14">
        <v>-44.142887000000002</v>
      </c>
      <c r="H14" s="27">
        <f t="shared" si="0"/>
        <v>4.5208333333332993</v>
      </c>
      <c r="I14" s="27">
        <f t="shared" si="1"/>
        <v>-36.846927999999998</v>
      </c>
      <c r="J14" s="27">
        <f t="shared" si="2"/>
        <v>-33.301617</v>
      </c>
      <c r="L14" s="27">
        <f t="shared" si="3"/>
        <v>5.2916666666667007</v>
      </c>
      <c r="M14" s="27">
        <f t="shared" si="4"/>
        <v>-39.568480999999998</v>
      </c>
      <c r="N14" s="27">
        <f t="shared" si="5"/>
        <v>-46.528294000000002</v>
      </c>
      <c r="P14" s="47">
        <f t="shared" si="6"/>
        <v>6.0625</v>
      </c>
      <c r="Q14" s="27">
        <f t="shared" si="7"/>
        <v>-49.619965000000001</v>
      </c>
      <c r="R14" s="27">
        <f t="shared" si="8"/>
        <v>-43.289023999999998</v>
      </c>
      <c r="S14" s="38"/>
      <c r="T14" s="27">
        <f t="shared" si="9"/>
        <v>6.8333333333332993</v>
      </c>
      <c r="U14" s="27">
        <f t="shared" si="10"/>
        <v>-45.045822000000001</v>
      </c>
      <c r="V14" s="27">
        <f t="shared" si="11"/>
        <v>-51.786205000000002</v>
      </c>
    </row>
    <row r="15" spans="1:22" x14ac:dyDescent="0.25">
      <c r="B15">
        <v>2500000000</v>
      </c>
      <c r="C15">
        <v>-30.318349999999999</v>
      </c>
      <c r="E15">
        <v>2500000000</v>
      </c>
      <c r="F15">
        <v>-42.971836000000003</v>
      </c>
      <c r="H15" s="27">
        <f t="shared" si="0"/>
        <v>4.75</v>
      </c>
      <c r="I15" s="27">
        <f t="shared" si="1"/>
        <v>-36.172896999999999</v>
      </c>
      <c r="J15" s="27">
        <f t="shared" si="2"/>
        <v>-33.592151999999999</v>
      </c>
      <c r="L15" s="27">
        <f t="shared" si="3"/>
        <v>5.5</v>
      </c>
      <c r="M15" s="27">
        <f t="shared" si="4"/>
        <v>-39.604976999999998</v>
      </c>
      <c r="N15" s="27">
        <f t="shared" si="5"/>
        <v>-47.277645</v>
      </c>
      <c r="P15" s="47">
        <f t="shared" si="6"/>
        <v>6.25</v>
      </c>
      <c r="Q15" s="27">
        <f t="shared" si="7"/>
        <v>-48.118865999999997</v>
      </c>
      <c r="R15" s="27">
        <f t="shared" si="8"/>
        <v>-43.423347</v>
      </c>
      <c r="S15" s="38"/>
      <c r="T15" s="27">
        <f t="shared" si="9"/>
        <v>7</v>
      </c>
      <c r="U15" s="27">
        <f t="shared" si="10"/>
        <v>-45.214652999999998</v>
      </c>
      <c r="V15" s="27">
        <f t="shared" si="11"/>
        <v>-51.520184</v>
      </c>
    </row>
    <row r="16" spans="1:22" x14ac:dyDescent="0.25">
      <c r="B16">
        <v>2750000000</v>
      </c>
      <c r="C16">
        <v>-31.089808999999999</v>
      </c>
      <c r="E16">
        <v>2750000000</v>
      </c>
      <c r="F16">
        <v>-40.226256999999997</v>
      </c>
      <c r="H16" s="27">
        <f t="shared" si="0"/>
        <v>4.9791666666667007</v>
      </c>
      <c r="I16" s="27">
        <f t="shared" si="1"/>
        <v>-35.348339000000003</v>
      </c>
      <c r="J16" s="27">
        <f t="shared" si="2"/>
        <v>-33.918011</v>
      </c>
      <c r="L16" s="27">
        <f t="shared" si="3"/>
        <v>5.7083333333332993</v>
      </c>
      <c r="M16" s="27">
        <f t="shared" si="4"/>
        <v>-39.648293000000002</v>
      </c>
      <c r="N16" s="27">
        <f t="shared" si="5"/>
        <v>-47.815674000000001</v>
      </c>
      <c r="P16" s="47">
        <f t="shared" si="6"/>
        <v>6.4375</v>
      </c>
      <c r="Q16" s="27">
        <f t="shared" si="7"/>
        <v>-47.165740999999997</v>
      </c>
      <c r="R16" s="27">
        <f t="shared" si="8"/>
        <v>-43.518962999999999</v>
      </c>
      <c r="S16" s="38"/>
      <c r="T16" s="27">
        <f t="shared" si="9"/>
        <v>7.1666666666667007</v>
      </c>
      <c r="U16" s="27">
        <f t="shared" si="10"/>
        <v>-45.438839000000002</v>
      </c>
      <c r="V16" s="27">
        <f t="shared" si="11"/>
        <v>-51.252330999999998</v>
      </c>
    </row>
    <row r="17" spans="2:22" x14ac:dyDescent="0.25">
      <c r="B17">
        <v>3000000000</v>
      </c>
      <c r="C17">
        <v>-31.847490000000001</v>
      </c>
      <c r="E17">
        <v>3000000000</v>
      </c>
      <c r="F17">
        <v>-37.761344999999999</v>
      </c>
      <c r="H17" s="27">
        <f t="shared" si="0"/>
        <v>5.2083333333332993</v>
      </c>
      <c r="I17" s="27">
        <f t="shared" si="1"/>
        <v>-34.556103</v>
      </c>
      <c r="J17" s="27">
        <f t="shared" si="2"/>
        <v>-34.202590999999998</v>
      </c>
      <c r="L17" s="27">
        <f t="shared" si="3"/>
        <v>5.9166666666667007</v>
      </c>
      <c r="M17" s="27">
        <f t="shared" si="4"/>
        <v>-39.780991</v>
      </c>
      <c r="N17" s="27">
        <f t="shared" si="5"/>
        <v>-48.513396999999998</v>
      </c>
      <c r="P17" s="47">
        <f t="shared" si="6"/>
        <v>6.625</v>
      </c>
      <c r="Q17" s="27">
        <f t="shared" si="7"/>
        <v>-45.955993999999997</v>
      </c>
      <c r="R17" s="27">
        <f t="shared" si="8"/>
        <v>-43.495452999999998</v>
      </c>
      <c r="S17" s="38"/>
      <c r="T17" s="27">
        <f t="shared" si="9"/>
        <v>7.3333333333332993</v>
      </c>
      <c r="U17" s="27">
        <f t="shared" si="10"/>
        <v>-45.917881000000001</v>
      </c>
      <c r="V17" s="27">
        <f t="shared" si="11"/>
        <v>-50.856495000000002</v>
      </c>
    </row>
    <row r="18" spans="2:22" x14ac:dyDescent="0.25">
      <c r="B18">
        <v>3250000000</v>
      </c>
      <c r="C18">
        <v>-32.227252999999997</v>
      </c>
      <c r="E18">
        <v>3250000000</v>
      </c>
      <c r="F18">
        <v>-36.434367999999999</v>
      </c>
      <c r="H18" s="27">
        <f t="shared" si="0"/>
        <v>5.4375</v>
      </c>
      <c r="I18" s="27">
        <f t="shared" si="1"/>
        <v>-33.640960999999997</v>
      </c>
      <c r="J18" s="27">
        <f t="shared" si="2"/>
        <v>-34.469459999999998</v>
      </c>
      <c r="L18" s="27">
        <f t="shared" si="3"/>
        <v>6.125</v>
      </c>
      <c r="M18" s="27">
        <f t="shared" si="4"/>
        <v>-39.936610999999999</v>
      </c>
      <c r="N18" s="27">
        <f t="shared" si="5"/>
        <v>-49.043635999999999</v>
      </c>
      <c r="P18" s="47">
        <f t="shared" si="6"/>
        <v>6.8125</v>
      </c>
      <c r="Q18" s="27">
        <f t="shared" si="7"/>
        <v>-45.126995000000001</v>
      </c>
      <c r="R18" s="27">
        <f t="shared" si="8"/>
        <v>-43.655524999999997</v>
      </c>
      <c r="S18" s="38"/>
      <c r="T18" s="27">
        <f t="shared" si="9"/>
        <v>7.5</v>
      </c>
      <c r="U18" s="27">
        <f t="shared" si="10"/>
        <v>-46.075878000000003</v>
      </c>
      <c r="V18" s="27">
        <f t="shared" si="11"/>
        <v>-50.491219000000001</v>
      </c>
    </row>
    <row r="19" spans="2:22" x14ac:dyDescent="0.25">
      <c r="B19">
        <v>3500000000</v>
      </c>
      <c r="C19">
        <v>-32.185943999999999</v>
      </c>
      <c r="E19">
        <v>3500000000</v>
      </c>
      <c r="F19">
        <v>-36.287486999999999</v>
      </c>
      <c r="H19" s="27">
        <f t="shared" si="0"/>
        <v>5.6666666666667007</v>
      </c>
      <c r="I19" s="27">
        <f t="shared" si="1"/>
        <v>-32.804707000000001</v>
      </c>
      <c r="J19" s="27">
        <f t="shared" si="2"/>
        <v>-34.805686999999999</v>
      </c>
      <c r="L19" s="27">
        <f t="shared" si="3"/>
        <v>6.3333333333332993</v>
      </c>
      <c r="M19" s="27">
        <f t="shared" si="4"/>
        <v>-40.175902999999998</v>
      </c>
      <c r="N19" s="27">
        <f t="shared" si="5"/>
        <v>-48.862217000000001</v>
      </c>
      <c r="P19" s="47">
        <f t="shared" si="6"/>
        <v>7</v>
      </c>
      <c r="Q19" s="27">
        <f t="shared" si="7"/>
        <v>-44.034122000000004</v>
      </c>
      <c r="R19" s="27">
        <f t="shared" si="8"/>
        <v>-43.793380999999997</v>
      </c>
      <c r="S19" s="38"/>
      <c r="T19" s="27">
        <f t="shared" si="9"/>
        <v>7.6666666666667007</v>
      </c>
      <c r="U19" s="27">
        <f t="shared" si="10"/>
        <v>-46.201236999999999</v>
      </c>
      <c r="V19" s="27">
        <f t="shared" si="11"/>
        <v>-50.078949000000001</v>
      </c>
    </row>
    <row r="20" spans="2:22" x14ac:dyDescent="0.25">
      <c r="B20">
        <v>3750000000</v>
      </c>
      <c r="C20">
        <v>-31.657328</v>
      </c>
      <c r="E20">
        <v>3750000000</v>
      </c>
      <c r="F20">
        <v>-36.656494000000002</v>
      </c>
      <c r="H20" s="27">
        <f t="shared" si="0"/>
        <v>5.8958333333332993</v>
      </c>
      <c r="I20" s="27">
        <f t="shared" si="1"/>
        <v>-31.840944</v>
      </c>
      <c r="J20" s="27">
        <f t="shared" si="2"/>
        <v>-35.082092000000003</v>
      </c>
      <c r="L20" s="27">
        <f t="shared" si="3"/>
        <v>6.5416666666667007</v>
      </c>
      <c r="M20" s="27">
        <f t="shared" si="4"/>
        <v>-40.278561000000003</v>
      </c>
      <c r="N20" s="27">
        <f t="shared" si="5"/>
        <v>-48.509414999999997</v>
      </c>
      <c r="P20" s="47">
        <f t="shared" si="6"/>
        <v>7.1875</v>
      </c>
      <c r="Q20" s="27">
        <f t="shared" si="7"/>
        <v>-43.152102999999997</v>
      </c>
      <c r="R20" s="27">
        <f t="shared" si="8"/>
        <v>-44.116137999999999</v>
      </c>
      <c r="S20" s="38"/>
      <c r="T20" s="27">
        <f t="shared" si="9"/>
        <v>7.8333333333332993</v>
      </c>
      <c r="U20" s="27">
        <f t="shared" si="10"/>
        <v>-45.646202000000002</v>
      </c>
      <c r="V20" s="27">
        <f t="shared" si="11"/>
        <v>-49.410697999999996</v>
      </c>
    </row>
    <row r="21" spans="2:22" x14ac:dyDescent="0.25">
      <c r="B21">
        <v>4000000000</v>
      </c>
      <c r="C21">
        <v>-31.209572000000001</v>
      </c>
      <c r="E21">
        <v>4000000000</v>
      </c>
      <c r="F21">
        <v>-37.203941</v>
      </c>
      <c r="H21" s="27">
        <f t="shared" si="0"/>
        <v>6.125</v>
      </c>
      <c r="I21" s="27">
        <f t="shared" si="1"/>
        <v>-30.982807000000001</v>
      </c>
      <c r="J21" s="27">
        <f t="shared" si="2"/>
        <v>-35.368046</v>
      </c>
      <c r="L21" s="27">
        <f t="shared" si="3"/>
        <v>6.75</v>
      </c>
      <c r="M21" s="27">
        <f t="shared" si="4"/>
        <v>-40.418056</v>
      </c>
      <c r="N21" s="27">
        <f t="shared" si="5"/>
        <v>-47.768326000000002</v>
      </c>
      <c r="P21" s="47">
        <f t="shared" si="6"/>
        <v>7.375</v>
      </c>
      <c r="Q21" s="27">
        <f t="shared" si="7"/>
        <v>-42.366173000000003</v>
      </c>
      <c r="R21" s="27">
        <f t="shared" si="8"/>
        <v>-44.411259000000001</v>
      </c>
      <c r="S21" s="38"/>
      <c r="T21" s="27">
        <f t="shared" si="9"/>
        <v>8</v>
      </c>
      <c r="U21" s="27">
        <f t="shared" si="10"/>
        <v>-45.325172000000002</v>
      </c>
      <c r="V21" s="27">
        <f t="shared" si="11"/>
        <v>-48.921374999999998</v>
      </c>
    </row>
    <row r="22" spans="2:22" x14ac:dyDescent="0.25">
      <c r="B22">
        <v>4250000000</v>
      </c>
      <c r="C22">
        <v>-31.377690999999999</v>
      </c>
      <c r="E22">
        <v>4250000000</v>
      </c>
      <c r="F22">
        <v>-38.222115000000002</v>
      </c>
      <c r="H22" s="27">
        <f t="shared" si="0"/>
        <v>6.3541666666667007</v>
      </c>
      <c r="I22" s="27">
        <f t="shared" si="1"/>
        <v>-29.961290000000002</v>
      </c>
      <c r="J22" s="27">
        <f t="shared" si="2"/>
        <v>-35.602305999999999</v>
      </c>
      <c r="L22" s="27">
        <f t="shared" si="3"/>
        <v>6.9583333333332993</v>
      </c>
      <c r="M22" s="27">
        <f t="shared" si="4"/>
        <v>-40.431891999999998</v>
      </c>
      <c r="N22" s="27">
        <f t="shared" si="5"/>
        <v>-47.196658999999997</v>
      </c>
      <c r="P22" s="47">
        <f t="shared" si="6"/>
        <v>7.5625</v>
      </c>
      <c r="Q22" s="27">
        <f t="shared" si="7"/>
        <v>-41.614013999999997</v>
      </c>
      <c r="R22" s="27">
        <f t="shared" si="8"/>
        <v>-44.834034000000003</v>
      </c>
      <c r="S22" s="38"/>
      <c r="T22" s="27">
        <f t="shared" si="9"/>
        <v>8.1666666666666998</v>
      </c>
      <c r="U22" s="27">
        <f t="shared" si="10"/>
        <v>-45.208182999999998</v>
      </c>
      <c r="V22" s="27">
        <f t="shared" si="11"/>
        <v>-48.661259000000001</v>
      </c>
    </row>
    <row r="23" spans="2:22" x14ac:dyDescent="0.25">
      <c r="B23">
        <v>4500000000</v>
      </c>
      <c r="C23">
        <v>-32.416778999999998</v>
      </c>
      <c r="E23">
        <v>4500000000</v>
      </c>
      <c r="F23">
        <v>-38.649265</v>
      </c>
      <c r="H23" s="27">
        <f t="shared" si="0"/>
        <v>6.5833333333332993</v>
      </c>
      <c r="I23" s="27">
        <f t="shared" si="1"/>
        <v>-29.092358000000001</v>
      </c>
      <c r="J23" s="27">
        <f t="shared" si="2"/>
        <v>-35.841118000000002</v>
      </c>
      <c r="L23" s="27">
        <f t="shared" si="3"/>
        <v>7.1666666666667007</v>
      </c>
      <c r="M23" s="27">
        <f t="shared" si="4"/>
        <v>-40.669567000000001</v>
      </c>
      <c r="N23" s="27">
        <f t="shared" si="5"/>
        <v>-46.519489</v>
      </c>
      <c r="P23" s="47">
        <f t="shared" si="6"/>
        <v>7.75</v>
      </c>
      <c r="Q23" s="27">
        <f t="shared" si="7"/>
        <v>-40.856205000000003</v>
      </c>
      <c r="R23" s="27">
        <f t="shared" si="8"/>
        <v>-45.098598000000003</v>
      </c>
      <c r="S23" s="38"/>
      <c r="T23" s="27">
        <f t="shared" si="9"/>
        <v>8.3333333333333002</v>
      </c>
      <c r="U23" s="27">
        <f t="shared" si="10"/>
        <v>-45.001235999999999</v>
      </c>
      <c r="V23" s="27">
        <f t="shared" si="11"/>
        <v>-48.713237999999997</v>
      </c>
    </row>
    <row r="24" spans="2:22" x14ac:dyDescent="0.25">
      <c r="B24">
        <v>4750000000</v>
      </c>
      <c r="C24">
        <v>-34.386429</v>
      </c>
      <c r="E24">
        <v>4750000000</v>
      </c>
      <c r="F24">
        <v>-38.172606999999999</v>
      </c>
      <c r="H24" s="27">
        <f t="shared" si="0"/>
        <v>6.8125</v>
      </c>
      <c r="I24" s="27">
        <f t="shared" si="1"/>
        <v>-28.296534999999999</v>
      </c>
      <c r="J24" s="27">
        <f t="shared" si="2"/>
        <v>-35.918964000000003</v>
      </c>
      <c r="L24" s="27">
        <f t="shared" si="3"/>
        <v>7.375</v>
      </c>
      <c r="M24" s="27">
        <f t="shared" si="4"/>
        <v>-41.146286000000003</v>
      </c>
      <c r="N24" s="27">
        <f t="shared" si="5"/>
        <v>-46.072636000000003</v>
      </c>
      <c r="P24" s="47">
        <f t="shared" si="6"/>
        <v>7.9375</v>
      </c>
      <c r="Q24" s="27">
        <f t="shared" si="7"/>
        <v>-40.318759999999997</v>
      </c>
      <c r="R24" s="27">
        <f t="shared" si="8"/>
        <v>-45.380702999999997</v>
      </c>
      <c r="S24" s="38"/>
      <c r="T24" s="27">
        <f t="shared" si="9"/>
        <v>8.5</v>
      </c>
      <c r="U24" s="27">
        <f t="shared" si="10"/>
        <v>-44.986305000000002</v>
      </c>
      <c r="V24" s="27">
        <f t="shared" si="11"/>
        <v>-48.966450000000002</v>
      </c>
    </row>
    <row r="25" spans="2:22" x14ac:dyDescent="0.25">
      <c r="B25">
        <v>5000000000</v>
      </c>
      <c r="C25">
        <v>-36.918686000000001</v>
      </c>
      <c r="E25">
        <v>5000000000</v>
      </c>
      <c r="F25">
        <v>-37.067875000000001</v>
      </c>
      <c r="H25" s="27">
        <f t="shared" si="0"/>
        <v>7.0416666666667007</v>
      </c>
      <c r="I25" s="27">
        <f t="shared" si="1"/>
        <v>-27.727726000000001</v>
      </c>
      <c r="J25" s="27">
        <f t="shared" si="2"/>
        <v>-36.016972000000003</v>
      </c>
      <c r="L25" s="27">
        <f t="shared" si="3"/>
        <v>7.5833333333332993</v>
      </c>
      <c r="M25" s="27">
        <f t="shared" si="4"/>
        <v>-41.793590999999999</v>
      </c>
      <c r="N25" s="27">
        <f t="shared" si="5"/>
        <v>-45.538440999999999</v>
      </c>
      <c r="P25" s="47">
        <f t="shared" si="6"/>
        <v>8.125</v>
      </c>
      <c r="Q25" s="27">
        <f t="shared" si="7"/>
        <v>-39.870728</v>
      </c>
      <c r="R25" s="27">
        <f t="shared" si="8"/>
        <v>-45.488467999999997</v>
      </c>
      <c r="S25" s="38"/>
      <c r="T25" s="27">
        <f t="shared" si="9"/>
        <v>8.6666666666666998</v>
      </c>
      <c r="U25" s="27">
        <f t="shared" si="10"/>
        <v>-44.926693</v>
      </c>
      <c r="V25" s="27">
        <f t="shared" si="11"/>
        <v>-49.104717000000001</v>
      </c>
    </row>
    <row r="26" spans="2:22" x14ac:dyDescent="0.25">
      <c r="B26">
        <v>5250000000</v>
      </c>
      <c r="C26">
        <v>-39.761023999999999</v>
      </c>
      <c r="E26">
        <v>5250000000</v>
      </c>
      <c r="F26">
        <v>-37.497883000000002</v>
      </c>
      <c r="H26" s="27">
        <f t="shared" si="0"/>
        <v>7.2708333333332993</v>
      </c>
      <c r="I26" s="27">
        <f t="shared" si="1"/>
        <v>-27.322495</v>
      </c>
      <c r="J26" s="27">
        <f t="shared" si="2"/>
        <v>-36.121906000000003</v>
      </c>
      <c r="L26" s="27">
        <f t="shared" si="3"/>
        <v>7.7916666666667007</v>
      </c>
      <c r="M26" s="27">
        <f t="shared" si="4"/>
        <v>-42.171658000000001</v>
      </c>
      <c r="N26" s="27">
        <f t="shared" si="5"/>
        <v>-45.309905999999998</v>
      </c>
      <c r="P26" s="47">
        <f t="shared" si="6"/>
        <v>8.3125</v>
      </c>
      <c r="Q26" s="27">
        <f t="shared" si="7"/>
        <v>-39.397717</v>
      </c>
      <c r="R26" s="27">
        <f t="shared" si="8"/>
        <v>-45.616729999999997</v>
      </c>
      <c r="S26" s="38"/>
      <c r="T26" s="27">
        <f t="shared" si="9"/>
        <v>8.8333333333333002</v>
      </c>
      <c r="U26" s="27">
        <f t="shared" si="10"/>
        <v>-45.036307999999998</v>
      </c>
      <c r="V26" s="27">
        <f t="shared" si="11"/>
        <v>-49.364379999999997</v>
      </c>
    </row>
    <row r="27" spans="2:22" x14ac:dyDescent="0.25">
      <c r="B27">
        <v>5500000000</v>
      </c>
      <c r="C27">
        <v>-42.615067000000003</v>
      </c>
      <c r="E27">
        <v>5500000000</v>
      </c>
      <c r="F27">
        <v>-44.058822999999997</v>
      </c>
      <c r="H27" s="27">
        <f t="shared" si="0"/>
        <v>7.5</v>
      </c>
      <c r="I27" s="27">
        <f t="shared" si="1"/>
        <v>-26.974883999999999</v>
      </c>
      <c r="J27" s="27">
        <f t="shared" si="2"/>
        <v>-36.317715</v>
      </c>
      <c r="L27" s="27">
        <f t="shared" si="3"/>
        <v>8</v>
      </c>
      <c r="M27" s="27">
        <f t="shared" si="4"/>
        <v>-42.712757000000003</v>
      </c>
      <c r="N27" s="27">
        <f t="shared" si="5"/>
        <v>-45.340797000000002</v>
      </c>
      <c r="P27" s="47">
        <f t="shared" si="6"/>
        <v>8.5</v>
      </c>
      <c r="Q27" s="27">
        <f t="shared" si="7"/>
        <v>-38.800468000000002</v>
      </c>
      <c r="R27" s="27">
        <f t="shared" si="8"/>
        <v>-45.680332</v>
      </c>
      <c r="S27" s="38"/>
      <c r="T27" s="27">
        <f t="shared" si="9"/>
        <v>9</v>
      </c>
      <c r="U27" s="27">
        <f t="shared" si="10"/>
        <v>-45.070926999999998</v>
      </c>
      <c r="V27" s="27">
        <f t="shared" si="11"/>
        <v>-49.731892000000002</v>
      </c>
    </row>
    <row r="28" spans="2:22" x14ac:dyDescent="0.25">
      <c r="B28">
        <v>5750000000</v>
      </c>
      <c r="C28">
        <v>-46.062809000000001</v>
      </c>
      <c r="E28">
        <v>5750000000</v>
      </c>
      <c r="F28">
        <v>-47.228270999999999</v>
      </c>
      <c r="H28" s="27">
        <f t="shared" si="0"/>
        <v>7.7291666666667007</v>
      </c>
      <c r="I28" s="27">
        <f t="shared" si="1"/>
        <v>-26.555188999999999</v>
      </c>
      <c r="J28" s="27">
        <f t="shared" si="2"/>
        <v>-36.529888</v>
      </c>
      <c r="L28" s="27">
        <f t="shared" si="3"/>
        <v>8.2083333333333002</v>
      </c>
      <c r="M28" s="27">
        <f t="shared" si="4"/>
        <v>-43.181941999999999</v>
      </c>
      <c r="N28" s="27">
        <f t="shared" si="5"/>
        <v>-45.823456</v>
      </c>
      <c r="P28" s="47">
        <f t="shared" si="6"/>
        <v>8.6875</v>
      </c>
      <c r="Q28" s="27">
        <f t="shared" si="7"/>
        <v>-38.509082999999997</v>
      </c>
      <c r="R28" s="27">
        <f t="shared" si="8"/>
        <v>-45.727524000000003</v>
      </c>
      <c r="S28" s="38"/>
      <c r="T28" s="27">
        <f t="shared" si="9"/>
        <v>9.1666666666666998</v>
      </c>
      <c r="U28" s="27">
        <f t="shared" si="10"/>
        <v>-44.841102999999997</v>
      </c>
      <c r="V28" s="27">
        <f t="shared" si="11"/>
        <v>-50.232844999999998</v>
      </c>
    </row>
    <row r="29" spans="2:22" x14ac:dyDescent="0.25">
      <c r="B29">
        <v>6000000000</v>
      </c>
      <c r="C29">
        <v>-47.707988999999998</v>
      </c>
      <c r="E29">
        <v>6000000000</v>
      </c>
      <c r="F29">
        <v>-49.328631999999999</v>
      </c>
      <c r="H29" s="27">
        <f t="shared" si="0"/>
        <v>7.9583333333332993</v>
      </c>
      <c r="I29" s="27">
        <f t="shared" si="1"/>
        <v>-26.022943000000001</v>
      </c>
      <c r="J29" s="27">
        <f t="shared" si="2"/>
        <v>-36.899146999999999</v>
      </c>
      <c r="L29" s="27">
        <f t="shared" si="3"/>
        <v>8.4166666666666998</v>
      </c>
      <c r="M29" s="27">
        <f t="shared" si="4"/>
        <v>-43.93074</v>
      </c>
      <c r="N29" s="27">
        <f t="shared" si="5"/>
        <v>-46.088188000000002</v>
      </c>
      <c r="P29" s="47">
        <f t="shared" si="6"/>
        <v>8.875</v>
      </c>
      <c r="Q29" s="27">
        <f t="shared" si="7"/>
        <v>-38.590572000000002</v>
      </c>
      <c r="R29" s="27">
        <f t="shared" si="8"/>
        <v>-45.904152000000003</v>
      </c>
      <c r="S29" s="38"/>
      <c r="T29" s="27">
        <f t="shared" si="9"/>
        <v>9.3333333333333002</v>
      </c>
      <c r="U29" s="27">
        <f t="shared" si="10"/>
        <v>-44.714775000000003</v>
      </c>
      <c r="V29" s="27">
        <f t="shared" si="11"/>
        <v>-50.401854999999998</v>
      </c>
    </row>
    <row r="30" spans="2:22" x14ac:dyDescent="0.25">
      <c r="B30">
        <v>6250000000</v>
      </c>
      <c r="C30">
        <v>-47.257313000000003</v>
      </c>
      <c r="E30">
        <v>6250000000</v>
      </c>
      <c r="F30">
        <v>-44.892550999999997</v>
      </c>
      <c r="H30" s="27">
        <f t="shared" si="0"/>
        <v>8.1875</v>
      </c>
      <c r="I30" s="27">
        <f t="shared" si="1"/>
        <v>-25.506692999999999</v>
      </c>
      <c r="J30" s="27">
        <f t="shared" si="2"/>
        <v>-37.559581999999999</v>
      </c>
      <c r="L30" s="27">
        <f t="shared" si="3"/>
        <v>8.625</v>
      </c>
      <c r="M30" s="27">
        <f t="shared" si="4"/>
        <v>-45.177031999999997</v>
      </c>
      <c r="N30" s="27">
        <f t="shared" si="5"/>
        <v>-46.233848999999999</v>
      </c>
      <c r="P30" s="47">
        <f t="shared" si="6"/>
        <v>9.0625</v>
      </c>
      <c r="Q30" s="27">
        <f t="shared" si="7"/>
        <v>-38.869594999999997</v>
      </c>
      <c r="R30" s="27">
        <f t="shared" si="8"/>
        <v>-46.009490999999997</v>
      </c>
      <c r="S30" s="38"/>
      <c r="T30" s="27">
        <f t="shared" si="9"/>
        <v>9.5</v>
      </c>
      <c r="U30" s="27">
        <f t="shared" si="10"/>
        <v>-44.650348999999999</v>
      </c>
      <c r="V30" s="27">
        <f t="shared" si="11"/>
        <v>-50.644409000000003</v>
      </c>
    </row>
    <row r="31" spans="2:22" x14ac:dyDescent="0.25">
      <c r="B31">
        <v>6500000000</v>
      </c>
      <c r="C31">
        <v>-43.548088</v>
      </c>
      <c r="E31">
        <v>6500000000</v>
      </c>
      <c r="F31">
        <v>-42.792377000000002</v>
      </c>
      <c r="H31" s="27">
        <f t="shared" si="0"/>
        <v>8.4166666666666998</v>
      </c>
      <c r="I31" s="27">
        <f t="shared" si="1"/>
        <v>-24.943722000000001</v>
      </c>
      <c r="J31" s="27">
        <f t="shared" si="2"/>
        <v>-38.262763999999997</v>
      </c>
      <c r="L31" s="27">
        <f t="shared" si="3"/>
        <v>8.8333333333333002</v>
      </c>
      <c r="M31" s="27">
        <f t="shared" si="4"/>
        <v>-46.314616999999998</v>
      </c>
      <c r="N31" s="27">
        <f t="shared" si="5"/>
        <v>-46.092914999999998</v>
      </c>
      <c r="P31" s="47">
        <f t="shared" si="6"/>
        <v>9.25</v>
      </c>
      <c r="Q31" s="27">
        <f t="shared" si="7"/>
        <v>-39.338619000000001</v>
      </c>
      <c r="R31" s="27">
        <f t="shared" si="8"/>
        <v>-46.473843000000002</v>
      </c>
      <c r="S31" s="38"/>
      <c r="T31" s="27">
        <f t="shared" si="9"/>
        <v>9.6666666666666998</v>
      </c>
      <c r="U31" s="27">
        <f t="shared" si="10"/>
        <v>-44.887546999999998</v>
      </c>
      <c r="V31" s="27">
        <f t="shared" si="11"/>
        <v>-50.856400000000001</v>
      </c>
    </row>
    <row r="32" spans="2:22" x14ac:dyDescent="0.25">
      <c r="B32">
        <v>6750000000</v>
      </c>
      <c r="C32">
        <v>-39.719768999999999</v>
      </c>
      <c r="E32">
        <v>6750000000</v>
      </c>
      <c r="F32">
        <v>-40.422386000000003</v>
      </c>
      <c r="H32" s="27">
        <f t="shared" si="0"/>
        <v>8.6458333333333002</v>
      </c>
      <c r="I32" s="27">
        <f t="shared" si="1"/>
        <v>-24.522815999999999</v>
      </c>
      <c r="J32" s="27">
        <f t="shared" si="2"/>
        <v>-39.085082999999997</v>
      </c>
      <c r="L32" s="27">
        <f t="shared" si="3"/>
        <v>9.0416666666666998</v>
      </c>
      <c r="M32" s="27">
        <f t="shared" si="4"/>
        <v>-47.048285999999997</v>
      </c>
      <c r="N32" s="27">
        <f t="shared" si="5"/>
        <v>-45.699905000000001</v>
      </c>
      <c r="P32" s="47">
        <f t="shared" si="6"/>
        <v>9.4375</v>
      </c>
      <c r="Q32" s="27">
        <f t="shared" si="7"/>
        <v>-39.595592000000003</v>
      </c>
      <c r="R32" s="27">
        <f t="shared" si="8"/>
        <v>-46.632129999999997</v>
      </c>
      <c r="S32" s="38"/>
      <c r="T32" s="27">
        <f t="shared" si="9"/>
        <v>9.8333333333333002</v>
      </c>
      <c r="U32" s="27">
        <f t="shared" si="10"/>
        <v>-45.362361999999997</v>
      </c>
      <c r="V32" s="27">
        <f t="shared" si="11"/>
        <v>-51.144150000000003</v>
      </c>
    </row>
    <row r="33" spans="2:22" x14ac:dyDescent="0.25">
      <c r="B33">
        <v>7000000000</v>
      </c>
      <c r="C33">
        <v>-36.470734</v>
      </c>
      <c r="E33">
        <v>7000000000</v>
      </c>
      <c r="F33">
        <v>-38.938907999999998</v>
      </c>
      <c r="H33" s="27">
        <f t="shared" si="0"/>
        <v>8.875</v>
      </c>
      <c r="I33" s="27">
        <f t="shared" si="1"/>
        <v>-24.229700000000001</v>
      </c>
      <c r="J33" s="27">
        <f t="shared" si="2"/>
        <v>-40.047482000000002</v>
      </c>
      <c r="L33" s="27">
        <f t="shared" si="3"/>
        <v>9.25</v>
      </c>
      <c r="M33" s="27">
        <f t="shared" si="4"/>
        <v>-47.24633</v>
      </c>
      <c r="N33" s="27">
        <f t="shared" si="5"/>
        <v>-45.132576</v>
      </c>
      <c r="P33" s="47">
        <f t="shared" si="6"/>
        <v>9.625</v>
      </c>
      <c r="Q33" s="27">
        <f t="shared" si="7"/>
        <v>-39.790306000000001</v>
      </c>
      <c r="R33" s="27">
        <f t="shared" si="8"/>
        <v>-46.695521999999997</v>
      </c>
      <c r="S33" s="38"/>
      <c r="T33" s="27">
        <f t="shared" si="9"/>
        <v>10</v>
      </c>
      <c r="U33" s="27">
        <f t="shared" si="10"/>
        <v>-45.844771999999999</v>
      </c>
      <c r="V33" s="27">
        <f t="shared" si="11"/>
        <v>-51.330013000000001</v>
      </c>
    </row>
    <row r="34" spans="2:22" x14ac:dyDescent="0.25">
      <c r="B34">
        <v>7250000000</v>
      </c>
      <c r="C34">
        <v>-34.354618000000002</v>
      </c>
      <c r="E34">
        <v>7250000000</v>
      </c>
      <c r="F34">
        <v>-38.638770999999998</v>
      </c>
      <c r="H34" s="27">
        <f t="shared" si="0"/>
        <v>9.1041666666666998</v>
      </c>
      <c r="I34" s="27">
        <f t="shared" si="1"/>
        <v>-24.156428999999999</v>
      </c>
      <c r="J34" s="27">
        <f t="shared" si="2"/>
        <v>-41.239437000000002</v>
      </c>
      <c r="L34" s="27">
        <f t="shared" si="3"/>
        <v>9.4583333333333002</v>
      </c>
      <c r="M34" s="27">
        <f t="shared" si="4"/>
        <v>-51.524524999999997</v>
      </c>
      <c r="N34" s="27">
        <f t="shared" si="5"/>
        <v>-44.551940999999999</v>
      </c>
      <c r="P34" s="47">
        <f t="shared" si="6"/>
        <v>9.8125</v>
      </c>
      <c r="Q34" s="27">
        <f t="shared" si="7"/>
        <v>-39.747726</v>
      </c>
      <c r="R34" s="27">
        <f t="shared" si="8"/>
        <v>-46.403030000000001</v>
      </c>
      <c r="S34" s="38"/>
      <c r="T34" s="27">
        <f t="shared" si="9"/>
        <v>10.166666666667</v>
      </c>
      <c r="U34" s="27">
        <f t="shared" si="10"/>
        <v>-46.143847999999998</v>
      </c>
      <c r="V34" s="27">
        <f t="shared" si="11"/>
        <v>-51.064781000000004</v>
      </c>
    </row>
    <row r="35" spans="2:22" x14ac:dyDescent="0.25">
      <c r="B35">
        <v>7500000000</v>
      </c>
      <c r="C35">
        <v>-32.777275000000003</v>
      </c>
      <c r="E35">
        <v>7500000000</v>
      </c>
      <c r="F35">
        <v>-38.943890000000003</v>
      </c>
      <c r="H35" s="27">
        <f t="shared" ref="H35:H51" si="12">B95/1000000000</f>
        <v>9.3333333333333002</v>
      </c>
      <c r="I35" s="27">
        <f t="shared" ref="I35:I51" si="13">C95</f>
        <v>-24.180637000000001</v>
      </c>
      <c r="J35" s="27">
        <f t="shared" ref="J35:J51" si="14">F95</f>
        <v>-42.484389999999998</v>
      </c>
      <c r="L35" s="27">
        <f t="shared" ref="L35:L51" si="15">B149/1000000000</f>
        <v>9.6666666666666998</v>
      </c>
      <c r="M35" s="27">
        <f t="shared" ref="M35:M51" si="16">C149</f>
        <v>-56.158844000000002</v>
      </c>
      <c r="N35" s="27">
        <f t="shared" ref="N35:N51" si="17">F149</f>
        <v>-44.160603000000002</v>
      </c>
      <c r="P35" s="47">
        <f t="shared" ref="P35:P51" si="18">B203/1000000000</f>
        <v>10</v>
      </c>
      <c r="Q35" s="27">
        <f t="shared" ref="Q35:Q51" si="19">C203</f>
        <v>-39.753143000000001</v>
      </c>
      <c r="R35" s="27">
        <f t="shared" ref="R35:R51" si="20">F203</f>
        <v>-46.360469999999999</v>
      </c>
      <c r="S35" s="38"/>
      <c r="T35" s="27">
        <f t="shared" ref="T35:T51" si="21">B257/1000000000</f>
        <v>10.333333333333</v>
      </c>
      <c r="U35" s="27">
        <f t="shared" ref="U35:U51" si="22">C257</f>
        <v>-46.399796000000002</v>
      </c>
      <c r="V35" s="27">
        <f t="shared" ref="V35:V51" si="23">F257</f>
        <v>-51.11824</v>
      </c>
    </row>
    <row r="36" spans="2:22" x14ac:dyDescent="0.25">
      <c r="B36">
        <v>7750000000</v>
      </c>
      <c r="C36">
        <v>-31.596309999999999</v>
      </c>
      <c r="E36">
        <v>7750000000</v>
      </c>
      <c r="F36">
        <v>-38.909035000000003</v>
      </c>
      <c r="H36" s="27">
        <f t="shared" si="12"/>
        <v>9.5625</v>
      </c>
      <c r="I36" s="27">
        <f t="shared" si="13"/>
        <v>-24.181252000000001</v>
      </c>
      <c r="J36" s="27">
        <f t="shared" si="14"/>
        <v>-43.467998999999999</v>
      </c>
      <c r="L36" s="27">
        <f t="shared" si="15"/>
        <v>9.875</v>
      </c>
      <c r="M36" s="27">
        <f t="shared" si="16"/>
        <v>-58.784168000000001</v>
      </c>
      <c r="N36" s="27">
        <f t="shared" si="17"/>
        <v>-43.728946999999998</v>
      </c>
      <c r="P36" s="47">
        <f t="shared" si="18"/>
        <v>10.1875</v>
      </c>
      <c r="Q36" s="27">
        <f t="shared" si="19"/>
        <v>-39.702643999999999</v>
      </c>
      <c r="R36" s="27">
        <f t="shared" si="20"/>
        <v>-46.230034000000003</v>
      </c>
      <c r="S36" s="38"/>
      <c r="T36" s="27">
        <f t="shared" si="21"/>
        <v>10.5</v>
      </c>
      <c r="U36" s="27">
        <f t="shared" si="22"/>
        <v>-46.788997999999999</v>
      </c>
      <c r="V36" s="27">
        <f t="shared" si="23"/>
        <v>-51.275356000000002</v>
      </c>
    </row>
    <row r="37" spans="2:22" x14ac:dyDescent="0.25">
      <c r="B37">
        <v>8000000000</v>
      </c>
      <c r="C37">
        <v>-31.209629</v>
      </c>
      <c r="E37">
        <v>8000000000</v>
      </c>
      <c r="F37">
        <v>-38.35622</v>
      </c>
      <c r="H37" s="27">
        <f t="shared" si="12"/>
        <v>9.7916666666666998</v>
      </c>
      <c r="I37" s="27">
        <f t="shared" si="13"/>
        <v>-24.258521999999999</v>
      </c>
      <c r="J37" s="27">
        <f t="shared" si="14"/>
        <v>-44.076926999999998</v>
      </c>
      <c r="L37" s="27">
        <f t="shared" si="15"/>
        <v>10.083333333333</v>
      </c>
      <c r="M37" s="27">
        <f t="shared" si="16"/>
        <v>-57.560757000000002</v>
      </c>
      <c r="N37" s="27">
        <f t="shared" si="17"/>
        <v>-43.284191</v>
      </c>
      <c r="P37" s="47">
        <f t="shared" si="18"/>
        <v>10.375</v>
      </c>
      <c r="Q37" s="27">
        <f t="shared" si="19"/>
        <v>-39.898895000000003</v>
      </c>
      <c r="R37" s="27">
        <f t="shared" si="20"/>
        <v>-46.230255</v>
      </c>
      <c r="S37" s="38"/>
      <c r="T37" s="27">
        <f t="shared" si="21"/>
        <v>10.666666666667</v>
      </c>
      <c r="U37" s="27">
        <f t="shared" si="22"/>
        <v>-47.224907000000002</v>
      </c>
      <c r="V37" s="27">
        <f t="shared" si="23"/>
        <v>-51.512390000000003</v>
      </c>
    </row>
    <row r="38" spans="2:22" x14ac:dyDescent="0.25">
      <c r="B38">
        <v>8250000000</v>
      </c>
      <c r="C38">
        <v>-31.787448999999999</v>
      </c>
      <c r="E38">
        <v>8250000000</v>
      </c>
      <c r="F38">
        <v>-37.511589000000001</v>
      </c>
      <c r="H38" s="27">
        <f t="shared" si="12"/>
        <v>10.020833333333</v>
      </c>
      <c r="I38" s="27">
        <f t="shared" si="13"/>
        <v>-24.402702000000001</v>
      </c>
      <c r="J38" s="27">
        <f t="shared" si="14"/>
        <v>-44.438659999999999</v>
      </c>
      <c r="L38" s="27">
        <f t="shared" si="15"/>
        <v>10.291666666667</v>
      </c>
      <c r="M38" s="27">
        <f t="shared" si="16"/>
        <v>-55.980716999999999</v>
      </c>
      <c r="N38" s="27">
        <f t="shared" si="17"/>
        <v>-42.763885000000002</v>
      </c>
      <c r="P38" s="47">
        <f t="shared" si="18"/>
        <v>10.5625</v>
      </c>
      <c r="Q38" s="27">
        <f t="shared" si="19"/>
        <v>-40.012928000000002</v>
      </c>
      <c r="R38" s="27">
        <f t="shared" si="20"/>
        <v>-46.100470999999999</v>
      </c>
      <c r="S38" s="38"/>
      <c r="T38" s="27">
        <f t="shared" si="21"/>
        <v>10.833333333333</v>
      </c>
      <c r="U38" s="27">
        <f t="shared" si="22"/>
        <v>-47.836917999999997</v>
      </c>
      <c r="V38" s="27">
        <f t="shared" si="23"/>
        <v>-51.769466000000001</v>
      </c>
    </row>
    <row r="39" spans="2:22" x14ac:dyDescent="0.25">
      <c r="B39">
        <v>8500000000</v>
      </c>
      <c r="C39">
        <v>-32.575679999999998</v>
      </c>
      <c r="E39">
        <v>8500000000</v>
      </c>
      <c r="F39">
        <v>-37.029525999999997</v>
      </c>
      <c r="H39" s="27">
        <f t="shared" si="12"/>
        <v>10.25</v>
      </c>
      <c r="I39" s="27">
        <f t="shared" si="13"/>
        <v>-24.777697</v>
      </c>
      <c r="J39" s="27">
        <f t="shared" si="14"/>
        <v>-44.660240000000002</v>
      </c>
      <c r="L39" s="27">
        <f t="shared" si="15"/>
        <v>10.5</v>
      </c>
      <c r="M39" s="27">
        <f t="shared" si="16"/>
        <v>-56.255062000000002</v>
      </c>
      <c r="N39" s="27">
        <f t="shared" si="17"/>
        <v>-42.033276000000001</v>
      </c>
      <c r="P39" s="47">
        <f t="shared" si="18"/>
        <v>10.75</v>
      </c>
      <c r="Q39" s="27">
        <f t="shared" si="19"/>
        <v>-40.491641999999999</v>
      </c>
      <c r="R39" s="27">
        <f t="shared" si="20"/>
        <v>-46.163699999999999</v>
      </c>
      <c r="S39" s="38"/>
      <c r="T39" s="27">
        <f t="shared" si="21"/>
        <v>11</v>
      </c>
      <c r="U39" s="27">
        <f t="shared" si="22"/>
        <v>-48.378901999999997</v>
      </c>
      <c r="V39" s="27">
        <f t="shared" si="23"/>
        <v>-51.794178000000002</v>
      </c>
    </row>
    <row r="40" spans="2:22" x14ac:dyDescent="0.25">
      <c r="B40">
        <v>8750000000</v>
      </c>
      <c r="C40">
        <v>-32.817585000000001</v>
      </c>
      <c r="E40">
        <v>8750000000</v>
      </c>
      <c r="F40">
        <v>-36.627265999999999</v>
      </c>
      <c r="H40" s="27">
        <f t="shared" si="12"/>
        <v>10.479166666667</v>
      </c>
      <c r="I40" s="27">
        <f t="shared" si="13"/>
        <v>-25.312424</v>
      </c>
      <c r="J40" s="27">
        <f t="shared" si="14"/>
        <v>-45.022148000000001</v>
      </c>
      <c r="L40" s="27">
        <f t="shared" si="15"/>
        <v>10.708333333333</v>
      </c>
      <c r="M40" s="27">
        <f t="shared" si="16"/>
        <v>-56.274208000000002</v>
      </c>
      <c r="N40" s="27">
        <f t="shared" si="17"/>
        <v>-41.174545000000002</v>
      </c>
      <c r="P40" s="47">
        <f t="shared" si="18"/>
        <v>10.9375</v>
      </c>
      <c r="Q40" s="27">
        <f t="shared" si="19"/>
        <v>-40.814624999999999</v>
      </c>
      <c r="R40" s="27">
        <f t="shared" si="20"/>
        <v>-46.050007000000001</v>
      </c>
      <c r="S40" s="38"/>
      <c r="T40" s="27">
        <f t="shared" si="21"/>
        <v>11.166666666667</v>
      </c>
      <c r="U40" s="27">
        <f t="shared" si="22"/>
        <v>-49.171664999999997</v>
      </c>
      <c r="V40" s="27">
        <f t="shared" si="23"/>
        <v>-52.512664999999998</v>
      </c>
    </row>
    <row r="41" spans="2:22" x14ac:dyDescent="0.25">
      <c r="B41">
        <v>9000000000</v>
      </c>
      <c r="C41">
        <v>-32.387462999999997</v>
      </c>
      <c r="E41">
        <v>9000000000</v>
      </c>
      <c r="F41">
        <v>-36.227260999999999</v>
      </c>
      <c r="H41" s="27">
        <f t="shared" si="12"/>
        <v>10.708333333333</v>
      </c>
      <c r="I41" s="27">
        <f t="shared" si="13"/>
        <v>-25.899329999999999</v>
      </c>
      <c r="J41" s="27">
        <f t="shared" si="14"/>
        <v>-45.300063999999999</v>
      </c>
      <c r="L41" s="27">
        <f t="shared" si="15"/>
        <v>10.916666666667</v>
      </c>
      <c r="M41" s="27">
        <f t="shared" si="16"/>
        <v>-57.002617000000001</v>
      </c>
      <c r="N41" s="27">
        <f t="shared" si="17"/>
        <v>-40.262936000000003</v>
      </c>
      <c r="P41" s="47">
        <f t="shared" si="18"/>
        <v>11.125</v>
      </c>
      <c r="Q41" s="27">
        <f t="shared" si="19"/>
        <v>-41.412193000000002</v>
      </c>
      <c r="R41" s="27">
        <f t="shared" si="20"/>
        <v>-45.763165000000001</v>
      </c>
      <c r="S41" s="38"/>
      <c r="T41" s="27">
        <f t="shared" si="21"/>
        <v>11.333333333333</v>
      </c>
      <c r="U41" s="27">
        <f t="shared" si="22"/>
        <v>-49.619605999999997</v>
      </c>
      <c r="V41" s="27">
        <f t="shared" si="23"/>
        <v>-52.977398000000001</v>
      </c>
    </row>
    <row r="42" spans="2:22" x14ac:dyDescent="0.25">
      <c r="B42">
        <v>9250000000</v>
      </c>
      <c r="C42">
        <v>-31.826452</v>
      </c>
      <c r="E42">
        <v>9250000000</v>
      </c>
      <c r="F42">
        <v>-36.131408999999998</v>
      </c>
      <c r="H42" s="27">
        <f t="shared" si="12"/>
        <v>10.9375</v>
      </c>
      <c r="I42" s="27">
        <f t="shared" si="13"/>
        <v>-26.334021</v>
      </c>
      <c r="J42" s="27">
        <f t="shared" si="14"/>
        <v>-45.541462000000003</v>
      </c>
      <c r="L42" s="27">
        <f t="shared" si="15"/>
        <v>11.125</v>
      </c>
      <c r="M42" s="27">
        <f t="shared" si="16"/>
        <v>-56.222026999999997</v>
      </c>
      <c r="N42" s="27">
        <f t="shared" si="17"/>
        <v>-39.915889999999997</v>
      </c>
      <c r="P42" s="47">
        <f t="shared" si="18"/>
        <v>11.3125</v>
      </c>
      <c r="Q42" s="27">
        <f t="shared" si="19"/>
        <v>-41.962730000000001</v>
      </c>
      <c r="R42" s="27">
        <f t="shared" si="20"/>
        <v>-45.593905999999997</v>
      </c>
      <c r="S42" s="38"/>
      <c r="T42" s="27">
        <f t="shared" si="21"/>
        <v>11.5</v>
      </c>
      <c r="U42" s="27">
        <f t="shared" si="22"/>
        <v>-49.816383000000002</v>
      </c>
      <c r="V42" s="27">
        <f t="shared" si="23"/>
        <v>-53.528992000000002</v>
      </c>
    </row>
    <row r="43" spans="2:22" x14ac:dyDescent="0.25">
      <c r="B43">
        <v>9500000000</v>
      </c>
      <c r="C43">
        <v>-31.758209000000001</v>
      </c>
      <c r="E43">
        <v>9500000000</v>
      </c>
      <c r="F43">
        <v>-36.070217</v>
      </c>
      <c r="H43" s="27">
        <f t="shared" si="12"/>
        <v>11.166666666667</v>
      </c>
      <c r="I43" s="27">
        <f t="shared" si="13"/>
        <v>-26.676870000000001</v>
      </c>
      <c r="J43" s="27">
        <f t="shared" si="14"/>
        <v>-45.811664999999998</v>
      </c>
      <c r="L43" s="27">
        <f t="shared" si="15"/>
        <v>11.333333333333</v>
      </c>
      <c r="M43" s="27">
        <f t="shared" si="16"/>
        <v>-55.380671999999997</v>
      </c>
      <c r="N43" s="27">
        <f t="shared" si="17"/>
        <v>-39.850341999999998</v>
      </c>
      <c r="P43" s="47">
        <f t="shared" si="18"/>
        <v>11.5</v>
      </c>
      <c r="Q43" s="27">
        <f t="shared" si="19"/>
        <v>-42.607311000000003</v>
      </c>
      <c r="R43" s="27">
        <f t="shared" si="20"/>
        <v>-45.527743999999998</v>
      </c>
      <c r="S43" s="38"/>
      <c r="T43" s="27">
        <f t="shared" si="21"/>
        <v>11.666666666667</v>
      </c>
      <c r="U43" s="27">
        <f t="shared" si="22"/>
        <v>-49.910083999999998</v>
      </c>
      <c r="V43" s="27">
        <f t="shared" si="23"/>
        <v>-53.825104000000003</v>
      </c>
    </row>
    <row r="44" spans="2:22" x14ac:dyDescent="0.25">
      <c r="B44">
        <v>9750000000</v>
      </c>
      <c r="C44">
        <v>-31.870011999999999</v>
      </c>
      <c r="E44">
        <v>9750000000</v>
      </c>
      <c r="F44">
        <v>-35.588200000000001</v>
      </c>
      <c r="H44" s="27">
        <f t="shared" si="12"/>
        <v>11.395833333333</v>
      </c>
      <c r="I44" s="27">
        <f t="shared" si="13"/>
        <v>-26.859226</v>
      </c>
      <c r="J44" s="27">
        <f t="shared" si="14"/>
        <v>-46.051571000000003</v>
      </c>
      <c r="L44" s="27">
        <f t="shared" si="15"/>
        <v>11.541666666667</v>
      </c>
      <c r="M44" s="27">
        <f t="shared" si="16"/>
        <v>-54.149127999999997</v>
      </c>
      <c r="N44" s="27">
        <f t="shared" si="17"/>
        <v>-39.913311</v>
      </c>
      <c r="P44" s="47">
        <f t="shared" si="18"/>
        <v>11.6875</v>
      </c>
      <c r="Q44" s="27">
        <f t="shared" si="19"/>
        <v>-42.914593000000004</v>
      </c>
      <c r="R44" s="27">
        <f t="shared" si="20"/>
        <v>-45.748474000000002</v>
      </c>
      <c r="S44" s="38"/>
      <c r="T44" s="27">
        <f t="shared" si="21"/>
        <v>11.833333333333</v>
      </c>
      <c r="U44" s="27">
        <f t="shared" si="22"/>
        <v>-49.895218</v>
      </c>
      <c r="V44" s="27">
        <f t="shared" si="23"/>
        <v>-54.193775000000002</v>
      </c>
    </row>
    <row r="45" spans="2:22" x14ac:dyDescent="0.25">
      <c r="B45">
        <v>10000000000</v>
      </c>
      <c r="C45">
        <v>-32.209164000000001</v>
      </c>
      <c r="E45">
        <v>10000000000</v>
      </c>
      <c r="F45">
        <v>-34.642772999999998</v>
      </c>
      <c r="H45" s="27">
        <f t="shared" si="12"/>
        <v>11.625</v>
      </c>
      <c r="I45" s="27">
        <f t="shared" si="13"/>
        <v>-27.047476</v>
      </c>
      <c r="J45" s="27">
        <f t="shared" si="14"/>
        <v>-45.846812999999997</v>
      </c>
      <c r="L45" s="27">
        <f t="shared" si="15"/>
        <v>11.75</v>
      </c>
      <c r="M45" s="27">
        <f t="shared" si="16"/>
        <v>-53.613273999999997</v>
      </c>
      <c r="N45" s="27">
        <f t="shared" si="17"/>
        <v>-39.809814000000003</v>
      </c>
      <c r="P45" s="47">
        <f t="shared" si="18"/>
        <v>11.875</v>
      </c>
      <c r="Q45" s="27">
        <f t="shared" si="19"/>
        <v>-43.750892999999998</v>
      </c>
      <c r="R45" s="27">
        <f t="shared" si="20"/>
        <v>-45.849316000000002</v>
      </c>
      <c r="S45" s="38"/>
      <c r="T45" s="27">
        <f t="shared" si="21"/>
        <v>12</v>
      </c>
      <c r="U45" s="27">
        <f t="shared" si="22"/>
        <v>-50.210667000000001</v>
      </c>
      <c r="V45" s="27">
        <f t="shared" si="23"/>
        <v>-54.802070999999998</v>
      </c>
    </row>
    <row r="46" spans="2:22" x14ac:dyDescent="0.25">
      <c r="B46">
        <v>10250000000</v>
      </c>
      <c r="C46">
        <v>-32.656039999999997</v>
      </c>
      <c r="E46">
        <v>10250000000</v>
      </c>
      <c r="F46">
        <v>-33.627521999999999</v>
      </c>
      <c r="H46" s="27">
        <f t="shared" si="12"/>
        <v>11.854166666667</v>
      </c>
      <c r="I46" s="27">
        <f t="shared" si="13"/>
        <v>-27.383364</v>
      </c>
      <c r="J46" s="27">
        <f t="shared" si="14"/>
        <v>-45.059539999999998</v>
      </c>
      <c r="L46" s="27">
        <f t="shared" si="15"/>
        <v>11.958333333333</v>
      </c>
      <c r="M46" s="27">
        <f t="shared" si="16"/>
        <v>-53.233291999999999</v>
      </c>
      <c r="N46" s="27">
        <f t="shared" si="17"/>
        <v>-39.553226000000002</v>
      </c>
      <c r="P46" s="47">
        <f t="shared" si="18"/>
        <v>12.0625</v>
      </c>
      <c r="Q46" s="27">
        <f t="shared" si="19"/>
        <v>-44.791462000000003</v>
      </c>
      <c r="R46" s="27">
        <f t="shared" si="20"/>
        <v>-46.043308000000003</v>
      </c>
      <c r="S46" s="38"/>
      <c r="T46" s="27">
        <f t="shared" si="21"/>
        <v>12.166666666667</v>
      </c>
      <c r="U46" s="27">
        <f t="shared" si="22"/>
        <v>-50.269553999999999</v>
      </c>
      <c r="V46" s="27">
        <f t="shared" si="23"/>
        <v>-54.940460000000002</v>
      </c>
    </row>
    <row r="47" spans="2:22" x14ac:dyDescent="0.25">
      <c r="B47">
        <v>10500000000</v>
      </c>
      <c r="C47">
        <v>-33.247672999999999</v>
      </c>
      <c r="E47">
        <v>10500000000</v>
      </c>
      <c r="F47">
        <v>-32.990993000000003</v>
      </c>
      <c r="H47" s="27">
        <f t="shared" si="12"/>
        <v>12.083333333333</v>
      </c>
      <c r="I47" s="27">
        <f t="shared" si="13"/>
        <v>-28.015647999999999</v>
      </c>
      <c r="J47" s="27">
        <f t="shared" si="14"/>
        <v>-44.013302000000003</v>
      </c>
      <c r="L47" s="27">
        <f t="shared" si="15"/>
        <v>12.166666666667</v>
      </c>
      <c r="M47" s="27">
        <f t="shared" si="16"/>
        <v>-52.207290999999998</v>
      </c>
      <c r="N47" s="27">
        <f t="shared" si="17"/>
        <v>-39.292842999999998</v>
      </c>
      <c r="P47" s="47">
        <f t="shared" si="18"/>
        <v>12.25</v>
      </c>
      <c r="Q47" s="27">
        <f t="shared" si="19"/>
        <v>-46.453792999999997</v>
      </c>
      <c r="R47" s="27">
        <f t="shared" si="20"/>
        <v>-46.346519000000001</v>
      </c>
      <c r="S47" s="38"/>
      <c r="T47" s="27">
        <f t="shared" si="21"/>
        <v>12.333333333333</v>
      </c>
      <c r="U47" s="27">
        <f t="shared" si="22"/>
        <v>-50.341095000000003</v>
      </c>
      <c r="V47" s="27">
        <f t="shared" si="23"/>
        <v>-54.997044000000002</v>
      </c>
    </row>
    <row r="48" spans="2:22" x14ac:dyDescent="0.25">
      <c r="B48">
        <v>10750000000</v>
      </c>
      <c r="C48">
        <v>-33.963588999999999</v>
      </c>
      <c r="E48">
        <v>10750000000</v>
      </c>
      <c r="F48">
        <v>-32.661659</v>
      </c>
      <c r="H48" s="27">
        <f t="shared" si="12"/>
        <v>12.3125</v>
      </c>
      <c r="I48" s="27">
        <f t="shared" si="13"/>
        <v>-29.027394999999999</v>
      </c>
      <c r="J48" s="27">
        <f t="shared" si="14"/>
        <v>-43.677525000000003</v>
      </c>
      <c r="L48" s="27">
        <f t="shared" si="15"/>
        <v>12.375</v>
      </c>
      <c r="M48" s="27">
        <f t="shared" si="16"/>
        <v>-51.794944999999998</v>
      </c>
      <c r="N48" s="27">
        <f t="shared" si="17"/>
        <v>-38.957149999999999</v>
      </c>
      <c r="P48" s="47">
        <f t="shared" si="18"/>
        <v>12.4375</v>
      </c>
      <c r="Q48" s="27">
        <f t="shared" si="19"/>
        <v>-47.565978999999999</v>
      </c>
      <c r="R48" s="27">
        <f t="shared" si="20"/>
        <v>-46.602291000000001</v>
      </c>
      <c r="S48" s="38"/>
      <c r="T48" s="27">
        <f t="shared" si="21"/>
        <v>12.5</v>
      </c>
      <c r="U48" s="27">
        <f t="shared" si="22"/>
        <v>-50.177177</v>
      </c>
      <c r="V48" s="27">
        <f t="shared" si="23"/>
        <v>-55.283763999999998</v>
      </c>
    </row>
    <row r="49" spans="2:22" x14ac:dyDescent="0.25">
      <c r="B49">
        <v>11000000000</v>
      </c>
      <c r="C49">
        <v>-34.905422000000002</v>
      </c>
      <c r="E49">
        <v>11000000000</v>
      </c>
      <c r="F49">
        <v>-32.630752999999999</v>
      </c>
      <c r="H49" s="27">
        <f t="shared" si="12"/>
        <v>12.541666666667</v>
      </c>
      <c r="I49" s="27">
        <f t="shared" si="13"/>
        <v>-30.357246</v>
      </c>
      <c r="J49" s="27">
        <f t="shared" si="14"/>
        <v>-44.976832999999999</v>
      </c>
      <c r="L49" s="27">
        <f t="shared" si="15"/>
        <v>12.583333333333</v>
      </c>
      <c r="M49" s="27">
        <f t="shared" si="16"/>
        <v>-52.445399999999999</v>
      </c>
      <c r="N49" s="27">
        <f t="shared" si="17"/>
        <v>-38.702244</v>
      </c>
      <c r="P49" s="47">
        <f t="shared" si="18"/>
        <v>12.625</v>
      </c>
      <c r="Q49" s="27">
        <f t="shared" si="19"/>
        <v>-47.990780000000001</v>
      </c>
      <c r="R49" s="27">
        <f t="shared" si="20"/>
        <v>-47.73856</v>
      </c>
      <c r="S49" s="38"/>
      <c r="T49" s="27">
        <f t="shared" si="21"/>
        <v>12.666666666667</v>
      </c>
      <c r="U49" s="27">
        <f t="shared" si="22"/>
        <v>-50.152636999999999</v>
      </c>
      <c r="V49" s="27">
        <f t="shared" si="23"/>
        <v>-55.889285999999998</v>
      </c>
    </row>
    <row r="50" spans="2:22" x14ac:dyDescent="0.25">
      <c r="B50">
        <v>11250000000</v>
      </c>
      <c r="C50">
        <v>-36.035274999999999</v>
      </c>
      <c r="E50">
        <v>11250000000</v>
      </c>
      <c r="F50">
        <v>-32.661369000000001</v>
      </c>
      <c r="H50" s="27">
        <f t="shared" si="12"/>
        <v>12.770833333333</v>
      </c>
      <c r="I50" s="27">
        <f t="shared" si="13"/>
        <v>-31.973516</v>
      </c>
      <c r="J50" s="27">
        <f t="shared" si="14"/>
        <v>-47.507781999999999</v>
      </c>
      <c r="L50" s="27">
        <f t="shared" si="15"/>
        <v>12.791666666667</v>
      </c>
      <c r="M50" s="27">
        <f t="shared" si="16"/>
        <v>-53.075400999999999</v>
      </c>
      <c r="N50" s="27">
        <f t="shared" si="17"/>
        <v>-38.508758999999998</v>
      </c>
      <c r="P50" s="47">
        <f t="shared" si="18"/>
        <v>12.8125</v>
      </c>
      <c r="Q50" s="27">
        <f t="shared" si="19"/>
        <v>-48.824131000000001</v>
      </c>
      <c r="R50" s="27">
        <f t="shared" si="20"/>
        <v>-48.831679999999999</v>
      </c>
      <c r="S50" s="38"/>
      <c r="T50" s="27">
        <f t="shared" si="21"/>
        <v>12.833333333333</v>
      </c>
      <c r="U50" s="27">
        <f t="shared" si="22"/>
        <v>-50.162990999999998</v>
      </c>
      <c r="V50" s="27">
        <f t="shared" si="23"/>
        <v>-57.068351999999997</v>
      </c>
    </row>
    <row r="51" spans="2:22" x14ac:dyDescent="0.25">
      <c r="B51">
        <v>11500000000</v>
      </c>
      <c r="C51">
        <v>-37.388390000000001</v>
      </c>
      <c r="E51">
        <v>11500000000</v>
      </c>
      <c r="F51">
        <v>-32.610432000000003</v>
      </c>
      <c r="H51" s="27">
        <f t="shared" si="12"/>
        <v>13</v>
      </c>
      <c r="I51" s="27">
        <f t="shared" si="13"/>
        <v>-33.158194999999999</v>
      </c>
      <c r="J51" s="27">
        <f t="shared" si="14"/>
        <v>-49.729137000000001</v>
      </c>
      <c r="L51" s="27">
        <f t="shared" si="15"/>
        <v>13</v>
      </c>
      <c r="M51" s="27">
        <f t="shared" si="16"/>
        <v>-53.709876999999999</v>
      </c>
      <c r="N51" s="27">
        <f t="shared" si="17"/>
        <v>-38.382618000000001</v>
      </c>
      <c r="P51" s="47">
        <f t="shared" si="18"/>
        <v>13</v>
      </c>
      <c r="Q51" s="27">
        <f t="shared" si="19"/>
        <v>-49.435451999999998</v>
      </c>
      <c r="R51" s="27">
        <f t="shared" si="20"/>
        <v>-49.950080999999997</v>
      </c>
      <c r="S51" s="38"/>
      <c r="T51" s="27">
        <f t="shared" si="21"/>
        <v>13</v>
      </c>
      <c r="U51" s="27">
        <f t="shared" si="22"/>
        <v>-50.194023000000001</v>
      </c>
      <c r="V51" s="27">
        <f t="shared" si="23"/>
        <v>-57.724823000000001</v>
      </c>
    </row>
    <row r="52" spans="2:22" x14ac:dyDescent="0.25">
      <c r="B52">
        <v>11750000000</v>
      </c>
      <c r="C52">
        <v>-39.172221999999998</v>
      </c>
      <c r="E52">
        <v>11750000000</v>
      </c>
      <c r="F52">
        <v>-32.467830999999997</v>
      </c>
    </row>
    <row r="53" spans="2:22" x14ac:dyDescent="0.25">
      <c r="B53">
        <v>12000000000</v>
      </c>
      <c r="C53">
        <v>-41.572150999999998</v>
      </c>
      <c r="E53">
        <v>12000000000</v>
      </c>
      <c r="F53">
        <v>-32.280147999999997</v>
      </c>
    </row>
    <row r="54" spans="2:22" x14ac:dyDescent="0.25">
      <c r="B54">
        <v>12250000000</v>
      </c>
      <c r="C54">
        <v>-45.388435000000001</v>
      </c>
      <c r="E54">
        <v>12250000000</v>
      </c>
      <c r="F54">
        <v>-31.888603</v>
      </c>
    </row>
    <row r="55" spans="2:22" x14ac:dyDescent="0.25">
      <c r="B55">
        <v>12500000000</v>
      </c>
      <c r="C55">
        <v>-51.449268000000004</v>
      </c>
      <c r="E55">
        <v>12500000000</v>
      </c>
      <c r="F55">
        <v>-31.286358</v>
      </c>
    </row>
    <row r="56" spans="2:22" x14ac:dyDescent="0.25">
      <c r="B56">
        <v>12750000000</v>
      </c>
      <c r="C56">
        <v>-54.583739999999999</v>
      </c>
      <c r="E56">
        <v>12750000000</v>
      </c>
      <c r="F56">
        <v>-30.911171</v>
      </c>
    </row>
    <row r="57" spans="2:22" x14ac:dyDescent="0.25">
      <c r="B57">
        <v>13000000000</v>
      </c>
      <c r="C57">
        <v>-55.784244999999999</v>
      </c>
      <c r="E57">
        <v>13000000000</v>
      </c>
      <c r="F57">
        <v>-30.831305</v>
      </c>
    </row>
    <row r="58" spans="2:22" x14ac:dyDescent="0.25">
      <c r="B58" t="s">
        <v>25</v>
      </c>
      <c r="E58" t="s">
        <v>25</v>
      </c>
    </row>
    <row r="61" spans="2:22" x14ac:dyDescent="0.25">
      <c r="B61" t="s">
        <v>26</v>
      </c>
      <c r="E61" t="s">
        <v>26</v>
      </c>
    </row>
    <row r="62" spans="2:22" x14ac:dyDescent="0.25">
      <c r="B62" t="s">
        <v>23</v>
      </c>
      <c r="C62" t="s">
        <v>220</v>
      </c>
      <c r="E62" t="s">
        <v>23</v>
      </c>
      <c r="F62" t="s">
        <v>220</v>
      </c>
    </row>
    <row r="63" spans="2:22" x14ac:dyDescent="0.25">
      <c r="B63">
        <v>2000000000</v>
      </c>
      <c r="C63">
        <v>-36.276031000000003</v>
      </c>
      <c r="E63">
        <v>2000000000</v>
      </c>
      <c r="F63">
        <v>-30.298019</v>
      </c>
    </row>
    <row r="64" spans="2:22" x14ac:dyDescent="0.25">
      <c r="B64">
        <v>2229166666.6666999</v>
      </c>
      <c r="C64">
        <v>-36.253529</v>
      </c>
      <c r="E64">
        <v>2229166666.6666999</v>
      </c>
      <c r="F64">
        <v>-30.199196000000001</v>
      </c>
    </row>
    <row r="65" spans="2:6" x14ac:dyDescent="0.25">
      <c r="B65">
        <v>2458333333.3333001</v>
      </c>
      <c r="C65">
        <v>-36.256518999999997</v>
      </c>
      <c r="E65">
        <v>2458333333.3333001</v>
      </c>
      <c r="F65">
        <v>-30.152704</v>
      </c>
    </row>
    <row r="66" spans="2:6" x14ac:dyDescent="0.25">
      <c r="B66">
        <v>2687500000</v>
      </c>
      <c r="C66">
        <v>-36.305317000000002</v>
      </c>
      <c r="E66">
        <v>2687500000</v>
      </c>
      <c r="F66">
        <v>-30.353342000000001</v>
      </c>
    </row>
    <row r="67" spans="2:6" x14ac:dyDescent="0.25">
      <c r="B67">
        <v>2916666666.6666999</v>
      </c>
      <c r="C67">
        <v>-36.488663000000003</v>
      </c>
      <c r="E67">
        <v>2916666666.6666999</v>
      </c>
      <c r="F67">
        <v>-30.686758000000001</v>
      </c>
    </row>
    <row r="68" spans="2:6" x14ac:dyDescent="0.25">
      <c r="B68">
        <v>3145833333.3333001</v>
      </c>
      <c r="C68">
        <v>-36.729443000000003</v>
      </c>
      <c r="E68">
        <v>3145833333.3333001</v>
      </c>
      <c r="F68">
        <v>-31.153780000000001</v>
      </c>
    </row>
    <row r="69" spans="2:6" x14ac:dyDescent="0.25">
      <c r="B69">
        <v>3375000000</v>
      </c>
      <c r="C69">
        <v>-37.014862000000001</v>
      </c>
      <c r="E69">
        <v>3375000000</v>
      </c>
      <c r="F69">
        <v>-31.639288000000001</v>
      </c>
    </row>
    <row r="70" spans="2:6" x14ac:dyDescent="0.25">
      <c r="B70">
        <v>3604166666.6666999</v>
      </c>
      <c r="C70">
        <v>-37.275345000000002</v>
      </c>
      <c r="E70">
        <v>3604166666.6666999</v>
      </c>
      <c r="F70">
        <v>-32.080047999999998</v>
      </c>
    </row>
    <row r="71" spans="2:6" x14ac:dyDescent="0.25">
      <c r="B71">
        <v>3833333333.3333001</v>
      </c>
      <c r="C71">
        <v>-37.429851999999997</v>
      </c>
      <c r="E71">
        <v>3833333333.3333001</v>
      </c>
      <c r="F71">
        <v>-32.453601999999997</v>
      </c>
    </row>
    <row r="72" spans="2:6" x14ac:dyDescent="0.25">
      <c r="B72">
        <v>4062500000</v>
      </c>
      <c r="C72">
        <v>-37.475605000000002</v>
      </c>
      <c r="E72">
        <v>4062500000</v>
      </c>
      <c r="F72">
        <v>-32.795670000000001</v>
      </c>
    </row>
    <row r="73" spans="2:6" x14ac:dyDescent="0.25">
      <c r="B73">
        <v>4291666666.6666999</v>
      </c>
      <c r="C73">
        <v>-37.287891000000002</v>
      </c>
      <c r="E73">
        <v>4291666666.6666999</v>
      </c>
      <c r="F73">
        <v>-33.040474000000003</v>
      </c>
    </row>
    <row r="74" spans="2:6" x14ac:dyDescent="0.25">
      <c r="B74">
        <v>4520833333.3332996</v>
      </c>
      <c r="C74">
        <v>-36.846927999999998</v>
      </c>
      <c r="E74">
        <v>4520833333.3332996</v>
      </c>
      <c r="F74">
        <v>-33.301617</v>
      </c>
    </row>
    <row r="75" spans="2:6" x14ac:dyDescent="0.25">
      <c r="B75">
        <v>4750000000</v>
      </c>
      <c r="C75">
        <v>-36.172896999999999</v>
      </c>
      <c r="E75">
        <v>4750000000</v>
      </c>
      <c r="F75">
        <v>-33.592151999999999</v>
      </c>
    </row>
    <row r="76" spans="2:6" x14ac:dyDescent="0.25">
      <c r="B76">
        <v>4979166666.6667004</v>
      </c>
      <c r="C76">
        <v>-35.348339000000003</v>
      </c>
      <c r="E76">
        <v>4979166666.6667004</v>
      </c>
      <c r="F76">
        <v>-33.918011</v>
      </c>
    </row>
    <row r="77" spans="2:6" x14ac:dyDescent="0.25">
      <c r="B77">
        <v>5208333333.3332996</v>
      </c>
      <c r="C77">
        <v>-34.556103</v>
      </c>
      <c r="E77">
        <v>5208333333.3332996</v>
      </c>
      <c r="F77">
        <v>-34.202590999999998</v>
      </c>
    </row>
    <row r="78" spans="2:6" x14ac:dyDescent="0.25">
      <c r="B78">
        <v>5437500000</v>
      </c>
      <c r="C78">
        <v>-33.640960999999997</v>
      </c>
      <c r="E78">
        <v>5437500000</v>
      </c>
      <c r="F78">
        <v>-34.469459999999998</v>
      </c>
    </row>
    <row r="79" spans="2:6" x14ac:dyDescent="0.25">
      <c r="B79">
        <v>5666666666.6667004</v>
      </c>
      <c r="C79">
        <v>-32.804707000000001</v>
      </c>
      <c r="E79">
        <v>5666666666.6667004</v>
      </c>
      <c r="F79">
        <v>-34.805686999999999</v>
      </c>
    </row>
    <row r="80" spans="2:6" x14ac:dyDescent="0.25">
      <c r="B80">
        <v>5895833333.3332996</v>
      </c>
      <c r="C80">
        <v>-31.840944</v>
      </c>
      <c r="E80">
        <v>5895833333.3332996</v>
      </c>
      <c r="F80">
        <v>-35.082092000000003</v>
      </c>
    </row>
    <row r="81" spans="2:6" x14ac:dyDescent="0.25">
      <c r="B81">
        <v>6125000000</v>
      </c>
      <c r="C81">
        <v>-30.982807000000001</v>
      </c>
      <c r="E81">
        <v>6125000000</v>
      </c>
      <c r="F81">
        <v>-35.368046</v>
      </c>
    </row>
    <row r="82" spans="2:6" x14ac:dyDescent="0.25">
      <c r="B82">
        <v>6354166666.6667004</v>
      </c>
      <c r="C82">
        <v>-29.961290000000002</v>
      </c>
      <c r="E82">
        <v>6354166666.6667004</v>
      </c>
      <c r="F82">
        <v>-35.602305999999999</v>
      </c>
    </row>
    <row r="83" spans="2:6" x14ac:dyDescent="0.25">
      <c r="B83">
        <v>6583333333.3332996</v>
      </c>
      <c r="C83">
        <v>-29.092358000000001</v>
      </c>
      <c r="E83">
        <v>6583333333.3332996</v>
      </c>
      <c r="F83">
        <v>-35.841118000000002</v>
      </c>
    </row>
    <row r="84" spans="2:6" x14ac:dyDescent="0.25">
      <c r="B84">
        <v>6812500000</v>
      </c>
      <c r="C84">
        <v>-28.296534999999999</v>
      </c>
      <c r="E84">
        <v>6812500000</v>
      </c>
      <c r="F84">
        <v>-35.918964000000003</v>
      </c>
    </row>
    <row r="85" spans="2:6" x14ac:dyDescent="0.25">
      <c r="B85">
        <v>7041666666.6667004</v>
      </c>
      <c r="C85">
        <v>-27.727726000000001</v>
      </c>
      <c r="E85">
        <v>7041666666.6667004</v>
      </c>
      <c r="F85">
        <v>-36.016972000000003</v>
      </c>
    </row>
    <row r="86" spans="2:6" x14ac:dyDescent="0.25">
      <c r="B86">
        <v>7270833333.3332996</v>
      </c>
      <c r="C86">
        <v>-27.322495</v>
      </c>
      <c r="E86">
        <v>7270833333.3332996</v>
      </c>
      <c r="F86">
        <v>-36.121906000000003</v>
      </c>
    </row>
    <row r="87" spans="2:6" x14ac:dyDescent="0.25">
      <c r="B87">
        <v>7500000000</v>
      </c>
      <c r="C87">
        <v>-26.974883999999999</v>
      </c>
      <c r="E87">
        <v>7500000000</v>
      </c>
      <c r="F87">
        <v>-36.317715</v>
      </c>
    </row>
    <row r="88" spans="2:6" x14ac:dyDescent="0.25">
      <c r="B88">
        <v>7729166666.6667004</v>
      </c>
      <c r="C88">
        <v>-26.555188999999999</v>
      </c>
      <c r="E88">
        <v>7729166666.6667004</v>
      </c>
      <c r="F88">
        <v>-36.529888</v>
      </c>
    </row>
    <row r="89" spans="2:6" x14ac:dyDescent="0.25">
      <c r="B89">
        <v>7958333333.3332996</v>
      </c>
      <c r="C89">
        <v>-26.022943000000001</v>
      </c>
      <c r="E89">
        <v>7958333333.3332996</v>
      </c>
      <c r="F89">
        <v>-36.899146999999999</v>
      </c>
    </row>
    <row r="90" spans="2:6" x14ac:dyDescent="0.25">
      <c r="B90">
        <v>8187500000</v>
      </c>
      <c r="C90">
        <v>-25.506692999999999</v>
      </c>
      <c r="E90">
        <v>8187500000</v>
      </c>
      <c r="F90">
        <v>-37.559581999999999</v>
      </c>
    </row>
    <row r="91" spans="2:6" x14ac:dyDescent="0.25">
      <c r="B91">
        <v>8416666666.6667004</v>
      </c>
      <c r="C91">
        <v>-24.943722000000001</v>
      </c>
      <c r="E91">
        <v>8416666666.6667004</v>
      </c>
      <c r="F91">
        <v>-38.262763999999997</v>
      </c>
    </row>
    <row r="92" spans="2:6" x14ac:dyDescent="0.25">
      <c r="B92">
        <v>8645833333.3332996</v>
      </c>
      <c r="C92">
        <v>-24.522815999999999</v>
      </c>
      <c r="E92">
        <v>8645833333.3332996</v>
      </c>
      <c r="F92">
        <v>-39.085082999999997</v>
      </c>
    </row>
    <row r="93" spans="2:6" x14ac:dyDescent="0.25">
      <c r="B93">
        <v>8875000000</v>
      </c>
      <c r="C93">
        <v>-24.229700000000001</v>
      </c>
      <c r="E93">
        <v>8875000000</v>
      </c>
      <c r="F93">
        <v>-40.047482000000002</v>
      </c>
    </row>
    <row r="94" spans="2:6" x14ac:dyDescent="0.25">
      <c r="B94">
        <v>9104166666.6667004</v>
      </c>
      <c r="C94">
        <v>-24.156428999999999</v>
      </c>
      <c r="E94">
        <v>9104166666.6667004</v>
      </c>
      <c r="F94">
        <v>-41.239437000000002</v>
      </c>
    </row>
    <row r="95" spans="2:6" x14ac:dyDescent="0.25">
      <c r="B95">
        <v>9333333333.3332996</v>
      </c>
      <c r="C95">
        <v>-24.180637000000001</v>
      </c>
      <c r="E95">
        <v>9333333333.3332996</v>
      </c>
      <c r="F95">
        <v>-42.484389999999998</v>
      </c>
    </row>
    <row r="96" spans="2:6" x14ac:dyDescent="0.25">
      <c r="B96">
        <v>9562500000</v>
      </c>
      <c r="C96">
        <v>-24.181252000000001</v>
      </c>
      <c r="E96">
        <v>9562500000</v>
      </c>
      <c r="F96">
        <v>-43.467998999999999</v>
      </c>
    </row>
    <row r="97" spans="2:6" x14ac:dyDescent="0.25">
      <c r="B97">
        <v>9791666666.6667004</v>
      </c>
      <c r="C97">
        <v>-24.258521999999999</v>
      </c>
      <c r="E97">
        <v>9791666666.6667004</v>
      </c>
      <c r="F97">
        <v>-44.076926999999998</v>
      </c>
    </row>
    <row r="98" spans="2:6" x14ac:dyDescent="0.25">
      <c r="B98">
        <v>10020833333.333</v>
      </c>
      <c r="C98">
        <v>-24.402702000000001</v>
      </c>
      <c r="E98">
        <v>10020833333.333</v>
      </c>
      <c r="F98">
        <v>-44.438659999999999</v>
      </c>
    </row>
    <row r="99" spans="2:6" x14ac:dyDescent="0.25">
      <c r="B99">
        <v>10250000000</v>
      </c>
      <c r="C99">
        <v>-24.777697</v>
      </c>
      <c r="E99">
        <v>10250000000</v>
      </c>
      <c r="F99">
        <v>-44.660240000000002</v>
      </c>
    </row>
    <row r="100" spans="2:6" x14ac:dyDescent="0.25">
      <c r="B100">
        <v>10479166666.667</v>
      </c>
      <c r="C100">
        <v>-25.312424</v>
      </c>
      <c r="E100">
        <v>10479166666.667</v>
      </c>
      <c r="F100">
        <v>-45.022148000000001</v>
      </c>
    </row>
    <row r="101" spans="2:6" x14ac:dyDescent="0.25">
      <c r="B101">
        <v>10708333333.333</v>
      </c>
      <c r="C101">
        <v>-25.899329999999999</v>
      </c>
      <c r="E101">
        <v>10708333333.333</v>
      </c>
      <c r="F101">
        <v>-45.300063999999999</v>
      </c>
    </row>
    <row r="102" spans="2:6" x14ac:dyDescent="0.25">
      <c r="B102">
        <v>10937500000</v>
      </c>
      <c r="C102">
        <v>-26.334021</v>
      </c>
      <c r="E102">
        <v>10937500000</v>
      </c>
      <c r="F102">
        <v>-45.541462000000003</v>
      </c>
    </row>
    <row r="103" spans="2:6" x14ac:dyDescent="0.25">
      <c r="B103">
        <v>11166666666.667</v>
      </c>
      <c r="C103">
        <v>-26.676870000000001</v>
      </c>
      <c r="E103">
        <v>11166666666.667</v>
      </c>
      <c r="F103">
        <v>-45.811664999999998</v>
      </c>
    </row>
    <row r="104" spans="2:6" x14ac:dyDescent="0.25">
      <c r="B104">
        <v>11395833333.333</v>
      </c>
      <c r="C104">
        <v>-26.859226</v>
      </c>
      <c r="E104">
        <v>11395833333.333</v>
      </c>
      <c r="F104">
        <v>-46.051571000000003</v>
      </c>
    </row>
    <row r="105" spans="2:6" x14ac:dyDescent="0.25">
      <c r="B105">
        <v>11625000000</v>
      </c>
      <c r="C105">
        <v>-27.047476</v>
      </c>
      <c r="E105">
        <v>11625000000</v>
      </c>
      <c r="F105">
        <v>-45.846812999999997</v>
      </c>
    </row>
    <row r="106" spans="2:6" x14ac:dyDescent="0.25">
      <c r="B106">
        <v>11854166666.667</v>
      </c>
      <c r="C106">
        <v>-27.383364</v>
      </c>
      <c r="E106">
        <v>11854166666.667</v>
      </c>
      <c r="F106">
        <v>-45.059539999999998</v>
      </c>
    </row>
    <row r="107" spans="2:6" x14ac:dyDescent="0.25">
      <c r="B107">
        <v>12083333333.333</v>
      </c>
      <c r="C107">
        <v>-28.015647999999999</v>
      </c>
      <c r="E107">
        <v>12083333333.333</v>
      </c>
      <c r="F107">
        <v>-44.013302000000003</v>
      </c>
    </row>
    <row r="108" spans="2:6" x14ac:dyDescent="0.25">
      <c r="B108">
        <v>12312500000</v>
      </c>
      <c r="C108">
        <v>-29.027394999999999</v>
      </c>
      <c r="E108">
        <v>12312500000</v>
      </c>
      <c r="F108">
        <v>-43.677525000000003</v>
      </c>
    </row>
    <row r="109" spans="2:6" x14ac:dyDescent="0.25">
      <c r="B109">
        <v>12541666666.667</v>
      </c>
      <c r="C109">
        <v>-30.357246</v>
      </c>
      <c r="E109">
        <v>12541666666.667</v>
      </c>
      <c r="F109">
        <v>-44.976832999999999</v>
      </c>
    </row>
    <row r="110" spans="2:6" x14ac:dyDescent="0.25">
      <c r="B110">
        <v>12770833333.333</v>
      </c>
      <c r="C110">
        <v>-31.973516</v>
      </c>
      <c r="E110">
        <v>12770833333.333</v>
      </c>
      <c r="F110">
        <v>-47.507781999999999</v>
      </c>
    </row>
    <row r="111" spans="2:6" x14ac:dyDescent="0.25">
      <c r="B111">
        <v>13000000000</v>
      </c>
      <c r="C111">
        <v>-33.158194999999999</v>
      </c>
      <c r="E111">
        <v>13000000000</v>
      </c>
      <c r="F111">
        <v>-49.729137000000001</v>
      </c>
    </row>
    <row r="112" spans="2:6" x14ac:dyDescent="0.25">
      <c r="B112" t="s">
        <v>25</v>
      </c>
      <c r="E112" t="s">
        <v>25</v>
      </c>
    </row>
    <row r="115" spans="2:6" x14ac:dyDescent="0.25">
      <c r="B115" t="s">
        <v>27</v>
      </c>
      <c r="E115" t="s">
        <v>27</v>
      </c>
    </row>
    <row r="116" spans="2:6" x14ac:dyDescent="0.25">
      <c r="B116" t="s">
        <v>23</v>
      </c>
      <c r="C116" t="s">
        <v>221</v>
      </c>
      <c r="E116" t="s">
        <v>23</v>
      </c>
      <c r="F116" t="s">
        <v>221</v>
      </c>
    </row>
    <row r="117" spans="2:6" x14ac:dyDescent="0.25">
      <c r="B117">
        <v>3000000000</v>
      </c>
      <c r="C117">
        <v>-42.247311000000003</v>
      </c>
      <c r="E117">
        <v>3000000000</v>
      </c>
      <c r="F117">
        <v>-44.882491999999999</v>
      </c>
    </row>
    <row r="118" spans="2:6" x14ac:dyDescent="0.25">
      <c r="B118">
        <v>3208333333.3333001</v>
      </c>
      <c r="C118">
        <v>-41.300457000000002</v>
      </c>
      <c r="E118">
        <v>3208333333.3333001</v>
      </c>
      <c r="F118">
        <v>-44.153030000000001</v>
      </c>
    </row>
    <row r="119" spans="2:6" x14ac:dyDescent="0.25">
      <c r="B119">
        <v>3416666666.6666999</v>
      </c>
      <c r="C119">
        <v>-40.096747999999998</v>
      </c>
      <c r="E119">
        <v>3416666666.6666999</v>
      </c>
      <c r="F119">
        <v>-43.274737999999999</v>
      </c>
    </row>
    <row r="120" spans="2:6" x14ac:dyDescent="0.25">
      <c r="B120">
        <v>3625000000</v>
      </c>
      <c r="C120">
        <v>-39.562381999999999</v>
      </c>
      <c r="E120">
        <v>3625000000</v>
      </c>
      <c r="F120">
        <v>-42.729602999999997</v>
      </c>
    </row>
    <row r="121" spans="2:6" x14ac:dyDescent="0.25">
      <c r="B121">
        <v>3833333333.3333001</v>
      </c>
      <c r="C121">
        <v>-39.093082000000003</v>
      </c>
      <c r="E121">
        <v>3833333333.3333001</v>
      </c>
      <c r="F121">
        <v>-42.436844000000001</v>
      </c>
    </row>
    <row r="122" spans="2:6" x14ac:dyDescent="0.25">
      <c r="B122">
        <v>4041666666.6666999</v>
      </c>
      <c r="C122">
        <v>-38.905223999999997</v>
      </c>
      <c r="E122">
        <v>4041666666.6666999</v>
      </c>
      <c r="F122">
        <v>-42.467007000000002</v>
      </c>
    </row>
    <row r="123" spans="2:6" x14ac:dyDescent="0.25">
      <c r="B123">
        <v>4250000000</v>
      </c>
      <c r="C123">
        <v>-38.690852999999997</v>
      </c>
      <c r="E123">
        <v>4250000000</v>
      </c>
      <c r="F123">
        <v>-42.730896000000001</v>
      </c>
    </row>
    <row r="124" spans="2:6" x14ac:dyDescent="0.25">
      <c r="B124">
        <v>4458333333.3332996</v>
      </c>
      <c r="C124">
        <v>-38.830554999999997</v>
      </c>
      <c r="E124">
        <v>4458333333.3332996</v>
      </c>
      <c r="F124">
        <v>-43.381183999999998</v>
      </c>
    </row>
    <row r="125" spans="2:6" x14ac:dyDescent="0.25">
      <c r="B125">
        <v>4666666666.6667004</v>
      </c>
      <c r="C125">
        <v>-39.026648999999999</v>
      </c>
      <c r="E125">
        <v>4666666666.6667004</v>
      </c>
      <c r="F125">
        <v>-44.089573000000001</v>
      </c>
    </row>
    <row r="126" spans="2:6" x14ac:dyDescent="0.25">
      <c r="B126">
        <v>4875000000</v>
      </c>
      <c r="C126">
        <v>-39.278587000000002</v>
      </c>
      <c r="E126">
        <v>4875000000</v>
      </c>
      <c r="F126">
        <v>-44.715530000000001</v>
      </c>
    </row>
    <row r="127" spans="2:6" x14ac:dyDescent="0.25">
      <c r="B127">
        <v>5083333333.3332996</v>
      </c>
      <c r="C127">
        <v>-39.436599999999999</v>
      </c>
      <c r="E127">
        <v>5083333333.3332996</v>
      </c>
      <c r="F127">
        <v>-45.753174000000001</v>
      </c>
    </row>
    <row r="128" spans="2:6" x14ac:dyDescent="0.25">
      <c r="B128">
        <v>5291666666.6667004</v>
      </c>
      <c r="C128">
        <v>-39.568480999999998</v>
      </c>
      <c r="E128">
        <v>5291666666.6667004</v>
      </c>
      <c r="F128">
        <v>-46.528294000000002</v>
      </c>
    </row>
    <row r="129" spans="2:6" x14ac:dyDescent="0.25">
      <c r="B129">
        <v>5500000000</v>
      </c>
      <c r="C129">
        <v>-39.604976999999998</v>
      </c>
      <c r="E129">
        <v>5500000000</v>
      </c>
      <c r="F129">
        <v>-47.277645</v>
      </c>
    </row>
    <row r="130" spans="2:6" x14ac:dyDescent="0.25">
      <c r="B130">
        <v>5708333333.3332996</v>
      </c>
      <c r="C130">
        <v>-39.648293000000002</v>
      </c>
      <c r="E130">
        <v>5708333333.3332996</v>
      </c>
      <c r="F130">
        <v>-47.815674000000001</v>
      </c>
    </row>
    <row r="131" spans="2:6" x14ac:dyDescent="0.25">
      <c r="B131">
        <v>5916666666.6667004</v>
      </c>
      <c r="C131">
        <v>-39.780991</v>
      </c>
      <c r="E131">
        <v>5916666666.6667004</v>
      </c>
      <c r="F131">
        <v>-48.513396999999998</v>
      </c>
    </row>
    <row r="132" spans="2:6" x14ac:dyDescent="0.25">
      <c r="B132">
        <v>6125000000</v>
      </c>
      <c r="C132">
        <v>-39.936610999999999</v>
      </c>
      <c r="E132">
        <v>6125000000</v>
      </c>
      <c r="F132">
        <v>-49.043635999999999</v>
      </c>
    </row>
    <row r="133" spans="2:6" x14ac:dyDescent="0.25">
      <c r="B133">
        <v>6333333333.3332996</v>
      </c>
      <c r="C133">
        <v>-40.175902999999998</v>
      </c>
      <c r="E133">
        <v>6333333333.3332996</v>
      </c>
      <c r="F133">
        <v>-48.862217000000001</v>
      </c>
    </row>
    <row r="134" spans="2:6" x14ac:dyDescent="0.25">
      <c r="B134">
        <v>6541666666.6667004</v>
      </c>
      <c r="C134">
        <v>-40.278561000000003</v>
      </c>
      <c r="E134">
        <v>6541666666.6667004</v>
      </c>
      <c r="F134">
        <v>-48.509414999999997</v>
      </c>
    </row>
    <row r="135" spans="2:6" x14ac:dyDescent="0.25">
      <c r="B135">
        <v>6750000000</v>
      </c>
      <c r="C135">
        <v>-40.418056</v>
      </c>
      <c r="E135">
        <v>6750000000</v>
      </c>
      <c r="F135">
        <v>-47.768326000000002</v>
      </c>
    </row>
    <row r="136" spans="2:6" x14ac:dyDescent="0.25">
      <c r="B136">
        <v>6958333333.3332996</v>
      </c>
      <c r="C136">
        <v>-40.431891999999998</v>
      </c>
      <c r="E136">
        <v>6958333333.3332996</v>
      </c>
      <c r="F136">
        <v>-47.196658999999997</v>
      </c>
    </row>
    <row r="137" spans="2:6" x14ac:dyDescent="0.25">
      <c r="B137">
        <v>7166666666.6667004</v>
      </c>
      <c r="C137">
        <v>-40.669567000000001</v>
      </c>
      <c r="E137">
        <v>7166666666.6667004</v>
      </c>
      <c r="F137">
        <v>-46.519489</v>
      </c>
    </row>
    <row r="138" spans="2:6" x14ac:dyDescent="0.25">
      <c r="B138">
        <v>7375000000</v>
      </c>
      <c r="C138">
        <v>-41.146286000000003</v>
      </c>
      <c r="E138">
        <v>7375000000</v>
      </c>
      <c r="F138">
        <v>-46.072636000000003</v>
      </c>
    </row>
    <row r="139" spans="2:6" x14ac:dyDescent="0.25">
      <c r="B139">
        <v>7583333333.3332996</v>
      </c>
      <c r="C139">
        <v>-41.793590999999999</v>
      </c>
      <c r="E139">
        <v>7583333333.3332996</v>
      </c>
      <c r="F139">
        <v>-45.538440999999999</v>
      </c>
    </row>
    <row r="140" spans="2:6" x14ac:dyDescent="0.25">
      <c r="B140">
        <v>7791666666.6667004</v>
      </c>
      <c r="C140">
        <v>-42.171658000000001</v>
      </c>
      <c r="E140">
        <v>7791666666.6667004</v>
      </c>
      <c r="F140">
        <v>-45.309905999999998</v>
      </c>
    </row>
    <row r="141" spans="2:6" x14ac:dyDescent="0.25">
      <c r="B141">
        <v>8000000000</v>
      </c>
      <c r="C141">
        <v>-42.712757000000003</v>
      </c>
      <c r="E141">
        <v>8000000000</v>
      </c>
      <c r="F141">
        <v>-45.340797000000002</v>
      </c>
    </row>
    <row r="142" spans="2:6" x14ac:dyDescent="0.25">
      <c r="B142">
        <v>8208333333.3332996</v>
      </c>
      <c r="C142">
        <v>-43.181941999999999</v>
      </c>
      <c r="E142">
        <v>8208333333.3332996</v>
      </c>
      <c r="F142">
        <v>-45.823456</v>
      </c>
    </row>
    <row r="143" spans="2:6" x14ac:dyDescent="0.25">
      <c r="B143">
        <v>8416666666.6667004</v>
      </c>
      <c r="C143">
        <v>-43.93074</v>
      </c>
      <c r="E143">
        <v>8416666666.6667004</v>
      </c>
      <c r="F143">
        <v>-46.088188000000002</v>
      </c>
    </row>
    <row r="144" spans="2:6" x14ac:dyDescent="0.25">
      <c r="B144">
        <v>8625000000</v>
      </c>
      <c r="C144">
        <v>-45.177031999999997</v>
      </c>
      <c r="E144">
        <v>8625000000</v>
      </c>
      <c r="F144">
        <v>-46.233848999999999</v>
      </c>
    </row>
    <row r="145" spans="2:6" x14ac:dyDescent="0.25">
      <c r="B145">
        <v>8833333333.3332996</v>
      </c>
      <c r="C145">
        <v>-46.314616999999998</v>
      </c>
      <c r="E145">
        <v>8833333333.3332996</v>
      </c>
      <c r="F145">
        <v>-46.092914999999998</v>
      </c>
    </row>
    <row r="146" spans="2:6" x14ac:dyDescent="0.25">
      <c r="B146">
        <v>9041666666.6667004</v>
      </c>
      <c r="C146">
        <v>-47.048285999999997</v>
      </c>
      <c r="E146">
        <v>9041666666.6667004</v>
      </c>
      <c r="F146">
        <v>-45.699905000000001</v>
      </c>
    </row>
    <row r="147" spans="2:6" x14ac:dyDescent="0.25">
      <c r="B147">
        <v>9250000000</v>
      </c>
      <c r="C147">
        <v>-47.24633</v>
      </c>
      <c r="E147">
        <v>9250000000</v>
      </c>
      <c r="F147">
        <v>-45.132576</v>
      </c>
    </row>
    <row r="148" spans="2:6" x14ac:dyDescent="0.25">
      <c r="B148">
        <v>9458333333.3332996</v>
      </c>
      <c r="C148">
        <v>-51.524524999999997</v>
      </c>
      <c r="E148">
        <v>9458333333.3332996</v>
      </c>
      <c r="F148">
        <v>-44.551940999999999</v>
      </c>
    </row>
    <row r="149" spans="2:6" x14ac:dyDescent="0.25">
      <c r="B149">
        <v>9666666666.6667004</v>
      </c>
      <c r="C149">
        <v>-56.158844000000002</v>
      </c>
      <c r="E149">
        <v>9666666666.6667004</v>
      </c>
      <c r="F149">
        <v>-44.160603000000002</v>
      </c>
    </row>
    <row r="150" spans="2:6" x14ac:dyDescent="0.25">
      <c r="B150">
        <v>9875000000</v>
      </c>
      <c r="C150">
        <v>-58.784168000000001</v>
      </c>
      <c r="E150">
        <v>9875000000</v>
      </c>
      <c r="F150">
        <v>-43.728946999999998</v>
      </c>
    </row>
    <row r="151" spans="2:6" x14ac:dyDescent="0.25">
      <c r="B151">
        <v>10083333333.333</v>
      </c>
      <c r="C151">
        <v>-57.560757000000002</v>
      </c>
      <c r="E151">
        <v>10083333333.333</v>
      </c>
      <c r="F151">
        <v>-43.284191</v>
      </c>
    </row>
    <row r="152" spans="2:6" x14ac:dyDescent="0.25">
      <c r="B152">
        <v>10291666666.667</v>
      </c>
      <c r="C152">
        <v>-55.980716999999999</v>
      </c>
      <c r="E152">
        <v>10291666666.667</v>
      </c>
      <c r="F152">
        <v>-42.763885000000002</v>
      </c>
    </row>
    <row r="153" spans="2:6" x14ac:dyDescent="0.25">
      <c r="B153">
        <v>10500000000</v>
      </c>
      <c r="C153">
        <v>-56.255062000000002</v>
      </c>
      <c r="E153">
        <v>10500000000</v>
      </c>
      <c r="F153">
        <v>-42.033276000000001</v>
      </c>
    </row>
    <row r="154" spans="2:6" x14ac:dyDescent="0.25">
      <c r="B154">
        <v>10708333333.333</v>
      </c>
      <c r="C154">
        <v>-56.274208000000002</v>
      </c>
      <c r="E154">
        <v>10708333333.333</v>
      </c>
      <c r="F154">
        <v>-41.174545000000002</v>
      </c>
    </row>
    <row r="155" spans="2:6" x14ac:dyDescent="0.25">
      <c r="B155">
        <v>10916666666.667</v>
      </c>
      <c r="C155">
        <v>-57.002617000000001</v>
      </c>
      <c r="E155">
        <v>10916666666.667</v>
      </c>
      <c r="F155">
        <v>-40.262936000000003</v>
      </c>
    </row>
    <row r="156" spans="2:6" x14ac:dyDescent="0.25">
      <c r="B156">
        <v>11125000000</v>
      </c>
      <c r="C156">
        <v>-56.222026999999997</v>
      </c>
      <c r="E156">
        <v>11125000000</v>
      </c>
      <c r="F156">
        <v>-39.915889999999997</v>
      </c>
    </row>
    <row r="157" spans="2:6" x14ac:dyDescent="0.25">
      <c r="B157">
        <v>11333333333.333</v>
      </c>
      <c r="C157">
        <v>-55.380671999999997</v>
      </c>
      <c r="E157">
        <v>11333333333.333</v>
      </c>
      <c r="F157">
        <v>-39.850341999999998</v>
      </c>
    </row>
    <row r="158" spans="2:6" x14ac:dyDescent="0.25">
      <c r="B158">
        <v>11541666666.667</v>
      </c>
      <c r="C158">
        <v>-54.149127999999997</v>
      </c>
      <c r="E158">
        <v>11541666666.667</v>
      </c>
      <c r="F158">
        <v>-39.913311</v>
      </c>
    </row>
    <row r="159" spans="2:6" x14ac:dyDescent="0.25">
      <c r="B159">
        <v>11750000000</v>
      </c>
      <c r="C159">
        <v>-53.613273999999997</v>
      </c>
      <c r="E159">
        <v>11750000000</v>
      </c>
      <c r="F159">
        <v>-39.809814000000003</v>
      </c>
    </row>
    <row r="160" spans="2:6" x14ac:dyDescent="0.25">
      <c r="B160">
        <v>11958333333.333</v>
      </c>
      <c r="C160">
        <v>-53.233291999999999</v>
      </c>
      <c r="E160">
        <v>11958333333.333</v>
      </c>
      <c r="F160">
        <v>-39.553226000000002</v>
      </c>
    </row>
    <row r="161" spans="2:6" x14ac:dyDescent="0.25">
      <c r="B161">
        <v>12166666666.667</v>
      </c>
      <c r="C161">
        <v>-52.207290999999998</v>
      </c>
      <c r="E161">
        <v>12166666666.667</v>
      </c>
      <c r="F161">
        <v>-39.292842999999998</v>
      </c>
    </row>
    <row r="162" spans="2:6" x14ac:dyDescent="0.25">
      <c r="B162">
        <v>12375000000</v>
      </c>
      <c r="C162">
        <v>-51.794944999999998</v>
      </c>
      <c r="E162">
        <v>12375000000</v>
      </c>
      <c r="F162">
        <v>-38.957149999999999</v>
      </c>
    </row>
    <row r="163" spans="2:6" x14ac:dyDescent="0.25">
      <c r="B163">
        <v>12583333333.333</v>
      </c>
      <c r="C163">
        <v>-52.445399999999999</v>
      </c>
      <c r="E163">
        <v>12583333333.333</v>
      </c>
      <c r="F163">
        <v>-38.702244</v>
      </c>
    </row>
    <row r="164" spans="2:6" x14ac:dyDescent="0.25">
      <c r="B164">
        <v>12791666666.667</v>
      </c>
      <c r="C164">
        <v>-53.075400999999999</v>
      </c>
      <c r="E164">
        <v>12791666666.667</v>
      </c>
      <c r="F164">
        <v>-38.508758999999998</v>
      </c>
    </row>
    <row r="165" spans="2:6" x14ac:dyDescent="0.25">
      <c r="B165">
        <v>13000000000</v>
      </c>
      <c r="C165">
        <v>-53.709876999999999</v>
      </c>
      <c r="E165">
        <v>13000000000</v>
      </c>
      <c r="F165">
        <v>-38.382618000000001</v>
      </c>
    </row>
    <row r="166" spans="2:6" x14ac:dyDescent="0.25">
      <c r="B166" t="s">
        <v>25</v>
      </c>
      <c r="E166" t="s">
        <v>25</v>
      </c>
    </row>
    <row r="169" spans="2:6" x14ac:dyDescent="0.25">
      <c r="B169" t="s">
        <v>28</v>
      </c>
      <c r="E169" t="s">
        <v>28</v>
      </c>
    </row>
    <row r="170" spans="2:6" x14ac:dyDescent="0.25">
      <c r="B170" t="s">
        <v>23</v>
      </c>
      <c r="C170" t="s">
        <v>222</v>
      </c>
      <c r="E170" t="s">
        <v>23</v>
      </c>
      <c r="F170" t="s">
        <v>222</v>
      </c>
    </row>
    <row r="171" spans="2:6" x14ac:dyDescent="0.25">
      <c r="B171">
        <v>4000000000</v>
      </c>
      <c r="C171">
        <v>-46.980057000000002</v>
      </c>
      <c r="E171">
        <v>4000000000</v>
      </c>
      <c r="F171">
        <v>-40.163848999999999</v>
      </c>
    </row>
    <row r="172" spans="2:6" x14ac:dyDescent="0.25">
      <c r="B172">
        <v>4187500000</v>
      </c>
      <c r="C172">
        <v>-46.749744</v>
      </c>
      <c r="E172">
        <v>4187500000</v>
      </c>
      <c r="F172">
        <v>-40.048476999999998</v>
      </c>
    </row>
    <row r="173" spans="2:6" x14ac:dyDescent="0.25">
      <c r="B173">
        <v>4375000000</v>
      </c>
      <c r="C173">
        <v>-46.519191999999997</v>
      </c>
      <c r="E173">
        <v>4375000000</v>
      </c>
      <c r="F173">
        <v>-39.958416</v>
      </c>
    </row>
    <row r="174" spans="2:6" x14ac:dyDescent="0.25">
      <c r="B174">
        <v>4562500000</v>
      </c>
      <c r="C174">
        <v>-46.339087999999997</v>
      </c>
      <c r="E174">
        <v>4562500000</v>
      </c>
      <c r="F174">
        <v>-40.018214999999998</v>
      </c>
    </row>
    <row r="175" spans="2:6" x14ac:dyDescent="0.25">
      <c r="B175">
        <v>4750000000</v>
      </c>
      <c r="C175">
        <v>-46.412556000000002</v>
      </c>
      <c r="E175">
        <v>4750000000</v>
      </c>
      <c r="F175">
        <v>-40.239970999999997</v>
      </c>
    </row>
    <row r="176" spans="2:6" x14ac:dyDescent="0.25">
      <c r="B176">
        <v>4937500000</v>
      </c>
      <c r="C176">
        <v>-46.640911000000003</v>
      </c>
      <c r="E176">
        <v>4937500000</v>
      </c>
      <c r="F176">
        <v>-40.404045000000004</v>
      </c>
    </row>
    <row r="177" spans="2:6" x14ac:dyDescent="0.25">
      <c r="B177">
        <v>5125000000</v>
      </c>
      <c r="C177">
        <v>-47.161644000000003</v>
      </c>
      <c r="E177">
        <v>5125000000</v>
      </c>
      <c r="F177">
        <v>-40.772613999999997</v>
      </c>
    </row>
    <row r="178" spans="2:6" x14ac:dyDescent="0.25">
      <c r="B178">
        <v>5312500000</v>
      </c>
      <c r="C178">
        <v>-48.231864999999999</v>
      </c>
      <c r="E178">
        <v>5312500000</v>
      </c>
      <c r="F178">
        <v>-41.183810999999999</v>
      </c>
    </row>
    <row r="179" spans="2:6" x14ac:dyDescent="0.25">
      <c r="B179">
        <v>5500000000</v>
      </c>
      <c r="C179">
        <v>-49.001842000000003</v>
      </c>
      <c r="E179">
        <v>5500000000</v>
      </c>
      <c r="F179">
        <v>-41.794711999999997</v>
      </c>
    </row>
    <row r="180" spans="2:6" x14ac:dyDescent="0.25">
      <c r="B180">
        <v>5687500000</v>
      </c>
      <c r="C180">
        <v>-49.989952000000002</v>
      </c>
      <c r="E180">
        <v>5687500000</v>
      </c>
      <c r="F180">
        <v>-42.400157999999998</v>
      </c>
    </row>
    <row r="181" spans="2:6" x14ac:dyDescent="0.25">
      <c r="B181">
        <v>5875000000</v>
      </c>
      <c r="C181">
        <v>-49.774859999999997</v>
      </c>
      <c r="E181">
        <v>5875000000</v>
      </c>
      <c r="F181">
        <v>-42.883727999999998</v>
      </c>
    </row>
    <row r="182" spans="2:6" x14ac:dyDescent="0.25">
      <c r="B182">
        <v>6062500000</v>
      </c>
      <c r="C182">
        <v>-49.619965000000001</v>
      </c>
      <c r="E182">
        <v>6062500000</v>
      </c>
      <c r="F182">
        <v>-43.289023999999998</v>
      </c>
    </row>
    <row r="183" spans="2:6" x14ac:dyDescent="0.25">
      <c r="B183">
        <v>6250000000</v>
      </c>
      <c r="C183">
        <v>-48.118865999999997</v>
      </c>
      <c r="E183">
        <v>6250000000</v>
      </c>
      <c r="F183">
        <v>-43.423347</v>
      </c>
    </row>
    <row r="184" spans="2:6" x14ac:dyDescent="0.25">
      <c r="B184">
        <v>6437500000</v>
      </c>
      <c r="C184">
        <v>-47.165740999999997</v>
      </c>
      <c r="E184">
        <v>6437500000</v>
      </c>
      <c r="F184">
        <v>-43.518962999999999</v>
      </c>
    </row>
    <row r="185" spans="2:6" x14ac:dyDescent="0.25">
      <c r="B185">
        <v>6625000000</v>
      </c>
      <c r="C185">
        <v>-45.955993999999997</v>
      </c>
      <c r="E185">
        <v>6625000000</v>
      </c>
      <c r="F185">
        <v>-43.495452999999998</v>
      </c>
    </row>
    <row r="186" spans="2:6" x14ac:dyDescent="0.25">
      <c r="B186">
        <v>6812500000</v>
      </c>
      <c r="C186">
        <v>-45.126995000000001</v>
      </c>
      <c r="E186">
        <v>6812500000</v>
      </c>
      <c r="F186">
        <v>-43.655524999999997</v>
      </c>
    </row>
    <row r="187" spans="2:6" x14ac:dyDescent="0.25">
      <c r="B187">
        <v>7000000000</v>
      </c>
      <c r="C187">
        <v>-44.034122000000004</v>
      </c>
      <c r="E187">
        <v>7000000000</v>
      </c>
      <c r="F187">
        <v>-43.793380999999997</v>
      </c>
    </row>
    <row r="188" spans="2:6" x14ac:dyDescent="0.25">
      <c r="B188">
        <v>7187500000</v>
      </c>
      <c r="C188">
        <v>-43.152102999999997</v>
      </c>
      <c r="E188">
        <v>7187500000</v>
      </c>
      <c r="F188">
        <v>-44.116137999999999</v>
      </c>
    </row>
    <row r="189" spans="2:6" x14ac:dyDescent="0.25">
      <c r="B189">
        <v>7375000000</v>
      </c>
      <c r="C189">
        <v>-42.366173000000003</v>
      </c>
      <c r="E189">
        <v>7375000000</v>
      </c>
      <c r="F189">
        <v>-44.411259000000001</v>
      </c>
    </row>
    <row r="190" spans="2:6" x14ac:dyDescent="0.25">
      <c r="B190">
        <v>7562500000</v>
      </c>
      <c r="C190">
        <v>-41.614013999999997</v>
      </c>
      <c r="E190">
        <v>7562500000</v>
      </c>
      <c r="F190">
        <v>-44.834034000000003</v>
      </c>
    </row>
    <row r="191" spans="2:6" x14ac:dyDescent="0.25">
      <c r="B191">
        <v>7750000000</v>
      </c>
      <c r="C191">
        <v>-40.856205000000003</v>
      </c>
      <c r="E191">
        <v>7750000000</v>
      </c>
      <c r="F191">
        <v>-45.098598000000003</v>
      </c>
    </row>
    <row r="192" spans="2:6" x14ac:dyDescent="0.25">
      <c r="B192">
        <v>7937500000</v>
      </c>
      <c r="C192">
        <v>-40.318759999999997</v>
      </c>
      <c r="E192">
        <v>7937500000</v>
      </c>
      <c r="F192">
        <v>-45.380702999999997</v>
      </c>
    </row>
    <row r="193" spans="2:6" x14ac:dyDescent="0.25">
      <c r="B193">
        <v>8125000000</v>
      </c>
      <c r="C193">
        <v>-39.870728</v>
      </c>
      <c r="E193">
        <v>8125000000</v>
      </c>
      <c r="F193">
        <v>-45.488467999999997</v>
      </c>
    </row>
    <row r="194" spans="2:6" x14ac:dyDescent="0.25">
      <c r="B194">
        <v>8312500000</v>
      </c>
      <c r="C194">
        <v>-39.397717</v>
      </c>
      <c r="E194">
        <v>8312500000</v>
      </c>
      <c r="F194">
        <v>-45.616729999999997</v>
      </c>
    </row>
    <row r="195" spans="2:6" x14ac:dyDescent="0.25">
      <c r="B195">
        <v>8500000000</v>
      </c>
      <c r="C195">
        <v>-38.800468000000002</v>
      </c>
      <c r="E195">
        <v>8500000000</v>
      </c>
      <c r="F195">
        <v>-45.680332</v>
      </c>
    </row>
    <row r="196" spans="2:6" x14ac:dyDescent="0.25">
      <c r="B196">
        <v>8687500000</v>
      </c>
      <c r="C196">
        <v>-38.509082999999997</v>
      </c>
      <c r="E196">
        <v>8687500000</v>
      </c>
      <c r="F196">
        <v>-45.727524000000003</v>
      </c>
    </row>
    <row r="197" spans="2:6" x14ac:dyDescent="0.25">
      <c r="B197">
        <v>8875000000</v>
      </c>
      <c r="C197">
        <v>-38.590572000000002</v>
      </c>
      <c r="E197">
        <v>8875000000</v>
      </c>
      <c r="F197">
        <v>-45.904152000000003</v>
      </c>
    </row>
    <row r="198" spans="2:6" x14ac:dyDescent="0.25">
      <c r="B198">
        <v>9062500000</v>
      </c>
      <c r="C198">
        <v>-38.869594999999997</v>
      </c>
      <c r="E198">
        <v>9062500000</v>
      </c>
      <c r="F198">
        <v>-46.009490999999997</v>
      </c>
    </row>
    <row r="199" spans="2:6" x14ac:dyDescent="0.25">
      <c r="B199">
        <v>9250000000</v>
      </c>
      <c r="C199">
        <v>-39.338619000000001</v>
      </c>
      <c r="E199">
        <v>9250000000</v>
      </c>
      <c r="F199">
        <v>-46.473843000000002</v>
      </c>
    </row>
    <row r="200" spans="2:6" x14ac:dyDescent="0.25">
      <c r="B200">
        <v>9437500000</v>
      </c>
      <c r="C200">
        <v>-39.595592000000003</v>
      </c>
      <c r="E200">
        <v>9437500000</v>
      </c>
      <c r="F200">
        <v>-46.632129999999997</v>
      </c>
    </row>
    <row r="201" spans="2:6" x14ac:dyDescent="0.25">
      <c r="B201">
        <v>9625000000</v>
      </c>
      <c r="C201">
        <v>-39.790306000000001</v>
      </c>
      <c r="E201">
        <v>9625000000</v>
      </c>
      <c r="F201">
        <v>-46.695521999999997</v>
      </c>
    </row>
    <row r="202" spans="2:6" x14ac:dyDescent="0.25">
      <c r="B202">
        <v>9812500000</v>
      </c>
      <c r="C202">
        <v>-39.747726</v>
      </c>
      <c r="E202">
        <v>9812500000</v>
      </c>
      <c r="F202">
        <v>-46.403030000000001</v>
      </c>
    </row>
    <row r="203" spans="2:6" x14ac:dyDescent="0.25">
      <c r="B203">
        <v>10000000000</v>
      </c>
      <c r="C203">
        <v>-39.753143000000001</v>
      </c>
      <c r="E203">
        <v>10000000000</v>
      </c>
      <c r="F203">
        <v>-46.360469999999999</v>
      </c>
    </row>
    <row r="204" spans="2:6" x14ac:dyDescent="0.25">
      <c r="B204">
        <v>10187500000</v>
      </c>
      <c r="C204">
        <v>-39.702643999999999</v>
      </c>
      <c r="E204">
        <v>10187500000</v>
      </c>
      <c r="F204">
        <v>-46.230034000000003</v>
      </c>
    </row>
    <row r="205" spans="2:6" x14ac:dyDescent="0.25">
      <c r="B205">
        <v>10375000000</v>
      </c>
      <c r="C205">
        <v>-39.898895000000003</v>
      </c>
      <c r="E205">
        <v>10375000000</v>
      </c>
      <c r="F205">
        <v>-46.230255</v>
      </c>
    </row>
    <row r="206" spans="2:6" x14ac:dyDescent="0.25">
      <c r="B206">
        <v>10562500000</v>
      </c>
      <c r="C206">
        <v>-40.012928000000002</v>
      </c>
      <c r="E206">
        <v>10562500000</v>
      </c>
      <c r="F206">
        <v>-46.100470999999999</v>
      </c>
    </row>
    <row r="207" spans="2:6" x14ac:dyDescent="0.25">
      <c r="B207">
        <v>10750000000</v>
      </c>
      <c r="C207">
        <v>-40.491641999999999</v>
      </c>
      <c r="E207">
        <v>10750000000</v>
      </c>
      <c r="F207">
        <v>-46.163699999999999</v>
      </c>
    </row>
    <row r="208" spans="2:6" x14ac:dyDescent="0.25">
      <c r="B208">
        <v>10937500000</v>
      </c>
      <c r="C208">
        <v>-40.814624999999999</v>
      </c>
      <c r="E208">
        <v>10937500000</v>
      </c>
      <c r="F208">
        <v>-46.050007000000001</v>
      </c>
    </row>
    <row r="209" spans="2:6" x14ac:dyDescent="0.25">
      <c r="B209">
        <v>11125000000</v>
      </c>
      <c r="C209">
        <v>-41.412193000000002</v>
      </c>
      <c r="E209">
        <v>11125000000</v>
      </c>
      <c r="F209">
        <v>-45.763165000000001</v>
      </c>
    </row>
    <row r="210" spans="2:6" x14ac:dyDescent="0.25">
      <c r="B210">
        <v>11312500000</v>
      </c>
      <c r="C210">
        <v>-41.962730000000001</v>
      </c>
      <c r="E210">
        <v>11312500000</v>
      </c>
      <c r="F210">
        <v>-45.593905999999997</v>
      </c>
    </row>
    <row r="211" spans="2:6" x14ac:dyDescent="0.25">
      <c r="B211">
        <v>11500000000</v>
      </c>
      <c r="C211">
        <v>-42.607311000000003</v>
      </c>
      <c r="E211">
        <v>11500000000</v>
      </c>
      <c r="F211">
        <v>-45.527743999999998</v>
      </c>
    </row>
    <row r="212" spans="2:6" x14ac:dyDescent="0.25">
      <c r="B212">
        <v>11687500000</v>
      </c>
      <c r="C212">
        <v>-42.914593000000004</v>
      </c>
      <c r="E212">
        <v>11687500000</v>
      </c>
      <c r="F212">
        <v>-45.748474000000002</v>
      </c>
    </row>
    <row r="213" spans="2:6" x14ac:dyDescent="0.25">
      <c r="B213">
        <v>11875000000</v>
      </c>
      <c r="C213">
        <v>-43.750892999999998</v>
      </c>
      <c r="E213">
        <v>11875000000</v>
      </c>
      <c r="F213">
        <v>-45.849316000000002</v>
      </c>
    </row>
    <row r="214" spans="2:6" x14ac:dyDescent="0.25">
      <c r="B214">
        <v>12062500000</v>
      </c>
      <c r="C214">
        <v>-44.791462000000003</v>
      </c>
      <c r="E214">
        <v>12062500000</v>
      </c>
      <c r="F214">
        <v>-46.043308000000003</v>
      </c>
    </row>
    <row r="215" spans="2:6" x14ac:dyDescent="0.25">
      <c r="B215">
        <v>12250000000</v>
      </c>
      <c r="C215">
        <v>-46.453792999999997</v>
      </c>
      <c r="E215">
        <v>12250000000</v>
      </c>
      <c r="F215">
        <v>-46.346519000000001</v>
      </c>
    </row>
    <row r="216" spans="2:6" x14ac:dyDescent="0.25">
      <c r="B216">
        <v>12437500000</v>
      </c>
      <c r="C216">
        <v>-47.565978999999999</v>
      </c>
      <c r="E216">
        <v>12437500000</v>
      </c>
      <c r="F216">
        <v>-46.602291000000001</v>
      </c>
    </row>
    <row r="217" spans="2:6" x14ac:dyDescent="0.25">
      <c r="B217">
        <v>12625000000</v>
      </c>
      <c r="C217">
        <v>-47.990780000000001</v>
      </c>
      <c r="E217">
        <v>12625000000</v>
      </c>
      <c r="F217">
        <v>-47.73856</v>
      </c>
    </row>
    <row r="218" spans="2:6" x14ac:dyDescent="0.25">
      <c r="B218">
        <v>12812500000</v>
      </c>
      <c r="C218">
        <v>-48.824131000000001</v>
      </c>
      <c r="E218">
        <v>12812500000</v>
      </c>
      <c r="F218">
        <v>-48.831679999999999</v>
      </c>
    </row>
    <row r="219" spans="2:6" x14ac:dyDescent="0.25">
      <c r="B219">
        <v>13000000000</v>
      </c>
      <c r="C219">
        <v>-49.435451999999998</v>
      </c>
      <c r="E219">
        <v>13000000000</v>
      </c>
      <c r="F219">
        <v>-49.950080999999997</v>
      </c>
    </row>
    <row r="220" spans="2:6" x14ac:dyDescent="0.25">
      <c r="B220" t="s">
        <v>25</v>
      </c>
      <c r="E220" t="s">
        <v>25</v>
      </c>
    </row>
    <row r="223" spans="2:6" x14ac:dyDescent="0.25">
      <c r="B223" t="s">
        <v>29</v>
      </c>
      <c r="E223" t="s">
        <v>29</v>
      </c>
    </row>
    <row r="224" spans="2:6" x14ac:dyDescent="0.25">
      <c r="B224" t="s">
        <v>23</v>
      </c>
      <c r="C224" t="s">
        <v>223</v>
      </c>
      <c r="E224" t="s">
        <v>23</v>
      </c>
      <c r="F224" t="s">
        <v>223</v>
      </c>
    </row>
    <row r="225" spans="2:6" x14ac:dyDescent="0.25">
      <c r="B225">
        <v>5000000000</v>
      </c>
      <c r="C225">
        <v>-48.056880999999997</v>
      </c>
      <c r="E225">
        <v>5000000000</v>
      </c>
      <c r="F225">
        <v>-50.654896000000001</v>
      </c>
    </row>
    <row r="226" spans="2:6" x14ac:dyDescent="0.25">
      <c r="B226">
        <v>5166666666.6667004</v>
      </c>
      <c r="C226">
        <v>-46.989654999999999</v>
      </c>
      <c r="E226">
        <v>5166666666.6667004</v>
      </c>
      <c r="F226">
        <v>-50.217677999999999</v>
      </c>
    </row>
    <row r="227" spans="2:6" x14ac:dyDescent="0.25">
      <c r="B227">
        <v>5333333333.3332996</v>
      </c>
      <c r="C227">
        <v>-45.687224999999998</v>
      </c>
      <c r="E227">
        <v>5333333333.3332996</v>
      </c>
      <c r="F227">
        <v>-50.15361</v>
      </c>
    </row>
    <row r="228" spans="2:6" x14ac:dyDescent="0.25">
      <c r="B228">
        <v>5500000000</v>
      </c>
      <c r="C228">
        <v>-44.686374999999998</v>
      </c>
      <c r="E228">
        <v>5500000000</v>
      </c>
      <c r="F228">
        <v>-51.011639000000002</v>
      </c>
    </row>
    <row r="229" spans="2:6" x14ac:dyDescent="0.25">
      <c r="B229">
        <v>5666666666.6667004</v>
      </c>
      <c r="C229">
        <v>-44.181919000000001</v>
      </c>
      <c r="E229">
        <v>5666666666.6667004</v>
      </c>
      <c r="F229">
        <v>-51.597343000000002</v>
      </c>
    </row>
    <row r="230" spans="2:6" x14ac:dyDescent="0.25">
      <c r="B230">
        <v>5833333333.3332996</v>
      </c>
      <c r="C230">
        <v>-44.019359999999999</v>
      </c>
      <c r="E230">
        <v>5833333333.3332996</v>
      </c>
      <c r="F230">
        <v>-52.053077999999999</v>
      </c>
    </row>
    <row r="231" spans="2:6" x14ac:dyDescent="0.25">
      <c r="B231">
        <v>6000000000</v>
      </c>
      <c r="C231">
        <v>-43.859219000000003</v>
      </c>
      <c r="E231">
        <v>6000000000</v>
      </c>
      <c r="F231">
        <v>-51.858207999999998</v>
      </c>
    </row>
    <row r="232" spans="2:6" x14ac:dyDescent="0.25">
      <c r="B232">
        <v>6166666666.6667004</v>
      </c>
      <c r="C232">
        <v>-44.051586</v>
      </c>
      <c r="E232">
        <v>6166666666.6667004</v>
      </c>
      <c r="F232">
        <v>-52.088844000000002</v>
      </c>
    </row>
    <row r="233" spans="2:6" x14ac:dyDescent="0.25">
      <c r="B233">
        <v>6333333333.3332996</v>
      </c>
      <c r="C233">
        <v>-44.141719999999999</v>
      </c>
      <c r="E233">
        <v>6333333333.3332996</v>
      </c>
      <c r="F233">
        <v>-51.989452</v>
      </c>
    </row>
    <row r="234" spans="2:6" x14ac:dyDescent="0.25">
      <c r="B234">
        <v>6500000000</v>
      </c>
      <c r="C234">
        <v>-44.515189999999997</v>
      </c>
      <c r="E234">
        <v>6500000000</v>
      </c>
      <c r="F234">
        <v>-51.990772</v>
      </c>
    </row>
    <row r="235" spans="2:6" x14ac:dyDescent="0.25">
      <c r="B235">
        <v>6666666666.6667004</v>
      </c>
      <c r="C235">
        <v>-44.660415999999998</v>
      </c>
      <c r="E235">
        <v>6666666666.6667004</v>
      </c>
      <c r="F235">
        <v>-51.773997999999999</v>
      </c>
    </row>
    <row r="236" spans="2:6" x14ac:dyDescent="0.25">
      <c r="B236">
        <v>6833333333.3332996</v>
      </c>
      <c r="C236">
        <v>-45.045822000000001</v>
      </c>
      <c r="E236">
        <v>6833333333.3332996</v>
      </c>
      <c r="F236">
        <v>-51.786205000000002</v>
      </c>
    </row>
    <row r="237" spans="2:6" x14ac:dyDescent="0.25">
      <c r="B237">
        <v>7000000000</v>
      </c>
      <c r="C237">
        <v>-45.214652999999998</v>
      </c>
      <c r="E237">
        <v>7000000000</v>
      </c>
      <c r="F237">
        <v>-51.520184</v>
      </c>
    </row>
    <row r="238" spans="2:6" x14ac:dyDescent="0.25">
      <c r="B238">
        <v>7166666666.6667004</v>
      </c>
      <c r="C238">
        <v>-45.438839000000002</v>
      </c>
      <c r="E238">
        <v>7166666666.6667004</v>
      </c>
      <c r="F238">
        <v>-51.252330999999998</v>
      </c>
    </row>
    <row r="239" spans="2:6" x14ac:dyDescent="0.25">
      <c r="B239">
        <v>7333333333.3332996</v>
      </c>
      <c r="C239">
        <v>-45.917881000000001</v>
      </c>
      <c r="E239">
        <v>7333333333.3332996</v>
      </c>
      <c r="F239">
        <v>-50.856495000000002</v>
      </c>
    </row>
    <row r="240" spans="2:6" x14ac:dyDescent="0.25">
      <c r="B240">
        <v>7500000000</v>
      </c>
      <c r="C240">
        <v>-46.075878000000003</v>
      </c>
      <c r="E240">
        <v>7500000000</v>
      </c>
      <c r="F240">
        <v>-50.491219000000001</v>
      </c>
    </row>
    <row r="241" spans="2:6" x14ac:dyDescent="0.25">
      <c r="B241">
        <v>7666666666.6667004</v>
      </c>
      <c r="C241">
        <v>-46.201236999999999</v>
      </c>
      <c r="E241">
        <v>7666666666.6667004</v>
      </c>
      <c r="F241">
        <v>-50.078949000000001</v>
      </c>
    </row>
    <row r="242" spans="2:6" x14ac:dyDescent="0.25">
      <c r="B242">
        <v>7833333333.3332996</v>
      </c>
      <c r="C242">
        <v>-45.646202000000002</v>
      </c>
      <c r="E242">
        <v>7833333333.3332996</v>
      </c>
      <c r="F242">
        <v>-49.410697999999996</v>
      </c>
    </row>
    <row r="243" spans="2:6" x14ac:dyDescent="0.25">
      <c r="B243">
        <v>8000000000</v>
      </c>
      <c r="C243">
        <v>-45.325172000000002</v>
      </c>
      <c r="E243">
        <v>8000000000</v>
      </c>
      <c r="F243">
        <v>-48.921374999999998</v>
      </c>
    </row>
    <row r="244" spans="2:6" x14ac:dyDescent="0.25">
      <c r="B244">
        <v>8166666666.6667004</v>
      </c>
      <c r="C244">
        <v>-45.208182999999998</v>
      </c>
      <c r="E244">
        <v>8166666666.6667004</v>
      </c>
      <c r="F244">
        <v>-48.661259000000001</v>
      </c>
    </row>
    <row r="245" spans="2:6" x14ac:dyDescent="0.25">
      <c r="B245">
        <v>8333333333.3332996</v>
      </c>
      <c r="C245">
        <v>-45.001235999999999</v>
      </c>
      <c r="E245">
        <v>8333333333.3332996</v>
      </c>
      <c r="F245">
        <v>-48.713237999999997</v>
      </c>
    </row>
    <row r="246" spans="2:6" x14ac:dyDescent="0.25">
      <c r="B246">
        <v>8500000000</v>
      </c>
      <c r="C246">
        <v>-44.986305000000002</v>
      </c>
      <c r="E246">
        <v>8500000000</v>
      </c>
      <c r="F246">
        <v>-48.966450000000002</v>
      </c>
    </row>
    <row r="247" spans="2:6" x14ac:dyDescent="0.25">
      <c r="B247">
        <v>8666666666.6667004</v>
      </c>
      <c r="C247">
        <v>-44.926693</v>
      </c>
      <c r="E247">
        <v>8666666666.6667004</v>
      </c>
      <c r="F247">
        <v>-49.104717000000001</v>
      </c>
    </row>
    <row r="248" spans="2:6" x14ac:dyDescent="0.25">
      <c r="B248">
        <v>8833333333.3332996</v>
      </c>
      <c r="C248">
        <v>-45.036307999999998</v>
      </c>
      <c r="E248">
        <v>8833333333.3332996</v>
      </c>
      <c r="F248">
        <v>-49.364379999999997</v>
      </c>
    </row>
    <row r="249" spans="2:6" x14ac:dyDescent="0.25">
      <c r="B249">
        <v>9000000000</v>
      </c>
      <c r="C249">
        <v>-45.070926999999998</v>
      </c>
      <c r="E249">
        <v>9000000000</v>
      </c>
      <c r="F249">
        <v>-49.731892000000002</v>
      </c>
    </row>
    <row r="250" spans="2:6" x14ac:dyDescent="0.25">
      <c r="B250">
        <v>9166666666.6667004</v>
      </c>
      <c r="C250">
        <v>-44.841102999999997</v>
      </c>
      <c r="E250">
        <v>9166666666.6667004</v>
      </c>
      <c r="F250">
        <v>-50.232844999999998</v>
      </c>
    </row>
    <row r="251" spans="2:6" x14ac:dyDescent="0.25">
      <c r="B251">
        <v>9333333333.3332996</v>
      </c>
      <c r="C251">
        <v>-44.714775000000003</v>
      </c>
      <c r="E251">
        <v>9333333333.3332996</v>
      </c>
      <c r="F251">
        <v>-50.401854999999998</v>
      </c>
    </row>
    <row r="252" spans="2:6" x14ac:dyDescent="0.25">
      <c r="B252">
        <v>9500000000</v>
      </c>
      <c r="C252">
        <v>-44.650348999999999</v>
      </c>
      <c r="E252">
        <v>9500000000</v>
      </c>
      <c r="F252">
        <v>-50.644409000000003</v>
      </c>
    </row>
    <row r="253" spans="2:6" x14ac:dyDescent="0.25">
      <c r="B253">
        <v>9666666666.6667004</v>
      </c>
      <c r="C253">
        <v>-44.887546999999998</v>
      </c>
      <c r="E253">
        <v>9666666666.6667004</v>
      </c>
      <c r="F253">
        <v>-50.856400000000001</v>
      </c>
    </row>
    <row r="254" spans="2:6" x14ac:dyDescent="0.25">
      <c r="B254">
        <v>9833333333.3332996</v>
      </c>
      <c r="C254">
        <v>-45.362361999999997</v>
      </c>
      <c r="E254">
        <v>9833333333.3332996</v>
      </c>
      <c r="F254">
        <v>-51.144150000000003</v>
      </c>
    </row>
    <row r="255" spans="2:6" x14ac:dyDescent="0.25">
      <c r="B255">
        <v>10000000000</v>
      </c>
      <c r="C255">
        <v>-45.844771999999999</v>
      </c>
      <c r="E255">
        <v>10000000000</v>
      </c>
      <c r="F255">
        <v>-51.330013000000001</v>
      </c>
    </row>
    <row r="256" spans="2:6" x14ac:dyDescent="0.25">
      <c r="B256">
        <v>10166666666.667</v>
      </c>
      <c r="C256">
        <v>-46.143847999999998</v>
      </c>
      <c r="E256">
        <v>10166666666.667</v>
      </c>
      <c r="F256">
        <v>-51.064781000000004</v>
      </c>
    </row>
    <row r="257" spans="2:6" x14ac:dyDescent="0.25">
      <c r="B257">
        <v>10333333333.333</v>
      </c>
      <c r="C257">
        <v>-46.399796000000002</v>
      </c>
      <c r="E257">
        <v>10333333333.333</v>
      </c>
      <c r="F257">
        <v>-51.11824</v>
      </c>
    </row>
    <row r="258" spans="2:6" x14ac:dyDescent="0.25">
      <c r="B258">
        <v>10500000000</v>
      </c>
      <c r="C258">
        <v>-46.788997999999999</v>
      </c>
      <c r="E258">
        <v>10500000000</v>
      </c>
      <c r="F258">
        <v>-51.275356000000002</v>
      </c>
    </row>
    <row r="259" spans="2:6" x14ac:dyDescent="0.25">
      <c r="B259">
        <v>10666666666.667</v>
      </c>
      <c r="C259">
        <v>-47.224907000000002</v>
      </c>
      <c r="E259">
        <v>10666666666.667</v>
      </c>
      <c r="F259">
        <v>-51.512390000000003</v>
      </c>
    </row>
    <row r="260" spans="2:6" x14ac:dyDescent="0.25">
      <c r="B260">
        <v>10833333333.333</v>
      </c>
      <c r="C260">
        <v>-47.836917999999997</v>
      </c>
      <c r="E260">
        <v>10833333333.333</v>
      </c>
      <c r="F260">
        <v>-51.769466000000001</v>
      </c>
    </row>
    <row r="261" spans="2:6" x14ac:dyDescent="0.25">
      <c r="B261">
        <v>11000000000</v>
      </c>
      <c r="C261">
        <v>-48.378901999999997</v>
      </c>
      <c r="E261">
        <v>11000000000</v>
      </c>
      <c r="F261">
        <v>-51.794178000000002</v>
      </c>
    </row>
    <row r="262" spans="2:6" x14ac:dyDescent="0.25">
      <c r="B262">
        <v>11166666666.667</v>
      </c>
      <c r="C262">
        <v>-49.171664999999997</v>
      </c>
      <c r="E262">
        <v>11166666666.667</v>
      </c>
      <c r="F262">
        <v>-52.512664999999998</v>
      </c>
    </row>
    <row r="263" spans="2:6" x14ac:dyDescent="0.25">
      <c r="B263">
        <v>11333333333.333</v>
      </c>
      <c r="C263">
        <v>-49.619605999999997</v>
      </c>
      <c r="E263">
        <v>11333333333.333</v>
      </c>
      <c r="F263">
        <v>-52.977398000000001</v>
      </c>
    </row>
    <row r="264" spans="2:6" x14ac:dyDescent="0.25">
      <c r="B264">
        <v>11500000000</v>
      </c>
      <c r="C264">
        <v>-49.816383000000002</v>
      </c>
      <c r="E264">
        <v>11500000000</v>
      </c>
      <c r="F264">
        <v>-53.528992000000002</v>
      </c>
    </row>
    <row r="265" spans="2:6" x14ac:dyDescent="0.25">
      <c r="B265">
        <v>11666666666.667</v>
      </c>
      <c r="C265">
        <v>-49.910083999999998</v>
      </c>
      <c r="E265">
        <v>11666666666.667</v>
      </c>
      <c r="F265">
        <v>-53.825104000000003</v>
      </c>
    </row>
    <row r="266" spans="2:6" x14ac:dyDescent="0.25">
      <c r="B266">
        <v>11833333333.333</v>
      </c>
      <c r="C266">
        <v>-49.895218</v>
      </c>
      <c r="E266">
        <v>11833333333.333</v>
      </c>
      <c r="F266">
        <v>-54.193775000000002</v>
      </c>
    </row>
    <row r="267" spans="2:6" x14ac:dyDescent="0.25">
      <c r="B267">
        <v>12000000000</v>
      </c>
      <c r="C267">
        <v>-50.210667000000001</v>
      </c>
      <c r="E267">
        <v>12000000000</v>
      </c>
      <c r="F267">
        <v>-54.802070999999998</v>
      </c>
    </row>
    <row r="268" spans="2:6" x14ac:dyDescent="0.25">
      <c r="B268">
        <v>12166666666.667</v>
      </c>
      <c r="C268">
        <v>-50.269553999999999</v>
      </c>
      <c r="E268">
        <v>12166666666.667</v>
      </c>
      <c r="F268">
        <v>-54.940460000000002</v>
      </c>
    </row>
    <row r="269" spans="2:6" x14ac:dyDescent="0.25">
      <c r="B269">
        <v>12333333333.333</v>
      </c>
      <c r="C269">
        <v>-50.341095000000003</v>
      </c>
      <c r="E269">
        <v>12333333333.333</v>
      </c>
      <c r="F269">
        <v>-54.997044000000002</v>
      </c>
    </row>
    <row r="270" spans="2:6" x14ac:dyDescent="0.25">
      <c r="B270">
        <v>12500000000</v>
      </c>
      <c r="C270">
        <v>-50.177177</v>
      </c>
      <c r="E270">
        <v>12500000000</v>
      </c>
      <c r="F270">
        <v>-55.283763999999998</v>
      </c>
    </row>
    <row r="271" spans="2:6" x14ac:dyDescent="0.25">
      <c r="B271">
        <v>12666666666.667</v>
      </c>
      <c r="C271">
        <v>-50.152636999999999</v>
      </c>
      <c r="E271">
        <v>12666666666.667</v>
      </c>
      <c r="F271">
        <v>-55.889285999999998</v>
      </c>
    </row>
    <row r="272" spans="2:6" x14ac:dyDescent="0.25">
      <c r="B272">
        <v>12833333333.333</v>
      </c>
      <c r="C272">
        <v>-50.162990999999998</v>
      </c>
      <c r="E272">
        <v>12833333333.333</v>
      </c>
      <c r="F272">
        <v>-57.068351999999997</v>
      </c>
    </row>
    <row r="273" spans="2:6" x14ac:dyDescent="0.25">
      <c r="B273">
        <v>13000000000</v>
      </c>
      <c r="C273">
        <v>-50.194023000000001</v>
      </c>
      <c r="E273">
        <v>13000000000</v>
      </c>
      <c r="F273">
        <v>-57.724823000000001</v>
      </c>
    </row>
    <row r="274" spans="2:6" x14ac:dyDescent="0.25">
      <c r="B274" t="s">
        <v>25</v>
      </c>
      <c r="E274" t="s">
        <v>25</v>
      </c>
    </row>
  </sheetData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12"/>
  <sheetViews>
    <sheetView workbookViewId="0">
      <selection activeCell="J1" sqref="J1:L1048576"/>
    </sheetView>
  </sheetViews>
  <sheetFormatPr defaultRowHeight="15" x14ac:dyDescent="0.25"/>
  <cols>
    <col min="1" max="1" width="13.7109375" style="40" customWidth="1"/>
    <col min="5" max="5" width="2.7109375" style="84" customWidth="1"/>
    <col min="6" max="6" width="12.85546875" style="6" bestFit="1" customWidth="1"/>
    <col min="7" max="7" width="18.5703125" style="12" bestFit="1" customWidth="1"/>
    <col min="8" max="8" width="21.140625" style="12" bestFit="1" customWidth="1"/>
    <col min="9" max="9" width="13.7109375" style="40" customWidth="1"/>
    <col min="13" max="13" width="2.7109375" style="9" customWidth="1"/>
    <col min="14" max="14" width="12.85546875" style="6" bestFit="1" customWidth="1"/>
    <col min="15" max="15" width="18.5703125" style="12" bestFit="1" customWidth="1"/>
    <col min="16" max="16" width="21.140625" style="12" bestFit="1" customWidth="1"/>
    <col min="17" max="17" width="2.7109375" style="9" customWidth="1"/>
  </cols>
  <sheetData>
    <row r="1" spans="1:17" x14ac:dyDescent="0.25">
      <c r="B1" t="s">
        <v>101</v>
      </c>
      <c r="F1" s="6" t="s">
        <v>2</v>
      </c>
      <c r="G1" s="13" t="s">
        <v>122</v>
      </c>
      <c r="H1" s="44" t="str">
        <f>D112</f>
        <v>2Rx2L dBc Log Mag(dB)</v>
      </c>
      <c r="J1" t="s">
        <v>101</v>
      </c>
      <c r="N1" s="6" t="s">
        <v>2</v>
      </c>
      <c r="O1" s="13" t="s">
        <v>122</v>
      </c>
      <c r="P1" s="44" t="str">
        <f>L112</f>
        <v>2Rx2L dBc Log Mag(dB)</v>
      </c>
    </row>
    <row r="2" spans="1:17" x14ac:dyDescent="0.25">
      <c r="A2" s="50" t="s">
        <v>121</v>
      </c>
      <c r="B2" t="s">
        <v>102</v>
      </c>
      <c r="C2" t="s">
        <v>103</v>
      </c>
      <c r="D2" t="s">
        <v>104</v>
      </c>
      <c r="E2" s="84" t="s">
        <v>213</v>
      </c>
      <c r="H2" s="11"/>
      <c r="I2" s="50" t="s">
        <v>117</v>
      </c>
      <c r="J2" t="s">
        <v>102</v>
      </c>
      <c r="K2" t="s">
        <v>103</v>
      </c>
      <c r="L2" t="s">
        <v>104</v>
      </c>
      <c r="P2" s="11"/>
    </row>
    <row r="3" spans="1:17" s="15" customFormat="1" x14ac:dyDescent="0.25">
      <c r="A3" s="40"/>
      <c r="B3" t="s">
        <v>214</v>
      </c>
      <c r="C3"/>
      <c r="D3"/>
      <c r="E3" s="84"/>
      <c r="F3" s="13" t="s">
        <v>12</v>
      </c>
      <c r="G3" s="13">
        <f>ABS(AVERAGE(G5:G103))</f>
        <v>57.356310727272728</v>
      </c>
      <c r="H3" s="85" t="s">
        <v>251</v>
      </c>
      <c r="I3" s="40"/>
      <c r="J3" t="s">
        <v>214</v>
      </c>
      <c r="K3"/>
      <c r="L3"/>
      <c r="M3" s="14"/>
      <c r="N3" s="13" t="s">
        <v>12</v>
      </c>
      <c r="O3" s="13">
        <f>ABS(AVERAGE(O5:O103))</f>
        <v>58.092287878787872</v>
      </c>
      <c r="P3" s="85" t="s">
        <v>251</v>
      </c>
      <c r="Q3" s="14"/>
    </row>
    <row r="4" spans="1:17" x14ac:dyDescent="0.25">
      <c r="B4" t="s">
        <v>217</v>
      </c>
      <c r="C4" t="s">
        <v>275</v>
      </c>
      <c r="D4" t="s">
        <v>327</v>
      </c>
      <c r="G4" s="11"/>
      <c r="H4" s="11"/>
      <c r="J4" t="s">
        <v>217</v>
      </c>
      <c r="K4" t="s">
        <v>275</v>
      </c>
      <c r="L4" t="s">
        <v>328</v>
      </c>
      <c r="O4" s="11"/>
      <c r="P4" s="11"/>
    </row>
    <row r="5" spans="1:17" x14ac:dyDescent="0.25">
      <c r="B5" t="s">
        <v>106</v>
      </c>
      <c r="F5" s="6">
        <f t="shared" ref="F5:F36" si="0">B113/1000000000</f>
        <v>1</v>
      </c>
      <c r="G5" s="11">
        <f>H5-5</f>
        <v>-52.002357000000003</v>
      </c>
      <c r="H5" s="6">
        <f t="shared" ref="H5:H36" si="1">D113</f>
        <v>-47.002357000000003</v>
      </c>
      <c r="J5" t="s">
        <v>106</v>
      </c>
      <c r="N5" s="6">
        <f t="shared" ref="N5:N36" si="2">J113/1000000000</f>
        <v>1</v>
      </c>
      <c r="O5" s="11">
        <f>P5-5</f>
        <v>-60.114806999999999</v>
      </c>
      <c r="P5" s="6">
        <f t="shared" ref="P5:P36" si="3">L113</f>
        <v>-55.114806999999999</v>
      </c>
    </row>
    <row r="6" spans="1:17" x14ac:dyDescent="0.25">
      <c r="F6" s="6">
        <f t="shared" si="0"/>
        <v>1.1224489795918</v>
      </c>
      <c r="G6" s="11">
        <f t="shared" ref="G6:G69" si="4">H6-5</f>
        <v>-52.377879999999998</v>
      </c>
      <c r="H6" s="6">
        <f t="shared" si="1"/>
        <v>-47.377879999999998</v>
      </c>
      <c r="N6" s="6">
        <f t="shared" si="2"/>
        <v>1.1224489795918</v>
      </c>
      <c r="O6" s="11">
        <f t="shared" ref="O6:O69" si="5">P6-5</f>
        <v>-61.043854000000003</v>
      </c>
      <c r="P6" s="6">
        <f t="shared" si="3"/>
        <v>-56.043854000000003</v>
      </c>
    </row>
    <row r="7" spans="1:17" x14ac:dyDescent="0.25">
      <c r="B7" t="s">
        <v>107</v>
      </c>
      <c r="F7" s="6">
        <f t="shared" si="0"/>
        <v>1.2448979591837002</v>
      </c>
      <c r="G7" s="11">
        <f t="shared" si="4"/>
        <v>-52.529457000000001</v>
      </c>
      <c r="H7" s="6">
        <f t="shared" si="1"/>
        <v>-47.529457000000001</v>
      </c>
      <c r="J7" t="s">
        <v>107</v>
      </c>
      <c r="N7" s="6">
        <f t="shared" si="2"/>
        <v>1.2448979591837002</v>
      </c>
      <c r="O7" s="11">
        <f t="shared" si="5"/>
        <v>-61.684078</v>
      </c>
      <c r="P7" s="6">
        <f t="shared" si="3"/>
        <v>-56.684078</v>
      </c>
    </row>
    <row r="8" spans="1:17" x14ac:dyDescent="0.25">
      <c r="B8" t="s">
        <v>23</v>
      </c>
      <c r="C8" t="s">
        <v>123</v>
      </c>
      <c r="F8" s="6">
        <f t="shared" si="0"/>
        <v>1.3673469387755</v>
      </c>
      <c r="G8" s="11">
        <f t="shared" si="4"/>
        <v>-51.845474000000003</v>
      </c>
      <c r="H8" s="6">
        <f t="shared" si="1"/>
        <v>-46.845474000000003</v>
      </c>
      <c r="J8" t="s">
        <v>23</v>
      </c>
      <c r="K8" t="s">
        <v>123</v>
      </c>
      <c r="N8" s="6">
        <f t="shared" si="2"/>
        <v>1.3673469387755</v>
      </c>
      <c r="O8" s="11">
        <f t="shared" si="5"/>
        <v>-61.962108999999998</v>
      </c>
      <c r="P8" s="6">
        <f t="shared" si="3"/>
        <v>-56.962108999999998</v>
      </c>
    </row>
    <row r="9" spans="1:17" x14ac:dyDescent="0.25">
      <c r="B9">
        <v>1000000000</v>
      </c>
      <c r="C9">
        <v>-10.601945000000001</v>
      </c>
      <c r="F9" s="6">
        <f t="shared" si="0"/>
        <v>1.4897959183673</v>
      </c>
      <c r="G9" s="11">
        <f t="shared" si="4"/>
        <v>-51.683632000000003</v>
      </c>
      <c r="H9" s="6">
        <f t="shared" si="1"/>
        <v>-46.683632000000003</v>
      </c>
      <c r="J9">
        <v>1000000000</v>
      </c>
      <c r="K9">
        <v>-12.523232999999999</v>
      </c>
      <c r="N9" s="6">
        <f t="shared" si="2"/>
        <v>1.4897959183673</v>
      </c>
      <c r="O9" s="11">
        <f t="shared" si="5"/>
        <v>-62.935260999999997</v>
      </c>
      <c r="P9" s="6">
        <f t="shared" si="3"/>
        <v>-57.935260999999997</v>
      </c>
    </row>
    <row r="10" spans="1:17" x14ac:dyDescent="0.25">
      <c r="B10">
        <v>1122448979.5918</v>
      </c>
      <c r="C10">
        <v>-10.127418</v>
      </c>
      <c r="F10" s="6">
        <f t="shared" si="0"/>
        <v>1.6122448979591999</v>
      </c>
      <c r="G10" s="11">
        <f t="shared" si="4"/>
        <v>-52.664478000000003</v>
      </c>
      <c r="H10" s="6">
        <f t="shared" si="1"/>
        <v>-47.664478000000003</v>
      </c>
      <c r="J10">
        <v>1122448979.5918</v>
      </c>
      <c r="K10">
        <v>-11.97486</v>
      </c>
      <c r="N10" s="6">
        <f t="shared" si="2"/>
        <v>1.6122448979591999</v>
      </c>
      <c r="O10" s="11">
        <f t="shared" si="5"/>
        <v>-64.88418999999999</v>
      </c>
      <c r="P10" s="6">
        <f t="shared" si="3"/>
        <v>-59.884189999999997</v>
      </c>
    </row>
    <row r="11" spans="1:17" x14ac:dyDescent="0.25">
      <c r="B11">
        <v>1244897959.1837001</v>
      </c>
      <c r="C11">
        <v>-9.4806785999999992</v>
      </c>
      <c r="F11" s="6">
        <f t="shared" si="0"/>
        <v>1.7346938775510001</v>
      </c>
      <c r="G11" s="11">
        <f t="shared" si="4"/>
        <v>-53.823452000000003</v>
      </c>
      <c r="H11" s="6">
        <f t="shared" si="1"/>
        <v>-48.823452000000003</v>
      </c>
      <c r="J11">
        <v>1244897959.1837001</v>
      </c>
      <c r="K11">
        <v>-11.188387000000001</v>
      </c>
      <c r="N11" s="6">
        <f t="shared" si="2"/>
        <v>1.7346938775510001</v>
      </c>
      <c r="O11" s="11">
        <f t="shared" si="5"/>
        <v>-65.682423</v>
      </c>
      <c r="P11" s="6">
        <f t="shared" si="3"/>
        <v>-60.682423</v>
      </c>
    </row>
    <row r="12" spans="1:17" x14ac:dyDescent="0.25">
      <c r="B12">
        <v>1367346938.7755001</v>
      </c>
      <c r="C12">
        <v>-8.9342442000000002</v>
      </c>
      <c r="F12" s="6">
        <f t="shared" si="0"/>
        <v>1.8571428571429001</v>
      </c>
      <c r="G12" s="11">
        <f t="shared" si="4"/>
        <v>-54.253563</v>
      </c>
      <c r="H12" s="6">
        <f t="shared" si="1"/>
        <v>-49.253563</v>
      </c>
      <c r="J12">
        <v>1367346938.7755001</v>
      </c>
      <c r="K12">
        <v>-10.504377</v>
      </c>
      <c r="N12" s="6">
        <f t="shared" si="2"/>
        <v>1.8571428571429001</v>
      </c>
      <c r="O12" s="11">
        <f t="shared" si="5"/>
        <v>-65.948718999999997</v>
      </c>
      <c r="P12" s="6">
        <f t="shared" si="3"/>
        <v>-60.948718999999997</v>
      </c>
    </row>
    <row r="13" spans="1:17" x14ac:dyDescent="0.25">
      <c r="B13">
        <v>1489795918.3673</v>
      </c>
      <c r="C13">
        <v>-8.5113038999999997</v>
      </c>
      <c r="F13" s="6">
        <f t="shared" si="0"/>
        <v>1.9795918367347001</v>
      </c>
      <c r="G13" s="11">
        <f t="shared" si="4"/>
        <v>-54.133296999999999</v>
      </c>
      <c r="H13" s="6">
        <f t="shared" si="1"/>
        <v>-49.133296999999999</v>
      </c>
      <c r="J13">
        <v>1489795918.3673</v>
      </c>
      <c r="K13">
        <v>-9.8957043000000002</v>
      </c>
      <c r="N13" s="6">
        <f t="shared" si="2"/>
        <v>1.9795918367347001</v>
      </c>
      <c r="O13" s="11">
        <f t="shared" si="5"/>
        <v>-64.613395999999995</v>
      </c>
      <c r="P13" s="6">
        <f t="shared" si="3"/>
        <v>-59.613396000000002</v>
      </c>
    </row>
    <row r="14" spans="1:17" x14ac:dyDescent="0.25">
      <c r="B14">
        <v>1612244897.9591999</v>
      </c>
      <c r="C14">
        <v>-8.0918349999999997</v>
      </c>
      <c r="F14" s="6">
        <f t="shared" si="0"/>
        <v>2.1020408163264999</v>
      </c>
      <c r="G14" s="11">
        <f t="shared" si="4"/>
        <v>-53.750542000000003</v>
      </c>
      <c r="H14" s="6">
        <f t="shared" si="1"/>
        <v>-48.750542000000003</v>
      </c>
      <c r="J14">
        <v>1612244897.9591999</v>
      </c>
      <c r="K14">
        <v>-9.2822026999999991</v>
      </c>
      <c r="N14" s="6">
        <f t="shared" si="2"/>
        <v>2.1020408163264999</v>
      </c>
      <c r="O14" s="11">
        <f t="shared" si="5"/>
        <v>-63.934913999999999</v>
      </c>
      <c r="P14" s="6">
        <f t="shared" si="3"/>
        <v>-58.934913999999999</v>
      </c>
    </row>
    <row r="15" spans="1:17" x14ac:dyDescent="0.25">
      <c r="B15">
        <v>1734693877.5510001</v>
      </c>
      <c r="C15">
        <v>-7.8007812999999997</v>
      </c>
      <c r="F15" s="6">
        <f t="shared" si="0"/>
        <v>2.2244897959183998</v>
      </c>
      <c r="G15" s="11">
        <f t="shared" si="4"/>
        <v>-54.223700999999998</v>
      </c>
      <c r="H15" s="6">
        <f t="shared" si="1"/>
        <v>-49.223700999999998</v>
      </c>
      <c r="J15">
        <v>1734693877.5510001</v>
      </c>
      <c r="K15">
        <v>-8.8102836999999994</v>
      </c>
      <c r="N15" s="6">
        <f t="shared" si="2"/>
        <v>2.2244897959183998</v>
      </c>
      <c r="O15" s="11">
        <f t="shared" si="5"/>
        <v>-61.712905999999997</v>
      </c>
      <c r="P15" s="6">
        <f t="shared" si="3"/>
        <v>-56.712905999999997</v>
      </c>
    </row>
    <row r="16" spans="1:17" x14ac:dyDescent="0.25">
      <c r="B16">
        <v>1857142857.1429</v>
      </c>
      <c r="C16">
        <v>-7.6051659999999996</v>
      </c>
      <c r="F16" s="6">
        <f t="shared" si="0"/>
        <v>2.3469387755101998</v>
      </c>
      <c r="G16" s="11">
        <f t="shared" si="4"/>
        <v>-53.962780000000002</v>
      </c>
      <c r="H16" s="6">
        <f t="shared" si="1"/>
        <v>-48.962780000000002</v>
      </c>
      <c r="J16">
        <v>1857142857.1429</v>
      </c>
      <c r="K16">
        <v>-8.4474134000000003</v>
      </c>
      <c r="N16" s="6">
        <f t="shared" si="2"/>
        <v>2.3469387755101998</v>
      </c>
      <c r="O16" s="11">
        <f t="shared" si="5"/>
        <v>-60.405467999999999</v>
      </c>
      <c r="P16" s="6">
        <f t="shared" si="3"/>
        <v>-55.405467999999999</v>
      </c>
    </row>
    <row r="17" spans="2:16" x14ac:dyDescent="0.25">
      <c r="B17">
        <v>1979591836.7347</v>
      </c>
      <c r="C17">
        <v>-7.6021809999999999</v>
      </c>
      <c r="F17" s="6">
        <f t="shared" si="0"/>
        <v>2.4693877551020003</v>
      </c>
      <c r="G17" s="11">
        <f t="shared" si="4"/>
        <v>-54.090099000000002</v>
      </c>
      <c r="H17" s="6">
        <f t="shared" si="1"/>
        <v>-49.090099000000002</v>
      </c>
      <c r="J17">
        <v>1979591836.7347</v>
      </c>
      <c r="K17">
        <v>-8.3020267000000008</v>
      </c>
      <c r="N17" s="6">
        <f t="shared" si="2"/>
        <v>2.4693877551020003</v>
      </c>
      <c r="O17" s="11">
        <f t="shared" si="5"/>
        <v>-58.691544</v>
      </c>
      <c r="P17" s="6">
        <f t="shared" si="3"/>
        <v>-53.691544</v>
      </c>
    </row>
    <row r="18" spans="2:16" x14ac:dyDescent="0.25">
      <c r="B18">
        <v>2102040816.3264999</v>
      </c>
      <c r="C18">
        <v>-7.6377902000000004</v>
      </c>
      <c r="F18" s="6">
        <f t="shared" si="0"/>
        <v>2.5918367346939002</v>
      </c>
      <c r="G18" s="11">
        <f t="shared" si="4"/>
        <v>-54.644924000000003</v>
      </c>
      <c r="H18" s="6">
        <f t="shared" si="1"/>
        <v>-49.644924000000003</v>
      </c>
      <c r="J18">
        <v>2102040816.3264999</v>
      </c>
      <c r="K18">
        <v>-8.1882076000000001</v>
      </c>
      <c r="N18" s="6">
        <f t="shared" si="2"/>
        <v>2.5918367346939002</v>
      </c>
      <c r="O18" s="11">
        <f t="shared" si="5"/>
        <v>-58.550593999999997</v>
      </c>
      <c r="P18" s="6">
        <f t="shared" si="3"/>
        <v>-53.550593999999997</v>
      </c>
    </row>
    <row r="19" spans="2:16" x14ac:dyDescent="0.25">
      <c r="B19">
        <v>2224489795.9183998</v>
      </c>
      <c r="C19">
        <v>-7.5702537999999997</v>
      </c>
      <c r="F19" s="6">
        <f t="shared" si="0"/>
        <v>2.7142857142856998</v>
      </c>
      <c r="G19" s="11">
        <f t="shared" si="4"/>
        <v>-56.348357999999998</v>
      </c>
      <c r="H19" s="6">
        <f t="shared" si="1"/>
        <v>-51.348357999999998</v>
      </c>
      <c r="J19">
        <v>2224489795.9183998</v>
      </c>
      <c r="K19">
        <v>-8.0140896000000001</v>
      </c>
      <c r="N19" s="6">
        <f t="shared" si="2"/>
        <v>2.7142857142856998</v>
      </c>
      <c r="O19" s="11">
        <f t="shared" si="5"/>
        <v>-57.581161000000002</v>
      </c>
      <c r="P19" s="6">
        <f t="shared" si="3"/>
        <v>-52.581161000000002</v>
      </c>
    </row>
    <row r="20" spans="2:16" x14ac:dyDescent="0.25">
      <c r="B20">
        <v>2346938775.5102</v>
      </c>
      <c r="C20">
        <v>-7.5938033999999996</v>
      </c>
      <c r="F20" s="6">
        <f t="shared" si="0"/>
        <v>2.8367346938776001</v>
      </c>
      <c r="G20" s="11">
        <f t="shared" si="4"/>
        <v>-57.773823</v>
      </c>
      <c r="H20" s="6">
        <f t="shared" si="1"/>
        <v>-52.773823</v>
      </c>
      <c r="J20">
        <v>2346938775.5102</v>
      </c>
      <c r="K20">
        <v>-7.9581771000000003</v>
      </c>
      <c r="N20" s="6">
        <f t="shared" si="2"/>
        <v>2.8367346938776001</v>
      </c>
      <c r="O20" s="11">
        <f t="shared" si="5"/>
        <v>-56.031436999999997</v>
      </c>
      <c r="P20" s="6">
        <f t="shared" si="3"/>
        <v>-51.031436999999997</v>
      </c>
    </row>
    <row r="21" spans="2:16" x14ac:dyDescent="0.25">
      <c r="B21">
        <v>2469387755.1020002</v>
      </c>
      <c r="C21">
        <v>-7.5993098999999997</v>
      </c>
      <c r="F21" s="6">
        <f t="shared" si="0"/>
        <v>2.9591836734694001</v>
      </c>
      <c r="G21" s="11">
        <f t="shared" si="4"/>
        <v>-58.202976</v>
      </c>
      <c r="H21" s="6">
        <f t="shared" si="1"/>
        <v>-53.202976</v>
      </c>
      <c r="J21">
        <v>2469387755.1020002</v>
      </c>
      <c r="K21">
        <v>-7.8615122</v>
      </c>
      <c r="N21" s="6">
        <f t="shared" si="2"/>
        <v>2.9591836734694001</v>
      </c>
      <c r="O21" s="11">
        <f t="shared" si="5"/>
        <v>-54.323269000000003</v>
      </c>
      <c r="P21" s="6">
        <f t="shared" si="3"/>
        <v>-49.323269000000003</v>
      </c>
    </row>
    <row r="22" spans="2:16" x14ac:dyDescent="0.25">
      <c r="B22">
        <v>2591836734.6939001</v>
      </c>
      <c r="C22">
        <v>-7.6883321000000002</v>
      </c>
      <c r="F22" s="6">
        <f t="shared" si="0"/>
        <v>3.0816326530612002</v>
      </c>
      <c r="G22" s="11">
        <f t="shared" si="4"/>
        <v>-58.169784999999997</v>
      </c>
      <c r="H22" s="6">
        <f t="shared" si="1"/>
        <v>-53.169784999999997</v>
      </c>
      <c r="J22">
        <v>2591836734.6939001</v>
      </c>
      <c r="K22">
        <v>-7.8495631000000001</v>
      </c>
      <c r="N22" s="6">
        <f t="shared" si="2"/>
        <v>3.0816326530612002</v>
      </c>
      <c r="O22" s="11">
        <f t="shared" si="5"/>
        <v>-52.878601000000003</v>
      </c>
      <c r="P22" s="6">
        <f t="shared" si="3"/>
        <v>-47.878601000000003</v>
      </c>
    </row>
    <row r="23" spans="2:16" x14ac:dyDescent="0.25">
      <c r="B23">
        <v>2714285714.2856998</v>
      </c>
      <c r="C23">
        <v>-7.6761346000000001</v>
      </c>
      <c r="F23" s="6">
        <f t="shared" si="0"/>
        <v>3.2040816326531001</v>
      </c>
      <c r="G23" s="11">
        <f t="shared" si="4"/>
        <v>-57.118487999999999</v>
      </c>
      <c r="H23" s="6">
        <f t="shared" si="1"/>
        <v>-52.118487999999999</v>
      </c>
      <c r="J23">
        <v>2714285714.2856998</v>
      </c>
      <c r="K23">
        <v>-7.7211904999999996</v>
      </c>
      <c r="N23" s="6">
        <f t="shared" si="2"/>
        <v>3.2040816326531001</v>
      </c>
      <c r="O23" s="11">
        <f t="shared" si="5"/>
        <v>-53.817135</v>
      </c>
      <c r="P23" s="6">
        <f t="shared" si="3"/>
        <v>-48.817135</v>
      </c>
    </row>
    <row r="24" spans="2:16" x14ac:dyDescent="0.25">
      <c r="B24">
        <v>2836734693.8776002</v>
      </c>
      <c r="C24">
        <v>-7.7078476</v>
      </c>
      <c r="F24" s="6">
        <f t="shared" si="0"/>
        <v>3.3265306122449001</v>
      </c>
      <c r="G24" s="11">
        <f t="shared" si="4"/>
        <v>-58.892055999999997</v>
      </c>
      <c r="H24" s="6">
        <f t="shared" si="1"/>
        <v>-53.892055999999997</v>
      </c>
      <c r="J24">
        <v>2836734693.8776002</v>
      </c>
      <c r="K24">
        <v>-7.7231879000000001</v>
      </c>
      <c r="N24" s="6">
        <f t="shared" si="2"/>
        <v>3.3265306122449001</v>
      </c>
      <c r="O24" s="11">
        <f t="shared" si="5"/>
        <v>-54.907997000000002</v>
      </c>
      <c r="P24" s="6">
        <f t="shared" si="3"/>
        <v>-49.907997000000002</v>
      </c>
    </row>
    <row r="25" spans="2:16" x14ac:dyDescent="0.25">
      <c r="B25">
        <v>2959183673.4693999</v>
      </c>
      <c r="C25">
        <v>-7.7449583999999998</v>
      </c>
      <c r="F25" s="6">
        <f t="shared" si="0"/>
        <v>3.4489795918367001</v>
      </c>
      <c r="G25" s="11">
        <f t="shared" si="4"/>
        <v>-59.503135999999998</v>
      </c>
      <c r="H25" s="6">
        <f t="shared" si="1"/>
        <v>-54.503135999999998</v>
      </c>
      <c r="J25">
        <v>2959183673.4693999</v>
      </c>
      <c r="K25">
        <v>-7.7112674999999999</v>
      </c>
      <c r="N25" s="6">
        <f t="shared" si="2"/>
        <v>3.4489795918367001</v>
      </c>
      <c r="O25" s="11">
        <f t="shared" si="5"/>
        <v>-56.302765000000001</v>
      </c>
      <c r="P25" s="6">
        <f t="shared" si="3"/>
        <v>-51.302765000000001</v>
      </c>
    </row>
    <row r="26" spans="2:16" x14ac:dyDescent="0.25">
      <c r="B26">
        <v>3081632653.0612001</v>
      </c>
      <c r="C26">
        <v>-7.7431717000000004</v>
      </c>
      <c r="F26" s="6">
        <f t="shared" si="0"/>
        <v>3.5714285714286</v>
      </c>
      <c r="G26" s="11">
        <f t="shared" si="4"/>
        <v>-59.333607000000001</v>
      </c>
      <c r="H26" s="6">
        <f t="shared" si="1"/>
        <v>-54.333607000000001</v>
      </c>
      <c r="J26">
        <v>3081632653.0612001</v>
      </c>
      <c r="K26">
        <v>-7.6857737999999998</v>
      </c>
      <c r="N26" s="6">
        <f t="shared" si="2"/>
        <v>3.5714285714286</v>
      </c>
      <c r="O26" s="11">
        <f t="shared" si="5"/>
        <v>-55.222118000000002</v>
      </c>
      <c r="P26" s="6">
        <f t="shared" si="3"/>
        <v>-50.222118000000002</v>
      </c>
    </row>
    <row r="27" spans="2:16" x14ac:dyDescent="0.25">
      <c r="B27">
        <v>3204081632.6531</v>
      </c>
      <c r="C27">
        <v>-7.8371123999999996</v>
      </c>
      <c r="F27" s="6">
        <f t="shared" si="0"/>
        <v>3.6938775510204001</v>
      </c>
      <c r="G27" s="11">
        <f t="shared" si="4"/>
        <v>-56.031418000000002</v>
      </c>
      <c r="H27" s="6">
        <f t="shared" si="1"/>
        <v>-51.031418000000002</v>
      </c>
      <c r="J27">
        <v>3204081632.6531</v>
      </c>
      <c r="K27">
        <v>-7.6792378000000001</v>
      </c>
      <c r="N27" s="6">
        <f t="shared" si="2"/>
        <v>3.6938775510204001</v>
      </c>
      <c r="O27" s="11">
        <f t="shared" si="5"/>
        <v>-52.785637000000001</v>
      </c>
      <c r="P27" s="6">
        <f t="shared" si="3"/>
        <v>-47.785637000000001</v>
      </c>
    </row>
    <row r="28" spans="2:16" x14ac:dyDescent="0.25">
      <c r="B28">
        <v>3326530612.2449002</v>
      </c>
      <c r="C28">
        <v>-7.9068459999999998</v>
      </c>
      <c r="F28" s="6">
        <f t="shared" si="0"/>
        <v>3.8163265306121996</v>
      </c>
      <c r="G28" s="11">
        <f t="shared" si="4"/>
        <v>-53.676571000000003</v>
      </c>
      <c r="H28" s="6">
        <f t="shared" si="1"/>
        <v>-48.676571000000003</v>
      </c>
      <c r="J28">
        <v>3326530612.2449002</v>
      </c>
      <c r="K28">
        <v>-7.6526432</v>
      </c>
      <c r="N28" s="6">
        <f t="shared" si="2"/>
        <v>3.8163265306121996</v>
      </c>
      <c r="O28" s="11">
        <f t="shared" si="5"/>
        <v>-50.484985000000002</v>
      </c>
      <c r="P28" s="6">
        <f t="shared" si="3"/>
        <v>-45.484985000000002</v>
      </c>
    </row>
    <row r="29" spans="2:16" x14ac:dyDescent="0.25">
      <c r="B29">
        <v>3448979591.8367</v>
      </c>
      <c r="C29">
        <v>-7.9935317000000001</v>
      </c>
      <c r="F29" s="6">
        <f t="shared" si="0"/>
        <v>3.9387755102041</v>
      </c>
      <c r="G29" s="11">
        <f t="shared" si="4"/>
        <v>-52.938549000000002</v>
      </c>
      <c r="H29" s="6">
        <f t="shared" si="1"/>
        <v>-47.938549000000002</v>
      </c>
      <c r="J29">
        <v>3448979591.8367</v>
      </c>
      <c r="K29">
        <v>-7.6410770000000001</v>
      </c>
      <c r="N29" s="6">
        <f t="shared" si="2"/>
        <v>3.9387755102041</v>
      </c>
      <c r="O29" s="11">
        <f t="shared" si="5"/>
        <v>-49.406466999999999</v>
      </c>
      <c r="P29" s="6">
        <f t="shared" si="3"/>
        <v>-44.406466999999999</v>
      </c>
    </row>
    <row r="30" spans="2:16" x14ac:dyDescent="0.25">
      <c r="B30">
        <v>3571428571.4285998</v>
      </c>
      <c r="C30">
        <v>-8.0533257000000003</v>
      </c>
      <c r="F30" s="6">
        <f t="shared" si="0"/>
        <v>4.0612244897959</v>
      </c>
      <c r="G30" s="11">
        <f t="shared" si="4"/>
        <v>-51.471007999999998</v>
      </c>
      <c r="H30" s="6">
        <f t="shared" si="1"/>
        <v>-46.471007999999998</v>
      </c>
      <c r="J30">
        <v>3571428571.4285998</v>
      </c>
      <c r="K30">
        <v>-7.6144895999999997</v>
      </c>
      <c r="N30" s="6">
        <f t="shared" si="2"/>
        <v>4.0612244897959</v>
      </c>
      <c r="O30" s="11">
        <f t="shared" si="5"/>
        <v>-49.236339999999998</v>
      </c>
      <c r="P30" s="6">
        <f t="shared" si="3"/>
        <v>-44.236339999999998</v>
      </c>
    </row>
    <row r="31" spans="2:16" x14ac:dyDescent="0.25">
      <c r="B31">
        <v>3693877551.0204</v>
      </c>
      <c r="C31">
        <v>-8.1008005000000001</v>
      </c>
      <c r="F31" s="6">
        <f t="shared" si="0"/>
        <v>4.1836734693878004</v>
      </c>
      <c r="G31" s="11">
        <f t="shared" si="4"/>
        <v>-49.432526000000003</v>
      </c>
      <c r="H31" s="6">
        <f t="shared" si="1"/>
        <v>-44.432526000000003</v>
      </c>
      <c r="J31">
        <v>3693877551.0204</v>
      </c>
      <c r="K31">
        <v>-7.5772428999999999</v>
      </c>
      <c r="N31" s="6">
        <f t="shared" si="2"/>
        <v>4.1836734693878004</v>
      </c>
      <c r="O31" s="11">
        <f t="shared" si="5"/>
        <v>-49.808551999999999</v>
      </c>
      <c r="P31" s="6">
        <f t="shared" si="3"/>
        <v>-44.808551999999999</v>
      </c>
    </row>
    <row r="32" spans="2:16" x14ac:dyDescent="0.25">
      <c r="B32">
        <v>3816326530.6121998</v>
      </c>
      <c r="C32">
        <v>-8.1580399999999997</v>
      </c>
      <c r="F32" s="6">
        <f t="shared" si="0"/>
        <v>4.3061224489796004</v>
      </c>
      <c r="G32" s="11">
        <f t="shared" si="4"/>
        <v>-48.093456000000003</v>
      </c>
      <c r="H32" s="6">
        <f t="shared" si="1"/>
        <v>-43.093456000000003</v>
      </c>
      <c r="J32">
        <v>3816326530.6121998</v>
      </c>
      <c r="K32">
        <v>-7.5754409000000003</v>
      </c>
      <c r="N32" s="6">
        <f t="shared" si="2"/>
        <v>4.3061224489796004</v>
      </c>
      <c r="O32" s="11">
        <f t="shared" si="5"/>
        <v>-51.469261000000003</v>
      </c>
      <c r="P32" s="6">
        <f t="shared" si="3"/>
        <v>-46.469261000000003</v>
      </c>
    </row>
    <row r="33" spans="2:16" x14ac:dyDescent="0.25">
      <c r="B33">
        <v>3938775510.2041001</v>
      </c>
      <c r="C33">
        <v>-8.2244834999999998</v>
      </c>
      <c r="F33" s="6">
        <f t="shared" si="0"/>
        <v>4.4285714285713995</v>
      </c>
      <c r="G33" s="11">
        <f t="shared" si="4"/>
        <v>-48.535400000000003</v>
      </c>
      <c r="H33" s="6">
        <f t="shared" si="1"/>
        <v>-43.535400000000003</v>
      </c>
      <c r="J33">
        <v>3938775510.2041001</v>
      </c>
      <c r="K33">
        <v>-7.6123013000000004</v>
      </c>
      <c r="N33" s="6">
        <f t="shared" si="2"/>
        <v>4.4285714285713995</v>
      </c>
      <c r="O33" s="11">
        <f t="shared" si="5"/>
        <v>-53.815497999999998</v>
      </c>
      <c r="P33" s="6">
        <f t="shared" si="3"/>
        <v>-48.815497999999998</v>
      </c>
    </row>
    <row r="34" spans="2:16" x14ac:dyDescent="0.25">
      <c r="B34">
        <v>4061224489.7958999</v>
      </c>
      <c r="C34">
        <v>-8.3127107999999996</v>
      </c>
      <c r="F34" s="6">
        <f t="shared" si="0"/>
        <v>4.5510204081632999</v>
      </c>
      <c r="G34" s="11">
        <f t="shared" si="4"/>
        <v>-49.768355999999997</v>
      </c>
      <c r="H34" s="6">
        <f t="shared" si="1"/>
        <v>-44.768355999999997</v>
      </c>
      <c r="J34">
        <v>4061224489.7958999</v>
      </c>
      <c r="K34">
        <v>-7.6888031999999997</v>
      </c>
      <c r="N34" s="6">
        <f t="shared" si="2"/>
        <v>4.5510204081632999</v>
      </c>
      <c r="O34" s="11">
        <f t="shared" si="5"/>
        <v>-54.982353000000003</v>
      </c>
      <c r="P34" s="6">
        <f t="shared" si="3"/>
        <v>-49.982353000000003</v>
      </c>
    </row>
    <row r="35" spans="2:16" x14ac:dyDescent="0.25">
      <c r="B35">
        <v>4183673469.3878002</v>
      </c>
      <c r="C35">
        <v>-8.3777179999999998</v>
      </c>
      <c r="F35" s="6">
        <f t="shared" si="0"/>
        <v>4.6734693877550999</v>
      </c>
      <c r="G35" s="11">
        <f t="shared" si="4"/>
        <v>-50.889423000000001</v>
      </c>
      <c r="H35" s="6">
        <f t="shared" si="1"/>
        <v>-45.889423000000001</v>
      </c>
      <c r="J35">
        <v>4183673469.3878002</v>
      </c>
      <c r="K35">
        <v>-7.7500252999999999</v>
      </c>
      <c r="N35" s="6">
        <f t="shared" si="2"/>
        <v>4.6734693877550999</v>
      </c>
      <c r="O35" s="11">
        <f t="shared" si="5"/>
        <v>-54.754330000000003</v>
      </c>
      <c r="P35" s="6">
        <f t="shared" si="3"/>
        <v>-49.754330000000003</v>
      </c>
    </row>
    <row r="36" spans="2:16" x14ac:dyDescent="0.25">
      <c r="B36">
        <v>4306122448.9796</v>
      </c>
      <c r="C36">
        <v>-8.4144772999999997</v>
      </c>
      <c r="F36" s="6">
        <f t="shared" si="0"/>
        <v>4.7959183673468999</v>
      </c>
      <c r="G36" s="11">
        <f t="shared" si="4"/>
        <v>-52.245972000000002</v>
      </c>
      <c r="H36" s="6">
        <f t="shared" si="1"/>
        <v>-47.245972000000002</v>
      </c>
      <c r="J36">
        <v>4306122448.9796</v>
      </c>
      <c r="K36">
        <v>-7.8141211999999998</v>
      </c>
      <c r="N36" s="6">
        <f t="shared" si="2"/>
        <v>4.7959183673468999</v>
      </c>
      <c r="O36" s="11">
        <f t="shared" si="5"/>
        <v>-53.746009999999998</v>
      </c>
      <c r="P36" s="6">
        <f t="shared" si="3"/>
        <v>-48.746009999999998</v>
      </c>
    </row>
    <row r="37" spans="2:16" x14ac:dyDescent="0.25">
      <c r="B37">
        <v>4428571428.5713997</v>
      </c>
      <c r="C37">
        <v>-8.4158573000000008</v>
      </c>
      <c r="F37" s="6">
        <f t="shared" ref="F37:F68" si="6">B145/1000000000</f>
        <v>4.9183673469388003</v>
      </c>
      <c r="G37" s="11">
        <f t="shared" si="4"/>
        <v>-54.926513999999997</v>
      </c>
      <c r="H37" s="6">
        <f t="shared" ref="H37:H68" si="7">D145</f>
        <v>-49.926513999999997</v>
      </c>
      <c r="J37">
        <v>4428571428.5713997</v>
      </c>
      <c r="K37">
        <v>-7.8718652999999996</v>
      </c>
      <c r="N37" s="6">
        <f t="shared" ref="N37:N68" si="8">J145/1000000000</f>
        <v>4.9183673469388003</v>
      </c>
      <c r="O37" s="11">
        <f t="shared" si="5"/>
        <v>-53.384856999999997</v>
      </c>
      <c r="P37" s="6">
        <f t="shared" ref="P37:P68" si="9">L145</f>
        <v>-48.384856999999997</v>
      </c>
    </row>
    <row r="38" spans="2:16" x14ac:dyDescent="0.25">
      <c r="B38">
        <v>4551020408.1632996</v>
      </c>
      <c r="C38">
        <v>-8.3566064999999998</v>
      </c>
      <c r="F38" s="6">
        <f t="shared" si="6"/>
        <v>5.0408163265305994</v>
      </c>
      <c r="G38" s="11">
        <f t="shared" si="4"/>
        <v>-60.840347000000001</v>
      </c>
      <c r="H38" s="6">
        <f t="shared" si="7"/>
        <v>-55.840347000000001</v>
      </c>
      <c r="J38">
        <v>4551020408.1632996</v>
      </c>
      <c r="K38">
        <v>-7.9475517</v>
      </c>
      <c r="N38" s="6">
        <f t="shared" si="8"/>
        <v>5.0408163265305994</v>
      </c>
      <c r="O38" s="11">
        <f t="shared" si="5"/>
        <v>-53.250965000000001</v>
      </c>
      <c r="P38" s="6">
        <f t="shared" si="9"/>
        <v>-48.250965000000001</v>
      </c>
    </row>
    <row r="39" spans="2:16" x14ac:dyDescent="0.25">
      <c r="B39">
        <v>4673469387.7551003</v>
      </c>
      <c r="C39">
        <v>-8.2736319999999992</v>
      </c>
      <c r="F39" s="6">
        <f t="shared" si="6"/>
        <v>5.1632653061224003</v>
      </c>
      <c r="G39" s="11">
        <f t="shared" si="4"/>
        <v>-64.011496999999991</v>
      </c>
      <c r="H39" s="6">
        <f t="shared" si="7"/>
        <v>-59.011496999999999</v>
      </c>
      <c r="J39">
        <v>4673469387.7551003</v>
      </c>
      <c r="K39">
        <v>-8.0477266000000007</v>
      </c>
      <c r="N39" s="6">
        <f t="shared" si="8"/>
        <v>5.1632653061224003</v>
      </c>
      <c r="O39" s="11">
        <f t="shared" si="5"/>
        <v>-52.755791000000002</v>
      </c>
      <c r="P39" s="6">
        <f t="shared" si="9"/>
        <v>-47.755791000000002</v>
      </c>
    </row>
    <row r="40" spans="2:16" x14ac:dyDescent="0.25">
      <c r="B40">
        <v>4795918367.3469</v>
      </c>
      <c r="C40">
        <v>-8.1289768000000002</v>
      </c>
      <c r="F40" s="6">
        <f t="shared" si="6"/>
        <v>5.2857142857142998</v>
      </c>
      <c r="G40" s="11">
        <f t="shared" si="4"/>
        <v>-64.438736000000006</v>
      </c>
      <c r="H40" s="6">
        <f t="shared" si="7"/>
        <v>-59.438735999999999</v>
      </c>
      <c r="J40">
        <v>4795918367.3469</v>
      </c>
      <c r="K40">
        <v>-8.0957822999999998</v>
      </c>
      <c r="N40" s="6">
        <f t="shared" si="8"/>
        <v>5.2857142857142998</v>
      </c>
      <c r="O40" s="11">
        <f t="shared" si="5"/>
        <v>-52.301913999999996</v>
      </c>
      <c r="P40" s="6">
        <f t="shared" si="9"/>
        <v>-47.301913999999996</v>
      </c>
    </row>
    <row r="41" spans="2:16" x14ac:dyDescent="0.25">
      <c r="B41">
        <v>4918367346.9387999</v>
      </c>
      <c r="C41">
        <v>-8.0557175000000001</v>
      </c>
      <c r="F41" s="6">
        <f t="shared" si="6"/>
        <v>5.4081632653060998</v>
      </c>
      <c r="G41" s="11">
        <f t="shared" si="4"/>
        <v>-61.220664999999997</v>
      </c>
      <c r="H41" s="6">
        <f t="shared" si="7"/>
        <v>-56.220664999999997</v>
      </c>
      <c r="J41">
        <v>4918367346.9387999</v>
      </c>
      <c r="K41">
        <v>-8.0973263000000006</v>
      </c>
      <c r="N41" s="6">
        <f t="shared" si="8"/>
        <v>5.4081632653060998</v>
      </c>
      <c r="O41" s="11">
        <f t="shared" si="5"/>
        <v>-52.102592000000001</v>
      </c>
      <c r="P41" s="6">
        <f t="shared" si="9"/>
        <v>-47.102592000000001</v>
      </c>
    </row>
    <row r="42" spans="2:16" x14ac:dyDescent="0.25">
      <c r="B42">
        <v>5040816326.5305996</v>
      </c>
      <c r="C42">
        <v>-8.0262632000000007</v>
      </c>
      <c r="F42" s="6">
        <f t="shared" si="6"/>
        <v>5.5306122448980002</v>
      </c>
      <c r="G42" s="11">
        <f t="shared" si="4"/>
        <v>-59.913017000000004</v>
      </c>
      <c r="H42" s="6">
        <f t="shared" si="7"/>
        <v>-54.913017000000004</v>
      </c>
      <c r="J42">
        <v>5040816326.5305996</v>
      </c>
      <c r="K42">
        <v>-8.0469130999999994</v>
      </c>
      <c r="N42" s="6">
        <f t="shared" si="8"/>
        <v>5.5306122448980002</v>
      </c>
      <c r="O42" s="11">
        <f t="shared" si="5"/>
        <v>-53.145969000000001</v>
      </c>
      <c r="P42" s="6">
        <f t="shared" si="9"/>
        <v>-48.145969000000001</v>
      </c>
    </row>
    <row r="43" spans="2:16" x14ac:dyDescent="0.25">
      <c r="B43">
        <v>5163265306.1224003</v>
      </c>
      <c r="C43">
        <v>-8.0694122000000004</v>
      </c>
      <c r="F43" s="6">
        <f t="shared" si="6"/>
        <v>5.6530612244898002</v>
      </c>
      <c r="G43" s="11">
        <f t="shared" si="4"/>
        <v>-59.269061999999998</v>
      </c>
      <c r="H43" s="6">
        <f t="shared" si="7"/>
        <v>-54.269061999999998</v>
      </c>
      <c r="J43">
        <v>5163265306.1224003</v>
      </c>
      <c r="K43">
        <v>-7.9927663999999998</v>
      </c>
      <c r="N43" s="6">
        <f t="shared" si="8"/>
        <v>5.6530612244898002</v>
      </c>
      <c r="O43" s="11">
        <f t="shared" si="5"/>
        <v>-53.904282000000002</v>
      </c>
      <c r="P43" s="6">
        <f t="shared" si="9"/>
        <v>-48.904282000000002</v>
      </c>
    </row>
    <row r="44" spans="2:16" x14ac:dyDescent="0.25">
      <c r="B44">
        <v>5285714285.7143002</v>
      </c>
      <c r="C44">
        <v>-8.1343899000000004</v>
      </c>
      <c r="F44" s="6">
        <f t="shared" si="6"/>
        <v>5.7755102040816002</v>
      </c>
      <c r="G44" s="11">
        <f t="shared" si="4"/>
        <v>-58.785567999999998</v>
      </c>
      <c r="H44" s="6">
        <f t="shared" si="7"/>
        <v>-53.785567999999998</v>
      </c>
      <c r="J44">
        <v>5285714285.7143002</v>
      </c>
      <c r="K44">
        <v>-7.9534101000000001</v>
      </c>
      <c r="N44" s="6">
        <f t="shared" si="8"/>
        <v>5.7755102040816002</v>
      </c>
      <c r="O44" s="11">
        <f t="shared" si="5"/>
        <v>-55.465687000000003</v>
      </c>
      <c r="P44" s="6">
        <f t="shared" si="9"/>
        <v>-50.465687000000003</v>
      </c>
    </row>
    <row r="45" spans="2:16" x14ac:dyDescent="0.25">
      <c r="B45">
        <v>5408163265.3060999</v>
      </c>
      <c r="C45">
        <v>-8.1665936000000006</v>
      </c>
      <c r="F45" s="6">
        <f t="shared" si="6"/>
        <v>5.8979591836734997</v>
      </c>
      <c r="G45" s="11">
        <f t="shared" si="4"/>
        <v>-59.177512999999998</v>
      </c>
      <c r="H45" s="6">
        <f t="shared" si="7"/>
        <v>-54.177512999999998</v>
      </c>
      <c r="J45">
        <v>5408163265.3060999</v>
      </c>
      <c r="K45">
        <v>-7.91432</v>
      </c>
      <c r="N45" s="6">
        <f t="shared" si="8"/>
        <v>5.8979591836734997</v>
      </c>
      <c r="O45" s="11">
        <f t="shared" si="5"/>
        <v>-58.260387000000001</v>
      </c>
      <c r="P45" s="6">
        <f t="shared" si="9"/>
        <v>-53.260387000000001</v>
      </c>
    </row>
    <row r="46" spans="2:16" x14ac:dyDescent="0.25">
      <c r="B46">
        <v>5530612244.8979998</v>
      </c>
      <c r="C46">
        <v>-8.1453170999999998</v>
      </c>
      <c r="F46" s="6">
        <f t="shared" si="6"/>
        <v>6.0204081632652997</v>
      </c>
      <c r="G46" s="11">
        <f t="shared" si="4"/>
        <v>-59.799675000000001</v>
      </c>
      <c r="H46" s="6">
        <f t="shared" si="7"/>
        <v>-54.799675000000001</v>
      </c>
      <c r="J46">
        <v>5530612244.8979998</v>
      </c>
      <c r="K46">
        <v>-7.8846502000000003</v>
      </c>
      <c r="N46" s="6">
        <f t="shared" si="8"/>
        <v>6.0204081632652997</v>
      </c>
      <c r="O46" s="11">
        <f t="shared" si="5"/>
        <v>-61.876227999999998</v>
      </c>
      <c r="P46" s="6">
        <f t="shared" si="9"/>
        <v>-56.876227999999998</v>
      </c>
    </row>
    <row r="47" spans="2:16" x14ac:dyDescent="0.25">
      <c r="B47">
        <v>5653061224.4898005</v>
      </c>
      <c r="C47">
        <v>-8.0882626000000002</v>
      </c>
      <c r="F47" s="6">
        <f t="shared" si="6"/>
        <v>6.1428571428570997</v>
      </c>
      <c r="G47" s="11">
        <f t="shared" si="4"/>
        <v>-60.457939000000003</v>
      </c>
      <c r="H47" s="6">
        <f t="shared" si="7"/>
        <v>-55.457939000000003</v>
      </c>
      <c r="J47">
        <v>5653061224.4898005</v>
      </c>
      <c r="K47">
        <v>-7.8818625999999998</v>
      </c>
      <c r="N47" s="6">
        <f t="shared" si="8"/>
        <v>6.1428571428570997</v>
      </c>
      <c r="O47" s="11">
        <f t="shared" si="5"/>
        <v>-64.812618000000001</v>
      </c>
      <c r="P47" s="6">
        <f t="shared" si="9"/>
        <v>-59.812618000000001</v>
      </c>
    </row>
    <row r="48" spans="2:16" x14ac:dyDescent="0.25">
      <c r="B48">
        <v>5775510204.0816002</v>
      </c>
      <c r="C48">
        <v>-7.9907107000000002</v>
      </c>
      <c r="F48" s="6">
        <f t="shared" si="6"/>
        <v>6.2653061224490001</v>
      </c>
      <c r="G48" s="11">
        <f t="shared" si="4"/>
        <v>-61.194552999999999</v>
      </c>
      <c r="H48" s="6">
        <f t="shared" si="7"/>
        <v>-56.194552999999999</v>
      </c>
      <c r="J48">
        <v>5775510204.0816002</v>
      </c>
      <c r="K48">
        <v>-7.8467206999999997</v>
      </c>
      <c r="N48" s="6">
        <f t="shared" si="8"/>
        <v>6.2653061224490001</v>
      </c>
      <c r="O48" s="11">
        <f t="shared" si="5"/>
        <v>-66.713740999999999</v>
      </c>
      <c r="P48" s="6">
        <f t="shared" si="9"/>
        <v>-61.713740999999999</v>
      </c>
    </row>
    <row r="49" spans="2:16" x14ac:dyDescent="0.25">
      <c r="B49">
        <v>5897959183.6735001</v>
      </c>
      <c r="C49">
        <v>-7.9192800999999999</v>
      </c>
      <c r="F49" s="6">
        <f t="shared" si="6"/>
        <v>6.3877551020408001</v>
      </c>
      <c r="G49" s="11">
        <f t="shared" si="4"/>
        <v>-62.121547999999997</v>
      </c>
      <c r="H49" s="6">
        <f t="shared" si="7"/>
        <v>-57.121547999999997</v>
      </c>
      <c r="J49">
        <v>5897959183.6735001</v>
      </c>
      <c r="K49">
        <v>-7.8465895999999997</v>
      </c>
      <c r="N49" s="6">
        <f t="shared" si="8"/>
        <v>6.3877551020408001</v>
      </c>
      <c r="O49" s="11">
        <f t="shared" si="5"/>
        <v>-67.094074000000006</v>
      </c>
      <c r="P49" s="6">
        <f t="shared" si="9"/>
        <v>-62.094073999999999</v>
      </c>
    </row>
    <row r="50" spans="2:16" x14ac:dyDescent="0.25">
      <c r="B50">
        <v>6020408163.2652998</v>
      </c>
      <c r="C50">
        <v>-7.8597425999999997</v>
      </c>
      <c r="F50" s="6">
        <f t="shared" si="6"/>
        <v>6.5102040816326996</v>
      </c>
      <c r="G50" s="11">
        <f t="shared" si="4"/>
        <v>-61.411816000000002</v>
      </c>
      <c r="H50" s="6">
        <f t="shared" si="7"/>
        <v>-56.411816000000002</v>
      </c>
      <c r="J50">
        <v>6020408163.2652998</v>
      </c>
      <c r="K50">
        <v>-7.8379116</v>
      </c>
      <c r="N50" s="6">
        <f t="shared" si="8"/>
        <v>6.5102040816326996</v>
      </c>
      <c r="O50" s="11">
        <f t="shared" si="5"/>
        <v>-66.91844900000001</v>
      </c>
      <c r="P50" s="6">
        <f t="shared" si="9"/>
        <v>-61.918449000000003</v>
      </c>
    </row>
    <row r="51" spans="2:16" x14ac:dyDescent="0.25">
      <c r="B51">
        <v>6142857142.8570995</v>
      </c>
      <c r="C51">
        <v>-7.8076615</v>
      </c>
      <c r="F51" s="6">
        <f t="shared" si="6"/>
        <v>6.6326530612244996</v>
      </c>
      <c r="G51" s="11">
        <f t="shared" si="4"/>
        <v>-59.810389999999998</v>
      </c>
      <c r="H51" s="6">
        <f t="shared" si="7"/>
        <v>-54.810389999999998</v>
      </c>
      <c r="J51">
        <v>6142857142.8570995</v>
      </c>
      <c r="K51">
        <v>-7.8207196999999997</v>
      </c>
      <c r="N51" s="6">
        <f t="shared" si="8"/>
        <v>6.6326530612244996</v>
      </c>
      <c r="O51" s="11">
        <f t="shared" si="5"/>
        <v>-66.878307000000007</v>
      </c>
      <c r="P51" s="6">
        <f t="shared" si="9"/>
        <v>-61.878307</v>
      </c>
    </row>
    <row r="52" spans="2:16" x14ac:dyDescent="0.25">
      <c r="B52">
        <v>6265306122.4490004</v>
      </c>
      <c r="C52">
        <v>-7.8093328</v>
      </c>
      <c r="F52" s="6">
        <f t="shared" si="6"/>
        <v>6.7551020408163005</v>
      </c>
      <c r="G52" s="11">
        <f t="shared" si="4"/>
        <v>-58.708412000000003</v>
      </c>
      <c r="H52" s="6">
        <f t="shared" si="7"/>
        <v>-53.708412000000003</v>
      </c>
      <c r="J52">
        <v>6265306122.4490004</v>
      </c>
      <c r="K52">
        <v>-7.8231621000000002</v>
      </c>
      <c r="N52" s="6">
        <f t="shared" si="8"/>
        <v>6.7551020408163005</v>
      </c>
      <c r="O52" s="11">
        <f t="shared" si="5"/>
        <v>-66.997948000000008</v>
      </c>
      <c r="P52" s="6">
        <f t="shared" si="9"/>
        <v>-61.997948000000001</v>
      </c>
    </row>
    <row r="53" spans="2:16" x14ac:dyDescent="0.25">
      <c r="B53">
        <v>6387755102.0408001</v>
      </c>
      <c r="C53">
        <v>-7.8397546</v>
      </c>
      <c r="F53" s="6">
        <f t="shared" si="6"/>
        <v>6.8775510204082</v>
      </c>
      <c r="G53" s="11">
        <f t="shared" si="4"/>
        <v>-60.193263999999999</v>
      </c>
      <c r="H53" s="6">
        <f t="shared" si="7"/>
        <v>-55.193263999999999</v>
      </c>
      <c r="J53">
        <v>6387755102.0408001</v>
      </c>
      <c r="K53">
        <v>-7.8340869</v>
      </c>
      <c r="N53" s="6">
        <f t="shared" si="8"/>
        <v>6.8775510204082</v>
      </c>
      <c r="O53" s="11">
        <f t="shared" si="5"/>
        <v>-66.403686999999991</v>
      </c>
      <c r="P53" s="6">
        <f t="shared" si="9"/>
        <v>-61.403686999999998</v>
      </c>
    </row>
    <row r="54" spans="2:16" x14ac:dyDescent="0.25">
      <c r="B54">
        <v>6510204081.6327</v>
      </c>
      <c r="C54">
        <v>-7.9027928999999997</v>
      </c>
      <c r="F54" s="6">
        <f t="shared" si="6"/>
        <v>7</v>
      </c>
      <c r="G54" s="11">
        <f t="shared" si="4"/>
        <v>-61.354469000000002</v>
      </c>
      <c r="H54" s="6">
        <f t="shared" si="7"/>
        <v>-56.354469000000002</v>
      </c>
      <c r="J54">
        <v>6510204081.6327</v>
      </c>
      <c r="K54">
        <v>-7.8661199000000002</v>
      </c>
      <c r="N54" s="6">
        <f t="shared" si="8"/>
        <v>7</v>
      </c>
      <c r="O54" s="11">
        <f t="shared" si="5"/>
        <v>-63.598618000000002</v>
      </c>
      <c r="P54" s="6">
        <f t="shared" si="9"/>
        <v>-58.598618000000002</v>
      </c>
    </row>
    <row r="55" spans="2:16" x14ac:dyDescent="0.25">
      <c r="B55">
        <v>6632653061.2244997</v>
      </c>
      <c r="C55">
        <v>-7.9587750000000002</v>
      </c>
      <c r="F55" s="6">
        <f t="shared" si="6"/>
        <v>7.1224489795918</v>
      </c>
      <c r="G55" s="11">
        <f t="shared" si="4"/>
        <v>-61.358204000000001</v>
      </c>
      <c r="H55" s="6">
        <f t="shared" si="7"/>
        <v>-56.358204000000001</v>
      </c>
      <c r="J55">
        <v>6632653061.2244997</v>
      </c>
      <c r="K55">
        <v>-7.8976129999999998</v>
      </c>
      <c r="N55" s="6">
        <f t="shared" si="8"/>
        <v>7.1224489795918</v>
      </c>
      <c r="O55" s="11">
        <f t="shared" si="5"/>
        <v>-60.611167999999999</v>
      </c>
      <c r="P55" s="6">
        <f t="shared" si="9"/>
        <v>-55.611167999999999</v>
      </c>
    </row>
    <row r="56" spans="2:16" x14ac:dyDescent="0.25">
      <c r="B56">
        <v>6755102040.8163004</v>
      </c>
      <c r="C56">
        <v>-8.0105047000000003</v>
      </c>
      <c r="F56" s="6">
        <f t="shared" si="6"/>
        <v>7.2448979591836995</v>
      </c>
      <c r="G56" s="11">
        <f t="shared" si="4"/>
        <v>-59.657004999999998</v>
      </c>
      <c r="H56" s="6">
        <f t="shared" si="7"/>
        <v>-54.657004999999998</v>
      </c>
      <c r="J56">
        <v>6755102040.8163004</v>
      </c>
      <c r="K56">
        <v>-7.9236407</v>
      </c>
      <c r="N56" s="6">
        <f t="shared" si="8"/>
        <v>7.2448979591836995</v>
      </c>
      <c r="O56" s="11">
        <f t="shared" si="5"/>
        <v>-58.390124999999998</v>
      </c>
      <c r="P56" s="6">
        <f t="shared" si="9"/>
        <v>-53.390124999999998</v>
      </c>
    </row>
    <row r="57" spans="2:16" x14ac:dyDescent="0.25">
      <c r="B57">
        <v>6877551020.4082003</v>
      </c>
      <c r="C57">
        <v>-8.0415276999999996</v>
      </c>
      <c r="F57" s="6">
        <f t="shared" si="6"/>
        <v>7.3673469387755004</v>
      </c>
      <c r="G57" s="11">
        <f t="shared" si="4"/>
        <v>-58.575538999999999</v>
      </c>
      <c r="H57" s="6">
        <f t="shared" si="7"/>
        <v>-53.575538999999999</v>
      </c>
      <c r="J57">
        <v>6877551020.4082003</v>
      </c>
      <c r="K57">
        <v>-7.9485806999999999</v>
      </c>
      <c r="N57" s="6">
        <f t="shared" si="8"/>
        <v>7.3673469387755004</v>
      </c>
      <c r="O57" s="11">
        <f t="shared" si="5"/>
        <v>-57.594349000000001</v>
      </c>
      <c r="P57" s="6">
        <f t="shared" si="9"/>
        <v>-52.594349000000001</v>
      </c>
    </row>
    <row r="58" spans="2:16" x14ac:dyDescent="0.25">
      <c r="B58">
        <v>7000000000</v>
      </c>
      <c r="C58">
        <v>-8.0769977999999991</v>
      </c>
      <c r="F58" s="6">
        <f t="shared" si="6"/>
        <v>7.4897959183673004</v>
      </c>
      <c r="G58" s="11">
        <f t="shared" si="4"/>
        <v>-58.313724999999998</v>
      </c>
      <c r="H58" s="6">
        <f t="shared" si="7"/>
        <v>-53.313724999999998</v>
      </c>
      <c r="J58">
        <v>7000000000</v>
      </c>
      <c r="K58">
        <v>-7.9727473</v>
      </c>
      <c r="N58" s="6">
        <f t="shared" si="8"/>
        <v>7.4897959183673004</v>
      </c>
      <c r="O58" s="11">
        <f t="shared" si="5"/>
        <v>-57.537998000000002</v>
      </c>
      <c r="P58" s="6">
        <f t="shared" si="9"/>
        <v>-52.537998000000002</v>
      </c>
    </row>
    <row r="59" spans="2:16" x14ac:dyDescent="0.25">
      <c r="B59">
        <v>7122448979.5917997</v>
      </c>
      <c r="C59">
        <v>-8.1171416999999995</v>
      </c>
      <c r="F59" s="6">
        <f t="shared" si="6"/>
        <v>7.6122448979591999</v>
      </c>
      <c r="G59" s="11">
        <f t="shared" si="4"/>
        <v>-58.422150000000002</v>
      </c>
      <c r="H59" s="6">
        <f t="shared" si="7"/>
        <v>-53.422150000000002</v>
      </c>
      <c r="J59">
        <v>7122448979.5917997</v>
      </c>
      <c r="K59">
        <v>-8.0083465999999994</v>
      </c>
      <c r="N59" s="6">
        <f t="shared" si="8"/>
        <v>7.6122448979591999</v>
      </c>
      <c r="O59" s="11">
        <f t="shared" si="5"/>
        <v>-57.019634000000003</v>
      </c>
      <c r="P59" s="6">
        <f t="shared" si="9"/>
        <v>-52.019634000000003</v>
      </c>
    </row>
    <row r="60" spans="2:16" x14ac:dyDescent="0.25">
      <c r="B60">
        <v>7244897959.1836996</v>
      </c>
      <c r="C60">
        <v>-8.1414746999999998</v>
      </c>
      <c r="F60" s="6">
        <f t="shared" si="6"/>
        <v>7.7346938775509999</v>
      </c>
      <c r="G60" s="11">
        <f t="shared" si="4"/>
        <v>-59.484684000000001</v>
      </c>
      <c r="H60" s="6">
        <f t="shared" si="7"/>
        <v>-54.484684000000001</v>
      </c>
      <c r="J60">
        <v>7244897959.1836996</v>
      </c>
      <c r="K60">
        <v>-8.0376787000000007</v>
      </c>
      <c r="N60" s="6">
        <f t="shared" si="8"/>
        <v>7.7346938775509999</v>
      </c>
      <c r="O60" s="11">
        <f t="shared" si="5"/>
        <v>-56.559677000000001</v>
      </c>
      <c r="P60" s="6">
        <f t="shared" si="9"/>
        <v>-51.559677000000001</v>
      </c>
    </row>
    <row r="61" spans="2:16" x14ac:dyDescent="0.25">
      <c r="B61">
        <v>7367346938.7755003</v>
      </c>
      <c r="C61">
        <v>-8.1788930999999998</v>
      </c>
      <c r="F61" s="6">
        <f t="shared" si="6"/>
        <v>7.8571428571429003</v>
      </c>
      <c r="G61" s="11">
        <f t="shared" si="4"/>
        <v>-61.932560000000002</v>
      </c>
      <c r="H61" s="6">
        <f t="shared" si="7"/>
        <v>-56.932560000000002</v>
      </c>
      <c r="J61">
        <v>7367346938.7755003</v>
      </c>
      <c r="K61">
        <v>-8.0940627999999997</v>
      </c>
      <c r="N61" s="6">
        <f t="shared" si="8"/>
        <v>7.8571428571429003</v>
      </c>
      <c r="O61" s="11">
        <f t="shared" si="5"/>
        <v>-55.840611000000003</v>
      </c>
      <c r="P61" s="6">
        <f t="shared" si="9"/>
        <v>-50.840611000000003</v>
      </c>
    </row>
    <row r="62" spans="2:16" x14ac:dyDescent="0.25">
      <c r="B62">
        <v>7489795918.3673</v>
      </c>
      <c r="C62">
        <v>-8.2103213999999998</v>
      </c>
      <c r="F62" s="6">
        <f t="shared" si="6"/>
        <v>7.9795918367347003</v>
      </c>
      <c r="G62" s="11">
        <f t="shared" si="4"/>
        <v>-63.581985000000003</v>
      </c>
      <c r="H62" s="6">
        <f t="shared" si="7"/>
        <v>-58.581985000000003</v>
      </c>
      <c r="J62">
        <v>7489795918.3673</v>
      </c>
      <c r="K62">
        <v>-8.1242360999999992</v>
      </c>
      <c r="N62" s="6">
        <f t="shared" si="8"/>
        <v>7.9795918367347003</v>
      </c>
      <c r="O62" s="11">
        <f t="shared" si="5"/>
        <v>-56.325747999999997</v>
      </c>
      <c r="P62" s="6">
        <f t="shared" si="9"/>
        <v>-51.325747999999997</v>
      </c>
    </row>
    <row r="63" spans="2:16" x14ac:dyDescent="0.25">
      <c r="B63">
        <v>7612244897.9591999</v>
      </c>
      <c r="C63">
        <v>-8.2804812999999999</v>
      </c>
      <c r="F63" s="6">
        <f t="shared" si="6"/>
        <v>8.1020408163265003</v>
      </c>
      <c r="G63" s="11">
        <f t="shared" si="4"/>
        <v>-62.975517000000004</v>
      </c>
      <c r="H63" s="6">
        <f t="shared" si="7"/>
        <v>-57.975517000000004</v>
      </c>
      <c r="J63">
        <v>7612244897.9591999</v>
      </c>
      <c r="K63">
        <v>-8.1853599999999993</v>
      </c>
      <c r="N63" s="6">
        <f t="shared" si="8"/>
        <v>8.1020408163265003</v>
      </c>
      <c r="O63" s="11">
        <f t="shared" si="5"/>
        <v>-56.707794</v>
      </c>
      <c r="P63" s="6">
        <f t="shared" si="9"/>
        <v>-51.707794</v>
      </c>
    </row>
    <row r="64" spans="2:16" x14ac:dyDescent="0.25">
      <c r="B64">
        <v>7734693877.5509996</v>
      </c>
      <c r="C64">
        <v>-8.3449706999999993</v>
      </c>
      <c r="F64" s="6">
        <f t="shared" si="6"/>
        <v>8.2244897959183998</v>
      </c>
      <c r="G64" s="11">
        <f t="shared" si="4"/>
        <v>-60.309314999999998</v>
      </c>
      <c r="H64" s="6">
        <f t="shared" si="7"/>
        <v>-55.309314999999998</v>
      </c>
      <c r="J64">
        <v>7734693877.5509996</v>
      </c>
      <c r="K64">
        <v>-8.2183989999999998</v>
      </c>
      <c r="N64" s="6">
        <f t="shared" si="8"/>
        <v>8.2244897959183998</v>
      </c>
      <c r="O64" s="11">
        <f t="shared" si="5"/>
        <v>-58.262230000000002</v>
      </c>
      <c r="P64" s="6">
        <f t="shared" si="9"/>
        <v>-53.262230000000002</v>
      </c>
    </row>
    <row r="65" spans="2:16" x14ac:dyDescent="0.25">
      <c r="B65">
        <v>7857142857.1429005</v>
      </c>
      <c r="C65">
        <v>-8.4069824000000004</v>
      </c>
      <c r="F65" s="6">
        <f t="shared" si="6"/>
        <v>8.3469387755101998</v>
      </c>
      <c r="G65" s="11">
        <f t="shared" si="4"/>
        <v>-58.339087999999997</v>
      </c>
      <c r="H65" s="6">
        <f t="shared" si="7"/>
        <v>-53.339087999999997</v>
      </c>
      <c r="J65">
        <v>7857142857.1429005</v>
      </c>
      <c r="K65">
        <v>-8.2985182000000002</v>
      </c>
      <c r="N65" s="6">
        <f t="shared" si="8"/>
        <v>8.3469387755101998</v>
      </c>
      <c r="O65" s="11">
        <f t="shared" si="5"/>
        <v>-60.290484999999997</v>
      </c>
      <c r="P65" s="6">
        <f t="shared" si="9"/>
        <v>-55.290484999999997</v>
      </c>
    </row>
    <row r="66" spans="2:16" x14ac:dyDescent="0.25">
      <c r="B66">
        <v>7979591836.7347002</v>
      </c>
      <c r="C66">
        <v>-8.4237012999999994</v>
      </c>
      <c r="F66" s="6">
        <f t="shared" si="6"/>
        <v>8.4693877551019998</v>
      </c>
      <c r="G66" s="11">
        <f t="shared" si="4"/>
        <v>-57.165439999999997</v>
      </c>
      <c r="H66" s="6">
        <f t="shared" si="7"/>
        <v>-52.165439999999997</v>
      </c>
      <c r="J66">
        <v>7979591836.7347002</v>
      </c>
      <c r="K66">
        <v>-8.3340081999999995</v>
      </c>
      <c r="N66" s="6">
        <f t="shared" si="8"/>
        <v>8.4693877551019998</v>
      </c>
      <c r="O66" s="11">
        <f t="shared" si="5"/>
        <v>-63.421211</v>
      </c>
      <c r="P66" s="6">
        <f t="shared" si="9"/>
        <v>-58.421211</v>
      </c>
    </row>
    <row r="67" spans="2:16" x14ac:dyDescent="0.25">
      <c r="B67">
        <v>8102040816.3264999</v>
      </c>
      <c r="C67">
        <v>-8.4341992999999995</v>
      </c>
      <c r="F67" s="6">
        <f t="shared" si="6"/>
        <v>8.5918367346938993</v>
      </c>
      <c r="G67" s="11">
        <f t="shared" si="4"/>
        <v>-56.448909999999998</v>
      </c>
      <c r="H67" s="6">
        <f t="shared" si="7"/>
        <v>-51.448909999999998</v>
      </c>
      <c r="J67">
        <v>8102040816.3264999</v>
      </c>
      <c r="K67">
        <v>-8.4060916999999993</v>
      </c>
      <c r="N67" s="6">
        <f t="shared" si="8"/>
        <v>8.5918367346938993</v>
      </c>
      <c r="O67" s="11">
        <f t="shared" si="5"/>
        <v>-65.441581999999997</v>
      </c>
      <c r="P67" s="6">
        <f t="shared" si="9"/>
        <v>-60.441581999999997</v>
      </c>
    </row>
    <row r="68" spans="2:16" x14ac:dyDescent="0.25">
      <c r="B68">
        <v>8224489795.9183998</v>
      </c>
      <c r="C68">
        <v>-8.4095039000000007</v>
      </c>
      <c r="F68" s="6">
        <f t="shared" si="6"/>
        <v>8.7142857142856993</v>
      </c>
      <c r="G68" s="11">
        <f t="shared" si="4"/>
        <v>-55.856388000000003</v>
      </c>
      <c r="H68" s="6">
        <f t="shared" si="7"/>
        <v>-50.856388000000003</v>
      </c>
      <c r="J68">
        <v>8224489795.9183998</v>
      </c>
      <c r="K68">
        <v>-8.4559879000000002</v>
      </c>
      <c r="N68" s="6">
        <f t="shared" si="8"/>
        <v>8.7142857142856993</v>
      </c>
      <c r="O68" s="11">
        <f t="shared" si="5"/>
        <v>-66.272876999999994</v>
      </c>
      <c r="P68" s="6">
        <f t="shared" si="9"/>
        <v>-61.272877000000001</v>
      </c>
    </row>
    <row r="69" spans="2:16" x14ac:dyDescent="0.25">
      <c r="B69">
        <v>8346938775.5101995</v>
      </c>
      <c r="C69">
        <v>-8.3949203000000008</v>
      </c>
      <c r="F69" s="6">
        <f t="shared" ref="F69:F100" si="10">B177/1000000000</f>
        <v>8.8367346938776006</v>
      </c>
      <c r="G69" s="11">
        <f t="shared" si="4"/>
        <v>-55.922615</v>
      </c>
      <c r="H69" s="6">
        <f t="shared" ref="H69:H100" si="11">D177</f>
        <v>-50.922615</v>
      </c>
      <c r="J69">
        <v>8346938775.5101995</v>
      </c>
      <c r="K69">
        <v>-8.5687827999999993</v>
      </c>
      <c r="N69" s="6">
        <f t="shared" ref="N69:N100" si="12">J177/1000000000</f>
        <v>8.8367346938776006</v>
      </c>
      <c r="O69" s="11">
        <f t="shared" si="5"/>
        <v>-66.179726000000002</v>
      </c>
      <c r="P69" s="6">
        <f t="shared" ref="P69:P100" si="13">L177</f>
        <v>-61.179726000000002</v>
      </c>
    </row>
    <row r="70" spans="2:16" x14ac:dyDescent="0.25">
      <c r="B70">
        <v>8469387755.1020002</v>
      </c>
      <c r="C70">
        <v>-8.3750496000000005</v>
      </c>
      <c r="F70" s="6">
        <f t="shared" si="10"/>
        <v>8.9591836734694006</v>
      </c>
      <c r="G70" s="11">
        <f t="shared" ref="G70:G103" si="14">H70-5</f>
        <v>-55.724705</v>
      </c>
      <c r="H70" s="6">
        <f t="shared" si="11"/>
        <v>-50.724705</v>
      </c>
      <c r="J70">
        <v>8469387755.1020002</v>
      </c>
      <c r="K70">
        <v>-8.6551951999999996</v>
      </c>
      <c r="N70" s="6">
        <f t="shared" si="12"/>
        <v>8.9591836734694006</v>
      </c>
      <c r="O70" s="11">
        <f t="shared" ref="O70:O103" si="15">P70-5</f>
        <v>-65.720123000000001</v>
      </c>
      <c r="P70" s="6">
        <f t="shared" si="13"/>
        <v>-60.720123000000001</v>
      </c>
    </row>
    <row r="71" spans="2:16" x14ac:dyDescent="0.25">
      <c r="B71">
        <v>8591836734.6938992</v>
      </c>
      <c r="C71">
        <v>-8.3939275999999996</v>
      </c>
      <c r="F71" s="6">
        <f t="shared" si="10"/>
        <v>9.0816326530611988</v>
      </c>
      <c r="G71" s="11">
        <f t="shared" si="14"/>
        <v>-56.139190999999997</v>
      </c>
      <c r="H71" s="6">
        <f t="shared" si="11"/>
        <v>-51.139190999999997</v>
      </c>
      <c r="J71">
        <v>8591836734.6938992</v>
      </c>
      <c r="K71">
        <v>-8.7612562</v>
      </c>
      <c r="N71" s="6">
        <f t="shared" si="12"/>
        <v>9.0816326530611988</v>
      </c>
      <c r="O71" s="11">
        <f t="shared" si="15"/>
        <v>-65.109122999999997</v>
      </c>
      <c r="P71" s="6">
        <f t="shared" si="13"/>
        <v>-60.109122999999997</v>
      </c>
    </row>
    <row r="72" spans="2:16" x14ac:dyDescent="0.25">
      <c r="B72">
        <v>8714285714.2856998</v>
      </c>
      <c r="C72">
        <v>-8.4867039000000002</v>
      </c>
      <c r="F72" s="6">
        <f t="shared" si="10"/>
        <v>9.2040816326530983</v>
      </c>
      <c r="G72" s="11">
        <f t="shared" si="14"/>
        <v>-56.857601000000003</v>
      </c>
      <c r="H72" s="6">
        <f t="shared" si="11"/>
        <v>-51.857601000000003</v>
      </c>
      <c r="J72">
        <v>8714285714.2856998</v>
      </c>
      <c r="K72">
        <v>-8.8549623000000004</v>
      </c>
      <c r="N72" s="6">
        <f t="shared" si="12"/>
        <v>9.2040816326530983</v>
      </c>
      <c r="O72" s="11">
        <f t="shared" si="15"/>
        <v>-64.56040999999999</v>
      </c>
      <c r="P72" s="6">
        <f t="shared" si="13"/>
        <v>-59.560409999999997</v>
      </c>
    </row>
    <row r="73" spans="2:16" x14ac:dyDescent="0.25">
      <c r="B73">
        <v>8836734693.8775997</v>
      </c>
      <c r="C73">
        <v>-8.5802411999999997</v>
      </c>
      <c r="F73" s="6">
        <f t="shared" si="10"/>
        <v>9.3265306122449001</v>
      </c>
      <c r="G73" s="11">
        <f t="shared" si="14"/>
        <v>-57.790236999999998</v>
      </c>
      <c r="H73" s="6">
        <f t="shared" si="11"/>
        <v>-52.790236999999998</v>
      </c>
      <c r="J73">
        <v>8836734693.8775997</v>
      </c>
      <c r="K73">
        <v>-8.9073981999999994</v>
      </c>
      <c r="N73" s="6">
        <f t="shared" si="12"/>
        <v>9.3265306122449001</v>
      </c>
      <c r="O73" s="11">
        <f t="shared" si="15"/>
        <v>-63.919581999999998</v>
      </c>
      <c r="P73" s="6">
        <f t="shared" si="13"/>
        <v>-58.919581999999998</v>
      </c>
    </row>
    <row r="74" spans="2:16" x14ac:dyDescent="0.25">
      <c r="B74">
        <v>8959183673.4694004</v>
      </c>
      <c r="C74">
        <v>-8.7003126000000002</v>
      </c>
      <c r="F74" s="6">
        <f t="shared" si="10"/>
        <v>9.4489795918367001</v>
      </c>
      <c r="G74" s="11">
        <f t="shared" si="14"/>
        <v>-57.965237000000002</v>
      </c>
      <c r="H74" s="6">
        <f t="shared" si="11"/>
        <v>-52.965237000000002</v>
      </c>
      <c r="J74">
        <v>8959183673.4694004</v>
      </c>
      <c r="K74">
        <v>-8.9177312999999998</v>
      </c>
      <c r="N74" s="6">
        <f t="shared" si="12"/>
        <v>9.4489795918367001</v>
      </c>
      <c r="O74" s="11">
        <f t="shared" si="15"/>
        <v>-62.420707999999998</v>
      </c>
      <c r="P74" s="6">
        <f t="shared" si="13"/>
        <v>-57.420707999999998</v>
      </c>
    </row>
    <row r="75" spans="2:16" x14ac:dyDescent="0.25">
      <c r="B75">
        <v>9081632653.0611992</v>
      </c>
      <c r="C75">
        <v>-8.7836113000000005</v>
      </c>
      <c r="F75" s="6">
        <f t="shared" si="10"/>
        <v>9.5714285714285996</v>
      </c>
      <c r="G75" s="11">
        <f t="shared" si="14"/>
        <v>-57.788021000000001</v>
      </c>
      <c r="H75" s="6">
        <f t="shared" si="11"/>
        <v>-52.788021000000001</v>
      </c>
      <c r="J75">
        <v>9081632653.0611992</v>
      </c>
      <c r="K75">
        <v>-8.8628997999999992</v>
      </c>
      <c r="N75" s="6">
        <f t="shared" si="12"/>
        <v>9.5714285714285996</v>
      </c>
      <c r="O75" s="11">
        <f t="shared" si="15"/>
        <v>-59.717697000000001</v>
      </c>
      <c r="P75" s="6">
        <f t="shared" si="13"/>
        <v>-54.717697000000001</v>
      </c>
    </row>
    <row r="76" spans="2:16" x14ac:dyDescent="0.25">
      <c r="B76">
        <v>9204081632.6530991</v>
      </c>
      <c r="C76">
        <v>-8.8540133999999995</v>
      </c>
      <c r="F76" s="6">
        <f t="shared" si="10"/>
        <v>9.6938775510203996</v>
      </c>
      <c r="G76" s="11">
        <f t="shared" si="14"/>
        <v>-57.721347999999999</v>
      </c>
      <c r="H76" s="6">
        <f t="shared" si="11"/>
        <v>-52.721347999999999</v>
      </c>
      <c r="J76">
        <v>9204081632.6530991</v>
      </c>
      <c r="K76">
        <v>-8.7791615000000007</v>
      </c>
      <c r="N76" s="6">
        <f t="shared" si="12"/>
        <v>9.6938775510203996</v>
      </c>
      <c r="O76" s="11">
        <f t="shared" si="15"/>
        <v>-57.186881999999997</v>
      </c>
      <c r="P76" s="6">
        <f t="shared" si="13"/>
        <v>-52.186881999999997</v>
      </c>
    </row>
    <row r="77" spans="2:16" x14ac:dyDescent="0.25">
      <c r="B77">
        <v>9326530612.2448997</v>
      </c>
      <c r="C77">
        <v>-8.9249925999999995</v>
      </c>
      <c r="F77" s="6">
        <f t="shared" si="10"/>
        <v>9.8163265306121996</v>
      </c>
      <c r="G77" s="11">
        <f t="shared" si="14"/>
        <v>-57.816566000000002</v>
      </c>
      <c r="H77" s="6">
        <f t="shared" si="11"/>
        <v>-52.816566000000002</v>
      </c>
      <c r="J77">
        <v>9326530612.2448997</v>
      </c>
      <c r="K77">
        <v>-8.7202988000000001</v>
      </c>
      <c r="N77" s="6">
        <f t="shared" si="12"/>
        <v>9.8163265306121996</v>
      </c>
      <c r="O77" s="11">
        <f t="shared" si="15"/>
        <v>-55.321907000000003</v>
      </c>
      <c r="P77" s="6">
        <f t="shared" si="13"/>
        <v>-50.321907000000003</v>
      </c>
    </row>
    <row r="78" spans="2:16" x14ac:dyDescent="0.25">
      <c r="B78">
        <v>9448979591.8367004</v>
      </c>
      <c r="C78">
        <v>-8.9680405000000007</v>
      </c>
      <c r="F78" s="6">
        <f t="shared" si="10"/>
        <v>9.9387755102040991</v>
      </c>
      <c r="G78" s="11">
        <f t="shared" si="14"/>
        <v>-58.694716999999997</v>
      </c>
      <c r="H78" s="6">
        <f t="shared" si="11"/>
        <v>-53.694716999999997</v>
      </c>
      <c r="J78">
        <v>9448979591.8367004</v>
      </c>
      <c r="K78">
        <v>-8.6868086000000009</v>
      </c>
      <c r="N78" s="6">
        <f t="shared" si="12"/>
        <v>9.9387755102040991</v>
      </c>
      <c r="O78" s="11">
        <f t="shared" si="15"/>
        <v>-53.887568999999999</v>
      </c>
      <c r="P78" s="6">
        <f t="shared" si="13"/>
        <v>-48.887568999999999</v>
      </c>
    </row>
    <row r="79" spans="2:16" x14ac:dyDescent="0.25">
      <c r="B79">
        <v>9571428571.4286003</v>
      </c>
      <c r="C79">
        <v>-9.0592679999999994</v>
      </c>
      <c r="F79" s="6">
        <f t="shared" si="10"/>
        <v>10.061224489796</v>
      </c>
      <c r="G79" s="11">
        <f t="shared" si="14"/>
        <v>-60.015853999999997</v>
      </c>
      <c r="H79" s="6">
        <f t="shared" si="11"/>
        <v>-55.015853999999997</v>
      </c>
      <c r="J79">
        <v>9571428571.4286003</v>
      </c>
      <c r="K79">
        <v>-8.7721766999999993</v>
      </c>
      <c r="N79" s="6">
        <f t="shared" si="12"/>
        <v>10.061224489796</v>
      </c>
      <c r="O79" s="11">
        <f t="shared" si="15"/>
        <v>-53.035259000000003</v>
      </c>
      <c r="P79" s="6">
        <f t="shared" si="13"/>
        <v>-48.035259000000003</v>
      </c>
    </row>
    <row r="80" spans="2:16" x14ac:dyDescent="0.25">
      <c r="B80">
        <v>9693877551.0203991</v>
      </c>
      <c r="C80">
        <v>-9.0885838999999997</v>
      </c>
      <c r="F80" s="6">
        <f t="shared" si="10"/>
        <v>10.183673469388001</v>
      </c>
      <c r="G80" s="11">
        <f t="shared" si="14"/>
        <v>-62.027755999999997</v>
      </c>
      <c r="H80" s="6">
        <f t="shared" si="11"/>
        <v>-57.027755999999997</v>
      </c>
      <c r="J80">
        <v>9693877551.0203991</v>
      </c>
      <c r="K80">
        <v>-8.8433188999999999</v>
      </c>
      <c r="N80" s="6">
        <f t="shared" si="12"/>
        <v>10.183673469388001</v>
      </c>
      <c r="O80" s="11">
        <f t="shared" si="15"/>
        <v>-52.913691999999998</v>
      </c>
      <c r="P80" s="6">
        <f t="shared" si="13"/>
        <v>-47.913691999999998</v>
      </c>
    </row>
    <row r="81" spans="2:16" x14ac:dyDescent="0.25">
      <c r="B81">
        <v>9816326530.6121998</v>
      </c>
      <c r="C81">
        <v>-9.1377162999999992</v>
      </c>
      <c r="F81" s="6">
        <f t="shared" si="10"/>
        <v>10.30612244898</v>
      </c>
      <c r="G81" s="11">
        <f t="shared" si="14"/>
        <v>-62.694938999999998</v>
      </c>
      <c r="H81" s="6">
        <f t="shared" si="11"/>
        <v>-57.694938999999998</v>
      </c>
      <c r="J81">
        <v>9816326530.6121998</v>
      </c>
      <c r="K81">
        <v>-8.9528102999999994</v>
      </c>
      <c r="N81" s="6">
        <f t="shared" si="12"/>
        <v>10.30612244898</v>
      </c>
      <c r="O81" s="11">
        <f t="shared" si="15"/>
        <v>-53.585785000000001</v>
      </c>
      <c r="P81" s="6">
        <f t="shared" si="13"/>
        <v>-48.585785000000001</v>
      </c>
    </row>
    <row r="82" spans="2:16" x14ac:dyDescent="0.25">
      <c r="B82">
        <v>9938775510.2040997</v>
      </c>
      <c r="C82">
        <v>-9.0955514999999991</v>
      </c>
      <c r="F82" s="6">
        <f t="shared" si="10"/>
        <v>10.428571428570999</v>
      </c>
      <c r="G82" s="11">
        <f t="shared" si="14"/>
        <v>-62.884773000000003</v>
      </c>
      <c r="H82" s="6">
        <f t="shared" si="11"/>
        <v>-57.884773000000003</v>
      </c>
      <c r="J82">
        <v>9938775510.2040997</v>
      </c>
      <c r="K82">
        <v>-8.9855441999999996</v>
      </c>
      <c r="N82" s="6">
        <f t="shared" si="12"/>
        <v>10.428571428570999</v>
      </c>
      <c r="O82" s="11">
        <f t="shared" si="15"/>
        <v>-54.363067999999998</v>
      </c>
      <c r="P82" s="6">
        <f t="shared" si="13"/>
        <v>-49.363067999999998</v>
      </c>
    </row>
    <row r="83" spans="2:16" x14ac:dyDescent="0.25">
      <c r="B83">
        <v>10061224489.796</v>
      </c>
      <c r="C83">
        <v>-9.0451096999999994</v>
      </c>
      <c r="F83" s="6">
        <f t="shared" si="10"/>
        <v>10.551020408163</v>
      </c>
      <c r="G83" s="11">
        <f t="shared" si="14"/>
        <v>-62.349617000000002</v>
      </c>
      <c r="H83" s="6">
        <f t="shared" si="11"/>
        <v>-57.349617000000002</v>
      </c>
      <c r="J83">
        <v>10061224489.796</v>
      </c>
      <c r="K83">
        <v>-9.0067053000000001</v>
      </c>
      <c r="N83" s="6">
        <f t="shared" si="12"/>
        <v>10.551020408163</v>
      </c>
      <c r="O83" s="11">
        <f t="shared" si="15"/>
        <v>-55.367637999999999</v>
      </c>
      <c r="P83" s="6">
        <f t="shared" si="13"/>
        <v>-50.367637999999999</v>
      </c>
    </row>
    <row r="84" spans="2:16" x14ac:dyDescent="0.25">
      <c r="B84">
        <v>10183673469.388</v>
      </c>
      <c r="C84">
        <v>-8.9850329999999996</v>
      </c>
      <c r="F84" s="6">
        <f t="shared" si="10"/>
        <v>10.673469387754999</v>
      </c>
      <c r="G84" s="11">
        <f t="shared" si="14"/>
        <v>-62.100872000000003</v>
      </c>
      <c r="H84" s="6">
        <f t="shared" si="11"/>
        <v>-57.100872000000003</v>
      </c>
      <c r="J84">
        <v>10183673469.388</v>
      </c>
      <c r="K84">
        <v>-9.0122041999999993</v>
      </c>
      <c r="N84" s="6">
        <f t="shared" si="12"/>
        <v>10.673469387754999</v>
      </c>
      <c r="O84" s="11">
        <f t="shared" si="15"/>
        <v>-56.732498</v>
      </c>
      <c r="P84" s="6">
        <f t="shared" si="13"/>
        <v>-51.732498</v>
      </c>
    </row>
    <row r="85" spans="2:16" x14ac:dyDescent="0.25">
      <c r="B85">
        <v>10306122448.98</v>
      </c>
      <c r="C85">
        <v>-8.9232016000000005</v>
      </c>
      <c r="F85" s="6">
        <f t="shared" si="10"/>
        <v>10.795918367346999</v>
      </c>
      <c r="G85" s="11">
        <f t="shared" si="14"/>
        <v>-61.914993000000003</v>
      </c>
      <c r="H85" s="6">
        <f t="shared" si="11"/>
        <v>-56.914993000000003</v>
      </c>
      <c r="J85">
        <v>10306122448.98</v>
      </c>
      <c r="K85">
        <v>-8.9791440999999992</v>
      </c>
      <c r="N85" s="6">
        <f t="shared" si="12"/>
        <v>10.795918367346999</v>
      </c>
      <c r="O85" s="11">
        <f t="shared" si="15"/>
        <v>-57.659775000000003</v>
      </c>
      <c r="P85" s="6">
        <f t="shared" si="13"/>
        <v>-52.659775000000003</v>
      </c>
    </row>
    <row r="86" spans="2:16" x14ac:dyDescent="0.25">
      <c r="B86">
        <v>10428571428.570999</v>
      </c>
      <c r="C86">
        <v>-8.9063529999999993</v>
      </c>
      <c r="F86" s="6">
        <f t="shared" si="10"/>
        <v>10.918367346938998</v>
      </c>
      <c r="G86" s="11">
        <f t="shared" si="14"/>
        <v>-61.367125999999999</v>
      </c>
      <c r="H86" s="6">
        <f t="shared" si="11"/>
        <v>-56.367125999999999</v>
      </c>
      <c r="J86">
        <v>10428571428.570999</v>
      </c>
      <c r="K86">
        <v>-8.9629697999999998</v>
      </c>
      <c r="N86" s="6">
        <f t="shared" si="12"/>
        <v>10.918367346938998</v>
      </c>
      <c r="O86" s="11">
        <f t="shared" si="15"/>
        <v>-57.753737999999998</v>
      </c>
      <c r="P86" s="6">
        <f t="shared" si="13"/>
        <v>-52.753737999999998</v>
      </c>
    </row>
    <row r="87" spans="2:16" x14ac:dyDescent="0.25">
      <c r="B87">
        <v>10551020408.163</v>
      </c>
      <c r="C87">
        <v>-8.8756599000000005</v>
      </c>
      <c r="F87" s="6">
        <f t="shared" si="10"/>
        <v>11.040816326531001</v>
      </c>
      <c r="G87" s="11">
        <f t="shared" si="14"/>
        <v>-60.567402000000001</v>
      </c>
      <c r="H87" s="6">
        <f t="shared" si="11"/>
        <v>-55.567402000000001</v>
      </c>
      <c r="J87">
        <v>10551020408.163</v>
      </c>
      <c r="K87">
        <v>-8.9155464000000002</v>
      </c>
      <c r="N87" s="6">
        <f t="shared" si="12"/>
        <v>11.040816326531001</v>
      </c>
      <c r="O87" s="11">
        <f t="shared" si="15"/>
        <v>-57.383411000000002</v>
      </c>
      <c r="P87" s="6">
        <f t="shared" si="13"/>
        <v>-52.383411000000002</v>
      </c>
    </row>
    <row r="88" spans="2:16" x14ac:dyDescent="0.25">
      <c r="B88">
        <v>10673469387.754999</v>
      </c>
      <c r="C88">
        <v>-8.8809070999999999</v>
      </c>
      <c r="F88" s="6">
        <f t="shared" si="10"/>
        <v>11.163265306122</v>
      </c>
      <c r="G88" s="11">
        <f t="shared" si="14"/>
        <v>-59.377907</v>
      </c>
      <c r="H88" s="6">
        <f t="shared" si="11"/>
        <v>-54.377907</v>
      </c>
      <c r="J88">
        <v>10673469387.754999</v>
      </c>
      <c r="K88">
        <v>-8.9017581999999997</v>
      </c>
      <c r="N88" s="6">
        <f t="shared" si="12"/>
        <v>11.163265306122</v>
      </c>
      <c r="O88" s="11">
        <f t="shared" si="15"/>
        <v>-57.803973999999997</v>
      </c>
      <c r="P88" s="6">
        <f t="shared" si="13"/>
        <v>-52.803973999999997</v>
      </c>
    </row>
    <row r="89" spans="2:16" x14ac:dyDescent="0.25">
      <c r="B89">
        <v>10795918367.347</v>
      </c>
      <c r="C89">
        <v>-8.8754807000000007</v>
      </c>
      <c r="F89" s="6">
        <f t="shared" si="10"/>
        <v>11.285714285714</v>
      </c>
      <c r="G89" s="11">
        <f t="shared" si="14"/>
        <v>-58.216147999999997</v>
      </c>
      <c r="H89" s="6">
        <f t="shared" si="11"/>
        <v>-53.216147999999997</v>
      </c>
      <c r="J89">
        <v>10795918367.347</v>
      </c>
      <c r="K89">
        <v>-8.8967056000000007</v>
      </c>
      <c r="N89" s="6">
        <f t="shared" si="12"/>
        <v>11.285714285714</v>
      </c>
      <c r="O89" s="11">
        <f t="shared" si="15"/>
        <v>-58.036945000000003</v>
      </c>
      <c r="P89" s="6">
        <f t="shared" si="13"/>
        <v>-53.036945000000003</v>
      </c>
    </row>
    <row r="90" spans="2:16" x14ac:dyDescent="0.25">
      <c r="B90">
        <v>10918367346.938999</v>
      </c>
      <c r="C90">
        <v>-8.8798838</v>
      </c>
      <c r="F90" s="6">
        <f t="shared" si="10"/>
        <v>11.408163265305999</v>
      </c>
      <c r="G90" s="11">
        <f t="shared" si="14"/>
        <v>-57.497352999999997</v>
      </c>
      <c r="H90" s="6">
        <f t="shared" si="11"/>
        <v>-52.497352999999997</v>
      </c>
      <c r="J90">
        <v>10918367346.938999</v>
      </c>
      <c r="K90">
        <v>-8.9007491999999999</v>
      </c>
      <c r="N90" s="6">
        <f t="shared" si="12"/>
        <v>11.408163265305999</v>
      </c>
      <c r="O90" s="11">
        <f t="shared" si="15"/>
        <v>-57.671913000000004</v>
      </c>
      <c r="P90" s="6">
        <f t="shared" si="13"/>
        <v>-52.671913000000004</v>
      </c>
    </row>
    <row r="91" spans="2:16" x14ac:dyDescent="0.25">
      <c r="B91">
        <v>11040816326.531</v>
      </c>
      <c r="C91">
        <v>-8.9021577999999995</v>
      </c>
      <c r="F91" s="6">
        <f t="shared" si="10"/>
        <v>11.530612244898</v>
      </c>
      <c r="G91" s="11">
        <f t="shared" si="14"/>
        <v>-57.672874</v>
      </c>
      <c r="H91" s="6">
        <f t="shared" si="11"/>
        <v>-52.672874</v>
      </c>
      <c r="J91">
        <v>11040816326.531</v>
      </c>
      <c r="K91">
        <v>-8.9354954000000006</v>
      </c>
      <c r="N91" s="6">
        <f t="shared" si="12"/>
        <v>11.530612244898</v>
      </c>
      <c r="O91" s="11">
        <f t="shared" si="15"/>
        <v>-56.929760000000002</v>
      </c>
      <c r="P91" s="6">
        <f t="shared" si="13"/>
        <v>-51.929760000000002</v>
      </c>
    </row>
    <row r="92" spans="2:16" x14ac:dyDescent="0.25">
      <c r="B92">
        <v>11163265306.122</v>
      </c>
      <c r="C92">
        <v>-8.9137553999999994</v>
      </c>
      <c r="F92" s="6">
        <f t="shared" si="10"/>
        <v>11.653061224489999</v>
      </c>
      <c r="G92" s="11">
        <f t="shared" si="14"/>
        <v>-58.893371999999999</v>
      </c>
      <c r="H92" s="6">
        <f t="shared" si="11"/>
        <v>-53.893371999999999</v>
      </c>
      <c r="J92">
        <v>11163265306.122</v>
      </c>
      <c r="K92">
        <v>-8.9367885999999999</v>
      </c>
      <c r="N92" s="6">
        <f t="shared" si="12"/>
        <v>11.653061224489999</v>
      </c>
      <c r="O92" s="11">
        <f t="shared" si="15"/>
        <v>-56.330455999999998</v>
      </c>
      <c r="P92" s="6">
        <f t="shared" si="13"/>
        <v>-51.330455999999998</v>
      </c>
    </row>
    <row r="93" spans="2:16" x14ac:dyDescent="0.25">
      <c r="B93">
        <v>11285714285.714001</v>
      </c>
      <c r="C93">
        <v>-8.9407434000000006</v>
      </c>
      <c r="F93" s="6">
        <f t="shared" si="10"/>
        <v>11.775510204082</v>
      </c>
      <c r="G93" s="11">
        <f t="shared" si="14"/>
        <v>-59.764392999999998</v>
      </c>
      <c r="H93" s="6">
        <f t="shared" si="11"/>
        <v>-54.764392999999998</v>
      </c>
      <c r="J93">
        <v>11285714285.714001</v>
      </c>
      <c r="K93">
        <v>-8.9573975000000008</v>
      </c>
      <c r="N93" s="6">
        <f t="shared" si="12"/>
        <v>11.775510204082</v>
      </c>
      <c r="O93" s="11">
        <f t="shared" si="15"/>
        <v>-56.126598000000001</v>
      </c>
      <c r="P93" s="6">
        <f t="shared" si="13"/>
        <v>-51.126598000000001</v>
      </c>
    </row>
    <row r="94" spans="2:16" x14ac:dyDescent="0.25">
      <c r="B94">
        <v>11408163265.306</v>
      </c>
      <c r="C94">
        <v>-8.9590119999999995</v>
      </c>
      <c r="F94" s="6">
        <f t="shared" si="10"/>
        <v>11.897959183673001</v>
      </c>
      <c r="G94" s="11">
        <f t="shared" si="14"/>
        <v>-59.669037000000003</v>
      </c>
      <c r="H94" s="6">
        <f t="shared" si="11"/>
        <v>-54.669037000000003</v>
      </c>
      <c r="J94">
        <v>11408163265.306</v>
      </c>
      <c r="K94">
        <v>-8.9668349999999997</v>
      </c>
      <c r="N94" s="6">
        <f t="shared" si="12"/>
        <v>11.897959183673001</v>
      </c>
      <c r="O94" s="11">
        <f t="shared" si="15"/>
        <v>-55.887703000000002</v>
      </c>
      <c r="P94" s="6">
        <f t="shared" si="13"/>
        <v>-50.887703000000002</v>
      </c>
    </row>
    <row r="95" spans="2:16" x14ac:dyDescent="0.25">
      <c r="B95">
        <v>11530612244.898001</v>
      </c>
      <c r="C95">
        <v>-9.0139665999999998</v>
      </c>
      <c r="F95" s="6">
        <f t="shared" si="10"/>
        <v>12.020408163265</v>
      </c>
      <c r="G95" s="11">
        <f t="shared" si="14"/>
        <v>-58.351886999999998</v>
      </c>
      <c r="H95" s="6">
        <f t="shared" si="11"/>
        <v>-53.351886999999998</v>
      </c>
      <c r="J95">
        <v>11530612244.898001</v>
      </c>
      <c r="K95">
        <v>-9.0242500000000003</v>
      </c>
      <c r="N95" s="6">
        <f t="shared" si="12"/>
        <v>12.020408163265</v>
      </c>
      <c r="O95" s="11">
        <f t="shared" si="15"/>
        <v>-56.228724999999997</v>
      </c>
      <c r="P95" s="6">
        <f t="shared" si="13"/>
        <v>-51.228724999999997</v>
      </c>
    </row>
    <row r="96" spans="2:16" x14ac:dyDescent="0.25">
      <c r="B96">
        <v>11653061224.49</v>
      </c>
      <c r="C96">
        <v>-9.0769634000000003</v>
      </c>
      <c r="F96" s="6">
        <f t="shared" si="10"/>
        <v>12.142857142857</v>
      </c>
      <c r="G96" s="11">
        <f t="shared" si="14"/>
        <v>-56.765411</v>
      </c>
      <c r="H96" s="6">
        <f t="shared" si="11"/>
        <v>-51.765411</v>
      </c>
      <c r="J96">
        <v>11653061224.49</v>
      </c>
      <c r="K96">
        <v>-9.0905313000000003</v>
      </c>
      <c r="N96" s="6">
        <f t="shared" si="12"/>
        <v>12.142857142857</v>
      </c>
      <c r="O96" s="11">
        <f t="shared" si="15"/>
        <v>-56.354461999999998</v>
      </c>
      <c r="P96" s="6">
        <f t="shared" si="13"/>
        <v>-51.354461999999998</v>
      </c>
    </row>
    <row r="97" spans="2:16" x14ac:dyDescent="0.25">
      <c r="B97">
        <v>11775510204.082001</v>
      </c>
      <c r="C97">
        <v>-9.1383141999999999</v>
      </c>
      <c r="F97" s="6">
        <f t="shared" si="10"/>
        <v>12.265306122448999</v>
      </c>
      <c r="G97" s="11">
        <f t="shared" si="14"/>
        <v>-55.327831000000003</v>
      </c>
      <c r="H97" s="6">
        <f t="shared" si="11"/>
        <v>-50.327831000000003</v>
      </c>
      <c r="J97">
        <v>11775510204.082001</v>
      </c>
      <c r="K97">
        <v>-9.1730374999999995</v>
      </c>
      <c r="N97" s="6">
        <f t="shared" si="12"/>
        <v>12.265306122448999</v>
      </c>
      <c r="O97" s="11">
        <f t="shared" si="15"/>
        <v>-56.174309000000001</v>
      </c>
      <c r="P97" s="6">
        <f t="shared" si="13"/>
        <v>-51.174309000000001</v>
      </c>
    </row>
    <row r="98" spans="2:16" x14ac:dyDescent="0.25">
      <c r="B98">
        <v>11897959183.673</v>
      </c>
      <c r="C98">
        <v>-9.2546339</v>
      </c>
      <c r="F98" s="6">
        <f t="shared" si="10"/>
        <v>12.387755102041</v>
      </c>
      <c r="G98" s="11">
        <f t="shared" si="14"/>
        <v>-54.135219999999997</v>
      </c>
      <c r="H98" s="6">
        <f t="shared" si="11"/>
        <v>-49.135219999999997</v>
      </c>
      <c r="J98">
        <v>11897959183.673</v>
      </c>
      <c r="K98">
        <v>-9.2888756000000008</v>
      </c>
      <c r="N98" s="6">
        <f t="shared" si="12"/>
        <v>12.387755102041</v>
      </c>
      <c r="O98" s="11">
        <f t="shared" si="15"/>
        <v>-55.386208000000003</v>
      </c>
      <c r="P98" s="6">
        <f t="shared" si="13"/>
        <v>-50.386208000000003</v>
      </c>
    </row>
    <row r="99" spans="2:16" x14ac:dyDescent="0.25">
      <c r="B99">
        <v>12020408163.264999</v>
      </c>
      <c r="C99">
        <v>-9.2968110999999993</v>
      </c>
      <c r="F99" s="6">
        <f t="shared" si="10"/>
        <v>12.510204081632999</v>
      </c>
      <c r="G99" s="11">
        <f t="shared" si="14"/>
        <v>-53.999119</v>
      </c>
      <c r="H99" s="6">
        <f t="shared" si="11"/>
        <v>-48.999119</v>
      </c>
      <c r="J99">
        <v>12020408163.264999</v>
      </c>
      <c r="K99">
        <v>-9.3518466999999994</v>
      </c>
      <c r="N99" s="6">
        <f t="shared" si="12"/>
        <v>12.510204081632999</v>
      </c>
      <c r="O99" s="11">
        <f t="shared" si="15"/>
        <v>-55.077477000000002</v>
      </c>
      <c r="P99" s="6">
        <f t="shared" si="13"/>
        <v>-50.077477000000002</v>
      </c>
    </row>
    <row r="100" spans="2:16" x14ac:dyDescent="0.25">
      <c r="B100">
        <v>12142857142.857</v>
      </c>
      <c r="C100">
        <v>-9.4579486999999993</v>
      </c>
      <c r="F100" s="6">
        <f t="shared" si="10"/>
        <v>12.632653061224001</v>
      </c>
      <c r="G100" s="11">
        <f t="shared" si="14"/>
        <v>-54.074477999999999</v>
      </c>
      <c r="H100" s="6">
        <f t="shared" si="11"/>
        <v>-49.074477999999999</v>
      </c>
      <c r="J100">
        <v>12142857142.857</v>
      </c>
      <c r="K100">
        <v>-9.4933758000000008</v>
      </c>
      <c r="N100" s="6">
        <f t="shared" si="12"/>
        <v>12.632653061224001</v>
      </c>
      <c r="O100" s="11">
        <f t="shared" si="15"/>
        <v>-54.657806000000001</v>
      </c>
      <c r="P100" s="6">
        <f t="shared" si="13"/>
        <v>-49.657806000000001</v>
      </c>
    </row>
    <row r="101" spans="2:16" x14ac:dyDescent="0.25">
      <c r="B101">
        <v>12265306122.448999</v>
      </c>
      <c r="C101">
        <v>-9.5054321000000002</v>
      </c>
      <c r="F101" s="6">
        <f>B209/1000000000</f>
        <v>12.755102040816</v>
      </c>
      <c r="G101" s="11">
        <f t="shared" si="14"/>
        <v>-54.396957</v>
      </c>
      <c r="H101" s="6">
        <f>D209</f>
        <v>-49.396957</v>
      </c>
      <c r="J101">
        <v>12265306122.448999</v>
      </c>
      <c r="K101">
        <v>-9.5465468999999992</v>
      </c>
      <c r="N101" s="6">
        <f>J209/1000000000</f>
        <v>12.755102040816</v>
      </c>
      <c r="O101" s="11">
        <f t="shared" si="15"/>
        <v>-55.042965000000002</v>
      </c>
      <c r="P101" s="6">
        <f>L209</f>
        <v>-50.042965000000002</v>
      </c>
    </row>
    <row r="102" spans="2:16" x14ac:dyDescent="0.25">
      <c r="B102">
        <v>12387755102.041</v>
      </c>
      <c r="C102">
        <v>-9.6927233000000008</v>
      </c>
      <c r="F102" s="6">
        <f>B210/1000000000</f>
        <v>12.877551020408001</v>
      </c>
      <c r="G102" s="11">
        <f t="shared" si="14"/>
        <v>-53.879886999999997</v>
      </c>
      <c r="H102" s="6">
        <f>D210</f>
        <v>-48.879886999999997</v>
      </c>
      <c r="J102">
        <v>12387755102.041</v>
      </c>
      <c r="K102">
        <v>-9.7042408000000009</v>
      </c>
      <c r="N102" s="6">
        <f>J210/1000000000</f>
        <v>12.877551020408001</v>
      </c>
      <c r="O102" s="11">
        <f t="shared" si="15"/>
        <v>-55.126018999999999</v>
      </c>
      <c r="P102" s="6">
        <f>L210</f>
        <v>-50.126018999999999</v>
      </c>
    </row>
    <row r="103" spans="2:16" x14ac:dyDescent="0.25">
      <c r="B103">
        <v>12510204081.632999</v>
      </c>
      <c r="C103">
        <v>-9.7780418000000004</v>
      </c>
      <c r="F103" s="6">
        <f>B211/1000000000</f>
        <v>13</v>
      </c>
      <c r="G103" s="11">
        <f t="shared" si="14"/>
        <v>-53.443278999999997</v>
      </c>
      <c r="H103" s="6">
        <f>D211</f>
        <v>-48.443278999999997</v>
      </c>
      <c r="J103">
        <v>12510204081.632999</v>
      </c>
      <c r="K103">
        <v>-9.7728786000000003</v>
      </c>
      <c r="N103" s="6">
        <f>J211/1000000000</f>
        <v>13</v>
      </c>
      <c r="O103" s="11">
        <f t="shared" si="15"/>
        <v>-55.622807000000002</v>
      </c>
      <c r="P103" s="6">
        <f>L211</f>
        <v>-50.622807000000002</v>
      </c>
    </row>
    <row r="104" spans="2:16" x14ac:dyDescent="0.25">
      <c r="B104">
        <v>12632653061.224001</v>
      </c>
      <c r="C104">
        <v>-9.9432278000000007</v>
      </c>
      <c r="J104">
        <v>12632653061.224001</v>
      </c>
      <c r="K104">
        <v>-9.9038982000000004</v>
      </c>
    </row>
    <row r="105" spans="2:16" x14ac:dyDescent="0.25">
      <c r="B105">
        <v>12755102040.816</v>
      </c>
      <c r="C105">
        <v>-10.107118</v>
      </c>
      <c r="J105">
        <v>12755102040.816</v>
      </c>
      <c r="K105">
        <v>-10.033282</v>
      </c>
    </row>
    <row r="106" spans="2:16" x14ac:dyDescent="0.25">
      <c r="B106">
        <v>12877551020.408001</v>
      </c>
      <c r="C106">
        <v>-10.262933</v>
      </c>
      <c r="J106">
        <v>12877551020.408001</v>
      </c>
      <c r="K106">
        <v>-10.160315000000001</v>
      </c>
    </row>
    <row r="107" spans="2:16" x14ac:dyDescent="0.25">
      <c r="B107">
        <v>13000000000</v>
      </c>
      <c r="C107">
        <v>-10.366709</v>
      </c>
      <c r="J107">
        <v>13000000000</v>
      </c>
      <c r="K107">
        <v>-10.247576</v>
      </c>
    </row>
    <row r="108" spans="2:16" x14ac:dyDescent="0.25">
      <c r="B108" t="s">
        <v>25</v>
      </c>
      <c r="J108" t="s">
        <v>25</v>
      </c>
    </row>
    <row r="111" spans="2:16" x14ac:dyDescent="0.25">
      <c r="B111" t="s">
        <v>40</v>
      </c>
      <c r="J111" t="s">
        <v>40</v>
      </c>
    </row>
    <row r="112" spans="2:16" x14ac:dyDescent="0.25">
      <c r="B112" t="s">
        <v>23</v>
      </c>
      <c r="C112" t="s">
        <v>238</v>
      </c>
      <c r="D112" t="s">
        <v>41</v>
      </c>
      <c r="J112" t="s">
        <v>23</v>
      </c>
      <c r="K112" t="s">
        <v>238</v>
      </c>
      <c r="L112" t="s">
        <v>41</v>
      </c>
    </row>
    <row r="113" spans="2:12" x14ac:dyDescent="0.25">
      <c r="B113">
        <v>1000000000</v>
      </c>
      <c r="C113">
        <v>-57.604301</v>
      </c>
      <c r="D113">
        <v>-47.002357000000003</v>
      </c>
      <c r="J113">
        <v>1000000000</v>
      </c>
      <c r="K113">
        <v>-67.638039000000006</v>
      </c>
      <c r="L113">
        <v>-55.114806999999999</v>
      </c>
    </row>
    <row r="114" spans="2:12" x14ac:dyDescent="0.25">
      <c r="B114">
        <v>1122448979.5918</v>
      </c>
      <c r="C114">
        <v>-57.505294999999997</v>
      </c>
      <c r="D114">
        <v>-47.377879999999998</v>
      </c>
      <c r="J114">
        <v>1122448979.5918</v>
      </c>
      <c r="K114">
        <v>-68.018715</v>
      </c>
      <c r="L114">
        <v>-56.043854000000003</v>
      </c>
    </row>
    <row r="115" spans="2:12" x14ac:dyDescent="0.25">
      <c r="B115">
        <v>1244897959.1837001</v>
      </c>
      <c r="C115">
        <v>-57.010131999999999</v>
      </c>
      <c r="D115">
        <v>-47.529457000000001</v>
      </c>
      <c r="J115">
        <v>1244897959.1837001</v>
      </c>
      <c r="K115">
        <v>-67.872467</v>
      </c>
      <c r="L115">
        <v>-56.684078</v>
      </c>
    </row>
    <row r="116" spans="2:12" x14ac:dyDescent="0.25">
      <c r="B116">
        <v>1367346938.7755001</v>
      </c>
      <c r="C116">
        <v>-55.779719999999998</v>
      </c>
      <c r="D116">
        <v>-46.845474000000003</v>
      </c>
      <c r="J116">
        <v>1367346938.7755001</v>
      </c>
      <c r="K116">
        <v>-67.466483999999994</v>
      </c>
      <c r="L116">
        <v>-56.962108999999998</v>
      </c>
    </row>
    <row r="117" spans="2:12" x14ac:dyDescent="0.25">
      <c r="B117">
        <v>1489795918.3673</v>
      </c>
      <c r="C117">
        <v>-55.194938999999998</v>
      </c>
      <c r="D117">
        <v>-46.683632000000003</v>
      </c>
      <c r="J117">
        <v>1489795918.3673</v>
      </c>
      <c r="K117">
        <v>-67.830962999999997</v>
      </c>
      <c r="L117">
        <v>-57.935260999999997</v>
      </c>
    </row>
    <row r="118" spans="2:12" x14ac:dyDescent="0.25">
      <c r="B118">
        <v>1612244897.9591999</v>
      </c>
      <c r="C118">
        <v>-55.756312999999999</v>
      </c>
      <c r="D118">
        <v>-47.664478000000003</v>
      </c>
      <c r="J118">
        <v>1612244897.9591999</v>
      </c>
      <c r="K118">
        <v>-69.166388999999995</v>
      </c>
      <c r="L118">
        <v>-59.884189999999997</v>
      </c>
    </row>
    <row r="119" spans="2:12" x14ac:dyDescent="0.25">
      <c r="B119">
        <v>1734693877.5510001</v>
      </c>
      <c r="C119">
        <v>-56.624232999999997</v>
      </c>
      <c r="D119">
        <v>-48.823452000000003</v>
      </c>
      <c r="J119">
        <v>1734693877.5510001</v>
      </c>
      <c r="K119">
        <v>-69.492705999999998</v>
      </c>
      <c r="L119">
        <v>-60.682423</v>
      </c>
    </row>
    <row r="120" spans="2:12" x14ac:dyDescent="0.25">
      <c r="B120">
        <v>1857142857.1429</v>
      </c>
      <c r="C120">
        <v>-56.858730000000001</v>
      </c>
      <c r="D120">
        <v>-49.253563</v>
      </c>
      <c r="J120">
        <v>1857142857.1429</v>
      </c>
      <c r="K120">
        <v>-69.396133000000006</v>
      </c>
      <c r="L120">
        <v>-60.948718999999997</v>
      </c>
    </row>
    <row r="121" spans="2:12" x14ac:dyDescent="0.25">
      <c r="B121">
        <v>1979591836.7347</v>
      </c>
      <c r="C121">
        <v>-56.735474000000004</v>
      </c>
      <c r="D121">
        <v>-49.133296999999999</v>
      </c>
      <c r="J121">
        <v>1979591836.7347</v>
      </c>
      <c r="K121">
        <v>-67.915420999999995</v>
      </c>
      <c r="L121">
        <v>-59.613396000000002</v>
      </c>
    </row>
    <row r="122" spans="2:12" x14ac:dyDescent="0.25">
      <c r="B122">
        <v>2102040816.3264999</v>
      </c>
      <c r="C122">
        <v>-56.388328999999999</v>
      </c>
      <c r="D122">
        <v>-48.750542000000003</v>
      </c>
      <c r="J122">
        <v>2102040816.3264999</v>
      </c>
      <c r="K122">
        <v>-67.123123000000007</v>
      </c>
      <c r="L122">
        <v>-58.934913999999999</v>
      </c>
    </row>
    <row r="123" spans="2:12" x14ac:dyDescent="0.25">
      <c r="B123">
        <v>2224489795.9183998</v>
      </c>
      <c r="C123">
        <v>-56.793956999999999</v>
      </c>
      <c r="D123">
        <v>-49.223700999999998</v>
      </c>
      <c r="J123">
        <v>2224489795.9183998</v>
      </c>
      <c r="K123">
        <v>-64.726990000000001</v>
      </c>
      <c r="L123">
        <v>-56.712905999999997</v>
      </c>
    </row>
    <row r="124" spans="2:12" x14ac:dyDescent="0.25">
      <c r="B124">
        <v>2346938775.5102</v>
      </c>
      <c r="C124">
        <v>-56.556583000000003</v>
      </c>
      <c r="D124">
        <v>-48.962780000000002</v>
      </c>
      <c r="J124">
        <v>2346938775.5102</v>
      </c>
      <c r="K124">
        <v>-63.363644000000001</v>
      </c>
      <c r="L124">
        <v>-55.405467999999999</v>
      </c>
    </row>
    <row r="125" spans="2:12" x14ac:dyDescent="0.25">
      <c r="B125">
        <v>2469387755.1020002</v>
      </c>
      <c r="C125">
        <v>-56.689411</v>
      </c>
      <c r="D125">
        <v>-49.090099000000002</v>
      </c>
      <c r="J125">
        <v>2469387755.1020002</v>
      </c>
      <c r="K125">
        <v>-61.553055000000001</v>
      </c>
      <c r="L125">
        <v>-53.691544</v>
      </c>
    </row>
    <row r="126" spans="2:12" x14ac:dyDescent="0.25">
      <c r="B126">
        <v>2591836734.6939001</v>
      </c>
      <c r="C126">
        <v>-57.333255999999999</v>
      </c>
      <c r="D126">
        <v>-49.644924000000003</v>
      </c>
      <c r="J126">
        <v>2591836734.6939001</v>
      </c>
      <c r="K126">
        <v>-61.400157999999998</v>
      </c>
      <c r="L126">
        <v>-53.550593999999997</v>
      </c>
    </row>
    <row r="127" spans="2:12" x14ac:dyDescent="0.25">
      <c r="B127">
        <v>2714285714.2856998</v>
      </c>
      <c r="C127">
        <v>-59.024493999999997</v>
      </c>
      <c r="D127">
        <v>-51.348357999999998</v>
      </c>
      <c r="J127">
        <v>2714285714.2856998</v>
      </c>
      <c r="K127">
        <v>-60.302352999999997</v>
      </c>
      <c r="L127">
        <v>-52.581161000000002</v>
      </c>
    </row>
    <row r="128" spans="2:12" x14ac:dyDescent="0.25">
      <c r="B128">
        <v>2836734693.8776002</v>
      </c>
      <c r="C128">
        <v>-60.481670000000001</v>
      </c>
      <c r="D128">
        <v>-52.773823</v>
      </c>
      <c r="J128">
        <v>2836734693.8776002</v>
      </c>
      <c r="K128">
        <v>-58.754623000000002</v>
      </c>
      <c r="L128">
        <v>-51.031436999999997</v>
      </c>
    </row>
    <row r="129" spans="2:12" x14ac:dyDescent="0.25">
      <c r="B129">
        <v>2959183673.4693999</v>
      </c>
      <c r="C129">
        <v>-60.947932999999999</v>
      </c>
      <c r="D129">
        <v>-53.202976</v>
      </c>
      <c r="J129">
        <v>2959183673.4693999</v>
      </c>
      <c r="K129">
        <v>-57.034537999999998</v>
      </c>
      <c r="L129">
        <v>-49.323269000000003</v>
      </c>
    </row>
    <row r="130" spans="2:12" x14ac:dyDescent="0.25">
      <c r="B130">
        <v>3081632653.0612001</v>
      </c>
      <c r="C130">
        <v>-60.912956000000001</v>
      </c>
      <c r="D130">
        <v>-53.169784999999997</v>
      </c>
      <c r="J130">
        <v>3081632653.0612001</v>
      </c>
      <c r="K130">
        <v>-55.564373000000003</v>
      </c>
      <c r="L130">
        <v>-47.878601000000003</v>
      </c>
    </row>
    <row r="131" spans="2:12" x14ac:dyDescent="0.25">
      <c r="B131">
        <v>3204081632.6531</v>
      </c>
      <c r="C131">
        <v>-59.955601000000001</v>
      </c>
      <c r="D131">
        <v>-52.118487999999999</v>
      </c>
      <c r="J131">
        <v>3204081632.6531</v>
      </c>
      <c r="K131">
        <v>-56.496372000000001</v>
      </c>
      <c r="L131">
        <v>-48.817135</v>
      </c>
    </row>
    <row r="132" spans="2:12" x14ac:dyDescent="0.25">
      <c r="B132">
        <v>3326530612.2449002</v>
      </c>
      <c r="C132">
        <v>-61.798904</v>
      </c>
      <c r="D132">
        <v>-53.892055999999997</v>
      </c>
      <c r="J132">
        <v>3326530612.2449002</v>
      </c>
      <c r="K132">
        <v>-57.560637999999997</v>
      </c>
      <c r="L132">
        <v>-49.907997000000002</v>
      </c>
    </row>
    <row r="133" spans="2:12" x14ac:dyDescent="0.25">
      <c r="B133">
        <v>3448979591.8367</v>
      </c>
      <c r="C133">
        <v>-62.496665999999998</v>
      </c>
      <c r="D133">
        <v>-54.503135999999998</v>
      </c>
      <c r="J133">
        <v>3448979591.8367</v>
      </c>
      <c r="K133">
        <v>-58.943843999999999</v>
      </c>
      <c r="L133">
        <v>-51.302765000000001</v>
      </c>
    </row>
    <row r="134" spans="2:12" x14ac:dyDescent="0.25">
      <c r="B134">
        <v>3571428571.4285998</v>
      </c>
      <c r="C134">
        <v>-62.386932000000002</v>
      </c>
      <c r="D134">
        <v>-54.333607000000001</v>
      </c>
      <c r="J134">
        <v>3571428571.4285998</v>
      </c>
      <c r="K134">
        <v>-57.836609000000003</v>
      </c>
      <c r="L134">
        <v>-50.222118000000002</v>
      </c>
    </row>
    <row r="135" spans="2:12" x14ac:dyDescent="0.25">
      <c r="B135">
        <v>3693877551.0204</v>
      </c>
      <c r="C135">
        <v>-59.132216999999997</v>
      </c>
      <c r="D135">
        <v>-51.031418000000002</v>
      </c>
      <c r="J135">
        <v>3693877551.0204</v>
      </c>
      <c r="K135">
        <v>-55.362881000000002</v>
      </c>
      <c r="L135">
        <v>-47.785637000000001</v>
      </c>
    </row>
    <row r="136" spans="2:12" x14ac:dyDescent="0.25">
      <c r="B136">
        <v>3816326530.6121998</v>
      </c>
      <c r="C136">
        <v>-56.834609999999998</v>
      </c>
      <c r="D136">
        <v>-48.676571000000003</v>
      </c>
      <c r="J136">
        <v>3816326530.6121998</v>
      </c>
      <c r="K136">
        <v>-53.060428999999999</v>
      </c>
      <c r="L136">
        <v>-45.484985000000002</v>
      </c>
    </row>
    <row r="137" spans="2:12" x14ac:dyDescent="0.25">
      <c r="B137">
        <v>3938775510.2041001</v>
      </c>
      <c r="C137">
        <v>-56.163032999999999</v>
      </c>
      <c r="D137">
        <v>-47.938549000000002</v>
      </c>
      <c r="J137">
        <v>3938775510.2041001</v>
      </c>
      <c r="K137">
        <v>-52.018768000000001</v>
      </c>
      <c r="L137">
        <v>-44.406466999999999</v>
      </c>
    </row>
    <row r="138" spans="2:12" x14ac:dyDescent="0.25">
      <c r="B138">
        <v>4061224489.7958999</v>
      </c>
      <c r="C138">
        <v>-54.783718</v>
      </c>
      <c r="D138">
        <v>-46.471007999999998</v>
      </c>
      <c r="J138">
        <v>4061224489.7958999</v>
      </c>
      <c r="K138">
        <v>-51.925144000000003</v>
      </c>
      <c r="L138">
        <v>-44.236339999999998</v>
      </c>
    </row>
    <row r="139" spans="2:12" x14ac:dyDescent="0.25">
      <c r="B139">
        <v>4183673469.3878002</v>
      </c>
      <c r="C139">
        <v>-52.810242000000002</v>
      </c>
      <c r="D139">
        <v>-44.432526000000003</v>
      </c>
      <c r="J139">
        <v>4183673469.3878002</v>
      </c>
      <c r="K139">
        <v>-52.558574999999998</v>
      </c>
      <c r="L139">
        <v>-44.808551999999999</v>
      </c>
    </row>
    <row r="140" spans="2:12" x14ac:dyDescent="0.25">
      <c r="B140">
        <v>4306122448.9796</v>
      </c>
      <c r="C140">
        <v>-51.507935000000003</v>
      </c>
      <c r="D140">
        <v>-43.093456000000003</v>
      </c>
      <c r="J140">
        <v>4306122448.9796</v>
      </c>
      <c r="K140">
        <v>-54.283382000000003</v>
      </c>
      <c r="L140">
        <v>-46.469261000000003</v>
      </c>
    </row>
    <row r="141" spans="2:12" x14ac:dyDescent="0.25">
      <c r="B141">
        <v>4428571428.5713997</v>
      </c>
      <c r="C141">
        <v>-51.951259999999998</v>
      </c>
      <c r="D141">
        <v>-43.535400000000003</v>
      </c>
      <c r="J141">
        <v>4428571428.5713997</v>
      </c>
      <c r="K141">
        <v>-56.687362999999998</v>
      </c>
      <c r="L141">
        <v>-48.815497999999998</v>
      </c>
    </row>
    <row r="142" spans="2:12" x14ac:dyDescent="0.25">
      <c r="B142">
        <v>4551020408.1632996</v>
      </c>
      <c r="C142">
        <v>-53.124966000000001</v>
      </c>
      <c r="D142">
        <v>-44.768355999999997</v>
      </c>
      <c r="J142">
        <v>4551020408.1632996</v>
      </c>
      <c r="K142">
        <v>-57.929904999999998</v>
      </c>
      <c r="L142">
        <v>-49.982353000000003</v>
      </c>
    </row>
    <row r="143" spans="2:12" x14ac:dyDescent="0.25">
      <c r="B143">
        <v>4673469387.7551003</v>
      </c>
      <c r="C143">
        <v>-54.163058999999997</v>
      </c>
      <c r="D143">
        <v>-45.889423000000001</v>
      </c>
      <c r="J143">
        <v>4673469387.7551003</v>
      </c>
      <c r="K143">
        <v>-57.802055000000003</v>
      </c>
      <c r="L143">
        <v>-49.754330000000003</v>
      </c>
    </row>
    <row r="144" spans="2:12" x14ac:dyDescent="0.25">
      <c r="B144">
        <v>4795918367.3469</v>
      </c>
      <c r="C144">
        <v>-55.374949999999998</v>
      </c>
      <c r="D144">
        <v>-47.245972000000002</v>
      </c>
      <c r="J144">
        <v>4795918367.3469</v>
      </c>
      <c r="K144">
        <v>-56.841793000000003</v>
      </c>
      <c r="L144">
        <v>-48.746009999999998</v>
      </c>
    </row>
    <row r="145" spans="2:12" x14ac:dyDescent="0.25">
      <c r="B145">
        <v>4918367346.9387999</v>
      </c>
      <c r="C145">
        <v>-57.982230999999999</v>
      </c>
      <c r="D145">
        <v>-49.926513999999997</v>
      </c>
      <c r="J145">
        <v>4918367346.9387999</v>
      </c>
      <c r="K145">
        <v>-56.482182000000002</v>
      </c>
      <c r="L145">
        <v>-48.384856999999997</v>
      </c>
    </row>
    <row r="146" spans="2:12" x14ac:dyDescent="0.25">
      <c r="B146">
        <v>5040816326.5305996</v>
      </c>
      <c r="C146">
        <v>-63.866607999999999</v>
      </c>
      <c r="D146">
        <v>-55.840347000000001</v>
      </c>
      <c r="J146">
        <v>5040816326.5305996</v>
      </c>
      <c r="K146">
        <v>-56.297877999999997</v>
      </c>
      <c r="L146">
        <v>-48.250965000000001</v>
      </c>
    </row>
    <row r="147" spans="2:12" x14ac:dyDescent="0.25">
      <c r="B147">
        <v>5163265306.1224003</v>
      </c>
      <c r="C147">
        <v>-67.080910000000003</v>
      </c>
      <c r="D147">
        <v>-59.011496999999999</v>
      </c>
      <c r="J147">
        <v>5163265306.1224003</v>
      </c>
      <c r="K147">
        <v>-55.748558000000003</v>
      </c>
      <c r="L147">
        <v>-47.755791000000002</v>
      </c>
    </row>
    <row r="148" spans="2:12" x14ac:dyDescent="0.25">
      <c r="B148">
        <v>5285714285.7143002</v>
      </c>
      <c r="C148">
        <v>-67.573127999999997</v>
      </c>
      <c r="D148">
        <v>-59.438735999999999</v>
      </c>
      <c r="J148">
        <v>5285714285.7143002</v>
      </c>
      <c r="K148">
        <v>-55.255324999999999</v>
      </c>
      <c r="L148">
        <v>-47.301913999999996</v>
      </c>
    </row>
    <row r="149" spans="2:12" x14ac:dyDescent="0.25">
      <c r="B149">
        <v>5408163265.3060999</v>
      </c>
      <c r="C149">
        <v>-64.387259999999998</v>
      </c>
      <c r="D149">
        <v>-56.220664999999997</v>
      </c>
      <c r="J149">
        <v>5408163265.3060999</v>
      </c>
      <c r="K149">
        <v>-55.016911</v>
      </c>
      <c r="L149">
        <v>-47.102592000000001</v>
      </c>
    </row>
    <row r="150" spans="2:12" x14ac:dyDescent="0.25">
      <c r="B150">
        <v>5530612244.8979998</v>
      </c>
      <c r="C150">
        <v>-63.058334000000002</v>
      </c>
      <c r="D150">
        <v>-54.913017000000004</v>
      </c>
      <c r="J150">
        <v>5530612244.8979998</v>
      </c>
      <c r="K150">
        <v>-56.030620999999996</v>
      </c>
      <c r="L150">
        <v>-48.145969000000001</v>
      </c>
    </row>
    <row r="151" spans="2:12" x14ac:dyDescent="0.25">
      <c r="B151">
        <v>5653061224.4898005</v>
      </c>
      <c r="C151">
        <v>-62.357323000000001</v>
      </c>
      <c r="D151">
        <v>-54.269061999999998</v>
      </c>
      <c r="J151">
        <v>5653061224.4898005</v>
      </c>
      <c r="K151">
        <v>-56.786140000000003</v>
      </c>
      <c r="L151">
        <v>-48.904282000000002</v>
      </c>
    </row>
    <row r="152" spans="2:12" x14ac:dyDescent="0.25">
      <c r="B152">
        <v>5775510204.0816002</v>
      </c>
      <c r="C152">
        <v>-61.776279000000002</v>
      </c>
      <c r="D152">
        <v>-53.785567999999998</v>
      </c>
      <c r="J152">
        <v>5775510204.0816002</v>
      </c>
      <c r="K152">
        <v>-58.312407999999998</v>
      </c>
      <c r="L152">
        <v>-50.465687000000003</v>
      </c>
    </row>
    <row r="153" spans="2:12" x14ac:dyDescent="0.25">
      <c r="B153">
        <v>5897959183.6735001</v>
      </c>
      <c r="C153">
        <v>-62.096794000000003</v>
      </c>
      <c r="D153">
        <v>-54.177512999999998</v>
      </c>
      <c r="J153">
        <v>5897959183.6735001</v>
      </c>
      <c r="K153">
        <v>-61.106979000000003</v>
      </c>
      <c r="L153">
        <v>-53.260387000000001</v>
      </c>
    </row>
    <row r="154" spans="2:12" x14ac:dyDescent="0.25">
      <c r="B154">
        <v>6020408163.2652998</v>
      </c>
      <c r="C154">
        <v>-62.659419999999997</v>
      </c>
      <c r="D154">
        <v>-54.799675000000001</v>
      </c>
      <c r="J154">
        <v>6020408163.2652998</v>
      </c>
      <c r="K154">
        <v>-64.714141999999995</v>
      </c>
      <c r="L154">
        <v>-56.876227999999998</v>
      </c>
    </row>
    <row r="155" spans="2:12" x14ac:dyDescent="0.25">
      <c r="B155">
        <v>6142857142.8570995</v>
      </c>
      <c r="C155">
        <v>-63.265602000000001</v>
      </c>
      <c r="D155">
        <v>-55.457939000000003</v>
      </c>
      <c r="J155">
        <v>6142857142.8570995</v>
      </c>
      <c r="K155">
        <v>-67.633339000000007</v>
      </c>
      <c r="L155">
        <v>-59.812618000000001</v>
      </c>
    </row>
    <row r="156" spans="2:12" x14ac:dyDescent="0.25">
      <c r="B156">
        <v>6265306122.4490004</v>
      </c>
      <c r="C156">
        <v>-64.003883000000002</v>
      </c>
      <c r="D156">
        <v>-56.194552999999999</v>
      </c>
      <c r="J156">
        <v>6265306122.4490004</v>
      </c>
      <c r="K156">
        <v>-69.536902999999995</v>
      </c>
      <c r="L156">
        <v>-61.713740999999999</v>
      </c>
    </row>
    <row r="157" spans="2:12" x14ac:dyDescent="0.25">
      <c r="B157">
        <v>6387755102.0408001</v>
      </c>
      <c r="C157">
        <v>-64.961303999999998</v>
      </c>
      <c r="D157">
        <v>-57.121547999999997</v>
      </c>
      <c r="J157">
        <v>6387755102.0408001</v>
      </c>
      <c r="K157">
        <v>-69.928162</v>
      </c>
      <c r="L157">
        <v>-62.094073999999999</v>
      </c>
    </row>
    <row r="158" spans="2:12" x14ac:dyDescent="0.25">
      <c r="B158">
        <v>6510204081.6327</v>
      </c>
      <c r="C158">
        <v>-64.314605999999998</v>
      </c>
      <c r="D158">
        <v>-56.411816000000002</v>
      </c>
      <c r="J158">
        <v>6510204081.6327</v>
      </c>
      <c r="K158">
        <v>-69.784569000000005</v>
      </c>
      <c r="L158">
        <v>-61.918449000000003</v>
      </c>
    </row>
    <row r="159" spans="2:12" x14ac:dyDescent="0.25">
      <c r="B159">
        <v>6632653061.2244997</v>
      </c>
      <c r="C159">
        <v>-62.769165000000001</v>
      </c>
      <c r="D159">
        <v>-54.810389999999998</v>
      </c>
      <c r="J159">
        <v>6632653061.2244997</v>
      </c>
      <c r="K159">
        <v>-69.775925000000001</v>
      </c>
      <c r="L159">
        <v>-61.878307</v>
      </c>
    </row>
    <row r="160" spans="2:12" x14ac:dyDescent="0.25">
      <c r="B160">
        <v>6755102040.8163004</v>
      </c>
      <c r="C160">
        <v>-61.718918000000002</v>
      </c>
      <c r="D160">
        <v>-53.708412000000003</v>
      </c>
      <c r="J160">
        <v>6755102040.8163004</v>
      </c>
      <c r="K160">
        <v>-69.921593000000001</v>
      </c>
      <c r="L160">
        <v>-61.997948000000001</v>
      </c>
    </row>
    <row r="161" spans="2:12" x14ac:dyDescent="0.25">
      <c r="B161">
        <v>6877551020.4082003</v>
      </c>
      <c r="C161">
        <v>-63.234791000000001</v>
      </c>
      <c r="D161">
        <v>-55.193263999999999</v>
      </c>
      <c r="J161">
        <v>6877551020.4082003</v>
      </c>
      <c r="K161">
        <v>-69.352264000000005</v>
      </c>
      <c r="L161">
        <v>-61.403686999999998</v>
      </c>
    </row>
    <row r="162" spans="2:12" x14ac:dyDescent="0.25">
      <c r="B162">
        <v>7000000000</v>
      </c>
      <c r="C162">
        <v>-64.431465000000003</v>
      </c>
      <c r="D162">
        <v>-56.354469000000002</v>
      </c>
      <c r="J162">
        <v>7000000000</v>
      </c>
      <c r="K162">
        <v>-66.571365</v>
      </c>
      <c r="L162">
        <v>-58.598618000000002</v>
      </c>
    </row>
    <row r="163" spans="2:12" x14ac:dyDescent="0.25">
      <c r="B163">
        <v>7122448979.5917997</v>
      </c>
      <c r="C163">
        <v>-64.475341999999998</v>
      </c>
      <c r="D163">
        <v>-56.358204000000001</v>
      </c>
      <c r="J163">
        <v>7122448979.5917997</v>
      </c>
      <c r="K163">
        <v>-63.619514000000002</v>
      </c>
      <c r="L163">
        <v>-55.611167999999999</v>
      </c>
    </row>
    <row r="164" spans="2:12" x14ac:dyDescent="0.25">
      <c r="B164">
        <v>7244897959.1836996</v>
      </c>
      <c r="C164">
        <v>-62.798481000000002</v>
      </c>
      <c r="D164">
        <v>-54.657004999999998</v>
      </c>
      <c r="J164">
        <v>7244897959.1836996</v>
      </c>
      <c r="K164">
        <v>-61.427802999999997</v>
      </c>
      <c r="L164">
        <v>-53.390124999999998</v>
      </c>
    </row>
    <row r="165" spans="2:12" x14ac:dyDescent="0.25">
      <c r="B165">
        <v>7367346938.7755003</v>
      </c>
      <c r="C165">
        <v>-61.754432999999999</v>
      </c>
      <c r="D165">
        <v>-53.575538999999999</v>
      </c>
      <c r="J165">
        <v>7367346938.7755003</v>
      </c>
      <c r="K165">
        <v>-60.688412</v>
      </c>
      <c r="L165">
        <v>-52.594349000000001</v>
      </c>
    </row>
    <row r="166" spans="2:12" x14ac:dyDescent="0.25">
      <c r="B166">
        <v>7489795918.3673</v>
      </c>
      <c r="C166">
        <v>-61.524048000000001</v>
      </c>
      <c r="D166">
        <v>-53.313724999999998</v>
      </c>
      <c r="J166">
        <v>7489795918.3673</v>
      </c>
      <c r="K166">
        <v>-60.662230999999998</v>
      </c>
      <c r="L166">
        <v>-52.537998000000002</v>
      </c>
    </row>
    <row r="167" spans="2:12" x14ac:dyDescent="0.25">
      <c r="B167">
        <v>7612244897.9591999</v>
      </c>
      <c r="C167">
        <v>-61.702632999999999</v>
      </c>
      <c r="D167">
        <v>-53.422150000000002</v>
      </c>
      <c r="J167">
        <v>7612244897.9591999</v>
      </c>
      <c r="K167">
        <v>-60.204993999999999</v>
      </c>
      <c r="L167">
        <v>-52.019634000000003</v>
      </c>
    </row>
    <row r="168" spans="2:12" x14ac:dyDescent="0.25">
      <c r="B168">
        <v>7734693877.5509996</v>
      </c>
      <c r="C168">
        <v>-62.829658999999999</v>
      </c>
      <c r="D168">
        <v>-54.484684000000001</v>
      </c>
      <c r="J168">
        <v>7734693877.5509996</v>
      </c>
      <c r="K168">
        <v>-59.778075999999999</v>
      </c>
      <c r="L168">
        <v>-51.559677000000001</v>
      </c>
    </row>
    <row r="169" spans="2:12" x14ac:dyDescent="0.25">
      <c r="B169">
        <v>7857142857.1429005</v>
      </c>
      <c r="C169">
        <v>-65.339545999999999</v>
      </c>
      <c r="D169">
        <v>-56.932560000000002</v>
      </c>
      <c r="J169">
        <v>7857142857.1429005</v>
      </c>
      <c r="K169">
        <v>-59.139130000000002</v>
      </c>
      <c r="L169">
        <v>-50.840611000000003</v>
      </c>
    </row>
    <row r="170" spans="2:12" x14ac:dyDescent="0.25">
      <c r="B170">
        <v>7979591836.7347002</v>
      </c>
      <c r="C170">
        <v>-67.005684000000002</v>
      </c>
      <c r="D170">
        <v>-58.581985000000003</v>
      </c>
      <c r="J170">
        <v>7979591836.7347002</v>
      </c>
      <c r="K170">
        <v>-59.659756000000002</v>
      </c>
      <c r="L170">
        <v>-51.325747999999997</v>
      </c>
    </row>
    <row r="171" spans="2:12" x14ac:dyDescent="0.25">
      <c r="B171">
        <v>8102040816.3264999</v>
      </c>
      <c r="C171">
        <v>-66.409713999999994</v>
      </c>
      <c r="D171">
        <v>-57.975517000000004</v>
      </c>
      <c r="J171">
        <v>8102040816.3264999</v>
      </c>
      <c r="K171">
        <v>-60.113888000000003</v>
      </c>
      <c r="L171">
        <v>-51.707794</v>
      </c>
    </row>
    <row r="172" spans="2:12" x14ac:dyDescent="0.25">
      <c r="B172">
        <v>8224489795.9183998</v>
      </c>
      <c r="C172">
        <v>-63.718819000000003</v>
      </c>
      <c r="D172">
        <v>-55.309314999999998</v>
      </c>
      <c r="J172">
        <v>8224489795.9183998</v>
      </c>
      <c r="K172">
        <v>-61.718220000000002</v>
      </c>
      <c r="L172">
        <v>-53.262230000000002</v>
      </c>
    </row>
    <row r="173" spans="2:12" x14ac:dyDescent="0.25">
      <c r="B173">
        <v>8346938775.5101995</v>
      </c>
      <c r="C173">
        <v>-61.734009</v>
      </c>
      <c r="D173">
        <v>-53.339087999999997</v>
      </c>
      <c r="J173">
        <v>8346938775.5101995</v>
      </c>
      <c r="K173">
        <v>-63.859268</v>
      </c>
      <c r="L173">
        <v>-55.290484999999997</v>
      </c>
    </row>
    <row r="174" spans="2:12" x14ac:dyDescent="0.25">
      <c r="B174">
        <v>8469387755.1020002</v>
      </c>
      <c r="C174">
        <v>-60.540489000000001</v>
      </c>
      <c r="D174">
        <v>-52.165439999999997</v>
      </c>
      <c r="J174">
        <v>8469387755.1020002</v>
      </c>
      <c r="K174">
        <v>-67.076408000000001</v>
      </c>
      <c r="L174">
        <v>-58.421211</v>
      </c>
    </row>
    <row r="175" spans="2:12" x14ac:dyDescent="0.25">
      <c r="B175">
        <v>8591836734.6938992</v>
      </c>
      <c r="C175">
        <v>-59.842838</v>
      </c>
      <c r="D175">
        <v>-51.448909999999998</v>
      </c>
      <c r="J175">
        <v>8591836734.6938992</v>
      </c>
      <c r="K175">
        <v>-69.202834999999993</v>
      </c>
      <c r="L175">
        <v>-60.441581999999997</v>
      </c>
    </row>
    <row r="176" spans="2:12" x14ac:dyDescent="0.25">
      <c r="B176">
        <v>8714285714.2856998</v>
      </c>
      <c r="C176">
        <v>-59.343089999999997</v>
      </c>
      <c r="D176">
        <v>-50.856388000000003</v>
      </c>
      <c r="J176">
        <v>8714285714.2856998</v>
      </c>
      <c r="K176">
        <v>-70.127837999999997</v>
      </c>
      <c r="L176">
        <v>-61.272877000000001</v>
      </c>
    </row>
    <row r="177" spans="2:12" x14ac:dyDescent="0.25">
      <c r="B177">
        <v>8836734693.8775997</v>
      </c>
      <c r="C177">
        <v>-59.502856999999999</v>
      </c>
      <c r="D177">
        <v>-50.922615</v>
      </c>
      <c r="J177">
        <v>8836734693.8775997</v>
      </c>
      <c r="K177">
        <v>-70.087128000000007</v>
      </c>
      <c r="L177">
        <v>-61.179726000000002</v>
      </c>
    </row>
    <row r="178" spans="2:12" x14ac:dyDescent="0.25">
      <c r="B178">
        <v>8959183673.4694004</v>
      </c>
      <c r="C178">
        <v>-59.425013999999997</v>
      </c>
      <c r="D178">
        <v>-50.724705</v>
      </c>
      <c r="J178">
        <v>8959183673.4694004</v>
      </c>
      <c r="K178">
        <v>-69.637855999999999</v>
      </c>
      <c r="L178">
        <v>-60.720123000000001</v>
      </c>
    </row>
    <row r="179" spans="2:12" x14ac:dyDescent="0.25">
      <c r="B179">
        <v>9081632653.0611992</v>
      </c>
      <c r="C179">
        <v>-59.922798</v>
      </c>
      <c r="D179">
        <v>-51.139190999999997</v>
      </c>
      <c r="J179">
        <v>9081632653.0611992</v>
      </c>
      <c r="K179">
        <v>-68.972022999999993</v>
      </c>
      <c r="L179">
        <v>-60.109122999999997</v>
      </c>
    </row>
    <row r="180" spans="2:12" x14ac:dyDescent="0.25">
      <c r="B180">
        <v>9204081632.6530991</v>
      </c>
      <c r="C180">
        <v>-60.711613</v>
      </c>
      <c r="D180">
        <v>-51.857601000000003</v>
      </c>
      <c r="J180">
        <v>9204081632.6530991</v>
      </c>
      <c r="K180">
        <v>-68.339577000000006</v>
      </c>
      <c r="L180">
        <v>-59.560409999999997</v>
      </c>
    </row>
    <row r="181" spans="2:12" x14ac:dyDescent="0.25">
      <c r="B181">
        <v>9326530612.2448997</v>
      </c>
      <c r="C181">
        <v>-61.715229000000001</v>
      </c>
      <c r="D181">
        <v>-52.790236999999998</v>
      </c>
      <c r="J181">
        <v>9326530612.2448997</v>
      </c>
      <c r="K181">
        <v>-67.639885000000007</v>
      </c>
      <c r="L181">
        <v>-58.919581999999998</v>
      </c>
    </row>
    <row r="182" spans="2:12" x14ac:dyDescent="0.25">
      <c r="B182">
        <v>9448979591.8367004</v>
      </c>
      <c r="C182">
        <v>-61.933276999999997</v>
      </c>
      <c r="D182">
        <v>-52.965237000000002</v>
      </c>
      <c r="J182">
        <v>9448979591.8367004</v>
      </c>
      <c r="K182">
        <v>-66.107512999999997</v>
      </c>
      <c r="L182">
        <v>-57.420707999999998</v>
      </c>
    </row>
    <row r="183" spans="2:12" x14ac:dyDescent="0.25">
      <c r="B183">
        <v>9571428571.4286003</v>
      </c>
      <c r="C183">
        <v>-61.847290000000001</v>
      </c>
      <c r="D183">
        <v>-52.788021000000001</v>
      </c>
      <c r="J183">
        <v>9571428571.4286003</v>
      </c>
      <c r="K183">
        <v>-63.489876000000002</v>
      </c>
      <c r="L183">
        <v>-54.717697000000001</v>
      </c>
    </row>
    <row r="184" spans="2:12" x14ac:dyDescent="0.25">
      <c r="B184">
        <v>9693877551.0203991</v>
      </c>
      <c r="C184">
        <v>-61.809928999999997</v>
      </c>
      <c r="D184">
        <v>-52.721347999999999</v>
      </c>
      <c r="J184">
        <v>9693877551.0203991</v>
      </c>
      <c r="K184">
        <v>-61.030200999999998</v>
      </c>
      <c r="L184">
        <v>-52.186881999999997</v>
      </c>
    </row>
    <row r="185" spans="2:12" x14ac:dyDescent="0.25">
      <c r="B185">
        <v>9816326530.6121998</v>
      </c>
      <c r="C185">
        <v>-61.954284999999999</v>
      </c>
      <c r="D185">
        <v>-52.816566000000002</v>
      </c>
      <c r="J185">
        <v>9816326530.6121998</v>
      </c>
      <c r="K185">
        <v>-59.274718999999997</v>
      </c>
      <c r="L185">
        <v>-50.321907000000003</v>
      </c>
    </row>
    <row r="186" spans="2:12" x14ac:dyDescent="0.25">
      <c r="B186">
        <v>9938775510.2040997</v>
      </c>
      <c r="C186">
        <v>-62.790267999999998</v>
      </c>
      <c r="D186">
        <v>-53.694716999999997</v>
      </c>
      <c r="J186">
        <v>9938775510.2040997</v>
      </c>
      <c r="K186">
        <v>-57.873111999999999</v>
      </c>
      <c r="L186">
        <v>-48.887568999999999</v>
      </c>
    </row>
    <row r="187" spans="2:12" x14ac:dyDescent="0.25">
      <c r="B187">
        <v>10061224489.796</v>
      </c>
      <c r="C187">
        <v>-64.060958999999997</v>
      </c>
      <c r="D187">
        <v>-55.015853999999997</v>
      </c>
      <c r="J187">
        <v>10061224489.796</v>
      </c>
      <c r="K187">
        <v>-57.041961999999998</v>
      </c>
      <c r="L187">
        <v>-48.035259000000003</v>
      </c>
    </row>
    <row r="188" spans="2:12" x14ac:dyDescent="0.25">
      <c r="B188">
        <v>10183673469.388</v>
      </c>
      <c r="C188">
        <v>-66.012787000000003</v>
      </c>
      <c r="D188">
        <v>-57.027755999999997</v>
      </c>
      <c r="J188">
        <v>10183673469.388</v>
      </c>
      <c r="K188">
        <v>-56.925891999999997</v>
      </c>
      <c r="L188">
        <v>-47.913691999999998</v>
      </c>
    </row>
    <row r="189" spans="2:12" x14ac:dyDescent="0.25">
      <c r="B189">
        <v>10306122448.98</v>
      </c>
      <c r="C189">
        <v>-66.618140999999994</v>
      </c>
      <c r="D189">
        <v>-57.694938999999998</v>
      </c>
      <c r="J189">
        <v>10306122448.98</v>
      </c>
      <c r="K189">
        <v>-57.564926</v>
      </c>
      <c r="L189">
        <v>-48.585785000000001</v>
      </c>
    </row>
    <row r="190" spans="2:12" x14ac:dyDescent="0.25">
      <c r="B190">
        <v>10428571428.570999</v>
      </c>
      <c r="C190">
        <v>-66.791129999999995</v>
      </c>
      <c r="D190">
        <v>-57.884773000000003</v>
      </c>
      <c r="J190">
        <v>10428571428.570999</v>
      </c>
      <c r="K190">
        <v>-58.326034999999997</v>
      </c>
      <c r="L190">
        <v>-49.363067999999998</v>
      </c>
    </row>
    <row r="191" spans="2:12" x14ac:dyDescent="0.25">
      <c r="B191">
        <v>10551020408.163</v>
      </c>
      <c r="C191">
        <v>-66.225280999999995</v>
      </c>
      <c r="D191">
        <v>-57.349617000000002</v>
      </c>
      <c r="J191">
        <v>10551020408.163</v>
      </c>
      <c r="K191">
        <v>-59.283183999999999</v>
      </c>
      <c r="L191">
        <v>-50.367637999999999</v>
      </c>
    </row>
    <row r="192" spans="2:12" x14ac:dyDescent="0.25">
      <c r="B192">
        <v>10673469387.754999</v>
      </c>
      <c r="C192">
        <v>-65.981780999999998</v>
      </c>
      <c r="D192">
        <v>-57.100872000000003</v>
      </c>
      <c r="J192">
        <v>10673469387.754999</v>
      </c>
      <c r="K192">
        <v>-60.634253999999999</v>
      </c>
      <c r="L192">
        <v>-51.732498</v>
      </c>
    </row>
    <row r="193" spans="2:12" x14ac:dyDescent="0.25">
      <c r="B193">
        <v>10795918367.347</v>
      </c>
      <c r="C193">
        <v>-65.790474000000003</v>
      </c>
      <c r="D193">
        <v>-56.914993000000003</v>
      </c>
      <c r="J193">
        <v>10795918367.347</v>
      </c>
      <c r="K193">
        <v>-61.556480000000001</v>
      </c>
      <c r="L193">
        <v>-52.659775000000003</v>
      </c>
    </row>
    <row r="194" spans="2:12" x14ac:dyDescent="0.25">
      <c r="B194">
        <v>10918367346.938999</v>
      </c>
      <c r="C194">
        <v>-65.247009000000006</v>
      </c>
      <c r="D194">
        <v>-56.367125999999999</v>
      </c>
      <c r="J194">
        <v>10918367346.938999</v>
      </c>
      <c r="K194">
        <v>-61.654488000000001</v>
      </c>
      <c r="L194">
        <v>-52.753737999999998</v>
      </c>
    </row>
    <row r="195" spans="2:12" x14ac:dyDescent="0.25">
      <c r="B195">
        <v>11040816326.531</v>
      </c>
      <c r="C195">
        <v>-64.469559000000004</v>
      </c>
      <c r="D195">
        <v>-55.567402000000001</v>
      </c>
      <c r="J195">
        <v>11040816326.531</v>
      </c>
      <c r="K195">
        <v>-61.318908999999998</v>
      </c>
      <c r="L195">
        <v>-52.383411000000002</v>
      </c>
    </row>
    <row r="196" spans="2:12" x14ac:dyDescent="0.25">
      <c r="B196">
        <v>11163265306.122</v>
      </c>
      <c r="C196">
        <v>-63.29166</v>
      </c>
      <c r="D196">
        <v>-54.377907</v>
      </c>
      <c r="J196">
        <v>11163265306.122</v>
      </c>
      <c r="K196">
        <v>-61.740760999999999</v>
      </c>
      <c r="L196">
        <v>-52.803973999999997</v>
      </c>
    </row>
    <row r="197" spans="2:12" x14ac:dyDescent="0.25">
      <c r="B197">
        <v>11285714285.714001</v>
      </c>
      <c r="C197">
        <v>-62.156891000000002</v>
      </c>
      <c r="D197">
        <v>-53.216147999999997</v>
      </c>
      <c r="J197">
        <v>11285714285.714001</v>
      </c>
      <c r="K197">
        <v>-61.994343000000001</v>
      </c>
      <c r="L197">
        <v>-53.036945000000003</v>
      </c>
    </row>
    <row r="198" spans="2:12" x14ac:dyDescent="0.25">
      <c r="B198">
        <v>11408163265.306</v>
      </c>
      <c r="C198">
        <v>-61.456367</v>
      </c>
      <c r="D198">
        <v>-52.497352999999997</v>
      </c>
      <c r="J198">
        <v>11408163265.306</v>
      </c>
      <c r="K198">
        <v>-61.638751999999997</v>
      </c>
      <c r="L198">
        <v>-52.671913000000004</v>
      </c>
    </row>
    <row r="199" spans="2:12" x14ac:dyDescent="0.25">
      <c r="B199">
        <v>11530612244.898001</v>
      </c>
      <c r="C199">
        <v>-61.686839999999997</v>
      </c>
      <c r="D199">
        <v>-52.672874</v>
      </c>
      <c r="J199">
        <v>11530612244.898001</v>
      </c>
      <c r="K199">
        <v>-60.954009999999997</v>
      </c>
      <c r="L199">
        <v>-51.929760000000002</v>
      </c>
    </row>
    <row r="200" spans="2:12" x14ac:dyDescent="0.25">
      <c r="B200">
        <v>11653061224.49</v>
      </c>
      <c r="C200">
        <v>-62.970332999999997</v>
      </c>
      <c r="D200">
        <v>-53.893371999999999</v>
      </c>
      <c r="J200">
        <v>11653061224.49</v>
      </c>
      <c r="K200">
        <v>-60.420985999999999</v>
      </c>
      <c r="L200">
        <v>-51.330455999999998</v>
      </c>
    </row>
    <row r="201" spans="2:12" x14ac:dyDescent="0.25">
      <c r="B201">
        <v>11775510204.082001</v>
      </c>
      <c r="C201">
        <v>-63.902706000000002</v>
      </c>
      <c r="D201">
        <v>-54.764392999999998</v>
      </c>
      <c r="J201">
        <v>11775510204.082001</v>
      </c>
      <c r="K201">
        <v>-60.299633</v>
      </c>
      <c r="L201">
        <v>-51.126598000000001</v>
      </c>
    </row>
    <row r="202" spans="2:12" x14ac:dyDescent="0.25">
      <c r="B202">
        <v>11897959183.673</v>
      </c>
      <c r="C202">
        <v>-63.923672000000003</v>
      </c>
      <c r="D202">
        <v>-54.669037000000003</v>
      </c>
      <c r="J202">
        <v>11897959183.673</v>
      </c>
      <c r="K202">
        <v>-60.176578999999997</v>
      </c>
      <c r="L202">
        <v>-50.887703000000002</v>
      </c>
    </row>
    <row r="203" spans="2:12" x14ac:dyDescent="0.25">
      <c r="B203">
        <v>12020408163.264999</v>
      </c>
      <c r="C203">
        <v>-62.648696999999999</v>
      </c>
      <c r="D203">
        <v>-53.351886999999998</v>
      </c>
      <c r="J203">
        <v>12020408163.264999</v>
      </c>
      <c r="K203">
        <v>-60.580570000000002</v>
      </c>
      <c r="L203">
        <v>-51.228724999999997</v>
      </c>
    </row>
    <row r="204" spans="2:12" x14ac:dyDescent="0.25">
      <c r="B204">
        <v>12142857142.857</v>
      </c>
      <c r="C204">
        <v>-61.223362000000002</v>
      </c>
      <c r="D204">
        <v>-51.765411</v>
      </c>
      <c r="J204">
        <v>12142857142.857</v>
      </c>
      <c r="K204">
        <v>-60.847836000000001</v>
      </c>
      <c r="L204">
        <v>-51.354461999999998</v>
      </c>
    </row>
    <row r="205" spans="2:12" x14ac:dyDescent="0.25">
      <c r="B205">
        <v>12265306122.448999</v>
      </c>
      <c r="C205">
        <v>-59.833263000000002</v>
      </c>
      <c r="D205">
        <v>-50.327831000000003</v>
      </c>
      <c r="J205">
        <v>12265306122.448999</v>
      </c>
      <c r="K205">
        <v>-60.720855999999998</v>
      </c>
      <c r="L205">
        <v>-51.174309000000001</v>
      </c>
    </row>
    <row r="206" spans="2:12" x14ac:dyDescent="0.25">
      <c r="B206">
        <v>12387755102.041</v>
      </c>
      <c r="C206">
        <v>-58.827942</v>
      </c>
      <c r="D206">
        <v>-49.135219999999997</v>
      </c>
      <c r="J206">
        <v>12387755102.041</v>
      </c>
      <c r="K206">
        <v>-60.090446</v>
      </c>
      <c r="L206">
        <v>-50.386208000000003</v>
      </c>
    </row>
    <row r="207" spans="2:12" x14ac:dyDescent="0.25">
      <c r="B207">
        <v>12510204081.632999</v>
      </c>
      <c r="C207">
        <v>-58.777157000000003</v>
      </c>
      <c r="D207">
        <v>-48.999119</v>
      </c>
      <c r="J207">
        <v>12510204081.632999</v>
      </c>
      <c r="K207">
        <v>-59.850357000000002</v>
      </c>
      <c r="L207">
        <v>-50.077477000000002</v>
      </c>
    </row>
    <row r="208" spans="2:12" x14ac:dyDescent="0.25">
      <c r="B208">
        <v>12632653061.224001</v>
      </c>
      <c r="C208">
        <v>-59.017704000000002</v>
      </c>
      <c r="D208">
        <v>-49.074477999999999</v>
      </c>
      <c r="J208">
        <v>12632653061.224001</v>
      </c>
      <c r="K208">
        <v>-59.561706999999998</v>
      </c>
      <c r="L208">
        <v>-49.657806000000001</v>
      </c>
    </row>
    <row r="209" spans="2:12" x14ac:dyDescent="0.25">
      <c r="B209">
        <v>12755102040.816</v>
      </c>
      <c r="C209">
        <v>-59.504078</v>
      </c>
      <c r="D209">
        <v>-49.396957</v>
      </c>
      <c r="J209">
        <v>12755102040.816</v>
      </c>
      <c r="K209">
        <v>-60.076248</v>
      </c>
      <c r="L209">
        <v>-50.042965000000002</v>
      </c>
    </row>
    <row r="210" spans="2:12" x14ac:dyDescent="0.25">
      <c r="B210">
        <v>12877551020.408001</v>
      </c>
      <c r="C210">
        <v>-59.142817999999998</v>
      </c>
      <c r="D210">
        <v>-48.879886999999997</v>
      </c>
      <c r="J210">
        <v>12877551020.408001</v>
      </c>
      <c r="K210">
        <v>-60.286335000000001</v>
      </c>
      <c r="L210">
        <v>-50.126018999999999</v>
      </c>
    </row>
    <row r="211" spans="2:12" x14ac:dyDescent="0.25">
      <c r="B211">
        <v>13000000000</v>
      </c>
      <c r="C211">
        <v>-58.809986000000002</v>
      </c>
      <c r="D211">
        <v>-48.443278999999997</v>
      </c>
      <c r="J211">
        <v>13000000000</v>
      </c>
      <c r="K211">
        <v>-60.870384000000001</v>
      </c>
      <c r="L211">
        <v>-50.622807000000002</v>
      </c>
    </row>
    <row r="212" spans="2:12" x14ac:dyDescent="0.25">
      <c r="B212" t="s">
        <v>25</v>
      </c>
      <c r="J212" t="s">
        <v>25</v>
      </c>
    </row>
  </sheetData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212"/>
  <sheetViews>
    <sheetView workbookViewId="0">
      <selection activeCell="J1" sqref="J1:L1048576"/>
    </sheetView>
  </sheetViews>
  <sheetFormatPr defaultRowHeight="15" x14ac:dyDescent="0.25"/>
  <cols>
    <col min="1" max="1" width="13.7109375" style="40" customWidth="1"/>
    <col min="5" max="5" width="2.7109375" style="84" customWidth="1"/>
    <col min="6" max="6" width="12.85546875" style="83" customWidth="1"/>
    <col min="7" max="7" width="18.5703125" style="12" customWidth="1"/>
    <col min="8" max="8" width="21.140625" style="12" customWidth="1"/>
    <col min="9" max="9" width="13.7109375" style="40" customWidth="1"/>
    <col min="13" max="13" width="2.7109375" style="9" customWidth="1"/>
    <col min="14" max="14" width="12.85546875" style="83" customWidth="1"/>
    <col min="15" max="15" width="18.5703125" style="12" customWidth="1"/>
    <col min="16" max="16" width="21.140625" style="12" customWidth="1"/>
    <col min="17" max="17" width="2.7109375" style="9" customWidth="1"/>
  </cols>
  <sheetData>
    <row r="1" spans="1:17" x14ac:dyDescent="0.25">
      <c r="B1" t="s">
        <v>101</v>
      </c>
      <c r="F1" s="83" t="s">
        <v>2</v>
      </c>
      <c r="G1" s="13" t="s">
        <v>122</v>
      </c>
      <c r="H1" s="44" t="str">
        <f>D112</f>
        <v>2Rx2L dBc Log Mag(dB)</v>
      </c>
      <c r="J1" t="s">
        <v>101</v>
      </c>
      <c r="N1" s="83" t="s">
        <v>2</v>
      </c>
      <c r="O1" s="13" t="s">
        <v>122</v>
      </c>
      <c r="P1" s="44" t="str">
        <f>L112</f>
        <v>2Rx2L dBc Log Mag(dB)</v>
      </c>
    </row>
    <row r="2" spans="1:17" x14ac:dyDescent="0.25">
      <c r="A2" s="50" t="s">
        <v>121</v>
      </c>
      <c r="B2" t="s">
        <v>102</v>
      </c>
      <c r="C2" t="s">
        <v>103</v>
      </c>
      <c r="D2" t="s">
        <v>104</v>
      </c>
      <c r="E2" s="84" t="s">
        <v>213</v>
      </c>
      <c r="H2" s="11"/>
      <c r="I2" s="50" t="s">
        <v>117</v>
      </c>
      <c r="J2" t="s">
        <v>102</v>
      </c>
      <c r="K2" t="s">
        <v>103</v>
      </c>
      <c r="L2" t="s">
        <v>104</v>
      </c>
      <c r="P2" s="11"/>
    </row>
    <row r="3" spans="1:17" s="15" customFormat="1" x14ac:dyDescent="0.25">
      <c r="A3" s="40"/>
      <c r="B3" t="s">
        <v>214</v>
      </c>
      <c r="C3"/>
      <c r="D3"/>
      <c r="E3" s="84"/>
      <c r="F3" s="13" t="s">
        <v>12</v>
      </c>
      <c r="G3" s="13">
        <f>ABS(AVERAGE(G5:G103))</f>
        <v>59.606043181818187</v>
      </c>
      <c r="H3" s="85" t="s">
        <v>251</v>
      </c>
      <c r="I3" s="40"/>
      <c r="J3" t="s">
        <v>214</v>
      </c>
      <c r="K3"/>
      <c r="L3"/>
      <c r="M3" s="14"/>
      <c r="N3" s="13" t="s">
        <v>12</v>
      </c>
      <c r="O3" s="13">
        <f>ABS(AVERAGE(O5:O103))</f>
        <v>61.212687363636377</v>
      </c>
      <c r="P3" s="85" t="s">
        <v>251</v>
      </c>
      <c r="Q3" s="14"/>
    </row>
    <row r="4" spans="1:17" x14ac:dyDescent="0.25">
      <c r="B4" t="s">
        <v>105</v>
      </c>
      <c r="C4" t="s">
        <v>283</v>
      </c>
      <c r="D4" t="s">
        <v>329</v>
      </c>
      <c r="G4" s="11"/>
      <c r="H4" s="11"/>
      <c r="J4" t="s">
        <v>105</v>
      </c>
      <c r="K4" t="s">
        <v>283</v>
      </c>
      <c r="L4" t="s">
        <v>330</v>
      </c>
      <c r="O4" s="11"/>
      <c r="P4" s="11"/>
    </row>
    <row r="5" spans="1:17" x14ac:dyDescent="0.25">
      <c r="B5" t="s">
        <v>106</v>
      </c>
      <c r="F5" s="83">
        <f t="shared" ref="F5:F68" si="0">B113/1000000000</f>
        <v>1</v>
      </c>
      <c r="G5" s="11">
        <f>H5-5</f>
        <v>-55.482193000000002</v>
      </c>
      <c r="H5" s="83">
        <f t="shared" ref="H5:H68" si="1">D113</f>
        <v>-50.482193000000002</v>
      </c>
      <c r="J5" t="s">
        <v>106</v>
      </c>
      <c r="N5" s="83">
        <f t="shared" ref="N5:N68" si="2">J113/1000000000</f>
        <v>1</v>
      </c>
      <c r="O5" s="11">
        <f>P5-5</f>
        <v>-68.865771999999993</v>
      </c>
      <c r="P5" s="83">
        <f t="shared" ref="P5:P68" si="3">L113</f>
        <v>-63.865772</v>
      </c>
    </row>
    <row r="6" spans="1:17" x14ac:dyDescent="0.25">
      <c r="F6" s="83">
        <f t="shared" si="0"/>
        <v>1.1224489795918</v>
      </c>
      <c r="G6" s="11">
        <f t="shared" ref="G6:G69" si="4">H6-5</f>
        <v>-58.633305</v>
      </c>
      <c r="H6" s="83">
        <f t="shared" si="1"/>
        <v>-53.633305</v>
      </c>
      <c r="N6" s="83">
        <f t="shared" si="2"/>
        <v>1.1224489795918</v>
      </c>
      <c r="O6" s="11">
        <f t="shared" ref="O6:O69" si="5">P6-5</f>
        <v>-70.052002000000002</v>
      </c>
      <c r="P6" s="83">
        <f t="shared" si="3"/>
        <v>-65.052002000000002</v>
      </c>
    </row>
    <row r="7" spans="1:17" x14ac:dyDescent="0.25">
      <c r="B7" t="s">
        <v>107</v>
      </c>
      <c r="F7" s="83">
        <f t="shared" si="0"/>
        <v>1.2448979591837002</v>
      </c>
      <c r="G7" s="11">
        <f t="shared" si="4"/>
        <v>-61.999195</v>
      </c>
      <c r="H7" s="83">
        <f t="shared" si="1"/>
        <v>-56.999195</v>
      </c>
      <c r="J7" t="s">
        <v>107</v>
      </c>
      <c r="N7" s="83">
        <f t="shared" si="2"/>
        <v>1.2448979591837002</v>
      </c>
      <c r="O7" s="11">
        <f t="shared" si="5"/>
        <v>-73.926056000000003</v>
      </c>
      <c r="P7" s="83">
        <f t="shared" si="3"/>
        <v>-68.926056000000003</v>
      </c>
    </row>
    <row r="8" spans="1:17" x14ac:dyDescent="0.25">
      <c r="B8" t="s">
        <v>23</v>
      </c>
      <c r="C8" t="s">
        <v>123</v>
      </c>
      <c r="F8" s="83">
        <f t="shared" si="0"/>
        <v>1.3673469387755</v>
      </c>
      <c r="G8" s="11">
        <f t="shared" si="4"/>
        <v>-62.19585</v>
      </c>
      <c r="H8" s="83">
        <f t="shared" si="1"/>
        <v>-57.19585</v>
      </c>
      <c r="J8" t="s">
        <v>23</v>
      </c>
      <c r="K8" t="s">
        <v>123</v>
      </c>
      <c r="N8" s="83">
        <f t="shared" si="2"/>
        <v>1.3673469387755</v>
      </c>
      <c r="O8" s="11">
        <f t="shared" si="5"/>
        <v>-77.873367000000002</v>
      </c>
      <c r="P8" s="83">
        <f t="shared" si="3"/>
        <v>-72.873367000000002</v>
      </c>
    </row>
    <row r="9" spans="1:17" x14ac:dyDescent="0.25">
      <c r="B9">
        <v>1000000000</v>
      </c>
      <c r="C9">
        <v>-10.513320999999999</v>
      </c>
      <c r="F9" s="83">
        <f t="shared" si="0"/>
        <v>1.4897959183673</v>
      </c>
      <c r="G9" s="11">
        <f t="shared" si="4"/>
        <v>-62.299953000000002</v>
      </c>
      <c r="H9" s="83">
        <f t="shared" si="1"/>
        <v>-57.299953000000002</v>
      </c>
      <c r="J9">
        <v>1000000000</v>
      </c>
      <c r="K9">
        <v>-11.891208000000001</v>
      </c>
      <c r="N9" s="83">
        <f t="shared" si="2"/>
        <v>1.4897959183673</v>
      </c>
      <c r="O9" s="11">
        <f t="shared" si="5"/>
        <v>-82.123016000000007</v>
      </c>
      <c r="P9" s="83">
        <f t="shared" si="3"/>
        <v>-77.123016000000007</v>
      </c>
    </row>
    <row r="10" spans="1:17" x14ac:dyDescent="0.25">
      <c r="B10">
        <v>1122448979.5918</v>
      </c>
      <c r="C10">
        <v>-10.031787</v>
      </c>
      <c r="F10" s="83">
        <f t="shared" si="0"/>
        <v>1.6122448979591999</v>
      </c>
      <c r="G10" s="11">
        <f t="shared" si="4"/>
        <v>-62.339260000000003</v>
      </c>
      <c r="H10" s="83">
        <f t="shared" si="1"/>
        <v>-57.339260000000003</v>
      </c>
      <c r="J10">
        <v>1122448979.5918</v>
      </c>
      <c r="K10">
        <v>-11.379066999999999</v>
      </c>
      <c r="N10" s="83">
        <f t="shared" si="2"/>
        <v>1.6122448979591999</v>
      </c>
      <c r="O10" s="11">
        <f t="shared" si="5"/>
        <v>-82.023323000000005</v>
      </c>
      <c r="P10" s="83">
        <f t="shared" si="3"/>
        <v>-77.023323000000005</v>
      </c>
    </row>
    <row r="11" spans="1:17" x14ac:dyDescent="0.25">
      <c r="B11">
        <v>1244897959.1837001</v>
      </c>
      <c r="C11">
        <v>-9.3411302999999997</v>
      </c>
      <c r="F11" s="83">
        <f t="shared" si="0"/>
        <v>1.7346938775510001</v>
      </c>
      <c r="G11" s="11">
        <f t="shared" si="4"/>
        <v>-62.764446</v>
      </c>
      <c r="H11" s="83">
        <f t="shared" si="1"/>
        <v>-57.764446</v>
      </c>
      <c r="J11">
        <v>1244897959.1837001</v>
      </c>
      <c r="K11">
        <v>-10.628268</v>
      </c>
      <c r="N11" s="83">
        <f t="shared" si="2"/>
        <v>1.7346938775510001</v>
      </c>
      <c r="O11" s="11">
        <f t="shared" si="5"/>
        <v>-78.876579000000007</v>
      </c>
      <c r="P11" s="83">
        <f t="shared" si="3"/>
        <v>-73.876579000000007</v>
      </c>
    </row>
    <row r="12" spans="1:17" x14ac:dyDescent="0.25">
      <c r="B12">
        <v>1367346938.7755001</v>
      </c>
      <c r="C12">
        <v>-8.7862825000000004</v>
      </c>
      <c r="F12" s="83">
        <f t="shared" si="0"/>
        <v>1.8571428571429001</v>
      </c>
      <c r="G12" s="11">
        <f t="shared" si="4"/>
        <v>-63.118572</v>
      </c>
      <c r="H12" s="83">
        <f t="shared" si="1"/>
        <v>-58.118572</v>
      </c>
      <c r="J12">
        <v>1367346938.7755001</v>
      </c>
      <c r="K12">
        <v>-10.042218</v>
      </c>
      <c r="N12" s="83">
        <f t="shared" si="2"/>
        <v>1.8571428571429001</v>
      </c>
      <c r="O12" s="11">
        <f t="shared" si="5"/>
        <v>-73.284194999999997</v>
      </c>
      <c r="P12" s="83">
        <f t="shared" si="3"/>
        <v>-68.284194999999997</v>
      </c>
    </row>
    <row r="13" spans="1:17" x14ac:dyDescent="0.25">
      <c r="B13">
        <v>1489795918.3673</v>
      </c>
      <c r="C13">
        <v>-8.3279838999999996</v>
      </c>
      <c r="F13" s="83">
        <f t="shared" si="0"/>
        <v>1.9795918367347001</v>
      </c>
      <c r="G13" s="11">
        <f t="shared" si="4"/>
        <v>-63.213551000000002</v>
      </c>
      <c r="H13" s="83">
        <f t="shared" si="1"/>
        <v>-58.213551000000002</v>
      </c>
      <c r="J13">
        <v>1489795918.3673</v>
      </c>
      <c r="K13">
        <v>-9.4808588</v>
      </c>
      <c r="N13" s="83">
        <f t="shared" si="2"/>
        <v>1.9795918367347001</v>
      </c>
      <c r="O13" s="11">
        <f t="shared" si="5"/>
        <v>-70.100677000000005</v>
      </c>
      <c r="P13" s="83">
        <f t="shared" si="3"/>
        <v>-65.100677000000005</v>
      </c>
    </row>
    <row r="14" spans="1:17" x14ac:dyDescent="0.25">
      <c r="B14">
        <v>1612244897.9591999</v>
      </c>
      <c r="C14">
        <v>-7.9267244000000003</v>
      </c>
      <c r="F14" s="83">
        <f t="shared" si="0"/>
        <v>2.1020408163264999</v>
      </c>
      <c r="G14" s="11">
        <f t="shared" si="4"/>
        <v>-63.048729000000002</v>
      </c>
      <c r="H14" s="83">
        <f t="shared" si="1"/>
        <v>-58.048729000000002</v>
      </c>
      <c r="J14">
        <v>1612244897.9591999</v>
      </c>
      <c r="K14">
        <v>-8.9486217000000003</v>
      </c>
      <c r="N14" s="83">
        <f t="shared" si="2"/>
        <v>2.1020408163264999</v>
      </c>
      <c r="O14" s="11">
        <f t="shared" si="5"/>
        <v>-69.965453999999994</v>
      </c>
      <c r="P14" s="83">
        <f t="shared" si="3"/>
        <v>-64.965453999999994</v>
      </c>
    </row>
    <row r="15" spans="1:17" x14ac:dyDescent="0.25">
      <c r="B15">
        <v>1734693877.5510001</v>
      </c>
      <c r="C15">
        <v>-7.6648234999999998</v>
      </c>
      <c r="F15" s="83">
        <f t="shared" si="0"/>
        <v>2.2244897959183998</v>
      </c>
      <c r="G15" s="11">
        <f t="shared" si="4"/>
        <v>-63.360030999999999</v>
      </c>
      <c r="H15" s="83">
        <f t="shared" si="1"/>
        <v>-58.360030999999999</v>
      </c>
      <c r="J15">
        <v>1734693877.5510001</v>
      </c>
      <c r="K15">
        <v>-8.5259427999999993</v>
      </c>
      <c r="N15" s="83">
        <f t="shared" si="2"/>
        <v>2.2244897959183998</v>
      </c>
      <c r="O15" s="11">
        <f t="shared" si="5"/>
        <v>-73.528473000000005</v>
      </c>
      <c r="P15" s="83">
        <f t="shared" si="3"/>
        <v>-68.528473000000005</v>
      </c>
    </row>
    <row r="16" spans="1:17" x14ac:dyDescent="0.25">
      <c r="B16">
        <v>1857142857.1429</v>
      </c>
      <c r="C16">
        <v>-7.4808029999999999</v>
      </c>
      <c r="F16" s="83">
        <f t="shared" si="0"/>
        <v>2.3469387755101998</v>
      </c>
      <c r="G16" s="11">
        <f t="shared" si="4"/>
        <v>-62.947823</v>
      </c>
      <c r="H16" s="83">
        <f t="shared" si="1"/>
        <v>-57.947823</v>
      </c>
      <c r="J16">
        <v>1857142857.1429</v>
      </c>
      <c r="K16">
        <v>-8.2127409</v>
      </c>
      <c r="N16" s="83">
        <f t="shared" si="2"/>
        <v>2.3469387755101998</v>
      </c>
      <c r="O16" s="11">
        <f t="shared" si="5"/>
        <v>-77.348793000000001</v>
      </c>
      <c r="P16" s="83">
        <f t="shared" si="3"/>
        <v>-72.348793000000001</v>
      </c>
    </row>
    <row r="17" spans="2:16" x14ac:dyDescent="0.25">
      <c r="B17">
        <v>1979591836.7347</v>
      </c>
      <c r="C17">
        <v>-7.4108748000000002</v>
      </c>
      <c r="F17" s="83">
        <f t="shared" si="0"/>
        <v>2.4693877551020003</v>
      </c>
      <c r="G17" s="11">
        <f t="shared" si="4"/>
        <v>-62.770409000000001</v>
      </c>
      <c r="H17" s="83">
        <f t="shared" si="1"/>
        <v>-57.770409000000001</v>
      </c>
      <c r="J17">
        <v>1979591836.7347</v>
      </c>
      <c r="K17">
        <v>-8.0166339999999998</v>
      </c>
      <c r="N17" s="83">
        <f t="shared" si="2"/>
        <v>2.4693877551020003</v>
      </c>
      <c r="O17" s="11">
        <f t="shared" si="5"/>
        <v>-79.679764000000006</v>
      </c>
      <c r="P17" s="83">
        <f t="shared" si="3"/>
        <v>-74.679764000000006</v>
      </c>
    </row>
    <row r="18" spans="2:16" x14ac:dyDescent="0.25">
      <c r="B18">
        <v>2102040816.3264999</v>
      </c>
      <c r="C18">
        <v>-7.3592576999999997</v>
      </c>
      <c r="F18" s="83">
        <f t="shared" si="0"/>
        <v>2.5918367346939002</v>
      </c>
      <c r="G18" s="11">
        <f t="shared" si="4"/>
        <v>-60.675434000000003</v>
      </c>
      <c r="H18" s="83">
        <f t="shared" si="1"/>
        <v>-55.675434000000003</v>
      </c>
      <c r="J18">
        <v>2102040816.3264999</v>
      </c>
      <c r="K18">
        <v>-7.8102574000000002</v>
      </c>
      <c r="N18" s="83">
        <f t="shared" si="2"/>
        <v>2.5918367346939002</v>
      </c>
      <c r="O18" s="11">
        <f t="shared" si="5"/>
        <v>-81.840309000000005</v>
      </c>
      <c r="P18" s="83">
        <f t="shared" si="3"/>
        <v>-76.840309000000005</v>
      </c>
    </row>
    <row r="19" spans="2:16" x14ac:dyDescent="0.25">
      <c r="B19">
        <v>2224489795.9183998</v>
      </c>
      <c r="C19">
        <v>-7.2775531000000004</v>
      </c>
      <c r="F19" s="83">
        <f t="shared" si="0"/>
        <v>2.7142857142856998</v>
      </c>
      <c r="G19" s="11">
        <f t="shared" si="4"/>
        <v>-59.797896999999999</v>
      </c>
      <c r="H19" s="83">
        <f t="shared" si="1"/>
        <v>-54.797896999999999</v>
      </c>
      <c r="J19">
        <v>2224489795.9183998</v>
      </c>
      <c r="K19">
        <v>-7.6187239</v>
      </c>
      <c r="N19" s="83">
        <f t="shared" si="2"/>
        <v>2.7142857142856998</v>
      </c>
      <c r="O19" s="11">
        <f t="shared" si="5"/>
        <v>-77.698089999999993</v>
      </c>
      <c r="P19" s="83">
        <f t="shared" si="3"/>
        <v>-72.698089999999993</v>
      </c>
    </row>
    <row r="20" spans="2:16" x14ac:dyDescent="0.25">
      <c r="B20">
        <v>2346938775.5102</v>
      </c>
      <c r="C20">
        <v>-7.2591251999999997</v>
      </c>
      <c r="F20" s="83">
        <f t="shared" si="0"/>
        <v>2.8367346938776001</v>
      </c>
      <c r="G20" s="11">
        <f t="shared" si="4"/>
        <v>-59.699306</v>
      </c>
      <c r="H20" s="83">
        <f t="shared" si="1"/>
        <v>-54.699306</v>
      </c>
      <c r="J20">
        <v>2346938775.5102</v>
      </c>
      <c r="K20">
        <v>-7.5384431000000003</v>
      </c>
      <c r="N20" s="83">
        <f t="shared" si="2"/>
        <v>2.8367346938776001</v>
      </c>
      <c r="O20" s="11">
        <f t="shared" si="5"/>
        <v>-72.038193000000007</v>
      </c>
      <c r="P20" s="83">
        <f t="shared" si="3"/>
        <v>-67.038193000000007</v>
      </c>
    </row>
    <row r="21" spans="2:16" x14ac:dyDescent="0.25">
      <c r="B21">
        <v>2469387755.1020002</v>
      </c>
      <c r="C21">
        <v>-7.2303290000000002</v>
      </c>
      <c r="F21" s="83">
        <f t="shared" si="0"/>
        <v>2.9591836734694001</v>
      </c>
      <c r="G21" s="11">
        <f t="shared" si="4"/>
        <v>-61.722831999999997</v>
      </c>
      <c r="H21" s="83">
        <f t="shared" si="1"/>
        <v>-56.722831999999997</v>
      </c>
      <c r="J21">
        <v>2469387755.1020002</v>
      </c>
      <c r="K21">
        <v>-7.4717178000000004</v>
      </c>
      <c r="N21" s="83">
        <f t="shared" si="2"/>
        <v>2.9591836734694001</v>
      </c>
      <c r="O21" s="11">
        <f t="shared" si="5"/>
        <v>-69.461905999999999</v>
      </c>
      <c r="P21" s="83">
        <f t="shared" si="3"/>
        <v>-64.461905999999999</v>
      </c>
    </row>
    <row r="22" spans="2:16" x14ac:dyDescent="0.25">
      <c r="B22">
        <v>2591836734.6939001</v>
      </c>
      <c r="C22">
        <v>-7.3128609999999998</v>
      </c>
      <c r="F22" s="83">
        <f t="shared" si="0"/>
        <v>3.0816326530612002</v>
      </c>
      <c r="G22" s="11">
        <f t="shared" si="4"/>
        <v>-62.933216000000002</v>
      </c>
      <c r="H22" s="83">
        <f t="shared" si="1"/>
        <v>-57.933216000000002</v>
      </c>
      <c r="J22">
        <v>2591836734.6939001</v>
      </c>
      <c r="K22">
        <v>-7.459549</v>
      </c>
      <c r="N22" s="83">
        <f t="shared" si="2"/>
        <v>3.0816326530612002</v>
      </c>
      <c r="O22" s="11">
        <f t="shared" si="5"/>
        <v>-69.068000999999995</v>
      </c>
      <c r="P22" s="83">
        <f t="shared" si="3"/>
        <v>-64.068000999999995</v>
      </c>
    </row>
    <row r="23" spans="2:16" x14ac:dyDescent="0.25">
      <c r="B23">
        <v>2714285714.2856998</v>
      </c>
      <c r="C23">
        <v>-7.3693871</v>
      </c>
      <c r="F23" s="83">
        <f t="shared" si="0"/>
        <v>3.2040816326531001</v>
      </c>
      <c r="G23" s="11">
        <f t="shared" si="4"/>
        <v>-62.407024</v>
      </c>
      <c r="H23" s="83">
        <f t="shared" si="1"/>
        <v>-57.407024</v>
      </c>
      <c r="J23">
        <v>2714285714.2856998</v>
      </c>
      <c r="K23">
        <v>-7.3648275999999999</v>
      </c>
      <c r="N23" s="83">
        <f t="shared" si="2"/>
        <v>3.2040816326531001</v>
      </c>
      <c r="O23" s="11">
        <f t="shared" si="5"/>
        <v>-71.812156999999999</v>
      </c>
      <c r="P23" s="83">
        <f t="shared" si="3"/>
        <v>-66.812156999999999</v>
      </c>
    </row>
    <row r="24" spans="2:16" x14ac:dyDescent="0.25">
      <c r="B24">
        <v>2836734693.8776002</v>
      </c>
      <c r="C24">
        <v>-7.4972205000000001</v>
      </c>
      <c r="F24" s="83">
        <f t="shared" si="0"/>
        <v>3.3265306122449001</v>
      </c>
      <c r="G24" s="11">
        <f t="shared" si="4"/>
        <v>-61.440970999999998</v>
      </c>
      <c r="H24" s="83">
        <f t="shared" si="1"/>
        <v>-56.440970999999998</v>
      </c>
      <c r="J24">
        <v>2836734693.8776002</v>
      </c>
      <c r="K24">
        <v>-7.3960261000000003</v>
      </c>
      <c r="N24" s="83">
        <f t="shared" si="2"/>
        <v>3.3265306122449001</v>
      </c>
      <c r="O24" s="11">
        <f t="shared" si="5"/>
        <v>-68.591330999999997</v>
      </c>
      <c r="P24" s="83">
        <f t="shared" si="3"/>
        <v>-63.591330999999997</v>
      </c>
    </row>
    <row r="25" spans="2:16" x14ac:dyDescent="0.25">
      <c r="B25">
        <v>2959183673.4693999</v>
      </c>
      <c r="C25">
        <v>-7.5084866999999997</v>
      </c>
      <c r="F25" s="83">
        <f t="shared" si="0"/>
        <v>3.4489795918367001</v>
      </c>
      <c r="G25" s="11">
        <f t="shared" si="4"/>
        <v>-61.615738</v>
      </c>
      <c r="H25" s="83">
        <f t="shared" si="1"/>
        <v>-56.615738</v>
      </c>
      <c r="J25">
        <v>2959183673.4693999</v>
      </c>
      <c r="K25">
        <v>-7.3559121999999997</v>
      </c>
      <c r="N25" s="83">
        <f t="shared" si="2"/>
        <v>3.4489795918367001</v>
      </c>
      <c r="O25" s="11">
        <f t="shared" si="5"/>
        <v>-67.776127000000002</v>
      </c>
      <c r="P25" s="83">
        <f t="shared" si="3"/>
        <v>-62.776127000000002</v>
      </c>
    </row>
    <row r="26" spans="2:16" x14ac:dyDescent="0.25">
      <c r="B26">
        <v>3081632653.0612001</v>
      </c>
      <c r="C26">
        <v>-7.5031695000000003</v>
      </c>
      <c r="F26" s="83">
        <f t="shared" si="0"/>
        <v>3.5714285714286</v>
      </c>
      <c r="G26" s="11">
        <f t="shared" si="4"/>
        <v>-63.338593000000003</v>
      </c>
      <c r="H26" s="83">
        <f t="shared" si="1"/>
        <v>-58.338593000000003</v>
      </c>
      <c r="J26">
        <v>3081632653.0612001</v>
      </c>
      <c r="K26">
        <v>-7.3749532999999996</v>
      </c>
      <c r="N26" s="83">
        <f t="shared" si="2"/>
        <v>3.5714285714286</v>
      </c>
      <c r="O26" s="11">
        <f t="shared" si="5"/>
        <v>-65.572327000000001</v>
      </c>
      <c r="P26" s="83">
        <f t="shared" si="3"/>
        <v>-60.572327000000001</v>
      </c>
    </row>
    <row r="27" spans="2:16" x14ac:dyDescent="0.25">
      <c r="B27">
        <v>3204081632.6531</v>
      </c>
      <c r="C27">
        <v>-7.4823808999999999</v>
      </c>
      <c r="F27" s="83">
        <f t="shared" si="0"/>
        <v>3.6938775510204001</v>
      </c>
      <c r="G27" s="11">
        <f t="shared" si="4"/>
        <v>-65.783164999999997</v>
      </c>
      <c r="H27" s="83">
        <f t="shared" si="1"/>
        <v>-60.783164999999997</v>
      </c>
      <c r="J27">
        <v>3204081632.6531</v>
      </c>
      <c r="K27">
        <v>-7.3239017000000004</v>
      </c>
      <c r="N27" s="83">
        <f t="shared" si="2"/>
        <v>3.6938775510204001</v>
      </c>
      <c r="O27" s="11">
        <f t="shared" si="5"/>
        <v>-62.502487000000002</v>
      </c>
      <c r="P27" s="83">
        <f t="shared" si="3"/>
        <v>-57.502487000000002</v>
      </c>
    </row>
    <row r="28" spans="2:16" x14ac:dyDescent="0.25">
      <c r="B28">
        <v>3326530612.2449002</v>
      </c>
      <c r="C28">
        <v>-7.5153489000000002</v>
      </c>
      <c r="F28" s="83">
        <f t="shared" si="0"/>
        <v>3.8163265306121996</v>
      </c>
      <c r="G28" s="11">
        <f t="shared" si="4"/>
        <v>-67.785278000000005</v>
      </c>
      <c r="H28" s="83">
        <f t="shared" si="1"/>
        <v>-62.785277999999998</v>
      </c>
      <c r="J28">
        <v>3326530612.2449002</v>
      </c>
      <c r="K28">
        <v>-7.3134151000000003</v>
      </c>
      <c r="N28" s="83">
        <f t="shared" si="2"/>
        <v>3.8163265306121996</v>
      </c>
      <c r="O28" s="11">
        <f t="shared" si="5"/>
        <v>-60.071559999999998</v>
      </c>
      <c r="P28" s="83">
        <f t="shared" si="3"/>
        <v>-55.071559999999998</v>
      </c>
    </row>
    <row r="29" spans="2:16" x14ac:dyDescent="0.25">
      <c r="B29">
        <v>3448979591.8367</v>
      </c>
      <c r="C29">
        <v>-7.5762773000000001</v>
      </c>
      <c r="F29" s="83">
        <f t="shared" si="0"/>
        <v>3.9387755102041</v>
      </c>
      <c r="G29" s="11">
        <f t="shared" si="4"/>
        <v>-68.530723999999992</v>
      </c>
      <c r="H29" s="83">
        <f t="shared" si="1"/>
        <v>-63.530723999999999</v>
      </c>
      <c r="J29">
        <v>3448979591.8367</v>
      </c>
      <c r="K29">
        <v>-7.2987298999999997</v>
      </c>
      <c r="N29" s="83">
        <f t="shared" si="2"/>
        <v>3.9387755102041</v>
      </c>
      <c r="O29" s="11">
        <f t="shared" si="5"/>
        <v>-58.700878000000003</v>
      </c>
      <c r="P29" s="83">
        <f t="shared" si="3"/>
        <v>-53.700878000000003</v>
      </c>
    </row>
    <row r="30" spans="2:16" x14ac:dyDescent="0.25">
      <c r="B30">
        <v>3571428571.4285998</v>
      </c>
      <c r="C30">
        <v>-7.6507211000000002</v>
      </c>
      <c r="F30" s="83">
        <f t="shared" si="0"/>
        <v>4.0612244897959</v>
      </c>
      <c r="G30" s="11">
        <f t="shared" si="4"/>
        <v>-66.018104999999991</v>
      </c>
      <c r="H30" s="83">
        <f t="shared" si="1"/>
        <v>-61.018104999999998</v>
      </c>
      <c r="J30">
        <v>3571428571.4285998</v>
      </c>
      <c r="K30">
        <v>-7.2929310999999997</v>
      </c>
      <c r="N30" s="83">
        <f t="shared" si="2"/>
        <v>4.0612244897959</v>
      </c>
      <c r="O30" s="11">
        <f t="shared" si="5"/>
        <v>-58.368721000000001</v>
      </c>
      <c r="P30" s="83">
        <f t="shared" si="3"/>
        <v>-53.368721000000001</v>
      </c>
    </row>
    <row r="31" spans="2:16" x14ac:dyDescent="0.25">
      <c r="B31">
        <v>3693877551.0204</v>
      </c>
      <c r="C31">
        <v>-7.7152308999999999</v>
      </c>
      <c r="F31" s="83">
        <f t="shared" si="0"/>
        <v>4.1836734693878004</v>
      </c>
      <c r="G31" s="11">
        <f t="shared" si="4"/>
        <v>-62.252063999999997</v>
      </c>
      <c r="H31" s="83">
        <f t="shared" si="1"/>
        <v>-57.252063999999997</v>
      </c>
      <c r="J31">
        <v>3693877551.0204</v>
      </c>
      <c r="K31">
        <v>-7.2805710000000001</v>
      </c>
      <c r="N31" s="83">
        <f t="shared" si="2"/>
        <v>4.1836734693878004</v>
      </c>
      <c r="O31" s="11">
        <f t="shared" si="5"/>
        <v>-57.247452000000003</v>
      </c>
      <c r="P31" s="83">
        <f t="shared" si="3"/>
        <v>-52.247452000000003</v>
      </c>
    </row>
    <row r="32" spans="2:16" x14ac:dyDescent="0.25">
      <c r="B32">
        <v>3816326530.6121998</v>
      </c>
      <c r="C32">
        <v>-7.8104563000000002</v>
      </c>
      <c r="F32" s="83">
        <f t="shared" si="0"/>
        <v>4.3061224489796004</v>
      </c>
      <c r="G32" s="11">
        <f t="shared" si="4"/>
        <v>-59.148902999999997</v>
      </c>
      <c r="H32" s="83">
        <f t="shared" si="1"/>
        <v>-54.148902999999997</v>
      </c>
      <c r="J32">
        <v>3816326530.6121998</v>
      </c>
      <c r="K32">
        <v>-7.3087339</v>
      </c>
      <c r="N32" s="83">
        <f t="shared" si="2"/>
        <v>4.3061224489796004</v>
      </c>
      <c r="O32" s="11">
        <f t="shared" si="5"/>
        <v>-56.316142999999997</v>
      </c>
      <c r="P32" s="83">
        <f t="shared" si="3"/>
        <v>-51.316142999999997</v>
      </c>
    </row>
    <row r="33" spans="2:16" x14ac:dyDescent="0.25">
      <c r="B33">
        <v>3938775510.2041001</v>
      </c>
      <c r="C33">
        <v>-7.9254923000000002</v>
      </c>
      <c r="F33" s="83">
        <f t="shared" si="0"/>
        <v>4.4285714285713995</v>
      </c>
      <c r="G33" s="11">
        <f t="shared" si="4"/>
        <v>-57.504570000000001</v>
      </c>
      <c r="H33" s="83">
        <f t="shared" si="1"/>
        <v>-52.504570000000001</v>
      </c>
      <c r="J33">
        <v>3938775510.2041001</v>
      </c>
      <c r="K33">
        <v>-7.3584781000000001</v>
      </c>
      <c r="N33" s="83">
        <f t="shared" si="2"/>
        <v>4.4285714285713995</v>
      </c>
      <c r="O33" s="11">
        <f t="shared" si="5"/>
        <v>-55.687629999999999</v>
      </c>
      <c r="P33" s="83">
        <f t="shared" si="3"/>
        <v>-50.687629999999999</v>
      </c>
    </row>
    <row r="34" spans="2:16" x14ac:dyDescent="0.25">
      <c r="B34">
        <v>4061224489.7958999</v>
      </c>
      <c r="C34">
        <v>-8.0494242000000007</v>
      </c>
      <c r="F34" s="83">
        <f t="shared" si="0"/>
        <v>4.5510204081632999</v>
      </c>
      <c r="G34" s="11">
        <f t="shared" si="4"/>
        <v>-56.617088000000003</v>
      </c>
      <c r="H34" s="83">
        <f t="shared" si="1"/>
        <v>-51.617088000000003</v>
      </c>
      <c r="J34">
        <v>4061224489.7958999</v>
      </c>
      <c r="K34">
        <v>-7.4080472000000004</v>
      </c>
      <c r="N34" s="83">
        <f t="shared" si="2"/>
        <v>4.5510204081632999</v>
      </c>
      <c r="O34" s="11">
        <f t="shared" si="5"/>
        <v>-55.678069999999998</v>
      </c>
      <c r="P34" s="83">
        <f t="shared" si="3"/>
        <v>-50.678069999999998</v>
      </c>
    </row>
    <row r="35" spans="2:16" x14ac:dyDescent="0.25">
      <c r="B35">
        <v>4183673469.3878002</v>
      </c>
      <c r="C35">
        <v>-8.1360005999999991</v>
      </c>
      <c r="F35" s="83">
        <f t="shared" si="0"/>
        <v>4.6734693877550999</v>
      </c>
      <c r="G35" s="11">
        <f t="shared" si="4"/>
        <v>-55.273758000000001</v>
      </c>
      <c r="H35" s="83">
        <f t="shared" si="1"/>
        <v>-50.273758000000001</v>
      </c>
      <c r="J35">
        <v>4183673469.3878002</v>
      </c>
      <c r="K35">
        <v>-7.4493694000000001</v>
      </c>
      <c r="N35" s="83">
        <f t="shared" si="2"/>
        <v>4.6734693877550999</v>
      </c>
      <c r="O35" s="11">
        <f t="shared" si="5"/>
        <v>-54.706062000000003</v>
      </c>
      <c r="P35" s="83">
        <f t="shared" si="3"/>
        <v>-49.706062000000003</v>
      </c>
    </row>
    <row r="36" spans="2:16" x14ac:dyDescent="0.25">
      <c r="B36">
        <v>4306122448.9796</v>
      </c>
      <c r="C36">
        <v>-8.1945113999999997</v>
      </c>
      <c r="F36" s="83">
        <f t="shared" si="0"/>
        <v>4.7959183673468999</v>
      </c>
      <c r="G36" s="11">
        <f t="shared" si="4"/>
        <v>-54.845199999999998</v>
      </c>
      <c r="H36" s="83">
        <f t="shared" si="1"/>
        <v>-49.845199999999998</v>
      </c>
      <c r="J36">
        <v>4306122448.9796</v>
      </c>
      <c r="K36">
        <v>-7.5007333999999997</v>
      </c>
      <c r="N36" s="83">
        <f t="shared" si="2"/>
        <v>4.7959183673468999</v>
      </c>
      <c r="O36" s="11">
        <f t="shared" si="5"/>
        <v>-53.242744000000002</v>
      </c>
      <c r="P36" s="83">
        <f t="shared" si="3"/>
        <v>-48.242744000000002</v>
      </c>
    </row>
    <row r="37" spans="2:16" x14ac:dyDescent="0.25">
      <c r="B37">
        <v>4428571428.5713997</v>
      </c>
      <c r="C37">
        <v>-8.2217854999999993</v>
      </c>
      <c r="F37" s="83">
        <f t="shared" si="0"/>
        <v>4.9183673469388003</v>
      </c>
      <c r="G37" s="11">
        <f t="shared" si="4"/>
        <v>-55.841754999999999</v>
      </c>
      <c r="H37" s="83">
        <f t="shared" si="1"/>
        <v>-50.841754999999999</v>
      </c>
      <c r="J37">
        <v>4428571428.5713997</v>
      </c>
      <c r="K37">
        <v>-7.5809192999999997</v>
      </c>
      <c r="N37" s="83">
        <f t="shared" si="2"/>
        <v>4.9183673469388003</v>
      </c>
      <c r="O37" s="11">
        <f t="shared" si="5"/>
        <v>-52.165855000000001</v>
      </c>
      <c r="P37" s="83">
        <f t="shared" si="3"/>
        <v>-47.165855000000001</v>
      </c>
    </row>
    <row r="38" spans="2:16" x14ac:dyDescent="0.25">
      <c r="B38">
        <v>4551020408.1632996</v>
      </c>
      <c r="C38">
        <v>-8.1764697999999996</v>
      </c>
      <c r="F38" s="83">
        <f t="shared" si="0"/>
        <v>5.0408163265305994</v>
      </c>
      <c r="G38" s="11">
        <f t="shared" si="4"/>
        <v>-58.700741000000001</v>
      </c>
      <c r="H38" s="83">
        <f t="shared" si="1"/>
        <v>-53.700741000000001</v>
      </c>
      <c r="J38">
        <v>4551020408.1632996</v>
      </c>
      <c r="K38">
        <v>-7.6820841</v>
      </c>
      <c r="N38" s="83">
        <f t="shared" si="2"/>
        <v>5.0408163265305994</v>
      </c>
      <c r="O38" s="11">
        <f t="shared" si="5"/>
        <v>-51.655169999999998</v>
      </c>
      <c r="P38" s="83">
        <f t="shared" si="3"/>
        <v>-46.655169999999998</v>
      </c>
    </row>
    <row r="39" spans="2:16" x14ac:dyDescent="0.25">
      <c r="B39">
        <v>4673469387.7551003</v>
      </c>
      <c r="C39">
        <v>-8.0899772999999993</v>
      </c>
      <c r="F39" s="83">
        <f t="shared" si="0"/>
        <v>5.1632653061224003</v>
      </c>
      <c r="G39" s="11">
        <f t="shared" si="4"/>
        <v>-61.498702999999999</v>
      </c>
      <c r="H39" s="83">
        <f t="shared" si="1"/>
        <v>-56.498702999999999</v>
      </c>
      <c r="J39">
        <v>4673469387.7551003</v>
      </c>
      <c r="K39">
        <v>-7.7926769</v>
      </c>
      <c r="N39" s="83">
        <f t="shared" si="2"/>
        <v>5.1632653061224003</v>
      </c>
      <c r="O39" s="11">
        <f t="shared" si="5"/>
        <v>-51.088196000000003</v>
      </c>
      <c r="P39" s="83">
        <f t="shared" si="3"/>
        <v>-46.088196000000003</v>
      </c>
    </row>
    <row r="40" spans="2:16" x14ac:dyDescent="0.25">
      <c r="B40">
        <v>4795918367.3469</v>
      </c>
      <c r="C40">
        <v>-7.9462194000000004</v>
      </c>
      <c r="F40" s="83">
        <f t="shared" si="0"/>
        <v>5.2857142857142998</v>
      </c>
      <c r="G40" s="11">
        <f t="shared" si="4"/>
        <v>-63.114719000000001</v>
      </c>
      <c r="H40" s="83">
        <f t="shared" si="1"/>
        <v>-58.114719000000001</v>
      </c>
      <c r="J40">
        <v>4795918367.3469</v>
      </c>
      <c r="K40">
        <v>-7.8462911000000002</v>
      </c>
      <c r="N40" s="83">
        <f t="shared" si="2"/>
        <v>5.2857142857142998</v>
      </c>
      <c r="O40" s="11">
        <f t="shared" si="5"/>
        <v>-51.537154999999998</v>
      </c>
      <c r="P40" s="83">
        <f t="shared" si="3"/>
        <v>-46.537154999999998</v>
      </c>
    </row>
    <row r="41" spans="2:16" x14ac:dyDescent="0.25">
      <c r="B41">
        <v>4918367346.9387999</v>
      </c>
      <c r="C41">
        <v>-7.8697552999999996</v>
      </c>
      <c r="F41" s="83">
        <f t="shared" si="0"/>
        <v>5.4081632653060998</v>
      </c>
      <c r="G41" s="11">
        <f t="shared" si="4"/>
        <v>-62.828358000000001</v>
      </c>
      <c r="H41" s="83">
        <f t="shared" si="1"/>
        <v>-57.828358000000001</v>
      </c>
      <c r="J41">
        <v>4918367346.9387999</v>
      </c>
      <c r="K41">
        <v>-7.8470696999999996</v>
      </c>
      <c r="N41" s="83">
        <f t="shared" si="2"/>
        <v>5.4081632653060998</v>
      </c>
      <c r="O41" s="11">
        <f t="shared" si="5"/>
        <v>-53.83334</v>
      </c>
      <c r="P41" s="83">
        <f t="shared" si="3"/>
        <v>-48.83334</v>
      </c>
    </row>
    <row r="42" spans="2:16" x14ac:dyDescent="0.25">
      <c r="B42">
        <v>5040816326.5305996</v>
      </c>
      <c r="C42">
        <v>-7.8098269</v>
      </c>
      <c r="F42" s="83">
        <f t="shared" si="0"/>
        <v>5.5306122448980002</v>
      </c>
      <c r="G42" s="11">
        <f t="shared" si="4"/>
        <v>-62.913531999999996</v>
      </c>
      <c r="H42" s="83">
        <f t="shared" si="1"/>
        <v>-57.913531999999996</v>
      </c>
      <c r="J42">
        <v>5040816326.5305996</v>
      </c>
      <c r="K42">
        <v>-7.8052874000000001</v>
      </c>
      <c r="N42" s="83">
        <f t="shared" si="2"/>
        <v>5.5306122448980002</v>
      </c>
      <c r="O42" s="11">
        <f t="shared" si="5"/>
        <v>-58.078648000000001</v>
      </c>
      <c r="P42" s="83">
        <f t="shared" si="3"/>
        <v>-53.078648000000001</v>
      </c>
    </row>
    <row r="43" spans="2:16" x14ac:dyDescent="0.25">
      <c r="B43">
        <v>5163265306.1224003</v>
      </c>
      <c r="C43">
        <v>-7.8189631000000004</v>
      </c>
      <c r="F43" s="83">
        <f t="shared" si="0"/>
        <v>5.6530612244898002</v>
      </c>
      <c r="G43" s="11">
        <f t="shared" si="4"/>
        <v>-62.703513999999998</v>
      </c>
      <c r="H43" s="83">
        <f t="shared" si="1"/>
        <v>-57.703513999999998</v>
      </c>
      <c r="J43">
        <v>5163265306.1224003</v>
      </c>
      <c r="K43">
        <v>-7.7611637</v>
      </c>
      <c r="N43" s="83">
        <f t="shared" si="2"/>
        <v>5.6530612244898002</v>
      </c>
      <c r="O43" s="11">
        <f t="shared" si="5"/>
        <v>-59.986572000000002</v>
      </c>
      <c r="P43" s="83">
        <f t="shared" si="3"/>
        <v>-54.986572000000002</v>
      </c>
    </row>
    <row r="44" spans="2:16" x14ac:dyDescent="0.25">
      <c r="B44">
        <v>5285714285.7143002</v>
      </c>
      <c r="C44">
        <v>-7.8489990000000001</v>
      </c>
      <c r="F44" s="83">
        <f t="shared" si="0"/>
        <v>5.7755102040816002</v>
      </c>
      <c r="G44" s="11">
        <f t="shared" si="4"/>
        <v>-62.533051</v>
      </c>
      <c r="H44" s="83">
        <f t="shared" si="1"/>
        <v>-57.533051</v>
      </c>
      <c r="J44">
        <v>5285714285.7143002</v>
      </c>
      <c r="K44">
        <v>-7.7124924999999998</v>
      </c>
      <c r="N44" s="83">
        <f t="shared" si="2"/>
        <v>5.7755102040816002</v>
      </c>
      <c r="O44" s="11">
        <f t="shared" si="5"/>
        <v>-61.219760999999998</v>
      </c>
      <c r="P44" s="83">
        <f t="shared" si="3"/>
        <v>-56.219760999999998</v>
      </c>
    </row>
    <row r="45" spans="2:16" x14ac:dyDescent="0.25">
      <c r="B45">
        <v>5408163265.3060999</v>
      </c>
      <c r="C45">
        <v>-7.8994374000000001</v>
      </c>
      <c r="F45" s="83">
        <f t="shared" si="0"/>
        <v>5.8979591836734997</v>
      </c>
      <c r="G45" s="11">
        <f t="shared" si="4"/>
        <v>-61.880164999999998</v>
      </c>
      <c r="H45" s="83">
        <f t="shared" si="1"/>
        <v>-56.880164999999998</v>
      </c>
      <c r="J45">
        <v>5408163265.3060999</v>
      </c>
      <c r="K45">
        <v>-7.6872454000000001</v>
      </c>
      <c r="N45" s="83">
        <f t="shared" si="2"/>
        <v>5.8979591836734997</v>
      </c>
      <c r="O45" s="11">
        <f t="shared" si="5"/>
        <v>-62.153736000000002</v>
      </c>
      <c r="P45" s="83">
        <f t="shared" si="3"/>
        <v>-57.153736000000002</v>
      </c>
    </row>
    <row r="46" spans="2:16" x14ac:dyDescent="0.25">
      <c r="B46">
        <v>5530612244.8979998</v>
      </c>
      <c r="C46">
        <v>-7.9231777000000001</v>
      </c>
      <c r="F46" s="83">
        <f t="shared" si="0"/>
        <v>6.0204081632652997</v>
      </c>
      <c r="G46" s="11">
        <f t="shared" si="4"/>
        <v>-60.904235999999997</v>
      </c>
      <c r="H46" s="83">
        <f t="shared" si="1"/>
        <v>-55.904235999999997</v>
      </c>
      <c r="J46">
        <v>5530612244.8979998</v>
      </c>
      <c r="K46">
        <v>-7.6897191999999999</v>
      </c>
      <c r="N46" s="83">
        <f t="shared" si="2"/>
        <v>6.0204081632652997</v>
      </c>
      <c r="O46" s="11">
        <f t="shared" si="5"/>
        <v>-64.450455000000005</v>
      </c>
      <c r="P46" s="83">
        <f t="shared" si="3"/>
        <v>-59.450454999999998</v>
      </c>
    </row>
    <row r="47" spans="2:16" x14ac:dyDescent="0.25">
      <c r="B47">
        <v>5653061224.4898005</v>
      </c>
      <c r="C47">
        <v>-7.9194564999999999</v>
      </c>
      <c r="F47" s="83">
        <f t="shared" si="0"/>
        <v>6.1428571428570997</v>
      </c>
      <c r="G47" s="11">
        <f t="shared" si="4"/>
        <v>-60.143318000000001</v>
      </c>
      <c r="H47" s="83">
        <f t="shared" si="1"/>
        <v>-55.143318000000001</v>
      </c>
      <c r="J47">
        <v>5653061224.4898005</v>
      </c>
      <c r="K47">
        <v>-7.7247643000000004</v>
      </c>
      <c r="N47" s="83">
        <f t="shared" si="2"/>
        <v>6.1428571428570997</v>
      </c>
      <c r="O47" s="11">
        <f t="shared" si="5"/>
        <v>-65.142562999999996</v>
      </c>
      <c r="P47" s="83">
        <f t="shared" si="3"/>
        <v>-60.142563000000003</v>
      </c>
    </row>
    <row r="48" spans="2:16" x14ac:dyDescent="0.25">
      <c r="B48">
        <v>5775510204.0816002</v>
      </c>
      <c r="C48">
        <v>-7.8594569999999999</v>
      </c>
      <c r="F48" s="83">
        <f t="shared" si="0"/>
        <v>6.2653061224490001</v>
      </c>
      <c r="G48" s="11">
        <f t="shared" si="4"/>
        <v>-59.733336999999999</v>
      </c>
      <c r="H48" s="83">
        <f t="shared" si="1"/>
        <v>-54.733336999999999</v>
      </c>
      <c r="J48">
        <v>5775510204.0816002</v>
      </c>
      <c r="K48">
        <v>-7.7263789000000003</v>
      </c>
      <c r="N48" s="83">
        <f t="shared" si="2"/>
        <v>6.2653061224490001</v>
      </c>
      <c r="O48" s="11">
        <f t="shared" si="5"/>
        <v>-64.991680000000002</v>
      </c>
      <c r="P48" s="83">
        <f t="shared" si="3"/>
        <v>-59.991680000000002</v>
      </c>
    </row>
    <row r="49" spans="2:16" x14ac:dyDescent="0.25">
      <c r="B49">
        <v>5897959183.6735001</v>
      </c>
      <c r="C49">
        <v>-7.7988552999999996</v>
      </c>
      <c r="F49" s="83">
        <f t="shared" si="0"/>
        <v>6.3877551020408001</v>
      </c>
      <c r="G49" s="11">
        <f t="shared" si="4"/>
        <v>-59.781975000000003</v>
      </c>
      <c r="H49" s="83">
        <f t="shared" si="1"/>
        <v>-54.781975000000003</v>
      </c>
      <c r="J49">
        <v>5897959183.6735001</v>
      </c>
      <c r="K49">
        <v>-7.7427549000000004</v>
      </c>
      <c r="N49" s="83">
        <f t="shared" si="2"/>
        <v>6.3877551020408001</v>
      </c>
      <c r="O49" s="11">
        <f t="shared" si="5"/>
        <v>-63.311134000000003</v>
      </c>
      <c r="P49" s="83">
        <f t="shared" si="3"/>
        <v>-58.311134000000003</v>
      </c>
    </row>
    <row r="50" spans="2:16" x14ac:dyDescent="0.25">
      <c r="B50">
        <v>6020408163.2652998</v>
      </c>
      <c r="C50">
        <v>-7.7360916</v>
      </c>
      <c r="F50" s="83">
        <f t="shared" si="0"/>
        <v>6.5102040816326996</v>
      </c>
      <c r="G50" s="11">
        <f t="shared" si="4"/>
        <v>-59.384686000000002</v>
      </c>
      <c r="H50" s="83">
        <f t="shared" si="1"/>
        <v>-54.384686000000002</v>
      </c>
      <c r="J50">
        <v>6020408163.2652998</v>
      </c>
      <c r="K50">
        <v>-7.7430567999999997</v>
      </c>
      <c r="N50" s="83">
        <f t="shared" si="2"/>
        <v>6.5102040816326996</v>
      </c>
      <c r="O50" s="11">
        <f t="shared" si="5"/>
        <v>-62.197960000000002</v>
      </c>
      <c r="P50" s="83">
        <f t="shared" si="3"/>
        <v>-57.197960000000002</v>
      </c>
    </row>
    <row r="51" spans="2:16" x14ac:dyDescent="0.25">
      <c r="B51">
        <v>6142857142.8570995</v>
      </c>
      <c r="C51">
        <v>-7.6875271999999999</v>
      </c>
      <c r="F51" s="83">
        <f t="shared" si="0"/>
        <v>6.6326530612244996</v>
      </c>
      <c r="G51" s="11">
        <f t="shared" si="4"/>
        <v>-58.685763999999999</v>
      </c>
      <c r="H51" s="83">
        <f t="shared" si="1"/>
        <v>-53.685763999999999</v>
      </c>
      <c r="J51">
        <v>6142857142.8570995</v>
      </c>
      <c r="K51">
        <v>-7.7327231999999997</v>
      </c>
      <c r="N51" s="83">
        <f t="shared" si="2"/>
        <v>6.6326530612244996</v>
      </c>
      <c r="O51" s="11">
        <f t="shared" si="5"/>
        <v>-61.141177999999996</v>
      </c>
      <c r="P51" s="83">
        <f t="shared" si="3"/>
        <v>-56.141177999999996</v>
      </c>
    </row>
    <row r="52" spans="2:16" x14ac:dyDescent="0.25">
      <c r="B52">
        <v>6265306122.4490004</v>
      </c>
      <c r="C52">
        <v>-7.6848473999999998</v>
      </c>
      <c r="F52" s="83">
        <f t="shared" si="0"/>
        <v>6.7551020408163005</v>
      </c>
      <c r="G52" s="11">
        <f t="shared" si="4"/>
        <v>-58.692276</v>
      </c>
      <c r="H52" s="83">
        <f t="shared" si="1"/>
        <v>-53.692276</v>
      </c>
      <c r="J52">
        <v>6265306122.4490004</v>
      </c>
      <c r="K52">
        <v>-7.7299113000000004</v>
      </c>
      <c r="N52" s="83">
        <f t="shared" si="2"/>
        <v>6.7551020408163005</v>
      </c>
      <c r="O52" s="11">
        <f t="shared" si="5"/>
        <v>-60.793488000000004</v>
      </c>
      <c r="P52" s="83">
        <f t="shared" si="3"/>
        <v>-55.793488000000004</v>
      </c>
    </row>
    <row r="53" spans="2:16" x14ac:dyDescent="0.25">
      <c r="B53">
        <v>6387755102.0408001</v>
      </c>
      <c r="C53">
        <v>-7.7096967999999997</v>
      </c>
      <c r="F53" s="83">
        <f t="shared" si="0"/>
        <v>6.8775510204082</v>
      </c>
      <c r="G53" s="11">
        <f t="shared" si="4"/>
        <v>-60.577316000000003</v>
      </c>
      <c r="H53" s="83">
        <f t="shared" si="1"/>
        <v>-55.577316000000003</v>
      </c>
      <c r="J53">
        <v>6387755102.0408001</v>
      </c>
      <c r="K53">
        <v>-7.7307267</v>
      </c>
      <c r="N53" s="83">
        <f t="shared" si="2"/>
        <v>6.8775510204082</v>
      </c>
      <c r="O53" s="11">
        <f t="shared" si="5"/>
        <v>-60.536911000000003</v>
      </c>
      <c r="P53" s="83">
        <f t="shared" si="3"/>
        <v>-55.536911000000003</v>
      </c>
    </row>
    <row r="54" spans="2:16" x14ac:dyDescent="0.25">
      <c r="B54">
        <v>6510204081.6327</v>
      </c>
      <c r="C54">
        <v>-7.7584628999999996</v>
      </c>
      <c r="F54" s="83">
        <f t="shared" si="0"/>
        <v>7</v>
      </c>
      <c r="G54" s="11">
        <f t="shared" si="4"/>
        <v>-63.071854000000002</v>
      </c>
      <c r="H54" s="83">
        <f t="shared" si="1"/>
        <v>-58.071854000000002</v>
      </c>
      <c r="J54">
        <v>6510204081.6327</v>
      </c>
      <c r="K54">
        <v>-7.7507862999999997</v>
      </c>
      <c r="N54" s="83">
        <f t="shared" si="2"/>
        <v>7</v>
      </c>
      <c r="O54" s="11">
        <f t="shared" si="5"/>
        <v>-59.839092000000001</v>
      </c>
      <c r="P54" s="83">
        <f t="shared" si="3"/>
        <v>-54.839092000000001</v>
      </c>
    </row>
    <row r="55" spans="2:16" x14ac:dyDescent="0.25">
      <c r="B55">
        <v>6632653061.2244997</v>
      </c>
      <c r="C55">
        <v>-7.8204889</v>
      </c>
      <c r="F55" s="83">
        <f t="shared" si="0"/>
        <v>7.1224489795918</v>
      </c>
      <c r="G55" s="11">
        <f t="shared" si="4"/>
        <v>-64.122303000000002</v>
      </c>
      <c r="H55" s="83">
        <f t="shared" si="1"/>
        <v>-59.122303000000002</v>
      </c>
      <c r="J55">
        <v>6632653061.2244997</v>
      </c>
      <c r="K55">
        <v>-7.7888288000000001</v>
      </c>
      <c r="N55" s="83">
        <f t="shared" si="2"/>
        <v>7.1224489795918</v>
      </c>
      <c r="O55" s="11">
        <f t="shared" si="5"/>
        <v>-59.286053000000003</v>
      </c>
      <c r="P55" s="83">
        <f t="shared" si="3"/>
        <v>-54.286053000000003</v>
      </c>
    </row>
    <row r="56" spans="2:16" x14ac:dyDescent="0.25">
      <c r="B56">
        <v>6755102040.8163004</v>
      </c>
      <c r="C56">
        <v>-7.8826213000000003</v>
      </c>
      <c r="F56" s="83">
        <f t="shared" si="0"/>
        <v>7.2448979591836995</v>
      </c>
      <c r="G56" s="11">
        <f t="shared" si="4"/>
        <v>-62.853352000000001</v>
      </c>
      <c r="H56" s="83">
        <f t="shared" si="1"/>
        <v>-57.853352000000001</v>
      </c>
      <c r="J56">
        <v>6755102040.8163004</v>
      </c>
      <c r="K56">
        <v>-7.8253931999999997</v>
      </c>
      <c r="N56" s="83">
        <f t="shared" si="2"/>
        <v>7.2448979591836995</v>
      </c>
      <c r="O56" s="11">
        <f t="shared" si="5"/>
        <v>-58.640770000000003</v>
      </c>
      <c r="P56" s="83">
        <f t="shared" si="3"/>
        <v>-53.640770000000003</v>
      </c>
    </row>
    <row r="57" spans="2:16" x14ac:dyDescent="0.25">
      <c r="B57">
        <v>6877551020.4082003</v>
      </c>
      <c r="C57">
        <v>-7.9561272000000001</v>
      </c>
      <c r="F57" s="83">
        <f t="shared" si="0"/>
        <v>7.3673469387755004</v>
      </c>
      <c r="G57" s="11">
        <f t="shared" si="4"/>
        <v>-60.767899</v>
      </c>
      <c r="H57" s="83">
        <f t="shared" si="1"/>
        <v>-55.767899</v>
      </c>
      <c r="J57">
        <v>6877551020.4082003</v>
      </c>
      <c r="K57">
        <v>-7.8729209999999998</v>
      </c>
      <c r="N57" s="83">
        <f t="shared" si="2"/>
        <v>7.3673469387755004</v>
      </c>
      <c r="O57" s="11">
        <f t="shared" si="5"/>
        <v>-58.264502999999998</v>
      </c>
      <c r="P57" s="83">
        <f t="shared" si="3"/>
        <v>-53.264502999999998</v>
      </c>
    </row>
    <row r="58" spans="2:16" x14ac:dyDescent="0.25">
      <c r="B58">
        <v>7000000000</v>
      </c>
      <c r="C58">
        <v>-8.0283289</v>
      </c>
      <c r="F58" s="83">
        <f t="shared" si="0"/>
        <v>7.4897959183673004</v>
      </c>
      <c r="G58" s="11">
        <f t="shared" si="4"/>
        <v>-59.558177999999998</v>
      </c>
      <c r="H58" s="83">
        <f t="shared" si="1"/>
        <v>-54.558177999999998</v>
      </c>
      <c r="J58">
        <v>7000000000</v>
      </c>
      <c r="K58">
        <v>-7.9070400999999997</v>
      </c>
      <c r="N58" s="83">
        <f t="shared" si="2"/>
        <v>7.4897959183673004</v>
      </c>
      <c r="O58" s="11">
        <f t="shared" si="5"/>
        <v>-58.472183000000001</v>
      </c>
      <c r="P58" s="83">
        <f t="shared" si="3"/>
        <v>-53.472183000000001</v>
      </c>
    </row>
    <row r="59" spans="2:16" x14ac:dyDescent="0.25">
      <c r="B59">
        <v>7122448979.5917997</v>
      </c>
      <c r="C59">
        <v>-8.1037950999999993</v>
      </c>
      <c r="F59" s="83">
        <f t="shared" si="0"/>
        <v>7.6122448979591999</v>
      </c>
      <c r="G59" s="11">
        <f t="shared" si="4"/>
        <v>-58.634929999999997</v>
      </c>
      <c r="H59" s="83">
        <f t="shared" si="1"/>
        <v>-53.634929999999997</v>
      </c>
      <c r="J59">
        <v>7122448979.5917997</v>
      </c>
      <c r="K59">
        <v>-7.9437636999999999</v>
      </c>
      <c r="N59" s="83">
        <f t="shared" si="2"/>
        <v>7.6122448979591999</v>
      </c>
      <c r="O59" s="11">
        <f t="shared" si="5"/>
        <v>-57.998233999999997</v>
      </c>
      <c r="P59" s="83">
        <f t="shared" si="3"/>
        <v>-52.998233999999997</v>
      </c>
    </row>
    <row r="60" spans="2:16" x14ac:dyDescent="0.25">
      <c r="B60">
        <v>7244897959.1836996</v>
      </c>
      <c r="C60">
        <v>-8.1572513999999998</v>
      </c>
      <c r="F60" s="83">
        <f t="shared" si="0"/>
        <v>7.7346938775509999</v>
      </c>
      <c r="G60" s="11">
        <f t="shared" si="4"/>
        <v>-58.940421999999998</v>
      </c>
      <c r="H60" s="83">
        <f t="shared" si="1"/>
        <v>-53.940421999999998</v>
      </c>
      <c r="J60">
        <v>7244897959.1836996</v>
      </c>
      <c r="K60">
        <v>-7.9775605000000001</v>
      </c>
      <c r="N60" s="83">
        <f t="shared" si="2"/>
        <v>7.7346938775509999</v>
      </c>
      <c r="O60" s="11">
        <f t="shared" si="5"/>
        <v>-57.425415000000001</v>
      </c>
      <c r="P60" s="83">
        <f t="shared" si="3"/>
        <v>-52.425415000000001</v>
      </c>
    </row>
    <row r="61" spans="2:16" x14ac:dyDescent="0.25">
      <c r="B61">
        <v>7367346938.7755003</v>
      </c>
      <c r="C61">
        <v>-8.2221250999999995</v>
      </c>
      <c r="F61" s="83">
        <f t="shared" si="0"/>
        <v>7.8571428571429003</v>
      </c>
      <c r="G61" s="11">
        <f t="shared" si="4"/>
        <v>-61.078239000000004</v>
      </c>
      <c r="H61" s="83">
        <f t="shared" si="1"/>
        <v>-56.078239000000004</v>
      </c>
      <c r="J61">
        <v>7367346938.7755003</v>
      </c>
      <c r="K61">
        <v>-8.0371962000000003</v>
      </c>
      <c r="N61" s="83">
        <f t="shared" si="2"/>
        <v>7.8571428571429003</v>
      </c>
      <c r="O61" s="11">
        <f t="shared" si="5"/>
        <v>-56.434607999999997</v>
      </c>
      <c r="P61" s="83">
        <f t="shared" si="3"/>
        <v>-51.434607999999997</v>
      </c>
    </row>
    <row r="62" spans="2:16" x14ac:dyDescent="0.25">
      <c r="B62">
        <v>7489795918.3673</v>
      </c>
      <c r="C62">
        <v>-8.2768268999999997</v>
      </c>
      <c r="F62" s="83">
        <f t="shared" si="0"/>
        <v>7.9795918367347003</v>
      </c>
      <c r="G62" s="11">
        <f t="shared" si="4"/>
        <v>-63.712192999999999</v>
      </c>
      <c r="H62" s="83">
        <f t="shared" si="1"/>
        <v>-58.712192999999999</v>
      </c>
      <c r="J62">
        <v>7489795918.3673</v>
      </c>
      <c r="K62">
        <v>-8.0870142000000005</v>
      </c>
      <c r="N62" s="83">
        <f t="shared" si="2"/>
        <v>7.9795918367347003</v>
      </c>
      <c r="O62" s="11">
        <f t="shared" si="5"/>
        <v>-56.559798999999998</v>
      </c>
      <c r="P62" s="83">
        <f t="shared" si="3"/>
        <v>-51.559798999999998</v>
      </c>
    </row>
    <row r="63" spans="2:16" x14ac:dyDescent="0.25">
      <c r="B63">
        <v>7612244897.9591999</v>
      </c>
      <c r="C63">
        <v>-8.3445253000000008</v>
      </c>
      <c r="F63" s="83">
        <f t="shared" si="0"/>
        <v>8.1020408163265003</v>
      </c>
      <c r="G63" s="11">
        <f t="shared" si="4"/>
        <v>-63.757263000000002</v>
      </c>
      <c r="H63" s="83">
        <f t="shared" si="1"/>
        <v>-58.757263000000002</v>
      </c>
      <c r="J63">
        <v>7612244897.9591999</v>
      </c>
      <c r="K63">
        <v>-8.1527060999999996</v>
      </c>
      <c r="N63" s="83">
        <f t="shared" si="2"/>
        <v>8.1020408163265003</v>
      </c>
      <c r="O63" s="11">
        <f t="shared" si="5"/>
        <v>-57.427250000000001</v>
      </c>
      <c r="P63" s="83">
        <f t="shared" si="3"/>
        <v>-52.427250000000001</v>
      </c>
    </row>
    <row r="64" spans="2:16" x14ac:dyDescent="0.25">
      <c r="B64">
        <v>7734693877.5509996</v>
      </c>
      <c r="C64">
        <v>-8.4021062999999998</v>
      </c>
      <c r="F64" s="83">
        <f t="shared" si="0"/>
        <v>8.2244897959183998</v>
      </c>
      <c r="G64" s="11">
        <f t="shared" si="4"/>
        <v>-60.888278999999997</v>
      </c>
      <c r="H64" s="83">
        <f t="shared" si="1"/>
        <v>-55.888278999999997</v>
      </c>
      <c r="J64">
        <v>7734693877.5509996</v>
      </c>
      <c r="K64">
        <v>-8.1939086999999997</v>
      </c>
      <c r="N64" s="83">
        <f t="shared" si="2"/>
        <v>8.2244897959183998</v>
      </c>
      <c r="O64" s="11">
        <f t="shared" si="5"/>
        <v>-59.610183999999997</v>
      </c>
      <c r="P64" s="83">
        <f t="shared" si="3"/>
        <v>-54.610183999999997</v>
      </c>
    </row>
    <row r="65" spans="2:16" x14ac:dyDescent="0.25">
      <c r="B65">
        <v>7857142857.1429005</v>
      </c>
      <c r="C65">
        <v>-8.4569006000000009</v>
      </c>
      <c r="F65" s="83">
        <f t="shared" si="0"/>
        <v>8.3469387755101998</v>
      </c>
      <c r="G65" s="11">
        <f t="shared" si="4"/>
        <v>-57.691806999999997</v>
      </c>
      <c r="H65" s="83">
        <f t="shared" si="1"/>
        <v>-52.691806999999997</v>
      </c>
      <c r="J65">
        <v>7857142857.1429005</v>
      </c>
      <c r="K65">
        <v>-8.2798128000000002</v>
      </c>
      <c r="N65" s="83">
        <f t="shared" si="2"/>
        <v>8.3469387755101998</v>
      </c>
      <c r="O65" s="11">
        <f t="shared" si="5"/>
        <v>-63.218159</v>
      </c>
      <c r="P65" s="83">
        <f t="shared" si="3"/>
        <v>-58.218159</v>
      </c>
    </row>
    <row r="66" spans="2:16" x14ac:dyDescent="0.25">
      <c r="B66">
        <v>7979591836.7347002</v>
      </c>
      <c r="C66">
        <v>-8.4691600999999999</v>
      </c>
      <c r="F66" s="83">
        <f t="shared" si="0"/>
        <v>8.4693877551019998</v>
      </c>
      <c r="G66" s="11">
        <f t="shared" si="4"/>
        <v>-56.056601999999998</v>
      </c>
      <c r="H66" s="83">
        <f t="shared" si="1"/>
        <v>-51.056601999999998</v>
      </c>
      <c r="J66">
        <v>7979591836.7347002</v>
      </c>
      <c r="K66">
        <v>-8.3312159000000001</v>
      </c>
      <c r="N66" s="83">
        <f t="shared" si="2"/>
        <v>8.4693877551019998</v>
      </c>
      <c r="O66" s="11">
        <f t="shared" si="5"/>
        <v>-64.959900000000005</v>
      </c>
      <c r="P66" s="83">
        <f t="shared" si="3"/>
        <v>-59.959899999999998</v>
      </c>
    </row>
    <row r="67" spans="2:16" x14ac:dyDescent="0.25">
      <c r="B67">
        <v>8102040816.3264999</v>
      </c>
      <c r="C67">
        <v>-8.4774426999999992</v>
      </c>
      <c r="F67" s="83">
        <f t="shared" si="0"/>
        <v>8.5918367346938993</v>
      </c>
      <c r="G67" s="11">
        <f t="shared" si="4"/>
        <v>-55.24044</v>
      </c>
      <c r="H67" s="83">
        <f t="shared" si="1"/>
        <v>-50.24044</v>
      </c>
      <c r="J67">
        <v>8102040816.3264999</v>
      </c>
      <c r="K67">
        <v>-8.4298897000000004</v>
      </c>
      <c r="N67" s="83">
        <f t="shared" si="2"/>
        <v>8.5918367346938993</v>
      </c>
      <c r="O67" s="11">
        <f t="shared" si="5"/>
        <v>-64.75616500000001</v>
      </c>
      <c r="P67" s="83">
        <f t="shared" si="3"/>
        <v>-59.756165000000003</v>
      </c>
    </row>
    <row r="68" spans="2:16" x14ac:dyDescent="0.25">
      <c r="B68">
        <v>8224489795.9183998</v>
      </c>
      <c r="C68">
        <v>-8.4509649000000007</v>
      </c>
      <c r="F68" s="83">
        <f t="shared" si="0"/>
        <v>8.7142857142856993</v>
      </c>
      <c r="G68" s="11">
        <f t="shared" si="4"/>
        <v>-54.644511999999999</v>
      </c>
      <c r="H68" s="83">
        <f t="shared" si="1"/>
        <v>-49.644511999999999</v>
      </c>
      <c r="J68">
        <v>8224489795.9183998</v>
      </c>
      <c r="K68">
        <v>-8.5027551999999993</v>
      </c>
      <c r="N68" s="83">
        <f t="shared" si="2"/>
        <v>8.7142857142856993</v>
      </c>
      <c r="O68" s="11">
        <f t="shared" si="5"/>
        <v>-62.480533999999999</v>
      </c>
      <c r="P68" s="83">
        <f t="shared" si="3"/>
        <v>-57.480533999999999</v>
      </c>
    </row>
    <row r="69" spans="2:16" x14ac:dyDescent="0.25">
      <c r="B69">
        <v>8346938775.5101995</v>
      </c>
      <c r="C69">
        <v>-8.4435710999999998</v>
      </c>
      <c r="F69" s="83">
        <f t="shared" ref="F69:F100" si="6">B177/1000000000</f>
        <v>8.8367346938776006</v>
      </c>
      <c r="G69" s="11">
        <f t="shared" si="4"/>
        <v>-54.472152999999999</v>
      </c>
      <c r="H69" s="83">
        <f t="shared" ref="H69:H100" si="7">D177</f>
        <v>-49.472152999999999</v>
      </c>
      <c r="J69">
        <v>8346938775.5101995</v>
      </c>
      <c r="K69">
        <v>-8.6302423000000008</v>
      </c>
      <c r="N69" s="83">
        <f t="shared" ref="N69:N100" si="8">J177/1000000000</f>
        <v>8.8367346938776006</v>
      </c>
      <c r="O69" s="11">
        <f t="shared" si="5"/>
        <v>-60.895878000000003</v>
      </c>
      <c r="P69" s="83">
        <f t="shared" ref="P69:P100" si="9">L177</f>
        <v>-55.895878000000003</v>
      </c>
    </row>
    <row r="70" spans="2:16" x14ac:dyDescent="0.25">
      <c r="B70">
        <v>8469387755.1020002</v>
      </c>
      <c r="C70">
        <v>-8.4277048000000008</v>
      </c>
      <c r="F70" s="83">
        <f t="shared" si="6"/>
        <v>8.9591836734694006</v>
      </c>
      <c r="G70" s="11">
        <f t="shared" ref="G70:G103" si="10">H70-5</f>
        <v>-54.620125000000002</v>
      </c>
      <c r="H70" s="83">
        <f t="shared" si="7"/>
        <v>-49.620125000000002</v>
      </c>
      <c r="J70">
        <v>8469387755.1020002</v>
      </c>
      <c r="K70">
        <v>-8.7231053999999997</v>
      </c>
      <c r="N70" s="83">
        <f t="shared" si="8"/>
        <v>8.9591836734694006</v>
      </c>
      <c r="O70" s="11">
        <f t="shared" ref="O70:O103" si="11">P70-5</f>
        <v>-60.792427000000004</v>
      </c>
      <c r="P70" s="83">
        <f t="shared" si="9"/>
        <v>-55.792427000000004</v>
      </c>
    </row>
    <row r="71" spans="2:16" x14ac:dyDescent="0.25">
      <c r="B71">
        <v>8591836734.6938992</v>
      </c>
      <c r="C71">
        <v>-8.4572514999999999</v>
      </c>
      <c r="F71" s="83">
        <f t="shared" si="6"/>
        <v>9.0816326530611988</v>
      </c>
      <c r="G71" s="11">
        <f t="shared" si="10"/>
        <v>-55.269249000000002</v>
      </c>
      <c r="H71" s="83">
        <f t="shared" si="7"/>
        <v>-50.269249000000002</v>
      </c>
      <c r="J71">
        <v>8591836734.6938992</v>
      </c>
      <c r="K71">
        <v>-8.8370066000000005</v>
      </c>
      <c r="N71" s="83">
        <f t="shared" si="8"/>
        <v>9.0816326530611988</v>
      </c>
      <c r="O71" s="11">
        <f t="shared" si="11"/>
        <v>-61.276179999999997</v>
      </c>
      <c r="P71" s="83">
        <f t="shared" si="9"/>
        <v>-56.276179999999997</v>
      </c>
    </row>
    <row r="72" spans="2:16" x14ac:dyDescent="0.25">
      <c r="B72">
        <v>8714285714.2856998</v>
      </c>
      <c r="C72">
        <v>-8.5507269000000008</v>
      </c>
      <c r="F72" s="83">
        <f t="shared" si="6"/>
        <v>9.2040816326530983</v>
      </c>
      <c r="G72" s="11">
        <f t="shared" si="10"/>
        <v>-56.188037999999999</v>
      </c>
      <c r="H72" s="83">
        <f t="shared" si="7"/>
        <v>-51.188037999999999</v>
      </c>
      <c r="J72">
        <v>8714285714.2856998</v>
      </c>
      <c r="K72">
        <v>-8.9338435999999994</v>
      </c>
      <c r="N72" s="83">
        <f t="shared" si="8"/>
        <v>9.2040816326530983</v>
      </c>
      <c r="O72" s="11">
        <f t="shared" si="11"/>
        <v>-61.881912</v>
      </c>
      <c r="P72" s="83">
        <f t="shared" si="9"/>
        <v>-56.881912</v>
      </c>
    </row>
    <row r="73" spans="2:16" x14ac:dyDescent="0.25">
      <c r="B73">
        <v>8836734693.8775997</v>
      </c>
      <c r="C73">
        <v>-8.6497183</v>
      </c>
      <c r="F73" s="83">
        <f t="shared" si="6"/>
        <v>9.3265306122449001</v>
      </c>
      <c r="G73" s="11">
        <f t="shared" si="10"/>
        <v>-57.380721999999999</v>
      </c>
      <c r="H73" s="83">
        <f t="shared" si="7"/>
        <v>-52.380721999999999</v>
      </c>
      <c r="J73">
        <v>8836734693.8775997</v>
      </c>
      <c r="K73">
        <v>-8.9862757000000002</v>
      </c>
      <c r="N73" s="83">
        <f t="shared" si="8"/>
        <v>9.3265306122449001</v>
      </c>
      <c r="O73" s="11">
        <f t="shared" si="11"/>
        <v>-61.291355000000003</v>
      </c>
      <c r="P73" s="83">
        <f t="shared" si="9"/>
        <v>-56.291355000000003</v>
      </c>
    </row>
    <row r="74" spans="2:16" x14ac:dyDescent="0.25">
      <c r="B74">
        <v>8959183673.4694004</v>
      </c>
      <c r="C74">
        <v>-8.7764006000000006</v>
      </c>
      <c r="F74" s="83">
        <f t="shared" si="6"/>
        <v>9.4489795918367001</v>
      </c>
      <c r="G74" s="11">
        <f t="shared" si="10"/>
        <v>-57.950778999999997</v>
      </c>
      <c r="H74" s="83">
        <f t="shared" si="7"/>
        <v>-52.950778999999997</v>
      </c>
      <c r="J74">
        <v>8959183673.4694004</v>
      </c>
      <c r="K74">
        <v>-8.9987717000000007</v>
      </c>
      <c r="N74" s="83">
        <f t="shared" si="8"/>
        <v>9.4489795918367001</v>
      </c>
      <c r="O74" s="11">
        <f t="shared" si="11"/>
        <v>-59.944015999999998</v>
      </c>
      <c r="P74" s="83">
        <f t="shared" si="9"/>
        <v>-54.944015999999998</v>
      </c>
    </row>
    <row r="75" spans="2:16" x14ac:dyDescent="0.25">
      <c r="B75">
        <v>9081632653.0611992</v>
      </c>
      <c r="C75">
        <v>-8.8620768000000005</v>
      </c>
      <c r="F75" s="83">
        <f t="shared" si="6"/>
        <v>9.5714285714285996</v>
      </c>
      <c r="G75" s="11">
        <f t="shared" si="10"/>
        <v>-57.927757</v>
      </c>
      <c r="H75" s="83">
        <f t="shared" si="7"/>
        <v>-52.927757</v>
      </c>
      <c r="J75">
        <v>9081632653.0611992</v>
      </c>
      <c r="K75">
        <v>-8.9386234000000009</v>
      </c>
      <c r="N75" s="83">
        <f t="shared" si="8"/>
        <v>9.5714285714285996</v>
      </c>
      <c r="O75" s="11">
        <f t="shared" si="11"/>
        <v>-58.628051999999997</v>
      </c>
      <c r="P75" s="83">
        <f t="shared" si="9"/>
        <v>-53.628051999999997</v>
      </c>
    </row>
    <row r="76" spans="2:16" x14ac:dyDescent="0.25">
      <c r="B76">
        <v>9204081632.6530991</v>
      </c>
      <c r="C76">
        <v>-8.9405269999999994</v>
      </c>
      <c r="F76" s="83">
        <f t="shared" si="6"/>
        <v>9.6938775510203996</v>
      </c>
      <c r="G76" s="11">
        <f t="shared" si="10"/>
        <v>-57.443362999999998</v>
      </c>
      <c r="H76" s="83">
        <f t="shared" si="7"/>
        <v>-52.443362999999998</v>
      </c>
      <c r="J76">
        <v>9204081632.6530991</v>
      </c>
      <c r="K76">
        <v>-8.8587378999999995</v>
      </c>
      <c r="N76" s="83">
        <f t="shared" si="8"/>
        <v>9.6938775510203996</v>
      </c>
      <c r="O76" s="11">
        <f t="shared" si="11"/>
        <v>-57.299056999999998</v>
      </c>
      <c r="P76" s="83">
        <f t="shared" si="9"/>
        <v>-52.299056999999998</v>
      </c>
    </row>
    <row r="77" spans="2:16" x14ac:dyDescent="0.25">
      <c r="B77">
        <v>9326530612.2448997</v>
      </c>
      <c r="C77">
        <v>-8.9993800999999998</v>
      </c>
      <c r="F77" s="83">
        <f t="shared" si="6"/>
        <v>9.8163265306121996</v>
      </c>
      <c r="G77" s="11">
        <f t="shared" si="10"/>
        <v>-57.031658</v>
      </c>
      <c r="H77" s="83">
        <f t="shared" si="7"/>
        <v>-52.031658</v>
      </c>
      <c r="J77">
        <v>9326530612.2448997</v>
      </c>
      <c r="K77">
        <v>-8.7893676999999997</v>
      </c>
      <c r="N77" s="83">
        <f t="shared" si="8"/>
        <v>9.8163265306121996</v>
      </c>
      <c r="O77" s="11">
        <f t="shared" si="11"/>
        <v>-56.100025000000002</v>
      </c>
      <c r="P77" s="83">
        <f t="shared" si="9"/>
        <v>-51.100025000000002</v>
      </c>
    </row>
    <row r="78" spans="2:16" x14ac:dyDescent="0.25">
      <c r="B78">
        <v>9448979591.8367004</v>
      </c>
      <c r="C78">
        <v>-9.0452575999999993</v>
      </c>
      <c r="F78" s="83">
        <f t="shared" si="6"/>
        <v>9.9387755102040991</v>
      </c>
      <c r="G78" s="11">
        <f t="shared" si="10"/>
        <v>-57.256588000000001</v>
      </c>
      <c r="H78" s="83">
        <f t="shared" si="7"/>
        <v>-52.256588000000001</v>
      </c>
      <c r="J78">
        <v>9448979591.8367004</v>
      </c>
      <c r="K78">
        <v>-8.7670183000000002</v>
      </c>
      <c r="N78" s="83">
        <f t="shared" si="8"/>
        <v>9.9387755102040991</v>
      </c>
      <c r="O78" s="11">
        <f t="shared" si="11"/>
        <v>-54.655048000000001</v>
      </c>
      <c r="P78" s="83">
        <f t="shared" si="9"/>
        <v>-49.655048000000001</v>
      </c>
    </row>
    <row r="79" spans="2:16" x14ac:dyDescent="0.25">
      <c r="B79">
        <v>9571428571.4286003</v>
      </c>
      <c r="C79">
        <v>-9.1263514000000008</v>
      </c>
      <c r="F79" s="83">
        <f t="shared" si="6"/>
        <v>10.061224489796</v>
      </c>
      <c r="G79" s="11">
        <f t="shared" si="10"/>
        <v>-57.889648000000001</v>
      </c>
      <c r="H79" s="83">
        <f t="shared" si="7"/>
        <v>-52.889648000000001</v>
      </c>
      <c r="J79">
        <v>9571428571.4286003</v>
      </c>
      <c r="K79">
        <v>-8.8437748000000003</v>
      </c>
      <c r="N79" s="83">
        <f t="shared" si="8"/>
        <v>10.061224489796</v>
      </c>
      <c r="O79" s="11">
        <f t="shared" si="11"/>
        <v>-53.786597999999998</v>
      </c>
      <c r="P79" s="83">
        <f t="shared" si="9"/>
        <v>-48.786597999999998</v>
      </c>
    </row>
    <row r="80" spans="2:16" x14ac:dyDescent="0.25">
      <c r="B80">
        <v>9693877551.0203991</v>
      </c>
      <c r="C80">
        <v>-9.1668319999999994</v>
      </c>
      <c r="F80" s="83">
        <f t="shared" si="6"/>
        <v>10.183673469388001</v>
      </c>
      <c r="G80" s="11">
        <f t="shared" si="10"/>
        <v>-58.993893</v>
      </c>
      <c r="H80" s="83">
        <f t="shared" si="7"/>
        <v>-53.993893</v>
      </c>
      <c r="J80">
        <v>9693877551.0203991</v>
      </c>
      <c r="K80">
        <v>-8.9172068000000007</v>
      </c>
      <c r="N80" s="83">
        <f t="shared" si="8"/>
        <v>10.183673469388001</v>
      </c>
      <c r="O80" s="11">
        <f t="shared" si="11"/>
        <v>-53.433661999999998</v>
      </c>
      <c r="P80" s="83">
        <f t="shared" si="9"/>
        <v>-48.433661999999998</v>
      </c>
    </row>
    <row r="81" spans="2:16" x14ac:dyDescent="0.25">
      <c r="B81">
        <v>9816326530.6121998</v>
      </c>
      <c r="C81">
        <v>-9.2194605000000003</v>
      </c>
      <c r="F81" s="83">
        <f t="shared" si="6"/>
        <v>10.30612244898</v>
      </c>
      <c r="G81" s="11">
        <f t="shared" si="10"/>
        <v>-59.803626999999999</v>
      </c>
      <c r="H81" s="83">
        <f t="shared" si="7"/>
        <v>-54.803626999999999</v>
      </c>
      <c r="J81">
        <v>9816326530.6121998</v>
      </c>
      <c r="K81">
        <v>-9.0175753000000007</v>
      </c>
      <c r="N81" s="83">
        <f t="shared" si="8"/>
        <v>10.30612244898</v>
      </c>
      <c r="O81" s="11">
        <f t="shared" si="11"/>
        <v>-53.918621000000002</v>
      </c>
      <c r="P81" s="83">
        <f t="shared" si="9"/>
        <v>-48.918621000000002</v>
      </c>
    </row>
    <row r="82" spans="2:16" x14ac:dyDescent="0.25">
      <c r="B82">
        <v>9938775510.2040997</v>
      </c>
      <c r="C82">
        <v>-9.1909018000000007</v>
      </c>
      <c r="F82" s="83">
        <f t="shared" si="6"/>
        <v>10.428571428570999</v>
      </c>
      <c r="G82" s="11">
        <f t="shared" si="10"/>
        <v>-60.398842000000002</v>
      </c>
      <c r="H82" s="83">
        <f t="shared" si="7"/>
        <v>-55.398842000000002</v>
      </c>
      <c r="J82">
        <v>9938775510.2040997</v>
      </c>
      <c r="K82">
        <v>-9.0534657999999997</v>
      </c>
      <c r="N82" s="83">
        <f t="shared" si="8"/>
        <v>10.428571428570999</v>
      </c>
      <c r="O82" s="11">
        <f t="shared" si="11"/>
        <v>-55.078667000000003</v>
      </c>
      <c r="P82" s="83">
        <f t="shared" si="9"/>
        <v>-50.078667000000003</v>
      </c>
    </row>
    <row r="83" spans="2:16" x14ac:dyDescent="0.25">
      <c r="B83">
        <v>10061224489.796</v>
      </c>
      <c r="C83">
        <v>-9.1551141999999999</v>
      </c>
      <c r="F83" s="83">
        <f t="shared" si="6"/>
        <v>10.551020408163</v>
      </c>
      <c r="G83" s="11">
        <f t="shared" si="10"/>
        <v>-60.793007000000003</v>
      </c>
      <c r="H83" s="83">
        <f t="shared" si="7"/>
        <v>-55.793007000000003</v>
      </c>
      <c r="J83">
        <v>10061224489.796</v>
      </c>
      <c r="K83">
        <v>-9.0828381</v>
      </c>
      <c r="N83" s="83">
        <f t="shared" si="8"/>
        <v>10.551020408163</v>
      </c>
      <c r="O83" s="11">
        <f t="shared" si="11"/>
        <v>-56.150058999999999</v>
      </c>
      <c r="P83" s="83">
        <f t="shared" si="9"/>
        <v>-51.150058999999999</v>
      </c>
    </row>
    <row r="84" spans="2:16" x14ac:dyDescent="0.25">
      <c r="B84">
        <v>10183673469.388</v>
      </c>
      <c r="C84">
        <v>-9.114357</v>
      </c>
      <c r="F84" s="83">
        <f t="shared" si="6"/>
        <v>10.673469387754999</v>
      </c>
      <c r="G84" s="11">
        <f t="shared" si="10"/>
        <v>-60.686625999999997</v>
      </c>
      <c r="H84" s="83">
        <f t="shared" si="7"/>
        <v>-55.686625999999997</v>
      </c>
      <c r="J84">
        <v>10183673469.388</v>
      </c>
      <c r="K84">
        <v>-9.0990982000000002</v>
      </c>
      <c r="N84" s="83">
        <f t="shared" si="8"/>
        <v>10.673469387754999</v>
      </c>
      <c r="O84" s="11">
        <f t="shared" si="11"/>
        <v>-57.110615000000003</v>
      </c>
      <c r="P84" s="83">
        <f t="shared" si="9"/>
        <v>-52.110615000000003</v>
      </c>
    </row>
    <row r="85" spans="2:16" x14ac:dyDescent="0.25">
      <c r="B85">
        <v>10306122448.98</v>
      </c>
      <c r="C85">
        <v>-9.0714369000000001</v>
      </c>
      <c r="F85" s="83">
        <f t="shared" si="6"/>
        <v>10.795918367346999</v>
      </c>
      <c r="G85" s="11">
        <f t="shared" si="10"/>
        <v>-60.648090000000003</v>
      </c>
      <c r="H85" s="83">
        <f t="shared" si="7"/>
        <v>-55.648090000000003</v>
      </c>
      <c r="J85">
        <v>10306122448.98</v>
      </c>
      <c r="K85">
        <v>-9.0821047000000004</v>
      </c>
      <c r="N85" s="83">
        <f t="shared" si="8"/>
        <v>10.795918367346999</v>
      </c>
      <c r="O85" s="11">
        <f t="shared" si="11"/>
        <v>-57.545135000000002</v>
      </c>
      <c r="P85" s="83">
        <f t="shared" si="9"/>
        <v>-52.545135000000002</v>
      </c>
    </row>
    <row r="86" spans="2:16" x14ac:dyDescent="0.25">
      <c r="B86">
        <v>10428571428.570999</v>
      </c>
      <c r="C86">
        <v>-9.0666560999999994</v>
      </c>
      <c r="F86" s="83">
        <f t="shared" si="6"/>
        <v>10.918367346938998</v>
      </c>
      <c r="G86" s="11">
        <f t="shared" si="10"/>
        <v>-60.249930999999997</v>
      </c>
      <c r="H86" s="83">
        <f t="shared" si="7"/>
        <v>-55.249930999999997</v>
      </c>
      <c r="J86">
        <v>10428571428.570999</v>
      </c>
      <c r="K86">
        <v>-9.0812501999999995</v>
      </c>
      <c r="N86" s="83">
        <f t="shared" si="8"/>
        <v>10.918367346938998</v>
      </c>
      <c r="O86" s="11">
        <f t="shared" si="11"/>
        <v>-57.609012999999997</v>
      </c>
      <c r="P86" s="83">
        <f t="shared" si="9"/>
        <v>-52.609012999999997</v>
      </c>
    </row>
    <row r="87" spans="2:16" x14ac:dyDescent="0.25">
      <c r="B87">
        <v>10551020408.163</v>
      </c>
      <c r="C87">
        <v>-9.0418844000000007</v>
      </c>
      <c r="F87" s="83">
        <f t="shared" si="6"/>
        <v>11.040816326531001</v>
      </c>
      <c r="G87" s="11">
        <f t="shared" si="10"/>
        <v>-59.724761999999998</v>
      </c>
      <c r="H87" s="83">
        <f t="shared" si="7"/>
        <v>-54.724761999999998</v>
      </c>
      <c r="J87">
        <v>10551020408.163</v>
      </c>
      <c r="K87">
        <v>-9.0449695999999999</v>
      </c>
      <c r="N87" s="83">
        <f t="shared" si="8"/>
        <v>11.040816326531001</v>
      </c>
      <c r="O87" s="11">
        <f t="shared" si="11"/>
        <v>-57.756507999999997</v>
      </c>
      <c r="P87" s="83">
        <f t="shared" si="9"/>
        <v>-52.756507999999997</v>
      </c>
    </row>
    <row r="88" spans="2:16" x14ac:dyDescent="0.25">
      <c r="B88">
        <v>10673469387.754999</v>
      </c>
      <c r="C88">
        <v>-9.0572824000000001</v>
      </c>
      <c r="F88" s="83">
        <f t="shared" si="6"/>
        <v>11.163265306122</v>
      </c>
      <c r="G88" s="11">
        <f t="shared" si="10"/>
        <v>-58.636246</v>
      </c>
      <c r="H88" s="83">
        <f t="shared" si="7"/>
        <v>-53.636246</v>
      </c>
      <c r="J88">
        <v>10673469387.754999</v>
      </c>
      <c r="K88">
        <v>-9.0572099999999995</v>
      </c>
      <c r="N88" s="83">
        <f t="shared" si="8"/>
        <v>11.163265306122</v>
      </c>
      <c r="O88" s="11">
        <f t="shared" si="11"/>
        <v>-57.565632000000001</v>
      </c>
      <c r="P88" s="83">
        <f t="shared" si="9"/>
        <v>-52.565632000000001</v>
      </c>
    </row>
    <row r="89" spans="2:16" x14ac:dyDescent="0.25">
      <c r="B89">
        <v>10795918367.347</v>
      </c>
      <c r="C89">
        <v>-9.0550908999999997</v>
      </c>
      <c r="F89" s="83">
        <f t="shared" si="6"/>
        <v>11.285714285714</v>
      </c>
      <c r="G89" s="11">
        <f t="shared" si="10"/>
        <v>-57.470745000000001</v>
      </c>
      <c r="H89" s="83">
        <f t="shared" si="7"/>
        <v>-52.470745000000001</v>
      </c>
      <c r="J89">
        <v>10795918367.347</v>
      </c>
      <c r="K89">
        <v>-9.0610093999999997</v>
      </c>
      <c r="N89" s="83">
        <f t="shared" si="8"/>
        <v>11.285714285714</v>
      </c>
      <c r="O89" s="11">
        <f t="shared" si="11"/>
        <v>-57.357940999999997</v>
      </c>
      <c r="P89" s="83">
        <f t="shared" si="9"/>
        <v>-52.357940999999997</v>
      </c>
    </row>
    <row r="90" spans="2:16" x14ac:dyDescent="0.25">
      <c r="B90">
        <v>10918367346.938999</v>
      </c>
      <c r="C90">
        <v>-9.0686234999999993</v>
      </c>
      <c r="F90" s="83">
        <f t="shared" si="6"/>
        <v>11.408163265305999</v>
      </c>
      <c r="G90" s="11">
        <f t="shared" si="10"/>
        <v>-56.682513999999998</v>
      </c>
      <c r="H90" s="83">
        <f t="shared" si="7"/>
        <v>-51.682513999999998</v>
      </c>
      <c r="J90">
        <v>10918367346.938999</v>
      </c>
      <c r="K90">
        <v>-9.0834989999999998</v>
      </c>
      <c r="N90" s="83">
        <f t="shared" si="8"/>
        <v>11.408163265305999</v>
      </c>
      <c r="O90" s="11">
        <f t="shared" si="11"/>
        <v>-56.354258999999999</v>
      </c>
      <c r="P90" s="83">
        <f t="shared" si="9"/>
        <v>-51.354258999999999</v>
      </c>
    </row>
    <row r="91" spans="2:16" x14ac:dyDescent="0.25">
      <c r="B91">
        <v>11040816326.531</v>
      </c>
      <c r="C91">
        <v>-9.0830754999999996</v>
      </c>
      <c r="F91" s="83">
        <f t="shared" si="6"/>
        <v>11.530612244898</v>
      </c>
      <c r="G91" s="11">
        <f t="shared" si="10"/>
        <v>-57.114879999999999</v>
      </c>
      <c r="H91" s="83">
        <f t="shared" si="7"/>
        <v>-52.114879999999999</v>
      </c>
      <c r="J91">
        <v>11040816326.531</v>
      </c>
      <c r="K91">
        <v>-9.1149664000000001</v>
      </c>
      <c r="N91" s="83">
        <f t="shared" si="8"/>
        <v>11.530612244898</v>
      </c>
      <c r="O91" s="11">
        <f t="shared" si="11"/>
        <v>-55.475357000000002</v>
      </c>
      <c r="P91" s="83">
        <f t="shared" si="9"/>
        <v>-50.475357000000002</v>
      </c>
    </row>
    <row r="92" spans="2:16" x14ac:dyDescent="0.25">
      <c r="B92">
        <v>11163265306.122</v>
      </c>
      <c r="C92">
        <v>-9.1032323999999996</v>
      </c>
      <c r="F92" s="83">
        <f t="shared" si="6"/>
        <v>11.653061224489999</v>
      </c>
      <c r="G92" s="11">
        <f t="shared" si="10"/>
        <v>-58.295169999999999</v>
      </c>
      <c r="H92" s="83">
        <f t="shared" si="7"/>
        <v>-53.295169999999999</v>
      </c>
      <c r="J92">
        <v>11163265306.122</v>
      </c>
      <c r="K92">
        <v>-9.1376323999999993</v>
      </c>
      <c r="N92" s="83">
        <f t="shared" si="8"/>
        <v>11.653061224489999</v>
      </c>
      <c r="O92" s="11">
        <f t="shared" si="11"/>
        <v>-54.655318999999999</v>
      </c>
      <c r="P92" s="83">
        <f t="shared" si="9"/>
        <v>-49.655318999999999</v>
      </c>
    </row>
    <row r="93" spans="2:16" x14ac:dyDescent="0.25">
      <c r="B93">
        <v>11285714285.714001</v>
      </c>
      <c r="C93">
        <v>-9.1320151999999997</v>
      </c>
      <c r="F93" s="83">
        <f t="shared" si="6"/>
        <v>11.775510204082</v>
      </c>
      <c r="G93" s="11">
        <f t="shared" si="10"/>
        <v>-59.074959</v>
      </c>
      <c r="H93" s="83">
        <f t="shared" si="7"/>
        <v>-54.074959</v>
      </c>
      <c r="J93">
        <v>11285714285.714001</v>
      </c>
      <c r="K93">
        <v>-9.1707877999999994</v>
      </c>
      <c r="N93" s="83">
        <f t="shared" si="8"/>
        <v>11.775510204082</v>
      </c>
      <c r="O93" s="11">
        <f t="shared" si="11"/>
        <v>-54.442447999999999</v>
      </c>
      <c r="P93" s="83">
        <f t="shared" si="9"/>
        <v>-49.442447999999999</v>
      </c>
    </row>
    <row r="94" spans="2:16" x14ac:dyDescent="0.25">
      <c r="B94">
        <v>11408163265.306</v>
      </c>
      <c r="C94">
        <v>-9.1653757000000002</v>
      </c>
      <c r="F94" s="83">
        <f t="shared" si="6"/>
        <v>11.897959183673001</v>
      </c>
      <c r="G94" s="11">
        <f t="shared" si="10"/>
        <v>-58.713509000000002</v>
      </c>
      <c r="H94" s="83">
        <f t="shared" si="7"/>
        <v>-53.713509000000002</v>
      </c>
      <c r="J94">
        <v>11408163265.306</v>
      </c>
      <c r="K94">
        <v>-9.1969252000000008</v>
      </c>
      <c r="N94" s="83">
        <f t="shared" si="8"/>
        <v>11.897959183673001</v>
      </c>
      <c r="O94" s="11">
        <f t="shared" si="11"/>
        <v>-54.399844999999999</v>
      </c>
      <c r="P94" s="83">
        <f t="shared" si="9"/>
        <v>-49.399844999999999</v>
      </c>
    </row>
    <row r="95" spans="2:16" x14ac:dyDescent="0.25">
      <c r="B95">
        <v>11530612244.898001</v>
      </c>
      <c r="C95">
        <v>-9.2329483000000003</v>
      </c>
      <c r="F95" s="83">
        <f t="shared" si="6"/>
        <v>12.020408163265</v>
      </c>
      <c r="G95" s="11">
        <f t="shared" si="10"/>
        <v>-57.260235000000002</v>
      </c>
      <c r="H95" s="83">
        <f t="shared" si="7"/>
        <v>-52.260235000000002</v>
      </c>
      <c r="J95">
        <v>11530612244.898001</v>
      </c>
      <c r="K95">
        <v>-9.2645520999999995</v>
      </c>
      <c r="N95" s="83">
        <f t="shared" si="8"/>
        <v>12.020408163265</v>
      </c>
      <c r="O95" s="11">
        <f t="shared" si="11"/>
        <v>-54.459446</v>
      </c>
      <c r="P95" s="83">
        <f t="shared" si="9"/>
        <v>-49.459446</v>
      </c>
    </row>
    <row r="96" spans="2:16" x14ac:dyDescent="0.25">
      <c r="B96">
        <v>11653061224.49</v>
      </c>
      <c r="C96">
        <v>-9.3136262999999992</v>
      </c>
      <c r="F96" s="83">
        <f t="shared" si="6"/>
        <v>12.142857142857</v>
      </c>
      <c r="G96" s="11">
        <f t="shared" si="10"/>
        <v>-55.557388000000003</v>
      </c>
      <c r="H96" s="83">
        <f t="shared" si="7"/>
        <v>-50.557388000000003</v>
      </c>
      <c r="J96">
        <v>11653061224.49</v>
      </c>
      <c r="K96">
        <v>-9.3352175000000006</v>
      </c>
      <c r="N96" s="83">
        <f t="shared" si="8"/>
        <v>12.142857142857</v>
      </c>
      <c r="O96" s="11">
        <f t="shared" si="11"/>
        <v>-54.314155999999997</v>
      </c>
      <c r="P96" s="83">
        <f t="shared" si="9"/>
        <v>-49.314155999999997</v>
      </c>
    </row>
    <row r="97" spans="2:16" x14ac:dyDescent="0.25">
      <c r="B97">
        <v>11775510204.082001</v>
      </c>
      <c r="C97">
        <v>-9.4023141999999993</v>
      </c>
      <c r="F97" s="83">
        <f t="shared" si="6"/>
        <v>12.265306122448999</v>
      </c>
      <c r="G97" s="11">
        <f t="shared" si="10"/>
        <v>-54.149737999999999</v>
      </c>
      <c r="H97" s="83">
        <f t="shared" si="7"/>
        <v>-49.149737999999999</v>
      </c>
      <c r="J97">
        <v>11775510204.082001</v>
      </c>
      <c r="K97">
        <v>-9.4213018000000002</v>
      </c>
      <c r="N97" s="83">
        <f t="shared" si="8"/>
        <v>12.265306122448999</v>
      </c>
      <c r="O97" s="11">
        <f t="shared" si="11"/>
        <v>-53.955235000000002</v>
      </c>
      <c r="P97" s="83">
        <f t="shared" si="9"/>
        <v>-48.955235000000002</v>
      </c>
    </row>
    <row r="98" spans="2:16" x14ac:dyDescent="0.25">
      <c r="B98">
        <v>11897959183.673</v>
      </c>
      <c r="C98">
        <v>-9.5282458999999999</v>
      </c>
      <c r="F98" s="83">
        <f t="shared" si="6"/>
        <v>12.387755102041</v>
      </c>
      <c r="G98" s="11">
        <f t="shared" si="10"/>
        <v>-53.352516000000001</v>
      </c>
      <c r="H98" s="83">
        <f t="shared" si="7"/>
        <v>-48.352516000000001</v>
      </c>
      <c r="J98">
        <v>11897959183.673</v>
      </c>
      <c r="K98">
        <v>-9.5292873</v>
      </c>
      <c r="N98" s="83">
        <f t="shared" si="8"/>
        <v>12.387755102041</v>
      </c>
      <c r="O98" s="11">
        <f t="shared" si="11"/>
        <v>-53.233601</v>
      </c>
      <c r="P98" s="83">
        <f t="shared" si="9"/>
        <v>-48.233601</v>
      </c>
    </row>
    <row r="99" spans="2:16" x14ac:dyDescent="0.25">
      <c r="B99">
        <v>12020408163.264999</v>
      </c>
      <c r="C99">
        <v>-9.6089038999999996</v>
      </c>
      <c r="F99" s="83">
        <f t="shared" si="6"/>
        <v>12.510204081632999</v>
      </c>
      <c r="G99" s="11">
        <f t="shared" si="10"/>
        <v>-53.479346999999997</v>
      </c>
      <c r="H99" s="83">
        <f t="shared" si="7"/>
        <v>-48.479346999999997</v>
      </c>
      <c r="J99">
        <v>12020408163.264999</v>
      </c>
      <c r="K99">
        <v>-9.5997523999999999</v>
      </c>
      <c r="N99" s="83">
        <f t="shared" si="8"/>
        <v>12.510204081632999</v>
      </c>
      <c r="O99" s="11">
        <f t="shared" si="11"/>
        <v>-52.689822999999997</v>
      </c>
      <c r="P99" s="83">
        <f t="shared" si="9"/>
        <v>-47.689822999999997</v>
      </c>
    </row>
    <row r="100" spans="2:16" x14ac:dyDescent="0.25">
      <c r="B100">
        <v>12142857142.857</v>
      </c>
      <c r="C100">
        <v>-9.7789506999999993</v>
      </c>
      <c r="F100" s="83">
        <f t="shared" si="6"/>
        <v>12.632653061224001</v>
      </c>
      <c r="G100" s="11">
        <f t="shared" si="10"/>
        <v>-53.665774999999996</v>
      </c>
      <c r="H100" s="83">
        <f t="shared" si="7"/>
        <v>-48.665774999999996</v>
      </c>
      <c r="J100">
        <v>12142857142.857</v>
      </c>
      <c r="K100">
        <v>-9.7393187999999995</v>
      </c>
      <c r="N100" s="83">
        <f t="shared" si="8"/>
        <v>12.632653061224001</v>
      </c>
      <c r="O100" s="11">
        <f t="shared" si="11"/>
        <v>-52.462105000000001</v>
      </c>
      <c r="P100" s="83">
        <f t="shared" si="9"/>
        <v>-47.462105000000001</v>
      </c>
    </row>
    <row r="101" spans="2:16" x14ac:dyDescent="0.25">
      <c r="B101">
        <v>12265306122.448999</v>
      </c>
      <c r="C101">
        <v>-9.8620739000000004</v>
      </c>
      <c r="F101" s="83">
        <f>B209/1000000000</f>
        <v>12.755102040816</v>
      </c>
      <c r="G101" s="11">
        <f t="shared" si="10"/>
        <v>-53.937255999999998</v>
      </c>
      <c r="H101" s="83">
        <f>D209</f>
        <v>-48.937255999999998</v>
      </c>
      <c r="J101">
        <v>12265306122.448999</v>
      </c>
      <c r="K101">
        <v>-9.7972584000000005</v>
      </c>
      <c r="N101" s="83">
        <f>J209/1000000000</f>
        <v>12.755102040816</v>
      </c>
      <c r="O101" s="11">
        <f t="shared" si="11"/>
        <v>-52.997303000000002</v>
      </c>
      <c r="P101" s="83">
        <f>L209</f>
        <v>-47.997303000000002</v>
      </c>
    </row>
    <row r="102" spans="2:16" x14ac:dyDescent="0.25">
      <c r="B102">
        <v>12387755102.041</v>
      </c>
      <c r="C102">
        <v>-10.069326999999999</v>
      </c>
      <c r="F102" s="83">
        <f>B210/1000000000</f>
        <v>12.877551020408001</v>
      </c>
      <c r="G102" s="11">
        <f t="shared" si="10"/>
        <v>-53.416721000000003</v>
      </c>
      <c r="H102" s="83">
        <f>D210</f>
        <v>-48.416721000000003</v>
      </c>
      <c r="J102">
        <v>12387755102.041</v>
      </c>
      <c r="K102">
        <v>-9.9651011999999994</v>
      </c>
      <c r="N102" s="83">
        <f>J210/1000000000</f>
        <v>12.877551020408001</v>
      </c>
      <c r="O102" s="11">
        <f t="shared" si="11"/>
        <v>-53.318953999999998</v>
      </c>
      <c r="P102" s="83">
        <f>L210</f>
        <v>-48.318953999999998</v>
      </c>
    </row>
    <row r="103" spans="2:16" x14ac:dyDescent="0.25">
      <c r="B103">
        <v>12510204081.632999</v>
      </c>
      <c r="C103">
        <v>-10.192662</v>
      </c>
      <c r="F103" s="83">
        <f>B211/1000000000</f>
        <v>13</v>
      </c>
      <c r="G103" s="11">
        <f t="shared" si="10"/>
        <v>-52.963515999999998</v>
      </c>
      <c r="H103" s="83">
        <f>D211</f>
        <v>-47.963515999999998</v>
      </c>
      <c r="J103">
        <v>12510204081.632999</v>
      </c>
      <c r="K103">
        <v>-10.050131</v>
      </c>
      <c r="N103" s="83">
        <f>J211/1000000000</f>
        <v>13</v>
      </c>
      <c r="O103" s="11">
        <f t="shared" si="11"/>
        <v>-53.537486999999999</v>
      </c>
      <c r="P103" s="83">
        <f>L211</f>
        <v>-48.537486999999999</v>
      </c>
    </row>
    <row r="104" spans="2:16" x14ac:dyDescent="0.25">
      <c r="B104">
        <v>12632653061.224001</v>
      </c>
      <c r="C104">
        <v>-10.394704000000001</v>
      </c>
      <c r="J104">
        <v>12632653061.224001</v>
      </c>
      <c r="K104">
        <v>-10.207746999999999</v>
      </c>
    </row>
    <row r="105" spans="2:16" x14ac:dyDescent="0.25">
      <c r="B105">
        <v>12755102040.816</v>
      </c>
      <c r="C105">
        <v>-10.560387</v>
      </c>
      <c r="J105">
        <v>12755102040.816</v>
      </c>
      <c r="K105">
        <v>-10.339102</v>
      </c>
    </row>
    <row r="106" spans="2:16" x14ac:dyDescent="0.25">
      <c r="B106">
        <v>12877551020.408001</v>
      </c>
      <c r="C106">
        <v>-10.726357</v>
      </c>
      <c r="J106">
        <v>12877551020.408001</v>
      </c>
      <c r="K106">
        <v>-10.474895999999999</v>
      </c>
    </row>
    <row r="107" spans="2:16" x14ac:dyDescent="0.25">
      <c r="B107">
        <v>13000000000</v>
      </c>
      <c r="C107">
        <v>-10.823993</v>
      </c>
      <c r="J107">
        <v>13000000000</v>
      </c>
      <c r="K107">
        <v>-10.558253000000001</v>
      </c>
    </row>
    <row r="108" spans="2:16" x14ac:dyDescent="0.25">
      <c r="B108" t="s">
        <v>25</v>
      </c>
      <c r="J108" t="s">
        <v>25</v>
      </c>
    </row>
    <row r="111" spans="2:16" x14ac:dyDescent="0.25">
      <c r="B111" t="s">
        <v>40</v>
      </c>
      <c r="J111" t="s">
        <v>40</v>
      </c>
    </row>
    <row r="112" spans="2:16" x14ac:dyDescent="0.25">
      <c r="B112" t="s">
        <v>23</v>
      </c>
      <c r="C112" t="s">
        <v>238</v>
      </c>
      <c r="D112" t="s">
        <v>41</v>
      </c>
      <c r="J112" t="s">
        <v>23</v>
      </c>
      <c r="K112" t="s">
        <v>238</v>
      </c>
      <c r="L112" t="s">
        <v>41</v>
      </c>
    </row>
    <row r="113" spans="2:12" x14ac:dyDescent="0.25">
      <c r="B113">
        <v>1000000000</v>
      </c>
      <c r="C113">
        <v>-60.995517999999997</v>
      </c>
      <c r="D113">
        <v>-50.482193000000002</v>
      </c>
      <c r="J113">
        <v>1000000000</v>
      </c>
      <c r="K113">
        <v>-75.756980999999996</v>
      </c>
      <c r="L113">
        <v>-63.865772</v>
      </c>
    </row>
    <row r="114" spans="2:12" x14ac:dyDescent="0.25">
      <c r="B114">
        <v>1122448979.5918</v>
      </c>
      <c r="C114">
        <v>-63.665089000000002</v>
      </c>
      <c r="D114">
        <v>-53.633305</v>
      </c>
      <c r="J114">
        <v>1122448979.5918</v>
      </c>
      <c r="K114">
        <v>-76.431067999999996</v>
      </c>
      <c r="L114">
        <v>-65.052002000000002</v>
      </c>
    </row>
    <row r="115" spans="2:12" x14ac:dyDescent="0.25">
      <c r="B115">
        <v>1244897959.1837001</v>
      </c>
      <c r="C115">
        <v>-66.340323999999995</v>
      </c>
      <c r="D115">
        <v>-56.999195</v>
      </c>
      <c r="J115">
        <v>1244897959.1837001</v>
      </c>
      <c r="K115">
        <v>-79.554328999999996</v>
      </c>
      <c r="L115">
        <v>-68.926056000000003</v>
      </c>
    </row>
    <row r="116" spans="2:12" x14ac:dyDescent="0.25">
      <c r="B116">
        <v>1367346938.7755001</v>
      </c>
      <c r="C116">
        <v>-65.982132000000007</v>
      </c>
      <c r="D116">
        <v>-57.19585</v>
      </c>
      <c r="J116">
        <v>1367346938.7755001</v>
      </c>
      <c r="K116">
        <v>-82.915588</v>
      </c>
      <c r="L116">
        <v>-72.873367000000002</v>
      </c>
    </row>
    <row r="117" spans="2:12" x14ac:dyDescent="0.25">
      <c r="B117">
        <v>1489795918.3673</v>
      </c>
      <c r="C117">
        <v>-65.627937000000003</v>
      </c>
      <c r="D117">
        <v>-57.299953000000002</v>
      </c>
      <c r="J117">
        <v>1489795918.3673</v>
      </c>
      <c r="K117">
        <v>-86.603874000000005</v>
      </c>
      <c r="L117">
        <v>-77.123016000000007</v>
      </c>
    </row>
    <row r="118" spans="2:12" x14ac:dyDescent="0.25">
      <c r="B118">
        <v>1612244897.9591999</v>
      </c>
      <c r="C118">
        <v>-65.265984000000003</v>
      </c>
      <c r="D118">
        <v>-57.339260000000003</v>
      </c>
      <c r="J118">
        <v>1612244897.9591999</v>
      </c>
      <c r="K118">
        <v>-85.971939000000006</v>
      </c>
      <c r="L118">
        <v>-77.023323000000005</v>
      </c>
    </row>
    <row r="119" spans="2:12" x14ac:dyDescent="0.25">
      <c r="B119">
        <v>1734693877.5510001</v>
      </c>
      <c r="C119">
        <v>-65.429267999999993</v>
      </c>
      <c r="D119">
        <v>-57.764446</v>
      </c>
      <c r="J119">
        <v>1734693877.5510001</v>
      </c>
      <c r="K119">
        <v>-82.402527000000006</v>
      </c>
      <c r="L119">
        <v>-73.876579000000007</v>
      </c>
    </row>
    <row r="120" spans="2:12" x14ac:dyDescent="0.25">
      <c r="B120">
        <v>1857142857.1429</v>
      </c>
      <c r="C120">
        <v>-65.599373</v>
      </c>
      <c r="D120">
        <v>-58.118572</v>
      </c>
      <c r="J120">
        <v>1857142857.1429</v>
      </c>
      <c r="K120">
        <v>-76.496932999999999</v>
      </c>
      <c r="L120">
        <v>-68.284194999999997</v>
      </c>
    </row>
    <row r="121" spans="2:12" x14ac:dyDescent="0.25">
      <c r="B121">
        <v>1979591836.7347</v>
      </c>
      <c r="C121">
        <v>-65.624420000000001</v>
      </c>
      <c r="D121">
        <v>-58.213551000000002</v>
      </c>
      <c r="J121">
        <v>1979591836.7347</v>
      </c>
      <c r="K121">
        <v>-73.117317</v>
      </c>
      <c r="L121">
        <v>-65.100677000000005</v>
      </c>
    </row>
    <row r="122" spans="2:12" x14ac:dyDescent="0.25">
      <c r="B122">
        <v>2102040816.3264999</v>
      </c>
      <c r="C122">
        <v>-65.407982000000004</v>
      </c>
      <c r="D122">
        <v>-58.048729000000002</v>
      </c>
      <c r="J122">
        <v>2102040816.3264999</v>
      </c>
      <c r="K122">
        <v>-72.775711000000001</v>
      </c>
      <c r="L122">
        <v>-64.965453999999994</v>
      </c>
    </row>
    <row r="123" spans="2:12" x14ac:dyDescent="0.25">
      <c r="B123">
        <v>2224489795.9183998</v>
      </c>
      <c r="C123">
        <v>-65.637580999999997</v>
      </c>
      <c r="D123">
        <v>-58.360030999999999</v>
      </c>
      <c r="J123">
        <v>2224489795.9183998</v>
      </c>
      <c r="K123">
        <v>-76.147193999999999</v>
      </c>
      <c r="L123">
        <v>-68.528473000000005</v>
      </c>
    </row>
    <row r="124" spans="2:12" x14ac:dyDescent="0.25">
      <c r="B124">
        <v>2346938775.5102</v>
      </c>
      <c r="C124">
        <v>-65.206947</v>
      </c>
      <c r="D124">
        <v>-57.947823</v>
      </c>
      <c r="J124">
        <v>2346938775.5102</v>
      </c>
      <c r="K124">
        <v>-79.887237999999996</v>
      </c>
      <c r="L124">
        <v>-72.348793000000001</v>
      </c>
    </row>
    <row r="125" spans="2:12" x14ac:dyDescent="0.25">
      <c r="B125">
        <v>2469387755.1020002</v>
      </c>
      <c r="C125">
        <v>-65.000731999999999</v>
      </c>
      <c r="D125">
        <v>-57.770409000000001</v>
      </c>
      <c r="J125">
        <v>2469387755.1020002</v>
      </c>
      <c r="K125">
        <v>-82.151482000000001</v>
      </c>
      <c r="L125">
        <v>-74.679764000000006</v>
      </c>
    </row>
    <row r="126" spans="2:12" x14ac:dyDescent="0.25">
      <c r="B126">
        <v>2591836734.6939001</v>
      </c>
      <c r="C126">
        <v>-62.988292999999999</v>
      </c>
      <c r="D126">
        <v>-55.675434000000003</v>
      </c>
      <c r="J126">
        <v>2591836734.6939001</v>
      </c>
      <c r="K126">
        <v>-84.299858</v>
      </c>
      <c r="L126">
        <v>-76.840309000000005</v>
      </c>
    </row>
    <row r="127" spans="2:12" x14ac:dyDescent="0.25">
      <c r="B127">
        <v>2714285714.2856998</v>
      </c>
      <c r="C127">
        <v>-62.167282</v>
      </c>
      <c r="D127">
        <v>-54.797896999999999</v>
      </c>
      <c r="J127">
        <v>2714285714.2856998</v>
      </c>
      <c r="K127">
        <v>-80.062920000000005</v>
      </c>
      <c r="L127">
        <v>-72.698089999999993</v>
      </c>
    </row>
    <row r="128" spans="2:12" x14ac:dyDescent="0.25">
      <c r="B128">
        <v>2836734693.8776002</v>
      </c>
      <c r="C128">
        <v>-62.196525999999999</v>
      </c>
      <c r="D128">
        <v>-54.699306</v>
      </c>
      <c r="J128">
        <v>2836734693.8776002</v>
      </c>
      <c r="K128">
        <v>-74.434218999999999</v>
      </c>
      <c r="L128">
        <v>-67.038193000000007</v>
      </c>
    </row>
    <row r="129" spans="2:12" x14ac:dyDescent="0.25">
      <c r="B129">
        <v>2959183673.4693999</v>
      </c>
      <c r="C129">
        <v>-64.231316000000007</v>
      </c>
      <c r="D129">
        <v>-56.722831999999997</v>
      </c>
      <c r="J129">
        <v>2959183673.4693999</v>
      </c>
      <c r="K129">
        <v>-71.817818000000003</v>
      </c>
      <c r="L129">
        <v>-64.461905999999999</v>
      </c>
    </row>
    <row r="130" spans="2:12" x14ac:dyDescent="0.25">
      <c r="B130">
        <v>3081632653.0612001</v>
      </c>
      <c r="C130">
        <v>-65.436385999999999</v>
      </c>
      <c r="D130">
        <v>-57.933216000000002</v>
      </c>
      <c r="J130">
        <v>3081632653.0612001</v>
      </c>
      <c r="K130">
        <v>-71.442954999999998</v>
      </c>
      <c r="L130">
        <v>-64.068000999999995</v>
      </c>
    </row>
    <row r="131" spans="2:12" x14ac:dyDescent="0.25">
      <c r="B131">
        <v>3204081632.6531</v>
      </c>
      <c r="C131">
        <v>-64.889403999999999</v>
      </c>
      <c r="D131">
        <v>-57.407024</v>
      </c>
      <c r="J131">
        <v>3204081632.6531</v>
      </c>
      <c r="K131">
        <v>-74.136062999999993</v>
      </c>
      <c r="L131">
        <v>-66.812156999999999</v>
      </c>
    </row>
    <row r="132" spans="2:12" x14ac:dyDescent="0.25">
      <c r="B132">
        <v>3326530612.2449002</v>
      </c>
      <c r="C132">
        <v>-63.956322</v>
      </c>
      <c r="D132">
        <v>-56.440970999999998</v>
      </c>
      <c r="J132">
        <v>3326530612.2449002</v>
      </c>
      <c r="K132">
        <v>-70.904747</v>
      </c>
      <c r="L132">
        <v>-63.591330999999997</v>
      </c>
    </row>
    <row r="133" spans="2:12" x14ac:dyDescent="0.25">
      <c r="B133">
        <v>3448979591.8367</v>
      </c>
      <c r="C133">
        <v>-64.192017000000007</v>
      </c>
      <c r="D133">
        <v>-56.615738</v>
      </c>
      <c r="J133">
        <v>3448979591.8367</v>
      </c>
      <c r="K133">
        <v>-70.074852000000007</v>
      </c>
      <c r="L133">
        <v>-62.776127000000002</v>
      </c>
    </row>
    <row r="134" spans="2:12" x14ac:dyDescent="0.25">
      <c r="B134">
        <v>3571428571.4285998</v>
      </c>
      <c r="C134">
        <v>-65.989311000000001</v>
      </c>
      <c r="D134">
        <v>-58.338593000000003</v>
      </c>
      <c r="J134">
        <v>3571428571.4285998</v>
      </c>
      <c r="K134">
        <v>-67.865257</v>
      </c>
      <c r="L134">
        <v>-60.572327000000001</v>
      </c>
    </row>
    <row r="135" spans="2:12" x14ac:dyDescent="0.25">
      <c r="B135">
        <v>3693877551.0204</v>
      </c>
      <c r="C135">
        <v>-68.498397999999995</v>
      </c>
      <c r="D135">
        <v>-60.783164999999997</v>
      </c>
      <c r="J135">
        <v>3693877551.0204</v>
      </c>
      <c r="K135">
        <v>-64.783057999999997</v>
      </c>
      <c r="L135">
        <v>-57.502487000000002</v>
      </c>
    </row>
    <row r="136" spans="2:12" x14ac:dyDescent="0.25">
      <c r="B136">
        <v>3816326530.6121998</v>
      </c>
      <c r="C136">
        <v>-70.595733999999993</v>
      </c>
      <c r="D136">
        <v>-62.785277999999998</v>
      </c>
      <c r="J136">
        <v>3816326530.6121998</v>
      </c>
      <c r="K136">
        <v>-62.380294999999997</v>
      </c>
      <c r="L136">
        <v>-55.071559999999998</v>
      </c>
    </row>
    <row r="137" spans="2:12" x14ac:dyDescent="0.25">
      <c r="B137">
        <v>3938775510.2041001</v>
      </c>
      <c r="C137">
        <v>-71.456215</v>
      </c>
      <c r="D137">
        <v>-63.530723999999999</v>
      </c>
      <c r="J137">
        <v>3938775510.2041001</v>
      </c>
      <c r="K137">
        <v>-61.059356999999999</v>
      </c>
      <c r="L137">
        <v>-53.700878000000003</v>
      </c>
    </row>
    <row r="138" spans="2:12" x14ac:dyDescent="0.25">
      <c r="B138">
        <v>4061224489.7958999</v>
      </c>
      <c r="C138">
        <v>-69.067527999999996</v>
      </c>
      <c r="D138">
        <v>-61.018104999999998</v>
      </c>
      <c r="J138">
        <v>4061224489.7958999</v>
      </c>
      <c r="K138">
        <v>-60.776767999999997</v>
      </c>
      <c r="L138">
        <v>-53.368721000000001</v>
      </c>
    </row>
    <row r="139" spans="2:12" x14ac:dyDescent="0.25">
      <c r="B139">
        <v>4183673469.3878002</v>
      </c>
      <c r="C139">
        <v>-65.388069000000002</v>
      </c>
      <c r="D139">
        <v>-57.252063999999997</v>
      </c>
      <c r="J139">
        <v>4183673469.3878002</v>
      </c>
      <c r="K139">
        <v>-59.696823000000002</v>
      </c>
      <c r="L139">
        <v>-52.247452000000003</v>
      </c>
    </row>
    <row r="140" spans="2:12" x14ac:dyDescent="0.25">
      <c r="B140">
        <v>4306122448.9796</v>
      </c>
      <c r="C140">
        <v>-62.343418</v>
      </c>
      <c r="D140">
        <v>-54.148902999999997</v>
      </c>
      <c r="J140">
        <v>4306122448.9796</v>
      </c>
      <c r="K140">
        <v>-58.816875000000003</v>
      </c>
      <c r="L140">
        <v>-51.316142999999997</v>
      </c>
    </row>
    <row r="141" spans="2:12" x14ac:dyDescent="0.25">
      <c r="B141">
        <v>4428571428.5713997</v>
      </c>
      <c r="C141">
        <v>-60.726357</v>
      </c>
      <c r="D141">
        <v>-52.504570000000001</v>
      </c>
      <c r="J141">
        <v>4428571428.5713997</v>
      </c>
      <c r="K141">
        <v>-58.268546999999998</v>
      </c>
      <c r="L141">
        <v>-50.687629999999999</v>
      </c>
    </row>
    <row r="142" spans="2:12" x14ac:dyDescent="0.25">
      <c r="B142">
        <v>4551020408.1632996</v>
      </c>
      <c r="C142">
        <v>-59.793559999999999</v>
      </c>
      <c r="D142">
        <v>-51.617088000000003</v>
      </c>
      <c r="J142">
        <v>4551020408.1632996</v>
      </c>
      <c r="K142">
        <v>-58.360152999999997</v>
      </c>
      <c r="L142">
        <v>-50.678069999999998</v>
      </c>
    </row>
    <row r="143" spans="2:12" x14ac:dyDescent="0.25">
      <c r="B143">
        <v>4673469387.7551003</v>
      </c>
      <c r="C143">
        <v>-58.363734999999998</v>
      </c>
      <c r="D143">
        <v>-50.273758000000001</v>
      </c>
      <c r="J143">
        <v>4673469387.7551003</v>
      </c>
      <c r="K143">
        <v>-57.498741000000003</v>
      </c>
      <c r="L143">
        <v>-49.706062000000003</v>
      </c>
    </row>
    <row r="144" spans="2:12" x14ac:dyDescent="0.25">
      <c r="B144">
        <v>4795918367.3469</v>
      </c>
      <c r="C144">
        <v>-57.791420000000002</v>
      </c>
      <c r="D144">
        <v>-49.845199999999998</v>
      </c>
      <c r="J144">
        <v>4795918367.3469</v>
      </c>
      <c r="K144">
        <v>-56.089039</v>
      </c>
      <c r="L144">
        <v>-48.242744000000002</v>
      </c>
    </row>
    <row r="145" spans="2:12" x14ac:dyDescent="0.25">
      <c r="B145">
        <v>4918367346.9387999</v>
      </c>
      <c r="C145">
        <v>-58.711509999999997</v>
      </c>
      <c r="D145">
        <v>-50.841754999999999</v>
      </c>
      <c r="J145">
        <v>4918367346.9387999</v>
      </c>
      <c r="K145">
        <v>-55.012923999999998</v>
      </c>
      <c r="L145">
        <v>-47.165855000000001</v>
      </c>
    </row>
    <row r="146" spans="2:12" x14ac:dyDescent="0.25">
      <c r="B146">
        <v>5040816326.5305996</v>
      </c>
      <c r="C146">
        <v>-61.510570999999999</v>
      </c>
      <c r="D146">
        <v>-53.700741000000001</v>
      </c>
      <c r="J146">
        <v>5040816326.5305996</v>
      </c>
      <c r="K146">
        <v>-54.460456999999998</v>
      </c>
      <c r="L146">
        <v>-46.655169999999998</v>
      </c>
    </row>
    <row r="147" spans="2:12" x14ac:dyDescent="0.25">
      <c r="B147">
        <v>5163265306.1224003</v>
      </c>
      <c r="C147">
        <v>-64.317665000000005</v>
      </c>
      <c r="D147">
        <v>-56.498702999999999</v>
      </c>
      <c r="J147">
        <v>5163265306.1224003</v>
      </c>
      <c r="K147">
        <v>-53.849358000000002</v>
      </c>
      <c r="L147">
        <v>-46.088196000000003</v>
      </c>
    </row>
    <row r="148" spans="2:12" x14ac:dyDescent="0.25">
      <c r="B148">
        <v>5285714285.7143002</v>
      </c>
      <c r="C148">
        <v>-65.963714999999993</v>
      </c>
      <c r="D148">
        <v>-58.114719000000001</v>
      </c>
      <c r="J148">
        <v>5285714285.7143002</v>
      </c>
      <c r="K148">
        <v>-54.249645000000001</v>
      </c>
      <c r="L148">
        <v>-46.537154999999998</v>
      </c>
    </row>
    <row r="149" spans="2:12" x14ac:dyDescent="0.25">
      <c r="B149">
        <v>5408163265.3060999</v>
      </c>
      <c r="C149">
        <v>-65.727790999999996</v>
      </c>
      <c r="D149">
        <v>-57.828358000000001</v>
      </c>
      <c r="J149">
        <v>5408163265.3060999</v>
      </c>
      <c r="K149">
        <v>-56.520583999999999</v>
      </c>
      <c r="L149">
        <v>-48.83334</v>
      </c>
    </row>
    <row r="150" spans="2:12" x14ac:dyDescent="0.25">
      <c r="B150">
        <v>5530612244.8979998</v>
      </c>
      <c r="C150">
        <v>-65.836708000000002</v>
      </c>
      <c r="D150">
        <v>-57.913531999999996</v>
      </c>
      <c r="J150">
        <v>5530612244.8979998</v>
      </c>
      <c r="K150">
        <v>-60.768368000000002</v>
      </c>
      <c r="L150">
        <v>-53.078648000000001</v>
      </c>
    </row>
    <row r="151" spans="2:12" x14ac:dyDescent="0.25">
      <c r="B151">
        <v>5653061224.4898005</v>
      </c>
      <c r="C151">
        <v>-65.622971000000007</v>
      </c>
      <c r="D151">
        <v>-57.703513999999998</v>
      </c>
      <c r="J151">
        <v>5653061224.4898005</v>
      </c>
      <c r="K151">
        <v>-62.711337999999998</v>
      </c>
      <c r="L151">
        <v>-54.986572000000002</v>
      </c>
    </row>
    <row r="152" spans="2:12" x14ac:dyDescent="0.25">
      <c r="B152">
        <v>5775510204.0816002</v>
      </c>
      <c r="C152">
        <v>-65.392501999999993</v>
      </c>
      <c r="D152">
        <v>-57.533051</v>
      </c>
      <c r="J152">
        <v>5775510204.0816002</v>
      </c>
      <c r="K152">
        <v>-63.946143999999997</v>
      </c>
      <c r="L152">
        <v>-56.219760999999998</v>
      </c>
    </row>
    <row r="153" spans="2:12" x14ac:dyDescent="0.25">
      <c r="B153">
        <v>5897959183.6735001</v>
      </c>
      <c r="C153">
        <v>-64.679023999999998</v>
      </c>
      <c r="D153">
        <v>-56.880164999999998</v>
      </c>
      <c r="J153">
        <v>5897959183.6735001</v>
      </c>
      <c r="K153">
        <v>-64.896491999999995</v>
      </c>
      <c r="L153">
        <v>-57.153736000000002</v>
      </c>
    </row>
    <row r="154" spans="2:12" x14ac:dyDescent="0.25">
      <c r="B154">
        <v>6020408163.2652998</v>
      </c>
      <c r="C154">
        <v>-63.640326999999999</v>
      </c>
      <c r="D154">
        <v>-55.904235999999997</v>
      </c>
      <c r="J154">
        <v>6020408163.2652998</v>
      </c>
      <c r="K154">
        <v>-67.193511999999998</v>
      </c>
      <c r="L154">
        <v>-59.450454999999998</v>
      </c>
    </row>
    <row r="155" spans="2:12" x14ac:dyDescent="0.25">
      <c r="B155">
        <v>6142857142.8570995</v>
      </c>
      <c r="C155">
        <v>-62.830844999999997</v>
      </c>
      <c r="D155">
        <v>-55.143318000000001</v>
      </c>
      <c r="J155">
        <v>6142857142.8570995</v>
      </c>
      <c r="K155">
        <v>-67.875290000000007</v>
      </c>
      <c r="L155">
        <v>-60.142563000000003</v>
      </c>
    </row>
    <row r="156" spans="2:12" x14ac:dyDescent="0.25">
      <c r="B156">
        <v>6265306122.4490004</v>
      </c>
      <c r="C156">
        <v>-62.418182000000002</v>
      </c>
      <c r="D156">
        <v>-54.733336999999999</v>
      </c>
      <c r="J156">
        <v>6265306122.4490004</v>
      </c>
      <c r="K156">
        <v>-67.721596000000005</v>
      </c>
      <c r="L156">
        <v>-59.991680000000002</v>
      </c>
    </row>
    <row r="157" spans="2:12" x14ac:dyDescent="0.25">
      <c r="B157">
        <v>6387755102.0408001</v>
      </c>
      <c r="C157">
        <v>-62.491669000000002</v>
      </c>
      <c r="D157">
        <v>-54.781975000000003</v>
      </c>
      <c r="J157">
        <v>6387755102.0408001</v>
      </c>
      <c r="K157">
        <v>-66.041861999999995</v>
      </c>
      <c r="L157">
        <v>-58.311134000000003</v>
      </c>
    </row>
    <row r="158" spans="2:12" x14ac:dyDescent="0.25">
      <c r="B158">
        <v>6510204081.6327</v>
      </c>
      <c r="C158">
        <v>-62.143146999999999</v>
      </c>
      <c r="D158">
        <v>-54.384686000000002</v>
      </c>
      <c r="J158">
        <v>6510204081.6327</v>
      </c>
      <c r="K158">
        <v>-64.948746</v>
      </c>
      <c r="L158">
        <v>-57.197960000000002</v>
      </c>
    </row>
    <row r="159" spans="2:12" x14ac:dyDescent="0.25">
      <c r="B159">
        <v>6632653061.2244997</v>
      </c>
      <c r="C159">
        <v>-61.506252000000003</v>
      </c>
      <c r="D159">
        <v>-53.685763999999999</v>
      </c>
      <c r="J159">
        <v>6632653061.2244997</v>
      </c>
      <c r="K159">
        <v>-63.930008000000001</v>
      </c>
      <c r="L159">
        <v>-56.141177999999996</v>
      </c>
    </row>
    <row r="160" spans="2:12" x14ac:dyDescent="0.25">
      <c r="B160">
        <v>6755102040.8163004</v>
      </c>
      <c r="C160">
        <v>-61.574897999999997</v>
      </c>
      <c r="D160">
        <v>-53.692276</v>
      </c>
      <c r="J160">
        <v>6755102040.8163004</v>
      </c>
      <c r="K160">
        <v>-63.618881000000002</v>
      </c>
      <c r="L160">
        <v>-55.793488000000004</v>
      </c>
    </row>
    <row r="161" spans="2:12" x14ac:dyDescent="0.25">
      <c r="B161">
        <v>6877551020.4082003</v>
      </c>
      <c r="C161">
        <v>-63.533442999999998</v>
      </c>
      <c r="D161">
        <v>-55.577316000000003</v>
      </c>
      <c r="J161">
        <v>6877551020.4082003</v>
      </c>
      <c r="K161">
        <v>-63.409832000000002</v>
      </c>
      <c r="L161">
        <v>-55.536911000000003</v>
      </c>
    </row>
    <row r="162" spans="2:12" x14ac:dyDescent="0.25">
      <c r="B162">
        <v>7000000000</v>
      </c>
      <c r="C162">
        <v>-66.100182000000004</v>
      </c>
      <c r="D162">
        <v>-58.071854000000002</v>
      </c>
      <c r="J162">
        <v>7000000000</v>
      </c>
      <c r="K162">
        <v>-62.746132000000003</v>
      </c>
      <c r="L162">
        <v>-54.839092000000001</v>
      </c>
    </row>
    <row r="163" spans="2:12" x14ac:dyDescent="0.25">
      <c r="B163">
        <v>7122448979.5917997</v>
      </c>
      <c r="C163">
        <v>-67.226096999999996</v>
      </c>
      <c r="D163">
        <v>-59.122303000000002</v>
      </c>
      <c r="J163">
        <v>7122448979.5917997</v>
      </c>
      <c r="K163">
        <v>-62.229816</v>
      </c>
      <c r="L163">
        <v>-54.286053000000003</v>
      </c>
    </row>
    <row r="164" spans="2:12" x14ac:dyDescent="0.25">
      <c r="B164">
        <v>7244897959.1836996</v>
      </c>
      <c r="C164">
        <v>-66.010604999999998</v>
      </c>
      <c r="D164">
        <v>-57.853352000000001</v>
      </c>
      <c r="J164">
        <v>7244897959.1836996</v>
      </c>
      <c r="K164">
        <v>-61.618332000000002</v>
      </c>
      <c r="L164">
        <v>-53.640770000000003</v>
      </c>
    </row>
    <row r="165" spans="2:12" x14ac:dyDescent="0.25">
      <c r="B165">
        <v>7367346938.7755003</v>
      </c>
      <c r="C165">
        <v>-63.990025000000003</v>
      </c>
      <c r="D165">
        <v>-55.767899</v>
      </c>
      <c r="J165">
        <v>7367346938.7755003</v>
      </c>
      <c r="K165">
        <v>-61.301701000000001</v>
      </c>
      <c r="L165">
        <v>-53.264502999999998</v>
      </c>
    </row>
    <row r="166" spans="2:12" x14ac:dyDescent="0.25">
      <c r="B166">
        <v>7489795918.3673</v>
      </c>
      <c r="C166">
        <v>-62.835003</v>
      </c>
      <c r="D166">
        <v>-54.558177999999998</v>
      </c>
      <c r="J166">
        <v>7489795918.3673</v>
      </c>
      <c r="K166">
        <v>-61.559196</v>
      </c>
      <c r="L166">
        <v>-53.472183000000001</v>
      </c>
    </row>
    <row r="167" spans="2:12" x14ac:dyDescent="0.25">
      <c r="B167">
        <v>7612244897.9591999</v>
      </c>
      <c r="C167">
        <v>-61.979453999999997</v>
      </c>
      <c r="D167">
        <v>-53.634929999999997</v>
      </c>
      <c r="J167">
        <v>7612244897.9591999</v>
      </c>
      <c r="K167">
        <v>-61.150939999999999</v>
      </c>
      <c r="L167">
        <v>-52.998233999999997</v>
      </c>
    </row>
    <row r="168" spans="2:12" x14ac:dyDescent="0.25">
      <c r="B168">
        <v>7734693877.5509996</v>
      </c>
      <c r="C168">
        <v>-62.342528999999999</v>
      </c>
      <c r="D168">
        <v>-53.940421999999998</v>
      </c>
      <c r="J168">
        <v>7734693877.5509996</v>
      </c>
      <c r="K168">
        <v>-60.619323999999999</v>
      </c>
      <c r="L168">
        <v>-52.425415000000001</v>
      </c>
    </row>
    <row r="169" spans="2:12" x14ac:dyDescent="0.25">
      <c r="B169">
        <v>7857142857.1429005</v>
      </c>
      <c r="C169">
        <v>-64.535140999999996</v>
      </c>
      <c r="D169">
        <v>-56.078239000000004</v>
      </c>
      <c r="J169">
        <v>7857142857.1429005</v>
      </c>
      <c r="K169">
        <v>-59.714419999999997</v>
      </c>
      <c r="L169">
        <v>-51.434607999999997</v>
      </c>
    </row>
    <row r="170" spans="2:12" x14ac:dyDescent="0.25">
      <c r="B170">
        <v>7979591836.7347002</v>
      </c>
      <c r="C170">
        <v>-67.181358000000003</v>
      </c>
      <c r="D170">
        <v>-58.712192999999999</v>
      </c>
      <c r="J170">
        <v>7979591836.7347002</v>
      </c>
      <c r="K170">
        <v>-59.891013999999998</v>
      </c>
      <c r="L170">
        <v>-51.559798999999998</v>
      </c>
    </row>
    <row r="171" spans="2:12" x14ac:dyDescent="0.25">
      <c r="B171">
        <v>8102040816.3264999</v>
      </c>
      <c r="C171">
        <v>-67.234711000000004</v>
      </c>
      <c r="D171">
        <v>-58.757263000000002</v>
      </c>
      <c r="J171">
        <v>8102040816.3264999</v>
      </c>
      <c r="K171">
        <v>-60.857140000000001</v>
      </c>
      <c r="L171">
        <v>-52.427250000000001</v>
      </c>
    </row>
    <row r="172" spans="2:12" x14ac:dyDescent="0.25">
      <c r="B172">
        <v>8224489795.9183998</v>
      </c>
      <c r="C172">
        <v>-64.339248999999995</v>
      </c>
      <c r="D172">
        <v>-55.888278999999997</v>
      </c>
      <c r="J172">
        <v>8224489795.9183998</v>
      </c>
      <c r="K172">
        <v>-63.112938</v>
      </c>
      <c r="L172">
        <v>-54.610183999999997</v>
      </c>
    </row>
    <row r="173" spans="2:12" x14ac:dyDescent="0.25">
      <c r="B173">
        <v>8346938775.5101995</v>
      </c>
      <c r="C173">
        <v>-61.135379999999998</v>
      </c>
      <c r="D173">
        <v>-52.691806999999997</v>
      </c>
      <c r="J173">
        <v>8346938775.5101995</v>
      </c>
      <c r="K173">
        <v>-66.848404000000002</v>
      </c>
      <c r="L173">
        <v>-58.218159</v>
      </c>
    </row>
    <row r="174" spans="2:12" x14ac:dyDescent="0.25">
      <c r="B174">
        <v>8469387755.1020002</v>
      </c>
      <c r="C174">
        <v>-59.484305999999997</v>
      </c>
      <c r="D174">
        <v>-51.056601999999998</v>
      </c>
      <c r="J174">
        <v>8469387755.1020002</v>
      </c>
      <c r="K174">
        <v>-68.683006000000006</v>
      </c>
      <c r="L174">
        <v>-59.959899999999998</v>
      </c>
    </row>
    <row r="175" spans="2:12" x14ac:dyDescent="0.25">
      <c r="B175">
        <v>8591836734.6938992</v>
      </c>
      <c r="C175">
        <v>-58.697693000000001</v>
      </c>
      <c r="D175">
        <v>-50.24044</v>
      </c>
      <c r="J175">
        <v>8591836734.6938992</v>
      </c>
      <c r="K175">
        <v>-68.593170000000001</v>
      </c>
      <c r="L175">
        <v>-59.756165000000003</v>
      </c>
    </row>
    <row r="176" spans="2:12" x14ac:dyDescent="0.25">
      <c r="B176">
        <v>8714285714.2856998</v>
      </c>
      <c r="C176">
        <v>-58.195239999999998</v>
      </c>
      <c r="D176">
        <v>-49.644511999999999</v>
      </c>
      <c r="J176">
        <v>8714285714.2856998</v>
      </c>
      <c r="K176">
        <v>-66.414375000000007</v>
      </c>
      <c r="L176">
        <v>-57.480533999999999</v>
      </c>
    </row>
    <row r="177" spans="2:12" x14ac:dyDescent="0.25">
      <c r="B177">
        <v>8836734693.8775997</v>
      </c>
      <c r="C177">
        <v>-58.121872000000003</v>
      </c>
      <c r="D177">
        <v>-49.472152999999999</v>
      </c>
      <c r="J177">
        <v>8836734693.8775997</v>
      </c>
      <c r="K177">
        <v>-64.882155999999995</v>
      </c>
      <c r="L177">
        <v>-55.895878000000003</v>
      </c>
    </row>
    <row r="178" spans="2:12" x14ac:dyDescent="0.25">
      <c r="B178">
        <v>8959183673.4694004</v>
      </c>
      <c r="C178">
        <v>-58.396526000000001</v>
      </c>
      <c r="D178">
        <v>-49.620125000000002</v>
      </c>
      <c r="J178">
        <v>8959183673.4694004</v>
      </c>
      <c r="K178">
        <v>-64.791199000000006</v>
      </c>
      <c r="L178">
        <v>-55.792427000000004</v>
      </c>
    </row>
    <row r="179" spans="2:12" x14ac:dyDescent="0.25">
      <c r="B179">
        <v>9081632653.0611992</v>
      </c>
      <c r="C179">
        <v>-59.131329000000001</v>
      </c>
      <c r="D179">
        <v>-50.269249000000002</v>
      </c>
      <c r="J179">
        <v>9081632653.0611992</v>
      </c>
      <c r="K179">
        <v>-65.214805999999996</v>
      </c>
      <c r="L179">
        <v>-56.276179999999997</v>
      </c>
    </row>
    <row r="180" spans="2:12" x14ac:dyDescent="0.25">
      <c r="B180">
        <v>9204081632.6530991</v>
      </c>
      <c r="C180">
        <v>-60.128563</v>
      </c>
      <c r="D180">
        <v>-51.188037999999999</v>
      </c>
      <c r="J180">
        <v>9204081632.6530991</v>
      </c>
      <c r="K180">
        <v>-65.740645999999998</v>
      </c>
      <c r="L180">
        <v>-56.881912</v>
      </c>
    </row>
    <row r="181" spans="2:12" x14ac:dyDescent="0.25">
      <c r="B181">
        <v>9326530612.2448997</v>
      </c>
      <c r="C181">
        <v>-61.380099999999999</v>
      </c>
      <c r="D181">
        <v>-52.380721999999999</v>
      </c>
      <c r="J181">
        <v>9326530612.2448997</v>
      </c>
      <c r="K181">
        <v>-65.080719000000002</v>
      </c>
      <c r="L181">
        <v>-56.291355000000003</v>
      </c>
    </row>
    <row r="182" spans="2:12" x14ac:dyDescent="0.25">
      <c r="B182">
        <v>9448979591.8367004</v>
      </c>
      <c r="C182">
        <v>-61.996037000000001</v>
      </c>
      <c r="D182">
        <v>-52.950778999999997</v>
      </c>
      <c r="J182">
        <v>9448979591.8367004</v>
      </c>
      <c r="K182">
        <v>-63.711033</v>
      </c>
      <c r="L182">
        <v>-54.944015999999998</v>
      </c>
    </row>
    <row r="183" spans="2:12" x14ac:dyDescent="0.25">
      <c r="B183">
        <v>9571428571.4286003</v>
      </c>
      <c r="C183">
        <v>-62.054107999999999</v>
      </c>
      <c r="D183">
        <v>-52.927757</v>
      </c>
      <c r="J183">
        <v>9571428571.4286003</v>
      </c>
      <c r="K183">
        <v>-62.471828000000002</v>
      </c>
      <c r="L183">
        <v>-53.628051999999997</v>
      </c>
    </row>
    <row r="184" spans="2:12" x14ac:dyDescent="0.25">
      <c r="B184">
        <v>9693877551.0203991</v>
      </c>
      <c r="C184">
        <v>-61.610191</v>
      </c>
      <c r="D184">
        <v>-52.443362999999998</v>
      </c>
      <c r="J184">
        <v>9693877551.0203991</v>
      </c>
      <c r="K184">
        <v>-61.216267000000002</v>
      </c>
      <c r="L184">
        <v>-52.299056999999998</v>
      </c>
    </row>
    <row r="185" spans="2:12" x14ac:dyDescent="0.25">
      <c r="B185">
        <v>9816326530.6121998</v>
      </c>
      <c r="C185">
        <v>-61.251117999999998</v>
      </c>
      <c r="D185">
        <v>-52.031658</v>
      </c>
      <c r="J185">
        <v>9816326530.6121998</v>
      </c>
      <c r="K185">
        <v>-60.117598999999998</v>
      </c>
      <c r="L185">
        <v>-51.100025000000002</v>
      </c>
    </row>
    <row r="186" spans="2:12" x14ac:dyDescent="0.25">
      <c r="B186">
        <v>9938775510.2040997</v>
      </c>
      <c r="C186">
        <v>-61.447490999999999</v>
      </c>
      <c r="D186">
        <v>-52.256588000000001</v>
      </c>
      <c r="J186">
        <v>9938775510.2040997</v>
      </c>
      <c r="K186">
        <v>-58.708514999999998</v>
      </c>
      <c r="L186">
        <v>-49.655048000000001</v>
      </c>
    </row>
    <row r="187" spans="2:12" x14ac:dyDescent="0.25">
      <c r="B187">
        <v>10061224489.796</v>
      </c>
      <c r="C187">
        <v>-62.044764999999998</v>
      </c>
      <c r="D187">
        <v>-52.889648000000001</v>
      </c>
      <c r="J187">
        <v>10061224489.796</v>
      </c>
      <c r="K187">
        <v>-57.869433999999998</v>
      </c>
      <c r="L187">
        <v>-48.786597999999998</v>
      </c>
    </row>
    <row r="188" spans="2:12" x14ac:dyDescent="0.25">
      <c r="B188">
        <v>10183673469.388</v>
      </c>
      <c r="C188">
        <v>-63.108249999999998</v>
      </c>
      <c r="D188">
        <v>-53.993893</v>
      </c>
      <c r="J188">
        <v>10183673469.388</v>
      </c>
      <c r="K188">
        <v>-57.532761000000001</v>
      </c>
      <c r="L188">
        <v>-48.433661999999998</v>
      </c>
    </row>
    <row r="189" spans="2:12" x14ac:dyDescent="0.25">
      <c r="B189">
        <v>10306122448.98</v>
      </c>
      <c r="C189">
        <v>-63.875064999999999</v>
      </c>
      <c r="D189">
        <v>-54.803626999999999</v>
      </c>
      <c r="J189">
        <v>10306122448.98</v>
      </c>
      <c r="K189">
        <v>-58.000729</v>
      </c>
      <c r="L189">
        <v>-48.918621000000002</v>
      </c>
    </row>
    <row r="190" spans="2:12" x14ac:dyDescent="0.25">
      <c r="B190">
        <v>10428571428.570999</v>
      </c>
      <c r="C190">
        <v>-64.465500000000006</v>
      </c>
      <c r="D190">
        <v>-55.398842000000002</v>
      </c>
      <c r="J190">
        <v>10428571428.570999</v>
      </c>
      <c r="K190">
        <v>-59.15992</v>
      </c>
      <c r="L190">
        <v>-50.078667000000003</v>
      </c>
    </row>
    <row r="191" spans="2:12" x14ac:dyDescent="0.25">
      <c r="B191">
        <v>10551020408.163</v>
      </c>
      <c r="C191">
        <v>-64.834891999999996</v>
      </c>
      <c r="D191">
        <v>-55.793007000000003</v>
      </c>
      <c r="J191">
        <v>10551020408.163</v>
      </c>
      <c r="K191">
        <v>-60.195030000000003</v>
      </c>
      <c r="L191">
        <v>-51.150058999999999</v>
      </c>
    </row>
    <row r="192" spans="2:12" x14ac:dyDescent="0.25">
      <c r="B192">
        <v>10673469387.754999</v>
      </c>
      <c r="C192">
        <v>-64.743911999999995</v>
      </c>
      <c r="D192">
        <v>-55.686625999999997</v>
      </c>
      <c r="J192">
        <v>10673469387.754999</v>
      </c>
      <c r="K192">
        <v>-61.167824000000003</v>
      </c>
      <c r="L192">
        <v>-52.110615000000003</v>
      </c>
    </row>
    <row r="193" spans="2:12" x14ac:dyDescent="0.25">
      <c r="B193">
        <v>10795918367.347</v>
      </c>
      <c r="C193">
        <v>-64.703177999999994</v>
      </c>
      <c r="D193">
        <v>-55.648090000000003</v>
      </c>
      <c r="J193">
        <v>10795918367.347</v>
      </c>
      <c r="K193">
        <v>-61.606144</v>
      </c>
      <c r="L193">
        <v>-52.545135000000002</v>
      </c>
    </row>
    <row r="194" spans="2:12" x14ac:dyDescent="0.25">
      <c r="B194">
        <v>10918367346.938999</v>
      </c>
      <c r="C194">
        <v>-64.318557999999996</v>
      </c>
      <c r="D194">
        <v>-55.249930999999997</v>
      </c>
      <c r="J194">
        <v>10918367346.938999</v>
      </c>
      <c r="K194">
        <v>-61.692509000000001</v>
      </c>
      <c r="L194">
        <v>-52.609012999999997</v>
      </c>
    </row>
    <row r="195" spans="2:12" x14ac:dyDescent="0.25">
      <c r="B195">
        <v>11040816326.531</v>
      </c>
      <c r="C195">
        <v>-63.807837999999997</v>
      </c>
      <c r="D195">
        <v>-54.724761999999998</v>
      </c>
      <c r="J195">
        <v>11040816326.531</v>
      </c>
      <c r="K195">
        <v>-61.871471</v>
      </c>
      <c r="L195">
        <v>-52.756507999999997</v>
      </c>
    </row>
    <row r="196" spans="2:12" x14ac:dyDescent="0.25">
      <c r="B196">
        <v>11163265306.122</v>
      </c>
      <c r="C196">
        <v>-62.739479000000003</v>
      </c>
      <c r="D196">
        <v>-53.636246</v>
      </c>
      <c r="J196">
        <v>11163265306.122</v>
      </c>
      <c r="K196">
        <v>-61.703262000000002</v>
      </c>
      <c r="L196">
        <v>-52.565632000000001</v>
      </c>
    </row>
    <row r="197" spans="2:12" x14ac:dyDescent="0.25">
      <c r="B197">
        <v>11285714285.714001</v>
      </c>
      <c r="C197">
        <v>-61.602760000000004</v>
      </c>
      <c r="D197">
        <v>-52.470745000000001</v>
      </c>
      <c r="J197">
        <v>11285714285.714001</v>
      </c>
      <c r="K197">
        <v>-61.528731999999998</v>
      </c>
      <c r="L197">
        <v>-52.357940999999997</v>
      </c>
    </row>
    <row r="198" spans="2:12" x14ac:dyDescent="0.25">
      <c r="B198">
        <v>11408163265.306</v>
      </c>
      <c r="C198">
        <v>-60.847889000000002</v>
      </c>
      <c r="D198">
        <v>-51.682513999999998</v>
      </c>
      <c r="J198">
        <v>11408163265.306</v>
      </c>
      <c r="K198">
        <v>-60.551186000000001</v>
      </c>
      <c r="L198">
        <v>-51.354258999999999</v>
      </c>
    </row>
    <row r="199" spans="2:12" x14ac:dyDescent="0.25">
      <c r="B199">
        <v>11530612244.898001</v>
      </c>
      <c r="C199">
        <v>-61.347828</v>
      </c>
      <c r="D199">
        <v>-52.114879999999999</v>
      </c>
      <c r="J199">
        <v>11530612244.898001</v>
      </c>
      <c r="K199">
        <v>-59.739910000000002</v>
      </c>
      <c r="L199">
        <v>-50.475357000000002</v>
      </c>
    </row>
    <row r="200" spans="2:12" x14ac:dyDescent="0.25">
      <c r="B200">
        <v>11653061224.49</v>
      </c>
      <c r="C200">
        <v>-62.608795000000001</v>
      </c>
      <c r="D200">
        <v>-53.295169999999999</v>
      </c>
      <c r="J200">
        <v>11653061224.49</v>
      </c>
      <c r="K200">
        <v>-58.990540000000003</v>
      </c>
      <c r="L200">
        <v>-49.655318999999999</v>
      </c>
    </row>
    <row r="201" spans="2:12" x14ac:dyDescent="0.25">
      <c r="B201">
        <v>11775510204.082001</v>
      </c>
      <c r="C201">
        <v>-63.477271999999999</v>
      </c>
      <c r="D201">
        <v>-54.074959</v>
      </c>
      <c r="J201">
        <v>11775510204.082001</v>
      </c>
      <c r="K201">
        <v>-58.863750000000003</v>
      </c>
      <c r="L201">
        <v>-49.442447999999999</v>
      </c>
    </row>
    <row r="202" spans="2:12" x14ac:dyDescent="0.25">
      <c r="B202">
        <v>11897959183.673</v>
      </c>
      <c r="C202">
        <v>-63.241753000000003</v>
      </c>
      <c r="D202">
        <v>-53.713509000000002</v>
      </c>
      <c r="J202">
        <v>11897959183.673</v>
      </c>
      <c r="K202">
        <v>-58.929133999999998</v>
      </c>
      <c r="L202">
        <v>-49.399844999999999</v>
      </c>
    </row>
    <row r="203" spans="2:12" x14ac:dyDescent="0.25">
      <c r="B203">
        <v>12020408163.264999</v>
      </c>
      <c r="C203">
        <v>-61.869140999999999</v>
      </c>
      <c r="D203">
        <v>-52.260235000000002</v>
      </c>
      <c r="J203">
        <v>12020408163.264999</v>
      </c>
      <c r="K203">
        <v>-59.059199999999997</v>
      </c>
      <c r="L203">
        <v>-49.459446</v>
      </c>
    </row>
    <row r="204" spans="2:12" x14ac:dyDescent="0.25">
      <c r="B204">
        <v>12142857142.857</v>
      </c>
      <c r="C204">
        <v>-60.336337999999998</v>
      </c>
      <c r="D204">
        <v>-50.557388000000003</v>
      </c>
      <c r="J204">
        <v>12142857142.857</v>
      </c>
      <c r="K204">
        <v>-59.053471000000002</v>
      </c>
      <c r="L204">
        <v>-49.314155999999997</v>
      </c>
    </row>
    <row r="205" spans="2:12" x14ac:dyDescent="0.25">
      <c r="B205">
        <v>12265306122.448999</v>
      </c>
      <c r="C205">
        <v>-59.011809999999997</v>
      </c>
      <c r="D205">
        <v>-49.149737999999999</v>
      </c>
      <c r="J205">
        <v>12265306122.448999</v>
      </c>
      <c r="K205">
        <v>-58.752490999999999</v>
      </c>
      <c r="L205">
        <v>-48.955235000000002</v>
      </c>
    </row>
    <row r="206" spans="2:12" x14ac:dyDescent="0.25">
      <c r="B206">
        <v>12387755102.041</v>
      </c>
      <c r="C206">
        <v>-58.421841000000001</v>
      </c>
      <c r="D206">
        <v>-48.352516000000001</v>
      </c>
      <c r="J206">
        <v>12387755102.041</v>
      </c>
      <c r="K206">
        <v>-58.198703999999999</v>
      </c>
      <c r="L206">
        <v>-48.233601</v>
      </c>
    </row>
    <row r="207" spans="2:12" x14ac:dyDescent="0.25">
      <c r="B207">
        <v>12510204081.632999</v>
      </c>
      <c r="C207">
        <v>-58.672009000000003</v>
      </c>
      <c r="D207">
        <v>-48.479346999999997</v>
      </c>
      <c r="J207">
        <v>12510204081.632999</v>
      </c>
      <c r="K207">
        <v>-57.739955999999999</v>
      </c>
      <c r="L207">
        <v>-47.689822999999997</v>
      </c>
    </row>
    <row r="208" spans="2:12" x14ac:dyDescent="0.25">
      <c r="B208">
        <v>12632653061.224001</v>
      </c>
      <c r="C208">
        <v>-59.060478000000003</v>
      </c>
      <c r="D208">
        <v>-48.665774999999996</v>
      </c>
      <c r="J208">
        <v>12632653061.224001</v>
      </c>
      <c r="K208">
        <v>-57.669853000000003</v>
      </c>
      <c r="L208">
        <v>-47.462105000000001</v>
      </c>
    </row>
    <row r="209" spans="2:12" x14ac:dyDescent="0.25">
      <c r="B209">
        <v>12755102040.816</v>
      </c>
      <c r="C209">
        <v>-59.497642999999997</v>
      </c>
      <c r="D209">
        <v>-48.937255999999998</v>
      </c>
      <c r="J209">
        <v>12755102040.816</v>
      </c>
      <c r="K209">
        <v>-58.336407000000001</v>
      </c>
      <c r="L209">
        <v>-47.997303000000002</v>
      </c>
    </row>
    <row r="210" spans="2:12" x14ac:dyDescent="0.25">
      <c r="B210">
        <v>12877551020.408001</v>
      </c>
      <c r="C210">
        <v>-59.143078000000003</v>
      </c>
      <c r="D210">
        <v>-48.416721000000003</v>
      </c>
      <c r="J210">
        <v>12877551020.408001</v>
      </c>
      <c r="K210">
        <v>-58.793849999999999</v>
      </c>
      <c r="L210">
        <v>-48.318953999999998</v>
      </c>
    </row>
    <row r="211" spans="2:12" x14ac:dyDescent="0.25">
      <c r="B211">
        <v>13000000000</v>
      </c>
      <c r="C211">
        <v>-58.787509999999997</v>
      </c>
      <c r="D211">
        <v>-47.963515999999998</v>
      </c>
      <c r="J211">
        <v>13000000000</v>
      </c>
      <c r="K211">
        <v>-59.095740999999997</v>
      </c>
      <c r="L211">
        <v>-48.537486999999999</v>
      </c>
    </row>
    <row r="212" spans="2:12" x14ac:dyDescent="0.25">
      <c r="B212" t="s">
        <v>25</v>
      </c>
      <c r="J212" t="s">
        <v>25</v>
      </c>
    </row>
  </sheetData>
  <pageMargins left="0.7" right="0.7" top="0.75" bottom="0.75" header="0.3" footer="0.3"/>
  <pageSetup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212"/>
  <sheetViews>
    <sheetView topLeftCell="A61" workbookViewId="0">
      <selection activeCell="A77" sqref="A77:XFD77"/>
    </sheetView>
  </sheetViews>
  <sheetFormatPr defaultRowHeight="15" x14ac:dyDescent="0.25"/>
  <cols>
    <col min="1" max="1" width="13.7109375" style="40" customWidth="1"/>
    <col min="5" max="5" width="2.7109375" style="9" customWidth="1"/>
    <col min="6" max="6" width="12.85546875" style="6" bestFit="1" customWidth="1"/>
    <col min="7" max="7" width="18.5703125" style="12" bestFit="1" customWidth="1"/>
    <col min="8" max="8" width="20.5703125" style="12" bestFit="1" customWidth="1"/>
    <col min="9" max="9" width="13.7109375" style="40" customWidth="1"/>
    <col min="13" max="13" width="2.7109375" style="9" customWidth="1"/>
    <col min="14" max="14" width="12.85546875" style="6" bestFit="1" customWidth="1"/>
    <col min="15" max="15" width="18.5703125" style="12" bestFit="1" customWidth="1"/>
    <col min="16" max="16" width="20.5703125" style="12" bestFit="1" customWidth="1"/>
    <col min="17" max="17" width="2.7109375" style="9" customWidth="1"/>
  </cols>
  <sheetData>
    <row r="1" spans="1:17" x14ac:dyDescent="0.25">
      <c r="B1" t="s">
        <v>101</v>
      </c>
      <c r="F1" s="6" t="s">
        <v>2</v>
      </c>
      <c r="G1" s="13" t="s">
        <v>122</v>
      </c>
      <c r="H1" s="44" t="str">
        <f>D112</f>
        <v>2Ix1L dBc Log Mag(dB)</v>
      </c>
      <c r="J1" t="s">
        <v>101</v>
      </c>
      <c r="N1" s="6" t="s">
        <v>2</v>
      </c>
      <c r="O1" s="13" t="s">
        <v>122</v>
      </c>
      <c r="P1" s="44" t="str">
        <f>L112</f>
        <v>2Ix1L dBc Log Mag(dB)</v>
      </c>
    </row>
    <row r="2" spans="1:17" x14ac:dyDescent="0.25">
      <c r="A2" s="50" t="s">
        <v>121</v>
      </c>
      <c r="B2" t="s">
        <v>102</v>
      </c>
      <c r="C2" t="s">
        <v>103</v>
      </c>
      <c r="D2" t="s">
        <v>104</v>
      </c>
      <c r="H2" s="11"/>
      <c r="I2" s="50" t="s">
        <v>117</v>
      </c>
      <c r="J2" t="s">
        <v>102</v>
      </c>
      <c r="K2" t="s">
        <v>103</v>
      </c>
      <c r="L2" t="s">
        <v>104</v>
      </c>
      <c r="P2" s="11"/>
    </row>
    <row r="3" spans="1:17" s="15" customFormat="1" x14ac:dyDescent="0.25">
      <c r="A3" s="40"/>
      <c r="B3" t="s">
        <v>214</v>
      </c>
      <c r="C3"/>
      <c r="D3"/>
      <c r="E3" s="14"/>
      <c r="F3" s="13" t="s">
        <v>12</v>
      </c>
      <c r="G3" s="13">
        <f>ABS(AVERAGE(G5:G77))</f>
        <v>65.338216712328759</v>
      </c>
      <c r="H3" s="85" t="s">
        <v>251</v>
      </c>
      <c r="I3" s="40"/>
      <c r="J3" t="s">
        <v>214</v>
      </c>
      <c r="K3"/>
      <c r="L3"/>
      <c r="M3" s="14"/>
      <c r="N3" s="13" t="s">
        <v>12</v>
      </c>
      <c r="O3" s="13">
        <f>ABS(AVERAGE(O5:O77))</f>
        <v>63.576880739726008</v>
      </c>
      <c r="P3" s="85" t="s">
        <v>251</v>
      </c>
      <c r="Q3" s="14"/>
    </row>
    <row r="4" spans="1:17" x14ac:dyDescent="0.25">
      <c r="B4" t="s">
        <v>217</v>
      </c>
      <c r="C4" t="s">
        <v>275</v>
      </c>
      <c r="D4" t="s">
        <v>331</v>
      </c>
      <c r="G4" s="11"/>
      <c r="H4" s="11"/>
      <c r="J4" t="s">
        <v>217</v>
      </c>
      <c r="K4" t="s">
        <v>275</v>
      </c>
      <c r="L4" t="s">
        <v>332</v>
      </c>
      <c r="O4" s="11"/>
      <c r="P4" s="11"/>
    </row>
    <row r="5" spans="1:17" x14ac:dyDescent="0.25">
      <c r="B5" t="s">
        <v>106</v>
      </c>
      <c r="F5" s="6">
        <f t="shared" ref="F5:F36" si="0">B113/1000000000</f>
        <v>2.8159999999999998</v>
      </c>
      <c r="G5" s="11">
        <f>H5-5</f>
        <v>-51.643932</v>
      </c>
      <c r="H5" s="6">
        <f t="shared" ref="H5:H36" si="1">D113</f>
        <v>-46.643932</v>
      </c>
      <c r="J5" t="s">
        <v>106</v>
      </c>
      <c r="N5" s="6">
        <f t="shared" ref="N5:N36" si="2">J113/1000000000</f>
        <v>2.8159999999999998</v>
      </c>
      <c r="O5" s="11">
        <f>P5-5</f>
        <v>-59.705531999999998</v>
      </c>
      <c r="P5" s="6">
        <f t="shared" ref="P5:P36" si="3">L113</f>
        <v>-54.705531999999998</v>
      </c>
    </row>
    <row r="6" spans="1:17" x14ac:dyDescent="0.25">
      <c r="F6" s="6">
        <f t="shared" si="0"/>
        <v>2.9588571428571</v>
      </c>
      <c r="G6" s="11">
        <f t="shared" ref="G6:G69" si="4">H6-5</f>
        <v>-55.645752000000002</v>
      </c>
      <c r="H6" s="6">
        <f t="shared" si="1"/>
        <v>-50.645752000000002</v>
      </c>
      <c r="N6" s="6">
        <f t="shared" si="2"/>
        <v>2.9588571428571</v>
      </c>
      <c r="O6" s="11">
        <f t="shared" ref="O6:O69" si="5">P6-5</f>
        <v>-60.695965000000001</v>
      </c>
      <c r="P6" s="6">
        <f t="shared" si="3"/>
        <v>-55.695965000000001</v>
      </c>
    </row>
    <row r="7" spans="1:17" x14ac:dyDescent="0.25">
      <c r="B7" t="s">
        <v>107</v>
      </c>
      <c r="F7" s="6">
        <f t="shared" si="0"/>
        <v>3.1017142857143001</v>
      </c>
      <c r="G7" s="11">
        <f t="shared" si="4"/>
        <v>-59.001114000000001</v>
      </c>
      <c r="H7" s="6">
        <f t="shared" si="1"/>
        <v>-54.001114000000001</v>
      </c>
      <c r="J7" t="s">
        <v>107</v>
      </c>
      <c r="N7" s="6">
        <f t="shared" si="2"/>
        <v>3.1017142857143001</v>
      </c>
      <c r="O7" s="11">
        <f t="shared" si="5"/>
        <v>-60.392029000000001</v>
      </c>
      <c r="P7" s="6">
        <f t="shared" si="3"/>
        <v>-55.392029000000001</v>
      </c>
    </row>
    <row r="8" spans="1:17" x14ac:dyDescent="0.25">
      <c r="B8" t="s">
        <v>23</v>
      </c>
      <c r="C8" t="s">
        <v>126</v>
      </c>
      <c r="F8" s="6">
        <f t="shared" si="0"/>
        <v>3.2445714285714002</v>
      </c>
      <c r="G8" s="11">
        <f t="shared" si="4"/>
        <v>-63.067776000000002</v>
      </c>
      <c r="H8" s="6">
        <f t="shared" si="1"/>
        <v>-58.067776000000002</v>
      </c>
      <c r="J8" t="s">
        <v>23</v>
      </c>
      <c r="K8" t="s">
        <v>126</v>
      </c>
      <c r="N8" s="6">
        <f t="shared" si="2"/>
        <v>3.2445714285714002</v>
      </c>
      <c r="O8" s="11">
        <f t="shared" si="5"/>
        <v>-58.696533000000002</v>
      </c>
      <c r="P8" s="6">
        <f t="shared" si="3"/>
        <v>-53.696533000000002</v>
      </c>
    </row>
    <row r="9" spans="1:17" x14ac:dyDescent="0.25">
      <c r="B9">
        <v>1999000000</v>
      </c>
      <c r="C9">
        <v>-7.6183763000000004</v>
      </c>
      <c r="F9" s="6">
        <f t="shared" si="0"/>
        <v>3.3874285714285999</v>
      </c>
      <c r="G9" s="11">
        <f t="shared" si="4"/>
        <v>-67.959693999999999</v>
      </c>
      <c r="H9" s="6">
        <f t="shared" si="1"/>
        <v>-62.959693999999999</v>
      </c>
      <c r="J9">
        <v>1999000000</v>
      </c>
      <c r="K9">
        <v>-7.7065162999999997</v>
      </c>
      <c r="N9" s="6">
        <f t="shared" si="2"/>
        <v>3.3874285714285999</v>
      </c>
      <c r="O9" s="11">
        <f t="shared" si="5"/>
        <v>-56.165813</v>
      </c>
      <c r="P9" s="6">
        <f t="shared" si="3"/>
        <v>-51.165813</v>
      </c>
    </row>
    <row r="10" spans="1:17" x14ac:dyDescent="0.25">
      <c r="B10">
        <v>2131663265.3060999</v>
      </c>
      <c r="C10">
        <v>-7.5491371000000003</v>
      </c>
      <c r="F10" s="6">
        <f t="shared" si="0"/>
        <v>3.5302857142857</v>
      </c>
      <c r="G10" s="11">
        <f t="shared" si="4"/>
        <v>-71.252433999999994</v>
      </c>
      <c r="H10" s="6">
        <f t="shared" si="1"/>
        <v>-66.252433999999994</v>
      </c>
      <c r="J10">
        <v>2131663265.3060999</v>
      </c>
      <c r="K10">
        <v>-7.5566186999999996</v>
      </c>
      <c r="N10" s="6">
        <f t="shared" si="2"/>
        <v>3.5302857142857</v>
      </c>
      <c r="O10" s="11">
        <f t="shared" si="5"/>
        <v>-59.174346999999997</v>
      </c>
      <c r="P10" s="6">
        <f t="shared" si="3"/>
        <v>-54.174346999999997</v>
      </c>
    </row>
    <row r="11" spans="1:17" x14ac:dyDescent="0.25">
      <c r="B11">
        <v>2264326530.6121998</v>
      </c>
      <c r="C11">
        <v>-7.4180894000000004</v>
      </c>
      <c r="F11" s="6">
        <f t="shared" si="0"/>
        <v>3.6731428571429001</v>
      </c>
      <c r="G11" s="11">
        <f t="shared" si="4"/>
        <v>-73.859283000000005</v>
      </c>
      <c r="H11" s="6">
        <f t="shared" si="1"/>
        <v>-68.859283000000005</v>
      </c>
      <c r="J11">
        <v>2264326530.6121998</v>
      </c>
      <c r="K11">
        <v>-7.3630629000000001</v>
      </c>
      <c r="N11" s="6">
        <f t="shared" si="2"/>
        <v>3.6731428571429001</v>
      </c>
      <c r="O11" s="11">
        <f t="shared" si="5"/>
        <v>-61.869087</v>
      </c>
      <c r="P11" s="6">
        <f t="shared" si="3"/>
        <v>-56.869087</v>
      </c>
    </row>
    <row r="12" spans="1:17" x14ac:dyDescent="0.25">
      <c r="B12">
        <v>2396989795.9183998</v>
      </c>
      <c r="C12">
        <v>-7.401186</v>
      </c>
      <c r="F12" s="6">
        <f t="shared" si="0"/>
        <v>3.8159999999999998</v>
      </c>
      <c r="G12" s="11">
        <f t="shared" si="4"/>
        <v>-70.973663000000002</v>
      </c>
      <c r="H12" s="6">
        <f t="shared" si="1"/>
        <v>-65.973663000000002</v>
      </c>
      <c r="J12">
        <v>2396989795.9183998</v>
      </c>
      <c r="K12">
        <v>-7.2604493999999997</v>
      </c>
      <c r="N12" s="6">
        <f t="shared" si="2"/>
        <v>3.8159999999999998</v>
      </c>
      <c r="O12" s="11">
        <f t="shared" si="5"/>
        <v>-64.95862600000001</v>
      </c>
      <c r="P12" s="6">
        <f t="shared" si="3"/>
        <v>-59.958626000000002</v>
      </c>
    </row>
    <row r="13" spans="1:17" x14ac:dyDescent="0.25">
      <c r="B13">
        <v>2529653061.2245002</v>
      </c>
      <c r="C13">
        <v>-7.4633659999999997</v>
      </c>
      <c r="F13" s="6">
        <f t="shared" si="0"/>
        <v>3.9588571428571</v>
      </c>
      <c r="G13" s="11">
        <f t="shared" si="4"/>
        <v>-71.211296000000004</v>
      </c>
      <c r="H13" s="6">
        <f t="shared" si="1"/>
        <v>-66.211296000000004</v>
      </c>
      <c r="J13">
        <v>2529653061.2245002</v>
      </c>
      <c r="K13">
        <v>-7.2406430000000004</v>
      </c>
      <c r="N13" s="6">
        <f t="shared" si="2"/>
        <v>3.9588571428571</v>
      </c>
      <c r="O13" s="11">
        <f t="shared" si="5"/>
        <v>-64.215873999999999</v>
      </c>
      <c r="P13" s="6">
        <f t="shared" si="3"/>
        <v>-59.215873999999999</v>
      </c>
    </row>
    <row r="14" spans="1:17" x14ac:dyDescent="0.25">
      <c r="B14">
        <v>2662316326.5306001</v>
      </c>
      <c r="C14">
        <v>-7.4981241000000001</v>
      </c>
      <c r="F14" s="6">
        <f t="shared" si="0"/>
        <v>4.1017142857143005</v>
      </c>
      <c r="G14" s="11">
        <f t="shared" si="4"/>
        <v>-70.496009999999998</v>
      </c>
      <c r="H14" s="6">
        <f t="shared" si="1"/>
        <v>-65.496009999999998</v>
      </c>
      <c r="J14">
        <v>2662316326.5306001</v>
      </c>
      <c r="K14">
        <v>-7.2073855</v>
      </c>
      <c r="N14" s="6">
        <f t="shared" si="2"/>
        <v>4.1017142857143005</v>
      </c>
      <c r="O14" s="11">
        <f t="shared" si="5"/>
        <v>-63.345492999999998</v>
      </c>
      <c r="P14" s="6">
        <f t="shared" si="3"/>
        <v>-58.345492999999998</v>
      </c>
    </row>
    <row r="15" spans="1:17" x14ac:dyDescent="0.25">
      <c r="B15">
        <v>2794979591.8367</v>
      </c>
      <c r="C15">
        <v>-7.6038480000000002</v>
      </c>
      <c r="F15" s="6">
        <f t="shared" si="0"/>
        <v>4.2445714285714002</v>
      </c>
      <c r="G15" s="11">
        <f t="shared" si="4"/>
        <v>-71.077620999999994</v>
      </c>
      <c r="H15" s="6">
        <f t="shared" si="1"/>
        <v>-66.077620999999994</v>
      </c>
      <c r="J15">
        <v>2794979591.8367</v>
      </c>
      <c r="K15">
        <v>-7.2305031</v>
      </c>
      <c r="N15" s="6">
        <f t="shared" si="2"/>
        <v>4.2445714285714002</v>
      </c>
      <c r="O15" s="11">
        <f t="shared" si="5"/>
        <v>-63.308574999999998</v>
      </c>
      <c r="P15" s="6">
        <f t="shared" si="3"/>
        <v>-58.308574999999998</v>
      </c>
    </row>
    <row r="16" spans="1:17" x14ac:dyDescent="0.25">
      <c r="B16">
        <v>2927642857.1429</v>
      </c>
      <c r="C16">
        <v>-7.6936073</v>
      </c>
      <c r="F16" s="6">
        <f t="shared" si="0"/>
        <v>4.3874285714286003</v>
      </c>
      <c r="G16" s="11">
        <f t="shared" si="4"/>
        <v>-68.549071999999995</v>
      </c>
      <c r="H16" s="6">
        <f t="shared" si="1"/>
        <v>-63.549072000000002</v>
      </c>
      <c r="J16">
        <v>2927642857.1429</v>
      </c>
      <c r="K16">
        <v>-7.2944497999999998</v>
      </c>
      <c r="N16" s="6">
        <f t="shared" si="2"/>
        <v>4.3874285714286003</v>
      </c>
      <c r="O16" s="11">
        <f t="shared" si="5"/>
        <v>-62.201183</v>
      </c>
      <c r="P16" s="6">
        <f t="shared" si="3"/>
        <v>-57.201183</v>
      </c>
    </row>
    <row r="17" spans="2:16" x14ac:dyDescent="0.25">
      <c r="B17">
        <v>3060306122.4489999</v>
      </c>
      <c r="C17">
        <v>-7.8888216</v>
      </c>
      <c r="F17" s="6">
        <f t="shared" si="0"/>
        <v>4.5302857142857</v>
      </c>
      <c r="G17" s="11">
        <f t="shared" si="4"/>
        <v>-65.778114000000002</v>
      </c>
      <c r="H17" s="6">
        <f t="shared" si="1"/>
        <v>-60.778114000000002</v>
      </c>
      <c r="J17">
        <v>3060306122.4489999</v>
      </c>
      <c r="K17">
        <v>-7.4028387000000002</v>
      </c>
      <c r="N17" s="6">
        <f t="shared" si="2"/>
        <v>4.5302857142857</v>
      </c>
      <c r="O17" s="11">
        <f t="shared" si="5"/>
        <v>-61.011253000000004</v>
      </c>
      <c r="P17" s="6">
        <f t="shared" si="3"/>
        <v>-56.011253000000004</v>
      </c>
    </row>
    <row r="18" spans="2:16" x14ac:dyDescent="0.25">
      <c r="B18">
        <v>3192969387.7550998</v>
      </c>
      <c r="C18">
        <v>-7.9583797000000001</v>
      </c>
      <c r="F18" s="6">
        <f t="shared" si="0"/>
        <v>4.6731428571429001</v>
      </c>
      <c r="G18" s="11">
        <f t="shared" si="4"/>
        <v>-63.696689999999997</v>
      </c>
      <c r="H18" s="6">
        <f t="shared" si="1"/>
        <v>-58.696689999999997</v>
      </c>
      <c r="J18">
        <v>3192969387.7550998</v>
      </c>
      <c r="K18">
        <v>-7.4446678000000004</v>
      </c>
      <c r="N18" s="6">
        <f t="shared" si="2"/>
        <v>4.6731428571429001</v>
      </c>
      <c r="O18" s="11">
        <f t="shared" si="5"/>
        <v>-60.552321999999997</v>
      </c>
      <c r="P18" s="6">
        <f t="shared" si="3"/>
        <v>-55.552321999999997</v>
      </c>
    </row>
    <row r="19" spans="2:16" x14ac:dyDescent="0.25">
      <c r="B19">
        <v>3325632653.0612001</v>
      </c>
      <c r="C19">
        <v>-7.9715862</v>
      </c>
      <c r="F19" s="6">
        <f t="shared" si="0"/>
        <v>4.8159999999999998</v>
      </c>
      <c r="G19" s="11">
        <f t="shared" si="4"/>
        <v>-68.382767000000001</v>
      </c>
      <c r="H19" s="6">
        <f t="shared" si="1"/>
        <v>-63.382767000000001</v>
      </c>
      <c r="J19">
        <v>3325632653.0612001</v>
      </c>
      <c r="K19">
        <v>-7.4771223000000004</v>
      </c>
      <c r="N19" s="6">
        <f t="shared" si="2"/>
        <v>4.8159999999999998</v>
      </c>
      <c r="O19" s="11">
        <f t="shared" si="5"/>
        <v>-63.087288000000001</v>
      </c>
      <c r="P19" s="6">
        <f t="shared" si="3"/>
        <v>-58.087288000000001</v>
      </c>
    </row>
    <row r="20" spans="2:16" x14ac:dyDescent="0.25">
      <c r="B20">
        <v>3458295918.3673</v>
      </c>
      <c r="C20">
        <v>-8.0660114000000007</v>
      </c>
      <c r="F20" s="6">
        <f t="shared" si="0"/>
        <v>4.9588571428570996</v>
      </c>
      <c r="G20" s="11">
        <f t="shared" si="4"/>
        <v>-68.186545999999993</v>
      </c>
      <c r="H20" s="6">
        <f t="shared" si="1"/>
        <v>-63.186546</v>
      </c>
      <c r="J20">
        <v>3458295918.3673</v>
      </c>
      <c r="K20">
        <v>-7.6110658999999998</v>
      </c>
      <c r="N20" s="6">
        <f t="shared" si="2"/>
        <v>4.9588571428570996</v>
      </c>
      <c r="O20" s="11">
        <f t="shared" si="5"/>
        <v>-64.955131999999992</v>
      </c>
      <c r="P20" s="6">
        <f t="shared" si="3"/>
        <v>-59.955131999999999</v>
      </c>
    </row>
    <row r="21" spans="2:16" x14ac:dyDescent="0.25">
      <c r="B21">
        <v>3590959183.6735001</v>
      </c>
      <c r="C21">
        <v>-8.1967669000000001</v>
      </c>
      <c r="F21" s="6">
        <f t="shared" si="0"/>
        <v>5.1017142857143005</v>
      </c>
      <c r="G21" s="11">
        <f t="shared" si="4"/>
        <v>-67.016136000000003</v>
      </c>
      <c r="H21" s="6">
        <f t="shared" si="1"/>
        <v>-62.016136000000003</v>
      </c>
      <c r="J21">
        <v>3590959183.6735001</v>
      </c>
      <c r="K21">
        <v>-7.7281865999999999</v>
      </c>
      <c r="N21" s="6">
        <f t="shared" si="2"/>
        <v>5.1017142857143005</v>
      </c>
      <c r="O21" s="11">
        <f t="shared" si="5"/>
        <v>-66.752921999999998</v>
      </c>
      <c r="P21" s="6">
        <f t="shared" si="3"/>
        <v>-61.752921999999998</v>
      </c>
    </row>
    <row r="22" spans="2:16" x14ac:dyDescent="0.25">
      <c r="B22">
        <v>3723622448.9796</v>
      </c>
      <c r="C22">
        <v>-8.3391646999999995</v>
      </c>
      <c r="F22" s="6">
        <f t="shared" si="0"/>
        <v>5.2445714285713994</v>
      </c>
      <c r="G22" s="11">
        <f t="shared" si="4"/>
        <v>-62.178637999999999</v>
      </c>
      <c r="H22" s="6">
        <f t="shared" si="1"/>
        <v>-57.178637999999999</v>
      </c>
      <c r="J22">
        <v>3723622448.9796</v>
      </c>
      <c r="K22">
        <v>-7.8728484999999999</v>
      </c>
      <c r="N22" s="6">
        <f t="shared" si="2"/>
        <v>5.2445714285713994</v>
      </c>
      <c r="O22" s="11">
        <f t="shared" si="5"/>
        <v>-63.981597999999998</v>
      </c>
      <c r="P22" s="6">
        <f t="shared" si="3"/>
        <v>-58.981597999999998</v>
      </c>
    </row>
    <row r="23" spans="2:16" x14ac:dyDescent="0.25">
      <c r="B23">
        <v>3856285714.2856998</v>
      </c>
      <c r="C23">
        <v>-8.3567324000000003</v>
      </c>
      <c r="F23" s="6">
        <f t="shared" si="0"/>
        <v>5.3874285714286003</v>
      </c>
      <c r="G23" s="11">
        <f t="shared" si="4"/>
        <v>-62.878098000000001</v>
      </c>
      <c r="H23" s="6">
        <f t="shared" si="1"/>
        <v>-57.878098000000001</v>
      </c>
      <c r="J23">
        <v>3856285714.2856998</v>
      </c>
      <c r="K23">
        <v>-7.9152369</v>
      </c>
      <c r="N23" s="6">
        <f t="shared" si="2"/>
        <v>5.3874285714286003</v>
      </c>
      <c r="O23" s="11">
        <f t="shared" si="5"/>
        <v>-64.041042000000004</v>
      </c>
      <c r="P23" s="6">
        <f t="shared" si="3"/>
        <v>-59.041041999999997</v>
      </c>
    </row>
    <row r="24" spans="2:16" x14ac:dyDescent="0.25">
      <c r="B24">
        <v>3988948979.5918002</v>
      </c>
      <c r="C24">
        <v>-8.4253701999999997</v>
      </c>
      <c r="F24" s="6">
        <f t="shared" si="0"/>
        <v>5.5302857142857</v>
      </c>
      <c r="G24" s="11">
        <f t="shared" si="4"/>
        <v>-62.187747999999999</v>
      </c>
      <c r="H24" s="6">
        <f t="shared" si="1"/>
        <v>-57.187747999999999</v>
      </c>
      <c r="J24">
        <v>3988948979.5918002</v>
      </c>
      <c r="K24">
        <v>-8.0675325000000004</v>
      </c>
      <c r="N24" s="6">
        <f t="shared" si="2"/>
        <v>5.5302857142857</v>
      </c>
      <c r="O24" s="11">
        <f t="shared" si="5"/>
        <v>-60.503712</v>
      </c>
      <c r="P24" s="6">
        <f t="shared" si="3"/>
        <v>-55.503712</v>
      </c>
    </row>
    <row r="25" spans="2:16" x14ac:dyDescent="0.25">
      <c r="B25">
        <v>4121612244.8979998</v>
      </c>
      <c r="C25">
        <v>-8.4146365999999997</v>
      </c>
      <c r="F25" s="6">
        <f t="shared" si="0"/>
        <v>5.6731428571429001</v>
      </c>
      <c r="G25" s="11">
        <f t="shared" si="4"/>
        <v>-61.556415999999999</v>
      </c>
      <c r="H25" s="6">
        <f t="shared" si="1"/>
        <v>-56.556415999999999</v>
      </c>
      <c r="J25">
        <v>4121612244.8979998</v>
      </c>
      <c r="K25">
        <v>-8.0701550999999991</v>
      </c>
      <c r="N25" s="6">
        <f t="shared" si="2"/>
        <v>5.6731428571429001</v>
      </c>
      <c r="O25" s="11">
        <f t="shared" si="5"/>
        <v>-59.102088999999999</v>
      </c>
      <c r="P25" s="6">
        <f t="shared" si="3"/>
        <v>-54.102088999999999</v>
      </c>
    </row>
    <row r="26" spans="2:16" x14ac:dyDescent="0.25">
      <c r="B26">
        <v>4254275510.2041001</v>
      </c>
      <c r="C26">
        <v>-8.4897632999999999</v>
      </c>
      <c r="F26" s="6">
        <f t="shared" si="0"/>
        <v>5.8159999999999998</v>
      </c>
      <c r="G26" s="11">
        <f t="shared" si="4"/>
        <v>-60.139183000000003</v>
      </c>
      <c r="H26" s="6">
        <f t="shared" si="1"/>
        <v>-55.139183000000003</v>
      </c>
      <c r="J26">
        <v>4254275510.2041001</v>
      </c>
      <c r="K26">
        <v>-8.2182121000000006</v>
      </c>
      <c r="N26" s="6">
        <f t="shared" si="2"/>
        <v>5.8159999999999998</v>
      </c>
      <c r="O26" s="11">
        <f t="shared" si="5"/>
        <v>-57.840721000000002</v>
      </c>
      <c r="P26" s="6">
        <f t="shared" si="3"/>
        <v>-52.840721000000002</v>
      </c>
    </row>
    <row r="27" spans="2:16" x14ac:dyDescent="0.25">
      <c r="B27">
        <v>4386938775.5101995</v>
      </c>
      <c r="C27">
        <v>-8.3774108999999992</v>
      </c>
      <c r="F27" s="6">
        <f t="shared" si="0"/>
        <v>5.9588571428570996</v>
      </c>
      <c r="G27" s="11">
        <f t="shared" si="4"/>
        <v>-62.063327999999998</v>
      </c>
      <c r="H27" s="6">
        <f t="shared" si="1"/>
        <v>-57.063327999999998</v>
      </c>
      <c r="J27">
        <v>4386938775.5101995</v>
      </c>
      <c r="K27">
        <v>-8.1155767000000001</v>
      </c>
      <c r="N27" s="6">
        <f t="shared" si="2"/>
        <v>5.9588571428570996</v>
      </c>
      <c r="O27" s="11">
        <f t="shared" si="5"/>
        <v>-61.782001000000001</v>
      </c>
      <c r="P27" s="6">
        <f t="shared" si="3"/>
        <v>-56.782001000000001</v>
      </c>
    </row>
    <row r="28" spans="2:16" x14ac:dyDescent="0.25">
      <c r="B28">
        <v>4519602040.8163004</v>
      </c>
      <c r="C28">
        <v>-8.3617830000000009</v>
      </c>
      <c r="F28" s="6">
        <f t="shared" si="0"/>
        <v>6.1017142857143005</v>
      </c>
      <c r="G28" s="11">
        <f t="shared" si="4"/>
        <v>-64.451042000000001</v>
      </c>
      <c r="H28" s="6">
        <f t="shared" si="1"/>
        <v>-59.451042000000001</v>
      </c>
      <c r="J28">
        <v>4519602040.8163004</v>
      </c>
      <c r="K28">
        <v>-8.1802092000000002</v>
      </c>
      <c r="N28" s="6">
        <f t="shared" si="2"/>
        <v>6.1017142857143005</v>
      </c>
      <c r="O28" s="11">
        <f t="shared" si="5"/>
        <v>-68.779361999999992</v>
      </c>
      <c r="P28" s="6">
        <f t="shared" si="3"/>
        <v>-63.779361999999999</v>
      </c>
    </row>
    <row r="29" spans="2:16" x14ac:dyDescent="0.25">
      <c r="B29">
        <v>4652265306.1224003</v>
      </c>
      <c r="C29">
        <v>-8.2290811999999995</v>
      </c>
      <c r="F29" s="6">
        <f t="shared" si="0"/>
        <v>6.2445714285713994</v>
      </c>
      <c r="G29" s="11">
        <f t="shared" si="4"/>
        <v>-66.259281000000001</v>
      </c>
      <c r="H29" s="6">
        <f t="shared" si="1"/>
        <v>-61.259281000000001</v>
      </c>
      <c r="J29">
        <v>4652265306.1224003</v>
      </c>
      <c r="K29">
        <v>-8.0482320999999999</v>
      </c>
      <c r="N29" s="6">
        <f t="shared" si="2"/>
        <v>6.2445714285713994</v>
      </c>
      <c r="O29" s="11">
        <f t="shared" si="5"/>
        <v>-73.339934999999997</v>
      </c>
      <c r="P29" s="6">
        <f t="shared" si="3"/>
        <v>-68.339934999999997</v>
      </c>
    </row>
    <row r="30" spans="2:16" x14ac:dyDescent="0.25">
      <c r="B30">
        <v>4784928571.4286003</v>
      </c>
      <c r="C30">
        <v>-8.2002172000000009</v>
      </c>
      <c r="F30" s="6">
        <f t="shared" si="0"/>
        <v>6.3874285714286003</v>
      </c>
      <c r="G30" s="11">
        <f t="shared" si="4"/>
        <v>-69.550612999999998</v>
      </c>
      <c r="H30" s="6">
        <f t="shared" si="1"/>
        <v>-64.550612999999998</v>
      </c>
      <c r="J30">
        <v>4784928571.4286003</v>
      </c>
      <c r="K30">
        <v>-8.0627469999999999</v>
      </c>
      <c r="N30" s="6">
        <f t="shared" si="2"/>
        <v>6.3874285714286003</v>
      </c>
      <c r="O30" s="11">
        <f t="shared" si="5"/>
        <v>-70.835555999999997</v>
      </c>
      <c r="P30" s="6">
        <f t="shared" si="3"/>
        <v>-65.835555999999997</v>
      </c>
    </row>
    <row r="31" spans="2:16" x14ac:dyDescent="0.25">
      <c r="B31">
        <v>4917591836.7347002</v>
      </c>
      <c r="C31">
        <v>-8.0526055999999997</v>
      </c>
      <c r="F31" s="6">
        <f t="shared" si="0"/>
        <v>6.5302857142857</v>
      </c>
      <c r="G31" s="11">
        <f t="shared" si="4"/>
        <v>-68.565998000000008</v>
      </c>
      <c r="H31" s="6">
        <f t="shared" si="1"/>
        <v>-63.565998</v>
      </c>
      <c r="J31">
        <v>4917591836.7347002</v>
      </c>
      <c r="K31">
        <v>-7.9580121000000004</v>
      </c>
      <c r="N31" s="6">
        <f t="shared" si="2"/>
        <v>6.5302857142857</v>
      </c>
      <c r="O31" s="11">
        <f t="shared" si="5"/>
        <v>-66.888248000000004</v>
      </c>
      <c r="P31" s="6">
        <f t="shared" si="3"/>
        <v>-61.888247999999997</v>
      </c>
    </row>
    <row r="32" spans="2:16" x14ac:dyDescent="0.25">
      <c r="B32">
        <v>5050255102.0408001</v>
      </c>
      <c r="C32">
        <v>-8.0016289</v>
      </c>
      <c r="F32" s="6">
        <f t="shared" si="0"/>
        <v>6.6731428571429001</v>
      </c>
      <c r="G32" s="11">
        <f t="shared" si="4"/>
        <v>-66.884914000000009</v>
      </c>
      <c r="H32" s="6">
        <f t="shared" si="1"/>
        <v>-61.884914000000002</v>
      </c>
      <c r="J32">
        <v>5050255102.0408001</v>
      </c>
      <c r="K32">
        <v>-7.9678440000000004</v>
      </c>
      <c r="N32" s="6">
        <f t="shared" si="2"/>
        <v>6.6731428571429001</v>
      </c>
      <c r="O32" s="11">
        <f t="shared" si="5"/>
        <v>-64.365409999999997</v>
      </c>
      <c r="P32" s="6">
        <f t="shared" si="3"/>
        <v>-59.365409999999997</v>
      </c>
    </row>
    <row r="33" spans="2:16" x14ac:dyDescent="0.25">
      <c r="B33">
        <v>5182918367.3469</v>
      </c>
      <c r="C33">
        <v>-7.8900104000000004</v>
      </c>
      <c r="F33" s="6">
        <f t="shared" si="0"/>
        <v>6.8159999999999998</v>
      </c>
      <c r="G33" s="11">
        <f t="shared" si="4"/>
        <v>-63.683188999999999</v>
      </c>
      <c r="H33" s="6">
        <f t="shared" si="1"/>
        <v>-58.683188999999999</v>
      </c>
      <c r="J33">
        <v>5182918367.3469</v>
      </c>
      <c r="K33">
        <v>-7.9370842000000001</v>
      </c>
      <c r="N33" s="6">
        <f t="shared" si="2"/>
        <v>6.8159999999999998</v>
      </c>
      <c r="O33" s="11">
        <f t="shared" si="5"/>
        <v>-64.332188000000002</v>
      </c>
      <c r="P33" s="6">
        <f t="shared" si="3"/>
        <v>-59.332188000000002</v>
      </c>
    </row>
    <row r="34" spans="2:16" x14ac:dyDescent="0.25">
      <c r="B34">
        <v>5315581632.6531</v>
      </c>
      <c r="C34">
        <v>-7.9043441000000003</v>
      </c>
      <c r="F34" s="6">
        <f t="shared" si="0"/>
        <v>6.9588571428570996</v>
      </c>
      <c r="G34" s="11">
        <f t="shared" si="4"/>
        <v>-63.711288000000003</v>
      </c>
      <c r="H34" s="6">
        <f t="shared" si="1"/>
        <v>-58.711288000000003</v>
      </c>
      <c r="J34">
        <v>5315581632.6531</v>
      </c>
      <c r="K34">
        <v>-7.9642018999999999</v>
      </c>
      <c r="N34" s="6">
        <f t="shared" si="2"/>
        <v>6.9588571428570996</v>
      </c>
      <c r="O34" s="11">
        <f t="shared" si="5"/>
        <v>-64.034447</v>
      </c>
      <c r="P34" s="6">
        <f t="shared" si="3"/>
        <v>-59.034447</v>
      </c>
    </row>
    <row r="35" spans="2:16" x14ac:dyDescent="0.25">
      <c r="B35">
        <v>5448244897.9591999</v>
      </c>
      <c r="C35">
        <v>-7.8471212000000001</v>
      </c>
      <c r="F35" s="6">
        <f t="shared" si="0"/>
        <v>7.1017142857143005</v>
      </c>
      <c r="G35" s="11">
        <f t="shared" si="4"/>
        <v>-64.442447999999999</v>
      </c>
      <c r="H35" s="6">
        <f t="shared" si="1"/>
        <v>-59.442447999999999</v>
      </c>
      <c r="J35">
        <v>5448244897.9591999</v>
      </c>
      <c r="K35">
        <v>-7.9258113000000003</v>
      </c>
      <c r="N35" s="6">
        <f t="shared" si="2"/>
        <v>7.1017142857143005</v>
      </c>
      <c r="O35" s="11">
        <f t="shared" si="5"/>
        <v>-65.832381999999996</v>
      </c>
      <c r="P35" s="6">
        <f t="shared" si="3"/>
        <v>-60.832382000000003</v>
      </c>
    </row>
    <row r="36" spans="2:16" x14ac:dyDescent="0.25">
      <c r="B36">
        <v>5580908163.2652998</v>
      </c>
      <c r="C36">
        <v>-7.9051837999999996</v>
      </c>
      <c r="F36" s="6">
        <f t="shared" si="0"/>
        <v>7.2445714285713994</v>
      </c>
      <c r="G36" s="11">
        <f t="shared" si="4"/>
        <v>-66.069018999999997</v>
      </c>
      <c r="H36" s="6">
        <f t="shared" si="1"/>
        <v>-61.069018999999997</v>
      </c>
      <c r="J36">
        <v>5580908163.2652998</v>
      </c>
      <c r="K36">
        <v>-7.9869285000000003</v>
      </c>
      <c r="N36" s="6">
        <f t="shared" si="2"/>
        <v>7.2445714285713994</v>
      </c>
      <c r="O36" s="11">
        <f t="shared" si="5"/>
        <v>-68.186713999999995</v>
      </c>
      <c r="P36" s="6">
        <f t="shared" si="3"/>
        <v>-63.186714000000002</v>
      </c>
    </row>
    <row r="37" spans="2:16" x14ac:dyDescent="0.25">
      <c r="B37">
        <v>5713571428.5713997</v>
      </c>
      <c r="C37">
        <v>-7.8707913999999999</v>
      </c>
      <c r="F37" s="6">
        <f t="shared" ref="F37:F68" si="6">B145/1000000000</f>
        <v>7.3874285714286003</v>
      </c>
      <c r="G37" s="11">
        <f t="shared" si="4"/>
        <v>-66.723433999999997</v>
      </c>
      <c r="H37" s="6">
        <f t="shared" ref="H37:H68" si="7">D145</f>
        <v>-61.723433999999997</v>
      </c>
      <c r="J37">
        <v>5713571428.5713997</v>
      </c>
      <c r="K37">
        <v>-7.9790520999999996</v>
      </c>
      <c r="N37" s="6">
        <f t="shared" ref="N37:N68" si="8">J145/1000000000</f>
        <v>7.3874285714286003</v>
      </c>
      <c r="O37" s="11">
        <f t="shared" si="5"/>
        <v>-68.813006999999999</v>
      </c>
      <c r="P37" s="6">
        <f t="shared" ref="P37:P68" si="9">L145</f>
        <v>-63.813006999999999</v>
      </c>
    </row>
    <row r="38" spans="2:16" x14ac:dyDescent="0.25">
      <c r="B38">
        <v>5846234693.8775997</v>
      </c>
      <c r="C38">
        <v>-7.9026965999999996</v>
      </c>
      <c r="F38" s="6">
        <f t="shared" si="6"/>
        <v>7.5302857142857</v>
      </c>
      <c r="G38" s="11">
        <f t="shared" si="4"/>
        <v>-65.627823000000006</v>
      </c>
      <c r="H38" s="6">
        <f t="shared" si="7"/>
        <v>-60.627822999999999</v>
      </c>
      <c r="J38">
        <v>5846234693.8775997</v>
      </c>
      <c r="K38">
        <v>-8.0277185000000006</v>
      </c>
      <c r="N38" s="6">
        <f t="shared" si="8"/>
        <v>7.5302857142857</v>
      </c>
      <c r="O38" s="11">
        <f t="shared" si="5"/>
        <v>-64.091991000000007</v>
      </c>
      <c r="P38" s="6">
        <f t="shared" si="9"/>
        <v>-59.091991</v>
      </c>
    </row>
    <row r="39" spans="2:16" x14ac:dyDescent="0.25">
      <c r="B39">
        <v>5978897959.1836996</v>
      </c>
      <c r="C39">
        <v>-7.8666</v>
      </c>
      <c r="F39" s="6">
        <f t="shared" si="6"/>
        <v>7.6731428571429001</v>
      </c>
      <c r="G39" s="11">
        <f t="shared" si="4"/>
        <v>-63.711303999999998</v>
      </c>
      <c r="H39" s="6">
        <f t="shared" si="7"/>
        <v>-58.711303999999998</v>
      </c>
      <c r="J39">
        <v>5978897959.1836996</v>
      </c>
      <c r="K39">
        <v>-8.0025510999999998</v>
      </c>
      <c r="N39" s="6">
        <f t="shared" si="8"/>
        <v>7.6731428571429001</v>
      </c>
      <c r="O39" s="11">
        <f t="shared" si="5"/>
        <v>-60.383045000000003</v>
      </c>
      <c r="P39" s="6">
        <f t="shared" si="9"/>
        <v>-55.383045000000003</v>
      </c>
    </row>
    <row r="40" spans="2:16" x14ac:dyDescent="0.25">
      <c r="B40">
        <v>6111561224.4898005</v>
      </c>
      <c r="C40">
        <v>-7.9221592000000003</v>
      </c>
      <c r="F40" s="6">
        <f t="shared" si="6"/>
        <v>7.8159999999999998</v>
      </c>
      <c r="G40" s="11">
        <f t="shared" si="4"/>
        <v>-63.544361000000002</v>
      </c>
      <c r="H40" s="6">
        <f t="shared" si="7"/>
        <v>-58.544361000000002</v>
      </c>
      <c r="J40">
        <v>6111561224.4898005</v>
      </c>
      <c r="K40">
        <v>-8.0564269999999993</v>
      </c>
      <c r="N40" s="6">
        <f t="shared" si="8"/>
        <v>7.8159999999999998</v>
      </c>
      <c r="O40" s="11">
        <f t="shared" si="5"/>
        <v>-59.501640000000002</v>
      </c>
      <c r="P40" s="6">
        <f t="shared" si="9"/>
        <v>-54.501640000000002</v>
      </c>
    </row>
    <row r="41" spans="2:16" x14ac:dyDescent="0.25">
      <c r="B41">
        <v>6244224489.7959003</v>
      </c>
      <c r="C41">
        <v>-7.9527907000000004</v>
      </c>
      <c r="F41" s="6">
        <f t="shared" si="6"/>
        <v>7.9588571428570996</v>
      </c>
      <c r="G41" s="11">
        <f t="shared" si="4"/>
        <v>-65.049351000000001</v>
      </c>
      <c r="H41" s="6">
        <f t="shared" si="7"/>
        <v>-60.049351000000001</v>
      </c>
      <c r="J41">
        <v>6244224489.7959003</v>
      </c>
      <c r="K41">
        <v>-8.0261420999999995</v>
      </c>
      <c r="N41" s="6">
        <f t="shared" si="8"/>
        <v>7.9588571428570996</v>
      </c>
      <c r="O41" s="11">
        <f t="shared" si="5"/>
        <v>-62.591011000000002</v>
      </c>
      <c r="P41" s="6">
        <f t="shared" si="9"/>
        <v>-57.591011000000002</v>
      </c>
    </row>
    <row r="42" spans="2:16" x14ac:dyDescent="0.25">
      <c r="B42">
        <v>6376887755.1020002</v>
      </c>
      <c r="C42">
        <v>-8.0230274000000001</v>
      </c>
      <c r="F42" s="6">
        <f t="shared" si="6"/>
        <v>8.1017142857142996</v>
      </c>
      <c r="G42" s="11">
        <f t="shared" si="4"/>
        <v>-67.257542000000001</v>
      </c>
      <c r="H42" s="6">
        <f t="shared" si="7"/>
        <v>-62.257542000000001</v>
      </c>
      <c r="J42">
        <v>6376887755.1020002</v>
      </c>
      <c r="K42">
        <v>-8.0060558000000004</v>
      </c>
      <c r="N42" s="6">
        <f t="shared" si="8"/>
        <v>8.1017142857142996</v>
      </c>
      <c r="O42" s="11">
        <f t="shared" si="5"/>
        <v>-65.390380999999991</v>
      </c>
      <c r="P42" s="6">
        <f t="shared" si="9"/>
        <v>-60.390380999999998</v>
      </c>
    </row>
    <row r="43" spans="2:16" x14ac:dyDescent="0.25">
      <c r="B43">
        <v>6509551020.4082003</v>
      </c>
      <c r="C43">
        <v>-8.0503788000000007</v>
      </c>
      <c r="F43" s="6">
        <f t="shared" si="6"/>
        <v>8.2445714285713994</v>
      </c>
      <c r="G43" s="11">
        <f t="shared" si="4"/>
        <v>-67.553684000000004</v>
      </c>
      <c r="H43" s="6">
        <f t="shared" si="7"/>
        <v>-62.553683999999997</v>
      </c>
      <c r="J43">
        <v>6509551020.4082003</v>
      </c>
      <c r="K43">
        <v>-7.9598265000000001</v>
      </c>
      <c r="N43" s="6">
        <f t="shared" si="8"/>
        <v>8.2445714285713994</v>
      </c>
      <c r="O43" s="11">
        <f t="shared" si="5"/>
        <v>-65.954402999999999</v>
      </c>
      <c r="P43" s="6">
        <f t="shared" si="9"/>
        <v>-60.954402999999999</v>
      </c>
    </row>
    <row r="44" spans="2:16" x14ac:dyDescent="0.25">
      <c r="B44">
        <v>6642214285.7143002</v>
      </c>
      <c r="C44">
        <v>-8.0858802999999995</v>
      </c>
      <c r="F44" s="6">
        <f t="shared" si="6"/>
        <v>8.3874285714286003</v>
      </c>
      <c r="G44" s="11">
        <f t="shared" si="4"/>
        <v>-67.117489000000006</v>
      </c>
      <c r="H44" s="6">
        <f t="shared" si="7"/>
        <v>-62.117488999999999</v>
      </c>
      <c r="J44">
        <v>6642214285.7143002</v>
      </c>
      <c r="K44">
        <v>-7.9857883000000003</v>
      </c>
      <c r="N44" s="6">
        <f t="shared" si="8"/>
        <v>8.3874285714286003</v>
      </c>
      <c r="O44" s="11">
        <f t="shared" si="5"/>
        <v>-64.014899999999997</v>
      </c>
      <c r="P44" s="6">
        <f t="shared" si="9"/>
        <v>-59.014899999999997</v>
      </c>
    </row>
    <row r="45" spans="2:16" x14ac:dyDescent="0.25">
      <c r="B45">
        <v>6774877551.0204</v>
      </c>
      <c r="C45">
        <v>-8.0936717999999992</v>
      </c>
      <c r="F45" s="6">
        <f t="shared" si="6"/>
        <v>8.5302857142857</v>
      </c>
      <c r="G45" s="11">
        <f t="shared" si="4"/>
        <v>-64.382644999999997</v>
      </c>
      <c r="H45" s="6">
        <f t="shared" si="7"/>
        <v>-59.382644999999997</v>
      </c>
      <c r="J45">
        <v>6774877551.0204</v>
      </c>
      <c r="K45">
        <v>-8.0263986999999997</v>
      </c>
      <c r="N45" s="6">
        <f t="shared" si="8"/>
        <v>8.5302857142857</v>
      </c>
      <c r="O45" s="11">
        <f t="shared" si="5"/>
        <v>-61.886639000000002</v>
      </c>
      <c r="P45" s="6">
        <f t="shared" si="9"/>
        <v>-56.886639000000002</v>
      </c>
    </row>
    <row r="46" spans="2:16" x14ac:dyDescent="0.25">
      <c r="B46">
        <v>6907540816.3264999</v>
      </c>
      <c r="C46">
        <v>-8.1334561999999995</v>
      </c>
      <c r="F46" s="6">
        <f t="shared" si="6"/>
        <v>8.673142857142901</v>
      </c>
      <c r="G46" s="11">
        <f t="shared" si="4"/>
        <v>-61.777057999999997</v>
      </c>
      <c r="H46" s="6">
        <f t="shared" si="7"/>
        <v>-56.777057999999997</v>
      </c>
      <c r="J46">
        <v>6907540816.3264999</v>
      </c>
      <c r="K46">
        <v>-8.1244879000000001</v>
      </c>
      <c r="N46" s="6">
        <f t="shared" si="8"/>
        <v>8.673142857142901</v>
      </c>
      <c r="O46" s="11">
        <f t="shared" si="5"/>
        <v>-59.247616000000001</v>
      </c>
      <c r="P46" s="6">
        <f t="shared" si="9"/>
        <v>-54.247616000000001</v>
      </c>
    </row>
    <row r="47" spans="2:16" x14ac:dyDescent="0.25">
      <c r="B47">
        <v>7040204081.6327</v>
      </c>
      <c r="C47">
        <v>-8.1507483000000001</v>
      </c>
      <c r="F47" s="6">
        <f t="shared" si="6"/>
        <v>8.8160000000000007</v>
      </c>
      <c r="G47" s="11">
        <f t="shared" si="4"/>
        <v>-59.881165000000003</v>
      </c>
      <c r="H47" s="6">
        <f t="shared" si="7"/>
        <v>-54.881165000000003</v>
      </c>
      <c r="J47">
        <v>7040204081.6327</v>
      </c>
      <c r="K47">
        <v>-8.2116164999999999</v>
      </c>
      <c r="N47" s="6">
        <f t="shared" si="8"/>
        <v>8.8160000000000007</v>
      </c>
      <c r="O47" s="11">
        <f t="shared" si="5"/>
        <v>-58.433331000000003</v>
      </c>
      <c r="P47" s="6">
        <f t="shared" si="9"/>
        <v>-53.433331000000003</v>
      </c>
    </row>
    <row r="48" spans="2:16" x14ac:dyDescent="0.25">
      <c r="B48">
        <v>7172867346.9387999</v>
      </c>
      <c r="C48">
        <v>-8.1429729000000002</v>
      </c>
      <c r="F48" s="6">
        <f t="shared" si="6"/>
        <v>8.9588571428570987</v>
      </c>
      <c r="G48" s="11">
        <f t="shared" si="4"/>
        <v>-60.575156999999997</v>
      </c>
      <c r="H48" s="6">
        <f t="shared" si="7"/>
        <v>-55.575156999999997</v>
      </c>
      <c r="J48">
        <v>7172867346.9387999</v>
      </c>
      <c r="K48">
        <v>-8.2746410000000008</v>
      </c>
      <c r="N48" s="6">
        <f t="shared" si="8"/>
        <v>8.9588571428570987</v>
      </c>
      <c r="O48" s="11">
        <f t="shared" si="5"/>
        <v>-59.150196000000001</v>
      </c>
      <c r="P48" s="6">
        <f t="shared" si="9"/>
        <v>-54.150196000000001</v>
      </c>
    </row>
    <row r="49" spans="2:16" x14ac:dyDescent="0.25">
      <c r="B49">
        <v>7305530612.2448997</v>
      </c>
      <c r="C49">
        <v>-8.1186112999999995</v>
      </c>
      <c r="F49" s="6">
        <f t="shared" si="6"/>
        <v>9.1017142857142996</v>
      </c>
      <c r="G49" s="11">
        <f t="shared" si="4"/>
        <v>-61.860858999999998</v>
      </c>
      <c r="H49" s="6">
        <f t="shared" si="7"/>
        <v>-56.860858999999998</v>
      </c>
      <c r="J49">
        <v>7305530612.2448997</v>
      </c>
      <c r="K49">
        <v>-8.2958306999999998</v>
      </c>
      <c r="N49" s="6">
        <f t="shared" si="8"/>
        <v>9.1017142857142996</v>
      </c>
      <c r="O49" s="11">
        <f t="shared" si="5"/>
        <v>-60.127876000000001</v>
      </c>
      <c r="P49" s="6">
        <f t="shared" si="9"/>
        <v>-55.127876000000001</v>
      </c>
    </row>
    <row r="50" spans="2:16" x14ac:dyDescent="0.25">
      <c r="B50">
        <v>7438193877.5509996</v>
      </c>
      <c r="C50">
        <v>-8.1024779999999996</v>
      </c>
      <c r="F50" s="6">
        <f t="shared" si="6"/>
        <v>9.2445714285713994</v>
      </c>
      <c r="G50" s="11">
        <f t="shared" si="4"/>
        <v>-63.489952000000002</v>
      </c>
      <c r="H50" s="6">
        <f t="shared" si="7"/>
        <v>-58.489952000000002</v>
      </c>
      <c r="J50">
        <v>7438193877.5509996</v>
      </c>
      <c r="K50">
        <v>-8.2619828999999996</v>
      </c>
      <c r="N50" s="6">
        <f t="shared" si="8"/>
        <v>9.2445714285713994</v>
      </c>
      <c r="O50" s="11">
        <f t="shared" si="5"/>
        <v>-60.797871000000001</v>
      </c>
      <c r="P50" s="6">
        <f t="shared" si="9"/>
        <v>-55.797871000000001</v>
      </c>
    </row>
    <row r="51" spans="2:16" x14ac:dyDescent="0.25">
      <c r="B51">
        <v>7570857142.8570995</v>
      </c>
      <c r="C51">
        <v>-8.1263989999999993</v>
      </c>
      <c r="F51" s="6">
        <f t="shared" si="6"/>
        <v>9.3874285714286003</v>
      </c>
      <c r="G51" s="11">
        <f t="shared" si="4"/>
        <v>-63.091907999999997</v>
      </c>
      <c r="H51" s="6">
        <f t="shared" si="7"/>
        <v>-58.091907999999997</v>
      </c>
      <c r="J51">
        <v>7570857142.8570995</v>
      </c>
      <c r="K51">
        <v>-8.2429179999999995</v>
      </c>
      <c r="N51" s="6">
        <f t="shared" si="8"/>
        <v>9.3874285714286003</v>
      </c>
      <c r="O51" s="11">
        <f t="shared" si="5"/>
        <v>-60.483665000000002</v>
      </c>
      <c r="P51" s="6">
        <f t="shared" si="9"/>
        <v>-55.483665000000002</v>
      </c>
    </row>
    <row r="52" spans="2:16" x14ac:dyDescent="0.25">
      <c r="B52">
        <v>7703520408.1632996</v>
      </c>
      <c r="C52">
        <v>-8.1677256000000007</v>
      </c>
      <c r="F52" s="6">
        <f t="shared" si="6"/>
        <v>9.5302857142857</v>
      </c>
      <c r="G52" s="11">
        <f t="shared" si="4"/>
        <v>-62.000155999999997</v>
      </c>
      <c r="H52" s="6">
        <f t="shared" si="7"/>
        <v>-57.000155999999997</v>
      </c>
      <c r="J52">
        <v>7703520408.1632996</v>
      </c>
      <c r="K52">
        <v>-8.2274036000000006</v>
      </c>
      <c r="N52" s="6">
        <f t="shared" si="8"/>
        <v>9.5302857142857</v>
      </c>
      <c r="O52" s="11">
        <f t="shared" si="5"/>
        <v>-59.851264999999998</v>
      </c>
      <c r="P52" s="6">
        <f t="shared" si="9"/>
        <v>-54.851264999999998</v>
      </c>
    </row>
    <row r="53" spans="2:16" x14ac:dyDescent="0.25">
      <c r="B53">
        <v>7836183673.4694004</v>
      </c>
      <c r="C53">
        <v>-8.2658596000000006</v>
      </c>
      <c r="F53" s="6">
        <f t="shared" si="6"/>
        <v>9.673142857142901</v>
      </c>
      <c r="G53" s="11">
        <f t="shared" si="4"/>
        <v>-60.806885000000001</v>
      </c>
      <c r="H53" s="6">
        <f t="shared" si="7"/>
        <v>-55.806885000000001</v>
      </c>
      <c r="J53">
        <v>7836183673.4694004</v>
      </c>
      <c r="K53">
        <v>-8.2844505000000002</v>
      </c>
      <c r="N53" s="6">
        <f t="shared" si="8"/>
        <v>9.673142857142901</v>
      </c>
      <c r="O53" s="11">
        <f t="shared" si="5"/>
        <v>-59.833824</v>
      </c>
      <c r="P53" s="6">
        <f t="shared" si="9"/>
        <v>-54.833824</v>
      </c>
    </row>
    <row r="54" spans="2:16" x14ac:dyDescent="0.25">
      <c r="B54">
        <v>7968846938.7755003</v>
      </c>
      <c r="C54">
        <v>-8.4135494000000008</v>
      </c>
      <c r="F54" s="6">
        <f t="shared" si="6"/>
        <v>9.8160000000000007</v>
      </c>
      <c r="G54" s="11">
        <f t="shared" si="4"/>
        <v>-60.966510999999997</v>
      </c>
      <c r="H54" s="6">
        <f t="shared" si="7"/>
        <v>-55.966510999999997</v>
      </c>
      <c r="J54">
        <v>7968846938.7755003</v>
      </c>
      <c r="K54">
        <v>-8.3913440999999995</v>
      </c>
      <c r="N54" s="6">
        <f t="shared" si="8"/>
        <v>9.8160000000000007</v>
      </c>
      <c r="O54" s="11">
        <f t="shared" si="5"/>
        <v>-59.905804000000003</v>
      </c>
      <c r="P54" s="6">
        <f t="shared" si="9"/>
        <v>-54.905804000000003</v>
      </c>
    </row>
    <row r="55" spans="2:16" x14ac:dyDescent="0.25">
      <c r="B55">
        <v>8101510204.0816002</v>
      </c>
      <c r="C55">
        <v>-8.5752334999999995</v>
      </c>
      <c r="F55" s="6">
        <f t="shared" si="6"/>
        <v>9.9588571428570987</v>
      </c>
      <c r="G55" s="11">
        <f t="shared" si="4"/>
        <v>-63.359839999999998</v>
      </c>
      <c r="H55" s="6">
        <f t="shared" si="7"/>
        <v>-58.359839999999998</v>
      </c>
      <c r="J55">
        <v>8101510204.0816002</v>
      </c>
      <c r="K55">
        <v>-8.5305795999999994</v>
      </c>
      <c r="N55" s="6">
        <f t="shared" si="8"/>
        <v>9.9588571428570987</v>
      </c>
      <c r="O55" s="11">
        <f t="shared" si="5"/>
        <v>-61.269989000000002</v>
      </c>
      <c r="P55" s="6">
        <f t="shared" si="9"/>
        <v>-56.269989000000002</v>
      </c>
    </row>
    <row r="56" spans="2:16" x14ac:dyDescent="0.25">
      <c r="B56">
        <v>8234173469.3878002</v>
      </c>
      <c r="C56">
        <v>-8.7101965000000003</v>
      </c>
      <c r="F56" s="6">
        <f t="shared" si="6"/>
        <v>10.101714285714001</v>
      </c>
      <c r="G56" s="11">
        <f t="shared" si="4"/>
        <v>-69.215553</v>
      </c>
      <c r="H56" s="6">
        <f t="shared" si="7"/>
        <v>-64.215553</v>
      </c>
      <c r="J56">
        <v>8234173469.3878002</v>
      </c>
      <c r="K56">
        <v>-8.6640443999999999</v>
      </c>
      <c r="N56" s="6">
        <f t="shared" si="8"/>
        <v>10.101714285714001</v>
      </c>
      <c r="O56" s="11">
        <f t="shared" si="5"/>
        <v>-62.702601999999999</v>
      </c>
      <c r="P56" s="6">
        <f t="shared" si="9"/>
        <v>-57.702601999999999</v>
      </c>
    </row>
    <row r="57" spans="2:16" x14ac:dyDescent="0.25">
      <c r="B57">
        <v>8366836734.6939001</v>
      </c>
      <c r="C57">
        <v>-8.8388671999999993</v>
      </c>
      <c r="F57" s="6">
        <f t="shared" si="6"/>
        <v>10.244571428571</v>
      </c>
      <c r="G57" s="11">
        <f t="shared" si="4"/>
        <v>-75.763603000000003</v>
      </c>
      <c r="H57" s="6">
        <f t="shared" si="7"/>
        <v>-70.763603000000003</v>
      </c>
      <c r="J57">
        <v>8366836734.6939001</v>
      </c>
      <c r="K57">
        <v>-8.8058289999999992</v>
      </c>
      <c r="N57" s="6">
        <f t="shared" si="8"/>
        <v>10.244571428571</v>
      </c>
      <c r="O57" s="11">
        <f t="shared" si="5"/>
        <v>-65.853290999999999</v>
      </c>
      <c r="P57" s="6">
        <f t="shared" si="9"/>
        <v>-60.853290999999999</v>
      </c>
    </row>
    <row r="58" spans="2:16" x14ac:dyDescent="0.25">
      <c r="B58">
        <v>8499500000</v>
      </c>
      <c r="C58">
        <v>-8.9516459000000008</v>
      </c>
      <c r="F58" s="6">
        <f t="shared" si="6"/>
        <v>10.387428571429</v>
      </c>
      <c r="G58" s="11">
        <f t="shared" si="4"/>
        <v>-77.632544999999993</v>
      </c>
      <c r="H58" s="6">
        <f t="shared" si="7"/>
        <v>-72.632544999999993</v>
      </c>
      <c r="J58">
        <v>8499500000</v>
      </c>
      <c r="K58">
        <v>-8.9077643999999996</v>
      </c>
      <c r="N58" s="6">
        <f t="shared" si="8"/>
        <v>10.387428571429</v>
      </c>
      <c r="O58" s="11">
        <f t="shared" si="5"/>
        <v>-73.974441999999996</v>
      </c>
      <c r="P58" s="6">
        <f t="shared" si="9"/>
        <v>-68.974441999999996</v>
      </c>
    </row>
    <row r="59" spans="2:16" x14ac:dyDescent="0.25">
      <c r="B59">
        <v>8632163265.3061008</v>
      </c>
      <c r="C59">
        <v>-9.0505961999999993</v>
      </c>
      <c r="F59" s="6">
        <f t="shared" si="6"/>
        <v>10.530285714285998</v>
      </c>
      <c r="G59" s="11">
        <f t="shared" si="4"/>
        <v>-74.844521</v>
      </c>
      <c r="H59" s="6">
        <f t="shared" si="7"/>
        <v>-69.844521</v>
      </c>
      <c r="J59">
        <v>8632163265.3061008</v>
      </c>
      <c r="K59">
        <v>-9.0034265999999992</v>
      </c>
      <c r="N59" s="6">
        <f t="shared" si="8"/>
        <v>10.530285714285998</v>
      </c>
      <c r="O59" s="11">
        <f t="shared" si="5"/>
        <v>-78.818054000000004</v>
      </c>
      <c r="P59" s="6">
        <f t="shared" si="9"/>
        <v>-73.818054000000004</v>
      </c>
    </row>
    <row r="60" spans="2:16" x14ac:dyDescent="0.25">
      <c r="B60">
        <v>8764826530.6121998</v>
      </c>
      <c r="C60">
        <v>-9.1350355000000008</v>
      </c>
      <c r="F60" s="6">
        <f t="shared" si="6"/>
        <v>10.673142857143</v>
      </c>
      <c r="G60" s="11">
        <f t="shared" si="4"/>
        <v>-68.08456000000001</v>
      </c>
      <c r="H60" s="6">
        <f t="shared" si="7"/>
        <v>-63.084560000000003</v>
      </c>
      <c r="J60">
        <v>8764826530.6121998</v>
      </c>
      <c r="K60">
        <v>-9.0860558000000005</v>
      </c>
      <c r="N60" s="6">
        <f t="shared" si="8"/>
        <v>10.673142857143</v>
      </c>
      <c r="O60" s="11">
        <f t="shared" si="5"/>
        <v>-78.662796</v>
      </c>
      <c r="P60" s="6">
        <f t="shared" si="9"/>
        <v>-73.662796</v>
      </c>
    </row>
    <row r="61" spans="2:16" x14ac:dyDescent="0.25">
      <c r="B61">
        <v>8897489795.9183998</v>
      </c>
      <c r="C61">
        <v>-9.2360077</v>
      </c>
      <c r="F61" s="6">
        <f t="shared" si="6"/>
        <v>10.816000000000001</v>
      </c>
      <c r="G61" s="11">
        <f t="shared" si="4"/>
        <v>-63.610061999999999</v>
      </c>
      <c r="H61" s="6">
        <f t="shared" si="7"/>
        <v>-58.610061999999999</v>
      </c>
      <c r="J61">
        <v>8897489795.9183998</v>
      </c>
      <c r="K61">
        <v>-9.1957778999999995</v>
      </c>
      <c r="N61" s="6">
        <f t="shared" si="8"/>
        <v>10.816000000000001</v>
      </c>
      <c r="O61" s="11">
        <f t="shared" si="5"/>
        <v>-71.377173999999997</v>
      </c>
      <c r="P61" s="6">
        <f t="shared" si="9"/>
        <v>-66.377173999999997</v>
      </c>
    </row>
    <row r="62" spans="2:16" x14ac:dyDescent="0.25">
      <c r="B62">
        <v>9030153061.2245007</v>
      </c>
      <c r="C62">
        <v>-9.3000088000000005</v>
      </c>
      <c r="F62" s="6">
        <f t="shared" si="6"/>
        <v>10.958857142857001</v>
      </c>
      <c r="G62" s="11">
        <f t="shared" si="4"/>
        <v>-59.822581999999997</v>
      </c>
      <c r="H62" s="6">
        <f t="shared" si="7"/>
        <v>-54.822581999999997</v>
      </c>
      <c r="J62">
        <v>9030153061.2245007</v>
      </c>
      <c r="K62">
        <v>-9.2742844000000009</v>
      </c>
      <c r="N62" s="6">
        <f t="shared" si="8"/>
        <v>10.958857142857001</v>
      </c>
      <c r="O62" s="11">
        <f t="shared" si="5"/>
        <v>-66.973517999999999</v>
      </c>
      <c r="P62" s="6">
        <f t="shared" si="9"/>
        <v>-61.973517999999999</v>
      </c>
    </row>
    <row r="63" spans="2:16" x14ac:dyDescent="0.25">
      <c r="B63">
        <v>9162816326.5305996</v>
      </c>
      <c r="C63">
        <v>-9.3650550999999993</v>
      </c>
      <c r="F63" s="6">
        <f t="shared" si="6"/>
        <v>11.101714285714001</v>
      </c>
      <c r="G63" s="11">
        <f t="shared" si="4"/>
        <v>-58.834522</v>
      </c>
      <c r="H63" s="6">
        <f t="shared" si="7"/>
        <v>-53.834522</v>
      </c>
      <c r="J63">
        <v>9162816326.5305996</v>
      </c>
      <c r="K63">
        <v>-9.3427743999999997</v>
      </c>
      <c r="N63" s="6">
        <f t="shared" si="8"/>
        <v>11.101714285714001</v>
      </c>
      <c r="O63" s="11">
        <f t="shared" si="5"/>
        <v>-66.506630000000001</v>
      </c>
      <c r="P63" s="6">
        <f t="shared" si="9"/>
        <v>-61.506630000000001</v>
      </c>
    </row>
    <row r="64" spans="2:16" x14ac:dyDescent="0.25">
      <c r="B64">
        <v>9295479591.8367004</v>
      </c>
      <c r="C64">
        <v>-9.3897618999999999</v>
      </c>
      <c r="F64" s="6">
        <f t="shared" si="6"/>
        <v>11.244571428571</v>
      </c>
      <c r="G64" s="11">
        <f t="shared" si="4"/>
        <v>-58.592098</v>
      </c>
      <c r="H64" s="6">
        <f t="shared" si="7"/>
        <v>-53.592098</v>
      </c>
      <c r="J64">
        <v>9295479591.8367004</v>
      </c>
      <c r="K64">
        <v>-9.3945226999999996</v>
      </c>
      <c r="N64" s="6">
        <f t="shared" si="8"/>
        <v>11.244571428571</v>
      </c>
      <c r="O64" s="11">
        <f t="shared" si="5"/>
        <v>-66.059143000000006</v>
      </c>
      <c r="P64" s="6">
        <f t="shared" si="9"/>
        <v>-61.059142999999999</v>
      </c>
    </row>
    <row r="65" spans="2:16" x14ac:dyDescent="0.25">
      <c r="B65">
        <v>9428142857.1429005</v>
      </c>
      <c r="C65">
        <v>-9.4376944999999992</v>
      </c>
      <c r="F65" s="6">
        <f t="shared" si="6"/>
        <v>11.387428571429</v>
      </c>
      <c r="G65" s="11">
        <f t="shared" si="4"/>
        <v>-58.597729000000001</v>
      </c>
      <c r="H65" s="6">
        <f t="shared" si="7"/>
        <v>-53.597729000000001</v>
      </c>
      <c r="J65">
        <v>9428142857.1429005</v>
      </c>
      <c r="K65">
        <v>-9.4655085000000003</v>
      </c>
      <c r="N65" s="6">
        <f t="shared" si="8"/>
        <v>11.387428571429</v>
      </c>
      <c r="O65" s="11">
        <f t="shared" si="5"/>
        <v>-64.815109000000007</v>
      </c>
      <c r="P65" s="6">
        <f t="shared" si="9"/>
        <v>-59.815109</v>
      </c>
    </row>
    <row r="66" spans="2:16" x14ac:dyDescent="0.25">
      <c r="B66">
        <v>9560806122.4489994</v>
      </c>
      <c r="C66">
        <v>-9.4603366999999992</v>
      </c>
      <c r="F66" s="6">
        <f t="shared" si="6"/>
        <v>11.530285714285998</v>
      </c>
      <c r="G66" s="11">
        <f t="shared" si="4"/>
        <v>-58.689670999999997</v>
      </c>
      <c r="H66" s="6">
        <f t="shared" si="7"/>
        <v>-53.689670999999997</v>
      </c>
      <c r="J66">
        <v>9560806122.4489994</v>
      </c>
      <c r="K66">
        <v>-9.518815</v>
      </c>
      <c r="N66" s="6">
        <f t="shared" si="8"/>
        <v>11.530285714285998</v>
      </c>
      <c r="O66" s="11">
        <f t="shared" si="5"/>
        <v>-63.581553999999997</v>
      </c>
      <c r="P66" s="6">
        <f t="shared" si="9"/>
        <v>-58.581553999999997</v>
      </c>
    </row>
    <row r="67" spans="2:16" x14ac:dyDescent="0.25">
      <c r="B67">
        <v>9693469387.7551003</v>
      </c>
      <c r="C67">
        <v>-9.4438008999999994</v>
      </c>
      <c r="F67" s="6">
        <f t="shared" si="6"/>
        <v>11.673142857143</v>
      </c>
      <c r="G67" s="11">
        <f t="shared" si="4"/>
        <v>-59.128779999999999</v>
      </c>
      <c r="H67" s="6">
        <f t="shared" si="7"/>
        <v>-54.128779999999999</v>
      </c>
      <c r="J67">
        <v>9693469387.7551003</v>
      </c>
      <c r="K67">
        <v>-9.5127486999999995</v>
      </c>
      <c r="N67" s="6">
        <f t="shared" si="8"/>
        <v>11.673142857143</v>
      </c>
      <c r="O67" s="11">
        <f t="shared" si="5"/>
        <v>-63.919277000000001</v>
      </c>
      <c r="P67" s="6">
        <f t="shared" si="9"/>
        <v>-58.919277000000001</v>
      </c>
    </row>
    <row r="68" spans="2:16" x14ac:dyDescent="0.25">
      <c r="B68">
        <v>9826132653.0611992</v>
      </c>
      <c r="C68">
        <v>-9.5003881000000003</v>
      </c>
      <c r="F68" s="6">
        <f t="shared" si="6"/>
        <v>11.816000000000001</v>
      </c>
      <c r="G68" s="11">
        <f t="shared" si="4"/>
        <v>-59.582630000000002</v>
      </c>
      <c r="H68" s="6">
        <f t="shared" si="7"/>
        <v>-54.582630000000002</v>
      </c>
      <c r="J68">
        <v>9826132653.0611992</v>
      </c>
      <c r="K68">
        <v>-9.5423956000000008</v>
      </c>
      <c r="N68" s="6">
        <f t="shared" si="8"/>
        <v>11.816000000000001</v>
      </c>
      <c r="O68" s="11">
        <f t="shared" si="5"/>
        <v>-66.217540999999997</v>
      </c>
      <c r="P68" s="6">
        <f t="shared" si="9"/>
        <v>-61.217540999999997</v>
      </c>
    </row>
    <row r="69" spans="2:16" x14ac:dyDescent="0.25">
      <c r="B69">
        <v>9958795918.3673</v>
      </c>
      <c r="C69">
        <v>-9.5560112000000004</v>
      </c>
      <c r="F69" s="6">
        <f t="shared" ref="F69:F100" si="10">B177/1000000000</f>
        <v>11.958857142857001</v>
      </c>
      <c r="G69" s="11">
        <f t="shared" si="4"/>
        <v>-60.950142</v>
      </c>
      <c r="H69" s="6">
        <f t="shared" ref="H69:H100" si="11">D177</f>
        <v>-55.950142</v>
      </c>
      <c r="J69">
        <v>9958795918.3673</v>
      </c>
      <c r="K69">
        <v>-9.5709496000000005</v>
      </c>
      <c r="N69" s="6">
        <f t="shared" ref="N69:N100" si="12">J177/1000000000</f>
        <v>11.958857142857001</v>
      </c>
      <c r="O69" s="11">
        <f t="shared" si="5"/>
        <v>-70.043593999999999</v>
      </c>
      <c r="P69" s="6">
        <f t="shared" ref="P69:P100" si="13">L177</f>
        <v>-65.043593999999999</v>
      </c>
    </row>
    <row r="70" spans="2:16" x14ac:dyDescent="0.25">
      <c r="B70">
        <v>10091459183.673</v>
      </c>
      <c r="C70">
        <v>-9.6893253000000001</v>
      </c>
      <c r="F70" s="6">
        <f t="shared" si="10"/>
        <v>12.101714285714001</v>
      </c>
      <c r="G70" s="11">
        <f t="shared" ref="G70:G103" si="14">H70-5</f>
        <v>-63.494307999999997</v>
      </c>
      <c r="H70" s="6">
        <f t="shared" si="11"/>
        <v>-58.494307999999997</v>
      </c>
      <c r="J70">
        <v>10091459183.673</v>
      </c>
      <c r="K70">
        <v>-9.6709843000000006</v>
      </c>
      <c r="N70" s="6">
        <f t="shared" si="12"/>
        <v>12.101714285714001</v>
      </c>
      <c r="O70" s="11">
        <f t="shared" ref="O70:O103" si="15">P70-5</f>
        <v>-69.470862999999994</v>
      </c>
      <c r="P70" s="6">
        <f t="shared" si="13"/>
        <v>-64.470862999999994</v>
      </c>
    </row>
    <row r="71" spans="2:16" x14ac:dyDescent="0.25">
      <c r="B71">
        <v>10224122448.98</v>
      </c>
      <c r="C71">
        <v>-9.7342148000000002</v>
      </c>
      <c r="F71" s="6">
        <f t="shared" si="10"/>
        <v>12.244571428571</v>
      </c>
      <c r="G71" s="11">
        <f t="shared" si="14"/>
        <v>-65.169108999999992</v>
      </c>
      <c r="H71" s="6">
        <f t="shared" si="11"/>
        <v>-60.169108999999999</v>
      </c>
      <c r="J71">
        <v>10224122448.98</v>
      </c>
      <c r="K71">
        <v>-9.7095441999999998</v>
      </c>
      <c r="N71" s="6">
        <f t="shared" si="12"/>
        <v>12.244571428571</v>
      </c>
      <c r="O71" s="11">
        <f t="shared" si="15"/>
        <v>-65.776768000000004</v>
      </c>
      <c r="P71" s="6">
        <f t="shared" si="13"/>
        <v>-60.776767999999997</v>
      </c>
    </row>
    <row r="72" spans="2:16" x14ac:dyDescent="0.25">
      <c r="B72">
        <v>10356785714.285999</v>
      </c>
      <c r="C72">
        <v>-9.7785472999999996</v>
      </c>
      <c r="F72" s="6">
        <f t="shared" si="10"/>
        <v>12.387428571429</v>
      </c>
      <c r="G72" s="11">
        <f t="shared" si="14"/>
        <v>-66.828979000000004</v>
      </c>
      <c r="H72" s="6">
        <f t="shared" si="11"/>
        <v>-61.828978999999997</v>
      </c>
      <c r="J72">
        <v>10356785714.285999</v>
      </c>
      <c r="K72">
        <v>-9.7141704999999998</v>
      </c>
      <c r="N72" s="6">
        <f t="shared" si="12"/>
        <v>12.387428571429</v>
      </c>
      <c r="O72" s="11">
        <f t="shared" si="15"/>
        <v>-59.505721999999999</v>
      </c>
      <c r="P72" s="6">
        <f t="shared" si="13"/>
        <v>-54.505721999999999</v>
      </c>
    </row>
    <row r="73" spans="2:16" x14ac:dyDescent="0.25">
      <c r="B73">
        <v>10489448979.591999</v>
      </c>
      <c r="C73">
        <v>-9.7723665000000004</v>
      </c>
      <c r="F73" s="6">
        <f t="shared" si="10"/>
        <v>12.530285714285998</v>
      </c>
      <c r="G73" s="11">
        <f t="shared" si="14"/>
        <v>-70.940642999999994</v>
      </c>
      <c r="H73" s="6">
        <f t="shared" si="11"/>
        <v>-65.940642999999994</v>
      </c>
      <c r="J73">
        <v>10489448979.591999</v>
      </c>
      <c r="K73">
        <v>-9.6481981000000001</v>
      </c>
      <c r="N73" s="6">
        <f t="shared" si="12"/>
        <v>12.530285714285998</v>
      </c>
      <c r="O73" s="11">
        <f t="shared" si="15"/>
        <v>-57.020420000000001</v>
      </c>
      <c r="P73" s="6">
        <f t="shared" si="13"/>
        <v>-52.020420000000001</v>
      </c>
    </row>
    <row r="74" spans="2:16" x14ac:dyDescent="0.25">
      <c r="B74">
        <v>10622112244.898001</v>
      </c>
      <c r="C74">
        <v>-9.7372855999999999</v>
      </c>
      <c r="F74" s="6">
        <f t="shared" si="10"/>
        <v>12.673142857143</v>
      </c>
      <c r="G74" s="11">
        <f t="shared" si="14"/>
        <v>-77.135361000000003</v>
      </c>
      <c r="H74" s="6">
        <f t="shared" si="11"/>
        <v>-72.135361000000003</v>
      </c>
      <c r="J74">
        <v>10622112244.898001</v>
      </c>
      <c r="K74">
        <v>-9.5535888999999994</v>
      </c>
      <c r="N74" s="6">
        <f t="shared" si="12"/>
        <v>12.673142857143</v>
      </c>
      <c r="O74" s="11">
        <f t="shared" si="15"/>
        <v>-56.660347000000002</v>
      </c>
      <c r="P74" s="6">
        <f t="shared" si="13"/>
        <v>-51.660347000000002</v>
      </c>
    </row>
    <row r="75" spans="2:16" x14ac:dyDescent="0.25">
      <c r="B75">
        <v>10754775510.204</v>
      </c>
      <c r="C75">
        <v>-9.6530170000000002</v>
      </c>
      <c r="F75" s="6">
        <f t="shared" si="10"/>
        <v>12.816000000000001</v>
      </c>
      <c r="G75" s="11">
        <f t="shared" si="14"/>
        <v>-77.762946999999997</v>
      </c>
      <c r="H75" s="6">
        <f t="shared" si="11"/>
        <v>-72.762946999999997</v>
      </c>
      <c r="J75">
        <v>10754775510.204</v>
      </c>
      <c r="K75">
        <v>-9.4501399999999993</v>
      </c>
      <c r="N75" s="6">
        <f t="shared" si="12"/>
        <v>12.816000000000001</v>
      </c>
      <c r="O75" s="11">
        <f t="shared" si="15"/>
        <v>-57.639538000000002</v>
      </c>
      <c r="P75" s="6">
        <f t="shared" si="13"/>
        <v>-52.639538000000002</v>
      </c>
    </row>
    <row r="76" spans="2:16" x14ac:dyDescent="0.25">
      <c r="B76">
        <v>10887438775.51</v>
      </c>
      <c r="C76">
        <v>-9.5701923000000004</v>
      </c>
      <c r="F76" s="6">
        <f t="shared" si="10"/>
        <v>12.958857142857001</v>
      </c>
      <c r="G76" s="11">
        <f t="shared" si="14"/>
        <v>-74.756966000000006</v>
      </c>
      <c r="H76" s="6">
        <f t="shared" si="11"/>
        <v>-69.756966000000006</v>
      </c>
      <c r="J76">
        <v>10887438775.51</v>
      </c>
      <c r="K76">
        <v>-9.4272756999999991</v>
      </c>
      <c r="N76" s="6">
        <f t="shared" si="12"/>
        <v>12.958857142857001</v>
      </c>
      <c r="O76" s="11">
        <f t="shared" si="15"/>
        <v>-59.268284000000001</v>
      </c>
      <c r="P76" s="6">
        <f t="shared" si="13"/>
        <v>-54.268284000000001</v>
      </c>
    </row>
    <row r="77" spans="2:16" x14ac:dyDescent="0.25">
      <c r="B77">
        <v>11020102040.816</v>
      </c>
      <c r="C77">
        <v>-9.5097055000000008</v>
      </c>
      <c r="F77" s="6">
        <f t="shared" si="10"/>
        <v>13.101714285714001</v>
      </c>
      <c r="G77" s="11">
        <f t="shared" si="14"/>
        <v>-69.056281999999996</v>
      </c>
      <c r="H77" s="6">
        <f t="shared" si="11"/>
        <v>-64.056281999999996</v>
      </c>
      <c r="J77">
        <v>11020102040.816</v>
      </c>
      <c r="K77">
        <v>-9.4722109000000003</v>
      </c>
      <c r="N77" s="6">
        <f t="shared" si="12"/>
        <v>13.101714285714001</v>
      </c>
      <c r="O77" s="11">
        <f t="shared" si="15"/>
        <v>-59.603794000000001</v>
      </c>
      <c r="P77" s="6">
        <f t="shared" si="13"/>
        <v>-54.603794000000001</v>
      </c>
    </row>
    <row r="78" spans="2:16" x14ac:dyDescent="0.25">
      <c r="B78">
        <v>11152765306.122</v>
      </c>
      <c r="C78">
        <v>-9.4594611999999998</v>
      </c>
      <c r="F78" s="6">
        <f t="shared" si="10"/>
        <v>13.244571428571</v>
      </c>
      <c r="G78" s="11">
        <f t="shared" si="14"/>
        <v>-66.341819999999998</v>
      </c>
      <c r="H78" s="6">
        <f t="shared" si="11"/>
        <v>-61.341819999999998</v>
      </c>
      <c r="J78">
        <v>11152765306.122</v>
      </c>
      <c r="K78">
        <v>-9.5433129999999995</v>
      </c>
      <c r="N78" s="6">
        <f t="shared" si="12"/>
        <v>13.244571428571</v>
      </c>
      <c r="O78" s="11">
        <f t="shared" si="15"/>
        <v>-60.038857</v>
      </c>
      <c r="P78" s="6">
        <f t="shared" si="13"/>
        <v>-55.038857</v>
      </c>
    </row>
    <row r="79" spans="2:16" x14ac:dyDescent="0.25">
      <c r="B79">
        <v>11285428571.429001</v>
      </c>
      <c r="C79">
        <v>-9.3991375000000001</v>
      </c>
      <c r="F79" s="6">
        <f t="shared" si="10"/>
        <v>13.387428571429</v>
      </c>
      <c r="G79" s="11">
        <f t="shared" si="14"/>
        <v>-62.348922999999999</v>
      </c>
      <c r="H79" s="6">
        <f t="shared" si="11"/>
        <v>-57.348922999999999</v>
      </c>
      <c r="J79">
        <v>11285428571.429001</v>
      </c>
      <c r="K79">
        <v>-9.5955191000000006</v>
      </c>
      <c r="N79" s="6">
        <f t="shared" si="12"/>
        <v>13.387428571429</v>
      </c>
      <c r="O79" s="11">
        <f t="shared" si="15"/>
        <v>-61.427677000000003</v>
      </c>
      <c r="P79" s="6">
        <f t="shared" si="13"/>
        <v>-56.427677000000003</v>
      </c>
    </row>
    <row r="80" spans="2:16" x14ac:dyDescent="0.25">
      <c r="B80">
        <v>11418091836.735001</v>
      </c>
      <c r="C80">
        <v>-9.3573017000000007</v>
      </c>
      <c r="F80" s="6">
        <f t="shared" si="10"/>
        <v>13.530285714285998</v>
      </c>
      <c r="G80" s="11">
        <f t="shared" si="14"/>
        <v>-59.359673000000001</v>
      </c>
      <c r="H80" s="6">
        <f t="shared" si="11"/>
        <v>-54.359673000000001</v>
      </c>
      <c r="J80">
        <v>11418091836.735001</v>
      </c>
      <c r="K80">
        <v>-9.6180304999999997</v>
      </c>
      <c r="N80" s="6">
        <f t="shared" si="12"/>
        <v>13.530285714285998</v>
      </c>
      <c r="O80" s="11">
        <f t="shared" si="15"/>
        <v>-64.472026999999997</v>
      </c>
      <c r="P80" s="6">
        <f t="shared" si="13"/>
        <v>-59.472026999999997</v>
      </c>
    </row>
    <row r="81" spans="2:16" x14ac:dyDescent="0.25">
      <c r="B81">
        <v>11550755102.041</v>
      </c>
      <c r="C81">
        <v>-9.3495512000000005</v>
      </c>
      <c r="F81" s="6">
        <f t="shared" si="10"/>
        <v>13.673142857143</v>
      </c>
      <c r="G81" s="11">
        <f t="shared" si="14"/>
        <v>-58.368327999999998</v>
      </c>
      <c r="H81" s="6">
        <f t="shared" si="11"/>
        <v>-53.368327999999998</v>
      </c>
      <c r="J81">
        <v>11550755102.041</v>
      </c>
      <c r="K81">
        <v>-9.6273374999999994</v>
      </c>
      <c r="N81" s="6">
        <f t="shared" si="12"/>
        <v>13.673142857143</v>
      </c>
      <c r="O81" s="11">
        <f t="shared" si="15"/>
        <v>-65.862633000000002</v>
      </c>
      <c r="P81" s="6">
        <f t="shared" si="13"/>
        <v>-60.862633000000002</v>
      </c>
    </row>
    <row r="82" spans="2:16" x14ac:dyDescent="0.25">
      <c r="B82">
        <v>11683418367.347</v>
      </c>
      <c r="C82">
        <v>-9.3627634000000004</v>
      </c>
      <c r="F82" s="6">
        <f t="shared" si="10"/>
        <v>13.816000000000001</v>
      </c>
      <c r="G82" s="11">
        <f t="shared" si="14"/>
        <v>-58.001750999999999</v>
      </c>
      <c r="H82" s="6">
        <f t="shared" si="11"/>
        <v>-53.001750999999999</v>
      </c>
      <c r="J82">
        <v>11683418367.347</v>
      </c>
      <c r="K82">
        <v>-9.5799751000000004</v>
      </c>
      <c r="N82" s="6">
        <f t="shared" si="12"/>
        <v>13.816000000000001</v>
      </c>
      <c r="O82" s="11">
        <f t="shared" si="15"/>
        <v>-64.315753999999998</v>
      </c>
      <c r="P82" s="6">
        <f t="shared" si="13"/>
        <v>-59.315753999999998</v>
      </c>
    </row>
    <row r="83" spans="2:16" x14ac:dyDescent="0.25">
      <c r="B83">
        <v>11816081632.653</v>
      </c>
      <c r="C83">
        <v>-9.4400052999999993</v>
      </c>
      <c r="F83" s="6">
        <f t="shared" si="10"/>
        <v>13.958857142857001</v>
      </c>
      <c r="G83" s="11">
        <f t="shared" si="14"/>
        <v>-57.80254</v>
      </c>
      <c r="H83" s="6">
        <f t="shared" si="11"/>
        <v>-52.80254</v>
      </c>
      <c r="J83">
        <v>11816081632.653</v>
      </c>
      <c r="K83">
        <v>-9.5640926000000004</v>
      </c>
      <c r="N83" s="6">
        <f t="shared" si="12"/>
        <v>13.958857142857001</v>
      </c>
      <c r="O83" s="11">
        <f t="shared" si="15"/>
        <v>-61.473354</v>
      </c>
      <c r="P83" s="6">
        <f t="shared" si="13"/>
        <v>-56.473354</v>
      </c>
    </row>
    <row r="84" spans="2:16" x14ac:dyDescent="0.25">
      <c r="B84">
        <v>11948744897.959</v>
      </c>
      <c r="C84">
        <v>-9.5529679999999999</v>
      </c>
      <c r="F84" s="6">
        <f t="shared" si="10"/>
        <v>14.101714285714001</v>
      </c>
      <c r="G84" s="11">
        <f t="shared" si="14"/>
        <v>-57.013573000000001</v>
      </c>
      <c r="H84" s="6">
        <f t="shared" si="11"/>
        <v>-52.013573000000001</v>
      </c>
      <c r="J84">
        <v>11948744897.959</v>
      </c>
      <c r="K84">
        <v>-9.5794230000000002</v>
      </c>
      <c r="N84" s="6">
        <f t="shared" si="12"/>
        <v>14.101714285714001</v>
      </c>
      <c r="O84" s="11">
        <f t="shared" si="15"/>
        <v>-59.356673999999998</v>
      </c>
      <c r="P84" s="6">
        <f t="shared" si="13"/>
        <v>-54.356673999999998</v>
      </c>
    </row>
    <row r="85" spans="2:16" x14ac:dyDescent="0.25">
      <c r="B85">
        <v>12081408163.264999</v>
      </c>
      <c r="C85">
        <v>-9.7184180999999992</v>
      </c>
      <c r="F85" s="6">
        <f t="shared" si="10"/>
        <v>14.244571428571</v>
      </c>
      <c r="G85" s="11">
        <f t="shared" si="14"/>
        <v>-55.656390999999999</v>
      </c>
      <c r="H85" s="6">
        <f t="shared" si="11"/>
        <v>-50.656390999999999</v>
      </c>
      <c r="J85">
        <v>12081408163.264999</v>
      </c>
      <c r="K85">
        <v>-9.6668015</v>
      </c>
      <c r="N85" s="6">
        <f t="shared" si="12"/>
        <v>14.244571428571</v>
      </c>
      <c r="O85" s="11">
        <f t="shared" si="15"/>
        <v>-58.536811999999998</v>
      </c>
      <c r="P85" s="6">
        <f t="shared" si="13"/>
        <v>-53.536811999999998</v>
      </c>
    </row>
    <row r="86" spans="2:16" x14ac:dyDescent="0.25">
      <c r="B86">
        <v>12214071428.570999</v>
      </c>
      <c r="C86">
        <v>-9.8707857000000008</v>
      </c>
      <c r="F86" s="6">
        <f t="shared" si="10"/>
        <v>14.387428571429</v>
      </c>
      <c r="G86" s="11">
        <f t="shared" si="14"/>
        <v>-54.428351999999997</v>
      </c>
      <c r="H86" s="6">
        <f t="shared" si="11"/>
        <v>-49.428351999999997</v>
      </c>
      <c r="J86">
        <v>12214071428.570999</v>
      </c>
      <c r="K86">
        <v>-9.7807484000000002</v>
      </c>
      <c r="N86" s="6">
        <f t="shared" si="12"/>
        <v>14.387428571429</v>
      </c>
      <c r="O86" s="11">
        <f t="shared" si="15"/>
        <v>-57.865658000000003</v>
      </c>
      <c r="P86" s="6">
        <f t="shared" si="13"/>
        <v>-52.865658000000003</v>
      </c>
    </row>
    <row r="87" spans="2:16" x14ac:dyDescent="0.25">
      <c r="B87">
        <v>12346734693.878</v>
      </c>
      <c r="C87">
        <v>-10.021447999999999</v>
      </c>
      <c r="F87" s="6">
        <f t="shared" si="10"/>
        <v>14.530285714285998</v>
      </c>
      <c r="G87" s="11">
        <f t="shared" si="14"/>
        <v>-53.993931000000003</v>
      </c>
      <c r="H87" s="6">
        <f t="shared" si="11"/>
        <v>-48.993931000000003</v>
      </c>
      <c r="J87">
        <v>12346734693.878</v>
      </c>
      <c r="K87">
        <v>-9.9364643000000008</v>
      </c>
      <c r="N87" s="6">
        <f t="shared" si="12"/>
        <v>14.530285714285998</v>
      </c>
      <c r="O87" s="11">
        <f t="shared" si="15"/>
        <v>-57.136538999999999</v>
      </c>
      <c r="P87" s="6">
        <f t="shared" si="13"/>
        <v>-52.136538999999999</v>
      </c>
    </row>
    <row r="88" spans="2:16" x14ac:dyDescent="0.25">
      <c r="B88">
        <v>12479397959.184</v>
      </c>
      <c r="C88">
        <v>-10.174664</v>
      </c>
      <c r="F88" s="6">
        <f t="shared" si="10"/>
        <v>14.673142857143</v>
      </c>
      <c r="G88" s="11">
        <f t="shared" si="14"/>
        <v>-54.290413000000001</v>
      </c>
      <c r="H88" s="6">
        <f t="shared" si="11"/>
        <v>-49.290413000000001</v>
      </c>
      <c r="J88">
        <v>12479397959.184</v>
      </c>
      <c r="K88">
        <v>-10.121197</v>
      </c>
      <c r="N88" s="6">
        <f t="shared" si="12"/>
        <v>14.673142857143</v>
      </c>
      <c r="O88" s="11">
        <f t="shared" si="15"/>
        <v>-56.872498</v>
      </c>
      <c r="P88" s="6">
        <f t="shared" si="13"/>
        <v>-51.872498</v>
      </c>
    </row>
    <row r="89" spans="2:16" x14ac:dyDescent="0.25">
      <c r="B89">
        <v>12612061224.49</v>
      </c>
      <c r="C89">
        <v>-10.339005999999999</v>
      </c>
      <c r="F89" s="6">
        <f t="shared" si="10"/>
        <v>14.816000000000001</v>
      </c>
      <c r="G89" s="11">
        <f t="shared" si="14"/>
        <v>-53.871161999999998</v>
      </c>
      <c r="H89" s="6">
        <f t="shared" si="11"/>
        <v>-48.871161999999998</v>
      </c>
      <c r="J89">
        <v>12612061224.49</v>
      </c>
      <c r="K89">
        <v>-10.331365</v>
      </c>
      <c r="N89" s="6">
        <f t="shared" si="12"/>
        <v>14.816000000000001</v>
      </c>
      <c r="O89" s="11">
        <f t="shared" si="15"/>
        <v>-56.239708</v>
      </c>
      <c r="P89" s="6">
        <f t="shared" si="13"/>
        <v>-51.239708</v>
      </c>
    </row>
    <row r="90" spans="2:16" x14ac:dyDescent="0.25">
      <c r="B90">
        <v>12744724489.796</v>
      </c>
      <c r="C90">
        <v>-10.475288000000001</v>
      </c>
      <c r="F90" s="6">
        <f t="shared" si="10"/>
        <v>14.958857142857001</v>
      </c>
      <c r="G90" s="11">
        <f t="shared" si="14"/>
        <v>-52.860106999999999</v>
      </c>
      <c r="H90" s="6">
        <f t="shared" si="11"/>
        <v>-47.860106999999999</v>
      </c>
      <c r="J90">
        <v>12744724489.796</v>
      </c>
      <c r="K90">
        <v>-10.517288000000001</v>
      </c>
      <c r="N90" s="6">
        <f t="shared" si="12"/>
        <v>14.958857142857001</v>
      </c>
      <c r="O90" s="11">
        <f t="shared" si="15"/>
        <v>-55.624523000000003</v>
      </c>
      <c r="P90" s="6">
        <f t="shared" si="13"/>
        <v>-50.624523000000003</v>
      </c>
    </row>
    <row r="91" spans="2:16" x14ac:dyDescent="0.25">
      <c r="B91">
        <v>12877387755.101999</v>
      </c>
      <c r="C91">
        <v>-10.618042000000001</v>
      </c>
      <c r="F91" s="6">
        <f t="shared" si="10"/>
        <v>15.101714285714001</v>
      </c>
      <c r="G91" s="11">
        <f t="shared" si="14"/>
        <v>-51.416984999999997</v>
      </c>
      <c r="H91" s="6">
        <f t="shared" si="11"/>
        <v>-46.416984999999997</v>
      </c>
      <c r="J91">
        <v>12877387755.101999</v>
      </c>
      <c r="K91">
        <v>-10.708907999999999</v>
      </c>
      <c r="N91" s="6">
        <f t="shared" si="12"/>
        <v>15.101714285714001</v>
      </c>
      <c r="O91" s="11">
        <f t="shared" si="15"/>
        <v>-54.432513999999998</v>
      </c>
      <c r="P91" s="6">
        <f t="shared" si="13"/>
        <v>-49.432513999999998</v>
      </c>
    </row>
    <row r="92" spans="2:16" x14ac:dyDescent="0.25">
      <c r="B92">
        <v>13010051020.408001</v>
      </c>
      <c r="C92">
        <v>-10.748041000000001</v>
      </c>
      <c r="F92" s="6">
        <f t="shared" si="10"/>
        <v>15.244571428571</v>
      </c>
      <c r="G92" s="11">
        <f t="shared" si="14"/>
        <v>-50.193942999999997</v>
      </c>
      <c r="H92" s="6">
        <f t="shared" si="11"/>
        <v>-45.193942999999997</v>
      </c>
      <c r="J92">
        <v>13010051020.408001</v>
      </c>
      <c r="K92">
        <v>-10.878237</v>
      </c>
      <c r="N92" s="6">
        <f t="shared" si="12"/>
        <v>15.244571428571</v>
      </c>
      <c r="O92" s="11">
        <f t="shared" si="15"/>
        <v>-53.731116999999998</v>
      </c>
      <c r="P92" s="6">
        <f t="shared" si="13"/>
        <v>-48.731116999999998</v>
      </c>
    </row>
    <row r="93" spans="2:16" x14ac:dyDescent="0.25">
      <c r="B93">
        <v>13142714285.714001</v>
      </c>
      <c r="C93">
        <v>-10.885108000000001</v>
      </c>
      <c r="F93" s="6">
        <f t="shared" si="10"/>
        <v>15.387428571429</v>
      </c>
      <c r="G93" s="11">
        <f t="shared" si="14"/>
        <v>-48.458286000000001</v>
      </c>
      <c r="H93" s="6">
        <f t="shared" si="11"/>
        <v>-43.458286000000001</v>
      </c>
      <c r="J93">
        <v>13142714285.714001</v>
      </c>
      <c r="K93">
        <v>-11.055104</v>
      </c>
      <c r="N93" s="6">
        <f t="shared" si="12"/>
        <v>15.387428571429</v>
      </c>
      <c r="O93" s="11">
        <f t="shared" si="15"/>
        <v>-52.979973000000001</v>
      </c>
      <c r="P93" s="6">
        <f t="shared" si="13"/>
        <v>-47.979973000000001</v>
      </c>
    </row>
    <row r="94" spans="2:16" x14ac:dyDescent="0.25">
      <c r="B94">
        <v>13275377551.02</v>
      </c>
      <c r="C94">
        <v>-10.965422</v>
      </c>
      <c r="F94" s="6">
        <f t="shared" si="10"/>
        <v>15.530285714285998</v>
      </c>
      <c r="G94" s="11">
        <f t="shared" si="14"/>
        <v>-47.259121</v>
      </c>
      <c r="H94" s="6">
        <f t="shared" si="11"/>
        <v>-42.259121</v>
      </c>
      <c r="J94">
        <v>13275377551.02</v>
      </c>
      <c r="K94">
        <v>-11.192005999999999</v>
      </c>
      <c r="N94" s="6">
        <f t="shared" si="12"/>
        <v>15.530285714285998</v>
      </c>
      <c r="O94" s="11">
        <f t="shared" si="15"/>
        <v>-52.640887999999997</v>
      </c>
      <c r="P94" s="6">
        <f t="shared" si="13"/>
        <v>-47.640887999999997</v>
      </c>
    </row>
    <row r="95" spans="2:16" x14ac:dyDescent="0.25">
      <c r="B95">
        <v>13408040816.327</v>
      </c>
      <c r="C95">
        <v>-11.049794</v>
      </c>
      <c r="F95" s="6">
        <f t="shared" si="10"/>
        <v>15.673142857143</v>
      </c>
      <c r="G95" s="11">
        <f t="shared" si="14"/>
        <v>-46.196987</v>
      </c>
      <c r="H95" s="6">
        <f t="shared" si="11"/>
        <v>-41.196987</v>
      </c>
      <c r="J95">
        <v>13408040816.327</v>
      </c>
      <c r="K95">
        <v>-11.343356</v>
      </c>
      <c r="N95" s="6">
        <f t="shared" si="12"/>
        <v>15.673142857143</v>
      </c>
      <c r="O95" s="11">
        <f t="shared" si="15"/>
        <v>-52.239445000000003</v>
      </c>
      <c r="P95" s="6">
        <f t="shared" si="13"/>
        <v>-47.239445000000003</v>
      </c>
    </row>
    <row r="96" spans="2:16" x14ac:dyDescent="0.25">
      <c r="B96">
        <v>13540704081.632999</v>
      </c>
      <c r="C96">
        <v>-11.133844</v>
      </c>
      <c r="F96" s="6">
        <f t="shared" si="10"/>
        <v>15.816000000000001</v>
      </c>
      <c r="G96" s="11">
        <f t="shared" si="14"/>
        <v>-45.089046000000003</v>
      </c>
      <c r="H96" s="6">
        <f t="shared" si="11"/>
        <v>-40.089046000000003</v>
      </c>
      <c r="J96">
        <v>13540704081.632999</v>
      </c>
      <c r="K96">
        <v>-11.481923</v>
      </c>
      <c r="N96" s="6">
        <f t="shared" si="12"/>
        <v>15.816000000000001</v>
      </c>
      <c r="O96" s="11">
        <f t="shared" si="15"/>
        <v>-52.134594</v>
      </c>
      <c r="P96" s="6">
        <f t="shared" si="13"/>
        <v>-47.134594</v>
      </c>
    </row>
    <row r="97" spans="2:16" x14ac:dyDescent="0.25">
      <c r="B97">
        <v>13673367346.938999</v>
      </c>
      <c r="C97">
        <v>-11.253731999999999</v>
      </c>
      <c r="F97" s="6">
        <f t="shared" si="10"/>
        <v>15.958857142857001</v>
      </c>
      <c r="G97" s="11">
        <f t="shared" si="14"/>
        <v>-43.796954999999997</v>
      </c>
      <c r="H97" s="6">
        <f t="shared" si="11"/>
        <v>-38.796954999999997</v>
      </c>
      <c r="J97">
        <v>13673367346.938999</v>
      </c>
      <c r="K97">
        <v>-11.626011999999999</v>
      </c>
      <c r="N97" s="6">
        <f t="shared" si="12"/>
        <v>15.958857142857001</v>
      </c>
      <c r="O97" s="11">
        <f t="shared" si="15"/>
        <v>-52.714272000000001</v>
      </c>
      <c r="P97" s="6">
        <f t="shared" si="13"/>
        <v>-47.714272000000001</v>
      </c>
    </row>
    <row r="98" spans="2:16" x14ac:dyDescent="0.25">
      <c r="B98">
        <v>13806030612.245001</v>
      </c>
      <c r="C98">
        <v>-11.350759999999999</v>
      </c>
      <c r="F98" s="6">
        <f t="shared" si="10"/>
        <v>16.101714285713999</v>
      </c>
      <c r="G98" s="11">
        <f t="shared" si="14"/>
        <v>-42.380156999999997</v>
      </c>
      <c r="H98" s="6">
        <f t="shared" si="11"/>
        <v>-37.380156999999997</v>
      </c>
      <c r="J98">
        <v>13806030612.245001</v>
      </c>
      <c r="K98">
        <v>-11.739755000000001</v>
      </c>
      <c r="N98" s="6">
        <f t="shared" si="12"/>
        <v>16.101714285713999</v>
      </c>
      <c r="O98" s="11">
        <f t="shared" si="15"/>
        <v>-54.375762999999999</v>
      </c>
      <c r="P98" s="6">
        <f t="shared" si="13"/>
        <v>-49.375762999999999</v>
      </c>
    </row>
    <row r="99" spans="2:16" x14ac:dyDescent="0.25">
      <c r="B99">
        <v>13938693877.551001</v>
      </c>
      <c r="C99">
        <v>-11.476295</v>
      </c>
      <c r="F99" s="6">
        <f t="shared" si="10"/>
        <v>16.244571428571</v>
      </c>
      <c r="G99" s="11">
        <f t="shared" si="14"/>
        <v>-41.396469000000003</v>
      </c>
      <c r="H99" s="6">
        <f t="shared" si="11"/>
        <v>-36.396469000000003</v>
      </c>
      <c r="J99">
        <v>13938693877.551001</v>
      </c>
      <c r="K99">
        <v>-11.866296</v>
      </c>
      <c r="N99" s="6">
        <f t="shared" si="12"/>
        <v>16.244571428571</v>
      </c>
      <c r="O99" s="11">
        <f t="shared" si="15"/>
        <v>-55.796818000000002</v>
      </c>
      <c r="P99" s="6">
        <f t="shared" si="13"/>
        <v>-50.796818000000002</v>
      </c>
    </row>
    <row r="100" spans="2:16" x14ac:dyDescent="0.25">
      <c r="B100">
        <v>14071357142.857</v>
      </c>
      <c r="C100">
        <v>-11.594495</v>
      </c>
      <c r="F100" s="6">
        <f t="shared" si="10"/>
        <v>16.387428571429002</v>
      </c>
      <c r="G100" s="11">
        <f t="shared" si="14"/>
        <v>-40.598896000000003</v>
      </c>
      <c r="H100" s="6">
        <f t="shared" si="11"/>
        <v>-35.598896000000003</v>
      </c>
      <c r="J100">
        <v>14071357142.857</v>
      </c>
      <c r="K100">
        <v>-11.993352</v>
      </c>
      <c r="N100" s="6">
        <f t="shared" si="12"/>
        <v>16.387428571429002</v>
      </c>
      <c r="O100" s="11">
        <f t="shared" si="15"/>
        <v>-56.667118000000002</v>
      </c>
      <c r="P100" s="6">
        <f t="shared" si="13"/>
        <v>-51.667118000000002</v>
      </c>
    </row>
    <row r="101" spans="2:16" x14ac:dyDescent="0.25">
      <c r="B101">
        <v>14204020408.163</v>
      </c>
      <c r="C101">
        <v>-11.690550999999999</v>
      </c>
      <c r="F101" s="6">
        <f>B209/1000000000</f>
        <v>16.530285714285998</v>
      </c>
      <c r="G101" s="11">
        <f t="shared" si="14"/>
        <v>-40.119190000000003</v>
      </c>
      <c r="H101" s="6">
        <f>D209</f>
        <v>-35.119190000000003</v>
      </c>
      <c r="J101">
        <v>14204020408.163</v>
      </c>
      <c r="K101">
        <v>-12.096223</v>
      </c>
      <c r="N101" s="6">
        <f>J209/1000000000</f>
        <v>16.530285714285998</v>
      </c>
      <c r="O101" s="11">
        <f t="shared" si="15"/>
        <v>-56.330967000000001</v>
      </c>
      <c r="P101" s="6">
        <f>L209</f>
        <v>-51.330967000000001</v>
      </c>
    </row>
    <row r="102" spans="2:16" x14ac:dyDescent="0.25">
      <c r="B102">
        <v>14336683673.469</v>
      </c>
      <c r="C102">
        <v>-11.831953</v>
      </c>
      <c r="F102" s="6">
        <f>B210/1000000000</f>
        <v>16.673142857142999</v>
      </c>
      <c r="G102" s="11">
        <f t="shared" si="14"/>
        <v>-39.785933999999997</v>
      </c>
      <c r="H102" s="6">
        <f>D210</f>
        <v>-34.785933999999997</v>
      </c>
      <c r="J102">
        <v>14336683673.469</v>
      </c>
      <c r="K102">
        <v>-12.267568000000001</v>
      </c>
      <c r="N102" s="6">
        <f>J210/1000000000</f>
        <v>16.673142857142999</v>
      </c>
      <c r="O102" s="11">
        <f t="shared" si="15"/>
        <v>-56.158180000000002</v>
      </c>
      <c r="P102" s="6">
        <f>L210</f>
        <v>-51.158180000000002</v>
      </c>
    </row>
    <row r="103" spans="2:16" x14ac:dyDescent="0.25">
      <c r="B103">
        <v>14469346938.775999</v>
      </c>
      <c r="C103">
        <v>-11.930323</v>
      </c>
      <c r="F103" s="6">
        <f>B211/1000000000</f>
        <v>16.815999999999999</v>
      </c>
      <c r="G103" s="11">
        <f t="shared" si="14"/>
        <v>-39.672584999999998</v>
      </c>
      <c r="H103" s="6">
        <f>D211</f>
        <v>-34.672584999999998</v>
      </c>
      <c r="J103">
        <v>14469346938.775999</v>
      </c>
      <c r="K103">
        <v>-12.42977</v>
      </c>
      <c r="N103" s="6">
        <f>J211/1000000000</f>
        <v>16.815999999999999</v>
      </c>
      <c r="O103" s="11">
        <f t="shared" si="15"/>
        <v>-55.931465000000003</v>
      </c>
      <c r="P103" s="6">
        <f>L211</f>
        <v>-50.931465000000003</v>
      </c>
    </row>
    <row r="104" spans="2:16" x14ac:dyDescent="0.25">
      <c r="B104">
        <v>14602010204.082001</v>
      </c>
      <c r="C104">
        <v>-12.039289999999999</v>
      </c>
      <c r="J104">
        <v>14602010204.082001</v>
      </c>
      <c r="K104">
        <v>-12.629416000000001</v>
      </c>
    </row>
    <row r="105" spans="2:16" x14ac:dyDescent="0.25">
      <c r="B105">
        <v>14734673469.388</v>
      </c>
      <c r="C105">
        <v>-12.125007999999999</v>
      </c>
      <c r="J105">
        <v>14734673469.388</v>
      </c>
      <c r="K105">
        <v>-12.800295999999999</v>
      </c>
    </row>
    <row r="106" spans="2:16" x14ac:dyDescent="0.25">
      <c r="B106">
        <v>14867336734.694</v>
      </c>
      <c r="C106">
        <v>-12.256169999999999</v>
      </c>
      <c r="J106">
        <v>14867336734.694</v>
      </c>
      <c r="K106">
        <v>-13.017004999999999</v>
      </c>
    </row>
    <row r="107" spans="2:16" x14ac:dyDescent="0.25">
      <c r="B107">
        <v>15000000000</v>
      </c>
      <c r="C107">
        <v>-12.36749</v>
      </c>
      <c r="J107">
        <v>15000000000</v>
      </c>
      <c r="K107">
        <v>-13.179913000000001</v>
      </c>
    </row>
    <row r="108" spans="2:16" x14ac:dyDescent="0.25">
      <c r="B108" t="s">
        <v>25</v>
      </c>
      <c r="J108" t="s">
        <v>25</v>
      </c>
    </row>
    <row r="111" spans="2:16" x14ac:dyDescent="0.25">
      <c r="B111" t="s">
        <v>29</v>
      </c>
      <c r="J111" t="s">
        <v>29</v>
      </c>
    </row>
    <row r="112" spans="2:16" x14ac:dyDescent="0.25">
      <c r="B112" t="s">
        <v>23</v>
      </c>
      <c r="C112" t="s">
        <v>239</v>
      </c>
      <c r="D112" t="s">
        <v>81</v>
      </c>
      <c r="J112" t="s">
        <v>23</v>
      </c>
      <c r="K112" t="s">
        <v>239</v>
      </c>
      <c r="L112" t="s">
        <v>81</v>
      </c>
    </row>
    <row r="113" spans="2:12" x14ac:dyDescent="0.25">
      <c r="B113">
        <v>2816000000</v>
      </c>
      <c r="C113">
        <v>-54.262306000000002</v>
      </c>
      <c r="D113">
        <v>-46.643932</v>
      </c>
      <c r="J113">
        <v>2816000000</v>
      </c>
      <c r="K113">
        <v>-62.412052000000003</v>
      </c>
      <c r="L113">
        <v>-54.705531999999998</v>
      </c>
    </row>
    <row r="114" spans="2:12" x14ac:dyDescent="0.25">
      <c r="B114">
        <v>2958857142.8571</v>
      </c>
      <c r="C114">
        <v>-58.194889000000003</v>
      </c>
      <c r="D114">
        <v>-50.645752000000002</v>
      </c>
      <c r="J114">
        <v>2958857142.8571</v>
      </c>
      <c r="K114">
        <v>-63.252586000000001</v>
      </c>
      <c r="L114">
        <v>-55.695965000000001</v>
      </c>
    </row>
    <row r="115" spans="2:12" x14ac:dyDescent="0.25">
      <c r="B115">
        <v>3101714285.7143002</v>
      </c>
      <c r="C115">
        <v>-61.419204999999998</v>
      </c>
      <c r="D115">
        <v>-54.001114000000001</v>
      </c>
      <c r="J115">
        <v>3101714285.7143002</v>
      </c>
      <c r="K115">
        <v>-62.755093000000002</v>
      </c>
      <c r="L115">
        <v>-55.392029000000001</v>
      </c>
    </row>
    <row r="116" spans="2:12" x14ac:dyDescent="0.25">
      <c r="B116">
        <v>3244571428.5714002</v>
      </c>
      <c r="C116">
        <v>-65.468964</v>
      </c>
      <c r="D116">
        <v>-58.067776000000002</v>
      </c>
      <c r="J116">
        <v>3244571428.5714002</v>
      </c>
      <c r="K116">
        <v>-60.956982000000004</v>
      </c>
      <c r="L116">
        <v>-53.696533000000002</v>
      </c>
    </row>
    <row r="117" spans="2:12" x14ac:dyDescent="0.25">
      <c r="B117">
        <v>3387428571.4285998</v>
      </c>
      <c r="C117">
        <v>-70.423064999999994</v>
      </c>
      <c r="D117">
        <v>-62.959693999999999</v>
      </c>
      <c r="J117">
        <v>3387428571.4285998</v>
      </c>
      <c r="K117">
        <v>-58.406455999999999</v>
      </c>
      <c r="L117">
        <v>-51.165813</v>
      </c>
    </row>
    <row r="118" spans="2:12" x14ac:dyDescent="0.25">
      <c r="B118">
        <v>3530285714.2856998</v>
      </c>
      <c r="C118">
        <v>-73.750557000000001</v>
      </c>
      <c r="D118">
        <v>-66.252433999999994</v>
      </c>
      <c r="J118">
        <v>3530285714.2856998</v>
      </c>
      <c r="K118">
        <v>-61.381732999999997</v>
      </c>
      <c r="L118">
        <v>-54.174346999999997</v>
      </c>
    </row>
    <row r="119" spans="2:12" x14ac:dyDescent="0.25">
      <c r="B119">
        <v>3673142857.1429</v>
      </c>
      <c r="C119">
        <v>-76.463127</v>
      </c>
      <c r="D119">
        <v>-68.859283000000005</v>
      </c>
      <c r="J119">
        <v>3673142857.1429</v>
      </c>
      <c r="K119">
        <v>-64.099586000000002</v>
      </c>
      <c r="L119">
        <v>-56.869087</v>
      </c>
    </row>
    <row r="120" spans="2:12" x14ac:dyDescent="0.25">
      <c r="B120">
        <v>3816000000</v>
      </c>
      <c r="C120">
        <v>-73.667274000000006</v>
      </c>
      <c r="D120">
        <v>-65.973663000000002</v>
      </c>
      <c r="J120">
        <v>3816000000</v>
      </c>
      <c r="K120">
        <v>-67.253074999999995</v>
      </c>
      <c r="L120">
        <v>-59.958626000000002</v>
      </c>
    </row>
    <row r="121" spans="2:12" x14ac:dyDescent="0.25">
      <c r="B121">
        <v>3958857142.8571</v>
      </c>
      <c r="C121">
        <v>-74.100121000000001</v>
      </c>
      <c r="D121">
        <v>-66.211296000000004</v>
      </c>
      <c r="J121">
        <v>3958857142.8571</v>
      </c>
      <c r="K121">
        <v>-66.618713</v>
      </c>
      <c r="L121">
        <v>-59.215873999999999</v>
      </c>
    </row>
    <row r="122" spans="2:12" x14ac:dyDescent="0.25">
      <c r="B122">
        <v>4101714285.7143002</v>
      </c>
      <c r="C122">
        <v>-73.454391000000001</v>
      </c>
      <c r="D122">
        <v>-65.496009999999998</v>
      </c>
      <c r="J122">
        <v>4101714285.7143002</v>
      </c>
      <c r="K122">
        <v>-65.790160999999998</v>
      </c>
      <c r="L122">
        <v>-58.345492999999998</v>
      </c>
    </row>
    <row r="123" spans="2:12" x14ac:dyDescent="0.25">
      <c r="B123">
        <v>4244571428.5714002</v>
      </c>
      <c r="C123">
        <v>-74.049210000000002</v>
      </c>
      <c r="D123">
        <v>-66.077620999999994</v>
      </c>
      <c r="J123">
        <v>4244571428.5714002</v>
      </c>
      <c r="K123">
        <v>-65.785697999999996</v>
      </c>
      <c r="L123">
        <v>-58.308574999999998</v>
      </c>
    </row>
    <row r="124" spans="2:12" x14ac:dyDescent="0.25">
      <c r="B124">
        <v>4387428571.4286003</v>
      </c>
      <c r="C124">
        <v>-71.615082000000001</v>
      </c>
      <c r="D124">
        <v>-63.549072000000002</v>
      </c>
      <c r="J124">
        <v>4387428571.4286003</v>
      </c>
      <c r="K124">
        <v>-64.812247999999997</v>
      </c>
      <c r="L124">
        <v>-57.201183</v>
      </c>
    </row>
    <row r="125" spans="2:12" x14ac:dyDescent="0.25">
      <c r="B125">
        <v>4530285714.2856998</v>
      </c>
      <c r="C125">
        <v>-68.974884000000003</v>
      </c>
      <c r="D125">
        <v>-60.778114000000002</v>
      </c>
      <c r="J125">
        <v>4530285714.2856998</v>
      </c>
      <c r="K125">
        <v>-63.739440999999999</v>
      </c>
      <c r="L125">
        <v>-56.011253000000004</v>
      </c>
    </row>
    <row r="126" spans="2:12" x14ac:dyDescent="0.25">
      <c r="B126">
        <v>4673142857.1429005</v>
      </c>
      <c r="C126">
        <v>-67.035850999999994</v>
      </c>
      <c r="D126">
        <v>-58.696689999999997</v>
      </c>
      <c r="J126">
        <v>4673142857.1429005</v>
      </c>
      <c r="K126">
        <v>-63.425167000000002</v>
      </c>
      <c r="L126">
        <v>-55.552321999999997</v>
      </c>
    </row>
    <row r="127" spans="2:12" x14ac:dyDescent="0.25">
      <c r="B127">
        <v>4816000000</v>
      </c>
      <c r="C127">
        <v>-71.739493999999993</v>
      </c>
      <c r="D127">
        <v>-63.382767000000001</v>
      </c>
      <c r="J127">
        <v>4816000000</v>
      </c>
      <c r="K127">
        <v>-66.002525000000006</v>
      </c>
      <c r="L127">
        <v>-58.087288000000001</v>
      </c>
    </row>
    <row r="128" spans="2:12" x14ac:dyDescent="0.25">
      <c r="B128">
        <v>4958857142.8570995</v>
      </c>
      <c r="C128">
        <v>-71.611915999999994</v>
      </c>
      <c r="D128">
        <v>-63.186546</v>
      </c>
      <c r="J128">
        <v>4958857142.8570995</v>
      </c>
      <c r="K128">
        <v>-68.022659000000004</v>
      </c>
      <c r="L128">
        <v>-59.955131999999999</v>
      </c>
    </row>
    <row r="129" spans="2:12" x14ac:dyDescent="0.25">
      <c r="B129">
        <v>5101714285.7143002</v>
      </c>
      <c r="C129">
        <v>-70.430770999999993</v>
      </c>
      <c r="D129">
        <v>-62.016136000000003</v>
      </c>
      <c r="J129">
        <v>5101714285.7143002</v>
      </c>
      <c r="K129">
        <v>-69.823081999999999</v>
      </c>
      <c r="L129">
        <v>-61.752921999999998</v>
      </c>
    </row>
    <row r="130" spans="2:12" x14ac:dyDescent="0.25">
      <c r="B130">
        <v>5244571428.5713997</v>
      </c>
      <c r="C130">
        <v>-65.668403999999995</v>
      </c>
      <c r="D130">
        <v>-57.178637999999999</v>
      </c>
      <c r="J130">
        <v>5244571428.5713997</v>
      </c>
      <c r="K130">
        <v>-67.199814000000003</v>
      </c>
      <c r="L130">
        <v>-58.981597999999998</v>
      </c>
    </row>
    <row r="131" spans="2:12" x14ac:dyDescent="0.25">
      <c r="B131">
        <v>5387428571.4286003</v>
      </c>
      <c r="C131">
        <v>-66.255508000000006</v>
      </c>
      <c r="D131">
        <v>-57.878098000000001</v>
      </c>
      <c r="J131">
        <v>5387428571.4286003</v>
      </c>
      <c r="K131">
        <v>-67.156623999999994</v>
      </c>
      <c r="L131">
        <v>-59.041041999999997</v>
      </c>
    </row>
    <row r="132" spans="2:12" x14ac:dyDescent="0.25">
      <c r="B132">
        <v>5530285714.2856998</v>
      </c>
      <c r="C132">
        <v>-65.549530000000004</v>
      </c>
      <c r="D132">
        <v>-57.187747999999999</v>
      </c>
      <c r="J132">
        <v>5530285714.2856998</v>
      </c>
      <c r="K132">
        <v>-63.683922000000003</v>
      </c>
      <c r="L132">
        <v>-55.503712</v>
      </c>
    </row>
    <row r="133" spans="2:12" x14ac:dyDescent="0.25">
      <c r="B133">
        <v>5673142857.1429005</v>
      </c>
      <c r="C133">
        <v>-64.785492000000005</v>
      </c>
      <c r="D133">
        <v>-56.556415999999999</v>
      </c>
      <c r="J133">
        <v>5673142857.1429005</v>
      </c>
      <c r="K133">
        <v>-62.150322000000003</v>
      </c>
      <c r="L133">
        <v>-54.102088999999999</v>
      </c>
    </row>
    <row r="134" spans="2:12" x14ac:dyDescent="0.25">
      <c r="B134">
        <v>5816000000</v>
      </c>
      <c r="C134">
        <v>-63.339404999999999</v>
      </c>
      <c r="D134">
        <v>-55.139183000000003</v>
      </c>
      <c r="J134">
        <v>5816000000</v>
      </c>
      <c r="K134">
        <v>-60.903464999999997</v>
      </c>
      <c r="L134">
        <v>-52.840721000000002</v>
      </c>
    </row>
    <row r="135" spans="2:12" x14ac:dyDescent="0.25">
      <c r="B135">
        <v>5958857142.8570995</v>
      </c>
      <c r="C135">
        <v>-65.115936000000005</v>
      </c>
      <c r="D135">
        <v>-57.063327999999998</v>
      </c>
      <c r="J135">
        <v>5958857142.8570995</v>
      </c>
      <c r="K135">
        <v>-64.740013000000005</v>
      </c>
      <c r="L135">
        <v>-56.782001000000001</v>
      </c>
    </row>
    <row r="136" spans="2:12" x14ac:dyDescent="0.25">
      <c r="B136">
        <v>6101714285.7143002</v>
      </c>
      <c r="C136">
        <v>-67.452674999999999</v>
      </c>
      <c r="D136">
        <v>-59.451042000000001</v>
      </c>
      <c r="J136">
        <v>6101714285.7143002</v>
      </c>
      <c r="K136">
        <v>-71.747208000000001</v>
      </c>
      <c r="L136">
        <v>-63.779361999999999</v>
      </c>
    </row>
    <row r="137" spans="2:12" x14ac:dyDescent="0.25">
      <c r="B137">
        <v>6244571428.5713997</v>
      </c>
      <c r="C137">
        <v>-69.149292000000003</v>
      </c>
      <c r="D137">
        <v>-61.259281000000001</v>
      </c>
      <c r="J137">
        <v>6244571428.5713997</v>
      </c>
      <c r="K137">
        <v>-76.277023</v>
      </c>
      <c r="L137">
        <v>-68.339934999999997</v>
      </c>
    </row>
    <row r="138" spans="2:12" x14ac:dyDescent="0.25">
      <c r="B138">
        <v>6387428571.4286003</v>
      </c>
      <c r="C138">
        <v>-72.454955999999996</v>
      </c>
      <c r="D138">
        <v>-64.550612999999998</v>
      </c>
      <c r="J138">
        <v>6387428571.4286003</v>
      </c>
      <c r="K138">
        <v>-73.799758999999995</v>
      </c>
      <c r="L138">
        <v>-65.835555999999997</v>
      </c>
    </row>
    <row r="139" spans="2:12" x14ac:dyDescent="0.25">
      <c r="B139">
        <v>6530285714.2856998</v>
      </c>
      <c r="C139">
        <v>-71.413116000000002</v>
      </c>
      <c r="D139">
        <v>-63.565998</v>
      </c>
      <c r="J139">
        <v>6530285714.2856998</v>
      </c>
      <c r="K139">
        <v>-69.814064000000002</v>
      </c>
      <c r="L139">
        <v>-61.888247999999997</v>
      </c>
    </row>
    <row r="140" spans="2:12" x14ac:dyDescent="0.25">
      <c r="B140">
        <v>6673142857.1429005</v>
      </c>
      <c r="C140">
        <v>-69.790092000000001</v>
      </c>
      <c r="D140">
        <v>-61.884914000000002</v>
      </c>
      <c r="J140">
        <v>6673142857.1429005</v>
      </c>
      <c r="K140">
        <v>-67.352340999999996</v>
      </c>
      <c r="L140">
        <v>-59.365409999999997</v>
      </c>
    </row>
    <row r="141" spans="2:12" x14ac:dyDescent="0.25">
      <c r="B141">
        <v>6816000000</v>
      </c>
      <c r="C141">
        <v>-66.553978000000001</v>
      </c>
      <c r="D141">
        <v>-58.683188999999999</v>
      </c>
      <c r="J141">
        <v>6816000000</v>
      </c>
      <c r="K141">
        <v>-67.311240999999995</v>
      </c>
      <c r="L141">
        <v>-59.332188000000002</v>
      </c>
    </row>
    <row r="142" spans="2:12" x14ac:dyDescent="0.25">
      <c r="B142">
        <v>6958857142.8570995</v>
      </c>
      <c r="C142">
        <v>-66.613983000000005</v>
      </c>
      <c r="D142">
        <v>-58.711288000000003</v>
      </c>
      <c r="J142">
        <v>6958857142.8570995</v>
      </c>
      <c r="K142">
        <v>-67.062163999999996</v>
      </c>
      <c r="L142">
        <v>-59.034447</v>
      </c>
    </row>
    <row r="143" spans="2:12" x14ac:dyDescent="0.25">
      <c r="B143">
        <v>7101714285.7143002</v>
      </c>
      <c r="C143">
        <v>-67.309044</v>
      </c>
      <c r="D143">
        <v>-59.442447999999999</v>
      </c>
      <c r="J143">
        <v>7101714285.7143002</v>
      </c>
      <c r="K143">
        <v>-68.83493</v>
      </c>
      <c r="L143">
        <v>-60.832382000000003</v>
      </c>
    </row>
    <row r="144" spans="2:12" x14ac:dyDescent="0.25">
      <c r="B144">
        <v>7244571428.5713997</v>
      </c>
      <c r="C144">
        <v>-68.99118</v>
      </c>
      <c r="D144">
        <v>-61.069018999999997</v>
      </c>
      <c r="J144">
        <v>7244571428.5713997</v>
      </c>
      <c r="K144">
        <v>-71.243140999999994</v>
      </c>
      <c r="L144">
        <v>-63.186714000000002</v>
      </c>
    </row>
    <row r="145" spans="2:12" x14ac:dyDescent="0.25">
      <c r="B145">
        <v>7387428571.4286003</v>
      </c>
      <c r="C145">
        <v>-69.676224000000005</v>
      </c>
      <c r="D145">
        <v>-61.723433999999997</v>
      </c>
      <c r="J145">
        <v>7387428571.4286003</v>
      </c>
      <c r="K145">
        <v>-71.839149000000006</v>
      </c>
      <c r="L145">
        <v>-63.813006999999999</v>
      </c>
    </row>
    <row r="146" spans="2:12" x14ac:dyDescent="0.25">
      <c r="B146">
        <v>7530285714.2856998</v>
      </c>
      <c r="C146">
        <v>-68.650847999999996</v>
      </c>
      <c r="D146">
        <v>-60.627822999999999</v>
      </c>
      <c r="J146">
        <v>7530285714.2856998</v>
      </c>
      <c r="K146">
        <v>-67.098044999999999</v>
      </c>
      <c r="L146">
        <v>-59.091991</v>
      </c>
    </row>
    <row r="147" spans="2:12" x14ac:dyDescent="0.25">
      <c r="B147">
        <v>7673142857.1429005</v>
      </c>
      <c r="C147">
        <v>-66.761680999999996</v>
      </c>
      <c r="D147">
        <v>-58.711303999999998</v>
      </c>
      <c r="J147">
        <v>7673142857.1429005</v>
      </c>
      <c r="K147">
        <v>-63.342872999999997</v>
      </c>
      <c r="L147">
        <v>-55.383045000000003</v>
      </c>
    </row>
    <row r="148" spans="2:12" x14ac:dyDescent="0.25">
      <c r="B148">
        <v>7816000000</v>
      </c>
      <c r="C148">
        <v>-66.630240999999998</v>
      </c>
      <c r="D148">
        <v>-58.544361000000002</v>
      </c>
      <c r="J148">
        <v>7816000000</v>
      </c>
      <c r="K148">
        <v>-62.487431000000001</v>
      </c>
      <c r="L148">
        <v>-54.501640000000002</v>
      </c>
    </row>
    <row r="149" spans="2:12" x14ac:dyDescent="0.25">
      <c r="B149">
        <v>7958857142.8570995</v>
      </c>
      <c r="C149">
        <v>-68.143021000000005</v>
      </c>
      <c r="D149">
        <v>-60.049351000000001</v>
      </c>
      <c r="J149">
        <v>7958857142.8570995</v>
      </c>
      <c r="K149">
        <v>-65.617408999999995</v>
      </c>
      <c r="L149">
        <v>-57.591011000000002</v>
      </c>
    </row>
    <row r="150" spans="2:12" x14ac:dyDescent="0.25">
      <c r="B150">
        <v>8101714285.7143002</v>
      </c>
      <c r="C150">
        <v>-70.390998999999994</v>
      </c>
      <c r="D150">
        <v>-62.257542000000001</v>
      </c>
      <c r="J150">
        <v>8101714285.7143002</v>
      </c>
      <c r="K150">
        <v>-68.514870000000002</v>
      </c>
      <c r="L150">
        <v>-60.390380999999998</v>
      </c>
    </row>
    <row r="151" spans="2:12" x14ac:dyDescent="0.25">
      <c r="B151">
        <v>8244571428.5713997</v>
      </c>
      <c r="C151">
        <v>-70.704430000000002</v>
      </c>
      <c r="D151">
        <v>-62.553683999999997</v>
      </c>
      <c r="J151">
        <v>8244571428.5713997</v>
      </c>
      <c r="K151">
        <v>-69.166022999999996</v>
      </c>
      <c r="L151">
        <v>-60.954402999999999</v>
      </c>
    </row>
    <row r="152" spans="2:12" x14ac:dyDescent="0.25">
      <c r="B152">
        <v>8387428571.4286003</v>
      </c>
      <c r="C152">
        <v>-70.260459999999995</v>
      </c>
      <c r="D152">
        <v>-62.117488999999999</v>
      </c>
      <c r="J152">
        <v>8387428571.4286003</v>
      </c>
      <c r="K152">
        <v>-67.289542999999995</v>
      </c>
      <c r="L152">
        <v>-59.014899999999997</v>
      </c>
    </row>
    <row r="153" spans="2:12" x14ac:dyDescent="0.25">
      <c r="B153">
        <v>8530285714.2856998</v>
      </c>
      <c r="C153">
        <v>-67.501259000000005</v>
      </c>
      <c r="D153">
        <v>-59.382644999999997</v>
      </c>
      <c r="J153">
        <v>8530285714.2856998</v>
      </c>
      <c r="K153">
        <v>-65.182472000000004</v>
      </c>
      <c r="L153">
        <v>-56.886639000000002</v>
      </c>
    </row>
    <row r="154" spans="2:12" x14ac:dyDescent="0.25">
      <c r="B154">
        <v>8673142857.1429005</v>
      </c>
      <c r="C154">
        <v>-64.879538999999994</v>
      </c>
      <c r="D154">
        <v>-56.777057999999997</v>
      </c>
      <c r="J154">
        <v>8673142857.1429005</v>
      </c>
      <c r="K154">
        <v>-62.509597999999997</v>
      </c>
      <c r="L154">
        <v>-54.247616000000001</v>
      </c>
    </row>
    <row r="155" spans="2:12" x14ac:dyDescent="0.25">
      <c r="B155">
        <v>8816000000</v>
      </c>
      <c r="C155">
        <v>-63.007565</v>
      </c>
      <c r="D155">
        <v>-54.881165000000003</v>
      </c>
      <c r="J155">
        <v>8816000000</v>
      </c>
      <c r="K155">
        <v>-61.676246999999996</v>
      </c>
      <c r="L155">
        <v>-53.433331000000003</v>
      </c>
    </row>
    <row r="156" spans="2:12" x14ac:dyDescent="0.25">
      <c r="B156">
        <v>8958857142.8570995</v>
      </c>
      <c r="C156">
        <v>-63.742885999999999</v>
      </c>
      <c r="D156">
        <v>-55.575156999999997</v>
      </c>
      <c r="J156">
        <v>8958857142.8570995</v>
      </c>
      <c r="K156">
        <v>-62.377597999999999</v>
      </c>
      <c r="L156">
        <v>-54.150196000000001</v>
      </c>
    </row>
    <row r="157" spans="2:12" x14ac:dyDescent="0.25">
      <c r="B157">
        <v>9101714285.7143002</v>
      </c>
      <c r="C157">
        <v>-65.126723999999996</v>
      </c>
      <c r="D157">
        <v>-56.860858999999998</v>
      </c>
      <c r="J157">
        <v>9101714285.7143002</v>
      </c>
      <c r="K157">
        <v>-63.412326999999998</v>
      </c>
      <c r="L157">
        <v>-55.127876000000001</v>
      </c>
    </row>
    <row r="158" spans="2:12" x14ac:dyDescent="0.25">
      <c r="B158">
        <v>9244571428.5713997</v>
      </c>
      <c r="C158">
        <v>-66.903503000000001</v>
      </c>
      <c r="D158">
        <v>-58.489952000000002</v>
      </c>
      <c r="J158">
        <v>9244571428.5713997</v>
      </c>
      <c r="K158">
        <v>-64.189216999999999</v>
      </c>
      <c r="L158">
        <v>-55.797871000000001</v>
      </c>
    </row>
    <row r="159" spans="2:12" x14ac:dyDescent="0.25">
      <c r="B159">
        <v>9387428571.4286003</v>
      </c>
      <c r="C159">
        <v>-66.667145000000005</v>
      </c>
      <c r="D159">
        <v>-58.091907999999997</v>
      </c>
      <c r="J159">
        <v>9387428571.4286003</v>
      </c>
      <c r="K159">
        <v>-64.014244000000005</v>
      </c>
      <c r="L159">
        <v>-55.483665000000002</v>
      </c>
    </row>
    <row r="160" spans="2:12" x14ac:dyDescent="0.25">
      <c r="B160">
        <v>9530285714.2856998</v>
      </c>
      <c r="C160">
        <v>-65.710357999999999</v>
      </c>
      <c r="D160">
        <v>-57.000155999999997</v>
      </c>
      <c r="J160">
        <v>9530285714.2856998</v>
      </c>
      <c r="K160">
        <v>-63.515307999999997</v>
      </c>
      <c r="L160">
        <v>-54.851264999999998</v>
      </c>
    </row>
    <row r="161" spans="2:12" x14ac:dyDescent="0.25">
      <c r="B161">
        <v>9673142857.1429005</v>
      </c>
      <c r="C161">
        <v>-64.645752000000002</v>
      </c>
      <c r="D161">
        <v>-55.806885000000001</v>
      </c>
      <c r="J161">
        <v>9673142857.1429005</v>
      </c>
      <c r="K161">
        <v>-63.639651999999998</v>
      </c>
      <c r="L161">
        <v>-54.833824</v>
      </c>
    </row>
    <row r="162" spans="2:12" x14ac:dyDescent="0.25">
      <c r="B162">
        <v>9816000000</v>
      </c>
      <c r="C162">
        <v>-64.918159000000003</v>
      </c>
      <c r="D162">
        <v>-55.966510999999997</v>
      </c>
      <c r="J162">
        <v>9816000000</v>
      </c>
      <c r="K162">
        <v>-63.813567999999997</v>
      </c>
      <c r="L162">
        <v>-54.905804000000003</v>
      </c>
    </row>
    <row r="163" spans="2:12" x14ac:dyDescent="0.25">
      <c r="B163">
        <v>9958857142.8570995</v>
      </c>
      <c r="C163">
        <v>-67.410438999999997</v>
      </c>
      <c r="D163">
        <v>-58.359839999999998</v>
      </c>
      <c r="J163">
        <v>9958857142.8570995</v>
      </c>
      <c r="K163">
        <v>-65.273415</v>
      </c>
      <c r="L163">
        <v>-56.269989000000002</v>
      </c>
    </row>
    <row r="164" spans="2:12" x14ac:dyDescent="0.25">
      <c r="B164">
        <v>10101714285.714001</v>
      </c>
      <c r="C164">
        <v>-73.350594000000001</v>
      </c>
      <c r="D164">
        <v>-64.215553</v>
      </c>
      <c r="J164">
        <v>10101714285.714001</v>
      </c>
      <c r="K164">
        <v>-66.788657999999998</v>
      </c>
      <c r="L164">
        <v>-57.702601999999999</v>
      </c>
    </row>
    <row r="165" spans="2:12" x14ac:dyDescent="0.25">
      <c r="B165">
        <v>10244571428.570999</v>
      </c>
      <c r="C165">
        <v>-79.999611000000002</v>
      </c>
      <c r="D165">
        <v>-70.763603000000003</v>
      </c>
      <c r="J165">
        <v>10244571428.570999</v>
      </c>
      <c r="K165">
        <v>-70.049071999999995</v>
      </c>
      <c r="L165">
        <v>-60.853290999999999</v>
      </c>
    </row>
    <row r="166" spans="2:12" x14ac:dyDescent="0.25">
      <c r="B166">
        <v>10387428571.429001</v>
      </c>
      <c r="C166">
        <v>-81.932556000000005</v>
      </c>
      <c r="D166">
        <v>-72.632544999999993</v>
      </c>
      <c r="J166">
        <v>10387428571.429001</v>
      </c>
      <c r="K166">
        <v>-78.248726000000005</v>
      </c>
      <c r="L166">
        <v>-68.974441999999996</v>
      </c>
    </row>
    <row r="167" spans="2:12" x14ac:dyDescent="0.25">
      <c r="B167">
        <v>10530285714.285999</v>
      </c>
      <c r="C167">
        <v>-79.209571999999994</v>
      </c>
      <c r="D167">
        <v>-69.844521</v>
      </c>
      <c r="J167">
        <v>10530285714.285999</v>
      </c>
      <c r="K167">
        <v>-83.160835000000006</v>
      </c>
      <c r="L167">
        <v>-73.818054000000004</v>
      </c>
    </row>
    <row r="168" spans="2:12" x14ac:dyDescent="0.25">
      <c r="B168">
        <v>10673142857.143</v>
      </c>
      <c r="C168">
        <v>-72.474318999999994</v>
      </c>
      <c r="D168">
        <v>-63.084560000000003</v>
      </c>
      <c r="J168">
        <v>10673142857.143</v>
      </c>
      <c r="K168">
        <v>-83.057320000000004</v>
      </c>
      <c r="L168">
        <v>-73.662796</v>
      </c>
    </row>
    <row r="169" spans="2:12" x14ac:dyDescent="0.25">
      <c r="B169">
        <v>10816000000</v>
      </c>
      <c r="C169">
        <v>-68.047752000000003</v>
      </c>
      <c r="D169">
        <v>-58.610061999999999</v>
      </c>
      <c r="J169">
        <v>10816000000</v>
      </c>
      <c r="K169">
        <v>-75.842690000000005</v>
      </c>
      <c r="L169">
        <v>-66.377173999999997</v>
      </c>
    </row>
    <row r="170" spans="2:12" x14ac:dyDescent="0.25">
      <c r="B170">
        <v>10958857142.857</v>
      </c>
      <c r="C170">
        <v>-64.282921000000002</v>
      </c>
      <c r="D170">
        <v>-54.822581999999997</v>
      </c>
      <c r="J170">
        <v>10958857142.857</v>
      </c>
      <c r="K170">
        <v>-71.492332000000005</v>
      </c>
      <c r="L170">
        <v>-61.973517999999999</v>
      </c>
    </row>
    <row r="171" spans="2:12" x14ac:dyDescent="0.25">
      <c r="B171">
        <v>11101714285.714001</v>
      </c>
      <c r="C171">
        <v>-63.278320000000001</v>
      </c>
      <c r="D171">
        <v>-53.834522</v>
      </c>
      <c r="J171">
        <v>11101714285.714001</v>
      </c>
      <c r="K171">
        <v>-71.019379000000001</v>
      </c>
      <c r="L171">
        <v>-61.506630000000001</v>
      </c>
    </row>
    <row r="172" spans="2:12" x14ac:dyDescent="0.25">
      <c r="B172">
        <v>11244571428.570999</v>
      </c>
      <c r="C172">
        <v>-63.092483999999999</v>
      </c>
      <c r="D172">
        <v>-53.592098</v>
      </c>
      <c r="J172">
        <v>11244571428.570999</v>
      </c>
      <c r="K172">
        <v>-70.60154</v>
      </c>
      <c r="L172">
        <v>-61.059142999999999</v>
      </c>
    </row>
    <row r="173" spans="2:12" x14ac:dyDescent="0.25">
      <c r="B173">
        <v>11387428571.429001</v>
      </c>
      <c r="C173">
        <v>-63.153739999999999</v>
      </c>
      <c r="D173">
        <v>-53.597729000000001</v>
      </c>
      <c r="J173">
        <v>11387428571.429001</v>
      </c>
      <c r="K173">
        <v>-69.386054999999999</v>
      </c>
      <c r="L173">
        <v>-59.815109</v>
      </c>
    </row>
    <row r="174" spans="2:12" x14ac:dyDescent="0.25">
      <c r="B174">
        <v>11530285714.285999</v>
      </c>
      <c r="C174">
        <v>-63.378993999999999</v>
      </c>
      <c r="D174">
        <v>-53.689670999999997</v>
      </c>
      <c r="J174">
        <v>11530285714.285999</v>
      </c>
      <c r="K174">
        <v>-68.252540999999994</v>
      </c>
      <c r="L174">
        <v>-58.581553999999997</v>
      </c>
    </row>
    <row r="175" spans="2:12" x14ac:dyDescent="0.25">
      <c r="B175">
        <v>11673142857.143</v>
      </c>
      <c r="C175">
        <v>-63.862994999999998</v>
      </c>
      <c r="D175">
        <v>-54.128779999999999</v>
      </c>
      <c r="J175">
        <v>11673142857.143</v>
      </c>
      <c r="K175">
        <v>-68.628822</v>
      </c>
      <c r="L175">
        <v>-58.919277000000001</v>
      </c>
    </row>
    <row r="176" spans="2:12" x14ac:dyDescent="0.25">
      <c r="B176">
        <v>11816000000</v>
      </c>
      <c r="C176">
        <v>-64.361176</v>
      </c>
      <c r="D176">
        <v>-54.582630000000002</v>
      </c>
      <c r="J176">
        <v>11816000000</v>
      </c>
      <c r="K176">
        <v>-70.931708999999998</v>
      </c>
      <c r="L176">
        <v>-61.217540999999997</v>
      </c>
    </row>
    <row r="177" spans="2:12" x14ac:dyDescent="0.25">
      <c r="B177">
        <v>11958857142.857</v>
      </c>
      <c r="C177">
        <v>-65.722510999999997</v>
      </c>
      <c r="D177">
        <v>-55.950142</v>
      </c>
      <c r="J177">
        <v>11958857142.857</v>
      </c>
      <c r="K177">
        <v>-74.691788000000003</v>
      </c>
      <c r="L177">
        <v>-65.043593999999999</v>
      </c>
    </row>
    <row r="178" spans="2:12" x14ac:dyDescent="0.25">
      <c r="B178">
        <v>12101714285.714001</v>
      </c>
      <c r="C178">
        <v>-68.231598000000005</v>
      </c>
      <c r="D178">
        <v>-58.494307999999997</v>
      </c>
      <c r="J178">
        <v>12101714285.714001</v>
      </c>
      <c r="K178">
        <v>-74.024451999999997</v>
      </c>
      <c r="L178">
        <v>-64.470862999999994</v>
      </c>
    </row>
    <row r="179" spans="2:12" x14ac:dyDescent="0.25">
      <c r="B179">
        <v>12244571428.570999</v>
      </c>
      <c r="C179">
        <v>-69.822128000000006</v>
      </c>
      <c r="D179">
        <v>-60.169108999999999</v>
      </c>
      <c r="J179">
        <v>12244571428.570999</v>
      </c>
      <c r="K179">
        <v>-70.226906</v>
      </c>
      <c r="L179">
        <v>-60.776767999999997</v>
      </c>
    </row>
    <row r="180" spans="2:12" x14ac:dyDescent="0.25">
      <c r="B180">
        <v>12387428571.429001</v>
      </c>
      <c r="C180">
        <v>-71.399169999999998</v>
      </c>
      <c r="D180">
        <v>-61.828978999999997</v>
      </c>
      <c r="J180">
        <v>12387428571.429001</v>
      </c>
      <c r="K180">
        <v>-63.932994999999998</v>
      </c>
      <c r="L180">
        <v>-54.505721999999999</v>
      </c>
    </row>
    <row r="181" spans="2:12" x14ac:dyDescent="0.25">
      <c r="B181">
        <v>12530285714.285999</v>
      </c>
      <c r="C181">
        <v>-75.450348000000005</v>
      </c>
      <c r="D181">
        <v>-65.940642999999994</v>
      </c>
      <c r="J181">
        <v>12530285714.285999</v>
      </c>
      <c r="K181">
        <v>-61.492629999999998</v>
      </c>
      <c r="L181">
        <v>-52.020420000000001</v>
      </c>
    </row>
    <row r="182" spans="2:12" x14ac:dyDescent="0.25">
      <c r="B182">
        <v>12673142857.143</v>
      </c>
      <c r="C182">
        <v>-81.594825999999998</v>
      </c>
      <c r="D182">
        <v>-72.135361000000003</v>
      </c>
      <c r="J182">
        <v>12673142857.143</v>
      </c>
      <c r="K182">
        <v>-61.203659000000002</v>
      </c>
      <c r="L182">
        <v>-51.660347000000002</v>
      </c>
    </row>
    <row r="183" spans="2:12" x14ac:dyDescent="0.25">
      <c r="B183">
        <v>12816000000</v>
      </c>
      <c r="C183">
        <v>-82.162086000000002</v>
      </c>
      <c r="D183">
        <v>-72.762946999999997</v>
      </c>
      <c r="J183">
        <v>12816000000</v>
      </c>
      <c r="K183">
        <v>-62.235058000000002</v>
      </c>
      <c r="L183">
        <v>-52.639538000000002</v>
      </c>
    </row>
    <row r="184" spans="2:12" x14ac:dyDescent="0.25">
      <c r="B184">
        <v>12958857142.857</v>
      </c>
      <c r="C184">
        <v>-79.114272999999997</v>
      </c>
      <c r="D184">
        <v>-69.756966000000006</v>
      </c>
      <c r="J184">
        <v>12958857142.857</v>
      </c>
      <c r="K184">
        <v>-63.886313999999999</v>
      </c>
      <c r="L184">
        <v>-54.268284000000001</v>
      </c>
    </row>
    <row r="185" spans="2:12" x14ac:dyDescent="0.25">
      <c r="B185">
        <v>13101714285.714001</v>
      </c>
      <c r="C185">
        <v>-73.405838000000003</v>
      </c>
      <c r="D185">
        <v>-64.056281999999996</v>
      </c>
      <c r="J185">
        <v>13101714285.714001</v>
      </c>
      <c r="K185">
        <v>-64.231133</v>
      </c>
      <c r="L185">
        <v>-54.603794000000001</v>
      </c>
    </row>
    <row r="186" spans="2:12" x14ac:dyDescent="0.25">
      <c r="B186">
        <v>13244571428.570999</v>
      </c>
      <c r="C186">
        <v>-70.704582000000002</v>
      </c>
      <c r="D186">
        <v>-61.341819999999998</v>
      </c>
      <c r="J186">
        <v>13244571428.570999</v>
      </c>
      <c r="K186">
        <v>-64.618835000000004</v>
      </c>
      <c r="L186">
        <v>-55.038857</v>
      </c>
    </row>
    <row r="187" spans="2:12" x14ac:dyDescent="0.25">
      <c r="B187">
        <v>13387428571.429001</v>
      </c>
      <c r="C187">
        <v>-66.788933</v>
      </c>
      <c r="D187">
        <v>-57.348922999999999</v>
      </c>
      <c r="J187">
        <v>13387428571.429001</v>
      </c>
      <c r="K187">
        <v>-65.991767999999993</v>
      </c>
      <c r="L187">
        <v>-56.427677000000003</v>
      </c>
    </row>
    <row r="188" spans="2:12" x14ac:dyDescent="0.25">
      <c r="B188">
        <v>13530285714.285999</v>
      </c>
      <c r="C188">
        <v>-63.912643000000003</v>
      </c>
      <c r="D188">
        <v>-54.359673000000001</v>
      </c>
      <c r="J188">
        <v>13530285714.285999</v>
      </c>
      <c r="K188">
        <v>-69.051452999999995</v>
      </c>
      <c r="L188">
        <v>-59.472026999999997</v>
      </c>
    </row>
    <row r="189" spans="2:12" x14ac:dyDescent="0.25">
      <c r="B189">
        <v>13673142857.143</v>
      </c>
      <c r="C189">
        <v>-63.086750000000002</v>
      </c>
      <c r="D189">
        <v>-53.368327999999998</v>
      </c>
      <c r="J189">
        <v>13673142857.143</v>
      </c>
      <c r="K189">
        <v>-70.529433999999995</v>
      </c>
      <c r="L189">
        <v>-60.862633000000002</v>
      </c>
    </row>
    <row r="190" spans="2:12" x14ac:dyDescent="0.25">
      <c r="B190">
        <v>13816000000</v>
      </c>
      <c r="C190">
        <v>-62.872540000000001</v>
      </c>
      <c r="D190">
        <v>-53.001750999999999</v>
      </c>
      <c r="J190">
        <v>13816000000</v>
      </c>
      <c r="K190">
        <v>-69.096503999999996</v>
      </c>
      <c r="L190">
        <v>-59.315753999999998</v>
      </c>
    </row>
    <row r="191" spans="2:12" x14ac:dyDescent="0.25">
      <c r="B191">
        <v>13958857142.857</v>
      </c>
      <c r="C191">
        <v>-62.823985999999998</v>
      </c>
      <c r="D191">
        <v>-52.80254</v>
      </c>
      <c r="J191">
        <v>13958857142.857</v>
      </c>
      <c r="K191">
        <v>-66.409820999999994</v>
      </c>
      <c r="L191">
        <v>-56.473354</v>
      </c>
    </row>
    <row r="192" spans="2:12" x14ac:dyDescent="0.25">
      <c r="B192">
        <v>14101714285.714001</v>
      </c>
      <c r="C192">
        <v>-62.188236000000003</v>
      </c>
      <c r="D192">
        <v>-52.013573000000001</v>
      </c>
      <c r="J192">
        <v>14101714285.714001</v>
      </c>
      <c r="K192">
        <v>-64.477867000000003</v>
      </c>
      <c r="L192">
        <v>-54.356673999999998</v>
      </c>
    </row>
    <row r="193" spans="2:12" x14ac:dyDescent="0.25">
      <c r="B193">
        <v>14244571428.570999</v>
      </c>
      <c r="C193">
        <v>-60.995396</v>
      </c>
      <c r="D193">
        <v>-50.656390999999999</v>
      </c>
      <c r="J193">
        <v>14244571428.570999</v>
      </c>
      <c r="K193">
        <v>-63.868175999999998</v>
      </c>
      <c r="L193">
        <v>-53.536811999999998</v>
      </c>
    </row>
    <row r="194" spans="2:12" x14ac:dyDescent="0.25">
      <c r="B194">
        <v>14387428571.429001</v>
      </c>
      <c r="C194">
        <v>-59.903637000000003</v>
      </c>
      <c r="D194">
        <v>-49.428351999999997</v>
      </c>
      <c r="J194">
        <v>14387428571.429001</v>
      </c>
      <c r="K194">
        <v>-63.382945999999997</v>
      </c>
      <c r="L194">
        <v>-52.865658000000003</v>
      </c>
    </row>
    <row r="195" spans="2:12" x14ac:dyDescent="0.25">
      <c r="B195">
        <v>14530285714.285999</v>
      </c>
      <c r="C195">
        <v>-59.611972999999999</v>
      </c>
      <c r="D195">
        <v>-48.993931000000003</v>
      </c>
      <c r="J195">
        <v>14530285714.285999</v>
      </c>
      <c r="K195">
        <v>-62.845447999999998</v>
      </c>
      <c r="L195">
        <v>-52.136538999999999</v>
      </c>
    </row>
    <row r="196" spans="2:12" x14ac:dyDescent="0.25">
      <c r="B196">
        <v>14673142857.143</v>
      </c>
      <c r="C196">
        <v>-60.038455999999996</v>
      </c>
      <c r="D196">
        <v>-49.290413000000001</v>
      </c>
      <c r="J196">
        <v>14673142857.143</v>
      </c>
      <c r="K196">
        <v>-62.750731999999999</v>
      </c>
      <c r="L196">
        <v>-51.872498</v>
      </c>
    </row>
    <row r="197" spans="2:12" x14ac:dyDescent="0.25">
      <c r="B197">
        <v>14816000000</v>
      </c>
      <c r="C197">
        <v>-59.756267999999999</v>
      </c>
      <c r="D197">
        <v>-48.871161999999998</v>
      </c>
      <c r="J197">
        <v>14816000000</v>
      </c>
      <c r="K197">
        <v>-62.294811000000003</v>
      </c>
      <c r="L197">
        <v>-51.239708</v>
      </c>
    </row>
    <row r="198" spans="2:12" x14ac:dyDescent="0.25">
      <c r="B198">
        <v>14958857142.857</v>
      </c>
      <c r="C198">
        <v>-58.825527000000001</v>
      </c>
      <c r="D198">
        <v>-47.860106999999999</v>
      </c>
      <c r="J198">
        <v>14958857142.857</v>
      </c>
      <c r="K198">
        <v>-61.816527999999998</v>
      </c>
      <c r="L198">
        <v>-50.624523000000003</v>
      </c>
    </row>
    <row r="199" spans="2:12" x14ac:dyDescent="0.25">
      <c r="B199">
        <v>15101714285.714001</v>
      </c>
      <c r="C199">
        <v>-57.466782000000002</v>
      </c>
      <c r="D199">
        <v>-46.416984999999997</v>
      </c>
      <c r="J199">
        <v>15101714285.714001</v>
      </c>
      <c r="K199">
        <v>-60.775871000000002</v>
      </c>
      <c r="L199">
        <v>-49.432513999999998</v>
      </c>
    </row>
    <row r="200" spans="2:12" x14ac:dyDescent="0.25">
      <c r="B200">
        <v>15244571428.570999</v>
      </c>
      <c r="C200">
        <v>-56.327789000000003</v>
      </c>
      <c r="D200">
        <v>-45.193942999999997</v>
      </c>
      <c r="J200">
        <v>15244571428.570999</v>
      </c>
      <c r="K200">
        <v>-60.213039000000002</v>
      </c>
      <c r="L200">
        <v>-48.731116999999998</v>
      </c>
    </row>
    <row r="201" spans="2:12" x14ac:dyDescent="0.25">
      <c r="B201">
        <v>15387428571.429001</v>
      </c>
      <c r="C201">
        <v>-54.712017000000003</v>
      </c>
      <c r="D201">
        <v>-43.458286000000001</v>
      </c>
      <c r="J201">
        <v>15387428571.429001</v>
      </c>
      <c r="K201">
        <v>-59.605988000000004</v>
      </c>
      <c r="L201">
        <v>-47.979973000000001</v>
      </c>
    </row>
    <row r="202" spans="2:12" x14ac:dyDescent="0.25">
      <c r="B202">
        <v>15530285714.285999</v>
      </c>
      <c r="C202">
        <v>-53.609881999999999</v>
      </c>
      <c r="D202">
        <v>-42.259121</v>
      </c>
      <c r="J202">
        <v>15530285714.285999</v>
      </c>
      <c r="K202">
        <v>-59.380642000000002</v>
      </c>
      <c r="L202">
        <v>-47.640887999999997</v>
      </c>
    </row>
    <row r="203" spans="2:12" x14ac:dyDescent="0.25">
      <c r="B203">
        <v>15673142857.143</v>
      </c>
      <c r="C203">
        <v>-52.673282999999998</v>
      </c>
      <c r="D203">
        <v>-41.196987</v>
      </c>
      <c r="J203">
        <v>15673142857.143</v>
      </c>
      <c r="K203">
        <v>-59.105742999999997</v>
      </c>
      <c r="L203">
        <v>-47.239445000000003</v>
      </c>
    </row>
    <row r="204" spans="2:12" x14ac:dyDescent="0.25">
      <c r="B204">
        <v>15816000000</v>
      </c>
      <c r="C204">
        <v>-51.683540000000001</v>
      </c>
      <c r="D204">
        <v>-40.089046000000003</v>
      </c>
      <c r="J204">
        <v>15816000000</v>
      </c>
      <c r="K204">
        <v>-59.127944999999997</v>
      </c>
      <c r="L204">
        <v>-47.134594</v>
      </c>
    </row>
    <row r="205" spans="2:12" x14ac:dyDescent="0.25">
      <c r="B205">
        <v>15958857142.857</v>
      </c>
      <c r="C205">
        <v>-50.487502999999997</v>
      </c>
      <c r="D205">
        <v>-38.796954999999997</v>
      </c>
      <c r="J205">
        <v>15958857142.857</v>
      </c>
      <c r="K205">
        <v>-59.810493000000001</v>
      </c>
      <c r="L205">
        <v>-47.714272000000001</v>
      </c>
    </row>
    <row r="206" spans="2:12" x14ac:dyDescent="0.25">
      <c r="B206">
        <v>16101714285.714001</v>
      </c>
      <c r="C206">
        <v>-49.212108999999998</v>
      </c>
      <c r="D206">
        <v>-37.380156999999997</v>
      </c>
      <c r="J206">
        <v>16101714285.714001</v>
      </c>
      <c r="K206">
        <v>-61.643332999999998</v>
      </c>
      <c r="L206">
        <v>-49.375762999999999</v>
      </c>
    </row>
    <row r="207" spans="2:12" x14ac:dyDescent="0.25">
      <c r="B207">
        <v>16244571428.570999</v>
      </c>
      <c r="C207">
        <v>-48.326790000000003</v>
      </c>
      <c r="D207">
        <v>-36.396469000000003</v>
      </c>
      <c r="J207">
        <v>16244571428.570999</v>
      </c>
      <c r="K207">
        <v>-63.226588999999997</v>
      </c>
      <c r="L207">
        <v>-50.796818000000002</v>
      </c>
    </row>
    <row r="208" spans="2:12" x14ac:dyDescent="0.25">
      <c r="B208">
        <v>16387428571.429001</v>
      </c>
      <c r="C208">
        <v>-47.638184000000003</v>
      </c>
      <c r="D208">
        <v>-35.598896000000003</v>
      </c>
      <c r="J208">
        <v>16387428571.429001</v>
      </c>
      <c r="K208">
        <v>-64.296531999999999</v>
      </c>
      <c r="L208">
        <v>-51.667118000000002</v>
      </c>
    </row>
    <row r="209" spans="2:12" x14ac:dyDescent="0.25">
      <c r="B209">
        <v>16530285714.285999</v>
      </c>
      <c r="C209">
        <v>-47.244194</v>
      </c>
      <c r="D209">
        <v>-35.119190000000003</v>
      </c>
      <c r="J209">
        <v>16530285714.285999</v>
      </c>
      <c r="K209">
        <v>-64.131264000000002</v>
      </c>
      <c r="L209">
        <v>-51.330967000000001</v>
      </c>
    </row>
    <row r="210" spans="2:12" x14ac:dyDescent="0.25">
      <c r="B210">
        <v>16673142857.143</v>
      </c>
      <c r="C210">
        <v>-47.042107000000001</v>
      </c>
      <c r="D210">
        <v>-34.785933999999997</v>
      </c>
      <c r="J210">
        <v>16673142857.143</v>
      </c>
      <c r="K210">
        <v>-64.175185999999997</v>
      </c>
      <c r="L210">
        <v>-51.158180000000002</v>
      </c>
    </row>
    <row r="211" spans="2:12" x14ac:dyDescent="0.25">
      <c r="B211">
        <v>16816000000</v>
      </c>
      <c r="C211">
        <v>-47.040076999999997</v>
      </c>
      <c r="D211">
        <v>-34.672584999999998</v>
      </c>
      <c r="J211">
        <v>16816000000</v>
      </c>
      <c r="K211">
        <v>-64.111373999999998</v>
      </c>
      <c r="L211">
        <v>-50.931465000000003</v>
      </c>
    </row>
    <row r="212" spans="2:12" x14ac:dyDescent="0.25">
      <c r="B212" t="s">
        <v>25</v>
      </c>
      <c r="J212" t="s">
        <v>25</v>
      </c>
    </row>
  </sheetData>
  <pageMargins left="0.7" right="0.7" top="0.75" bottom="0.75" header="0.3" footer="0.3"/>
  <pageSetup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212"/>
  <sheetViews>
    <sheetView workbookViewId="0">
      <selection activeCell="J1" sqref="J1:L1048576"/>
    </sheetView>
  </sheetViews>
  <sheetFormatPr defaultRowHeight="15" x14ac:dyDescent="0.25"/>
  <cols>
    <col min="1" max="1" width="13.7109375" style="40" customWidth="1"/>
    <col min="5" max="5" width="2.7109375" style="9" customWidth="1"/>
    <col min="6" max="6" width="12.85546875" style="83" customWidth="1"/>
    <col min="7" max="7" width="18.5703125" style="12" customWidth="1"/>
    <col min="8" max="8" width="20.5703125" style="12" customWidth="1"/>
    <col min="9" max="9" width="13.7109375" style="40" customWidth="1"/>
    <col min="13" max="13" width="2.7109375" style="9" customWidth="1"/>
    <col min="14" max="14" width="12.85546875" style="83" customWidth="1"/>
    <col min="15" max="15" width="18.5703125" style="12" customWidth="1"/>
    <col min="16" max="16" width="20.5703125" style="12" customWidth="1"/>
    <col min="17" max="17" width="2.7109375" style="9" customWidth="1"/>
  </cols>
  <sheetData>
    <row r="1" spans="1:17" x14ac:dyDescent="0.25">
      <c r="B1" t="s">
        <v>101</v>
      </c>
      <c r="F1" s="83" t="s">
        <v>2</v>
      </c>
      <c r="G1" s="13" t="s">
        <v>122</v>
      </c>
      <c r="H1" s="44" t="str">
        <f>D112</f>
        <v>2Ix1L dBc Log Mag(dB)</v>
      </c>
      <c r="J1" t="s">
        <v>101</v>
      </c>
      <c r="N1" s="83" t="s">
        <v>2</v>
      </c>
      <c r="O1" s="13" t="s">
        <v>122</v>
      </c>
      <c r="P1" s="44" t="str">
        <f>L112</f>
        <v>2Ix1L dBc Log Mag(dB)</v>
      </c>
    </row>
    <row r="2" spans="1:17" x14ac:dyDescent="0.25">
      <c r="A2" s="50" t="s">
        <v>121</v>
      </c>
      <c r="B2" t="s">
        <v>102</v>
      </c>
      <c r="C2" t="s">
        <v>103</v>
      </c>
      <c r="D2" t="s">
        <v>104</v>
      </c>
      <c r="H2" s="11"/>
      <c r="I2" s="50" t="s">
        <v>117</v>
      </c>
      <c r="J2" t="s">
        <v>102</v>
      </c>
      <c r="K2" t="s">
        <v>103</v>
      </c>
      <c r="L2" t="s">
        <v>104</v>
      </c>
      <c r="P2" s="11"/>
    </row>
    <row r="3" spans="1:17" s="15" customFormat="1" x14ac:dyDescent="0.25">
      <c r="A3" s="40"/>
      <c r="B3" t="s">
        <v>214</v>
      </c>
      <c r="C3"/>
      <c r="D3"/>
      <c r="E3" s="14"/>
      <c r="F3" s="13" t="s">
        <v>12</v>
      </c>
      <c r="G3" s="13">
        <f>ABS(AVERAGE(G5:G77))</f>
        <v>62.094142616438361</v>
      </c>
      <c r="H3" s="85" t="s">
        <v>251</v>
      </c>
      <c r="I3" s="40"/>
      <c r="J3" t="s">
        <v>214</v>
      </c>
      <c r="K3"/>
      <c r="L3"/>
      <c r="M3" s="14"/>
      <c r="N3" s="13" t="s">
        <v>12</v>
      </c>
      <c r="O3" s="13">
        <f>ABS(AVERAGE(O5:O77))</f>
        <v>63.182875315068486</v>
      </c>
      <c r="P3" s="85" t="s">
        <v>251</v>
      </c>
      <c r="Q3" s="14"/>
    </row>
    <row r="4" spans="1:17" x14ac:dyDescent="0.25">
      <c r="B4" t="s">
        <v>105</v>
      </c>
      <c r="C4" t="s">
        <v>283</v>
      </c>
      <c r="D4" t="s">
        <v>333</v>
      </c>
      <c r="G4" s="11"/>
      <c r="H4" s="11"/>
      <c r="J4" t="s">
        <v>105</v>
      </c>
      <c r="K4" t="s">
        <v>283</v>
      </c>
      <c r="L4" t="s">
        <v>334</v>
      </c>
      <c r="O4" s="11"/>
      <c r="P4" s="11"/>
    </row>
    <row r="5" spans="1:17" x14ac:dyDescent="0.25">
      <c r="B5" t="s">
        <v>106</v>
      </c>
      <c r="F5" s="83">
        <f t="shared" ref="F5:F68" si="0">B113/1000000000</f>
        <v>2.8159999999999998</v>
      </c>
      <c r="G5" s="11">
        <f>H5-5</f>
        <v>-41.302441000000002</v>
      </c>
      <c r="H5" s="83">
        <f t="shared" ref="H5:H68" si="1">D113</f>
        <v>-36.302441000000002</v>
      </c>
      <c r="J5" t="s">
        <v>106</v>
      </c>
      <c r="N5" s="83">
        <f t="shared" ref="N5:N68" si="2">J113/1000000000</f>
        <v>2.8159999999999998</v>
      </c>
      <c r="O5" s="11">
        <f>P5-5</f>
        <v>-52.538097</v>
      </c>
      <c r="P5" s="83">
        <f t="shared" ref="P5:P68" si="3">L113</f>
        <v>-47.538097</v>
      </c>
    </row>
    <row r="6" spans="1:17" x14ac:dyDescent="0.25">
      <c r="F6" s="83">
        <f t="shared" si="0"/>
        <v>2.9588571428571</v>
      </c>
      <c r="G6" s="11">
        <f t="shared" ref="G6:G69" si="4">H6-5</f>
        <v>-42.338718</v>
      </c>
      <c r="H6" s="83">
        <f t="shared" si="1"/>
        <v>-37.338718</v>
      </c>
      <c r="N6" s="83">
        <f t="shared" si="2"/>
        <v>2.9588571428571</v>
      </c>
      <c r="O6" s="11">
        <f t="shared" ref="O6:O69" si="5">P6-5</f>
        <v>-55.270828000000002</v>
      </c>
      <c r="P6" s="83">
        <f t="shared" si="3"/>
        <v>-50.270828000000002</v>
      </c>
    </row>
    <row r="7" spans="1:17" x14ac:dyDescent="0.25">
      <c r="B7" t="s">
        <v>107</v>
      </c>
      <c r="F7" s="83">
        <f t="shared" si="0"/>
        <v>3.1017142857143001</v>
      </c>
      <c r="G7" s="11">
        <f t="shared" si="4"/>
        <v>-49.86591</v>
      </c>
      <c r="H7" s="83">
        <f t="shared" si="1"/>
        <v>-44.86591</v>
      </c>
      <c r="J7" t="s">
        <v>107</v>
      </c>
      <c r="N7" s="83">
        <f t="shared" si="2"/>
        <v>3.1017142857143001</v>
      </c>
      <c r="O7" s="11">
        <f t="shared" si="5"/>
        <v>-57.961925999999998</v>
      </c>
      <c r="P7" s="83">
        <f t="shared" si="3"/>
        <v>-52.961925999999998</v>
      </c>
    </row>
    <row r="8" spans="1:17" x14ac:dyDescent="0.25">
      <c r="B8" t="s">
        <v>23</v>
      </c>
      <c r="C8" t="s">
        <v>126</v>
      </c>
      <c r="F8" s="83">
        <f t="shared" si="0"/>
        <v>3.2445714285714002</v>
      </c>
      <c r="G8" s="11">
        <f t="shared" si="4"/>
        <v>-57.723391999999997</v>
      </c>
      <c r="H8" s="83">
        <f t="shared" si="1"/>
        <v>-52.723391999999997</v>
      </c>
      <c r="J8" t="s">
        <v>23</v>
      </c>
      <c r="K8" t="s">
        <v>126</v>
      </c>
      <c r="N8" s="83">
        <f t="shared" si="2"/>
        <v>3.2445714285714002</v>
      </c>
      <c r="O8" s="11">
        <f t="shared" si="5"/>
        <v>-59.876815999999998</v>
      </c>
      <c r="P8" s="83">
        <f t="shared" si="3"/>
        <v>-54.876815999999998</v>
      </c>
    </row>
    <row r="9" spans="1:17" x14ac:dyDescent="0.25">
      <c r="B9">
        <v>1999000000</v>
      </c>
      <c r="C9">
        <v>-9.9373398000000002</v>
      </c>
      <c r="F9" s="83">
        <f t="shared" si="0"/>
        <v>3.3874285714285999</v>
      </c>
      <c r="G9" s="11">
        <f t="shared" si="4"/>
        <v>-61.936222000000001</v>
      </c>
      <c r="H9" s="83">
        <f t="shared" si="1"/>
        <v>-56.936222000000001</v>
      </c>
      <c r="J9">
        <v>1999000000</v>
      </c>
      <c r="K9">
        <v>-8.5967473999999999</v>
      </c>
      <c r="N9" s="83">
        <f t="shared" si="2"/>
        <v>3.3874285714285999</v>
      </c>
      <c r="O9" s="11">
        <f t="shared" si="5"/>
        <v>-61.628264999999999</v>
      </c>
      <c r="P9" s="83">
        <f t="shared" si="3"/>
        <v>-56.628264999999999</v>
      </c>
    </row>
    <row r="10" spans="1:17" x14ac:dyDescent="0.25">
      <c r="B10">
        <v>2131663265.3060999</v>
      </c>
      <c r="C10">
        <v>-9.5395173999999994</v>
      </c>
      <c r="F10" s="83">
        <f t="shared" si="0"/>
        <v>3.5302857142857</v>
      </c>
      <c r="G10" s="11">
        <f t="shared" si="4"/>
        <v>-59.329590000000003</v>
      </c>
      <c r="H10" s="83">
        <f t="shared" si="1"/>
        <v>-54.329590000000003</v>
      </c>
      <c r="J10">
        <v>2131663265.3060999</v>
      </c>
      <c r="K10">
        <v>-8.3182764000000002</v>
      </c>
      <c r="N10" s="83">
        <f t="shared" si="2"/>
        <v>3.5302857142857</v>
      </c>
      <c r="O10" s="11">
        <f t="shared" si="5"/>
        <v>-64.01859300000001</v>
      </c>
      <c r="P10" s="83">
        <f t="shared" si="3"/>
        <v>-59.018593000000003</v>
      </c>
    </row>
    <row r="11" spans="1:17" x14ac:dyDescent="0.25">
      <c r="B11">
        <v>2264326530.6121998</v>
      </c>
      <c r="C11">
        <v>-9.0788478999999995</v>
      </c>
      <c r="F11" s="83">
        <f t="shared" si="0"/>
        <v>3.6731428571429001</v>
      </c>
      <c r="G11" s="11">
        <f t="shared" si="4"/>
        <v>-57.157425000000003</v>
      </c>
      <c r="H11" s="83">
        <f t="shared" si="1"/>
        <v>-52.157425000000003</v>
      </c>
      <c r="J11">
        <v>2264326530.6121998</v>
      </c>
      <c r="K11">
        <v>-8.0201835999999993</v>
      </c>
      <c r="N11" s="83">
        <f t="shared" si="2"/>
        <v>3.6731428571429001</v>
      </c>
      <c r="O11" s="11">
        <f t="shared" si="5"/>
        <v>-63.318976999999997</v>
      </c>
      <c r="P11" s="83">
        <f t="shared" si="3"/>
        <v>-58.318976999999997</v>
      </c>
    </row>
    <row r="12" spans="1:17" x14ac:dyDescent="0.25">
      <c r="B12">
        <v>2396989795.9183998</v>
      </c>
      <c r="C12">
        <v>-8.6939983000000005</v>
      </c>
      <c r="F12" s="83">
        <f t="shared" si="0"/>
        <v>3.8159999999999998</v>
      </c>
      <c r="G12" s="11">
        <f t="shared" si="4"/>
        <v>-58.790492999999998</v>
      </c>
      <c r="H12" s="83">
        <f t="shared" si="1"/>
        <v>-53.790492999999998</v>
      </c>
      <c r="J12">
        <v>2396989795.9183998</v>
      </c>
      <c r="K12">
        <v>-7.8327698999999997</v>
      </c>
      <c r="N12" s="83">
        <f t="shared" si="2"/>
        <v>3.8159999999999998</v>
      </c>
      <c r="O12" s="11">
        <f t="shared" si="5"/>
        <v>-62.605679000000002</v>
      </c>
      <c r="P12" s="83">
        <f t="shared" si="3"/>
        <v>-57.605679000000002</v>
      </c>
    </row>
    <row r="13" spans="1:17" x14ac:dyDescent="0.25">
      <c r="B13">
        <v>2529653061.2245002</v>
      </c>
      <c r="C13">
        <v>-8.4793119000000008</v>
      </c>
      <c r="F13" s="83">
        <f t="shared" si="0"/>
        <v>3.9588571428571</v>
      </c>
      <c r="G13" s="11">
        <f t="shared" si="4"/>
        <v>-62.05048</v>
      </c>
      <c r="H13" s="83">
        <f t="shared" si="1"/>
        <v>-57.05048</v>
      </c>
      <c r="J13">
        <v>2529653061.2245002</v>
      </c>
      <c r="K13">
        <v>-7.7378615999999996</v>
      </c>
      <c r="N13" s="83">
        <f t="shared" si="2"/>
        <v>3.9588571428571</v>
      </c>
      <c r="O13" s="11">
        <f t="shared" si="5"/>
        <v>-61.897697000000001</v>
      </c>
      <c r="P13" s="83">
        <f t="shared" si="3"/>
        <v>-56.897697000000001</v>
      </c>
    </row>
    <row r="14" spans="1:17" x14ac:dyDescent="0.25">
      <c r="B14">
        <v>2662316326.5306001</v>
      </c>
      <c r="C14">
        <v>-8.2017144999999996</v>
      </c>
      <c r="F14" s="83">
        <f t="shared" si="0"/>
        <v>4.1017142857143005</v>
      </c>
      <c r="G14" s="11">
        <f t="shared" si="4"/>
        <v>-62.682388000000003</v>
      </c>
      <c r="H14" s="83">
        <f t="shared" si="1"/>
        <v>-57.682388000000003</v>
      </c>
      <c r="J14">
        <v>2662316326.5306001</v>
      </c>
      <c r="K14">
        <v>-7.5925688999999998</v>
      </c>
      <c r="N14" s="83">
        <f t="shared" si="2"/>
        <v>4.1017142857143005</v>
      </c>
      <c r="O14" s="11">
        <f t="shared" si="5"/>
        <v>-63.178722</v>
      </c>
      <c r="P14" s="83">
        <f t="shared" si="3"/>
        <v>-58.178722</v>
      </c>
    </row>
    <row r="15" spans="1:17" x14ac:dyDescent="0.25">
      <c r="B15">
        <v>2794979591.8367</v>
      </c>
      <c r="C15">
        <v>-8.1077899999999996</v>
      </c>
      <c r="F15" s="83">
        <f t="shared" si="0"/>
        <v>4.2445714285714002</v>
      </c>
      <c r="G15" s="11">
        <f t="shared" si="4"/>
        <v>-63.080032000000003</v>
      </c>
      <c r="H15" s="83">
        <f t="shared" si="1"/>
        <v>-58.080032000000003</v>
      </c>
      <c r="J15">
        <v>2794979591.8367</v>
      </c>
      <c r="K15">
        <v>-7.5333958000000001</v>
      </c>
      <c r="N15" s="83">
        <f t="shared" si="2"/>
        <v>4.2445714285714002</v>
      </c>
      <c r="O15" s="11">
        <f t="shared" si="5"/>
        <v>-63.649180999999999</v>
      </c>
      <c r="P15" s="83">
        <f t="shared" si="3"/>
        <v>-58.649180999999999</v>
      </c>
    </row>
    <row r="16" spans="1:17" x14ac:dyDescent="0.25">
      <c r="B16">
        <v>2927642857.1429</v>
      </c>
      <c r="C16">
        <v>-7.9777168999999999</v>
      </c>
      <c r="F16" s="83">
        <f t="shared" si="0"/>
        <v>4.3874285714286003</v>
      </c>
      <c r="G16" s="11">
        <f t="shared" si="4"/>
        <v>-62.451144999999997</v>
      </c>
      <c r="H16" s="83">
        <f t="shared" si="1"/>
        <v>-57.451144999999997</v>
      </c>
      <c r="J16">
        <v>2927642857.1429</v>
      </c>
      <c r="K16">
        <v>-7.4919881999999998</v>
      </c>
      <c r="N16" s="83">
        <f t="shared" si="2"/>
        <v>4.3874285714286003</v>
      </c>
      <c r="O16" s="11">
        <f t="shared" si="5"/>
        <v>-63.982826000000003</v>
      </c>
      <c r="P16" s="83">
        <f t="shared" si="3"/>
        <v>-58.982826000000003</v>
      </c>
    </row>
    <row r="17" spans="2:16" x14ac:dyDescent="0.25">
      <c r="B17">
        <v>3060306122.4489999</v>
      </c>
      <c r="C17">
        <v>-8.0012893999999992</v>
      </c>
      <c r="F17" s="83">
        <f t="shared" si="0"/>
        <v>4.5302857142857</v>
      </c>
      <c r="G17" s="11">
        <f t="shared" si="4"/>
        <v>-65.941192999999998</v>
      </c>
      <c r="H17" s="83">
        <f t="shared" si="1"/>
        <v>-60.941192999999998</v>
      </c>
      <c r="J17">
        <v>3060306122.4489999</v>
      </c>
      <c r="K17">
        <v>-7.5446223999999997</v>
      </c>
      <c r="N17" s="83">
        <f t="shared" si="2"/>
        <v>4.5302857142857</v>
      </c>
      <c r="O17" s="11">
        <f t="shared" si="5"/>
        <v>-64.292191000000003</v>
      </c>
      <c r="P17" s="83">
        <f t="shared" si="3"/>
        <v>-59.292191000000003</v>
      </c>
    </row>
    <row r="18" spans="2:16" x14ac:dyDescent="0.25">
      <c r="B18">
        <v>3192969387.7550998</v>
      </c>
      <c r="C18">
        <v>-7.9696341000000004</v>
      </c>
      <c r="F18" s="83">
        <f t="shared" si="0"/>
        <v>4.6731428571429001</v>
      </c>
      <c r="G18" s="11">
        <f t="shared" si="4"/>
        <v>-65.901375000000002</v>
      </c>
      <c r="H18" s="83">
        <f t="shared" si="1"/>
        <v>-60.901375000000002</v>
      </c>
      <c r="J18">
        <v>3192969387.7550998</v>
      </c>
      <c r="K18">
        <v>-7.5686283000000003</v>
      </c>
      <c r="N18" s="83">
        <f t="shared" si="2"/>
        <v>4.6731428571429001</v>
      </c>
      <c r="O18" s="11">
        <f t="shared" si="5"/>
        <v>-65.375065000000006</v>
      </c>
      <c r="P18" s="83">
        <f t="shared" si="3"/>
        <v>-60.375064999999999</v>
      </c>
    </row>
    <row r="19" spans="2:16" x14ac:dyDescent="0.25">
      <c r="B19">
        <v>3325632653.0612001</v>
      </c>
      <c r="C19">
        <v>-8.0189476000000006</v>
      </c>
      <c r="F19" s="83">
        <f t="shared" si="0"/>
        <v>4.8159999999999998</v>
      </c>
      <c r="G19" s="11">
        <f t="shared" si="4"/>
        <v>-64.547091999999992</v>
      </c>
      <c r="H19" s="83">
        <f t="shared" si="1"/>
        <v>-59.547091999999999</v>
      </c>
      <c r="J19">
        <v>3325632653.0612001</v>
      </c>
      <c r="K19">
        <v>-7.6240182000000001</v>
      </c>
      <c r="N19" s="83">
        <f t="shared" si="2"/>
        <v>4.8159999999999998</v>
      </c>
      <c r="O19" s="11">
        <f t="shared" si="5"/>
        <v>-66.035010999999997</v>
      </c>
      <c r="P19" s="83">
        <f t="shared" si="3"/>
        <v>-61.035010999999997</v>
      </c>
    </row>
    <row r="20" spans="2:16" x14ac:dyDescent="0.25">
      <c r="B20">
        <v>3458295918.3673</v>
      </c>
      <c r="C20">
        <v>-8.0830687999999995</v>
      </c>
      <c r="F20" s="83">
        <f t="shared" si="0"/>
        <v>4.9588571428570996</v>
      </c>
      <c r="G20" s="11">
        <f t="shared" si="4"/>
        <v>-60.705410000000001</v>
      </c>
      <c r="H20" s="83">
        <f t="shared" si="1"/>
        <v>-55.705410000000001</v>
      </c>
      <c r="J20">
        <v>3458295918.3673</v>
      </c>
      <c r="K20">
        <v>-7.7028316999999999</v>
      </c>
      <c r="N20" s="83">
        <f t="shared" si="2"/>
        <v>4.9588571428570996</v>
      </c>
      <c r="O20" s="11">
        <f t="shared" si="5"/>
        <v>-65.840321000000003</v>
      </c>
      <c r="P20" s="83">
        <f t="shared" si="3"/>
        <v>-60.840321000000003</v>
      </c>
    </row>
    <row r="21" spans="2:16" x14ac:dyDescent="0.25">
      <c r="B21">
        <v>3590959183.6735001</v>
      </c>
      <c r="C21">
        <v>-8.1212920999999998</v>
      </c>
      <c r="F21" s="83">
        <f t="shared" si="0"/>
        <v>5.1017142857143005</v>
      </c>
      <c r="G21" s="11">
        <f t="shared" si="4"/>
        <v>-58.946689999999997</v>
      </c>
      <c r="H21" s="83">
        <f t="shared" si="1"/>
        <v>-53.946689999999997</v>
      </c>
      <c r="J21">
        <v>3590959183.6735001</v>
      </c>
      <c r="K21">
        <v>-7.7277446000000003</v>
      </c>
      <c r="N21" s="83">
        <f t="shared" si="2"/>
        <v>5.1017142857143005</v>
      </c>
      <c r="O21" s="11">
        <f t="shared" si="5"/>
        <v>-65.312266999999991</v>
      </c>
      <c r="P21" s="83">
        <f t="shared" si="3"/>
        <v>-60.312266999999999</v>
      </c>
    </row>
    <row r="22" spans="2:16" x14ac:dyDescent="0.25">
      <c r="B22">
        <v>3723622448.9796</v>
      </c>
      <c r="C22">
        <v>-8.2075071000000008</v>
      </c>
      <c r="F22" s="83">
        <f t="shared" si="0"/>
        <v>5.2445714285713994</v>
      </c>
      <c r="G22" s="11">
        <f t="shared" si="4"/>
        <v>-59.38364</v>
      </c>
      <c r="H22" s="83">
        <f t="shared" si="1"/>
        <v>-54.38364</v>
      </c>
      <c r="J22">
        <v>3723622448.9796</v>
      </c>
      <c r="K22">
        <v>-7.8184241999999999</v>
      </c>
      <c r="N22" s="83">
        <f t="shared" si="2"/>
        <v>5.2445714285713994</v>
      </c>
      <c r="O22" s="11">
        <f t="shared" si="5"/>
        <v>-63.925350000000002</v>
      </c>
      <c r="P22" s="83">
        <f t="shared" si="3"/>
        <v>-58.925350000000002</v>
      </c>
    </row>
    <row r="23" spans="2:16" x14ac:dyDescent="0.25">
      <c r="B23">
        <v>3856285714.2856998</v>
      </c>
      <c r="C23">
        <v>-8.2383232</v>
      </c>
      <c r="F23" s="83">
        <f t="shared" si="0"/>
        <v>5.3874285714286003</v>
      </c>
      <c r="G23" s="11">
        <f t="shared" si="4"/>
        <v>-60.679428000000001</v>
      </c>
      <c r="H23" s="83">
        <f t="shared" si="1"/>
        <v>-55.679428000000001</v>
      </c>
      <c r="J23">
        <v>3856285714.2856998</v>
      </c>
      <c r="K23">
        <v>-7.8492217000000002</v>
      </c>
      <c r="N23" s="83">
        <f t="shared" si="2"/>
        <v>5.3874285714286003</v>
      </c>
      <c r="O23" s="11">
        <f t="shared" si="5"/>
        <v>-62.759861000000001</v>
      </c>
      <c r="P23" s="83">
        <f t="shared" si="3"/>
        <v>-57.759861000000001</v>
      </c>
    </row>
    <row r="24" spans="2:16" x14ac:dyDescent="0.25">
      <c r="B24">
        <v>3988948979.5918002</v>
      </c>
      <c r="C24">
        <v>-8.3610887999999992</v>
      </c>
      <c r="F24" s="83">
        <f t="shared" si="0"/>
        <v>5.5302857142857</v>
      </c>
      <c r="G24" s="11">
        <f t="shared" si="4"/>
        <v>-61.995128999999999</v>
      </c>
      <c r="H24" s="83">
        <f t="shared" si="1"/>
        <v>-56.995128999999999</v>
      </c>
      <c r="J24">
        <v>3988948979.5918002</v>
      </c>
      <c r="K24">
        <v>-8.0107651000000004</v>
      </c>
      <c r="N24" s="83">
        <f t="shared" si="2"/>
        <v>5.5302857142857</v>
      </c>
      <c r="O24" s="11">
        <f t="shared" si="5"/>
        <v>-62.389023000000002</v>
      </c>
      <c r="P24" s="83">
        <f t="shared" si="3"/>
        <v>-57.389023000000002</v>
      </c>
    </row>
    <row r="25" spans="2:16" x14ac:dyDescent="0.25">
      <c r="B25">
        <v>4121612244.8979998</v>
      </c>
      <c r="C25">
        <v>-8.3471908999999993</v>
      </c>
      <c r="F25" s="83">
        <f t="shared" si="0"/>
        <v>5.6731428571429001</v>
      </c>
      <c r="G25" s="11">
        <f t="shared" si="4"/>
        <v>-62.885508999999999</v>
      </c>
      <c r="H25" s="83">
        <f t="shared" si="1"/>
        <v>-57.885508999999999</v>
      </c>
      <c r="J25">
        <v>4121612244.8979998</v>
      </c>
      <c r="K25">
        <v>-8.0382289999999994</v>
      </c>
      <c r="N25" s="83">
        <f t="shared" si="2"/>
        <v>5.6731428571429001</v>
      </c>
      <c r="O25" s="11">
        <f t="shared" si="5"/>
        <v>-62.740715000000002</v>
      </c>
      <c r="P25" s="83">
        <f t="shared" si="3"/>
        <v>-57.740715000000002</v>
      </c>
    </row>
    <row r="26" spans="2:16" x14ac:dyDescent="0.25">
      <c r="B26">
        <v>4254275510.2041001</v>
      </c>
      <c r="C26">
        <v>-8.3972569000000004</v>
      </c>
      <c r="F26" s="83">
        <f t="shared" si="0"/>
        <v>5.8159999999999998</v>
      </c>
      <c r="G26" s="11">
        <f t="shared" si="4"/>
        <v>-63.990409999999997</v>
      </c>
      <c r="H26" s="83">
        <f t="shared" si="1"/>
        <v>-58.990409999999997</v>
      </c>
      <c r="J26">
        <v>4254275510.2041001</v>
      </c>
      <c r="K26">
        <v>-8.1696787000000004</v>
      </c>
      <c r="N26" s="83">
        <f t="shared" si="2"/>
        <v>5.8159999999999998</v>
      </c>
      <c r="O26" s="11">
        <f t="shared" si="5"/>
        <v>-63.638302000000003</v>
      </c>
      <c r="P26" s="83">
        <f t="shared" si="3"/>
        <v>-58.638302000000003</v>
      </c>
    </row>
    <row r="27" spans="2:16" x14ac:dyDescent="0.25">
      <c r="B27">
        <v>4386938775.5101995</v>
      </c>
      <c r="C27">
        <v>-8.2772169000000009</v>
      </c>
      <c r="F27" s="83">
        <f t="shared" si="0"/>
        <v>5.9588571428570996</v>
      </c>
      <c r="G27" s="11">
        <f t="shared" si="4"/>
        <v>-65.821526000000006</v>
      </c>
      <c r="H27" s="83">
        <f t="shared" si="1"/>
        <v>-60.821525999999999</v>
      </c>
      <c r="J27">
        <v>4386938775.5101995</v>
      </c>
      <c r="K27">
        <v>-8.0966740000000001</v>
      </c>
      <c r="N27" s="83">
        <f t="shared" si="2"/>
        <v>5.9588571428570996</v>
      </c>
      <c r="O27" s="11">
        <f t="shared" si="5"/>
        <v>-64.544963999999993</v>
      </c>
      <c r="P27" s="83">
        <f t="shared" si="3"/>
        <v>-59.544964</v>
      </c>
    </row>
    <row r="28" spans="2:16" x14ac:dyDescent="0.25">
      <c r="B28">
        <v>4519602040.8163004</v>
      </c>
      <c r="C28">
        <v>-8.2586078999999994</v>
      </c>
      <c r="F28" s="83">
        <f t="shared" si="0"/>
        <v>6.1017142857143005</v>
      </c>
      <c r="G28" s="11">
        <f t="shared" si="4"/>
        <v>-66.415908999999999</v>
      </c>
      <c r="H28" s="83">
        <f t="shared" si="1"/>
        <v>-61.415908999999999</v>
      </c>
      <c r="J28">
        <v>4519602040.8163004</v>
      </c>
      <c r="K28">
        <v>-8.1310959</v>
      </c>
      <c r="N28" s="83">
        <f t="shared" si="2"/>
        <v>6.1017142857143005</v>
      </c>
      <c r="O28" s="11">
        <f t="shared" si="5"/>
        <v>-65.390419000000009</v>
      </c>
      <c r="P28" s="83">
        <f t="shared" si="3"/>
        <v>-60.390419000000001</v>
      </c>
    </row>
    <row r="29" spans="2:16" x14ac:dyDescent="0.25">
      <c r="B29">
        <v>4652265306.1224003</v>
      </c>
      <c r="C29">
        <v>-8.0762690999999993</v>
      </c>
      <c r="F29" s="83">
        <f t="shared" si="0"/>
        <v>6.2445714285713994</v>
      </c>
      <c r="G29" s="11">
        <f t="shared" si="4"/>
        <v>-66.150634999999994</v>
      </c>
      <c r="H29" s="83">
        <f t="shared" si="1"/>
        <v>-61.150635000000001</v>
      </c>
      <c r="J29">
        <v>4652265306.1224003</v>
      </c>
      <c r="K29">
        <v>-7.9679184000000003</v>
      </c>
      <c r="N29" s="83">
        <f t="shared" si="2"/>
        <v>6.2445714285713994</v>
      </c>
      <c r="O29" s="11">
        <f t="shared" si="5"/>
        <v>-65.175208999999995</v>
      </c>
      <c r="P29" s="83">
        <f t="shared" si="3"/>
        <v>-60.175209000000002</v>
      </c>
    </row>
    <row r="30" spans="2:16" x14ac:dyDescent="0.25">
      <c r="B30">
        <v>4784928571.4286003</v>
      </c>
      <c r="C30">
        <v>-8.0180863999999996</v>
      </c>
      <c r="F30" s="83">
        <f t="shared" si="0"/>
        <v>6.3874285714286003</v>
      </c>
      <c r="G30" s="11">
        <f t="shared" si="4"/>
        <v>-64.346862999999999</v>
      </c>
      <c r="H30" s="83">
        <f t="shared" si="1"/>
        <v>-59.346862999999999</v>
      </c>
      <c r="J30">
        <v>4784928571.4286003</v>
      </c>
      <c r="K30">
        <v>-7.9305843999999999</v>
      </c>
      <c r="N30" s="83">
        <f t="shared" si="2"/>
        <v>6.3874285714286003</v>
      </c>
      <c r="O30" s="11">
        <f t="shared" si="5"/>
        <v>-64.895556999999997</v>
      </c>
      <c r="P30" s="83">
        <f t="shared" si="3"/>
        <v>-59.895556999999997</v>
      </c>
    </row>
    <row r="31" spans="2:16" x14ac:dyDescent="0.25">
      <c r="B31">
        <v>4917591836.7347002</v>
      </c>
      <c r="C31">
        <v>-7.8671011999999996</v>
      </c>
      <c r="F31" s="83">
        <f t="shared" si="0"/>
        <v>6.5302857142857</v>
      </c>
      <c r="G31" s="11">
        <f t="shared" si="4"/>
        <v>-63.744686000000002</v>
      </c>
      <c r="H31" s="83">
        <f t="shared" si="1"/>
        <v>-58.744686000000002</v>
      </c>
      <c r="J31">
        <v>4917591836.7347002</v>
      </c>
      <c r="K31">
        <v>-7.7888254999999997</v>
      </c>
      <c r="N31" s="83">
        <f t="shared" si="2"/>
        <v>6.5302857142857</v>
      </c>
      <c r="O31" s="11">
        <f t="shared" si="5"/>
        <v>-64.827095</v>
      </c>
      <c r="P31" s="83">
        <f t="shared" si="3"/>
        <v>-59.827095</v>
      </c>
    </row>
    <row r="32" spans="2:16" x14ac:dyDescent="0.25">
      <c r="B32">
        <v>5050255102.0408001</v>
      </c>
      <c r="C32">
        <v>-7.8709477999999997</v>
      </c>
      <c r="F32" s="83">
        <f t="shared" si="0"/>
        <v>6.6731428571429001</v>
      </c>
      <c r="G32" s="11">
        <f t="shared" si="4"/>
        <v>-63.978191000000002</v>
      </c>
      <c r="H32" s="83">
        <f t="shared" si="1"/>
        <v>-58.978191000000002</v>
      </c>
      <c r="J32">
        <v>5050255102.0408001</v>
      </c>
      <c r="K32">
        <v>-7.7921180999999997</v>
      </c>
      <c r="N32" s="83">
        <f t="shared" si="2"/>
        <v>6.6731428571429001</v>
      </c>
      <c r="O32" s="11">
        <f t="shared" si="5"/>
        <v>-63.560958999999997</v>
      </c>
      <c r="P32" s="83">
        <f t="shared" si="3"/>
        <v>-58.560958999999997</v>
      </c>
    </row>
    <row r="33" spans="2:16" x14ac:dyDescent="0.25">
      <c r="B33">
        <v>5182918367.3469</v>
      </c>
      <c r="C33">
        <v>-7.8089003999999997</v>
      </c>
      <c r="F33" s="83">
        <f t="shared" si="0"/>
        <v>6.8159999999999998</v>
      </c>
      <c r="G33" s="11">
        <f t="shared" si="4"/>
        <v>-64.313580000000002</v>
      </c>
      <c r="H33" s="83">
        <f t="shared" si="1"/>
        <v>-59.313580000000002</v>
      </c>
      <c r="J33">
        <v>5182918367.3469</v>
      </c>
      <c r="K33">
        <v>-7.7468957999999999</v>
      </c>
      <c r="N33" s="83">
        <f t="shared" si="2"/>
        <v>6.8159999999999998</v>
      </c>
      <c r="O33" s="11">
        <f t="shared" si="5"/>
        <v>-62.082619000000001</v>
      </c>
      <c r="P33" s="83">
        <f t="shared" si="3"/>
        <v>-57.082619000000001</v>
      </c>
    </row>
    <row r="34" spans="2:16" x14ac:dyDescent="0.25">
      <c r="B34">
        <v>5315581632.6531</v>
      </c>
      <c r="C34">
        <v>-7.8511785999999999</v>
      </c>
      <c r="F34" s="83">
        <f t="shared" si="0"/>
        <v>6.9588571428570996</v>
      </c>
      <c r="G34" s="11">
        <f t="shared" si="4"/>
        <v>-63.119576000000002</v>
      </c>
      <c r="H34" s="83">
        <f t="shared" si="1"/>
        <v>-58.119576000000002</v>
      </c>
      <c r="J34">
        <v>5315581632.6531</v>
      </c>
      <c r="K34">
        <v>-7.8016300000000003</v>
      </c>
      <c r="N34" s="83">
        <f t="shared" si="2"/>
        <v>6.9588571428570996</v>
      </c>
      <c r="O34" s="11">
        <f t="shared" si="5"/>
        <v>-61.112667000000002</v>
      </c>
      <c r="P34" s="83">
        <f t="shared" si="3"/>
        <v>-56.112667000000002</v>
      </c>
    </row>
    <row r="35" spans="2:16" x14ac:dyDescent="0.25">
      <c r="B35">
        <v>5448244897.9591999</v>
      </c>
      <c r="C35">
        <v>-7.8483706</v>
      </c>
      <c r="F35" s="83">
        <f t="shared" si="0"/>
        <v>7.1017142857143005</v>
      </c>
      <c r="G35" s="11">
        <f t="shared" si="4"/>
        <v>-61.400371999999997</v>
      </c>
      <c r="H35" s="83">
        <f t="shared" si="1"/>
        <v>-56.400371999999997</v>
      </c>
      <c r="J35">
        <v>5448244897.9591999</v>
      </c>
      <c r="K35">
        <v>-7.8274922</v>
      </c>
      <c r="N35" s="83">
        <f t="shared" si="2"/>
        <v>7.1017142857143005</v>
      </c>
      <c r="O35" s="11">
        <f t="shared" si="5"/>
        <v>-61.985905000000002</v>
      </c>
      <c r="P35" s="83">
        <f t="shared" si="3"/>
        <v>-56.985905000000002</v>
      </c>
    </row>
    <row r="36" spans="2:16" x14ac:dyDescent="0.25">
      <c r="B36">
        <v>5580908163.2652998</v>
      </c>
      <c r="C36">
        <v>-7.9349660999999996</v>
      </c>
      <c r="F36" s="83">
        <f t="shared" si="0"/>
        <v>7.2445714285713994</v>
      </c>
      <c r="G36" s="11">
        <f t="shared" si="4"/>
        <v>-60.947879999999998</v>
      </c>
      <c r="H36" s="83">
        <f t="shared" si="1"/>
        <v>-55.947879999999998</v>
      </c>
      <c r="J36">
        <v>5580908163.2652998</v>
      </c>
      <c r="K36">
        <v>-7.9475756000000004</v>
      </c>
      <c r="N36" s="83">
        <f t="shared" si="2"/>
        <v>7.2445714285713994</v>
      </c>
      <c r="O36" s="11">
        <f t="shared" si="5"/>
        <v>-62.124885999999996</v>
      </c>
      <c r="P36" s="83">
        <f t="shared" si="3"/>
        <v>-57.124885999999996</v>
      </c>
    </row>
    <row r="37" spans="2:16" x14ac:dyDescent="0.25">
      <c r="B37">
        <v>5713571428.5713997</v>
      </c>
      <c r="C37">
        <v>-7.9502706999999999</v>
      </c>
      <c r="F37" s="83">
        <f t="shared" si="0"/>
        <v>7.3874285714286003</v>
      </c>
      <c r="G37" s="11">
        <f t="shared" si="4"/>
        <v>-61.615219000000003</v>
      </c>
      <c r="H37" s="83">
        <f t="shared" si="1"/>
        <v>-56.615219000000003</v>
      </c>
      <c r="J37">
        <v>5713571428.5713997</v>
      </c>
      <c r="K37">
        <v>-8.0051556000000001</v>
      </c>
      <c r="N37" s="83">
        <f t="shared" si="2"/>
        <v>7.3874285714286003</v>
      </c>
      <c r="O37" s="11">
        <f t="shared" si="5"/>
        <v>-62.646267000000002</v>
      </c>
      <c r="P37" s="83">
        <f t="shared" si="3"/>
        <v>-57.646267000000002</v>
      </c>
    </row>
    <row r="38" spans="2:16" x14ac:dyDescent="0.25">
      <c r="B38">
        <v>5846234693.8775997</v>
      </c>
      <c r="C38">
        <v>-7.9924096999999996</v>
      </c>
      <c r="F38" s="83">
        <f t="shared" si="0"/>
        <v>7.5302857142857</v>
      </c>
      <c r="G38" s="11">
        <f t="shared" si="4"/>
        <v>-61.523097999999997</v>
      </c>
      <c r="H38" s="83">
        <f t="shared" si="1"/>
        <v>-56.523097999999997</v>
      </c>
      <c r="J38">
        <v>5846234693.8775997</v>
      </c>
      <c r="K38">
        <v>-8.0877686000000004</v>
      </c>
      <c r="N38" s="83">
        <f t="shared" si="2"/>
        <v>7.5302857142857</v>
      </c>
      <c r="O38" s="11">
        <f t="shared" si="5"/>
        <v>-60.197975</v>
      </c>
      <c r="P38" s="83">
        <f t="shared" si="3"/>
        <v>-55.197975</v>
      </c>
    </row>
    <row r="39" spans="2:16" x14ac:dyDescent="0.25">
      <c r="B39">
        <v>5978897959.1836996</v>
      </c>
      <c r="C39">
        <v>-7.9827518</v>
      </c>
      <c r="F39" s="83">
        <f t="shared" si="0"/>
        <v>7.6731428571429001</v>
      </c>
      <c r="G39" s="11">
        <f t="shared" si="4"/>
        <v>-61.900879000000003</v>
      </c>
      <c r="H39" s="83">
        <f t="shared" si="1"/>
        <v>-56.900879000000003</v>
      </c>
      <c r="J39">
        <v>5978897959.1836996</v>
      </c>
      <c r="K39">
        <v>-8.1076774999999994</v>
      </c>
      <c r="N39" s="83">
        <f t="shared" si="2"/>
        <v>7.6731428571429001</v>
      </c>
      <c r="O39" s="11">
        <f t="shared" si="5"/>
        <v>-56.931151999999997</v>
      </c>
      <c r="P39" s="83">
        <f t="shared" si="3"/>
        <v>-51.931151999999997</v>
      </c>
    </row>
    <row r="40" spans="2:16" x14ac:dyDescent="0.25">
      <c r="B40">
        <v>6111561224.4898005</v>
      </c>
      <c r="C40">
        <v>-8.0237502999999997</v>
      </c>
      <c r="F40" s="83">
        <f t="shared" si="0"/>
        <v>7.8159999999999998</v>
      </c>
      <c r="G40" s="11">
        <f t="shared" si="4"/>
        <v>-63.954731000000002</v>
      </c>
      <c r="H40" s="83">
        <f t="shared" si="1"/>
        <v>-58.954731000000002</v>
      </c>
      <c r="J40">
        <v>6111561224.4898005</v>
      </c>
      <c r="K40">
        <v>-8.1618241999999999</v>
      </c>
      <c r="N40" s="83">
        <f t="shared" si="2"/>
        <v>7.8159999999999998</v>
      </c>
      <c r="O40" s="11">
        <f t="shared" si="5"/>
        <v>-54.429558</v>
      </c>
      <c r="P40" s="83">
        <f t="shared" si="3"/>
        <v>-49.429558</v>
      </c>
    </row>
    <row r="41" spans="2:16" x14ac:dyDescent="0.25">
      <c r="B41">
        <v>6244224489.7959003</v>
      </c>
      <c r="C41">
        <v>-8.0305443000000007</v>
      </c>
      <c r="F41" s="83">
        <f t="shared" si="0"/>
        <v>7.9588571428570996</v>
      </c>
      <c r="G41" s="11">
        <f t="shared" si="4"/>
        <v>-67.03239099999999</v>
      </c>
      <c r="H41" s="83">
        <f t="shared" si="1"/>
        <v>-62.032390999999997</v>
      </c>
      <c r="J41">
        <v>6244224489.7959003</v>
      </c>
      <c r="K41">
        <v>-8.1403379000000005</v>
      </c>
      <c r="N41" s="83">
        <f t="shared" si="2"/>
        <v>7.9588571428570996</v>
      </c>
      <c r="O41" s="11">
        <f t="shared" si="5"/>
        <v>-59.150742000000001</v>
      </c>
      <c r="P41" s="83">
        <f t="shared" si="3"/>
        <v>-54.150742000000001</v>
      </c>
    </row>
    <row r="42" spans="2:16" x14ac:dyDescent="0.25">
      <c r="B42">
        <v>6376887755.1020002</v>
      </c>
      <c r="C42">
        <v>-8.0560130999999995</v>
      </c>
      <c r="F42" s="83">
        <f t="shared" si="0"/>
        <v>8.1017142857142996</v>
      </c>
      <c r="G42" s="11">
        <f t="shared" si="4"/>
        <v>-66.905047999999994</v>
      </c>
      <c r="H42" s="83">
        <f t="shared" si="1"/>
        <v>-61.905048000000001</v>
      </c>
      <c r="J42">
        <v>6376887755.1020002</v>
      </c>
      <c r="K42">
        <v>-8.1322755999999998</v>
      </c>
      <c r="N42" s="83">
        <f t="shared" si="2"/>
        <v>8.1017142857142996</v>
      </c>
      <c r="O42" s="11">
        <f t="shared" si="5"/>
        <v>-64.689864999999998</v>
      </c>
      <c r="P42" s="83">
        <f t="shared" si="3"/>
        <v>-59.689864999999998</v>
      </c>
    </row>
    <row r="43" spans="2:16" x14ac:dyDescent="0.25">
      <c r="B43">
        <v>6509551020.4082003</v>
      </c>
      <c r="C43">
        <v>-8.0511216999999995</v>
      </c>
      <c r="F43" s="83">
        <f t="shared" si="0"/>
        <v>8.2445714285713994</v>
      </c>
      <c r="G43" s="11">
        <f t="shared" si="4"/>
        <v>-64.083454000000003</v>
      </c>
      <c r="H43" s="83">
        <f t="shared" si="1"/>
        <v>-59.083454000000003</v>
      </c>
      <c r="J43">
        <v>6509551020.4082003</v>
      </c>
      <c r="K43">
        <v>-8.0853643000000002</v>
      </c>
      <c r="N43" s="83">
        <f t="shared" si="2"/>
        <v>8.2445714285713994</v>
      </c>
      <c r="O43" s="11">
        <f t="shared" si="5"/>
        <v>-69.448524000000006</v>
      </c>
      <c r="P43" s="83">
        <f t="shared" si="3"/>
        <v>-64.448524000000006</v>
      </c>
    </row>
    <row r="44" spans="2:16" x14ac:dyDescent="0.25">
      <c r="B44">
        <v>6642214285.7143002</v>
      </c>
      <c r="C44">
        <v>-8.0741577000000007</v>
      </c>
      <c r="F44" s="83">
        <f t="shared" si="0"/>
        <v>8.3874285714286003</v>
      </c>
      <c r="G44" s="11">
        <f t="shared" si="4"/>
        <v>-61.116633999999998</v>
      </c>
      <c r="H44" s="83">
        <f t="shared" si="1"/>
        <v>-56.116633999999998</v>
      </c>
      <c r="J44">
        <v>6642214285.7143002</v>
      </c>
      <c r="K44">
        <v>-8.1079617000000006</v>
      </c>
      <c r="N44" s="83">
        <f t="shared" si="2"/>
        <v>8.3874285714286003</v>
      </c>
      <c r="O44" s="11">
        <f t="shared" si="5"/>
        <v>-67.052199999999999</v>
      </c>
      <c r="P44" s="83">
        <f t="shared" si="3"/>
        <v>-62.052199999999999</v>
      </c>
    </row>
    <row r="45" spans="2:16" x14ac:dyDescent="0.25">
      <c r="B45">
        <v>6774877551.0204</v>
      </c>
      <c r="C45">
        <v>-8.0886478000000004</v>
      </c>
      <c r="F45" s="83">
        <f t="shared" si="0"/>
        <v>8.5302857142857</v>
      </c>
      <c r="G45" s="11">
        <f t="shared" si="4"/>
        <v>-60.767482999999999</v>
      </c>
      <c r="H45" s="83">
        <f t="shared" si="1"/>
        <v>-55.767482999999999</v>
      </c>
      <c r="J45">
        <v>6774877551.0204</v>
      </c>
      <c r="K45">
        <v>-8.1041287999999998</v>
      </c>
      <c r="N45" s="83">
        <f t="shared" si="2"/>
        <v>8.5302857142857</v>
      </c>
      <c r="O45" s="11">
        <f t="shared" si="5"/>
        <v>-64.841144999999997</v>
      </c>
      <c r="P45" s="83">
        <f t="shared" si="3"/>
        <v>-59.841144999999997</v>
      </c>
    </row>
    <row r="46" spans="2:16" x14ac:dyDescent="0.25">
      <c r="B46">
        <v>6907540816.3264999</v>
      </c>
      <c r="C46">
        <v>-8.1333599000000003</v>
      </c>
      <c r="F46" s="83">
        <f t="shared" si="0"/>
        <v>8.673142857142901</v>
      </c>
      <c r="G46" s="11">
        <f t="shared" si="4"/>
        <v>-61.396850999999998</v>
      </c>
      <c r="H46" s="83">
        <f t="shared" si="1"/>
        <v>-56.396850999999998</v>
      </c>
      <c r="J46">
        <v>6907540816.3264999</v>
      </c>
      <c r="K46">
        <v>-8.1604165999999996</v>
      </c>
      <c r="N46" s="83">
        <f t="shared" si="2"/>
        <v>8.673142857142901</v>
      </c>
      <c r="O46" s="11">
        <f t="shared" si="5"/>
        <v>-61.802467</v>
      </c>
      <c r="P46" s="83">
        <f t="shared" si="3"/>
        <v>-56.802467</v>
      </c>
    </row>
    <row r="47" spans="2:16" x14ac:dyDescent="0.25">
      <c r="B47">
        <v>7040204081.6327</v>
      </c>
      <c r="C47">
        <v>-8.1461772999999997</v>
      </c>
      <c r="F47" s="83">
        <f t="shared" si="0"/>
        <v>8.8160000000000007</v>
      </c>
      <c r="G47" s="11">
        <f t="shared" si="4"/>
        <v>-62.377215999999997</v>
      </c>
      <c r="H47" s="83">
        <f t="shared" si="1"/>
        <v>-57.377215999999997</v>
      </c>
      <c r="J47">
        <v>7040204081.6327</v>
      </c>
      <c r="K47">
        <v>-8.2194547999999994</v>
      </c>
      <c r="N47" s="83">
        <f t="shared" si="2"/>
        <v>8.8160000000000007</v>
      </c>
      <c r="O47" s="11">
        <f t="shared" si="5"/>
        <v>-61.149590000000003</v>
      </c>
      <c r="P47" s="83">
        <f t="shared" si="3"/>
        <v>-56.149590000000003</v>
      </c>
    </row>
    <row r="48" spans="2:16" x14ac:dyDescent="0.25">
      <c r="B48">
        <v>7172867346.9387999</v>
      </c>
      <c r="C48">
        <v>-8.1328715999999996</v>
      </c>
      <c r="F48" s="83">
        <f t="shared" si="0"/>
        <v>8.9588571428570987</v>
      </c>
      <c r="G48" s="11">
        <f t="shared" si="4"/>
        <v>-63.096905</v>
      </c>
      <c r="H48" s="83">
        <f t="shared" si="1"/>
        <v>-58.096905</v>
      </c>
      <c r="J48">
        <v>7172867346.9387999</v>
      </c>
      <c r="K48">
        <v>-8.2906379999999995</v>
      </c>
      <c r="N48" s="83">
        <f t="shared" si="2"/>
        <v>8.9588571428570987</v>
      </c>
      <c r="O48" s="11">
        <f t="shared" si="5"/>
        <v>-60.906139000000003</v>
      </c>
      <c r="P48" s="83">
        <f t="shared" si="3"/>
        <v>-55.906139000000003</v>
      </c>
    </row>
    <row r="49" spans="2:16" x14ac:dyDescent="0.25">
      <c r="B49">
        <v>7305530612.2448997</v>
      </c>
      <c r="C49">
        <v>-8.0831088999999992</v>
      </c>
      <c r="F49" s="83">
        <f t="shared" si="0"/>
        <v>9.1017142857142996</v>
      </c>
      <c r="G49" s="11">
        <f t="shared" si="4"/>
        <v>-63.885063000000002</v>
      </c>
      <c r="H49" s="83">
        <f t="shared" si="1"/>
        <v>-58.885063000000002</v>
      </c>
      <c r="J49">
        <v>7305530612.2448997</v>
      </c>
      <c r="K49">
        <v>-8.3168725999999999</v>
      </c>
      <c r="N49" s="83">
        <f t="shared" si="2"/>
        <v>9.1017142857142996</v>
      </c>
      <c r="O49" s="11">
        <f t="shared" si="5"/>
        <v>-60.674145000000003</v>
      </c>
      <c r="P49" s="83">
        <f t="shared" si="3"/>
        <v>-55.674145000000003</v>
      </c>
    </row>
    <row r="50" spans="2:16" x14ac:dyDescent="0.25">
      <c r="B50">
        <v>7438193877.5509996</v>
      </c>
      <c r="C50">
        <v>-8.0427713000000001</v>
      </c>
      <c r="F50" s="83">
        <f t="shared" si="0"/>
        <v>9.2445714285713994</v>
      </c>
      <c r="G50" s="11">
        <f t="shared" si="4"/>
        <v>-64.84235000000001</v>
      </c>
      <c r="H50" s="83">
        <f t="shared" si="1"/>
        <v>-59.842350000000003</v>
      </c>
      <c r="J50">
        <v>7438193877.5509996</v>
      </c>
      <c r="K50">
        <v>-8.2767438999999996</v>
      </c>
      <c r="N50" s="83">
        <f t="shared" si="2"/>
        <v>9.2445714285713994</v>
      </c>
      <c r="O50" s="11">
        <f t="shared" si="5"/>
        <v>-60.465412000000001</v>
      </c>
      <c r="P50" s="83">
        <f t="shared" si="3"/>
        <v>-55.465412000000001</v>
      </c>
    </row>
    <row r="51" spans="2:16" x14ac:dyDescent="0.25">
      <c r="B51">
        <v>7570857142.8570995</v>
      </c>
      <c r="C51">
        <v>-8.0561743000000003</v>
      </c>
      <c r="F51" s="83">
        <f t="shared" si="0"/>
        <v>9.3874285714286003</v>
      </c>
      <c r="G51" s="11">
        <f t="shared" si="4"/>
        <v>-65.442061999999993</v>
      </c>
      <c r="H51" s="83">
        <f t="shared" si="1"/>
        <v>-60.442062</v>
      </c>
      <c r="J51">
        <v>7570857142.8570995</v>
      </c>
      <c r="K51">
        <v>-8.2476664</v>
      </c>
      <c r="N51" s="83">
        <f t="shared" si="2"/>
        <v>9.3874285714286003</v>
      </c>
      <c r="O51" s="11">
        <f t="shared" si="5"/>
        <v>-60.260112999999997</v>
      </c>
      <c r="P51" s="83">
        <f t="shared" si="3"/>
        <v>-55.260112999999997</v>
      </c>
    </row>
    <row r="52" spans="2:16" x14ac:dyDescent="0.25">
      <c r="B52">
        <v>7703520408.1632996</v>
      </c>
      <c r="C52">
        <v>-8.1251078000000003</v>
      </c>
      <c r="F52" s="83">
        <f t="shared" si="0"/>
        <v>9.5302857142857</v>
      </c>
      <c r="G52" s="11">
        <f t="shared" si="4"/>
        <v>-64.553741000000002</v>
      </c>
      <c r="H52" s="83">
        <f t="shared" si="1"/>
        <v>-59.553741000000002</v>
      </c>
      <c r="J52">
        <v>7703520408.1632996</v>
      </c>
      <c r="K52">
        <v>-8.2401485000000001</v>
      </c>
      <c r="N52" s="83">
        <f t="shared" si="2"/>
        <v>9.5302857142857</v>
      </c>
      <c r="O52" s="11">
        <f t="shared" si="5"/>
        <v>-60.195740000000001</v>
      </c>
      <c r="P52" s="83">
        <f t="shared" si="3"/>
        <v>-55.195740000000001</v>
      </c>
    </row>
    <row r="53" spans="2:16" x14ac:dyDescent="0.25">
      <c r="B53">
        <v>7836183673.4694004</v>
      </c>
      <c r="C53">
        <v>-8.2607430999999991</v>
      </c>
      <c r="F53" s="83">
        <f t="shared" si="0"/>
        <v>9.673142857142901</v>
      </c>
      <c r="G53" s="11">
        <f t="shared" si="4"/>
        <v>-62.322398999999997</v>
      </c>
      <c r="H53" s="83">
        <f t="shared" si="1"/>
        <v>-57.322398999999997</v>
      </c>
      <c r="J53">
        <v>7836183673.4694004</v>
      </c>
      <c r="K53">
        <v>-8.3082236999999992</v>
      </c>
      <c r="N53" s="83">
        <f t="shared" si="2"/>
        <v>9.673142857142901</v>
      </c>
      <c r="O53" s="11">
        <f t="shared" si="5"/>
        <v>-60.858887000000003</v>
      </c>
      <c r="P53" s="83">
        <f t="shared" si="3"/>
        <v>-55.858887000000003</v>
      </c>
    </row>
    <row r="54" spans="2:16" x14ac:dyDescent="0.25">
      <c r="B54">
        <v>7968846938.7755003</v>
      </c>
      <c r="C54">
        <v>-8.4367142000000008</v>
      </c>
      <c r="F54" s="83">
        <f t="shared" si="0"/>
        <v>9.8160000000000007</v>
      </c>
      <c r="G54" s="11">
        <f t="shared" si="4"/>
        <v>-60.357891000000002</v>
      </c>
      <c r="H54" s="83">
        <f t="shared" si="1"/>
        <v>-55.357891000000002</v>
      </c>
      <c r="J54">
        <v>7968846938.7755003</v>
      </c>
      <c r="K54">
        <v>-8.4217738999999998</v>
      </c>
      <c r="N54" s="83">
        <f t="shared" si="2"/>
        <v>9.8160000000000007</v>
      </c>
      <c r="O54" s="11">
        <f t="shared" si="5"/>
        <v>-61.471801999999997</v>
      </c>
      <c r="P54" s="83">
        <f t="shared" si="3"/>
        <v>-56.471801999999997</v>
      </c>
    </row>
    <row r="55" spans="2:16" x14ac:dyDescent="0.25">
      <c r="B55">
        <v>8101510204.0816002</v>
      </c>
      <c r="C55">
        <v>-8.6109486000000004</v>
      </c>
      <c r="F55" s="83">
        <f t="shared" si="0"/>
        <v>9.9588571428570987</v>
      </c>
      <c r="G55" s="11">
        <f t="shared" si="4"/>
        <v>-61.002575</v>
      </c>
      <c r="H55" s="83">
        <f t="shared" si="1"/>
        <v>-56.002575</v>
      </c>
      <c r="J55">
        <v>8101510204.0816002</v>
      </c>
      <c r="K55">
        <v>-8.5574493</v>
      </c>
      <c r="N55" s="83">
        <f t="shared" si="2"/>
        <v>9.9588571428570987</v>
      </c>
      <c r="O55" s="11">
        <f t="shared" si="5"/>
        <v>-61.457920000000001</v>
      </c>
      <c r="P55" s="83">
        <f t="shared" si="3"/>
        <v>-56.457920000000001</v>
      </c>
    </row>
    <row r="56" spans="2:16" x14ac:dyDescent="0.25">
      <c r="B56">
        <v>8234173469.3878002</v>
      </c>
      <c r="C56">
        <v>-8.7647753000000002</v>
      </c>
      <c r="F56" s="83">
        <f t="shared" si="0"/>
        <v>10.101714285714001</v>
      </c>
      <c r="G56" s="11">
        <f t="shared" si="4"/>
        <v>-65.931122000000002</v>
      </c>
      <c r="H56" s="83">
        <f t="shared" si="1"/>
        <v>-60.931122000000002</v>
      </c>
      <c r="J56">
        <v>8234173469.3878002</v>
      </c>
      <c r="K56">
        <v>-8.7011166000000006</v>
      </c>
      <c r="N56" s="83">
        <f t="shared" si="2"/>
        <v>10.101714285714001</v>
      </c>
      <c r="O56" s="11">
        <f t="shared" si="5"/>
        <v>-61.994109999999999</v>
      </c>
      <c r="P56" s="83">
        <f t="shared" si="3"/>
        <v>-56.994109999999999</v>
      </c>
    </row>
    <row r="57" spans="2:16" x14ac:dyDescent="0.25">
      <c r="B57">
        <v>8366836734.6939001</v>
      </c>
      <c r="C57">
        <v>-8.9015274000000009</v>
      </c>
      <c r="F57" s="83">
        <f t="shared" si="0"/>
        <v>10.244571428571</v>
      </c>
      <c r="G57" s="11">
        <f t="shared" si="4"/>
        <v>-70.431365999999997</v>
      </c>
      <c r="H57" s="83">
        <f t="shared" si="1"/>
        <v>-65.431365999999997</v>
      </c>
      <c r="J57">
        <v>8366836734.6939001</v>
      </c>
      <c r="K57">
        <v>-8.8564501</v>
      </c>
      <c r="N57" s="83">
        <f t="shared" si="2"/>
        <v>10.244571428571</v>
      </c>
      <c r="O57" s="11">
        <f t="shared" si="5"/>
        <v>-64.125107</v>
      </c>
      <c r="P57" s="83">
        <f t="shared" si="3"/>
        <v>-59.125107</v>
      </c>
    </row>
    <row r="58" spans="2:16" x14ac:dyDescent="0.25">
      <c r="B58">
        <v>8499500000</v>
      </c>
      <c r="C58">
        <v>-9.0168351999999992</v>
      </c>
      <c r="F58" s="83">
        <f t="shared" si="0"/>
        <v>10.387428571429</v>
      </c>
      <c r="G58" s="11">
        <f t="shared" si="4"/>
        <v>-71.777100000000004</v>
      </c>
      <c r="H58" s="83">
        <f t="shared" si="1"/>
        <v>-66.777100000000004</v>
      </c>
      <c r="J58">
        <v>8499500000</v>
      </c>
      <c r="K58">
        <v>-8.9875746000000003</v>
      </c>
      <c r="N58" s="83">
        <f t="shared" si="2"/>
        <v>10.387428571429</v>
      </c>
      <c r="O58" s="11">
        <f t="shared" si="5"/>
        <v>-69.291045999999994</v>
      </c>
      <c r="P58" s="83">
        <f t="shared" si="3"/>
        <v>-64.291045999999994</v>
      </c>
    </row>
    <row r="59" spans="2:16" x14ac:dyDescent="0.25">
      <c r="B59">
        <v>8632163265.3061008</v>
      </c>
      <c r="C59">
        <v>-9.1195936</v>
      </c>
      <c r="F59" s="83">
        <f t="shared" si="0"/>
        <v>10.530285714285998</v>
      </c>
      <c r="G59" s="11">
        <f t="shared" si="4"/>
        <v>-68.003422</v>
      </c>
      <c r="H59" s="83">
        <f t="shared" si="1"/>
        <v>-63.003422</v>
      </c>
      <c r="J59">
        <v>8632163265.3061008</v>
      </c>
      <c r="K59">
        <v>-9.1096991999999997</v>
      </c>
      <c r="N59" s="83">
        <f t="shared" si="2"/>
        <v>10.530285714285998</v>
      </c>
      <c r="O59" s="11">
        <f t="shared" si="5"/>
        <v>-71.666793999999996</v>
      </c>
      <c r="P59" s="83">
        <f t="shared" si="3"/>
        <v>-66.666793999999996</v>
      </c>
    </row>
    <row r="60" spans="2:16" x14ac:dyDescent="0.25">
      <c r="B60">
        <v>8764826530.6121998</v>
      </c>
      <c r="C60">
        <v>-9.1966944000000002</v>
      </c>
      <c r="F60" s="83">
        <f t="shared" si="0"/>
        <v>10.673142857143</v>
      </c>
      <c r="G60" s="11">
        <f t="shared" si="4"/>
        <v>-63.204535999999997</v>
      </c>
      <c r="H60" s="83">
        <f t="shared" si="1"/>
        <v>-58.204535999999997</v>
      </c>
      <c r="J60">
        <v>8764826530.6121998</v>
      </c>
      <c r="K60">
        <v>-9.2032232</v>
      </c>
      <c r="N60" s="83">
        <f t="shared" si="2"/>
        <v>10.673142857143</v>
      </c>
      <c r="O60" s="11">
        <f t="shared" si="5"/>
        <v>-71.828316000000001</v>
      </c>
      <c r="P60" s="83">
        <f t="shared" si="3"/>
        <v>-66.828316000000001</v>
      </c>
    </row>
    <row r="61" spans="2:16" x14ac:dyDescent="0.25">
      <c r="B61">
        <v>8897489795.9183998</v>
      </c>
      <c r="C61">
        <v>-9.2884550000000008</v>
      </c>
      <c r="F61" s="83">
        <f t="shared" si="0"/>
        <v>10.816000000000001</v>
      </c>
      <c r="G61" s="11">
        <f t="shared" si="4"/>
        <v>-59.324973999999997</v>
      </c>
      <c r="H61" s="83">
        <f t="shared" si="1"/>
        <v>-54.324973999999997</v>
      </c>
      <c r="J61">
        <v>8897489795.9183998</v>
      </c>
      <c r="K61">
        <v>-9.3167466999999995</v>
      </c>
      <c r="N61" s="83">
        <f t="shared" si="2"/>
        <v>10.816000000000001</v>
      </c>
      <c r="O61" s="11">
        <f t="shared" si="5"/>
        <v>-69.302406000000005</v>
      </c>
      <c r="P61" s="83">
        <f t="shared" si="3"/>
        <v>-64.302406000000005</v>
      </c>
    </row>
    <row r="62" spans="2:16" x14ac:dyDescent="0.25">
      <c r="B62">
        <v>9030153061.2245007</v>
      </c>
      <c r="C62">
        <v>-9.3469706000000006</v>
      </c>
      <c r="F62" s="83">
        <f t="shared" si="0"/>
        <v>10.958857142857001</v>
      </c>
      <c r="G62" s="11">
        <f t="shared" si="4"/>
        <v>-56.885162000000001</v>
      </c>
      <c r="H62" s="83">
        <f t="shared" si="1"/>
        <v>-51.885162000000001</v>
      </c>
      <c r="J62">
        <v>9030153061.2245007</v>
      </c>
      <c r="K62">
        <v>-9.3935957000000005</v>
      </c>
      <c r="N62" s="83">
        <f t="shared" si="2"/>
        <v>10.958857142857001</v>
      </c>
      <c r="O62" s="11">
        <f t="shared" si="5"/>
        <v>-71.650604000000001</v>
      </c>
      <c r="P62" s="83">
        <f t="shared" si="3"/>
        <v>-66.650604000000001</v>
      </c>
    </row>
    <row r="63" spans="2:16" x14ac:dyDescent="0.25">
      <c r="B63">
        <v>9162816326.5305996</v>
      </c>
      <c r="C63">
        <v>-9.4224882000000001</v>
      </c>
      <c r="F63" s="83">
        <f t="shared" si="0"/>
        <v>11.101714285714001</v>
      </c>
      <c r="G63" s="11">
        <f t="shared" si="4"/>
        <v>-56.070304999999998</v>
      </c>
      <c r="H63" s="83">
        <f t="shared" si="1"/>
        <v>-51.070304999999998</v>
      </c>
      <c r="J63">
        <v>9162816326.5305996</v>
      </c>
      <c r="K63">
        <v>-9.4693804000000004</v>
      </c>
      <c r="N63" s="83">
        <f t="shared" si="2"/>
        <v>11.101714285714001</v>
      </c>
      <c r="O63" s="11">
        <f t="shared" si="5"/>
        <v>-70.910324000000003</v>
      </c>
      <c r="P63" s="83">
        <f t="shared" si="3"/>
        <v>-65.910324000000003</v>
      </c>
    </row>
    <row r="64" spans="2:16" x14ac:dyDescent="0.25">
      <c r="B64">
        <v>9295479591.8367004</v>
      </c>
      <c r="C64">
        <v>-9.4761515000000003</v>
      </c>
      <c r="F64" s="83">
        <f t="shared" si="0"/>
        <v>11.244571428571</v>
      </c>
      <c r="G64" s="11">
        <f t="shared" si="4"/>
        <v>-55.957745000000003</v>
      </c>
      <c r="H64" s="83">
        <f t="shared" si="1"/>
        <v>-50.957745000000003</v>
      </c>
      <c r="J64">
        <v>9295479591.8367004</v>
      </c>
      <c r="K64">
        <v>-9.5181579999999997</v>
      </c>
      <c r="N64" s="83">
        <f t="shared" si="2"/>
        <v>11.244571428571</v>
      </c>
      <c r="O64" s="11">
        <f t="shared" si="5"/>
        <v>-68.467715999999996</v>
      </c>
      <c r="P64" s="83">
        <f t="shared" si="3"/>
        <v>-63.467716000000003</v>
      </c>
    </row>
    <row r="65" spans="2:16" x14ac:dyDescent="0.25">
      <c r="B65">
        <v>9428142857.1429005</v>
      </c>
      <c r="C65">
        <v>-9.5591269000000008</v>
      </c>
      <c r="F65" s="83">
        <f t="shared" si="0"/>
        <v>11.387428571429</v>
      </c>
      <c r="G65" s="11">
        <f t="shared" si="4"/>
        <v>-56.015804000000003</v>
      </c>
      <c r="H65" s="83">
        <f t="shared" si="1"/>
        <v>-51.015804000000003</v>
      </c>
      <c r="J65">
        <v>9428142857.1429005</v>
      </c>
      <c r="K65">
        <v>-9.5854301</v>
      </c>
      <c r="N65" s="83">
        <f t="shared" si="2"/>
        <v>11.387428571429</v>
      </c>
      <c r="O65" s="11">
        <f t="shared" si="5"/>
        <v>-62.951594999999998</v>
      </c>
      <c r="P65" s="83">
        <f t="shared" si="3"/>
        <v>-57.951594999999998</v>
      </c>
    </row>
    <row r="66" spans="2:16" x14ac:dyDescent="0.25">
      <c r="B66">
        <v>9560806122.4489994</v>
      </c>
      <c r="C66">
        <v>-9.6025685999999997</v>
      </c>
      <c r="F66" s="83">
        <f t="shared" si="0"/>
        <v>11.530285714285998</v>
      </c>
      <c r="G66" s="11">
        <f t="shared" si="4"/>
        <v>-56.032950999999997</v>
      </c>
      <c r="H66" s="83">
        <f t="shared" si="1"/>
        <v>-51.032950999999997</v>
      </c>
      <c r="J66">
        <v>9560806122.4489994</v>
      </c>
      <c r="K66">
        <v>-9.6291694999999997</v>
      </c>
      <c r="N66" s="83">
        <f t="shared" si="2"/>
        <v>11.530285714285998</v>
      </c>
      <c r="O66" s="11">
        <f t="shared" si="5"/>
        <v>-61.683135999999998</v>
      </c>
      <c r="P66" s="83">
        <f t="shared" si="3"/>
        <v>-56.683135999999998</v>
      </c>
    </row>
    <row r="67" spans="2:16" x14ac:dyDescent="0.25">
      <c r="B67">
        <v>9693469387.7551003</v>
      </c>
      <c r="C67">
        <v>-9.6202602000000006</v>
      </c>
      <c r="F67" s="83">
        <f t="shared" si="0"/>
        <v>11.673142857143</v>
      </c>
      <c r="G67" s="11">
        <f t="shared" si="4"/>
        <v>-56.676651</v>
      </c>
      <c r="H67" s="83">
        <f t="shared" si="1"/>
        <v>-51.676651</v>
      </c>
      <c r="J67">
        <v>9693469387.7551003</v>
      </c>
      <c r="K67">
        <v>-9.6421185000000005</v>
      </c>
      <c r="N67" s="83">
        <f t="shared" si="2"/>
        <v>11.673142857143</v>
      </c>
      <c r="O67" s="11">
        <f t="shared" si="5"/>
        <v>-63.820259</v>
      </c>
      <c r="P67" s="83">
        <f t="shared" si="3"/>
        <v>-58.820259</v>
      </c>
    </row>
    <row r="68" spans="2:16" x14ac:dyDescent="0.25">
      <c r="B68">
        <v>9826132653.0611992</v>
      </c>
      <c r="C68">
        <v>-9.6791295999999996</v>
      </c>
      <c r="F68" s="83">
        <f t="shared" si="0"/>
        <v>11.816000000000001</v>
      </c>
      <c r="G68" s="11">
        <f t="shared" si="4"/>
        <v>-57.967967999999999</v>
      </c>
      <c r="H68" s="83">
        <f t="shared" si="1"/>
        <v>-52.967967999999999</v>
      </c>
      <c r="J68">
        <v>9826132653.0611992</v>
      </c>
      <c r="K68">
        <v>-9.6716919000000008</v>
      </c>
      <c r="N68" s="83">
        <f t="shared" si="2"/>
        <v>11.816000000000001</v>
      </c>
      <c r="O68" s="11">
        <f t="shared" si="5"/>
        <v>-65.666556999999997</v>
      </c>
      <c r="P68" s="83">
        <f t="shared" si="3"/>
        <v>-60.666556999999997</v>
      </c>
    </row>
    <row r="69" spans="2:16" x14ac:dyDescent="0.25">
      <c r="B69">
        <v>9958795918.3673</v>
      </c>
      <c r="C69">
        <v>-9.7338924000000002</v>
      </c>
      <c r="F69" s="83">
        <f t="shared" ref="F69:F100" si="6">B177/1000000000</f>
        <v>11.958857142857001</v>
      </c>
      <c r="G69" s="11">
        <f t="shared" si="4"/>
        <v>-59.799819999999997</v>
      </c>
      <c r="H69" s="83">
        <f t="shared" ref="H69:H100" si="7">D177</f>
        <v>-54.799819999999997</v>
      </c>
      <c r="J69">
        <v>9958795918.3673</v>
      </c>
      <c r="K69">
        <v>-9.6966467000000005</v>
      </c>
      <c r="N69" s="83">
        <f t="shared" ref="N69:N100" si="8">J177/1000000000</f>
        <v>11.958857142857001</v>
      </c>
      <c r="O69" s="11">
        <f t="shared" si="5"/>
        <v>-67.779426999999998</v>
      </c>
      <c r="P69" s="83">
        <f t="shared" ref="P69:P100" si="9">L177</f>
        <v>-62.779426999999998</v>
      </c>
    </row>
    <row r="70" spans="2:16" x14ac:dyDescent="0.25">
      <c r="B70">
        <v>10091459183.673</v>
      </c>
      <c r="C70">
        <v>-9.8420763000000004</v>
      </c>
      <c r="F70" s="83">
        <f t="shared" si="6"/>
        <v>12.101714285714001</v>
      </c>
      <c r="G70" s="11">
        <f t="shared" ref="G70:G103" si="10">H70-5</f>
        <v>-61.764172000000002</v>
      </c>
      <c r="H70" s="83">
        <f t="shared" si="7"/>
        <v>-56.764172000000002</v>
      </c>
      <c r="J70">
        <v>10091459183.673</v>
      </c>
      <c r="K70">
        <v>-9.7848082000000005</v>
      </c>
      <c r="N70" s="83">
        <f t="shared" si="8"/>
        <v>12.101714285714001</v>
      </c>
      <c r="O70" s="11">
        <f t="shared" ref="O70:O103" si="11">P70-5</f>
        <v>-66.818534999999997</v>
      </c>
      <c r="P70" s="83">
        <f t="shared" si="9"/>
        <v>-61.818534999999997</v>
      </c>
    </row>
    <row r="71" spans="2:16" x14ac:dyDescent="0.25">
      <c r="B71">
        <v>10224122448.98</v>
      </c>
      <c r="C71">
        <v>-9.8796520000000001</v>
      </c>
      <c r="F71" s="83">
        <f t="shared" si="6"/>
        <v>12.244571428571</v>
      </c>
      <c r="G71" s="11">
        <f t="shared" si="10"/>
        <v>-63.085720000000002</v>
      </c>
      <c r="H71" s="83">
        <f t="shared" si="7"/>
        <v>-58.085720000000002</v>
      </c>
      <c r="J71">
        <v>10224122448.98</v>
      </c>
      <c r="K71">
        <v>-9.8366212999999991</v>
      </c>
      <c r="N71" s="83">
        <f t="shared" si="8"/>
        <v>12.244571428571</v>
      </c>
      <c r="O71" s="11">
        <f t="shared" si="11"/>
        <v>-64.650042999999997</v>
      </c>
      <c r="P71" s="83">
        <f t="shared" si="9"/>
        <v>-59.650042999999997</v>
      </c>
    </row>
    <row r="72" spans="2:16" x14ac:dyDescent="0.25">
      <c r="B72">
        <v>10356785714.285999</v>
      </c>
      <c r="C72">
        <v>-9.9173039999999997</v>
      </c>
      <c r="F72" s="83">
        <f t="shared" si="6"/>
        <v>12.387428571429</v>
      </c>
      <c r="G72" s="11">
        <f t="shared" si="10"/>
        <v>-64.516784999999999</v>
      </c>
      <c r="H72" s="83">
        <f t="shared" si="7"/>
        <v>-59.516784999999999</v>
      </c>
      <c r="J72">
        <v>10356785714.285999</v>
      </c>
      <c r="K72">
        <v>-9.8649406000000006</v>
      </c>
      <c r="N72" s="83">
        <f t="shared" si="8"/>
        <v>12.387428571429</v>
      </c>
      <c r="O72" s="11">
        <f t="shared" si="11"/>
        <v>-61.155994</v>
      </c>
      <c r="P72" s="83">
        <f t="shared" si="9"/>
        <v>-56.155994</v>
      </c>
    </row>
    <row r="73" spans="2:16" x14ac:dyDescent="0.25">
      <c r="B73">
        <v>10489448979.591999</v>
      </c>
      <c r="C73">
        <v>-9.9019288999999997</v>
      </c>
      <c r="F73" s="83">
        <f t="shared" si="6"/>
        <v>12.530285714285998</v>
      </c>
      <c r="G73" s="11">
        <f t="shared" si="10"/>
        <v>-66.762553999999994</v>
      </c>
      <c r="H73" s="83">
        <f t="shared" si="7"/>
        <v>-61.762554000000002</v>
      </c>
      <c r="J73">
        <v>10489448979.591999</v>
      </c>
      <c r="K73">
        <v>-9.8190364999999993</v>
      </c>
      <c r="N73" s="83">
        <f t="shared" si="8"/>
        <v>12.530285714285998</v>
      </c>
      <c r="O73" s="11">
        <f t="shared" si="11"/>
        <v>-58.649078000000003</v>
      </c>
      <c r="P73" s="83">
        <f t="shared" si="9"/>
        <v>-53.649078000000003</v>
      </c>
    </row>
    <row r="74" spans="2:16" x14ac:dyDescent="0.25">
      <c r="B74">
        <v>10622112244.898001</v>
      </c>
      <c r="C74">
        <v>-9.8656483000000001</v>
      </c>
      <c r="F74" s="83">
        <f t="shared" si="6"/>
        <v>12.673142857143</v>
      </c>
      <c r="G74" s="11">
        <f t="shared" si="10"/>
        <v>-71.642075000000006</v>
      </c>
      <c r="H74" s="83">
        <f t="shared" si="7"/>
        <v>-66.642075000000006</v>
      </c>
      <c r="J74">
        <v>10622112244.898001</v>
      </c>
      <c r="K74">
        <v>-9.7433814999999999</v>
      </c>
      <c r="N74" s="83">
        <f t="shared" si="8"/>
        <v>12.673142857143</v>
      </c>
      <c r="O74" s="11">
        <f t="shared" si="11"/>
        <v>-58.174187000000003</v>
      </c>
      <c r="P74" s="83">
        <f t="shared" si="9"/>
        <v>-53.174187000000003</v>
      </c>
    </row>
    <row r="75" spans="2:16" x14ac:dyDescent="0.25">
      <c r="B75">
        <v>10754775510.204</v>
      </c>
      <c r="C75">
        <v>-9.7890672999999992</v>
      </c>
      <c r="F75" s="83">
        <f t="shared" si="6"/>
        <v>12.816000000000001</v>
      </c>
      <c r="G75" s="11">
        <f t="shared" si="10"/>
        <v>-72.530181999999996</v>
      </c>
      <c r="H75" s="83">
        <f t="shared" si="7"/>
        <v>-67.530181999999996</v>
      </c>
      <c r="J75">
        <v>10754775510.204</v>
      </c>
      <c r="K75">
        <v>-9.6588382999999993</v>
      </c>
      <c r="N75" s="83">
        <f t="shared" si="8"/>
        <v>12.816000000000001</v>
      </c>
      <c r="O75" s="11">
        <f t="shared" si="11"/>
        <v>-59.632137</v>
      </c>
      <c r="P75" s="83">
        <f t="shared" si="9"/>
        <v>-54.632137</v>
      </c>
    </row>
    <row r="76" spans="2:16" x14ac:dyDescent="0.25">
      <c r="B76">
        <v>10887438775.51</v>
      </c>
      <c r="C76">
        <v>-9.7186202999999995</v>
      </c>
      <c r="F76" s="83">
        <f t="shared" si="6"/>
        <v>12.958857142857001</v>
      </c>
      <c r="G76" s="11">
        <f t="shared" si="10"/>
        <v>-71.061554000000001</v>
      </c>
      <c r="H76" s="83">
        <f t="shared" si="7"/>
        <v>-66.061554000000001</v>
      </c>
      <c r="J76">
        <v>10887438775.51</v>
      </c>
      <c r="K76">
        <v>-9.6353273000000002</v>
      </c>
      <c r="N76" s="83">
        <f t="shared" si="8"/>
        <v>12.958857142857001</v>
      </c>
      <c r="O76" s="11">
        <f t="shared" si="11"/>
        <v>-62.211238999999999</v>
      </c>
      <c r="P76" s="83">
        <f t="shared" si="9"/>
        <v>-57.211238999999999</v>
      </c>
    </row>
    <row r="77" spans="2:16" x14ac:dyDescent="0.25">
      <c r="B77">
        <v>11020102040.816</v>
      </c>
      <c r="C77">
        <v>-9.6645144999999992</v>
      </c>
      <c r="F77" s="83">
        <f t="shared" si="6"/>
        <v>13.101714285714001</v>
      </c>
      <c r="G77" s="11">
        <f t="shared" si="10"/>
        <v>-65.331122999999991</v>
      </c>
      <c r="H77" s="83">
        <f t="shared" si="7"/>
        <v>-60.331122999999998</v>
      </c>
      <c r="J77">
        <v>11020102040.816</v>
      </c>
      <c r="K77">
        <v>-9.6670589000000007</v>
      </c>
      <c r="N77" s="83">
        <f t="shared" si="8"/>
        <v>13.101714285714001</v>
      </c>
      <c r="O77" s="11">
        <f t="shared" si="11"/>
        <v>-63.355651999999999</v>
      </c>
      <c r="P77" s="83">
        <f t="shared" si="9"/>
        <v>-58.355651999999999</v>
      </c>
    </row>
    <row r="78" spans="2:16" x14ac:dyDescent="0.25">
      <c r="B78">
        <v>11152765306.122</v>
      </c>
      <c r="C78">
        <v>-9.6261177</v>
      </c>
      <c r="F78" s="83">
        <f t="shared" si="6"/>
        <v>13.244571428571</v>
      </c>
      <c r="G78" s="11">
        <f t="shared" si="10"/>
        <v>-62.034343999999997</v>
      </c>
      <c r="H78" s="83">
        <f t="shared" si="7"/>
        <v>-57.034343999999997</v>
      </c>
      <c r="J78">
        <v>11152765306.122</v>
      </c>
      <c r="K78">
        <v>-9.7344808999999994</v>
      </c>
      <c r="N78" s="83">
        <f t="shared" si="8"/>
        <v>13.244571428571</v>
      </c>
      <c r="O78" s="11">
        <f t="shared" si="11"/>
        <v>-64.012794</v>
      </c>
      <c r="P78" s="83">
        <f t="shared" si="9"/>
        <v>-59.012794</v>
      </c>
    </row>
    <row r="79" spans="2:16" x14ac:dyDescent="0.25">
      <c r="B79">
        <v>11285428571.429001</v>
      </c>
      <c r="C79">
        <v>-9.5865668999999993</v>
      </c>
      <c r="F79" s="83">
        <f t="shared" si="6"/>
        <v>13.387428571429</v>
      </c>
      <c r="G79" s="11">
        <f t="shared" si="10"/>
        <v>-58.907412999999998</v>
      </c>
      <c r="H79" s="83">
        <f t="shared" si="7"/>
        <v>-53.907412999999998</v>
      </c>
      <c r="J79">
        <v>11285428571.429001</v>
      </c>
      <c r="K79">
        <v>-9.7910193999999997</v>
      </c>
      <c r="N79" s="83">
        <f t="shared" si="8"/>
        <v>13.387428571429</v>
      </c>
      <c r="O79" s="11">
        <f t="shared" si="11"/>
        <v>-64.642821999999995</v>
      </c>
      <c r="P79" s="83">
        <f t="shared" si="9"/>
        <v>-59.642822000000002</v>
      </c>
    </row>
    <row r="80" spans="2:16" x14ac:dyDescent="0.25">
      <c r="B80">
        <v>11418091836.735001</v>
      </c>
      <c r="C80">
        <v>-9.5571956999999994</v>
      </c>
      <c r="F80" s="83">
        <f t="shared" si="6"/>
        <v>13.530285714285998</v>
      </c>
      <c r="G80" s="11">
        <f t="shared" si="10"/>
        <v>-57.543182000000002</v>
      </c>
      <c r="H80" s="83">
        <f t="shared" si="7"/>
        <v>-52.543182000000002</v>
      </c>
      <c r="J80">
        <v>11418091836.735001</v>
      </c>
      <c r="K80">
        <v>-9.8156090000000003</v>
      </c>
      <c r="N80" s="83">
        <f t="shared" si="8"/>
        <v>13.530285714285998</v>
      </c>
      <c r="O80" s="11">
        <f t="shared" si="11"/>
        <v>-65.466380999999998</v>
      </c>
      <c r="P80" s="83">
        <f t="shared" si="9"/>
        <v>-60.466380999999998</v>
      </c>
    </row>
    <row r="81" spans="2:16" x14ac:dyDescent="0.25">
      <c r="B81">
        <v>11550755102.041</v>
      </c>
      <c r="C81">
        <v>-9.5555810999999995</v>
      </c>
      <c r="F81" s="83">
        <f t="shared" si="6"/>
        <v>13.673142857143</v>
      </c>
      <c r="G81" s="11">
        <f t="shared" si="10"/>
        <v>-57.254199999999997</v>
      </c>
      <c r="H81" s="83">
        <f t="shared" si="7"/>
        <v>-52.254199999999997</v>
      </c>
      <c r="J81">
        <v>11550755102.041</v>
      </c>
      <c r="K81">
        <v>-9.8164978000000005</v>
      </c>
      <c r="N81" s="83">
        <f t="shared" si="8"/>
        <v>13.673142857143</v>
      </c>
      <c r="O81" s="11">
        <f t="shared" si="11"/>
        <v>-65.334296999999992</v>
      </c>
      <c r="P81" s="83">
        <f t="shared" si="9"/>
        <v>-60.334296999999999</v>
      </c>
    </row>
    <row r="82" spans="2:16" x14ac:dyDescent="0.25">
      <c r="B82">
        <v>11683418367.347</v>
      </c>
      <c r="C82">
        <v>-9.5817566000000003</v>
      </c>
      <c r="F82" s="83">
        <f t="shared" si="6"/>
        <v>13.816000000000001</v>
      </c>
      <c r="G82" s="11">
        <f t="shared" si="10"/>
        <v>-57.063274</v>
      </c>
      <c r="H82" s="83">
        <f t="shared" si="7"/>
        <v>-52.063274</v>
      </c>
      <c r="J82">
        <v>11683418367.347</v>
      </c>
      <c r="K82">
        <v>-9.7813215000000007</v>
      </c>
      <c r="N82" s="83">
        <f t="shared" si="8"/>
        <v>13.816000000000001</v>
      </c>
      <c r="O82" s="11">
        <f t="shared" si="11"/>
        <v>-63.405804000000003</v>
      </c>
      <c r="P82" s="83">
        <f t="shared" si="9"/>
        <v>-58.405804000000003</v>
      </c>
    </row>
    <row r="83" spans="2:16" x14ac:dyDescent="0.25">
      <c r="B83">
        <v>11816081632.653</v>
      </c>
      <c r="C83">
        <v>-9.6611109000000006</v>
      </c>
      <c r="F83" s="83">
        <f t="shared" si="6"/>
        <v>13.958857142857001</v>
      </c>
      <c r="G83" s="11">
        <f t="shared" si="10"/>
        <v>-56.394840000000002</v>
      </c>
      <c r="H83" s="83">
        <f t="shared" si="7"/>
        <v>-51.394840000000002</v>
      </c>
      <c r="J83">
        <v>11816081632.653</v>
      </c>
      <c r="K83">
        <v>-9.7719430999999997</v>
      </c>
      <c r="N83" s="83">
        <f t="shared" si="8"/>
        <v>13.958857142857001</v>
      </c>
      <c r="O83" s="11">
        <f t="shared" si="11"/>
        <v>-61.693531</v>
      </c>
      <c r="P83" s="83">
        <f t="shared" si="9"/>
        <v>-56.693531</v>
      </c>
    </row>
    <row r="84" spans="2:16" x14ac:dyDescent="0.25">
      <c r="B84">
        <v>11948744897.959</v>
      </c>
      <c r="C84">
        <v>-9.7818546000000008</v>
      </c>
      <c r="F84" s="83">
        <f t="shared" si="6"/>
        <v>14.101714285714001</v>
      </c>
      <c r="G84" s="11">
        <f t="shared" si="10"/>
        <v>-55.549731999999999</v>
      </c>
      <c r="H84" s="83">
        <f t="shared" si="7"/>
        <v>-50.549731999999999</v>
      </c>
      <c r="J84">
        <v>11948744897.959</v>
      </c>
      <c r="K84">
        <v>-9.7975264000000006</v>
      </c>
      <c r="N84" s="83">
        <f t="shared" si="8"/>
        <v>14.101714285714001</v>
      </c>
      <c r="O84" s="11">
        <f t="shared" si="11"/>
        <v>-59.818038999999999</v>
      </c>
      <c r="P84" s="83">
        <f t="shared" si="9"/>
        <v>-54.818038999999999</v>
      </c>
    </row>
    <row r="85" spans="2:16" x14ac:dyDescent="0.25">
      <c r="B85">
        <v>12081408163.264999</v>
      </c>
      <c r="C85">
        <v>-9.9421996999999998</v>
      </c>
      <c r="F85" s="83">
        <f t="shared" si="6"/>
        <v>14.244571428571</v>
      </c>
      <c r="G85" s="11">
        <f t="shared" si="10"/>
        <v>-54.503242</v>
      </c>
      <c r="H85" s="83">
        <f t="shared" si="7"/>
        <v>-49.503242</v>
      </c>
      <c r="J85">
        <v>12081408163.264999</v>
      </c>
      <c r="K85">
        <v>-9.8861331999999997</v>
      </c>
      <c r="N85" s="83">
        <f t="shared" si="8"/>
        <v>14.244571428571</v>
      </c>
      <c r="O85" s="11">
        <f t="shared" si="11"/>
        <v>-58.463164999999996</v>
      </c>
      <c r="P85" s="83">
        <f t="shared" si="9"/>
        <v>-53.463164999999996</v>
      </c>
    </row>
    <row r="86" spans="2:16" x14ac:dyDescent="0.25">
      <c r="B86">
        <v>12214071428.570999</v>
      </c>
      <c r="C86">
        <v>-10.108200999999999</v>
      </c>
      <c r="F86" s="83">
        <f t="shared" si="6"/>
        <v>14.387428571429</v>
      </c>
      <c r="G86" s="11">
        <f t="shared" si="10"/>
        <v>-54.007644999999997</v>
      </c>
      <c r="H86" s="83">
        <f t="shared" si="7"/>
        <v>-49.007644999999997</v>
      </c>
      <c r="J86">
        <v>12214071428.570999</v>
      </c>
      <c r="K86">
        <v>-10.015929</v>
      </c>
      <c r="N86" s="83">
        <f t="shared" si="8"/>
        <v>14.387428571429</v>
      </c>
      <c r="O86" s="11">
        <f t="shared" si="11"/>
        <v>-57.078541000000001</v>
      </c>
      <c r="P86" s="83">
        <f t="shared" si="9"/>
        <v>-52.078541000000001</v>
      </c>
    </row>
    <row r="87" spans="2:16" x14ac:dyDescent="0.25">
      <c r="B87">
        <v>12346734693.878</v>
      </c>
      <c r="C87">
        <v>-10.264796</v>
      </c>
      <c r="F87" s="83">
        <f t="shared" si="6"/>
        <v>14.530285714285998</v>
      </c>
      <c r="G87" s="11">
        <f t="shared" si="10"/>
        <v>-53.766148000000001</v>
      </c>
      <c r="H87" s="83">
        <f t="shared" si="7"/>
        <v>-48.766148000000001</v>
      </c>
      <c r="J87">
        <v>12346734693.878</v>
      </c>
      <c r="K87">
        <v>-10.177312000000001</v>
      </c>
      <c r="N87" s="83">
        <f t="shared" si="8"/>
        <v>14.530285714285998</v>
      </c>
      <c r="O87" s="11">
        <f t="shared" si="11"/>
        <v>-56.041065000000003</v>
      </c>
      <c r="P87" s="83">
        <f t="shared" si="9"/>
        <v>-51.041065000000003</v>
      </c>
    </row>
    <row r="88" spans="2:16" x14ac:dyDescent="0.25">
      <c r="B88">
        <v>12479397959.184</v>
      </c>
      <c r="C88">
        <v>-10.428032</v>
      </c>
      <c r="F88" s="83">
        <f t="shared" si="6"/>
        <v>14.673142857143</v>
      </c>
      <c r="G88" s="11">
        <f t="shared" si="10"/>
        <v>-53.969261000000003</v>
      </c>
      <c r="H88" s="83">
        <f t="shared" si="7"/>
        <v>-48.969261000000003</v>
      </c>
      <c r="J88">
        <v>12479397959.184</v>
      </c>
      <c r="K88">
        <v>-10.37006</v>
      </c>
      <c r="N88" s="83">
        <f t="shared" si="8"/>
        <v>14.673142857143</v>
      </c>
      <c r="O88" s="11">
        <f t="shared" si="11"/>
        <v>-55.599891999999997</v>
      </c>
      <c r="P88" s="83">
        <f t="shared" si="9"/>
        <v>-50.599891999999997</v>
      </c>
    </row>
    <row r="89" spans="2:16" x14ac:dyDescent="0.25">
      <c r="B89">
        <v>12612061224.49</v>
      </c>
      <c r="C89">
        <v>-10.583202</v>
      </c>
      <c r="F89" s="83">
        <f t="shared" si="6"/>
        <v>14.816000000000001</v>
      </c>
      <c r="G89" s="11">
        <f t="shared" si="10"/>
        <v>-53.180064999999999</v>
      </c>
      <c r="H89" s="83">
        <f t="shared" si="7"/>
        <v>-48.180064999999999</v>
      </c>
      <c r="J89">
        <v>12612061224.49</v>
      </c>
      <c r="K89">
        <v>-10.567912</v>
      </c>
      <c r="N89" s="83">
        <f t="shared" si="8"/>
        <v>14.816000000000001</v>
      </c>
      <c r="O89" s="11">
        <f t="shared" si="11"/>
        <v>-55.212761</v>
      </c>
      <c r="P89" s="83">
        <f t="shared" si="9"/>
        <v>-50.212761</v>
      </c>
    </row>
    <row r="90" spans="2:16" x14ac:dyDescent="0.25">
      <c r="B90">
        <v>12744724489.796</v>
      </c>
      <c r="C90">
        <v>-10.729851999999999</v>
      </c>
      <c r="F90" s="83">
        <f t="shared" si="6"/>
        <v>14.958857142857001</v>
      </c>
      <c r="G90" s="11">
        <f t="shared" si="10"/>
        <v>-51.973762999999998</v>
      </c>
      <c r="H90" s="83">
        <f t="shared" si="7"/>
        <v>-46.973762999999998</v>
      </c>
      <c r="J90">
        <v>12744724489.796</v>
      </c>
      <c r="K90">
        <v>-10.760308</v>
      </c>
      <c r="N90" s="83">
        <f t="shared" si="8"/>
        <v>14.958857142857001</v>
      </c>
      <c r="O90" s="11">
        <f t="shared" si="11"/>
        <v>-54.682155999999999</v>
      </c>
      <c r="P90" s="83">
        <f t="shared" si="9"/>
        <v>-49.682155999999999</v>
      </c>
    </row>
    <row r="91" spans="2:16" x14ac:dyDescent="0.25">
      <c r="B91">
        <v>12877387755.101999</v>
      </c>
      <c r="C91">
        <v>-10.87523</v>
      </c>
      <c r="F91" s="83">
        <f t="shared" si="6"/>
        <v>15.101714285714001</v>
      </c>
      <c r="G91" s="11">
        <f t="shared" si="10"/>
        <v>-50.610947000000003</v>
      </c>
      <c r="H91" s="83">
        <f t="shared" si="7"/>
        <v>-45.610947000000003</v>
      </c>
      <c r="J91">
        <v>12877387755.101999</v>
      </c>
      <c r="K91">
        <v>-10.952030000000001</v>
      </c>
      <c r="N91" s="83">
        <f t="shared" si="8"/>
        <v>15.101714285714001</v>
      </c>
      <c r="O91" s="11">
        <f t="shared" si="11"/>
        <v>-53.693095999999997</v>
      </c>
      <c r="P91" s="83">
        <f t="shared" si="9"/>
        <v>-48.693095999999997</v>
      </c>
    </row>
    <row r="92" spans="2:16" x14ac:dyDescent="0.25">
      <c r="B92">
        <v>13010051020.408001</v>
      </c>
      <c r="C92">
        <v>-11.011521999999999</v>
      </c>
      <c r="F92" s="83">
        <f t="shared" si="6"/>
        <v>15.244571428571</v>
      </c>
      <c r="G92" s="11">
        <f t="shared" si="10"/>
        <v>-49.431342999999998</v>
      </c>
      <c r="H92" s="83">
        <f t="shared" si="7"/>
        <v>-44.431342999999998</v>
      </c>
      <c r="J92">
        <v>13010051020.408001</v>
      </c>
      <c r="K92">
        <v>-11.128613</v>
      </c>
      <c r="N92" s="83">
        <f t="shared" si="8"/>
        <v>15.244571428571</v>
      </c>
      <c r="O92" s="11">
        <f t="shared" si="11"/>
        <v>-52.601215000000003</v>
      </c>
      <c r="P92" s="83">
        <f t="shared" si="9"/>
        <v>-47.601215000000003</v>
      </c>
    </row>
    <row r="93" spans="2:16" x14ac:dyDescent="0.25">
      <c r="B93">
        <v>13142714285.714001</v>
      </c>
      <c r="C93">
        <v>-11.155894</v>
      </c>
      <c r="F93" s="83">
        <f t="shared" si="6"/>
        <v>15.387428571429</v>
      </c>
      <c r="G93" s="11">
        <f t="shared" si="10"/>
        <v>-47.568019999999997</v>
      </c>
      <c r="H93" s="83">
        <f t="shared" si="7"/>
        <v>-42.568019999999997</v>
      </c>
      <c r="J93">
        <v>13142714285.714001</v>
      </c>
      <c r="K93">
        <v>-11.312408</v>
      </c>
      <c r="N93" s="83">
        <f t="shared" si="8"/>
        <v>15.387428571429</v>
      </c>
      <c r="O93" s="11">
        <f t="shared" si="11"/>
        <v>-51.542521999999998</v>
      </c>
      <c r="P93" s="83">
        <f t="shared" si="9"/>
        <v>-46.542521999999998</v>
      </c>
    </row>
    <row r="94" spans="2:16" x14ac:dyDescent="0.25">
      <c r="B94">
        <v>13275377551.02</v>
      </c>
      <c r="C94">
        <v>-11.259239000000001</v>
      </c>
      <c r="F94" s="83">
        <f t="shared" si="6"/>
        <v>15.530285714285998</v>
      </c>
      <c r="G94" s="11">
        <f t="shared" si="10"/>
        <v>-45.785252</v>
      </c>
      <c r="H94" s="83">
        <f t="shared" si="7"/>
        <v>-40.785252</v>
      </c>
      <c r="J94">
        <v>13275377551.02</v>
      </c>
      <c r="K94">
        <v>-11.467421</v>
      </c>
      <c r="N94" s="83">
        <f t="shared" si="8"/>
        <v>15.530285714285998</v>
      </c>
      <c r="O94" s="11">
        <f t="shared" si="11"/>
        <v>-51.015839</v>
      </c>
      <c r="P94" s="83">
        <f t="shared" si="9"/>
        <v>-46.015839</v>
      </c>
    </row>
    <row r="95" spans="2:16" x14ac:dyDescent="0.25">
      <c r="B95">
        <v>13408040816.327</v>
      </c>
      <c r="C95">
        <v>-11.368031</v>
      </c>
      <c r="F95" s="83">
        <f t="shared" si="6"/>
        <v>15.673142857143</v>
      </c>
      <c r="G95" s="11">
        <f t="shared" si="10"/>
        <v>-44.088982000000001</v>
      </c>
      <c r="H95" s="83">
        <f t="shared" si="7"/>
        <v>-39.088982000000001</v>
      </c>
      <c r="J95">
        <v>13408040816.327</v>
      </c>
      <c r="K95">
        <v>-11.632749</v>
      </c>
      <c r="N95" s="83">
        <f t="shared" si="8"/>
        <v>15.673142857143</v>
      </c>
      <c r="O95" s="11">
        <f t="shared" si="11"/>
        <v>-51.174343</v>
      </c>
      <c r="P95" s="83">
        <f t="shared" si="9"/>
        <v>-46.174343</v>
      </c>
    </row>
    <row r="96" spans="2:16" x14ac:dyDescent="0.25">
      <c r="B96">
        <v>13540704081.632999</v>
      </c>
      <c r="C96">
        <v>-11.470421</v>
      </c>
      <c r="F96" s="83">
        <f t="shared" si="6"/>
        <v>15.816000000000001</v>
      </c>
      <c r="G96" s="11">
        <f t="shared" si="10"/>
        <v>-42.64669</v>
      </c>
      <c r="H96" s="83">
        <f t="shared" si="7"/>
        <v>-37.64669</v>
      </c>
      <c r="J96">
        <v>13540704081.632999</v>
      </c>
      <c r="K96">
        <v>-11.787245</v>
      </c>
      <c r="N96" s="83">
        <f t="shared" si="8"/>
        <v>15.816000000000001</v>
      </c>
      <c r="O96" s="11">
        <f t="shared" si="11"/>
        <v>-51.831085000000002</v>
      </c>
      <c r="P96" s="83">
        <f t="shared" si="9"/>
        <v>-46.831085000000002</v>
      </c>
    </row>
    <row r="97" spans="2:16" x14ac:dyDescent="0.25">
      <c r="B97">
        <v>13673367346.938999</v>
      </c>
      <c r="C97">
        <v>-11.592707000000001</v>
      </c>
      <c r="F97" s="83">
        <f t="shared" si="6"/>
        <v>15.958857142857001</v>
      </c>
      <c r="G97" s="11">
        <f t="shared" si="10"/>
        <v>-41.315036999999997</v>
      </c>
      <c r="H97" s="83">
        <f t="shared" si="7"/>
        <v>-36.315036999999997</v>
      </c>
      <c r="J97">
        <v>13673367346.938999</v>
      </c>
      <c r="K97">
        <v>-11.936102999999999</v>
      </c>
      <c r="N97" s="83">
        <f t="shared" si="8"/>
        <v>15.958857142857001</v>
      </c>
      <c r="O97" s="11">
        <f t="shared" si="11"/>
        <v>-52.924019000000001</v>
      </c>
      <c r="P97" s="83">
        <f t="shared" si="9"/>
        <v>-47.924019000000001</v>
      </c>
    </row>
    <row r="98" spans="2:16" x14ac:dyDescent="0.25">
      <c r="B98">
        <v>13806030612.245001</v>
      </c>
      <c r="C98">
        <v>-11.690239999999999</v>
      </c>
      <c r="F98" s="83">
        <f t="shared" si="6"/>
        <v>16.101714285713999</v>
      </c>
      <c r="G98" s="11">
        <f t="shared" si="10"/>
        <v>-40.124611000000002</v>
      </c>
      <c r="H98" s="83">
        <f t="shared" si="7"/>
        <v>-35.124611000000002</v>
      </c>
      <c r="J98">
        <v>13806030612.245001</v>
      </c>
      <c r="K98">
        <v>-12.045011000000001</v>
      </c>
      <c r="N98" s="83">
        <f t="shared" si="8"/>
        <v>16.101714285713999</v>
      </c>
      <c r="O98" s="11">
        <f t="shared" si="11"/>
        <v>-54.354702000000003</v>
      </c>
      <c r="P98" s="83">
        <f t="shared" si="9"/>
        <v>-49.354702000000003</v>
      </c>
    </row>
    <row r="99" spans="2:16" x14ac:dyDescent="0.25">
      <c r="B99">
        <v>13938693877.551001</v>
      </c>
      <c r="C99">
        <v>-11.816542999999999</v>
      </c>
      <c r="F99" s="83">
        <f t="shared" si="6"/>
        <v>16.244571428571</v>
      </c>
      <c r="G99" s="11">
        <f t="shared" si="10"/>
        <v>-39.157294999999998</v>
      </c>
      <c r="H99" s="83">
        <f t="shared" si="7"/>
        <v>-34.157294999999998</v>
      </c>
      <c r="J99">
        <v>13938693877.551001</v>
      </c>
      <c r="K99">
        <v>-12.173394999999999</v>
      </c>
      <c r="N99" s="83">
        <f t="shared" si="8"/>
        <v>16.244571428571</v>
      </c>
      <c r="O99" s="11">
        <f t="shared" si="11"/>
        <v>-55.526271999999999</v>
      </c>
      <c r="P99" s="83">
        <f t="shared" si="9"/>
        <v>-50.526271999999999</v>
      </c>
    </row>
    <row r="100" spans="2:16" x14ac:dyDescent="0.25">
      <c r="B100">
        <v>14071357142.857</v>
      </c>
      <c r="C100">
        <v>-11.926061000000001</v>
      </c>
      <c r="F100" s="83">
        <f t="shared" si="6"/>
        <v>16.387428571429002</v>
      </c>
      <c r="G100" s="11">
        <f t="shared" si="10"/>
        <v>-38.432220000000001</v>
      </c>
      <c r="H100" s="83">
        <f t="shared" si="7"/>
        <v>-33.432220000000001</v>
      </c>
      <c r="J100">
        <v>14071357142.857</v>
      </c>
      <c r="K100">
        <v>-12.290152000000001</v>
      </c>
      <c r="N100" s="83">
        <f t="shared" si="8"/>
        <v>16.387428571429002</v>
      </c>
      <c r="O100" s="11">
        <f t="shared" si="11"/>
        <v>-56.018268999999997</v>
      </c>
      <c r="P100" s="83">
        <f t="shared" si="9"/>
        <v>-51.018268999999997</v>
      </c>
    </row>
    <row r="101" spans="2:16" x14ac:dyDescent="0.25">
      <c r="B101">
        <v>14204020408.163</v>
      </c>
      <c r="C101">
        <v>-12.049524</v>
      </c>
      <c r="F101" s="83">
        <f>B209/1000000000</f>
        <v>16.530285714285998</v>
      </c>
      <c r="G101" s="11">
        <f t="shared" si="10"/>
        <v>-37.825423999999998</v>
      </c>
      <c r="H101" s="83">
        <f>D209</f>
        <v>-32.825423999999998</v>
      </c>
      <c r="J101">
        <v>14204020408.163</v>
      </c>
      <c r="K101">
        <v>-12.431302000000001</v>
      </c>
      <c r="N101" s="83">
        <f>J209/1000000000</f>
        <v>16.530285714285998</v>
      </c>
      <c r="O101" s="11">
        <f t="shared" si="11"/>
        <v>-55.60284</v>
      </c>
      <c r="P101" s="83">
        <f>L209</f>
        <v>-50.60284</v>
      </c>
    </row>
    <row r="102" spans="2:16" x14ac:dyDescent="0.25">
      <c r="B102">
        <v>14336683673.469</v>
      </c>
      <c r="C102">
        <v>-12.214492999999999</v>
      </c>
      <c r="F102" s="83">
        <f>B210/1000000000</f>
        <v>16.673142857142999</v>
      </c>
      <c r="G102" s="11">
        <f t="shared" si="10"/>
        <v>-37.504317999999998</v>
      </c>
      <c r="H102" s="83">
        <f>D210</f>
        <v>-32.504317999999998</v>
      </c>
      <c r="J102">
        <v>14336683673.469</v>
      </c>
      <c r="K102">
        <v>-12.632577</v>
      </c>
      <c r="N102" s="83">
        <f>J210/1000000000</f>
        <v>16.673142857142999</v>
      </c>
      <c r="O102" s="11">
        <f t="shared" si="11"/>
        <v>-54.901263999999998</v>
      </c>
      <c r="P102" s="83">
        <f>L210</f>
        <v>-49.901263999999998</v>
      </c>
    </row>
    <row r="103" spans="2:16" x14ac:dyDescent="0.25">
      <c r="B103">
        <v>14469346938.775999</v>
      </c>
      <c r="C103">
        <v>-12.357507</v>
      </c>
      <c r="F103" s="83">
        <f>B211/1000000000</f>
        <v>16.815999999999999</v>
      </c>
      <c r="G103" s="11">
        <f t="shared" si="10"/>
        <v>-37.278027000000002</v>
      </c>
      <c r="H103" s="83">
        <f>D211</f>
        <v>-32.278027000000002</v>
      </c>
      <c r="J103">
        <v>14469346938.775999</v>
      </c>
      <c r="K103">
        <v>-12.84069</v>
      </c>
      <c r="N103" s="83">
        <f>J211/1000000000</f>
        <v>16.815999999999999</v>
      </c>
      <c r="O103" s="11">
        <f t="shared" si="11"/>
        <v>-54.360832000000002</v>
      </c>
      <c r="P103" s="83">
        <f>L211</f>
        <v>-49.360832000000002</v>
      </c>
    </row>
    <row r="104" spans="2:16" x14ac:dyDescent="0.25">
      <c r="B104">
        <v>14602010204.082001</v>
      </c>
      <c r="C104">
        <v>-12.507205000000001</v>
      </c>
      <c r="J104">
        <v>14602010204.082001</v>
      </c>
      <c r="K104">
        <v>-13.071248000000001</v>
      </c>
    </row>
    <row r="105" spans="2:16" x14ac:dyDescent="0.25">
      <c r="B105">
        <v>14734673469.388</v>
      </c>
      <c r="C105">
        <v>-12.628029</v>
      </c>
      <c r="J105">
        <v>14734673469.388</v>
      </c>
      <c r="K105">
        <v>-13.266</v>
      </c>
    </row>
    <row r="106" spans="2:16" x14ac:dyDescent="0.25">
      <c r="B106">
        <v>14867336734.694</v>
      </c>
      <c r="C106">
        <v>-12.799384999999999</v>
      </c>
      <c r="J106">
        <v>14867336734.694</v>
      </c>
      <c r="K106">
        <v>-13.517726</v>
      </c>
    </row>
    <row r="107" spans="2:16" x14ac:dyDescent="0.25">
      <c r="B107">
        <v>15000000000</v>
      </c>
      <c r="C107">
        <v>-12.926368</v>
      </c>
      <c r="J107">
        <v>15000000000</v>
      </c>
      <c r="K107">
        <v>-13.699635000000001</v>
      </c>
    </row>
    <row r="108" spans="2:16" x14ac:dyDescent="0.25">
      <c r="B108" t="s">
        <v>25</v>
      </c>
      <c r="J108" t="s">
        <v>25</v>
      </c>
    </row>
    <row r="111" spans="2:16" x14ac:dyDescent="0.25">
      <c r="B111" t="s">
        <v>29</v>
      </c>
      <c r="J111" t="s">
        <v>29</v>
      </c>
    </row>
    <row r="112" spans="2:16" x14ac:dyDescent="0.25">
      <c r="B112" t="s">
        <v>23</v>
      </c>
      <c r="C112" t="s">
        <v>239</v>
      </c>
      <c r="D112" t="s">
        <v>81</v>
      </c>
      <c r="J112" t="s">
        <v>23</v>
      </c>
      <c r="K112" t="s">
        <v>239</v>
      </c>
      <c r="L112" t="s">
        <v>81</v>
      </c>
    </row>
    <row r="113" spans="2:12" x14ac:dyDescent="0.25">
      <c r="B113">
        <v>2816000000</v>
      </c>
      <c r="C113">
        <v>-46.239780000000003</v>
      </c>
      <c r="D113">
        <v>-36.302441000000002</v>
      </c>
      <c r="J113">
        <v>2816000000</v>
      </c>
      <c r="K113">
        <v>-56.134846000000003</v>
      </c>
      <c r="L113">
        <v>-47.538097</v>
      </c>
    </row>
    <row r="114" spans="2:12" x14ac:dyDescent="0.25">
      <c r="B114">
        <v>2958857142.8571</v>
      </c>
      <c r="C114">
        <v>-46.878234999999997</v>
      </c>
      <c r="D114">
        <v>-37.338718</v>
      </c>
      <c r="J114">
        <v>2958857142.8571</v>
      </c>
      <c r="K114">
        <v>-58.589103999999999</v>
      </c>
      <c r="L114">
        <v>-50.270828000000002</v>
      </c>
    </row>
    <row r="115" spans="2:12" x14ac:dyDescent="0.25">
      <c r="B115">
        <v>3101714285.7143002</v>
      </c>
      <c r="C115">
        <v>-53.944758999999998</v>
      </c>
      <c r="D115">
        <v>-44.86591</v>
      </c>
      <c r="J115">
        <v>3101714285.7143002</v>
      </c>
      <c r="K115">
        <v>-60.982104999999997</v>
      </c>
      <c r="L115">
        <v>-52.961925999999998</v>
      </c>
    </row>
    <row r="116" spans="2:12" x14ac:dyDescent="0.25">
      <c r="B116">
        <v>3244571428.5714002</v>
      </c>
      <c r="C116">
        <v>-61.417389</v>
      </c>
      <c r="D116">
        <v>-52.723391999999997</v>
      </c>
      <c r="J116">
        <v>3244571428.5714002</v>
      </c>
      <c r="K116">
        <v>-62.709586999999999</v>
      </c>
      <c r="L116">
        <v>-54.876815999999998</v>
      </c>
    </row>
    <row r="117" spans="2:12" x14ac:dyDescent="0.25">
      <c r="B117">
        <v>3387428571.4285998</v>
      </c>
      <c r="C117">
        <v>-65.415535000000006</v>
      </c>
      <c r="D117">
        <v>-56.936222000000001</v>
      </c>
      <c r="J117">
        <v>3387428571.4285998</v>
      </c>
      <c r="K117">
        <v>-64.366127000000006</v>
      </c>
      <c r="L117">
        <v>-56.628264999999999</v>
      </c>
    </row>
    <row r="118" spans="2:12" x14ac:dyDescent="0.25">
      <c r="B118">
        <v>3530285714.2856998</v>
      </c>
      <c r="C118">
        <v>-62.531303000000001</v>
      </c>
      <c r="D118">
        <v>-54.329590000000003</v>
      </c>
      <c r="J118">
        <v>3530285714.2856998</v>
      </c>
      <c r="K118">
        <v>-66.611159999999998</v>
      </c>
      <c r="L118">
        <v>-59.018593000000003</v>
      </c>
    </row>
    <row r="119" spans="2:12" x14ac:dyDescent="0.25">
      <c r="B119">
        <v>3673142857.1429</v>
      </c>
      <c r="C119">
        <v>-60.265213000000003</v>
      </c>
      <c r="D119">
        <v>-52.157425000000003</v>
      </c>
      <c r="J119">
        <v>3673142857.1429</v>
      </c>
      <c r="K119">
        <v>-65.852371000000005</v>
      </c>
      <c r="L119">
        <v>-58.318976999999997</v>
      </c>
    </row>
    <row r="120" spans="2:12" x14ac:dyDescent="0.25">
      <c r="B120">
        <v>3816000000</v>
      </c>
      <c r="C120">
        <v>-61.768211000000001</v>
      </c>
      <c r="D120">
        <v>-53.790492999999998</v>
      </c>
      <c r="J120">
        <v>3816000000</v>
      </c>
      <c r="K120">
        <v>-65.097663999999995</v>
      </c>
      <c r="L120">
        <v>-57.605679000000002</v>
      </c>
    </row>
    <row r="121" spans="2:12" x14ac:dyDescent="0.25">
      <c r="B121">
        <v>3958857142.8571</v>
      </c>
      <c r="C121">
        <v>-65.051772999999997</v>
      </c>
      <c r="D121">
        <v>-57.05048</v>
      </c>
      <c r="J121">
        <v>3958857142.8571</v>
      </c>
      <c r="K121">
        <v>-64.442322000000004</v>
      </c>
      <c r="L121">
        <v>-56.897697000000001</v>
      </c>
    </row>
    <row r="122" spans="2:12" x14ac:dyDescent="0.25">
      <c r="B122">
        <v>4101714285.7143002</v>
      </c>
      <c r="C122">
        <v>-65.652023</v>
      </c>
      <c r="D122">
        <v>-57.682388000000003</v>
      </c>
      <c r="J122">
        <v>4101714285.7143002</v>
      </c>
      <c r="K122">
        <v>-65.747353000000004</v>
      </c>
      <c r="L122">
        <v>-58.178722</v>
      </c>
    </row>
    <row r="123" spans="2:12" x14ac:dyDescent="0.25">
      <c r="B123">
        <v>4244571428.5714002</v>
      </c>
      <c r="C123">
        <v>-66.098984000000002</v>
      </c>
      <c r="D123">
        <v>-58.080032000000003</v>
      </c>
      <c r="J123">
        <v>4244571428.5714002</v>
      </c>
      <c r="K123">
        <v>-66.273201</v>
      </c>
      <c r="L123">
        <v>-58.649180999999999</v>
      </c>
    </row>
    <row r="124" spans="2:12" x14ac:dyDescent="0.25">
      <c r="B124">
        <v>4387428571.4286003</v>
      </c>
      <c r="C124">
        <v>-65.534210000000002</v>
      </c>
      <c r="D124">
        <v>-57.451144999999997</v>
      </c>
      <c r="J124">
        <v>4387428571.4286003</v>
      </c>
      <c r="K124">
        <v>-66.685660999999996</v>
      </c>
      <c r="L124">
        <v>-58.982826000000003</v>
      </c>
    </row>
    <row r="125" spans="2:12" x14ac:dyDescent="0.25">
      <c r="B125">
        <v>4530285714.2856998</v>
      </c>
      <c r="C125">
        <v>-69.062484999999995</v>
      </c>
      <c r="D125">
        <v>-60.941192999999998</v>
      </c>
      <c r="J125">
        <v>4530285714.2856998</v>
      </c>
      <c r="K125">
        <v>-67.019936000000001</v>
      </c>
      <c r="L125">
        <v>-59.292191000000003</v>
      </c>
    </row>
    <row r="126" spans="2:12" x14ac:dyDescent="0.25">
      <c r="B126">
        <v>4673142857.1429005</v>
      </c>
      <c r="C126">
        <v>-69.108879000000002</v>
      </c>
      <c r="D126">
        <v>-60.901375000000002</v>
      </c>
      <c r="J126">
        <v>4673142857.1429005</v>
      </c>
      <c r="K126">
        <v>-68.193489</v>
      </c>
      <c r="L126">
        <v>-60.375064999999999</v>
      </c>
    </row>
    <row r="127" spans="2:12" x14ac:dyDescent="0.25">
      <c r="B127">
        <v>4816000000</v>
      </c>
      <c r="C127">
        <v>-67.785415999999998</v>
      </c>
      <c r="D127">
        <v>-59.547091999999999</v>
      </c>
      <c r="J127">
        <v>4816000000</v>
      </c>
      <c r="K127">
        <v>-68.884231999999997</v>
      </c>
      <c r="L127">
        <v>-61.035010999999997</v>
      </c>
    </row>
    <row r="128" spans="2:12" x14ac:dyDescent="0.25">
      <c r="B128">
        <v>4958857142.8570995</v>
      </c>
      <c r="C128">
        <v>-64.066497999999996</v>
      </c>
      <c r="D128">
        <v>-55.705410000000001</v>
      </c>
      <c r="J128">
        <v>4958857142.8570995</v>
      </c>
      <c r="K128">
        <v>-68.851089000000002</v>
      </c>
      <c r="L128">
        <v>-60.840321000000003</v>
      </c>
    </row>
    <row r="129" spans="2:12" x14ac:dyDescent="0.25">
      <c r="B129">
        <v>5101714285.7143002</v>
      </c>
      <c r="C129">
        <v>-62.293880000000001</v>
      </c>
      <c r="D129">
        <v>-53.946689999999997</v>
      </c>
      <c r="J129">
        <v>5101714285.7143002</v>
      </c>
      <c r="K129">
        <v>-68.350502000000006</v>
      </c>
      <c r="L129">
        <v>-60.312266999999999</v>
      </c>
    </row>
    <row r="130" spans="2:12" x14ac:dyDescent="0.25">
      <c r="B130">
        <v>5244571428.5713997</v>
      </c>
      <c r="C130">
        <v>-62.780895000000001</v>
      </c>
      <c r="D130">
        <v>-54.38364</v>
      </c>
      <c r="J130">
        <v>5244571428.5713997</v>
      </c>
      <c r="K130">
        <v>-67.095032000000003</v>
      </c>
      <c r="L130">
        <v>-58.925350000000002</v>
      </c>
    </row>
    <row r="131" spans="2:12" x14ac:dyDescent="0.25">
      <c r="B131">
        <v>5387428571.4286003</v>
      </c>
      <c r="C131">
        <v>-63.956645999999999</v>
      </c>
      <c r="D131">
        <v>-55.679428000000001</v>
      </c>
      <c r="J131">
        <v>5387428571.4286003</v>
      </c>
      <c r="K131">
        <v>-65.856537000000003</v>
      </c>
      <c r="L131">
        <v>-57.759861000000001</v>
      </c>
    </row>
    <row r="132" spans="2:12" x14ac:dyDescent="0.25">
      <c r="B132">
        <v>5530285714.2856998</v>
      </c>
      <c r="C132">
        <v>-65.253731000000002</v>
      </c>
      <c r="D132">
        <v>-56.995128999999999</v>
      </c>
      <c r="J132">
        <v>5530285714.2856998</v>
      </c>
      <c r="K132">
        <v>-65.520118999999994</v>
      </c>
      <c r="L132">
        <v>-57.389023000000002</v>
      </c>
    </row>
    <row r="133" spans="2:12" x14ac:dyDescent="0.25">
      <c r="B133">
        <v>5673142857.1429005</v>
      </c>
      <c r="C133">
        <v>-65.961776999999998</v>
      </c>
      <c r="D133">
        <v>-57.885508999999999</v>
      </c>
      <c r="J133">
        <v>5673142857.1429005</v>
      </c>
      <c r="K133">
        <v>-65.708633000000006</v>
      </c>
      <c r="L133">
        <v>-57.740715000000002</v>
      </c>
    </row>
    <row r="134" spans="2:12" x14ac:dyDescent="0.25">
      <c r="B134">
        <v>5816000000</v>
      </c>
      <c r="C134">
        <v>-67.008499</v>
      </c>
      <c r="D134">
        <v>-58.990409999999997</v>
      </c>
      <c r="J134">
        <v>5816000000</v>
      </c>
      <c r="K134">
        <v>-66.568886000000006</v>
      </c>
      <c r="L134">
        <v>-58.638302000000003</v>
      </c>
    </row>
    <row r="135" spans="2:12" x14ac:dyDescent="0.25">
      <c r="B135">
        <v>5958857142.8570995</v>
      </c>
      <c r="C135">
        <v>-68.688629000000006</v>
      </c>
      <c r="D135">
        <v>-60.821525999999999</v>
      </c>
      <c r="J135">
        <v>5958857142.8570995</v>
      </c>
      <c r="K135">
        <v>-67.333786000000003</v>
      </c>
      <c r="L135">
        <v>-59.544964</v>
      </c>
    </row>
    <row r="136" spans="2:12" x14ac:dyDescent="0.25">
      <c r="B136">
        <v>6101714285.7143002</v>
      </c>
      <c r="C136">
        <v>-69.286857999999995</v>
      </c>
      <c r="D136">
        <v>-61.415908999999999</v>
      </c>
      <c r="J136">
        <v>6101714285.7143002</v>
      </c>
      <c r="K136">
        <v>-68.182533000000006</v>
      </c>
      <c r="L136">
        <v>-60.390419000000001</v>
      </c>
    </row>
    <row r="137" spans="2:12" x14ac:dyDescent="0.25">
      <c r="B137">
        <v>6244571428.5713997</v>
      </c>
      <c r="C137">
        <v>-68.959534000000005</v>
      </c>
      <c r="D137">
        <v>-61.150635000000001</v>
      </c>
      <c r="J137">
        <v>6244571428.5713997</v>
      </c>
      <c r="K137">
        <v>-67.922104000000004</v>
      </c>
      <c r="L137">
        <v>-60.175209000000002</v>
      </c>
    </row>
    <row r="138" spans="2:12" x14ac:dyDescent="0.25">
      <c r="B138">
        <v>6387428571.4286003</v>
      </c>
      <c r="C138">
        <v>-67.198036000000002</v>
      </c>
      <c r="D138">
        <v>-59.346862999999999</v>
      </c>
      <c r="J138">
        <v>6387428571.4286003</v>
      </c>
      <c r="K138">
        <v>-67.697188999999995</v>
      </c>
      <c r="L138">
        <v>-59.895556999999997</v>
      </c>
    </row>
    <row r="139" spans="2:12" x14ac:dyDescent="0.25">
      <c r="B139">
        <v>6530285714.2856998</v>
      </c>
      <c r="C139">
        <v>-66.593056000000004</v>
      </c>
      <c r="D139">
        <v>-58.744686000000002</v>
      </c>
      <c r="J139">
        <v>6530285714.2856998</v>
      </c>
      <c r="K139">
        <v>-67.654587000000006</v>
      </c>
      <c r="L139">
        <v>-59.827095</v>
      </c>
    </row>
    <row r="140" spans="2:12" x14ac:dyDescent="0.25">
      <c r="B140">
        <v>6673142857.1429005</v>
      </c>
      <c r="C140">
        <v>-66.913155000000003</v>
      </c>
      <c r="D140">
        <v>-58.978191000000002</v>
      </c>
      <c r="J140">
        <v>6673142857.1429005</v>
      </c>
      <c r="K140">
        <v>-66.508537000000004</v>
      </c>
      <c r="L140">
        <v>-58.560958999999997</v>
      </c>
    </row>
    <row r="141" spans="2:12" x14ac:dyDescent="0.25">
      <c r="B141">
        <v>6816000000</v>
      </c>
      <c r="C141">
        <v>-67.263846999999998</v>
      </c>
      <c r="D141">
        <v>-59.313580000000002</v>
      </c>
      <c r="J141">
        <v>6816000000</v>
      </c>
      <c r="K141">
        <v>-65.087776000000005</v>
      </c>
      <c r="L141">
        <v>-57.082619000000001</v>
      </c>
    </row>
    <row r="142" spans="2:12" x14ac:dyDescent="0.25">
      <c r="B142">
        <v>6958857142.8570995</v>
      </c>
      <c r="C142">
        <v>-66.111984000000007</v>
      </c>
      <c r="D142">
        <v>-58.119576000000002</v>
      </c>
      <c r="J142">
        <v>6958857142.8570995</v>
      </c>
      <c r="K142">
        <v>-64.200439000000003</v>
      </c>
      <c r="L142">
        <v>-56.112667000000002</v>
      </c>
    </row>
    <row r="143" spans="2:12" x14ac:dyDescent="0.25">
      <c r="B143">
        <v>7101714285.7143002</v>
      </c>
      <c r="C143">
        <v>-64.383117999999996</v>
      </c>
      <c r="D143">
        <v>-56.400371999999997</v>
      </c>
      <c r="J143">
        <v>7101714285.7143002</v>
      </c>
      <c r="K143">
        <v>-65.093581999999998</v>
      </c>
      <c r="L143">
        <v>-56.985905000000002</v>
      </c>
    </row>
    <row r="144" spans="2:12" x14ac:dyDescent="0.25">
      <c r="B144">
        <v>7244571428.5713997</v>
      </c>
      <c r="C144">
        <v>-63.971629999999998</v>
      </c>
      <c r="D144">
        <v>-55.947879999999998</v>
      </c>
      <c r="J144">
        <v>7244571428.5713997</v>
      </c>
      <c r="K144">
        <v>-65.286713000000006</v>
      </c>
      <c r="L144">
        <v>-57.124885999999996</v>
      </c>
    </row>
    <row r="145" spans="2:12" x14ac:dyDescent="0.25">
      <c r="B145">
        <v>7387428571.4286003</v>
      </c>
      <c r="C145">
        <v>-64.645767000000006</v>
      </c>
      <c r="D145">
        <v>-56.615219000000003</v>
      </c>
      <c r="J145">
        <v>7387428571.4286003</v>
      </c>
      <c r="K145">
        <v>-65.786606000000006</v>
      </c>
      <c r="L145">
        <v>-57.646267000000002</v>
      </c>
    </row>
    <row r="146" spans="2:12" x14ac:dyDescent="0.25">
      <c r="B146">
        <v>7530285714.2856998</v>
      </c>
      <c r="C146">
        <v>-64.579116999999997</v>
      </c>
      <c r="D146">
        <v>-56.523097999999997</v>
      </c>
      <c r="J146">
        <v>7530285714.2856998</v>
      </c>
      <c r="K146">
        <v>-63.330249999999999</v>
      </c>
      <c r="L146">
        <v>-55.197975</v>
      </c>
    </row>
    <row r="147" spans="2:12" x14ac:dyDescent="0.25">
      <c r="B147">
        <v>7673142857.1429005</v>
      </c>
      <c r="C147">
        <v>-64.952003000000005</v>
      </c>
      <c r="D147">
        <v>-56.900879000000003</v>
      </c>
      <c r="J147">
        <v>7673142857.1429005</v>
      </c>
      <c r="K147">
        <v>-60.016514000000001</v>
      </c>
      <c r="L147">
        <v>-51.931151999999997</v>
      </c>
    </row>
    <row r="148" spans="2:12" x14ac:dyDescent="0.25">
      <c r="B148">
        <v>7816000000</v>
      </c>
      <c r="C148">
        <v>-67.028892999999997</v>
      </c>
      <c r="D148">
        <v>-58.954731000000002</v>
      </c>
      <c r="J148">
        <v>7816000000</v>
      </c>
      <c r="K148">
        <v>-57.537520999999998</v>
      </c>
      <c r="L148">
        <v>-49.429558</v>
      </c>
    </row>
    <row r="149" spans="2:12" x14ac:dyDescent="0.25">
      <c r="B149">
        <v>7958857142.8570995</v>
      </c>
      <c r="C149">
        <v>-70.121039999999994</v>
      </c>
      <c r="D149">
        <v>-62.032390999999997</v>
      </c>
      <c r="J149">
        <v>7958857142.8570995</v>
      </c>
      <c r="K149">
        <v>-62.254868000000002</v>
      </c>
      <c r="L149">
        <v>-54.150742000000001</v>
      </c>
    </row>
    <row r="150" spans="2:12" x14ac:dyDescent="0.25">
      <c r="B150">
        <v>8101714285.7143002</v>
      </c>
      <c r="C150">
        <v>-70.038405999999995</v>
      </c>
      <c r="D150">
        <v>-61.905048000000001</v>
      </c>
      <c r="J150">
        <v>8101714285.7143002</v>
      </c>
      <c r="K150">
        <v>-67.850280999999995</v>
      </c>
      <c r="L150">
        <v>-59.689864999999998</v>
      </c>
    </row>
    <row r="151" spans="2:12" x14ac:dyDescent="0.25">
      <c r="B151">
        <v>8244571428.5713997</v>
      </c>
      <c r="C151">
        <v>-67.22963</v>
      </c>
      <c r="D151">
        <v>-59.083454000000003</v>
      </c>
      <c r="J151">
        <v>8244571428.5713997</v>
      </c>
      <c r="K151">
        <v>-72.667975999999996</v>
      </c>
      <c r="L151">
        <v>-64.448524000000006</v>
      </c>
    </row>
    <row r="152" spans="2:12" x14ac:dyDescent="0.25">
      <c r="B152">
        <v>8387428571.4286003</v>
      </c>
      <c r="C152">
        <v>-64.249504000000002</v>
      </c>
      <c r="D152">
        <v>-56.116633999999998</v>
      </c>
      <c r="J152">
        <v>8387428571.4286003</v>
      </c>
      <c r="K152">
        <v>-70.342833999999996</v>
      </c>
      <c r="L152">
        <v>-62.052199999999999</v>
      </c>
    </row>
    <row r="153" spans="2:12" x14ac:dyDescent="0.25">
      <c r="B153">
        <v>8530285714.2856998</v>
      </c>
      <c r="C153">
        <v>-63.850589999999997</v>
      </c>
      <c r="D153">
        <v>-55.767482999999999</v>
      </c>
      <c r="J153">
        <v>8530285714.2856998</v>
      </c>
      <c r="K153">
        <v>-68.158019999999993</v>
      </c>
      <c r="L153">
        <v>-59.841144999999997</v>
      </c>
    </row>
    <row r="154" spans="2:12" x14ac:dyDescent="0.25">
      <c r="B154">
        <v>8673142857.1429005</v>
      </c>
      <c r="C154">
        <v>-64.439621000000002</v>
      </c>
      <c r="D154">
        <v>-56.396850999999998</v>
      </c>
      <c r="J154">
        <v>8673142857.1429005</v>
      </c>
      <c r="K154">
        <v>-65.079207999999994</v>
      </c>
      <c r="L154">
        <v>-56.802467</v>
      </c>
    </row>
    <row r="155" spans="2:12" x14ac:dyDescent="0.25">
      <c r="B155">
        <v>8816000000</v>
      </c>
      <c r="C155">
        <v>-65.433387999999994</v>
      </c>
      <c r="D155">
        <v>-57.377215999999997</v>
      </c>
      <c r="J155">
        <v>8816000000</v>
      </c>
      <c r="K155">
        <v>-64.397255000000001</v>
      </c>
      <c r="L155">
        <v>-56.149590000000003</v>
      </c>
    </row>
    <row r="156" spans="2:12" x14ac:dyDescent="0.25">
      <c r="B156">
        <v>8958857142.8570995</v>
      </c>
      <c r="C156">
        <v>-66.222014999999999</v>
      </c>
      <c r="D156">
        <v>-58.096905</v>
      </c>
      <c r="J156">
        <v>8958857142.8570995</v>
      </c>
      <c r="K156">
        <v>-64.146286000000003</v>
      </c>
      <c r="L156">
        <v>-55.906139000000003</v>
      </c>
    </row>
    <row r="157" spans="2:12" x14ac:dyDescent="0.25">
      <c r="B157">
        <v>9101714285.7143002</v>
      </c>
      <c r="C157">
        <v>-67.145804999999996</v>
      </c>
      <c r="D157">
        <v>-58.885063000000002</v>
      </c>
      <c r="J157">
        <v>9101714285.7143002</v>
      </c>
      <c r="K157">
        <v>-63.982365000000001</v>
      </c>
      <c r="L157">
        <v>-55.674145000000003</v>
      </c>
    </row>
    <row r="158" spans="2:12" x14ac:dyDescent="0.25">
      <c r="B158">
        <v>9244571428.5713997</v>
      </c>
      <c r="C158">
        <v>-68.279067999999995</v>
      </c>
      <c r="D158">
        <v>-59.842350000000003</v>
      </c>
      <c r="J158">
        <v>9244571428.5713997</v>
      </c>
      <c r="K158">
        <v>-63.887183999999998</v>
      </c>
      <c r="L158">
        <v>-55.465412000000001</v>
      </c>
    </row>
    <row r="159" spans="2:12" x14ac:dyDescent="0.25">
      <c r="B159">
        <v>9387428571.4286003</v>
      </c>
      <c r="C159">
        <v>-69.053009000000003</v>
      </c>
      <c r="D159">
        <v>-60.442062</v>
      </c>
      <c r="J159">
        <v>9387428571.4286003</v>
      </c>
      <c r="K159">
        <v>-63.817562000000002</v>
      </c>
      <c r="L159">
        <v>-55.260112999999997</v>
      </c>
    </row>
    <row r="160" spans="2:12" x14ac:dyDescent="0.25">
      <c r="B160">
        <v>9530285714.2856998</v>
      </c>
      <c r="C160">
        <v>-68.318520000000007</v>
      </c>
      <c r="D160">
        <v>-59.553741000000002</v>
      </c>
      <c r="J160">
        <v>9530285714.2856998</v>
      </c>
      <c r="K160">
        <v>-63.896853999999998</v>
      </c>
      <c r="L160">
        <v>-55.195740000000001</v>
      </c>
    </row>
    <row r="161" spans="2:12" x14ac:dyDescent="0.25">
      <c r="B161">
        <v>9673142857.1429005</v>
      </c>
      <c r="C161">
        <v>-66.223922999999999</v>
      </c>
      <c r="D161">
        <v>-57.322398999999997</v>
      </c>
      <c r="J161">
        <v>9673142857.1429005</v>
      </c>
      <c r="K161">
        <v>-64.715332000000004</v>
      </c>
      <c r="L161">
        <v>-55.858887000000003</v>
      </c>
    </row>
    <row r="162" spans="2:12" x14ac:dyDescent="0.25">
      <c r="B162">
        <v>9816000000</v>
      </c>
      <c r="C162">
        <v>-64.374724999999998</v>
      </c>
      <c r="D162">
        <v>-55.357891000000002</v>
      </c>
      <c r="J162">
        <v>9816000000</v>
      </c>
      <c r="K162">
        <v>-65.459372999999999</v>
      </c>
      <c r="L162">
        <v>-56.471801999999997</v>
      </c>
    </row>
    <row r="163" spans="2:12" x14ac:dyDescent="0.25">
      <c r="B163">
        <v>9958857142.8570995</v>
      </c>
      <c r="C163">
        <v>-65.122169</v>
      </c>
      <c r="D163">
        <v>-56.002575</v>
      </c>
      <c r="J163">
        <v>9958857142.8570995</v>
      </c>
      <c r="K163">
        <v>-65.567618999999993</v>
      </c>
      <c r="L163">
        <v>-56.457920000000001</v>
      </c>
    </row>
    <row r="164" spans="2:12" x14ac:dyDescent="0.25">
      <c r="B164">
        <v>10101714285.714001</v>
      </c>
      <c r="C164">
        <v>-70.127823000000006</v>
      </c>
      <c r="D164">
        <v>-60.931122000000002</v>
      </c>
      <c r="J164">
        <v>10101714285.714001</v>
      </c>
      <c r="K164">
        <v>-66.197333999999998</v>
      </c>
      <c r="L164">
        <v>-56.994109999999999</v>
      </c>
    </row>
    <row r="165" spans="2:12" x14ac:dyDescent="0.25">
      <c r="B165">
        <v>10244571428.570999</v>
      </c>
      <c r="C165">
        <v>-74.719825999999998</v>
      </c>
      <c r="D165">
        <v>-65.431365999999997</v>
      </c>
      <c r="J165">
        <v>10244571428.570999</v>
      </c>
      <c r="K165">
        <v>-68.441849000000005</v>
      </c>
      <c r="L165">
        <v>-59.125107</v>
      </c>
    </row>
    <row r="166" spans="2:12" x14ac:dyDescent="0.25">
      <c r="B166">
        <v>10387428571.429001</v>
      </c>
      <c r="C166">
        <v>-76.124069000000006</v>
      </c>
      <c r="D166">
        <v>-66.777100000000004</v>
      </c>
      <c r="J166">
        <v>10387428571.429001</v>
      </c>
      <c r="K166">
        <v>-73.684639000000004</v>
      </c>
      <c r="L166">
        <v>-64.291045999999994</v>
      </c>
    </row>
    <row r="167" spans="2:12" x14ac:dyDescent="0.25">
      <c r="B167">
        <v>10530285714.285999</v>
      </c>
      <c r="C167">
        <v>-72.425910999999999</v>
      </c>
      <c r="D167">
        <v>-63.003422</v>
      </c>
      <c r="J167">
        <v>10530285714.285999</v>
      </c>
      <c r="K167">
        <v>-76.136177000000004</v>
      </c>
      <c r="L167">
        <v>-66.666793999999996</v>
      </c>
    </row>
    <row r="168" spans="2:12" x14ac:dyDescent="0.25">
      <c r="B168">
        <v>10673142857.143</v>
      </c>
      <c r="C168">
        <v>-67.680687000000006</v>
      </c>
      <c r="D168">
        <v>-58.204535999999997</v>
      </c>
      <c r="J168">
        <v>10673142857.143</v>
      </c>
      <c r="K168">
        <v>-76.346474000000001</v>
      </c>
      <c r="L168">
        <v>-66.828316000000001</v>
      </c>
    </row>
    <row r="169" spans="2:12" x14ac:dyDescent="0.25">
      <c r="B169">
        <v>10816000000</v>
      </c>
      <c r="C169">
        <v>-63.884101999999999</v>
      </c>
      <c r="D169">
        <v>-54.324973999999997</v>
      </c>
      <c r="J169">
        <v>10816000000</v>
      </c>
      <c r="K169">
        <v>-73.887839999999997</v>
      </c>
      <c r="L169">
        <v>-64.302406000000005</v>
      </c>
    </row>
    <row r="170" spans="2:12" x14ac:dyDescent="0.25">
      <c r="B170">
        <v>10958857142.857</v>
      </c>
      <c r="C170">
        <v>-61.487732000000001</v>
      </c>
      <c r="D170">
        <v>-51.885162000000001</v>
      </c>
      <c r="J170">
        <v>10958857142.857</v>
      </c>
      <c r="K170">
        <v>-76.279769999999999</v>
      </c>
      <c r="L170">
        <v>-66.650604000000001</v>
      </c>
    </row>
    <row r="171" spans="2:12" x14ac:dyDescent="0.25">
      <c r="B171">
        <v>11101714285.714001</v>
      </c>
      <c r="C171">
        <v>-60.690562999999997</v>
      </c>
      <c r="D171">
        <v>-51.070304999999998</v>
      </c>
      <c r="J171">
        <v>11101714285.714001</v>
      </c>
      <c r="K171">
        <v>-75.552436999999998</v>
      </c>
      <c r="L171">
        <v>-65.910324000000003</v>
      </c>
    </row>
    <row r="172" spans="2:12" x14ac:dyDescent="0.25">
      <c r="B172">
        <v>11244571428.570999</v>
      </c>
      <c r="C172">
        <v>-60.636875000000003</v>
      </c>
      <c r="D172">
        <v>-50.957745000000003</v>
      </c>
      <c r="J172">
        <v>11244571428.570999</v>
      </c>
      <c r="K172">
        <v>-73.139403999999999</v>
      </c>
      <c r="L172">
        <v>-63.467716000000003</v>
      </c>
    </row>
    <row r="173" spans="2:12" x14ac:dyDescent="0.25">
      <c r="B173">
        <v>11387428571.429001</v>
      </c>
      <c r="C173">
        <v>-60.749699</v>
      </c>
      <c r="D173">
        <v>-51.015804000000003</v>
      </c>
      <c r="J173">
        <v>11387428571.429001</v>
      </c>
      <c r="K173">
        <v>-67.648239000000004</v>
      </c>
      <c r="L173">
        <v>-57.951594999999998</v>
      </c>
    </row>
    <row r="174" spans="2:12" x14ac:dyDescent="0.25">
      <c r="B174">
        <v>11530285714.285999</v>
      </c>
      <c r="C174">
        <v>-60.875027000000003</v>
      </c>
      <c r="D174">
        <v>-51.032950999999997</v>
      </c>
      <c r="J174">
        <v>11530285714.285999</v>
      </c>
      <c r="K174">
        <v>-66.467940999999996</v>
      </c>
      <c r="L174">
        <v>-56.683135999999998</v>
      </c>
    </row>
    <row r="175" spans="2:12" x14ac:dyDescent="0.25">
      <c r="B175">
        <v>11673142857.143</v>
      </c>
      <c r="C175">
        <v>-61.556305000000002</v>
      </c>
      <c r="D175">
        <v>-51.676651</v>
      </c>
      <c r="J175">
        <v>11673142857.143</v>
      </c>
      <c r="K175">
        <v>-68.656875999999997</v>
      </c>
      <c r="L175">
        <v>-58.820259</v>
      </c>
    </row>
    <row r="176" spans="2:12" x14ac:dyDescent="0.25">
      <c r="B176">
        <v>11816000000</v>
      </c>
      <c r="C176">
        <v>-62.885269000000001</v>
      </c>
      <c r="D176">
        <v>-52.967967999999999</v>
      </c>
      <c r="J176">
        <v>11816000000</v>
      </c>
      <c r="K176">
        <v>-70.531493999999995</v>
      </c>
      <c r="L176">
        <v>-60.666556999999997</v>
      </c>
    </row>
    <row r="177" spans="2:12" x14ac:dyDescent="0.25">
      <c r="B177">
        <v>11958857142.857</v>
      </c>
      <c r="C177">
        <v>-64.701751999999999</v>
      </c>
      <c r="D177">
        <v>-54.799819999999997</v>
      </c>
      <c r="J177">
        <v>11958857142.857</v>
      </c>
      <c r="K177">
        <v>-72.598465000000004</v>
      </c>
      <c r="L177">
        <v>-62.779426999999998</v>
      </c>
    </row>
    <row r="178" spans="2:12" x14ac:dyDescent="0.25">
      <c r="B178">
        <v>12101714285.714001</v>
      </c>
      <c r="C178">
        <v>-66.629822000000004</v>
      </c>
      <c r="D178">
        <v>-56.764172000000002</v>
      </c>
      <c r="J178">
        <v>12101714285.714001</v>
      </c>
      <c r="K178">
        <v>-71.561920000000001</v>
      </c>
      <c r="L178">
        <v>-61.818534999999997</v>
      </c>
    </row>
    <row r="179" spans="2:12" x14ac:dyDescent="0.25">
      <c r="B179">
        <v>12244571428.570999</v>
      </c>
      <c r="C179">
        <v>-67.874793999999994</v>
      </c>
      <c r="D179">
        <v>-58.085720000000002</v>
      </c>
      <c r="J179">
        <v>12244571428.570999</v>
      </c>
      <c r="K179">
        <v>-69.308884000000006</v>
      </c>
      <c r="L179">
        <v>-59.650042999999997</v>
      </c>
    </row>
    <row r="180" spans="2:12" x14ac:dyDescent="0.25">
      <c r="B180">
        <v>12387428571.429001</v>
      </c>
      <c r="C180">
        <v>-69.235405</v>
      </c>
      <c r="D180">
        <v>-59.516784999999999</v>
      </c>
      <c r="J180">
        <v>12387428571.429001</v>
      </c>
      <c r="K180">
        <v>-65.791320999999996</v>
      </c>
      <c r="L180">
        <v>-56.155994</v>
      </c>
    </row>
    <row r="181" spans="2:12" x14ac:dyDescent="0.25">
      <c r="B181">
        <v>12530285714.285999</v>
      </c>
      <c r="C181">
        <v>-71.427070999999998</v>
      </c>
      <c r="D181">
        <v>-61.762554000000002</v>
      </c>
      <c r="J181">
        <v>12530285714.285999</v>
      </c>
      <c r="K181">
        <v>-63.316135000000003</v>
      </c>
      <c r="L181">
        <v>-53.649078000000003</v>
      </c>
    </row>
    <row r="182" spans="2:12" x14ac:dyDescent="0.25">
      <c r="B182">
        <v>12673142857.143</v>
      </c>
      <c r="C182">
        <v>-76.268187999999995</v>
      </c>
      <c r="D182">
        <v>-66.642075000000006</v>
      </c>
      <c r="J182">
        <v>12673142857.143</v>
      </c>
      <c r="K182">
        <v>-62.908669000000003</v>
      </c>
      <c r="L182">
        <v>-53.174187000000003</v>
      </c>
    </row>
    <row r="183" spans="2:12" x14ac:dyDescent="0.25">
      <c r="B183">
        <v>12816000000</v>
      </c>
      <c r="C183">
        <v>-77.116753000000003</v>
      </c>
      <c r="D183">
        <v>-67.530181999999996</v>
      </c>
      <c r="J183">
        <v>12816000000</v>
      </c>
      <c r="K183">
        <v>-64.423157000000003</v>
      </c>
      <c r="L183">
        <v>-54.632137</v>
      </c>
    </row>
    <row r="184" spans="2:12" x14ac:dyDescent="0.25">
      <c r="B184">
        <v>12958857142.857</v>
      </c>
      <c r="C184">
        <v>-75.618752000000001</v>
      </c>
      <c r="D184">
        <v>-66.061554000000001</v>
      </c>
      <c r="J184">
        <v>12958857142.857</v>
      </c>
      <c r="K184">
        <v>-67.026848000000001</v>
      </c>
      <c r="L184">
        <v>-57.211238999999999</v>
      </c>
    </row>
    <row r="185" spans="2:12" x14ac:dyDescent="0.25">
      <c r="B185">
        <v>13101714285.714001</v>
      </c>
      <c r="C185">
        <v>-69.886702999999997</v>
      </c>
      <c r="D185">
        <v>-60.331122999999998</v>
      </c>
      <c r="J185">
        <v>13101714285.714001</v>
      </c>
      <c r="K185">
        <v>-68.172150000000002</v>
      </c>
      <c r="L185">
        <v>-58.355651999999999</v>
      </c>
    </row>
    <row r="186" spans="2:12" x14ac:dyDescent="0.25">
      <c r="B186">
        <v>13244571428.570999</v>
      </c>
      <c r="C186">
        <v>-66.616095999999999</v>
      </c>
      <c r="D186">
        <v>-57.034343999999997</v>
      </c>
      <c r="J186">
        <v>13244571428.570999</v>
      </c>
      <c r="K186">
        <v>-68.794112999999996</v>
      </c>
      <c r="L186">
        <v>-59.012794</v>
      </c>
    </row>
    <row r="187" spans="2:12" x14ac:dyDescent="0.25">
      <c r="B187">
        <v>13387428571.429001</v>
      </c>
      <c r="C187">
        <v>-63.568522999999999</v>
      </c>
      <c r="D187">
        <v>-53.907412999999998</v>
      </c>
      <c r="J187">
        <v>13387428571.429001</v>
      </c>
      <c r="K187">
        <v>-69.414764000000005</v>
      </c>
      <c r="L187">
        <v>-59.642822000000002</v>
      </c>
    </row>
    <row r="188" spans="2:12" x14ac:dyDescent="0.25">
      <c r="B188">
        <v>13530285714.285999</v>
      </c>
      <c r="C188">
        <v>-62.325038999999997</v>
      </c>
      <c r="D188">
        <v>-52.543182000000002</v>
      </c>
      <c r="J188">
        <v>13530285714.285999</v>
      </c>
      <c r="K188">
        <v>-70.263908000000001</v>
      </c>
      <c r="L188">
        <v>-60.466380999999998</v>
      </c>
    </row>
    <row r="189" spans="2:12" x14ac:dyDescent="0.25">
      <c r="B189">
        <v>13673142857.143</v>
      </c>
      <c r="C189">
        <v>-62.196399999999997</v>
      </c>
      <c r="D189">
        <v>-52.254199999999997</v>
      </c>
      <c r="J189">
        <v>13673142857.143</v>
      </c>
      <c r="K189">
        <v>-70.220427999999998</v>
      </c>
      <c r="L189">
        <v>-60.334296999999999</v>
      </c>
    </row>
    <row r="190" spans="2:12" x14ac:dyDescent="0.25">
      <c r="B190">
        <v>13816000000</v>
      </c>
      <c r="C190">
        <v>-62.171474000000003</v>
      </c>
      <c r="D190">
        <v>-52.063274</v>
      </c>
      <c r="J190">
        <v>13816000000</v>
      </c>
      <c r="K190">
        <v>-68.421729999999997</v>
      </c>
      <c r="L190">
        <v>-58.405804000000003</v>
      </c>
    </row>
    <row r="191" spans="2:12" x14ac:dyDescent="0.25">
      <c r="B191">
        <v>13958857142.857</v>
      </c>
      <c r="C191">
        <v>-61.659636999999996</v>
      </c>
      <c r="D191">
        <v>-51.394840000000002</v>
      </c>
      <c r="J191">
        <v>13958857142.857</v>
      </c>
      <c r="K191">
        <v>-66.870841999999996</v>
      </c>
      <c r="L191">
        <v>-56.693531</v>
      </c>
    </row>
    <row r="192" spans="2:12" x14ac:dyDescent="0.25">
      <c r="B192">
        <v>14101714285.714001</v>
      </c>
      <c r="C192">
        <v>-60.977767999999998</v>
      </c>
      <c r="D192">
        <v>-50.549731999999999</v>
      </c>
      <c r="J192">
        <v>14101714285.714001</v>
      </c>
      <c r="K192">
        <v>-65.188095000000004</v>
      </c>
      <c r="L192">
        <v>-54.818038999999999</v>
      </c>
    </row>
    <row r="193" spans="2:12" x14ac:dyDescent="0.25">
      <c r="B193">
        <v>14244571428.570999</v>
      </c>
      <c r="C193">
        <v>-60.086449000000002</v>
      </c>
      <c r="D193">
        <v>-49.503242</v>
      </c>
      <c r="J193">
        <v>14244571428.570999</v>
      </c>
      <c r="K193">
        <v>-64.031075000000001</v>
      </c>
      <c r="L193">
        <v>-53.463164999999996</v>
      </c>
    </row>
    <row r="194" spans="2:12" x14ac:dyDescent="0.25">
      <c r="B194">
        <v>14387428571.429001</v>
      </c>
      <c r="C194">
        <v>-59.737499</v>
      </c>
      <c r="D194">
        <v>-49.007644999999997</v>
      </c>
      <c r="J194">
        <v>14387428571.429001</v>
      </c>
      <c r="K194">
        <v>-62.838847999999999</v>
      </c>
      <c r="L194">
        <v>-52.078541000000001</v>
      </c>
    </row>
    <row r="195" spans="2:12" x14ac:dyDescent="0.25">
      <c r="B195">
        <v>14530285714.285999</v>
      </c>
      <c r="C195">
        <v>-59.641379999999998</v>
      </c>
      <c r="D195">
        <v>-48.766148000000001</v>
      </c>
      <c r="J195">
        <v>14530285714.285999</v>
      </c>
      <c r="K195">
        <v>-61.993094999999997</v>
      </c>
      <c r="L195">
        <v>-51.041065000000003</v>
      </c>
    </row>
    <row r="196" spans="2:12" x14ac:dyDescent="0.25">
      <c r="B196">
        <v>14673142857.143</v>
      </c>
      <c r="C196">
        <v>-59.980784999999997</v>
      </c>
      <c r="D196">
        <v>-48.969261000000003</v>
      </c>
      <c r="J196">
        <v>14673142857.143</v>
      </c>
      <c r="K196">
        <v>-61.728507999999998</v>
      </c>
      <c r="L196">
        <v>-50.599891999999997</v>
      </c>
    </row>
    <row r="197" spans="2:12" x14ac:dyDescent="0.25">
      <c r="B197">
        <v>14816000000</v>
      </c>
      <c r="C197">
        <v>-59.33596</v>
      </c>
      <c r="D197">
        <v>-48.180064999999999</v>
      </c>
      <c r="J197">
        <v>14816000000</v>
      </c>
      <c r="K197">
        <v>-61.525168999999998</v>
      </c>
      <c r="L197">
        <v>-50.212761</v>
      </c>
    </row>
    <row r="198" spans="2:12" x14ac:dyDescent="0.25">
      <c r="B198">
        <v>14958857142.857</v>
      </c>
      <c r="C198">
        <v>-58.233001999999999</v>
      </c>
      <c r="D198">
        <v>-46.973762999999998</v>
      </c>
      <c r="J198">
        <v>14958857142.857</v>
      </c>
      <c r="K198">
        <v>-61.149577999999998</v>
      </c>
      <c r="L198">
        <v>-49.682155999999999</v>
      </c>
    </row>
    <row r="199" spans="2:12" x14ac:dyDescent="0.25">
      <c r="B199">
        <v>15101714285.714001</v>
      </c>
      <c r="C199">
        <v>-56.978980999999997</v>
      </c>
      <c r="D199">
        <v>-45.610947000000003</v>
      </c>
      <c r="J199">
        <v>15101714285.714001</v>
      </c>
      <c r="K199">
        <v>-60.325843999999996</v>
      </c>
      <c r="L199">
        <v>-48.693095999999997</v>
      </c>
    </row>
    <row r="200" spans="2:12" x14ac:dyDescent="0.25">
      <c r="B200">
        <v>15244571428.570999</v>
      </c>
      <c r="C200">
        <v>-55.901764</v>
      </c>
      <c r="D200">
        <v>-44.431342999999998</v>
      </c>
      <c r="J200">
        <v>15244571428.570999</v>
      </c>
      <c r="K200">
        <v>-59.388458</v>
      </c>
      <c r="L200">
        <v>-47.601215000000003</v>
      </c>
    </row>
    <row r="201" spans="2:12" x14ac:dyDescent="0.25">
      <c r="B201">
        <v>15387428571.429001</v>
      </c>
      <c r="C201">
        <v>-54.160724999999999</v>
      </c>
      <c r="D201">
        <v>-42.568019999999997</v>
      </c>
      <c r="J201">
        <v>15387428571.429001</v>
      </c>
      <c r="K201">
        <v>-58.478625999999998</v>
      </c>
      <c r="L201">
        <v>-46.542521999999998</v>
      </c>
    </row>
    <row r="202" spans="2:12" x14ac:dyDescent="0.25">
      <c r="B202">
        <v>15530285714.285999</v>
      </c>
      <c r="C202">
        <v>-52.475490999999998</v>
      </c>
      <c r="D202">
        <v>-40.785252</v>
      </c>
      <c r="J202">
        <v>15530285714.285999</v>
      </c>
      <c r="K202">
        <v>-58.060848</v>
      </c>
      <c r="L202">
        <v>-46.015839</v>
      </c>
    </row>
    <row r="203" spans="2:12" x14ac:dyDescent="0.25">
      <c r="B203">
        <v>15673142857.143</v>
      </c>
      <c r="C203">
        <v>-50.905524999999997</v>
      </c>
      <c r="D203">
        <v>-39.088982000000001</v>
      </c>
      <c r="J203">
        <v>15673142857.143</v>
      </c>
      <c r="K203">
        <v>-58.347735999999998</v>
      </c>
      <c r="L203">
        <v>-46.174343</v>
      </c>
    </row>
    <row r="204" spans="2:12" x14ac:dyDescent="0.25">
      <c r="B204">
        <v>15816000000</v>
      </c>
      <c r="C204">
        <v>-49.572749999999999</v>
      </c>
      <c r="D204">
        <v>-37.64669</v>
      </c>
      <c r="J204">
        <v>15816000000</v>
      </c>
      <c r="K204">
        <v>-59.121234999999999</v>
      </c>
      <c r="L204">
        <v>-46.831085000000002</v>
      </c>
    </row>
    <row r="205" spans="2:12" x14ac:dyDescent="0.25">
      <c r="B205">
        <v>15958857142.857</v>
      </c>
      <c r="C205">
        <v>-48.364562999999997</v>
      </c>
      <c r="D205">
        <v>-36.315036999999997</v>
      </c>
      <c r="J205">
        <v>15958857142.857</v>
      </c>
      <c r="K205">
        <v>-60.355319999999999</v>
      </c>
      <c r="L205">
        <v>-47.924019000000001</v>
      </c>
    </row>
    <row r="206" spans="2:12" x14ac:dyDescent="0.25">
      <c r="B206">
        <v>16101714285.714001</v>
      </c>
      <c r="C206">
        <v>-47.339103999999999</v>
      </c>
      <c r="D206">
        <v>-35.124611000000002</v>
      </c>
      <c r="J206">
        <v>16101714285.714001</v>
      </c>
      <c r="K206">
        <v>-61.987278000000003</v>
      </c>
      <c r="L206">
        <v>-49.354702000000003</v>
      </c>
    </row>
    <row r="207" spans="2:12" x14ac:dyDescent="0.25">
      <c r="B207">
        <v>16244571428.570999</v>
      </c>
      <c r="C207">
        <v>-46.514800999999999</v>
      </c>
      <c r="D207">
        <v>-34.157294999999998</v>
      </c>
      <c r="J207">
        <v>16244571428.570999</v>
      </c>
      <c r="K207">
        <v>-63.366959000000001</v>
      </c>
      <c r="L207">
        <v>-50.526271999999999</v>
      </c>
    </row>
    <row r="208" spans="2:12" x14ac:dyDescent="0.25">
      <c r="B208">
        <v>16387428571.429001</v>
      </c>
      <c r="C208">
        <v>-45.939425999999997</v>
      </c>
      <c r="D208">
        <v>-33.432220000000001</v>
      </c>
      <c r="J208">
        <v>16387428571.429001</v>
      </c>
      <c r="K208">
        <v>-64.089516000000003</v>
      </c>
      <c r="L208">
        <v>-51.018268999999997</v>
      </c>
    </row>
    <row r="209" spans="2:12" x14ac:dyDescent="0.25">
      <c r="B209">
        <v>16530285714.285999</v>
      </c>
      <c r="C209">
        <v>-45.453453000000003</v>
      </c>
      <c r="D209">
        <v>-32.825423999999998</v>
      </c>
      <c r="J209">
        <v>16530285714.285999</v>
      </c>
      <c r="K209">
        <v>-63.868839000000001</v>
      </c>
      <c r="L209">
        <v>-50.60284</v>
      </c>
    </row>
    <row r="210" spans="2:12" x14ac:dyDescent="0.25">
      <c r="B210">
        <v>16673142857.143</v>
      </c>
      <c r="C210">
        <v>-45.303702999999999</v>
      </c>
      <c r="D210">
        <v>-32.504317999999998</v>
      </c>
      <c r="J210">
        <v>16673142857.143</v>
      </c>
      <c r="K210">
        <v>-63.418990999999998</v>
      </c>
      <c r="L210">
        <v>-49.901263999999998</v>
      </c>
    </row>
    <row r="211" spans="2:12" x14ac:dyDescent="0.25">
      <c r="B211">
        <v>16816000000</v>
      </c>
      <c r="C211">
        <v>-45.204394999999998</v>
      </c>
      <c r="D211">
        <v>-32.278027000000002</v>
      </c>
      <c r="J211">
        <v>16816000000</v>
      </c>
      <c r="K211">
        <v>-63.060467000000003</v>
      </c>
      <c r="L211">
        <v>-49.360832000000002</v>
      </c>
    </row>
    <row r="212" spans="2:12" x14ac:dyDescent="0.25">
      <c r="B212" t="s">
        <v>25</v>
      </c>
      <c r="J212" t="s">
        <v>25</v>
      </c>
    </row>
  </sheetData>
  <pageMargins left="0.7" right="0.7" top="0.75" bottom="0.75" header="0.3" footer="0.3"/>
  <pageSetup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48"/>
  <sheetViews>
    <sheetView workbookViewId="0">
      <selection activeCell="J1" sqref="J1:L1048576"/>
    </sheetView>
  </sheetViews>
  <sheetFormatPr defaultRowHeight="15" x14ac:dyDescent="0.25"/>
  <cols>
    <col min="1" max="1" width="13.7109375" style="40" customWidth="1"/>
    <col min="5" max="5" width="2" style="7" customWidth="1"/>
    <col min="6" max="6" width="16.28515625" style="6" bestFit="1" customWidth="1"/>
    <col min="7" max="7" width="25.28515625" style="6" bestFit="1" customWidth="1"/>
    <col min="8" max="8" width="9.28515625" bestFit="1" customWidth="1"/>
    <col min="9" max="9" width="13.7109375" style="40" customWidth="1"/>
    <col min="13" max="13" width="2" style="7" customWidth="1"/>
    <col min="14" max="14" width="16.28515625" style="6" bestFit="1" customWidth="1"/>
    <col min="15" max="15" width="25.28515625" style="6" bestFit="1" customWidth="1"/>
    <col min="16" max="16" width="9.28515625" customWidth="1"/>
    <col min="17" max="17" width="2" style="7" customWidth="1"/>
  </cols>
  <sheetData>
    <row r="1" spans="1:17" x14ac:dyDescent="0.25">
      <c r="B1" t="s">
        <v>101</v>
      </c>
      <c r="E1" s="10"/>
      <c r="G1" s="41" t="s">
        <v>16</v>
      </c>
      <c r="J1" t="s">
        <v>101</v>
      </c>
      <c r="M1" s="10"/>
      <c r="O1" s="41" t="s">
        <v>17</v>
      </c>
      <c r="Q1" s="10"/>
    </row>
    <row r="2" spans="1:17" x14ac:dyDescent="0.25">
      <c r="A2" s="50" t="s">
        <v>121</v>
      </c>
      <c r="B2" t="s">
        <v>102</v>
      </c>
      <c r="C2" t="s">
        <v>103</v>
      </c>
      <c r="D2" t="s">
        <v>104</v>
      </c>
      <c r="E2" s="10"/>
      <c r="G2" s="85" t="s">
        <v>284</v>
      </c>
      <c r="I2" s="50" t="s">
        <v>117</v>
      </c>
      <c r="J2" t="s">
        <v>102</v>
      </c>
      <c r="K2" t="s">
        <v>103</v>
      </c>
      <c r="L2" t="s">
        <v>104</v>
      </c>
      <c r="M2" s="10"/>
      <c r="O2" s="85" t="s">
        <v>284</v>
      </c>
      <c r="Q2" s="10"/>
    </row>
    <row r="3" spans="1:17" x14ac:dyDescent="0.25">
      <c r="B3" t="s">
        <v>214</v>
      </c>
      <c r="E3" s="10"/>
      <c r="G3" s="13"/>
      <c r="J3" t="s">
        <v>214</v>
      </c>
      <c r="M3" s="10"/>
      <c r="O3" s="13"/>
      <c r="Q3" s="10"/>
    </row>
    <row r="4" spans="1:17" x14ac:dyDescent="0.25">
      <c r="B4" t="s">
        <v>105</v>
      </c>
      <c r="C4" t="s">
        <v>283</v>
      </c>
      <c r="D4" t="s">
        <v>335</v>
      </c>
      <c r="E4" s="10"/>
      <c r="G4" s="41" t="s">
        <v>24</v>
      </c>
      <c r="J4" t="s">
        <v>105</v>
      </c>
      <c r="K4" t="s">
        <v>283</v>
      </c>
      <c r="L4" t="s">
        <v>336</v>
      </c>
      <c r="M4" s="10"/>
      <c r="O4" s="41" t="s">
        <v>24</v>
      </c>
      <c r="Q4" s="10"/>
    </row>
    <row r="5" spans="1:17" x14ac:dyDescent="0.25">
      <c r="B5" t="s">
        <v>106</v>
      </c>
      <c r="E5" s="10"/>
      <c r="F5" s="6" t="s">
        <v>22</v>
      </c>
      <c r="H5" s="6"/>
      <c r="J5" t="s">
        <v>106</v>
      </c>
      <c r="M5" s="10"/>
      <c r="N5" s="6" t="s">
        <v>22</v>
      </c>
      <c r="P5" s="88"/>
      <c r="Q5" s="10"/>
    </row>
    <row r="6" spans="1:17" ht="15.75" x14ac:dyDescent="0.25">
      <c r="E6" s="10"/>
      <c r="F6" s="6" t="s">
        <v>23</v>
      </c>
      <c r="G6" s="6" t="str">
        <f t="shared" ref="G6:G25" si="0">D32</f>
        <v>1Rx0L dBc Log Mag(dB)</v>
      </c>
      <c r="H6" s="35">
        <v>1</v>
      </c>
      <c r="M6" s="10"/>
      <c r="N6" s="6" t="s">
        <v>23</v>
      </c>
      <c r="O6" s="6" t="str">
        <f t="shared" ref="O6:O25" si="1">L32</f>
        <v>1Rx0L dBc Log Mag(dB)</v>
      </c>
      <c r="P6" s="35">
        <v>1</v>
      </c>
      <c r="Q6" s="10"/>
    </row>
    <row r="7" spans="1:17" ht="15.75" x14ac:dyDescent="0.25">
      <c r="B7" t="s">
        <v>107</v>
      </c>
      <c r="E7" s="10"/>
      <c r="F7" s="6">
        <f t="shared" ref="F7:F25" si="2">B33/1000000000</f>
        <v>1</v>
      </c>
      <c r="G7" s="6">
        <f t="shared" si="0"/>
        <v>-11.243232000000001</v>
      </c>
      <c r="H7" s="36">
        <f>ABS(AVERAGE(G7:G25)-(H6-1)*5)</f>
        <v>26.576632894736836</v>
      </c>
      <c r="J7" t="s">
        <v>107</v>
      </c>
      <c r="M7" s="10"/>
      <c r="N7" s="6">
        <f t="shared" ref="N7:N25" si="3">J33/1000000000</f>
        <v>1</v>
      </c>
      <c r="O7" s="6">
        <f t="shared" si="1"/>
        <v>-17.668688</v>
      </c>
      <c r="P7" s="36">
        <f>ABS(AVERAGE(O7:O25)-(P6-1)*5)</f>
        <v>31.323211210526313</v>
      </c>
      <c r="Q7" s="10"/>
    </row>
    <row r="8" spans="1:17" x14ac:dyDescent="0.25">
      <c r="B8" t="s">
        <v>23</v>
      </c>
      <c r="C8" t="s">
        <v>123</v>
      </c>
      <c r="E8" s="10"/>
      <c r="F8" s="6">
        <f t="shared" si="2"/>
        <v>1.6666666666666998</v>
      </c>
      <c r="G8" s="6">
        <f t="shared" si="0"/>
        <v>-18.026759999999999</v>
      </c>
      <c r="H8" s="6"/>
      <c r="J8" t="s">
        <v>23</v>
      </c>
      <c r="K8" t="s">
        <v>123</v>
      </c>
      <c r="M8" s="10"/>
      <c r="N8" s="6">
        <f t="shared" si="3"/>
        <v>1.6666666666666998</v>
      </c>
      <c r="O8" s="6">
        <f t="shared" si="1"/>
        <v>-28.229626</v>
      </c>
      <c r="P8" s="88"/>
      <c r="Q8" s="10"/>
    </row>
    <row r="9" spans="1:17" x14ac:dyDescent="0.25">
      <c r="B9">
        <v>1000000000</v>
      </c>
      <c r="C9">
        <v>-10.932753999999999</v>
      </c>
      <c r="E9" s="10"/>
      <c r="F9" s="6">
        <f t="shared" si="2"/>
        <v>2.3333333333333002</v>
      </c>
      <c r="G9" s="6">
        <f t="shared" si="0"/>
        <v>-21.703226000000001</v>
      </c>
      <c r="H9" s="6"/>
      <c r="J9">
        <v>1000000000</v>
      </c>
      <c r="K9">
        <v>-12.942121</v>
      </c>
      <c r="M9" s="10"/>
      <c r="N9" s="6">
        <f t="shared" si="3"/>
        <v>2.3333333333333002</v>
      </c>
      <c r="O9" s="6">
        <f t="shared" si="1"/>
        <v>-32.600631999999997</v>
      </c>
      <c r="P9" s="88"/>
      <c r="Q9" s="10"/>
    </row>
    <row r="10" spans="1:17" x14ac:dyDescent="0.25">
      <c r="B10">
        <v>1666666666.6666999</v>
      </c>
      <c r="C10">
        <v>-7.8274116999999999</v>
      </c>
      <c r="E10" s="10"/>
      <c r="F10" s="6">
        <f t="shared" si="2"/>
        <v>3</v>
      </c>
      <c r="G10" s="6">
        <f t="shared" si="0"/>
        <v>-24.853514000000001</v>
      </c>
      <c r="H10" s="6"/>
      <c r="J10">
        <v>1666666666.6666999</v>
      </c>
      <c r="K10">
        <v>-9.0609999000000006</v>
      </c>
      <c r="M10" s="10"/>
      <c r="N10" s="6">
        <f t="shared" si="3"/>
        <v>3</v>
      </c>
      <c r="O10" s="6">
        <f t="shared" si="1"/>
        <v>-33.219681000000001</v>
      </c>
      <c r="P10" s="88"/>
      <c r="Q10" s="10"/>
    </row>
    <row r="11" spans="1:17" x14ac:dyDescent="0.25">
      <c r="B11">
        <v>2333333333.3333001</v>
      </c>
      <c r="C11">
        <v>-7.7457909999999996</v>
      </c>
      <c r="E11" s="10"/>
      <c r="F11" s="6">
        <f t="shared" si="2"/>
        <v>3.6666666666666998</v>
      </c>
      <c r="G11" s="6">
        <f t="shared" si="0"/>
        <v>-26.805904000000002</v>
      </c>
      <c r="H11" s="6"/>
      <c r="J11">
        <v>2333333333.3333001</v>
      </c>
      <c r="K11">
        <v>-8.1491222000000008</v>
      </c>
      <c r="M11" s="10"/>
      <c r="N11" s="6">
        <f t="shared" si="3"/>
        <v>3.6666666666666998</v>
      </c>
      <c r="O11" s="6">
        <f t="shared" si="1"/>
        <v>-33.619633</v>
      </c>
      <c r="P11" s="88"/>
      <c r="Q11" s="10"/>
    </row>
    <row r="12" spans="1:17" x14ac:dyDescent="0.25">
      <c r="B12">
        <v>3000000000</v>
      </c>
      <c r="C12">
        <v>-7.7637653000000002</v>
      </c>
      <c r="E12" s="10"/>
      <c r="F12" s="6">
        <f t="shared" si="2"/>
        <v>4.3333333333332993</v>
      </c>
      <c r="G12" s="6">
        <f t="shared" si="0"/>
        <v>-27.104752999999999</v>
      </c>
      <c r="H12" s="6"/>
      <c r="J12">
        <v>3000000000</v>
      </c>
      <c r="K12">
        <v>-7.7799415999999999</v>
      </c>
      <c r="M12" s="10"/>
      <c r="N12" s="6">
        <f t="shared" si="3"/>
        <v>4.3333333333332993</v>
      </c>
      <c r="O12" s="6">
        <f t="shared" si="1"/>
        <v>-33.176521000000001</v>
      </c>
      <c r="P12" s="88"/>
      <c r="Q12" s="10"/>
    </row>
    <row r="13" spans="1:17" x14ac:dyDescent="0.25">
      <c r="B13">
        <v>3666666666.6666999</v>
      </c>
      <c r="C13">
        <v>-8.0044546000000008</v>
      </c>
      <c r="E13" s="10"/>
      <c r="F13" s="6">
        <f t="shared" si="2"/>
        <v>5</v>
      </c>
      <c r="G13" s="6">
        <f t="shared" si="0"/>
        <v>-31.193832</v>
      </c>
      <c r="H13" s="6"/>
      <c r="J13">
        <v>3666666666.6666999</v>
      </c>
      <c r="K13">
        <v>-7.5823869999999998</v>
      </c>
      <c r="M13" s="10"/>
      <c r="N13" s="6">
        <f t="shared" si="3"/>
        <v>5</v>
      </c>
      <c r="O13" s="6">
        <f t="shared" si="1"/>
        <v>-33.432761999999997</v>
      </c>
      <c r="P13" s="88"/>
      <c r="Q13" s="10"/>
    </row>
    <row r="14" spans="1:17" x14ac:dyDescent="0.25">
      <c r="B14">
        <v>4333333333.3332996</v>
      </c>
      <c r="C14">
        <v>-8.5444527000000008</v>
      </c>
      <c r="E14" s="10"/>
      <c r="F14" s="6">
        <f t="shared" si="2"/>
        <v>5.6666666666667007</v>
      </c>
      <c r="G14" s="6">
        <f t="shared" si="0"/>
        <v>-30.265865000000002</v>
      </c>
      <c r="H14" s="6"/>
      <c r="J14">
        <v>4333333333.3332996</v>
      </c>
      <c r="K14">
        <v>-7.9524016</v>
      </c>
      <c r="M14" s="10"/>
      <c r="N14" s="6">
        <f t="shared" si="3"/>
        <v>5.6666666666667007</v>
      </c>
      <c r="O14" s="6">
        <f t="shared" si="1"/>
        <v>-36.884869000000002</v>
      </c>
      <c r="P14" s="88"/>
      <c r="Q14" s="10"/>
    </row>
    <row r="15" spans="1:17" x14ac:dyDescent="0.25">
      <c r="B15">
        <v>5000000000</v>
      </c>
      <c r="C15">
        <v>-7.9516144000000004</v>
      </c>
      <c r="E15" s="10"/>
      <c r="F15" s="6">
        <f t="shared" si="2"/>
        <v>6.3333333333332993</v>
      </c>
      <c r="G15" s="6">
        <f t="shared" si="0"/>
        <v>-29.733301000000001</v>
      </c>
      <c r="H15" s="6"/>
      <c r="J15">
        <v>5000000000</v>
      </c>
      <c r="K15">
        <v>-8.0369825000000006</v>
      </c>
      <c r="M15" s="10"/>
      <c r="N15" s="6">
        <f t="shared" si="3"/>
        <v>6.3333333333332993</v>
      </c>
      <c r="O15" s="6">
        <f t="shared" si="1"/>
        <v>-41.053905</v>
      </c>
      <c r="P15" s="88"/>
      <c r="Q15" s="10"/>
    </row>
    <row r="16" spans="1:17" x14ac:dyDescent="0.25">
      <c r="B16">
        <v>5666666666.6667004</v>
      </c>
      <c r="C16">
        <v>-8.0947312999999994</v>
      </c>
      <c r="E16" s="10"/>
      <c r="F16" s="6">
        <f t="shared" si="2"/>
        <v>7</v>
      </c>
      <c r="G16" s="6">
        <f t="shared" si="0"/>
        <v>-35.585757999999998</v>
      </c>
      <c r="H16" s="6"/>
      <c r="J16">
        <v>5666666666.6667004</v>
      </c>
      <c r="K16">
        <v>-7.9177293999999998</v>
      </c>
      <c r="M16" s="10"/>
      <c r="N16" s="6">
        <f t="shared" si="3"/>
        <v>7</v>
      </c>
      <c r="O16" s="6">
        <f t="shared" si="1"/>
        <v>-37.146155999999998</v>
      </c>
      <c r="P16" s="88"/>
      <c r="Q16" s="10"/>
    </row>
    <row r="17" spans="2:17" x14ac:dyDescent="0.25">
      <c r="B17">
        <v>6333333333.3332996</v>
      </c>
      <c r="C17">
        <v>-7.8261494999999996</v>
      </c>
      <c r="E17" s="10"/>
      <c r="F17" s="6">
        <f t="shared" si="2"/>
        <v>7.6666666666667007</v>
      </c>
      <c r="G17" s="6">
        <f t="shared" si="0"/>
        <v>-28.782602000000001</v>
      </c>
      <c r="H17" s="6"/>
      <c r="J17">
        <v>6333333333.3332996</v>
      </c>
      <c r="K17">
        <v>-7.8743138000000004</v>
      </c>
      <c r="M17" s="10"/>
      <c r="N17" s="6">
        <f t="shared" si="3"/>
        <v>7.6666666666667007</v>
      </c>
      <c r="O17" s="6">
        <f t="shared" si="1"/>
        <v>-33.095405999999997</v>
      </c>
      <c r="P17" s="88"/>
      <c r="Q17" s="10"/>
    </row>
    <row r="18" spans="2:17" x14ac:dyDescent="0.25">
      <c r="B18">
        <v>7000000000</v>
      </c>
      <c r="C18">
        <v>-8.0674238000000003</v>
      </c>
      <c r="E18" s="10"/>
      <c r="F18" s="6">
        <f t="shared" si="2"/>
        <v>8.3333333333333002</v>
      </c>
      <c r="G18" s="6">
        <f t="shared" si="0"/>
        <v>-23.666096</v>
      </c>
      <c r="H18" s="6"/>
      <c r="J18">
        <v>7000000000</v>
      </c>
      <c r="K18">
        <v>-8.0114040000000006</v>
      </c>
      <c r="M18" s="10"/>
      <c r="N18" s="6">
        <f t="shared" si="3"/>
        <v>8.3333333333333002</v>
      </c>
      <c r="O18" s="6">
        <f t="shared" si="1"/>
        <v>-29.42004</v>
      </c>
      <c r="P18" s="88"/>
      <c r="Q18" s="10"/>
    </row>
    <row r="19" spans="2:17" x14ac:dyDescent="0.25">
      <c r="B19">
        <v>7666666666.6667004</v>
      </c>
      <c r="C19">
        <v>-8.4172467999999991</v>
      </c>
      <c r="E19" s="10"/>
      <c r="F19" s="6">
        <f t="shared" si="2"/>
        <v>9</v>
      </c>
      <c r="G19" s="6">
        <f t="shared" si="0"/>
        <v>-21.138493</v>
      </c>
      <c r="H19" s="6"/>
      <c r="J19">
        <v>7666666666.6667004</v>
      </c>
      <c r="K19">
        <v>-8.2809676999999997</v>
      </c>
      <c r="M19" s="10"/>
      <c r="N19" s="6">
        <f t="shared" si="3"/>
        <v>9</v>
      </c>
      <c r="O19" s="6">
        <f t="shared" si="1"/>
        <v>-27.475598999999999</v>
      </c>
      <c r="P19" s="88"/>
      <c r="Q19" s="10"/>
    </row>
    <row r="20" spans="2:17" x14ac:dyDescent="0.25">
      <c r="B20">
        <v>8333333333.3332996</v>
      </c>
      <c r="C20">
        <v>-8.3988294999999997</v>
      </c>
      <c r="E20" s="10"/>
      <c r="F20" s="6">
        <f t="shared" si="2"/>
        <v>9.6666666666666998</v>
      </c>
      <c r="G20" s="6">
        <f t="shared" si="0"/>
        <v>-21.526482000000001</v>
      </c>
      <c r="H20" s="6"/>
      <c r="J20">
        <v>8333333333.3332996</v>
      </c>
      <c r="K20">
        <v>-8.6302775999999994</v>
      </c>
      <c r="M20" s="10"/>
      <c r="N20" s="6">
        <f t="shared" si="3"/>
        <v>9.6666666666666998</v>
      </c>
      <c r="O20" s="6">
        <f t="shared" si="1"/>
        <v>-27.487722000000002</v>
      </c>
      <c r="P20" s="88"/>
      <c r="Q20" s="10"/>
    </row>
    <row r="21" spans="2:17" x14ac:dyDescent="0.25">
      <c r="B21">
        <v>9000000000</v>
      </c>
      <c r="C21">
        <v>-8.7769823000000002</v>
      </c>
      <c r="E21" s="10"/>
      <c r="F21" s="6">
        <f t="shared" si="2"/>
        <v>10.333333333333</v>
      </c>
      <c r="G21" s="6">
        <f t="shared" si="0"/>
        <v>-23.047343999999999</v>
      </c>
      <c r="H21" s="6"/>
      <c r="J21">
        <v>9000000000</v>
      </c>
      <c r="K21">
        <v>-8.9995279000000004</v>
      </c>
      <c r="M21" s="10"/>
      <c r="N21" s="6">
        <f t="shared" si="3"/>
        <v>10.333333333333</v>
      </c>
      <c r="O21" s="6">
        <f t="shared" si="1"/>
        <v>-27.857448999999999</v>
      </c>
      <c r="P21" s="88"/>
      <c r="Q21" s="10"/>
    </row>
    <row r="22" spans="2:17" x14ac:dyDescent="0.25">
      <c r="B22">
        <v>9666666666.6667004</v>
      </c>
      <c r="C22">
        <v>-9.1554432000000006</v>
      </c>
      <c r="E22" s="10"/>
      <c r="F22" s="6">
        <f t="shared" si="2"/>
        <v>11</v>
      </c>
      <c r="G22" s="6">
        <f t="shared" si="0"/>
        <v>-26.024887</v>
      </c>
      <c r="H22" s="6"/>
      <c r="J22">
        <v>9666666666.6667004</v>
      </c>
      <c r="K22">
        <v>-8.9365625000000009</v>
      </c>
      <c r="M22" s="10"/>
      <c r="N22" s="6">
        <f t="shared" si="3"/>
        <v>11</v>
      </c>
      <c r="O22" s="6">
        <f t="shared" si="1"/>
        <v>-29.018833000000001</v>
      </c>
      <c r="P22" s="88"/>
      <c r="Q22" s="10"/>
    </row>
    <row r="23" spans="2:17" x14ac:dyDescent="0.25">
      <c r="B23">
        <v>10333333333.333</v>
      </c>
      <c r="C23">
        <v>-8.9368552999999995</v>
      </c>
      <c r="E23" s="10"/>
      <c r="F23" s="6">
        <f t="shared" si="2"/>
        <v>11.666666666667</v>
      </c>
      <c r="G23" s="6">
        <f t="shared" si="0"/>
        <v>-29.436872000000001</v>
      </c>
      <c r="H23" s="6"/>
      <c r="J23">
        <v>10333333333.333</v>
      </c>
      <c r="K23">
        <v>-9.0391244999999998</v>
      </c>
      <c r="M23" s="10"/>
      <c r="N23" s="6">
        <f t="shared" si="3"/>
        <v>11.666666666667</v>
      </c>
      <c r="O23" s="6">
        <f t="shared" si="1"/>
        <v>-28.819664</v>
      </c>
      <c r="P23" s="88"/>
      <c r="Q23" s="10"/>
    </row>
    <row r="24" spans="2:17" x14ac:dyDescent="0.25">
      <c r="B24">
        <v>11000000000</v>
      </c>
      <c r="C24">
        <v>-8.9278793000000007</v>
      </c>
      <c r="E24" s="10"/>
      <c r="F24" s="6">
        <f t="shared" si="2"/>
        <v>12.333333333333</v>
      </c>
      <c r="G24" s="6">
        <f t="shared" si="0"/>
        <v>-34.565525000000001</v>
      </c>
      <c r="H24" s="6"/>
      <c r="J24">
        <v>11000000000</v>
      </c>
      <c r="K24">
        <v>-9.0030937000000009</v>
      </c>
      <c r="M24" s="10"/>
      <c r="N24" s="6">
        <f t="shared" si="3"/>
        <v>12.333333333333</v>
      </c>
      <c r="O24" s="6">
        <f t="shared" si="1"/>
        <v>-32.312900999999997</v>
      </c>
      <c r="P24" s="88"/>
      <c r="Q24" s="10"/>
    </row>
    <row r="25" spans="2:17" x14ac:dyDescent="0.25">
      <c r="B25">
        <v>11666666666.667</v>
      </c>
      <c r="C25">
        <v>-9.1013327000000004</v>
      </c>
      <c r="E25" s="10"/>
      <c r="F25" s="6">
        <f t="shared" si="2"/>
        <v>13</v>
      </c>
      <c r="G25" s="6">
        <f t="shared" si="0"/>
        <v>-40.251579</v>
      </c>
      <c r="H25" s="6"/>
      <c r="J25">
        <v>11666666666.667</v>
      </c>
      <c r="K25">
        <v>-9.1530161000000003</v>
      </c>
      <c r="M25" s="10"/>
      <c r="N25" s="6">
        <f t="shared" si="3"/>
        <v>13</v>
      </c>
      <c r="O25" s="6">
        <f t="shared" si="1"/>
        <v>-32.620925999999997</v>
      </c>
      <c r="P25" s="88"/>
      <c r="Q25" s="10"/>
    </row>
    <row r="26" spans="2:17" x14ac:dyDescent="0.25">
      <c r="B26">
        <v>12333333333.333</v>
      </c>
      <c r="C26">
        <v>-9.6202850000000009</v>
      </c>
      <c r="E26" s="10"/>
      <c r="F26" s="6" t="s">
        <v>25</v>
      </c>
      <c r="H26" s="6"/>
      <c r="J26">
        <v>12333333333.333</v>
      </c>
      <c r="K26">
        <v>-9.6812468000000003</v>
      </c>
      <c r="M26" s="10"/>
      <c r="N26" s="6" t="s">
        <v>25</v>
      </c>
      <c r="P26" s="88"/>
      <c r="Q26" s="10"/>
    </row>
    <row r="27" spans="2:17" x14ac:dyDescent="0.25">
      <c r="B27">
        <v>13000000000</v>
      </c>
      <c r="C27">
        <v>-10.428497</v>
      </c>
      <c r="E27" s="10"/>
      <c r="H27" s="6"/>
      <c r="J27">
        <v>13000000000</v>
      </c>
      <c r="K27">
        <v>-10.334289</v>
      </c>
      <c r="M27" s="10"/>
      <c r="P27" s="88"/>
      <c r="Q27" s="10"/>
    </row>
    <row r="28" spans="2:17" x14ac:dyDescent="0.25">
      <c r="B28" t="s">
        <v>25</v>
      </c>
      <c r="E28" s="10"/>
      <c r="H28" s="6"/>
      <c r="J28" t="s">
        <v>25</v>
      </c>
      <c r="M28" s="10"/>
      <c r="P28" s="88"/>
      <c r="Q28" s="10"/>
    </row>
    <row r="29" spans="2:17" x14ac:dyDescent="0.25">
      <c r="E29" s="10"/>
      <c r="F29" s="6" t="s">
        <v>26</v>
      </c>
      <c r="H29" s="6"/>
      <c r="M29" s="10"/>
      <c r="N29" s="6" t="s">
        <v>26</v>
      </c>
      <c r="P29" s="88"/>
      <c r="Q29" s="10"/>
    </row>
    <row r="30" spans="2:17" ht="15.75" x14ac:dyDescent="0.25">
      <c r="E30" s="10"/>
      <c r="F30" s="6" t="s">
        <v>23</v>
      </c>
      <c r="G30" s="6" t="str">
        <f t="shared" ref="G30:G49" si="4">D56</f>
        <v>2Rx0L dBc Log Mag(dB)</v>
      </c>
      <c r="H30" s="35">
        <v>2</v>
      </c>
      <c r="M30" s="10"/>
      <c r="N30" s="6" t="s">
        <v>23</v>
      </c>
      <c r="O30" s="6" t="str">
        <f t="shared" ref="O30:O49" si="5">L56</f>
        <v>2Rx0L dBc Log Mag(dB)</v>
      </c>
      <c r="P30" s="35">
        <v>2</v>
      </c>
      <c r="Q30" s="10"/>
    </row>
    <row r="31" spans="2:17" ht="15.75" x14ac:dyDescent="0.25">
      <c r="B31" t="s">
        <v>22</v>
      </c>
      <c r="E31" s="10"/>
      <c r="F31" s="6">
        <f t="shared" ref="F31:F49" si="6">B57/1000000000</f>
        <v>2</v>
      </c>
      <c r="G31" s="6">
        <f t="shared" si="4"/>
        <v>-66.321724000000003</v>
      </c>
      <c r="H31" s="36">
        <f>ABS(AVERAGE(G31:G49)-(H30-1)*5)</f>
        <v>56.893489421052628</v>
      </c>
      <c r="J31" t="s">
        <v>22</v>
      </c>
      <c r="M31" s="10"/>
      <c r="N31" s="6">
        <f t="shared" ref="N31:N49" si="7">J57/1000000000</f>
        <v>2</v>
      </c>
      <c r="O31" s="6">
        <f t="shared" si="5"/>
        <v>-55.402240999999997</v>
      </c>
      <c r="P31" s="36">
        <f>ABS(AVERAGE(O31:O49)-(P30-1)*5)</f>
        <v>54.316294421052625</v>
      </c>
      <c r="Q31" s="10"/>
    </row>
    <row r="32" spans="2:17" x14ac:dyDescent="0.25">
      <c r="B32" t="s">
        <v>23</v>
      </c>
      <c r="C32" t="s">
        <v>252</v>
      </c>
      <c r="D32" t="s">
        <v>253</v>
      </c>
      <c r="E32" s="10"/>
      <c r="F32" s="6">
        <f t="shared" si="6"/>
        <v>2.6111111111111001</v>
      </c>
      <c r="G32" s="6">
        <f t="shared" si="4"/>
        <v>-55.551730999999997</v>
      </c>
      <c r="H32" s="6"/>
      <c r="J32" t="s">
        <v>23</v>
      </c>
      <c r="K32" t="s">
        <v>252</v>
      </c>
      <c r="L32" t="s">
        <v>253</v>
      </c>
      <c r="M32" s="10"/>
      <c r="N32" s="6">
        <f t="shared" si="7"/>
        <v>2.6111111111111001</v>
      </c>
      <c r="O32" s="6">
        <f t="shared" si="5"/>
        <v>-54.941757000000003</v>
      </c>
      <c r="P32" s="88"/>
      <c r="Q32" s="10"/>
    </row>
    <row r="33" spans="2:17" x14ac:dyDescent="0.25">
      <c r="B33">
        <v>1000000000</v>
      </c>
      <c r="C33">
        <v>-22.175985000000001</v>
      </c>
      <c r="D33">
        <v>-11.243232000000001</v>
      </c>
      <c r="E33" s="10"/>
      <c r="F33" s="6">
        <f t="shared" si="6"/>
        <v>3.2222222222222001</v>
      </c>
      <c r="G33" s="6">
        <f t="shared" si="4"/>
        <v>-54.418301</v>
      </c>
      <c r="H33" s="6"/>
      <c r="J33">
        <v>1000000000</v>
      </c>
      <c r="K33">
        <v>-30.610809</v>
      </c>
      <c r="L33">
        <v>-17.668688</v>
      </c>
      <c r="M33" s="10"/>
      <c r="N33" s="6">
        <f t="shared" si="7"/>
        <v>3.2222222222222001</v>
      </c>
      <c r="O33" s="6">
        <f t="shared" si="5"/>
        <v>-56.195683000000002</v>
      </c>
      <c r="P33" s="88"/>
      <c r="Q33" s="10"/>
    </row>
    <row r="34" spans="2:17" x14ac:dyDescent="0.25">
      <c r="B34">
        <v>1666666666.6666999</v>
      </c>
      <c r="C34">
        <v>-25.854171999999998</v>
      </c>
      <c r="D34">
        <v>-18.026759999999999</v>
      </c>
      <c r="E34" s="10"/>
      <c r="F34" s="6">
        <f t="shared" si="6"/>
        <v>3.8333333333333002</v>
      </c>
      <c r="G34" s="6">
        <f t="shared" si="4"/>
        <v>-52.192439999999998</v>
      </c>
      <c r="H34" s="6"/>
      <c r="J34">
        <v>1666666666.6666999</v>
      </c>
      <c r="K34">
        <v>-37.290627000000001</v>
      </c>
      <c r="L34">
        <v>-28.229626</v>
      </c>
      <c r="M34" s="10"/>
      <c r="N34" s="6">
        <f t="shared" si="7"/>
        <v>3.8333333333333002</v>
      </c>
      <c r="O34" s="6">
        <f t="shared" si="5"/>
        <v>-54.847400999999998</v>
      </c>
      <c r="P34" s="88"/>
      <c r="Q34" s="10"/>
    </row>
    <row r="35" spans="2:17" x14ac:dyDescent="0.25">
      <c r="B35">
        <v>2333333333.3333001</v>
      </c>
      <c r="C35">
        <v>-29.449017000000001</v>
      </c>
      <c r="D35">
        <v>-21.703226000000001</v>
      </c>
      <c r="E35" s="10"/>
      <c r="F35" s="6">
        <f t="shared" si="6"/>
        <v>4.4444444444444002</v>
      </c>
      <c r="G35" s="6">
        <f t="shared" si="4"/>
        <v>-56.570132999999998</v>
      </c>
      <c r="H35" s="6"/>
      <c r="J35">
        <v>2333333333.3333001</v>
      </c>
      <c r="K35">
        <v>-40.749755999999998</v>
      </c>
      <c r="L35">
        <v>-32.600631999999997</v>
      </c>
      <c r="M35" s="10"/>
      <c r="N35" s="6">
        <f t="shared" si="7"/>
        <v>4.4444444444444002</v>
      </c>
      <c r="O35" s="6">
        <f t="shared" si="5"/>
        <v>-56.714931</v>
      </c>
      <c r="P35" s="88"/>
      <c r="Q35" s="10"/>
    </row>
    <row r="36" spans="2:17" x14ac:dyDescent="0.25">
      <c r="B36">
        <v>3000000000</v>
      </c>
      <c r="C36">
        <v>-32.617279000000003</v>
      </c>
      <c r="D36">
        <v>-24.853514000000001</v>
      </c>
      <c r="E36" s="10"/>
      <c r="F36" s="6">
        <f t="shared" si="6"/>
        <v>5.0555555555555998</v>
      </c>
      <c r="G36" s="6">
        <f t="shared" si="4"/>
        <v>-55.528435000000002</v>
      </c>
      <c r="H36" s="6"/>
      <c r="J36">
        <v>3000000000</v>
      </c>
      <c r="K36">
        <v>-40.999622000000002</v>
      </c>
      <c r="L36">
        <v>-33.219681000000001</v>
      </c>
      <c r="M36" s="10"/>
      <c r="N36" s="6">
        <f t="shared" si="7"/>
        <v>5.0555555555555998</v>
      </c>
      <c r="O36" s="6">
        <f t="shared" si="5"/>
        <v>-50.680531000000002</v>
      </c>
      <c r="P36" s="88"/>
      <c r="Q36" s="10"/>
    </row>
    <row r="37" spans="2:17" x14ac:dyDescent="0.25">
      <c r="B37">
        <v>3666666666.6666999</v>
      </c>
      <c r="C37">
        <v>-34.810360000000003</v>
      </c>
      <c r="D37">
        <v>-26.805904000000002</v>
      </c>
      <c r="E37" s="10"/>
      <c r="F37" s="6">
        <f t="shared" si="6"/>
        <v>5.6666666666667007</v>
      </c>
      <c r="G37" s="6">
        <f t="shared" si="4"/>
        <v>-53.884323000000002</v>
      </c>
      <c r="H37" s="6"/>
      <c r="J37">
        <v>3666666666.6666999</v>
      </c>
      <c r="K37">
        <v>-41.202022999999997</v>
      </c>
      <c r="L37">
        <v>-33.619633</v>
      </c>
      <c r="M37" s="10"/>
      <c r="N37" s="6">
        <f t="shared" si="7"/>
        <v>5.6666666666667007</v>
      </c>
      <c r="O37" s="6">
        <f t="shared" si="5"/>
        <v>-51.864811000000003</v>
      </c>
      <c r="P37" s="88"/>
      <c r="Q37" s="10"/>
    </row>
    <row r="38" spans="2:17" x14ac:dyDescent="0.25">
      <c r="B38">
        <v>4333333333.3332996</v>
      </c>
      <c r="C38">
        <v>-35.649208000000002</v>
      </c>
      <c r="D38">
        <v>-27.104752999999999</v>
      </c>
      <c r="E38" s="10"/>
      <c r="F38" s="6">
        <f t="shared" si="6"/>
        <v>6.2777777777777999</v>
      </c>
      <c r="G38" s="6">
        <f t="shared" si="4"/>
        <v>-52.289959000000003</v>
      </c>
      <c r="H38" s="6"/>
      <c r="J38">
        <v>4333333333.3332996</v>
      </c>
      <c r="K38">
        <v>-41.128922000000003</v>
      </c>
      <c r="L38">
        <v>-33.176521000000001</v>
      </c>
      <c r="M38" s="10"/>
      <c r="N38" s="6">
        <f t="shared" si="7"/>
        <v>6.2777777777777999</v>
      </c>
      <c r="O38" s="6">
        <f t="shared" si="5"/>
        <v>-51.183169999999997</v>
      </c>
      <c r="P38" s="88"/>
      <c r="Q38" s="10"/>
    </row>
    <row r="39" spans="2:17" x14ac:dyDescent="0.25">
      <c r="B39">
        <v>5000000000</v>
      </c>
      <c r="C39">
        <v>-39.145446999999997</v>
      </c>
      <c r="D39">
        <v>-31.193832</v>
      </c>
      <c r="E39" s="10"/>
      <c r="F39" s="6">
        <f t="shared" si="6"/>
        <v>6.8888888888888999</v>
      </c>
      <c r="G39" s="6">
        <f t="shared" si="4"/>
        <v>-49.745899000000001</v>
      </c>
      <c r="H39" s="6"/>
      <c r="J39">
        <v>5000000000</v>
      </c>
      <c r="K39">
        <v>-41.469746000000001</v>
      </c>
      <c r="L39">
        <v>-33.432761999999997</v>
      </c>
      <c r="M39" s="10"/>
      <c r="N39" s="6">
        <f t="shared" si="7"/>
        <v>6.8888888888888999</v>
      </c>
      <c r="O39" s="6">
        <f t="shared" si="5"/>
        <v>-49.896174999999999</v>
      </c>
      <c r="P39" s="88"/>
      <c r="Q39" s="10"/>
    </row>
    <row r="40" spans="2:17" x14ac:dyDescent="0.25">
      <c r="B40">
        <v>5666666666.6667004</v>
      </c>
      <c r="C40">
        <v>-38.360596000000001</v>
      </c>
      <c r="D40">
        <v>-30.265865000000002</v>
      </c>
      <c r="E40" s="10"/>
      <c r="F40" s="6">
        <f t="shared" si="6"/>
        <v>7.5</v>
      </c>
      <c r="G40" s="6">
        <f t="shared" si="4"/>
        <v>-48.764923000000003</v>
      </c>
      <c r="H40" s="6"/>
      <c r="J40">
        <v>5666666666.6667004</v>
      </c>
      <c r="K40">
        <v>-44.802596999999999</v>
      </c>
      <c r="L40">
        <v>-36.884869000000002</v>
      </c>
      <c r="M40" s="10"/>
      <c r="N40" s="6">
        <f t="shared" si="7"/>
        <v>7.5</v>
      </c>
      <c r="O40" s="6">
        <f t="shared" si="5"/>
        <v>-48.003109000000002</v>
      </c>
      <c r="P40" s="88"/>
      <c r="Q40" s="10"/>
    </row>
    <row r="41" spans="2:17" x14ac:dyDescent="0.25">
      <c r="B41">
        <v>6333333333.3332996</v>
      </c>
      <c r="C41">
        <v>-37.559452</v>
      </c>
      <c r="D41">
        <v>-29.733301000000001</v>
      </c>
      <c r="E41" s="10"/>
      <c r="F41" s="6">
        <f t="shared" si="6"/>
        <v>8.1111111111111001</v>
      </c>
      <c r="G41" s="6">
        <f t="shared" si="4"/>
        <v>-46.344456000000001</v>
      </c>
      <c r="H41" s="6"/>
      <c r="J41">
        <v>6333333333.3332996</v>
      </c>
      <c r="K41">
        <v>-48.928223000000003</v>
      </c>
      <c r="L41">
        <v>-41.053905</v>
      </c>
      <c r="M41" s="10"/>
      <c r="N41" s="6">
        <f t="shared" si="7"/>
        <v>8.1111111111111001</v>
      </c>
      <c r="O41" s="6">
        <f t="shared" si="5"/>
        <v>-47.389519</v>
      </c>
      <c r="P41" s="88"/>
      <c r="Q41" s="10"/>
    </row>
    <row r="42" spans="2:17" x14ac:dyDescent="0.25">
      <c r="B42">
        <v>7000000000</v>
      </c>
      <c r="C42">
        <v>-43.653182999999999</v>
      </c>
      <c r="D42">
        <v>-35.585757999999998</v>
      </c>
      <c r="E42" s="10"/>
      <c r="F42" s="6">
        <f t="shared" si="6"/>
        <v>8.7222222222222001</v>
      </c>
      <c r="G42" s="6">
        <f t="shared" si="4"/>
        <v>-45.931103</v>
      </c>
      <c r="H42" s="6"/>
      <c r="J42">
        <v>7000000000</v>
      </c>
      <c r="K42">
        <v>-45.157561999999999</v>
      </c>
      <c r="L42">
        <v>-37.146155999999998</v>
      </c>
      <c r="M42" s="10"/>
      <c r="N42" s="6">
        <f t="shared" si="7"/>
        <v>8.7222222222222001</v>
      </c>
      <c r="O42" s="6">
        <f t="shared" si="5"/>
        <v>-44.477497</v>
      </c>
      <c r="P42" s="88"/>
      <c r="Q42" s="10"/>
    </row>
    <row r="43" spans="2:17" x14ac:dyDescent="0.25">
      <c r="B43">
        <v>7666666666.6667004</v>
      </c>
      <c r="C43">
        <v>-37.199848000000003</v>
      </c>
      <c r="D43">
        <v>-28.782602000000001</v>
      </c>
      <c r="E43" s="10"/>
      <c r="F43" s="6">
        <f t="shared" si="6"/>
        <v>9.3333333333333002</v>
      </c>
      <c r="G43" s="6">
        <f t="shared" si="4"/>
        <v>-43.479129999999998</v>
      </c>
      <c r="H43" s="6"/>
      <c r="J43">
        <v>7666666666.6667004</v>
      </c>
      <c r="K43">
        <v>-41.376373000000001</v>
      </c>
      <c r="L43">
        <v>-33.095405999999997</v>
      </c>
      <c r="M43" s="10"/>
      <c r="N43" s="6">
        <f t="shared" si="7"/>
        <v>9.3333333333333002</v>
      </c>
      <c r="O43" s="6">
        <f t="shared" si="5"/>
        <v>-42.909641000000001</v>
      </c>
      <c r="P43" s="88"/>
      <c r="Q43" s="10"/>
    </row>
    <row r="44" spans="2:17" x14ac:dyDescent="0.25">
      <c r="B44">
        <v>8333333333.3332996</v>
      </c>
      <c r="C44">
        <v>-32.064926</v>
      </c>
      <c r="D44">
        <v>-23.666096</v>
      </c>
      <c r="E44" s="10"/>
      <c r="F44" s="6">
        <f t="shared" si="6"/>
        <v>9.9444444444444002</v>
      </c>
      <c r="G44" s="6">
        <f t="shared" si="4"/>
        <v>-42.273837999999998</v>
      </c>
      <c r="H44" s="6"/>
      <c r="J44">
        <v>8333333333.3332996</v>
      </c>
      <c r="K44">
        <v>-38.050319999999999</v>
      </c>
      <c r="L44">
        <v>-29.42004</v>
      </c>
      <c r="M44" s="10"/>
      <c r="N44" s="6">
        <f t="shared" si="7"/>
        <v>9.9444444444444002</v>
      </c>
      <c r="O44" s="6">
        <f t="shared" si="5"/>
        <v>-44.170566999999998</v>
      </c>
      <c r="P44" s="88"/>
      <c r="Q44" s="10"/>
    </row>
    <row r="45" spans="2:17" x14ac:dyDescent="0.25">
      <c r="B45">
        <v>9000000000</v>
      </c>
      <c r="C45">
        <v>-29.915474</v>
      </c>
      <c r="D45">
        <v>-21.138493</v>
      </c>
      <c r="E45" s="10"/>
      <c r="F45" s="6">
        <f t="shared" si="6"/>
        <v>10.555555555555999</v>
      </c>
      <c r="G45" s="6">
        <f t="shared" si="4"/>
        <v>-42.443306</v>
      </c>
      <c r="H45" s="6"/>
      <c r="J45">
        <v>9000000000</v>
      </c>
      <c r="K45">
        <v>-36.475127999999998</v>
      </c>
      <c r="L45">
        <v>-27.475598999999999</v>
      </c>
      <c r="M45" s="10"/>
      <c r="N45" s="6">
        <f t="shared" si="7"/>
        <v>10.555555555555999</v>
      </c>
      <c r="O45" s="6">
        <f t="shared" si="5"/>
        <v>-46.684649999999998</v>
      </c>
      <c r="P45" s="88"/>
      <c r="Q45" s="10"/>
    </row>
    <row r="46" spans="2:17" x14ac:dyDescent="0.25">
      <c r="B46">
        <v>9666666666.6667004</v>
      </c>
      <c r="C46">
        <v>-30.681925</v>
      </c>
      <c r="D46">
        <v>-21.526482000000001</v>
      </c>
      <c r="E46" s="10"/>
      <c r="F46" s="6">
        <f t="shared" si="6"/>
        <v>11.166666666667</v>
      </c>
      <c r="G46" s="6">
        <f t="shared" si="4"/>
        <v>-42.764606000000001</v>
      </c>
      <c r="H46" s="6"/>
      <c r="J46">
        <v>9666666666.6667004</v>
      </c>
      <c r="K46">
        <v>-36.424286000000002</v>
      </c>
      <c r="L46">
        <v>-27.487722000000002</v>
      </c>
      <c r="M46" s="10"/>
      <c r="N46" s="6">
        <f t="shared" si="7"/>
        <v>11.166666666667</v>
      </c>
      <c r="O46" s="6">
        <f t="shared" si="5"/>
        <v>-46.117310000000003</v>
      </c>
      <c r="P46" s="88"/>
      <c r="Q46" s="10"/>
    </row>
    <row r="47" spans="2:17" x14ac:dyDescent="0.25">
      <c r="B47">
        <v>10333333333.333</v>
      </c>
      <c r="C47">
        <v>-31.984200000000001</v>
      </c>
      <c r="D47">
        <v>-23.047343999999999</v>
      </c>
      <c r="E47" s="10"/>
      <c r="F47" s="6">
        <f t="shared" si="6"/>
        <v>11.777777777778001</v>
      </c>
      <c r="G47" s="6">
        <f t="shared" si="4"/>
        <v>-46.886299000000001</v>
      </c>
      <c r="H47" s="6"/>
      <c r="J47">
        <v>10333333333.333</v>
      </c>
      <c r="K47">
        <v>-36.896571999999999</v>
      </c>
      <c r="L47">
        <v>-27.857448999999999</v>
      </c>
      <c r="M47" s="10"/>
      <c r="N47" s="6">
        <f t="shared" si="7"/>
        <v>11.777777777778001</v>
      </c>
      <c r="O47" s="6">
        <f t="shared" si="5"/>
        <v>-44.658423999999997</v>
      </c>
      <c r="P47" s="88"/>
      <c r="Q47" s="10"/>
    </row>
    <row r="48" spans="2:17" x14ac:dyDescent="0.25">
      <c r="B48">
        <v>11000000000</v>
      </c>
      <c r="C48">
        <v>-34.952765999999997</v>
      </c>
      <c r="D48">
        <v>-26.024887</v>
      </c>
      <c r="E48" s="10"/>
      <c r="F48" s="6">
        <f t="shared" si="6"/>
        <v>12.388888888888999</v>
      </c>
      <c r="G48" s="6">
        <f t="shared" si="4"/>
        <v>-66.308052000000004</v>
      </c>
      <c r="H48" s="6"/>
      <c r="J48">
        <v>11000000000</v>
      </c>
      <c r="K48">
        <v>-38.021926999999998</v>
      </c>
      <c r="L48">
        <v>-29.018833000000001</v>
      </c>
      <c r="M48" s="10"/>
      <c r="N48" s="6">
        <f t="shared" si="7"/>
        <v>12.388888888888999</v>
      </c>
      <c r="O48" s="6">
        <f t="shared" si="5"/>
        <v>-43.217136000000004</v>
      </c>
      <c r="P48" s="88"/>
      <c r="Q48" s="10"/>
    </row>
    <row r="49" spans="2:17" x14ac:dyDescent="0.25">
      <c r="B49">
        <v>11666666666.667</v>
      </c>
      <c r="C49">
        <v>-38.538207999999997</v>
      </c>
      <c r="D49">
        <v>-29.436872000000001</v>
      </c>
      <c r="E49" s="10"/>
      <c r="F49" s="6">
        <f t="shared" si="6"/>
        <v>13</v>
      </c>
      <c r="G49" s="6">
        <f t="shared" si="4"/>
        <v>-64.277641000000003</v>
      </c>
      <c r="H49" s="6"/>
      <c r="J49">
        <v>11666666666.667</v>
      </c>
      <c r="K49">
        <v>-37.972678999999999</v>
      </c>
      <c r="L49">
        <v>-28.819664</v>
      </c>
      <c r="M49" s="10"/>
      <c r="N49" s="6">
        <f t="shared" si="7"/>
        <v>13</v>
      </c>
      <c r="O49" s="6">
        <f t="shared" si="5"/>
        <v>-47.655040999999997</v>
      </c>
      <c r="P49" s="88"/>
      <c r="Q49" s="10"/>
    </row>
    <row r="50" spans="2:17" x14ac:dyDescent="0.25">
      <c r="B50">
        <v>12333333333.333</v>
      </c>
      <c r="C50">
        <v>-44.185809999999996</v>
      </c>
      <c r="D50">
        <v>-34.565525000000001</v>
      </c>
      <c r="E50" s="10"/>
      <c r="F50" s="6" t="s">
        <v>25</v>
      </c>
      <c r="H50" s="6"/>
      <c r="J50">
        <v>12333333333.333</v>
      </c>
      <c r="K50">
        <v>-41.994148000000003</v>
      </c>
      <c r="L50">
        <v>-32.312900999999997</v>
      </c>
      <c r="M50" s="10"/>
      <c r="N50" s="6" t="s">
        <v>25</v>
      </c>
      <c r="P50" s="88"/>
      <c r="Q50" s="10"/>
    </row>
    <row r="51" spans="2:17" x14ac:dyDescent="0.25">
      <c r="B51">
        <v>13000000000</v>
      </c>
      <c r="C51">
        <v>-50.680076999999997</v>
      </c>
      <c r="D51">
        <v>-40.251579</v>
      </c>
      <c r="E51" s="10"/>
      <c r="H51" s="6"/>
      <c r="J51">
        <v>13000000000</v>
      </c>
      <c r="K51">
        <v>-42.955212000000003</v>
      </c>
      <c r="L51">
        <v>-32.620925999999997</v>
      </c>
      <c r="M51" s="10"/>
      <c r="P51" s="88"/>
      <c r="Q51" s="10"/>
    </row>
    <row r="52" spans="2:17" x14ac:dyDescent="0.25">
      <c r="B52" t="s">
        <v>25</v>
      </c>
      <c r="E52" s="8"/>
      <c r="H52" s="6"/>
      <c r="J52" t="s">
        <v>25</v>
      </c>
      <c r="M52" s="8"/>
      <c r="P52" s="88"/>
      <c r="Q52" s="8"/>
    </row>
    <row r="53" spans="2:17" x14ac:dyDescent="0.25">
      <c r="E53" s="8"/>
      <c r="F53" s="6" t="s">
        <v>27</v>
      </c>
      <c r="H53" s="6"/>
      <c r="M53" s="8"/>
      <c r="N53" s="6" t="s">
        <v>27</v>
      </c>
      <c r="P53" s="88"/>
      <c r="Q53" s="8"/>
    </row>
    <row r="54" spans="2:17" ht="15.75" x14ac:dyDescent="0.25">
      <c r="E54" s="8"/>
      <c r="F54" s="6" t="s">
        <v>23</v>
      </c>
      <c r="G54" s="6" t="str">
        <f>D80</f>
        <v>3Rx0L dBc Log Mag(dB)</v>
      </c>
      <c r="H54" s="35">
        <v>3</v>
      </c>
      <c r="M54" s="8"/>
      <c r="N54" s="6" t="s">
        <v>23</v>
      </c>
      <c r="O54" s="6" t="str">
        <f>L80</f>
        <v>3Rx0L dBc Log Mag(dB)</v>
      </c>
      <c r="P54" s="35">
        <v>3</v>
      </c>
      <c r="Q54" s="8"/>
    </row>
    <row r="55" spans="2:17" ht="15.75" x14ac:dyDescent="0.25">
      <c r="B55" t="s">
        <v>26</v>
      </c>
      <c r="E55" s="8"/>
      <c r="F55" s="6">
        <f>B81/1000000000</f>
        <v>3</v>
      </c>
      <c r="G55" s="6">
        <f>D81</f>
        <v>-67.786406999999997</v>
      </c>
      <c r="H55" s="36">
        <f>ABS(AVERAGE(G55:G73)-(H54-1)*10)</f>
        <v>91.930590210526319</v>
      </c>
      <c r="J55" t="s">
        <v>26</v>
      </c>
      <c r="M55" s="8"/>
      <c r="N55" s="6">
        <f>J81/1000000000</f>
        <v>3</v>
      </c>
      <c r="O55" s="6">
        <f>L81</f>
        <v>-76.975791999999998</v>
      </c>
      <c r="P55" s="36">
        <f>ABS(AVERAGE(O55:O73)-(P54-1)*10)</f>
        <v>91.362815421052616</v>
      </c>
      <c r="Q55" s="8"/>
    </row>
    <row r="56" spans="2:17" x14ac:dyDescent="0.25">
      <c r="B56" t="s">
        <v>23</v>
      </c>
      <c r="C56" t="s">
        <v>254</v>
      </c>
      <c r="D56" t="s">
        <v>255</v>
      </c>
      <c r="E56" s="8"/>
      <c r="F56" s="6">
        <v>19805555555.556</v>
      </c>
      <c r="G56" s="82">
        <f t="shared" ref="G56:G73" si="8">D82</f>
        <v>-70.969620000000006</v>
      </c>
      <c r="H56" s="6"/>
      <c r="J56" t="s">
        <v>23</v>
      </c>
      <c r="K56" t="s">
        <v>254</v>
      </c>
      <c r="L56" t="s">
        <v>255</v>
      </c>
      <c r="M56" s="8"/>
      <c r="N56" s="6">
        <v>19805555555.556</v>
      </c>
      <c r="O56" s="82">
        <f t="shared" ref="O56:O73" si="9">L82</f>
        <v>-76.909615000000002</v>
      </c>
      <c r="P56" s="88"/>
      <c r="Q56" s="8"/>
    </row>
    <row r="57" spans="2:17" x14ac:dyDescent="0.25">
      <c r="B57">
        <v>2000000000</v>
      </c>
      <c r="C57">
        <v>-77.254478000000006</v>
      </c>
      <c r="D57">
        <v>-66.321724000000003</v>
      </c>
      <c r="E57" s="8"/>
      <c r="F57" s="6">
        <v>20111111111.111</v>
      </c>
      <c r="G57" s="82">
        <f t="shared" si="8"/>
        <v>-69.204170000000005</v>
      </c>
      <c r="H57" s="6"/>
      <c r="J57">
        <v>2000000000</v>
      </c>
      <c r="K57">
        <v>-68.344359999999995</v>
      </c>
      <c r="L57">
        <v>-55.402240999999997</v>
      </c>
      <c r="M57" s="8"/>
      <c r="N57" s="6">
        <v>20111111111.111</v>
      </c>
      <c r="O57" s="82">
        <f t="shared" si="9"/>
        <v>-73.374427999999995</v>
      </c>
      <c r="P57" s="88"/>
      <c r="Q57" s="8"/>
    </row>
    <row r="58" spans="2:17" x14ac:dyDescent="0.25">
      <c r="B58">
        <v>2611111111.1111002</v>
      </c>
      <c r="C58">
        <v>-63.379142999999999</v>
      </c>
      <c r="D58">
        <v>-55.551730999999997</v>
      </c>
      <c r="E58" s="8"/>
      <c r="F58" s="6">
        <v>20416666666.667</v>
      </c>
      <c r="G58" s="82">
        <f t="shared" si="8"/>
        <v>-68.938903999999994</v>
      </c>
      <c r="H58" s="6"/>
      <c r="J58">
        <v>2611111111.1111002</v>
      </c>
      <c r="K58">
        <v>-64.002753999999996</v>
      </c>
      <c r="L58">
        <v>-54.941757000000003</v>
      </c>
      <c r="M58" s="8"/>
      <c r="N58" s="6">
        <v>20416666666.667</v>
      </c>
      <c r="O58" s="82">
        <f t="shared" si="9"/>
        <v>-69.737990999999994</v>
      </c>
      <c r="P58" s="88"/>
      <c r="Q58" s="8"/>
    </row>
    <row r="59" spans="2:17" x14ac:dyDescent="0.25">
      <c r="B59">
        <v>3222222222.2221999</v>
      </c>
      <c r="C59">
        <v>-62.164088999999997</v>
      </c>
      <c r="D59">
        <v>-54.418301</v>
      </c>
      <c r="E59" s="8"/>
      <c r="F59" s="6">
        <v>20722222222.222</v>
      </c>
      <c r="G59" s="82">
        <f t="shared" si="8"/>
        <v>-73.171013000000002</v>
      </c>
      <c r="H59" s="6"/>
      <c r="J59">
        <v>3222222222.2221999</v>
      </c>
      <c r="K59">
        <v>-64.344809999999995</v>
      </c>
      <c r="L59">
        <v>-56.195683000000002</v>
      </c>
      <c r="M59" s="8"/>
      <c r="N59" s="6">
        <v>20722222222.222</v>
      </c>
      <c r="O59" s="82">
        <f t="shared" si="9"/>
        <v>-67.411231999999998</v>
      </c>
      <c r="P59" s="88"/>
      <c r="Q59" s="8"/>
    </row>
    <row r="60" spans="2:17" x14ac:dyDescent="0.25">
      <c r="B60">
        <v>3833333333.3333001</v>
      </c>
      <c r="C60">
        <v>-59.956203000000002</v>
      </c>
      <c r="D60">
        <v>-52.192439999999998</v>
      </c>
      <c r="E60" s="8"/>
      <c r="F60" s="6">
        <v>21027777777.778</v>
      </c>
      <c r="G60" s="82">
        <f t="shared" si="8"/>
        <v>-71.434737999999996</v>
      </c>
      <c r="H60" s="6"/>
      <c r="J60">
        <v>3833333333.3333001</v>
      </c>
      <c r="K60">
        <v>-62.627341999999999</v>
      </c>
      <c r="L60">
        <v>-54.847400999999998</v>
      </c>
      <c r="M60" s="8"/>
      <c r="N60" s="6">
        <v>21027777777.778</v>
      </c>
      <c r="O60" s="82">
        <f t="shared" si="9"/>
        <v>-65.484352000000001</v>
      </c>
      <c r="P60" s="88"/>
      <c r="Q60" s="8"/>
    </row>
    <row r="61" spans="2:17" x14ac:dyDescent="0.25">
      <c r="B61">
        <v>4444444444.4443998</v>
      </c>
      <c r="C61">
        <v>-64.574584999999999</v>
      </c>
      <c r="D61">
        <v>-56.570132999999998</v>
      </c>
      <c r="E61" s="8"/>
      <c r="F61" s="6">
        <v>21333333333.333</v>
      </c>
      <c r="G61" s="82">
        <f t="shared" si="8"/>
        <v>-69.747185000000002</v>
      </c>
      <c r="H61" s="6"/>
      <c r="J61">
        <v>4444444444.4443998</v>
      </c>
      <c r="K61">
        <v>-64.297318000000004</v>
      </c>
      <c r="L61">
        <v>-56.714931</v>
      </c>
      <c r="M61" s="8"/>
      <c r="N61" s="6">
        <v>21333333333.333</v>
      </c>
      <c r="O61" s="82">
        <f t="shared" si="9"/>
        <v>-65.913489999999996</v>
      </c>
      <c r="P61" s="88"/>
      <c r="Q61" s="8"/>
    </row>
    <row r="62" spans="2:17" x14ac:dyDescent="0.25">
      <c r="B62">
        <v>5055555555.5556002</v>
      </c>
      <c r="C62">
        <v>-64.072890999999998</v>
      </c>
      <c r="D62">
        <v>-55.528435000000002</v>
      </c>
      <c r="E62" s="8"/>
      <c r="F62" s="6">
        <v>21638888888.889</v>
      </c>
      <c r="G62" s="82">
        <f t="shared" si="8"/>
        <v>-75.639556999999996</v>
      </c>
      <c r="H62" s="6"/>
      <c r="J62">
        <v>5055555555.5556002</v>
      </c>
      <c r="K62">
        <v>-58.632930999999999</v>
      </c>
      <c r="L62">
        <v>-50.680531000000002</v>
      </c>
      <c r="M62" s="8"/>
      <c r="N62" s="6">
        <v>21638888888.889</v>
      </c>
      <c r="O62" s="82">
        <f t="shared" si="9"/>
        <v>-66.782234000000003</v>
      </c>
      <c r="P62" s="88"/>
      <c r="Q62" s="8"/>
    </row>
    <row r="63" spans="2:17" x14ac:dyDescent="0.25">
      <c r="B63">
        <v>5666666666.6667004</v>
      </c>
      <c r="C63">
        <v>-61.835937999999999</v>
      </c>
      <c r="D63">
        <v>-53.884323000000002</v>
      </c>
      <c r="E63" s="8"/>
      <c r="F63" s="6">
        <v>21944444444.444</v>
      </c>
      <c r="G63" s="82">
        <f t="shared" si="8"/>
        <v>-74.244468999999995</v>
      </c>
      <c r="H63" s="6"/>
      <c r="J63">
        <v>5666666666.6667004</v>
      </c>
      <c r="K63">
        <v>-59.901794000000002</v>
      </c>
      <c r="L63">
        <v>-51.864811000000003</v>
      </c>
      <c r="M63" s="8"/>
      <c r="N63" s="6">
        <v>21944444444.444</v>
      </c>
      <c r="O63" s="82">
        <f t="shared" si="9"/>
        <v>-67.257926999999995</v>
      </c>
      <c r="P63" s="88"/>
      <c r="Q63" s="8"/>
    </row>
    <row r="64" spans="2:17" x14ac:dyDescent="0.25">
      <c r="B64">
        <v>6277777777.7777996</v>
      </c>
      <c r="C64">
        <v>-60.384689000000002</v>
      </c>
      <c r="D64">
        <v>-52.289959000000003</v>
      </c>
      <c r="E64" s="8"/>
      <c r="F64" s="6">
        <v>22250000000</v>
      </c>
      <c r="G64" s="82">
        <f t="shared" si="8"/>
        <v>-73.566231000000002</v>
      </c>
      <c r="H64" s="6"/>
      <c r="J64">
        <v>6277777777.7777996</v>
      </c>
      <c r="K64">
        <v>-59.100898999999998</v>
      </c>
      <c r="L64">
        <v>-51.183169999999997</v>
      </c>
      <c r="M64" s="8"/>
      <c r="N64" s="6">
        <v>22250000000</v>
      </c>
      <c r="O64" s="82">
        <f t="shared" si="9"/>
        <v>-69.051079000000001</v>
      </c>
      <c r="P64" s="88"/>
      <c r="Q64" s="8"/>
    </row>
    <row r="65" spans="2:17" x14ac:dyDescent="0.25">
      <c r="B65">
        <v>6888888888.8888998</v>
      </c>
      <c r="C65">
        <v>-57.572048000000002</v>
      </c>
      <c r="D65">
        <v>-49.745899000000001</v>
      </c>
      <c r="E65" s="8"/>
      <c r="F65" s="6">
        <v>22555555555.556</v>
      </c>
      <c r="G65" s="82">
        <f t="shared" si="8"/>
        <v>-74.163719</v>
      </c>
      <c r="H65" s="6"/>
      <c r="J65">
        <v>6888888888.8888998</v>
      </c>
      <c r="K65">
        <v>-57.770488999999998</v>
      </c>
      <c r="L65">
        <v>-49.896174999999999</v>
      </c>
      <c r="M65" s="8"/>
      <c r="N65" s="6">
        <v>22555555555.556</v>
      </c>
      <c r="O65" s="82">
        <f t="shared" si="9"/>
        <v>-72.577911</v>
      </c>
      <c r="P65" s="88"/>
      <c r="Q65" s="8"/>
    </row>
    <row r="66" spans="2:17" x14ac:dyDescent="0.25">
      <c r="B66">
        <v>7500000000</v>
      </c>
      <c r="C66">
        <v>-56.832348000000003</v>
      </c>
      <c r="D66">
        <v>-48.764923000000003</v>
      </c>
      <c r="E66" s="8"/>
      <c r="F66" s="6">
        <v>22861111111.111</v>
      </c>
      <c r="G66" s="82">
        <f t="shared" si="8"/>
        <v>-74.880409</v>
      </c>
      <c r="H66" s="6"/>
      <c r="J66">
        <v>7500000000</v>
      </c>
      <c r="K66">
        <v>-56.014515000000003</v>
      </c>
      <c r="L66">
        <v>-48.003109000000002</v>
      </c>
      <c r="M66" s="8"/>
      <c r="N66" s="6">
        <v>22861111111.111</v>
      </c>
      <c r="O66" s="82">
        <f t="shared" si="9"/>
        <v>-72.826201999999995</v>
      </c>
      <c r="P66" s="88"/>
      <c r="Q66" s="8"/>
    </row>
    <row r="67" spans="2:17" x14ac:dyDescent="0.25">
      <c r="B67">
        <v>8111111111.1111002</v>
      </c>
      <c r="C67">
        <v>-54.761702999999997</v>
      </c>
      <c r="D67">
        <v>-46.344456000000001</v>
      </c>
      <c r="E67" s="8"/>
      <c r="F67" s="6">
        <v>23166666666.667</v>
      </c>
      <c r="G67" s="82">
        <f t="shared" si="8"/>
        <v>-72.495948999999996</v>
      </c>
      <c r="H67" s="6"/>
      <c r="J67">
        <v>8111111111.1111002</v>
      </c>
      <c r="K67">
        <v>-55.670485999999997</v>
      </c>
      <c r="L67">
        <v>-47.389519</v>
      </c>
      <c r="M67" s="8"/>
      <c r="N67" s="6">
        <v>23166666666.667</v>
      </c>
      <c r="O67" s="82">
        <f t="shared" si="9"/>
        <v>-69.639602999999994</v>
      </c>
      <c r="P67" s="88"/>
      <c r="Q67" s="8"/>
    </row>
    <row r="68" spans="2:17" x14ac:dyDescent="0.25">
      <c r="B68">
        <v>8722222222.2222004</v>
      </c>
      <c r="C68">
        <v>-54.329932999999997</v>
      </c>
      <c r="D68">
        <v>-45.931103</v>
      </c>
      <c r="E68" s="8"/>
      <c r="F68" s="6">
        <v>23472222222.222</v>
      </c>
      <c r="G68" s="82">
        <f t="shared" si="8"/>
        <v>-73.210037</v>
      </c>
      <c r="H68" s="6"/>
      <c r="J68">
        <v>8722222222.2222004</v>
      </c>
      <c r="K68">
        <v>-53.107773000000002</v>
      </c>
      <c r="L68">
        <v>-44.477497</v>
      </c>
      <c r="M68" s="8"/>
      <c r="N68" s="6">
        <v>23472222222.222</v>
      </c>
      <c r="O68" s="82">
        <f t="shared" si="9"/>
        <v>-70.367774999999995</v>
      </c>
      <c r="P68" s="88"/>
      <c r="Q68" s="8"/>
    </row>
    <row r="69" spans="2:17" x14ac:dyDescent="0.25">
      <c r="B69">
        <v>9333333333.3332996</v>
      </c>
      <c r="C69">
        <v>-52.256110999999997</v>
      </c>
      <c r="D69">
        <v>-43.479129999999998</v>
      </c>
      <c r="E69" s="8"/>
      <c r="F69" s="6">
        <v>23777777777.778</v>
      </c>
      <c r="G69" s="82">
        <f t="shared" si="8"/>
        <v>-71.051948999999993</v>
      </c>
      <c r="H69" s="6"/>
      <c r="J69">
        <v>9333333333.3332996</v>
      </c>
      <c r="K69">
        <v>-51.909168000000001</v>
      </c>
      <c r="L69">
        <v>-42.909641000000001</v>
      </c>
      <c r="M69" s="8"/>
      <c r="N69" s="6">
        <v>23777777777.778</v>
      </c>
      <c r="O69" s="82">
        <f t="shared" si="9"/>
        <v>-70.840812999999997</v>
      </c>
      <c r="P69" s="88"/>
      <c r="Q69" s="8"/>
    </row>
    <row r="70" spans="2:17" x14ac:dyDescent="0.25">
      <c r="B70">
        <v>9944444444.4444008</v>
      </c>
      <c r="C70">
        <v>-51.429282999999998</v>
      </c>
      <c r="D70">
        <v>-42.273837999999998</v>
      </c>
      <c r="E70" s="8"/>
      <c r="F70" s="6">
        <v>24083333333.333</v>
      </c>
      <c r="G70" s="82">
        <f t="shared" si="8"/>
        <v>-71.304192</v>
      </c>
      <c r="H70" s="6"/>
      <c r="J70">
        <v>9944444444.4444008</v>
      </c>
      <c r="K70">
        <v>-53.107128000000003</v>
      </c>
      <c r="L70">
        <v>-44.170566999999998</v>
      </c>
      <c r="M70" s="8"/>
      <c r="N70" s="6">
        <v>24083333333.333</v>
      </c>
      <c r="O70" s="82">
        <f t="shared" si="9"/>
        <v>-72.704825999999997</v>
      </c>
      <c r="P70" s="88"/>
      <c r="Q70" s="8"/>
    </row>
    <row r="71" spans="2:17" x14ac:dyDescent="0.25">
      <c r="B71">
        <v>10555555555.556</v>
      </c>
      <c r="C71">
        <v>-51.380161000000001</v>
      </c>
      <c r="D71">
        <v>-42.443306</v>
      </c>
      <c r="E71" s="8"/>
      <c r="F71" s="6">
        <v>24388888888.889</v>
      </c>
      <c r="G71" s="82">
        <f t="shared" si="8"/>
        <v>-70.242003999999994</v>
      </c>
      <c r="H71" s="6"/>
      <c r="J71">
        <v>10555555555.556</v>
      </c>
      <c r="K71">
        <v>-55.723773999999999</v>
      </c>
      <c r="L71">
        <v>-46.684649999999998</v>
      </c>
      <c r="M71" s="8"/>
      <c r="N71" s="6">
        <v>24388888888.889</v>
      </c>
      <c r="O71" s="82">
        <f t="shared" si="9"/>
        <v>-76.068291000000002</v>
      </c>
      <c r="P71" s="88"/>
      <c r="Q71" s="8"/>
    </row>
    <row r="72" spans="2:17" x14ac:dyDescent="0.25">
      <c r="B72">
        <v>11166666666.667</v>
      </c>
      <c r="C72">
        <v>-51.692489999999999</v>
      </c>
      <c r="D72">
        <v>-42.764606000000001</v>
      </c>
      <c r="E72" s="8"/>
      <c r="F72" s="6">
        <v>24694444444.444</v>
      </c>
      <c r="G72" s="82">
        <f t="shared" si="8"/>
        <v>-70.971947</v>
      </c>
      <c r="H72" s="6"/>
      <c r="J72">
        <v>11166666666.667</v>
      </c>
      <c r="K72">
        <v>-55.120398999999999</v>
      </c>
      <c r="L72">
        <v>-46.117310000000003</v>
      </c>
      <c r="M72" s="8"/>
      <c r="N72" s="6">
        <v>24694444444.444</v>
      </c>
      <c r="O72" s="82">
        <f t="shared" si="9"/>
        <v>-76.858383000000003</v>
      </c>
      <c r="P72" s="88"/>
      <c r="Q72" s="8"/>
    </row>
    <row r="73" spans="2:17" x14ac:dyDescent="0.25">
      <c r="B73">
        <v>11777777777.778</v>
      </c>
      <c r="C73">
        <v>-55.987628999999998</v>
      </c>
      <c r="D73">
        <v>-46.886299000000001</v>
      </c>
      <c r="E73" s="8"/>
      <c r="F73" s="6">
        <v>25000000000</v>
      </c>
      <c r="G73" s="82">
        <f t="shared" si="8"/>
        <v>-73.658714000000003</v>
      </c>
      <c r="H73" s="6"/>
      <c r="J73">
        <v>11777777777.778</v>
      </c>
      <c r="K73">
        <v>-53.811439999999997</v>
      </c>
      <c r="L73">
        <v>-44.658423999999997</v>
      </c>
      <c r="M73" s="8"/>
      <c r="N73" s="6">
        <v>25000000000</v>
      </c>
      <c r="O73" s="82">
        <f t="shared" si="9"/>
        <v>-75.111548999999997</v>
      </c>
      <c r="P73" s="88"/>
      <c r="Q73" s="8"/>
    </row>
    <row r="74" spans="2:17" x14ac:dyDescent="0.25">
      <c r="B74">
        <v>12388888888.889</v>
      </c>
      <c r="C74">
        <v>-75.928336999999999</v>
      </c>
      <c r="D74">
        <v>-66.308052000000004</v>
      </c>
      <c r="E74" s="8"/>
      <c r="F74" s="6" t="s">
        <v>25</v>
      </c>
      <c r="H74" s="6"/>
      <c r="J74">
        <v>12388888888.889</v>
      </c>
      <c r="K74">
        <v>-52.898384</v>
      </c>
      <c r="L74">
        <v>-43.217136000000004</v>
      </c>
      <c r="M74" s="8"/>
      <c r="N74" s="6" t="s">
        <v>25</v>
      </c>
      <c r="P74" s="88"/>
      <c r="Q74" s="8"/>
    </row>
    <row r="75" spans="2:17" x14ac:dyDescent="0.25">
      <c r="B75">
        <v>13000000000</v>
      </c>
      <c r="C75">
        <v>-74.706138999999993</v>
      </c>
      <c r="D75">
        <v>-64.277641000000003</v>
      </c>
      <c r="H75" s="6"/>
      <c r="J75">
        <v>13000000000</v>
      </c>
      <c r="K75">
        <v>-57.989325999999998</v>
      </c>
      <c r="L75">
        <v>-47.655040999999997</v>
      </c>
      <c r="P75" s="88"/>
    </row>
    <row r="76" spans="2:17" x14ac:dyDescent="0.25">
      <c r="B76" t="s">
        <v>25</v>
      </c>
      <c r="H76" s="6"/>
      <c r="J76" t="s">
        <v>25</v>
      </c>
      <c r="P76" s="88"/>
    </row>
    <row r="77" spans="2:17" x14ac:dyDescent="0.25">
      <c r="F77" s="6" t="s">
        <v>28</v>
      </c>
      <c r="H77" s="6"/>
      <c r="N77" s="6" t="s">
        <v>28</v>
      </c>
      <c r="P77" s="88"/>
    </row>
    <row r="78" spans="2:17" ht="15.75" x14ac:dyDescent="0.25">
      <c r="F78" s="6" t="s">
        <v>23</v>
      </c>
      <c r="G78" s="6" t="str">
        <f t="shared" ref="G78:G97" si="10">D104</f>
        <v>4Rx0L dBc Log Mag(dB)</v>
      </c>
      <c r="H78" s="35">
        <v>4</v>
      </c>
      <c r="N78" s="6" t="s">
        <v>23</v>
      </c>
      <c r="O78" s="6" t="str">
        <f t="shared" ref="O78:O97" si="11">L104</f>
        <v>4Rx0L dBc Log Mag(dB)</v>
      </c>
      <c r="P78" s="35">
        <v>4</v>
      </c>
    </row>
    <row r="79" spans="2:17" ht="15.75" x14ac:dyDescent="0.25">
      <c r="B79" t="s">
        <v>27</v>
      </c>
      <c r="F79" s="6">
        <f t="shared" ref="F79:F97" si="12">B105/1000000000</f>
        <v>4</v>
      </c>
      <c r="G79" s="6">
        <f t="shared" si="10"/>
        <v>-81.842072000000002</v>
      </c>
      <c r="H79" s="36">
        <f>ABS(AVERAGE(G79:G97)-(H78-1)*15)</f>
        <v>117.37129126315789</v>
      </c>
      <c r="J79" t="s">
        <v>27</v>
      </c>
      <c r="N79" s="6">
        <f t="shared" ref="N79:N97" si="13">J105/1000000000</f>
        <v>4</v>
      </c>
      <c r="O79" s="6">
        <f t="shared" si="11"/>
        <v>-70.931244000000007</v>
      </c>
      <c r="P79" s="36">
        <f>ABS(AVERAGE(O79:O97)-(P78-1)*15)</f>
        <v>114.25847231578946</v>
      </c>
    </row>
    <row r="80" spans="2:17" x14ac:dyDescent="0.25">
      <c r="B80" t="s">
        <v>23</v>
      </c>
      <c r="C80" t="s">
        <v>256</v>
      </c>
      <c r="D80" t="s">
        <v>257</v>
      </c>
      <c r="F80" s="6">
        <f t="shared" si="12"/>
        <v>4.5</v>
      </c>
      <c r="G80" s="6">
        <f t="shared" si="10"/>
        <v>-77.768555000000006</v>
      </c>
      <c r="H80" s="6"/>
      <c r="J80" t="s">
        <v>23</v>
      </c>
      <c r="K80" t="s">
        <v>256</v>
      </c>
      <c r="L80" t="s">
        <v>257</v>
      </c>
      <c r="N80" s="6">
        <f t="shared" si="13"/>
        <v>4.5</v>
      </c>
      <c r="O80" s="6">
        <f t="shared" si="11"/>
        <v>-71.339393999999999</v>
      </c>
      <c r="P80" s="88"/>
    </row>
    <row r="81" spans="2:16" x14ac:dyDescent="0.25">
      <c r="B81">
        <v>3000000000</v>
      </c>
      <c r="C81">
        <v>-78.719154000000003</v>
      </c>
      <c r="D81">
        <v>-67.786406999999997</v>
      </c>
      <c r="F81" s="6">
        <f t="shared" si="12"/>
        <v>5</v>
      </c>
      <c r="G81" s="6">
        <f t="shared" si="10"/>
        <v>-77.270972999999998</v>
      </c>
      <c r="H81" s="6"/>
      <c r="J81">
        <v>3000000000</v>
      </c>
      <c r="K81">
        <v>-89.917914999999994</v>
      </c>
      <c r="L81">
        <v>-76.975791999999998</v>
      </c>
      <c r="N81" s="6">
        <f t="shared" si="13"/>
        <v>5</v>
      </c>
      <c r="O81" s="6">
        <f t="shared" si="11"/>
        <v>-70.167389</v>
      </c>
      <c r="P81" s="88"/>
    </row>
    <row r="82" spans="2:16" x14ac:dyDescent="0.25">
      <c r="B82">
        <v>3555555500</v>
      </c>
      <c r="C82">
        <v>-78.797027999999997</v>
      </c>
      <c r="D82">
        <v>-70.969620000000006</v>
      </c>
      <c r="F82" s="6">
        <f t="shared" si="12"/>
        <v>5.5</v>
      </c>
      <c r="G82" s="6">
        <f t="shared" si="10"/>
        <v>-74.528732000000005</v>
      </c>
      <c r="H82" s="6"/>
      <c r="J82">
        <v>3555555500</v>
      </c>
      <c r="K82">
        <v>-85.970612000000003</v>
      </c>
      <c r="L82">
        <v>-76.909615000000002</v>
      </c>
      <c r="N82" s="6">
        <f t="shared" si="13"/>
        <v>5.5</v>
      </c>
      <c r="O82" s="6">
        <f t="shared" si="11"/>
        <v>-67.286484000000002</v>
      </c>
      <c r="P82" s="88"/>
    </row>
    <row r="83" spans="2:16" x14ac:dyDescent="0.25">
      <c r="B83">
        <v>4111111000</v>
      </c>
      <c r="C83">
        <v>-76.949959000000007</v>
      </c>
      <c r="D83">
        <v>-69.204170000000005</v>
      </c>
      <c r="F83" s="6">
        <f t="shared" si="12"/>
        <v>6</v>
      </c>
      <c r="G83" s="6">
        <f t="shared" si="10"/>
        <v>-72.502585999999994</v>
      </c>
      <c r="H83" s="6"/>
      <c r="J83">
        <v>4111111000</v>
      </c>
      <c r="K83">
        <v>-81.523551999999995</v>
      </c>
      <c r="L83">
        <v>-73.374427999999995</v>
      </c>
      <c r="N83" s="6">
        <f t="shared" si="13"/>
        <v>6</v>
      </c>
      <c r="O83" s="6">
        <f t="shared" si="11"/>
        <v>-67.043739000000002</v>
      </c>
      <c r="P83" s="88"/>
    </row>
    <row r="84" spans="2:16" x14ac:dyDescent="0.25">
      <c r="B84">
        <v>4666666500</v>
      </c>
      <c r="C84">
        <v>-76.702667000000005</v>
      </c>
      <c r="D84">
        <v>-68.938903999999994</v>
      </c>
      <c r="F84" s="6">
        <f t="shared" si="12"/>
        <v>6.5</v>
      </c>
      <c r="G84" s="6">
        <f t="shared" si="10"/>
        <v>-71.888183999999995</v>
      </c>
      <c r="H84" s="6"/>
      <c r="J84">
        <v>4666666500</v>
      </c>
      <c r="K84">
        <v>-77.517928999999995</v>
      </c>
      <c r="L84">
        <v>-69.737990999999994</v>
      </c>
      <c r="N84" s="6">
        <f t="shared" si="13"/>
        <v>6.5</v>
      </c>
      <c r="O84" s="6">
        <f t="shared" si="11"/>
        <v>-66.935547</v>
      </c>
      <c r="P84" s="88"/>
    </row>
    <row r="85" spans="2:16" x14ac:dyDescent="0.25">
      <c r="B85">
        <v>5222222000</v>
      </c>
      <c r="C85">
        <v>-81.175467999999995</v>
      </c>
      <c r="D85">
        <v>-73.171013000000002</v>
      </c>
      <c r="F85" s="6">
        <f t="shared" si="12"/>
        <v>7</v>
      </c>
      <c r="G85" s="6">
        <f t="shared" si="10"/>
        <v>-76.222686999999993</v>
      </c>
      <c r="H85" s="6"/>
      <c r="J85">
        <v>5222222000</v>
      </c>
      <c r="K85">
        <v>-74.993622000000002</v>
      </c>
      <c r="L85">
        <v>-67.411231999999998</v>
      </c>
      <c r="N85" s="6">
        <f t="shared" si="13"/>
        <v>7</v>
      </c>
      <c r="O85" s="6">
        <f t="shared" si="11"/>
        <v>-66.254165999999998</v>
      </c>
      <c r="P85" s="88"/>
    </row>
    <row r="86" spans="2:16" x14ac:dyDescent="0.25">
      <c r="B86">
        <v>5777777500</v>
      </c>
      <c r="C86">
        <v>-79.979186999999996</v>
      </c>
      <c r="D86">
        <v>-71.434737999999996</v>
      </c>
      <c r="F86" s="6">
        <f t="shared" si="12"/>
        <v>7.5</v>
      </c>
      <c r="G86" s="6">
        <f t="shared" si="10"/>
        <v>-76.898421999999997</v>
      </c>
      <c r="H86" s="6"/>
      <c r="J86">
        <v>5777777500</v>
      </c>
      <c r="K86">
        <v>-73.436751999999998</v>
      </c>
      <c r="L86">
        <v>-65.484352000000001</v>
      </c>
      <c r="N86" s="6">
        <f t="shared" si="13"/>
        <v>7.5</v>
      </c>
      <c r="O86" s="6">
        <f t="shared" si="11"/>
        <v>-66.797034999999994</v>
      </c>
      <c r="P86" s="88"/>
    </row>
    <row r="87" spans="2:16" x14ac:dyDescent="0.25">
      <c r="B87">
        <v>6333333000</v>
      </c>
      <c r="C87">
        <v>-77.698798999999994</v>
      </c>
      <c r="D87">
        <v>-69.747185000000002</v>
      </c>
      <c r="F87" s="6">
        <f t="shared" si="12"/>
        <v>8</v>
      </c>
      <c r="G87" s="6">
        <f t="shared" si="10"/>
        <v>-75.568038999999999</v>
      </c>
      <c r="H87" s="6"/>
      <c r="J87">
        <v>6333333000</v>
      </c>
      <c r="K87">
        <v>-73.950469999999996</v>
      </c>
      <c r="L87">
        <v>-65.913489999999996</v>
      </c>
      <c r="N87" s="6">
        <f t="shared" si="13"/>
        <v>8</v>
      </c>
      <c r="O87" s="6">
        <f t="shared" si="11"/>
        <v>-66.103615000000005</v>
      </c>
      <c r="P87" s="88"/>
    </row>
    <row r="88" spans="2:16" x14ac:dyDescent="0.25">
      <c r="B88">
        <v>6888888500</v>
      </c>
      <c r="C88">
        <v>-83.734283000000005</v>
      </c>
      <c r="D88">
        <v>-75.639556999999996</v>
      </c>
      <c r="F88" s="6">
        <f t="shared" si="12"/>
        <v>8.5</v>
      </c>
      <c r="G88" s="6">
        <f t="shared" si="10"/>
        <v>-73.215652000000006</v>
      </c>
      <c r="H88" s="6"/>
      <c r="J88">
        <v>6888888500</v>
      </c>
      <c r="K88">
        <v>-74.699966000000003</v>
      </c>
      <c r="L88">
        <v>-66.782234000000003</v>
      </c>
      <c r="N88" s="6">
        <f t="shared" si="13"/>
        <v>8.5</v>
      </c>
      <c r="O88" s="6">
        <f t="shared" si="11"/>
        <v>-63.452590999999998</v>
      </c>
      <c r="P88" s="88"/>
    </row>
    <row r="89" spans="2:16" x14ac:dyDescent="0.25">
      <c r="B89">
        <v>7444444000</v>
      </c>
      <c r="C89">
        <v>-82.070617999999996</v>
      </c>
      <c r="D89">
        <v>-74.244468999999995</v>
      </c>
      <c r="F89" s="6">
        <f t="shared" si="12"/>
        <v>9</v>
      </c>
      <c r="G89" s="6">
        <f t="shared" si="10"/>
        <v>-69.748940000000005</v>
      </c>
      <c r="H89" s="6"/>
      <c r="J89">
        <v>7444444000</v>
      </c>
      <c r="K89">
        <v>-75.132239999999996</v>
      </c>
      <c r="L89">
        <v>-67.257926999999995</v>
      </c>
      <c r="N89" s="6">
        <f t="shared" si="13"/>
        <v>9</v>
      </c>
      <c r="O89" s="6">
        <f t="shared" si="11"/>
        <v>-63.468482999999999</v>
      </c>
      <c r="P89" s="88"/>
    </row>
    <row r="90" spans="2:16" x14ac:dyDescent="0.25">
      <c r="B90">
        <v>7999999500</v>
      </c>
      <c r="C90">
        <v>-81.633651999999998</v>
      </c>
      <c r="D90">
        <v>-73.566231000000002</v>
      </c>
      <c r="F90" s="6">
        <f t="shared" si="12"/>
        <v>9.5</v>
      </c>
      <c r="G90" s="6">
        <f t="shared" si="10"/>
        <v>-70.995354000000006</v>
      </c>
      <c r="H90" s="6"/>
      <c r="J90">
        <v>7999999500</v>
      </c>
      <c r="K90">
        <v>-77.062484999999995</v>
      </c>
      <c r="L90">
        <v>-69.051079000000001</v>
      </c>
      <c r="N90" s="6">
        <f t="shared" si="13"/>
        <v>9.5</v>
      </c>
      <c r="O90" s="6">
        <f t="shared" si="11"/>
        <v>-65.070037999999997</v>
      </c>
      <c r="P90" s="88"/>
    </row>
    <row r="91" spans="2:16" x14ac:dyDescent="0.25">
      <c r="B91">
        <v>8555555000</v>
      </c>
      <c r="C91">
        <v>-82.580971000000005</v>
      </c>
      <c r="D91">
        <v>-74.163719</v>
      </c>
      <c r="F91" s="6">
        <f t="shared" si="12"/>
        <v>10</v>
      </c>
      <c r="G91" s="6">
        <f t="shared" si="10"/>
        <v>-67.260406000000003</v>
      </c>
      <c r="H91" s="6"/>
      <c r="J91">
        <v>8555555000</v>
      </c>
      <c r="K91">
        <v>-80.858879000000002</v>
      </c>
      <c r="L91">
        <v>-72.577911</v>
      </c>
      <c r="N91" s="6">
        <f t="shared" si="13"/>
        <v>10</v>
      </c>
      <c r="O91" s="6">
        <f t="shared" si="11"/>
        <v>-67.688102999999998</v>
      </c>
      <c r="P91" s="88"/>
    </row>
    <row r="92" spans="2:16" x14ac:dyDescent="0.25">
      <c r="B92">
        <v>9111110500</v>
      </c>
      <c r="C92">
        <v>-83.279242999999994</v>
      </c>
      <c r="D92">
        <v>-74.880409</v>
      </c>
      <c r="F92" s="6">
        <f t="shared" si="12"/>
        <v>10.5</v>
      </c>
      <c r="G92" s="6">
        <f t="shared" si="10"/>
        <v>-67.856857000000005</v>
      </c>
      <c r="H92" s="6"/>
      <c r="J92">
        <v>9111110500</v>
      </c>
      <c r="K92">
        <v>-81.456474</v>
      </c>
      <c r="L92">
        <v>-72.826201999999995</v>
      </c>
      <c r="N92" s="6">
        <f t="shared" si="13"/>
        <v>10.5</v>
      </c>
      <c r="O92" s="6">
        <f t="shared" si="11"/>
        <v>-74.188773999999995</v>
      </c>
      <c r="P92" s="88"/>
    </row>
    <row r="93" spans="2:16" x14ac:dyDescent="0.25">
      <c r="B93">
        <v>9666666000</v>
      </c>
      <c r="C93">
        <v>-81.272934000000006</v>
      </c>
      <c r="D93">
        <v>-72.495948999999996</v>
      </c>
      <c r="F93" s="6">
        <f t="shared" si="12"/>
        <v>11</v>
      </c>
      <c r="G93" s="6">
        <f t="shared" si="10"/>
        <v>-74.351837000000003</v>
      </c>
      <c r="H93" s="6"/>
      <c r="J93">
        <v>9666666000</v>
      </c>
      <c r="K93">
        <v>-78.639129999999994</v>
      </c>
      <c r="L93">
        <v>-69.639602999999994</v>
      </c>
      <c r="N93" s="6">
        <f t="shared" si="13"/>
        <v>11</v>
      </c>
      <c r="O93" s="6">
        <f t="shared" si="11"/>
        <v>-72.092765999999997</v>
      </c>
      <c r="P93" s="88"/>
    </row>
    <row r="94" spans="2:16" x14ac:dyDescent="0.25">
      <c r="B94">
        <v>10222221500</v>
      </c>
      <c r="C94">
        <v>-82.365486000000004</v>
      </c>
      <c r="D94">
        <v>-73.210037</v>
      </c>
      <c r="F94" s="6">
        <f t="shared" si="12"/>
        <v>11.5</v>
      </c>
      <c r="G94" s="6">
        <f t="shared" si="10"/>
        <v>-73.632637000000003</v>
      </c>
      <c r="H94" s="6"/>
      <c r="J94">
        <v>10222221500</v>
      </c>
      <c r="K94">
        <v>-79.304337000000004</v>
      </c>
      <c r="L94">
        <v>-70.367774999999995</v>
      </c>
      <c r="N94" s="6">
        <f t="shared" si="13"/>
        <v>11.5</v>
      </c>
      <c r="O94" s="6">
        <f t="shared" si="11"/>
        <v>-71.735352000000006</v>
      </c>
      <c r="P94" s="88"/>
    </row>
    <row r="95" spans="2:16" x14ac:dyDescent="0.25">
      <c r="B95">
        <v>10777777000</v>
      </c>
      <c r="C95">
        <v>-79.988799999999998</v>
      </c>
      <c r="D95">
        <v>-71.051948999999993</v>
      </c>
      <c r="F95" s="6">
        <f t="shared" si="12"/>
        <v>12</v>
      </c>
      <c r="G95" s="6">
        <f t="shared" si="10"/>
        <v>-66.503501999999997</v>
      </c>
      <c r="H95" s="6"/>
      <c r="J95">
        <v>10777777000</v>
      </c>
      <c r="K95">
        <v>-79.879936000000001</v>
      </c>
      <c r="L95">
        <v>-70.840812999999997</v>
      </c>
      <c r="N95" s="6">
        <f t="shared" si="13"/>
        <v>12</v>
      </c>
      <c r="O95" s="6">
        <f t="shared" si="11"/>
        <v>-77.291167999999999</v>
      </c>
      <c r="P95" s="88"/>
    </row>
    <row r="96" spans="2:16" x14ac:dyDescent="0.25">
      <c r="B96">
        <v>11333332500</v>
      </c>
      <c r="C96">
        <v>-80.232071000000005</v>
      </c>
      <c r="D96">
        <v>-71.304192</v>
      </c>
      <c r="F96" s="6">
        <f t="shared" si="12"/>
        <v>12.5</v>
      </c>
      <c r="G96" s="6">
        <f t="shared" si="10"/>
        <v>-64.726341000000005</v>
      </c>
      <c r="H96" s="6"/>
      <c r="J96">
        <v>11333332500</v>
      </c>
      <c r="K96">
        <v>-81.707915999999997</v>
      </c>
      <c r="L96">
        <v>-72.704825999999997</v>
      </c>
      <c r="N96" s="6">
        <f t="shared" si="13"/>
        <v>12.5</v>
      </c>
      <c r="O96" s="6">
        <f t="shared" si="11"/>
        <v>-79.178641999999996</v>
      </c>
      <c r="P96" s="88"/>
    </row>
    <row r="97" spans="2:16" x14ac:dyDescent="0.25">
      <c r="B97">
        <v>11888888000</v>
      </c>
      <c r="C97">
        <v>-79.343338000000003</v>
      </c>
      <c r="D97">
        <v>-70.242003999999994</v>
      </c>
      <c r="F97" s="6">
        <f t="shared" si="12"/>
        <v>13</v>
      </c>
      <c r="G97" s="6">
        <f t="shared" si="10"/>
        <v>-62.272758000000003</v>
      </c>
      <c r="H97" s="6"/>
      <c r="J97">
        <v>11888888000</v>
      </c>
      <c r="K97">
        <v>-85.221305999999998</v>
      </c>
      <c r="L97">
        <v>-76.068291000000002</v>
      </c>
      <c r="N97" s="6">
        <f t="shared" si="13"/>
        <v>13</v>
      </c>
      <c r="O97" s="6">
        <f t="shared" si="11"/>
        <v>-68.886443999999997</v>
      </c>
      <c r="P97" s="88"/>
    </row>
    <row r="98" spans="2:16" x14ac:dyDescent="0.25">
      <c r="B98">
        <v>12444443500</v>
      </c>
      <c r="C98">
        <v>-80.592231999999996</v>
      </c>
      <c r="D98">
        <v>-70.971947</v>
      </c>
      <c r="F98" s="6" t="s">
        <v>25</v>
      </c>
      <c r="H98" s="6"/>
      <c r="J98">
        <v>12444443500</v>
      </c>
      <c r="K98">
        <v>-86.539635000000004</v>
      </c>
      <c r="L98">
        <v>-76.858383000000003</v>
      </c>
      <c r="N98" s="6" t="s">
        <v>25</v>
      </c>
      <c r="P98" s="88"/>
    </row>
    <row r="99" spans="2:16" x14ac:dyDescent="0.25">
      <c r="B99">
        <v>12999999000</v>
      </c>
      <c r="C99">
        <v>-84.087211999999994</v>
      </c>
      <c r="D99">
        <v>-73.658714000000003</v>
      </c>
      <c r="H99" s="6"/>
      <c r="J99">
        <v>12999999000</v>
      </c>
      <c r="K99">
        <v>-85.445830999999998</v>
      </c>
      <c r="L99">
        <v>-75.111548999999997</v>
      </c>
      <c r="P99" s="88"/>
    </row>
    <row r="100" spans="2:16" x14ac:dyDescent="0.25">
      <c r="B100" t="s">
        <v>25</v>
      </c>
      <c r="H100" s="6"/>
      <c r="J100" t="s">
        <v>25</v>
      </c>
      <c r="P100" s="88"/>
    </row>
    <row r="101" spans="2:16" x14ac:dyDescent="0.25">
      <c r="F101" s="6" t="s">
        <v>29</v>
      </c>
      <c r="H101" s="6"/>
      <c r="N101" s="6" t="s">
        <v>29</v>
      </c>
      <c r="P101" s="88"/>
    </row>
    <row r="102" spans="2:16" ht="15.75" x14ac:dyDescent="0.25">
      <c r="F102" s="6" t="s">
        <v>23</v>
      </c>
      <c r="G102" s="6" t="str">
        <f t="shared" ref="G102:G121" si="14">D128</f>
        <v>N/A Log Mag(dB)</v>
      </c>
      <c r="H102" s="35">
        <v>5</v>
      </c>
      <c r="N102" s="6" t="s">
        <v>23</v>
      </c>
      <c r="O102" s="6" t="str">
        <f t="shared" ref="O102:O121" si="15">L128</f>
        <v>N/A Log Mag(dB)</v>
      </c>
      <c r="P102" s="35">
        <v>5</v>
      </c>
    </row>
    <row r="103" spans="2:16" ht="15.75" x14ac:dyDescent="0.25">
      <c r="B103" t="s">
        <v>28</v>
      </c>
      <c r="F103" s="6">
        <f t="shared" ref="F103:F121" si="16">B129/1000000000</f>
        <v>5</v>
      </c>
      <c r="G103" s="6">
        <f t="shared" si="14"/>
        <v>-89.238067999999998</v>
      </c>
      <c r="H103" s="36">
        <f>ABS(AVERAGE(G103:G121)-(H102-1)*15)</f>
        <v>146.18766089473687</v>
      </c>
      <c r="J103" t="s">
        <v>28</v>
      </c>
      <c r="N103" s="6">
        <f t="shared" ref="N103:N121" si="17">J129/1000000000</f>
        <v>5</v>
      </c>
      <c r="O103" s="6">
        <f t="shared" si="15"/>
        <v>-97.183555999999996</v>
      </c>
      <c r="P103" s="36">
        <f>ABS(AVERAGE(O103:O121)-(P102-1)*15)</f>
        <v>147.45544878947368</v>
      </c>
    </row>
    <row r="104" spans="2:16" x14ac:dyDescent="0.25">
      <c r="B104" t="s">
        <v>23</v>
      </c>
      <c r="C104" t="s">
        <v>258</v>
      </c>
      <c r="D104" t="s">
        <v>259</v>
      </c>
      <c r="F104" s="6">
        <f t="shared" si="16"/>
        <v>5.4444444444444002</v>
      </c>
      <c r="G104" s="6">
        <f t="shared" si="14"/>
        <v>-90.534537999999998</v>
      </c>
      <c r="J104" t="s">
        <v>23</v>
      </c>
      <c r="K104" t="s">
        <v>258</v>
      </c>
      <c r="L104" t="s">
        <v>259</v>
      </c>
      <c r="N104" s="6">
        <f t="shared" si="17"/>
        <v>5.4444444444444002</v>
      </c>
      <c r="O104" s="6">
        <f t="shared" si="15"/>
        <v>-104.90384</v>
      </c>
    </row>
    <row r="105" spans="2:16" x14ac:dyDescent="0.25">
      <c r="B105">
        <v>4000000000</v>
      </c>
      <c r="C105">
        <v>-92.774826000000004</v>
      </c>
      <c r="D105">
        <v>-81.842072000000002</v>
      </c>
      <c r="F105" s="6">
        <f t="shared" si="16"/>
        <v>5.8888888888888999</v>
      </c>
      <c r="G105" s="6">
        <f t="shared" si="14"/>
        <v>-88.359947000000005</v>
      </c>
      <c r="J105">
        <v>4000000000</v>
      </c>
      <c r="K105">
        <v>-83.873367000000002</v>
      </c>
      <c r="L105">
        <v>-70.931244000000007</v>
      </c>
      <c r="N105" s="6">
        <f t="shared" si="17"/>
        <v>5.8888888888888999</v>
      </c>
      <c r="O105" s="6">
        <f t="shared" si="15"/>
        <v>-95.843384</v>
      </c>
    </row>
    <row r="106" spans="2:16" x14ac:dyDescent="0.25">
      <c r="B106">
        <v>4500000000</v>
      </c>
      <c r="C106">
        <v>-85.595969999999994</v>
      </c>
      <c r="D106">
        <v>-77.768555000000006</v>
      </c>
      <c r="F106" s="6">
        <f t="shared" si="16"/>
        <v>6.3333333333332993</v>
      </c>
      <c r="G106" s="6">
        <f t="shared" si="14"/>
        <v>-89.305190999999994</v>
      </c>
      <c r="J106">
        <v>4500000000</v>
      </c>
      <c r="K106">
        <v>-80.400390999999999</v>
      </c>
      <c r="L106">
        <v>-71.339393999999999</v>
      </c>
      <c r="N106" s="6">
        <f t="shared" si="17"/>
        <v>6.3333333333332993</v>
      </c>
      <c r="O106" s="6">
        <f t="shared" si="15"/>
        <v>-102.26546999999999</v>
      </c>
    </row>
    <row r="107" spans="2:16" x14ac:dyDescent="0.25">
      <c r="B107">
        <v>5000000000</v>
      </c>
      <c r="C107">
        <v>-85.016762</v>
      </c>
      <c r="D107">
        <v>-77.270972999999998</v>
      </c>
      <c r="F107" s="6">
        <f t="shared" si="16"/>
        <v>6.7777777777777999</v>
      </c>
      <c r="G107" s="6">
        <f t="shared" si="14"/>
        <v>-93.138687000000004</v>
      </c>
      <c r="J107">
        <v>5000000000</v>
      </c>
      <c r="K107">
        <v>-78.316513</v>
      </c>
      <c r="L107">
        <v>-70.167389</v>
      </c>
      <c r="N107" s="6">
        <f t="shared" si="17"/>
        <v>6.7777777777777999</v>
      </c>
      <c r="O107" s="6">
        <f t="shared" si="15"/>
        <v>-104.60303999999999</v>
      </c>
    </row>
    <row r="108" spans="2:16" x14ac:dyDescent="0.25">
      <c r="B108">
        <v>5500000000</v>
      </c>
      <c r="C108">
        <v>-82.292502999999996</v>
      </c>
      <c r="D108">
        <v>-74.528732000000005</v>
      </c>
      <c r="F108" s="6">
        <f t="shared" si="16"/>
        <v>7.2222222222222001</v>
      </c>
      <c r="G108" s="6">
        <f t="shared" si="14"/>
        <v>-93.965346999999994</v>
      </c>
      <c r="J108">
        <v>5500000000</v>
      </c>
      <c r="K108">
        <v>-75.066428999999999</v>
      </c>
      <c r="L108">
        <v>-67.286484000000002</v>
      </c>
      <c r="N108" s="6">
        <f t="shared" si="17"/>
        <v>7.2222222222222001</v>
      </c>
      <c r="O108" s="6">
        <f t="shared" si="15"/>
        <v>-106.50398</v>
      </c>
    </row>
    <row r="109" spans="2:16" x14ac:dyDescent="0.25">
      <c r="B109">
        <v>6000000000</v>
      </c>
      <c r="C109">
        <v>-80.507041999999998</v>
      </c>
      <c r="D109">
        <v>-72.502585999999994</v>
      </c>
      <c r="F109" s="6">
        <f t="shared" si="16"/>
        <v>7.6666666666667007</v>
      </c>
      <c r="G109" s="6">
        <f t="shared" si="14"/>
        <v>-89.791518999999994</v>
      </c>
      <c r="J109">
        <v>6000000000</v>
      </c>
      <c r="K109">
        <v>-74.626129000000006</v>
      </c>
      <c r="L109">
        <v>-67.043739000000002</v>
      </c>
      <c r="N109" s="6">
        <f t="shared" si="17"/>
        <v>7.6666666666667007</v>
      </c>
      <c r="O109" s="6">
        <f t="shared" si="15"/>
        <v>-91.615798999999996</v>
      </c>
    </row>
    <row r="110" spans="2:16" x14ac:dyDescent="0.25">
      <c r="B110">
        <v>6500000000</v>
      </c>
      <c r="C110">
        <v>-80.432640000000006</v>
      </c>
      <c r="D110">
        <v>-71.888183999999995</v>
      </c>
      <c r="F110" s="6">
        <f t="shared" si="16"/>
        <v>8.1111111111111001</v>
      </c>
      <c r="G110" s="6">
        <f t="shared" si="14"/>
        <v>-88.133690000000001</v>
      </c>
      <c r="J110">
        <v>6500000000</v>
      </c>
      <c r="K110">
        <v>-74.887946999999997</v>
      </c>
      <c r="L110">
        <v>-66.935547</v>
      </c>
      <c r="N110" s="6">
        <f t="shared" si="17"/>
        <v>8.1111111111111001</v>
      </c>
      <c r="O110" s="6">
        <f t="shared" si="15"/>
        <v>-87.504379</v>
      </c>
    </row>
    <row r="111" spans="2:16" x14ac:dyDescent="0.25">
      <c r="B111">
        <v>7000000000</v>
      </c>
      <c r="C111">
        <v>-84.174301</v>
      </c>
      <c r="D111">
        <v>-76.222686999999993</v>
      </c>
      <c r="F111" s="6">
        <f t="shared" si="16"/>
        <v>8.5555555555555998</v>
      </c>
      <c r="G111" s="6">
        <f t="shared" si="14"/>
        <v>-87.047256000000004</v>
      </c>
      <c r="J111">
        <v>7000000000</v>
      </c>
      <c r="K111">
        <v>-74.291145</v>
      </c>
      <c r="L111">
        <v>-66.254165999999998</v>
      </c>
      <c r="N111" s="6">
        <f t="shared" si="17"/>
        <v>8.5555555555555998</v>
      </c>
      <c r="O111" s="6">
        <f t="shared" si="15"/>
        <v>-87.268828999999997</v>
      </c>
    </row>
    <row r="112" spans="2:16" x14ac:dyDescent="0.25">
      <c r="B112">
        <v>7500000000</v>
      </c>
      <c r="C112">
        <v>-84.993149000000003</v>
      </c>
      <c r="D112">
        <v>-76.898421999999997</v>
      </c>
      <c r="F112" s="6">
        <f t="shared" si="16"/>
        <v>9</v>
      </c>
      <c r="G112" s="6">
        <f t="shared" si="14"/>
        <v>-88.346596000000005</v>
      </c>
      <c r="J112">
        <v>7500000000</v>
      </c>
      <c r="K112">
        <v>-74.714766999999995</v>
      </c>
      <c r="L112">
        <v>-66.797034999999994</v>
      </c>
      <c r="N112" s="6">
        <f t="shared" si="17"/>
        <v>9</v>
      </c>
      <c r="O112" s="6">
        <f t="shared" si="15"/>
        <v>-86.407959000000005</v>
      </c>
    </row>
    <row r="113" spans="2:15" x14ac:dyDescent="0.25">
      <c r="B113">
        <v>8000000000</v>
      </c>
      <c r="C113">
        <v>-83.394188</v>
      </c>
      <c r="D113">
        <v>-75.568038999999999</v>
      </c>
      <c r="F113" s="6">
        <f t="shared" si="16"/>
        <v>9.4444444444444002</v>
      </c>
      <c r="G113" s="6">
        <f t="shared" si="14"/>
        <v>-90.493896000000007</v>
      </c>
      <c r="J113">
        <v>8000000000</v>
      </c>
      <c r="K113">
        <v>-73.977928000000006</v>
      </c>
      <c r="L113">
        <v>-66.103615000000005</v>
      </c>
      <c r="N113" s="6">
        <f t="shared" si="17"/>
        <v>9.4444444444444002</v>
      </c>
      <c r="O113" s="6">
        <f t="shared" si="15"/>
        <v>-81.943580999999995</v>
      </c>
    </row>
    <row r="114" spans="2:15" x14ac:dyDescent="0.25">
      <c r="B114">
        <v>8500000000</v>
      </c>
      <c r="C114">
        <v>-81.283073000000002</v>
      </c>
      <c r="D114">
        <v>-73.215652000000006</v>
      </c>
      <c r="F114" s="6">
        <f t="shared" si="16"/>
        <v>9.8888888888888999</v>
      </c>
      <c r="G114" s="6">
        <f t="shared" si="14"/>
        <v>-86.268828999999997</v>
      </c>
      <c r="J114">
        <v>8500000000</v>
      </c>
      <c r="K114">
        <v>-71.463997000000006</v>
      </c>
      <c r="L114">
        <v>-63.452590999999998</v>
      </c>
      <c r="N114" s="6">
        <f t="shared" si="17"/>
        <v>9.8888888888888999</v>
      </c>
      <c r="O114" s="6">
        <f t="shared" si="15"/>
        <v>-81.502617000000001</v>
      </c>
    </row>
    <row r="115" spans="2:15" x14ac:dyDescent="0.25">
      <c r="B115">
        <v>9000000000</v>
      </c>
      <c r="C115">
        <v>-78.166183000000004</v>
      </c>
      <c r="D115">
        <v>-69.748940000000005</v>
      </c>
      <c r="F115" s="6">
        <f t="shared" si="16"/>
        <v>10.333333333333</v>
      </c>
      <c r="G115" s="6">
        <f t="shared" si="14"/>
        <v>-85.682097999999996</v>
      </c>
      <c r="J115">
        <v>9000000000</v>
      </c>
      <c r="K115">
        <v>-71.749450999999993</v>
      </c>
      <c r="L115">
        <v>-63.468482999999999</v>
      </c>
      <c r="N115" s="6">
        <f t="shared" si="17"/>
        <v>10.333333333333</v>
      </c>
      <c r="O115" s="6">
        <f t="shared" si="15"/>
        <v>-78.488006999999996</v>
      </c>
    </row>
    <row r="116" spans="2:15" x14ac:dyDescent="0.25">
      <c r="B116">
        <v>9500000000</v>
      </c>
      <c r="C116">
        <v>-79.394180000000006</v>
      </c>
      <c r="D116">
        <v>-70.995354000000006</v>
      </c>
      <c r="F116" s="6">
        <f t="shared" si="16"/>
        <v>10.777777777778001</v>
      </c>
      <c r="G116" s="6">
        <f t="shared" si="14"/>
        <v>-80.241150000000005</v>
      </c>
      <c r="J116">
        <v>9500000000</v>
      </c>
      <c r="K116">
        <v>-73.700316999999998</v>
      </c>
      <c r="L116">
        <v>-65.070037999999997</v>
      </c>
      <c r="N116" s="6">
        <f t="shared" si="17"/>
        <v>10.777777777778001</v>
      </c>
      <c r="O116" s="6">
        <f t="shared" si="15"/>
        <v>-77.923843000000005</v>
      </c>
    </row>
    <row r="117" spans="2:15" x14ac:dyDescent="0.25">
      <c r="B117">
        <v>10000000000</v>
      </c>
      <c r="C117">
        <v>-76.037391999999997</v>
      </c>
      <c r="D117">
        <v>-67.260406000000003</v>
      </c>
      <c r="F117" s="6">
        <f t="shared" si="16"/>
        <v>11.222222222221999</v>
      </c>
      <c r="G117" s="6">
        <f t="shared" si="14"/>
        <v>-81.389626000000007</v>
      </c>
      <c r="J117">
        <v>10000000000</v>
      </c>
      <c r="K117">
        <v>-76.687629999999999</v>
      </c>
      <c r="L117">
        <v>-67.688102999999998</v>
      </c>
      <c r="N117" s="6">
        <f t="shared" si="17"/>
        <v>11.222222222221999</v>
      </c>
      <c r="O117" s="6">
        <f t="shared" si="15"/>
        <v>-77.157425000000003</v>
      </c>
    </row>
    <row r="118" spans="2:15" x14ac:dyDescent="0.25">
      <c r="B118">
        <v>10500000000</v>
      </c>
      <c r="C118">
        <v>-77.012298999999999</v>
      </c>
      <c r="D118">
        <v>-67.856857000000005</v>
      </c>
      <c r="F118" s="6">
        <f t="shared" si="16"/>
        <v>11.666666666667</v>
      </c>
      <c r="G118" s="6">
        <f t="shared" si="14"/>
        <v>-80.173393000000004</v>
      </c>
      <c r="J118">
        <v>10500000000</v>
      </c>
      <c r="K118">
        <v>-83.125336000000004</v>
      </c>
      <c r="L118">
        <v>-74.188773999999995</v>
      </c>
      <c r="N118" s="6">
        <f t="shared" si="17"/>
        <v>11.666666666667</v>
      </c>
      <c r="O118" s="6">
        <f t="shared" si="15"/>
        <v>-75.541495999999995</v>
      </c>
    </row>
    <row r="119" spans="2:15" x14ac:dyDescent="0.25">
      <c r="B119">
        <v>11000000000</v>
      </c>
      <c r="C119">
        <v>-83.288696000000002</v>
      </c>
      <c r="D119">
        <v>-74.351837000000003</v>
      </c>
      <c r="F119" s="6">
        <f t="shared" si="16"/>
        <v>12.111111111111001</v>
      </c>
      <c r="G119" s="6">
        <f t="shared" si="14"/>
        <v>-79.898467999999994</v>
      </c>
      <c r="J119">
        <v>11000000000</v>
      </c>
      <c r="K119">
        <v>-81.131889000000001</v>
      </c>
      <c r="L119">
        <v>-72.092765999999997</v>
      </c>
      <c r="N119" s="6">
        <f t="shared" si="17"/>
        <v>12.111111111111001</v>
      </c>
      <c r="O119" s="6">
        <f t="shared" si="15"/>
        <v>-75.101112000000001</v>
      </c>
    </row>
    <row r="120" spans="2:15" x14ac:dyDescent="0.25">
      <c r="B120">
        <v>11500000000</v>
      </c>
      <c r="C120">
        <v>-82.560516000000007</v>
      </c>
      <c r="D120">
        <v>-73.632637000000003</v>
      </c>
      <c r="F120" s="6">
        <f t="shared" si="16"/>
        <v>12.555555555555999</v>
      </c>
      <c r="G120" s="6">
        <f t="shared" si="14"/>
        <v>-78.271507</v>
      </c>
      <c r="J120">
        <v>11500000000</v>
      </c>
      <c r="K120">
        <v>-80.738449000000003</v>
      </c>
      <c r="L120">
        <v>-71.735352000000006</v>
      </c>
      <c r="N120" s="6">
        <f t="shared" si="17"/>
        <v>12.555555555555999</v>
      </c>
      <c r="O120" s="6">
        <f t="shared" si="15"/>
        <v>-74.699378999999993</v>
      </c>
    </row>
    <row r="121" spans="2:15" x14ac:dyDescent="0.25">
      <c r="B121">
        <v>12000000000</v>
      </c>
      <c r="C121">
        <v>-75.604836000000006</v>
      </c>
      <c r="D121">
        <v>-66.503501999999997</v>
      </c>
      <c r="F121" s="6">
        <f t="shared" si="16"/>
        <v>13</v>
      </c>
      <c r="G121" s="6">
        <f t="shared" si="14"/>
        <v>-77.285751000000005</v>
      </c>
      <c r="J121">
        <v>12000000000</v>
      </c>
      <c r="K121">
        <v>-86.444182999999995</v>
      </c>
      <c r="L121">
        <v>-77.291167999999999</v>
      </c>
      <c r="N121" s="6">
        <f t="shared" si="17"/>
        <v>13</v>
      </c>
      <c r="O121" s="6">
        <f t="shared" si="15"/>
        <v>-75.195830999999998</v>
      </c>
    </row>
    <row r="122" spans="2:15" x14ac:dyDescent="0.25">
      <c r="B122">
        <v>12500000000</v>
      </c>
      <c r="C122">
        <v>-74.346626000000001</v>
      </c>
      <c r="D122">
        <v>-64.726341000000005</v>
      </c>
      <c r="F122" s="6" t="s">
        <v>25</v>
      </c>
      <c r="J122">
        <v>12500000000</v>
      </c>
      <c r="K122">
        <v>-88.859886000000003</v>
      </c>
      <c r="L122">
        <v>-79.178641999999996</v>
      </c>
      <c r="N122" s="6" t="s">
        <v>25</v>
      </c>
    </row>
    <row r="123" spans="2:15" x14ac:dyDescent="0.25">
      <c r="B123">
        <v>13000000000</v>
      </c>
      <c r="C123">
        <v>-72.701256000000001</v>
      </c>
      <c r="D123">
        <v>-62.272758000000003</v>
      </c>
      <c r="J123">
        <v>13000000000</v>
      </c>
      <c r="K123">
        <v>-79.220733999999993</v>
      </c>
      <c r="L123">
        <v>-68.886443999999997</v>
      </c>
    </row>
    <row r="124" spans="2:15" x14ac:dyDescent="0.25">
      <c r="B124" t="s">
        <v>25</v>
      </c>
      <c r="J124" t="s">
        <v>25</v>
      </c>
    </row>
    <row r="127" spans="2:15" x14ac:dyDescent="0.25">
      <c r="B127" t="s">
        <v>29</v>
      </c>
      <c r="J127" t="s">
        <v>29</v>
      </c>
    </row>
    <row r="128" spans="2:15" x14ac:dyDescent="0.25">
      <c r="B128" t="s">
        <v>23</v>
      </c>
      <c r="C128" t="s">
        <v>260</v>
      </c>
      <c r="D128" t="s">
        <v>261</v>
      </c>
      <c r="J128" t="s">
        <v>23</v>
      </c>
      <c r="K128" t="s">
        <v>260</v>
      </c>
      <c r="L128" t="s">
        <v>261</v>
      </c>
    </row>
    <row r="129" spans="2:12" x14ac:dyDescent="0.25">
      <c r="B129">
        <v>5000000000</v>
      </c>
      <c r="C129">
        <v>-100.17082000000001</v>
      </c>
      <c r="D129">
        <v>-89.238067999999998</v>
      </c>
      <c r="J129">
        <v>5000000000</v>
      </c>
      <c r="K129">
        <v>-110.12568</v>
      </c>
      <c r="L129">
        <v>-97.183555999999996</v>
      </c>
    </row>
    <row r="130" spans="2:12" x14ac:dyDescent="0.25">
      <c r="B130">
        <v>5444444444.4443998</v>
      </c>
      <c r="C130">
        <v>-98.361953999999997</v>
      </c>
      <c r="D130">
        <v>-90.534537999999998</v>
      </c>
      <c r="J130">
        <v>5444444444.4443998</v>
      </c>
      <c r="K130">
        <v>-113.96484</v>
      </c>
      <c r="L130">
        <v>-104.90384</v>
      </c>
    </row>
    <row r="131" spans="2:12" x14ac:dyDescent="0.25">
      <c r="B131">
        <v>5888888888.8888998</v>
      </c>
      <c r="C131">
        <v>-96.105735999999993</v>
      </c>
      <c r="D131">
        <v>-88.359947000000005</v>
      </c>
      <c r="J131">
        <v>5888888888.8888998</v>
      </c>
      <c r="K131">
        <v>-103.99251</v>
      </c>
      <c r="L131">
        <v>-95.843384</v>
      </c>
    </row>
    <row r="132" spans="2:12" x14ac:dyDescent="0.25">
      <c r="B132">
        <v>6333333333.3332996</v>
      </c>
      <c r="C132">
        <v>-97.068954000000005</v>
      </c>
      <c r="D132">
        <v>-89.305190999999994</v>
      </c>
      <c r="J132">
        <v>6333333333.3332996</v>
      </c>
      <c r="K132">
        <v>-110.04541999999999</v>
      </c>
      <c r="L132">
        <v>-102.26546999999999</v>
      </c>
    </row>
    <row r="133" spans="2:12" x14ac:dyDescent="0.25">
      <c r="B133">
        <v>6777777777.7777996</v>
      </c>
      <c r="C133">
        <v>-101.14314</v>
      </c>
      <c r="D133">
        <v>-93.138687000000004</v>
      </c>
      <c r="J133">
        <v>6777777777.7777996</v>
      </c>
      <c r="K133">
        <v>-112.18543</v>
      </c>
      <c r="L133">
        <v>-104.60303999999999</v>
      </c>
    </row>
    <row r="134" spans="2:12" x14ac:dyDescent="0.25">
      <c r="B134">
        <v>7222222222.2222004</v>
      </c>
      <c r="C134">
        <v>-102.5098</v>
      </c>
      <c r="D134">
        <v>-93.965346999999994</v>
      </c>
      <c r="J134">
        <v>7222222222.2222004</v>
      </c>
      <c r="K134">
        <v>-114.45638</v>
      </c>
      <c r="L134">
        <v>-106.50398</v>
      </c>
    </row>
    <row r="135" spans="2:12" x14ac:dyDescent="0.25">
      <c r="B135">
        <v>7666666666.6667004</v>
      </c>
      <c r="C135">
        <v>-97.743133999999998</v>
      </c>
      <c r="D135">
        <v>-89.791518999999994</v>
      </c>
      <c r="J135">
        <v>7666666666.6667004</v>
      </c>
      <c r="K135">
        <v>-99.652778999999995</v>
      </c>
      <c r="L135">
        <v>-91.615798999999996</v>
      </c>
    </row>
    <row r="136" spans="2:12" x14ac:dyDescent="0.25">
      <c r="B136">
        <v>8111111111.1111002</v>
      </c>
      <c r="C136">
        <v>-96.228415999999996</v>
      </c>
      <c r="D136">
        <v>-88.133690000000001</v>
      </c>
      <c r="J136">
        <v>8111111111.1111002</v>
      </c>
      <c r="K136">
        <v>-95.422111999999998</v>
      </c>
      <c r="L136">
        <v>-87.504379</v>
      </c>
    </row>
    <row r="137" spans="2:12" x14ac:dyDescent="0.25">
      <c r="B137">
        <v>8555555555.5556002</v>
      </c>
      <c r="C137">
        <v>-94.873405000000005</v>
      </c>
      <c r="D137">
        <v>-87.047256000000004</v>
      </c>
      <c r="J137">
        <v>8555555555.5556002</v>
      </c>
      <c r="K137">
        <v>-95.143142999999995</v>
      </c>
      <c r="L137">
        <v>-87.268828999999997</v>
      </c>
    </row>
    <row r="138" spans="2:12" x14ac:dyDescent="0.25">
      <c r="B138">
        <v>9000000000</v>
      </c>
      <c r="C138">
        <v>-96.414017000000001</v>
      </c>
      <c r="D138">
        <v>-88.346596000000005</v>
      </c>
      <c r="J138">
        <v>9000000000</v>
      </c>
      <c r="K138">
        <v>-94.419357000000005</v>
      </c>
      <c r="L138">
        <v>-86.407959000000005</v>
      </c>
    </row>
    <row r="139" spans="2:12" x14ac:dyDescent="0.25">
      <c r="B139">
        <v>9444444444.4444008</v>
      </c>
      <c r="C139">
        <v>-98.911147999999997</v>
      </c>
      <c r="D139">
        <v>-90.493896000000007</v>
      </c>
      <c r="J139">
        <v>9444444444.4444008</v>
      </c>
      <c r="K139">
        <v>-90.224547999999999</v>
      </c>
      <c r="L139">
        <v>-81.943580999999995</v>
      </c>
    </row>
    <row r="140" spans="2:12" x14ac:dyDescent="0.25">
      <c r="B140">
        <v>9888888888.8889008</v>
      </c>
      <c r="C140">
        <v>-94.667664000000002</v>
      </c>
      <c r="D140">
        <v>-86.268828999999997</v>
      </c>
      <c r="J140">
        <v>9888888888.8889008</v>
      </c>
      <c r="K140">
        <v>-90.132896000000002</v>
      </c>
      <c r="L140">
        <v>-81.502617000000001</v>
      </c>
    </row>
    <row r="141" spans="2:12" x14ac:dyDescent="0.25">
      <c r="B141">
        <v>10333333333.333</v>
      </c>
      <c r="C141">
        <v>-94.459075999999996</v>
      </c>
      <c r="D141">
        <v>-85.682097999999996</v>
      </c>
      <c r="J141">
        <v>10333333333.333</v>
      </c>
      <c r="K141">
        <v>-87.487533999999997</v>
      </c>
      <c r="L141">
        <v>-78.488006999999996</v>
      </c>
    </row>
    <row r="142" spans="2:12" x14ac:dyDescent="0.25">
      <c r="B142">
        <v>10777777777.778</v>
      </c>
      <c r="C142">
        <v>-89.396591000000001</v>
      </c>
      <c r="D142">
        <v>-80.241150000000005</v>
      </c>
      <c r="J142">
        <v>10777777777.778</v>
      </c>
      <c r="K142">
        <v>-86.860405</v>
      </c>
      <c r="L142">
        <v>-77.923843000000005</v>
      </c>
    </row>
    <row r="143" spans="2:12" x14ac:dyDescent="0.25">
      <c r="B143">
        <v>11222222222.222</v>
      </c>
      <c r="C143">
        <v>-90.326485000000005</v>
      </c>
      <c r="D143">
        <v>-81.389626000000007</v>
      </c>
      <c r="J143">
        <v>11222222222.222</v>
      </c>
      <c r="K143">
        <v>-86.196548000000007</v>
      </c>
      <c r="L143">
        <v>-77.157425000000003</v>
      </c>
    </row>
    <row r="144" spans="2:12" x14ac:dyDescent="0.25">
      <c r="B144">
        <v>11666666666.667</v>
      </c>
      <c r="C144">
        <v>-89.101273000000006</v>
      </c>
      <c r="D144">
        <v>-80.173393000000004</v>
      </c>
      <c r="J144">
        <v>11666666666.667</v>
      </c>
      <c r="K144">
        <v>-84.544585999999995</v>
      </c>
      <c r="L144">
        <v>-75.541495999999995</v>
      </c>
    </row>
    <row r="145" spans="2:12" x14ac:dyDescent="0.25">
      <c r="B145">
        <v>12111111111.111</v>
      </c>
      <c r="C145">
        <v>-88.999802000000003</v>
      </c>
      <c r="D145">
        <v>-79.898467999999994</v>
      </c>
      <c r="J145">
        <v>12111111111.111</v>
      </c>
      <c r="K145">
        <v>-84.254127999999994</v>
      </c>
      <c r="L145">
        <v>-75.101112000000001</v>
      </c>
    </row>
    <row r="146" spans="2:12" x14ac:dyDescent="0.25">
      <c r="B146">
        <v>12555555555.556</v>
      </c>
      <c r="C146">
        <v>-87.891791999999995</v>
      </c>
      <c r="D146">
        <v>-78.271507</v>
      </c>
      <c r="J146">
        <v>12555555555.556</v>
      </c>
      <c r="K146">
        <v>-84.380629999999996</v>
      </c>
      <c r="L146">
        <v>-74.699378999999993</v>
      </c>
    </row>
    <row r="147" spans="2:12" x14ac:dyDescent="0.25">
      <c r="B147">
        <v>13000000000</v>
      </c>
      <c r="C147">
        <v>-87.714248999999995</v>
      </c>
      <c r="D147">
        <v>-77.285751000000005</v>
      </c>
      <c r="J147">
        <v>13000000000</v>
      </c>
      <c r="K147">
        <v>-85.530120999999994</v>
      </c>
      <c r="L147">
        <v>-75.195830999999998</v>
      </c>
    </row>
    <row r="148" spans="2:12" x14ac:dyDescent="0.25">
      <c r="B148" t="s">
        <v>25</v>
      </c>
      <c r="J148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E4F3B-AE32-4C5D-A9F7-DEB51B6965A8}">
  <dimension ref="A2:AC35"/>
  <sheetViews>
    <sheetView tabSelected="1" workbookViewId="0">
      <selection activeCell="A2" sqref="A2"/>
    </sheetView>
  </sheetViews>
  <sheetFormatPr defaultRowHeight="15" x14ac:dyDescent="0.25"/>
  <sheetData>
    <row r="2" spans="1:29" x14ac:dyDescent="0.25">
      <c r="A2" t="s">
        <v>402</v>
      </c>
    </row>
    <row r="3" spans="1:29" x14ac:dyDescent="0.25">
      <c r="A3" t="s">
        <v>360</v>
      </c>
    </row>
    <row r="4" spans="1:29" x14ac:dyDescent="0.25">
      <c r="A4" t="s">
        <v>361</v>
      </c>
    </row>
    <row r="5" spans="1:29" x14ac:dyDescent="0.25">
      <c r="A5" t="s">
        <v>362</v>
      </c>
    </row>
    <row r="8" spans="1:29" x14ac:dyDescent="0.25">
      <c r="A8" s="90" t="s">
        <v>363</v>
      </c>
      <c r="K8" s="90" t="s">
        <v>364</v>
      </c>
      <c r="U8" s="90" t="s">
        <v>365</v>
      </c>
    </row>
    <row r="9" spans="1:29" x14ac:dyDescent="0.25">
      <c r="A9" s="90" t="s">
        <v>366</v>
      </c>
      <c r="B9">
        <v>2</v>
      </c>
      <c r="K9" s="90" t="s">
        <v>366</v>
      </c>
      <c r="L9">
        <v>2</v>
      </c>
      <c r="U9" s="90" t="s">
        <v>366</v>
      </c>
      <c r="V9">
        <v>2</v>
      </c>
    </row>
    <row r="10" spans="1:29" x14ac:dyDescent="0.25">
      <c r="A10" s="90" t="s">
        <v>367</v>
      </c>
      <c r="B10" s="90" t="s">
        <v>368</v>
      </c>
      <c r="C10" s="90" t="s">
        <v>369</v>
      </c>
      <c r="D10" s="90" t="s">
        <v>370</v>
      </c>
      <c r="E10" s="90" t="s">
        <v>371</v>
      </c>
      <c r="F10" s="90" t="s">
        <v>368</v>
      </c>
      <c r="G10" s="90" t="s">
        <v>372</v>
      </c>
      <c r="H10" s="90" t="s">
        <v>370</v>
      </c>
      <c r="I10" s="90" t="s">
        <v>371</v>
      </c>
      <c r="K10" s="90" t="s">
        <v>367</v>
      </c>
      <c r="L10" s="90" t="s">
        <v>368</v>
      </c>
      <c r="M10" s="90" t="s">
        <v>369</v>
      </c>
      <c r="N10" s="90" t="s">
        <v>370</v>
      </c>
      <c r="O10" s="90" t="s">
        <v>371</v>
      </c>
      <c r="P10" s="90" t="s">
        <v>368</v>
      </c>
      <c r="Q10" s="90" t="s">
        <v>372</v>
      </c>
      <c r="R10" s="90" t="s">
        <v>370</v>
      </c>
      <c r="S10" s="90" t="s">
        <v>371</v>
      </c>
      <c r="U10" s="90" t="s">
        <v>367</v>
      </c>
      <c r="V10" s="90" t="s">
        <v>368</v>
      </c>
      <c r="W10" s="90" t="s">
        <v>369</v>
      </c>
      <c r="X10" s="90" t="s">
        <v>370</v>
      </c>
      <c r="Y10" s="90" t="s">
        <v>371</v>
      </c>
      <c r="Z10" s="90" t="s">
        <v>368</v>
      </c>
      <c r="AA10" s="90" t="s">
        <v>372</v>
      </c>
      <c r="AB10" s="90" t="s">
        <v>370</v>
      </c>
      <c r="AC10" s="90" t="s">
        <v>371</v>
      </c>
    </row>
    <row r="11" spans="1:29" x14ac:dyDescent="0.25">
      <c r="A11" t="s">
        <v>373</v>
      </c>
      <c r="B11" t="s">
        <v>374</v>
      </c>
      <c r="C11" t="s">
        <v>375</v>
      </c>
      <c r="D11">
        <v>4</v>
      </c>
      <c r="E11">
        <v>204</v>
      </c>
      <c r="F11" t="s">
        <v>374</v>
      </c>
      <c r="G11" t="s">
        <v>376</v>
      </c>
      <c r="H11">
        <v>4</v>
      </c>
      <c r="I11">
        <v>204</v>
      </c>
      <c r="K11" t="s">
        <v>373</v>
      </c>
      <c r="L11" t="s">
        <v>377</v>
      </c>
      <c r="M11" t="s">
        <v>376</v>
      </c>
      <c r="N11">
        <v>5</v>
      </c>
      <c r="O11">
        <v>103</v>
      </c>
      <c r="P11" t="s">
        <v>377</v>
      </c>
      <c r="Q11" t="s">
        <v>378</v>
      </c>
      <c r="R11">
        <v>5</v>
      </c>
      <c r="S11">
        <v>103</v>
      </c>
      <c r="U11" t="s">
        <v>373</v>
      </c>
      <c r="V11" t="s">
        <v>379</v>
      </c>
      <c r="W11" t="s">
        <v>380</v>
      </c>
      <c r="X11">
        <v>5</v>
      </c>
      <c r="Y11">
        <v>205</v>
      </c>
      <c r="Z11" t="s">
        <v>379</v>
      </c>
      <c r="AA11" t="s">
        <v>381</v>
      </c>
      <c r="AB11">
        <v>5</v>
      </c>
      <c r="AC11">
        <v>205</v>
      </c>
    </row>
    <row r="12" spans="1:29" x14ac:dyDescent="0.25">
      <c r="A12" t="s">
        <v>382</v>
      </c>
      <c r="B12" t="s">
        <v>374</v>
      </c>
      <c r="C12" t="s">
        <v>375</v>
      </c>
      <c r="D12">
        <v>4</v>
      </c>
      <c r="E12">
        <v>204</v>
      </c>
      <c r="F12" t="s">
        <v>374</v>
      </c>
      <c r="G12" t="s">
        <v>383</v>
      </c>
      <c r="H12">
        <v>4</v>
      </c>
      <c r="I12">
        <v>204</v>
      </c>
      <c r="K12" t="s">
        <v>382</v>
      </c>
      <c r="L12" t="s">
        <v>377</v>
      </c>
      <c r="M12" t="s">
        <v>376</v>
      </c>
      <c r="N12">
        <v>5</v>
      </c>
      <c r="O12">
        <v>103</v>
      </c>
      <c r="P12" t="s">
        <v>377</v>
      </c>
      <c r="Q12" t="s">
        <v>398</v>
      </c>
      <c r="R12">
        <v>5</v>
      </c>
      <c r="S12">
        <v>103</v>
      </c>
      <c r="U12" t="s">
        <v>382</v>
      </c>
      <c r="V12" t="s">
        <v>379</v>
      </c>
      <c r="W12" t="s">
        <v>380</v>
      </c>
      <c r="X12">
        <v>5</v>
      </c>
      <c r="Y12">
        <v>205</v>
      </c>
      <c r="Z12" t="s">
        <v>379</v>
      </c>
      <c r="AA12" t="s">
        <v>384</v>
      </c>
      <c r="AB12">
        <v>5</v>
      </c>
      <c r="AC12">
        <v>205</v>
      </c>
    </row>
    <row r="18" spans="1:29" x14ac:dyDescent="0.25">
      <c r="A18" s="90" t="s">
        <v>385</v>
      </c>
      <c r="K18" s="90" t="s">
        <v>386</v>
      </c>
      <c r="U18" s="90" t="s">
        <v>387</v>
      </c>
    </row>
    <row r="19" spans="1:29" x14ac:dyDescent="0.25">
      <c r="A19" s="90" t="s">
        <v>366</v>
      </c>
      <c r="B19">
        <v>2</v>
      </c>
      <c r="K19" s="90" t="s">
        <v>366</v>
      </c>
      <c r="L19">
        <v>2</v>
      </c>
      <c r="U19" s="90" t="s">
        <v>366</v>
      </c>
      <c r="V19">
        <v>2</v>
      </c>
    </row>
    <row r="20" spans="1:29" x14ac:dyDescent="0.25">
      <c r="A20" s="90" t="s">
        <v>367</v>
      </c>
      <c r="B20" s="90" t="s">
        <v>368</v>
      </c>
      <c r="C20" s="90" t="s">
        <v>369</v>
      </c>
      <c r="D20" s="90" t="s">
        <v>370</v>
      </c>
      <c r="E20" s="90" t="s">
        <v>371</v>
      </c>
      <c r="F20" s="90" t="s">
        <v>368</v>
      </c>
      <c r="G20" s="90" t="s">
        <v>372</v>
      </c>
      <c r="H20" s="90" t="s">
        <v>370</v>
      </c>
      <c r="I20" s="90" t="s">
        <v>371</v>
      </c>
      <c r="K20" s="90" t="s">
        <v>367</v>
      </c>
      <c r="L20" s="90" t="s">
        <v>368</v>
      </c>
      <c r="M20" s="90" t="s">
        <v>369</v>
      </c>
      <c r="N20" s="90" t="s">
        <v>370</v>
      </c>
      <c r="O20" s="90" t="s">
        <v>371</v>
      </c>
      <c r="P20" s="90" t="s">
        <v>368</v>
      </c>
      <c r="Q20" s="90" t="s">
        <v>372</v>
      </c>
      <c r="R20" s="90" t="s">
        <v>370</v>
      </c>
      <c r="S20" s="90" t="s">
        <v>371</v>
      </c>
      <c r="U20" s="90" t="s">
        <v>367</v>
      </c>
      <c r="V20" s="90" t="s">
        <v>368</v>
      </c>
      <c r="W20" s="90" t="s">
        <v>369</v>
      </c>
      <c r="X20" s="90" t="s">
        <v>370</v>
      </c>
      <c r="Y20" s="90" t="s">
        <v>371</v>
      </c>
      <c r="Z20" s="90" t="s">
        <v>368</v>
      </c>
      <c r="AA20" s="90" t="s">
        <v>372</v>
      </c>
      <c r="AB20" s="90" t="s">
        <v>370</v>
      </c>
      <c r="AC20" s="90" t="s">
        <v>371</v>
      </c>
    </row>
    <row r="21" spans="1:29" x14ac:dyDescent="0.25">
      <c r="A21" t="s">
        <v>373</v>
      </c>
      <c r="B21" t="s">
        <v>379</v>
      </c>
      <c r="C21" t="s">
        <v>380</v>
      </c>
      <c r="D21">
        <v>5</v>
      </c>
      <c r="E21">
        <v>205</v>
      </c>
      <c r="F21" t="s">
        <v>379</v>
      </c>
      <c r="G21" t="s">
        <v>375</v>
      </c>
      <c r="H21">
        <v>5</v>
      </c>
      <c r="I21">
        <v>205</v>
      </c>
      <c r="K21" t="s">
        <v>373</v>
      </c>
      <c r="L21" t="s">
        <v>379</v>
      </c>
      <c r="M21" t="s">
        <v>380</v>
      </c>
      <c r="N21">
        <v>5</v>
      </c>
      <c r="O21">
        <v>205</v>
      </c>
      <c r="P21" t="s">
        <v>379</v>
      </c>
      <c r="Q21" t="s">
        <v>378</v>
      </c>
      <c r="R21">
        <v>5</v>
      </c>
      <c r="S21">
        <v>205</v>
      </c>
      <c r="U21" t="s">
        <v>373</v>
      </c>
      <c r="V21" t="s">
        <v>387</v>
      </c>
      <c r="W21" t="s">
        <v>380</v>
      </c>
      <c r="X21">
        <v>3</v>
      </c>
      <c r="Y21">
        <v>103</v>
      </c>
      <c r="Z21" t="s">
        <v>387</v>
      </c>
      <c r="AA21" t="s">
        <v>389</v>
      </c>
      <c r="AB21">
        <v>3</v>
      </c>
      <c r="AC21">
        <v>103</v>
      </c>
    </row>
    <row r="22" spans="1:29" x14ac:dyDescent="0.25">
      <c r="A22" t="s">
        <v>382</v>
      </c>
      <c r="B22" t="s">
        <v>379</v>
      </c>
      <c r="C22" t="s">
        <v>380</v>
      </c>
      <c r="D22">
        <v>5</v>
      </c>
      <c r="E22">
        <v>205</v>
      </c>
      <c r="F22" t="s">
        <v>379</v>
      </c>
      <c r="G22" t="s">
        <v>388</v>
      </c>
      <c r="H22">
        <v>5</v>
      </c>
      <c r="I22">
        <v>205</v>
      </c>
      <c r="K22" t="s">
        <v>382</v>
      </c>
      <c r="L22" t="s">
        <v>379</v>
      </c>
      <c r="M22" t="s">
        <v>380</v>
      </c>
      <c r="N22">
        <v>5</v>
      </c>
      <c r="O22">
        <v>205</v>
      </c>
      <c r="P22" t="s">
        <v>379</v>
      </c>
      <c r="Q22" t="s">
        <v>399</v>
      </c>
      <c r="R22">
        <v>5</v>
      </c>
      <c r="S22">
        <v>205</v>
      </c>
      <c r="U22" t="s">
        <v>382</v>
      </c>
      <c r="V22" t="s">
        <v>387</v>
      </c>
      <c r="W22" t="s">
        <v>380</v>
      </c>
      <c r="X22">
        <v>3</v>
      </c>
      <c r="Y22">
        <v>103</v>
      </c>
      <c r="Z22" t="s">
        <v>387</v>
      </c>
      <c r="AA22" t="s">
        <v>390</v>
      </c>
      <c r="AB22">
        <v>3</v>
      </c>
      <c r="AC22">
        <v>103</v>
      </c>
    </row>
    <row r="28" spans="1:29" ht="15.75" thickBot="1" x14ac:dyDescent="0.3">
      <c r="A28" s="90" t="s">
        <v>391</v>
      </c>
      <c r="K28" s="90" t="s">
        <v>392</v>
      </c>
      <c r="U28" s="91"/>
      <c r="V28" s="91"/>
      <c r="W28" s="91"/>
      <c r="X28" s="92" t="s">
        <v>393</v>
      </c>
      <c r="Y28" s="91"/>
      <c r="Z28" s="91"/>
      <c r="AA28" s="91"/>
    </row>
    <row r="29" spans="1:29" ht="25.5" thickTop="1" thickBot="1" x14ac:dyDescent="0.3">
      <c r="A29" s="90" t="s">
        <v>366</v>
      </c>
      <c r="B29">
        <v>5</v>
      </c>
      <c r="K29" s="90" t="s">
        <v>366</v>
      </c>
      <c r="L29">
        <v>5</v>
      </c>
      <c r="U29" s="93" t="s">
        <v>180</v>
      </c>
      <c r="V29" s="94" t="s">
        <v>181</v>
      </c>
      <c r="W29" s="94" t="s">
        <v>182</v>
      </c>
      <c r="X29" s="94" t="s">
        <v>183</v>
      </c>
      <c r="Y29" s="94" t="s">
        <v>184</v>
      </c>
      <c r="Z29" s="94" t="s">
        <v>185</v>
      </c>
      <c r="AA29" s="95" t="s">
        <v>186</v>
      </c>
    </row>
    <row r="30" spans="1:29" ht="16.5" thickTop="1" thickBot="1" x14ac:dyDescent="0.3">
      <c r="A30" s="90" t="s">
        <v>367</v>
      </c>
      <c r="B30" s="90" t="s">
        <v>368</v>
      </c>
      <c r="C30" s="90" t="s">
        <v>369</v>
      </c>
      <c r="D30" s="90" t="s">
        <v>370</v>
      </c>
      <c r="E30" s="90" t="s">
        <v>371</v>
      </c>
      <c r="F30" s="90" t="s">
        <v>368</v>
      </c>
      <c r="G30" s="90" t="s">
        <v>372</v>
      </c>
      <c r="H30" s="90" t="s">
        <v>370</v>
      </c>
      <c r="I30" s="90" t="s">
        <v>371</v>
      </c>
      <c r="K30" s="90" t="s">
        <v>367</v>
      </c>
      <c r="L30" s="90" t="s">
        <v>368</v>
      </c>
      <c r="M30" s="90" t="s">
        <v>369</v>
      </c>
      <c r="N30" s="90" t="s">
        <v>370</v>
      </c>
      <c r="O30" s="90" t="s">
        <v>371</v>
      </c>
      <c r="P30" s="90" t="s">
        <v>368</v>
      </c>
      <c r="Q30" s="90" t="s">
        <v>372</v>
      </c>
      <c r="R30" s="90" t="s">
        <v>370</v>
      </c>
      <c r="S30" s="90" t="s">
        <v>371</v>
      </c>
      <c r="U30" s="96" t="s">
        <v>187</v>
      </c>
      <c r="V30" s="97">
        <f>'5Rx0L'!H7</f>
        <v>26.576632894736836</v>
      </c>
      <c r="W30" s="97" t="s">
        <v>188</v>
      </c>
      <c r="X30" s="97">
        <f>'5Rx5L'!H7</f>
        <v>32.98376115789474</v>
      </c>
      <c r="Y30" s="97">
        <f>'5Rx5L'!H31</f>
        <v>15.00029805263158</v>
      </c>
      <c r="Z30" s="97">
        <f>'5Rx5L'!H55</f>
        <v>30.815538526315795</v>
      </c>
      <c r="AA30" s="98">
        <f>'5Rx5L'!H79</f>
        <v>29.292208368421054</v>
      </c>
    </row>
    <row r="31" spans="1:29" ht="15.75" thickBot="1" x14ac:dyDescent="0.3">
      <c r="A31" s="99" t="s">
        <v>280</v>
      </c>
      <c r="B31" t="s">
        <v>394</v>
      </c>
      <c r="C31" t="s">
        <v>389</v>
      </c>
      <c r="D31">
        <v>5</v>
      </c>
      <c r="E31">
        <v>205</v>
      </c>
      <c r="F31" t="s">
        <v>394</v>
      </c>
      <c r="G31" t="s">
        <v>381</v>
      </c>
      <c r="H31">
        <v>5</v>
      </c>
      <c r="I31">
        <v>205</v>
      </c>
      <c r="K31" s="99" t="s">
        <v>280</v>
      </c>
      <c r="L31" t="s">
        <v>377</v>
      </c>
      <c r="M31" t="s">
        <v>376</v>
      </c>
      <c r="N31">
        <v>5</v>
      </c>
      <c r="O31">
        <v>103</v>
      </c>
      <c r="P31" t="s">
        <v>377</v>
      </c>
      <c r="Q31" t="s">
        <v>378</v>
      </c>
      <c r="R31">
        <v>5</v>
      </c>
      <c r="S31">
        <v>103</v>
      </c>
      <c r="U31" s="96" t="s">
        <v>189</v>
      </c>
      <c r="V31" s="97">
        <f>'5Rx0L'!H31</f>
        <v>56.893489421052628</v>
      </c>
      <c r="W31" s="97">
        <f>'5Rx5L'!H103</f>
        <v>64.278799368421033</v>
      </c>
      <c r="X31" s="97">
        <f>'5Rx5L'!H127</f>
        <v>57.925112736842117</v>
      </c>
      <c r="Y31" s="97">
        <f>'5Rx5L'!H151</f>
        <v>62.271363947368414</v>
      </c>
      <c r="Z31" s="97">
        <f>'5Rx5L'!H175</f>
        <v>59.793731789473682</v>
      </c>
      <c r="AA31" s="98">
        <f>'5Rx5L'!H199</f>
        <v>61.302510684210525</v>
      </c>
    </row>
    <row r="32" spans="1:29" ht="15.75" thickBot="1" x14ac:dyDescent="0.3">
      <c r="A32" s="99" t="s">
        <v>321</v>
      </c>
      <c r="B32" t="s">
        <v>394</v>
      </c>
      <c r="C32" t="s">
        <v>389</v>
      </c>
      <c r="D32">
        <v>5</v>
      </c>
      <c r="E32">
        <v>205</v>
      </c>
      <c r="F32" t="s">
        <v>394</v>
      </c>
      <c r="G32" t="s">
        <v>395</v>
      </c>
      <c r="H32">
        <v>5</v>
      </c>
      <c r="I32">
        <v>205</v>
      </c>
      <c r="K32" s="99" t="s">
        <v>321</v>
      </c>
      <c r="L32" t="s">
        <v>377</v>
      </c>
      <c r="M32" t="s">
        <v>396</v>
      </c>
      <c r="N32">
        <v>5</v>
      </c>
      <c r="O32">
        <v>103</v>
      </c>
      <c r="P32" t="s">
        <v>377</v>
      </c>
      <c r="Q32" t="s">
        <v>397</v>
      </c>
      <c r="R32">
        <v>5</v>
      </c>
      <c r="S32">
        <v>103</v>
      </c>
      <c r="U32" s="96" t="s">
        <v>190</v>
      </c>
      <c r="V32" s="97">
        <f>'5Rx0L'!H55</f>
        <v>91.930590210526319</v>
      </c>
      <c r="W32" s="97">
        <f>'5Rx5L'!H223</f>
        <v>71.528978526315797</v>
      </c>
      <c r="X32" s="97">
        <f>'5Rx5L'!H247</f>
        <v>83.796838052631585</v>
      </c>
      <c r="Y32" s="97">
        <f>'5Rx5L'!H271</f>
        <v>65.282042263157905</v>
      </c>
      <c r="Z32" s="97">
        <f>'5Rx5L'!H295</f>
        <v>84.985245789473694</v>
      </c>
      <c r="AA32" s="98">
        <f>'5Rx5L'!H319</f>
        <v>117.94661521052632</v>
      </c>
    </row>
    <row r="33" spans="1:27" ht="15.75" thickBot="1" x14ac:dyDescent="0.3">
      <c r="A33" s="99" t="s">
        <v>322</v>
      </c>
      <c r="B33" t="s">
        <v>394</v>
      </c>
      <c r="C33" t="s">
        <v>389</v>
      </c>
      <c r="D33">
        <v>5</v>
      </c>
      <c r="E33">
        <v>205</v>
      </c>
      <c r="F33" t="s">
        <v>394</v>
      </c>
      <c r="G33" t="s">
        <v>375</v>
      </c>
      <c r="H33">
        <v>5</v>
      </c>
      <c r="I33">
        <v>205</v>
      </c>
      <c r="K33" s="99" t="s">
        <v>322</v>
      </c>
      <c r="L33" t="s">
        <v>377</v>
      </c>
      <c r="M33" t="s">
        <v>390</v>
      </c>
      <c r="N33">
        <v>5</v>
      </c>
      <c r="O33">
        <v>103</v>
      </c>
      <c r="P33" t="s">
        <v>377</v>
      </c>
      <c r="Q33" t="s">
        <v>384</v>
      </c>
      <c r="R33">
        <v>5</v>
      </c>
      <c r="S33">
        <v>103</v>
      </c>
      <c r="U33" s="96" t="s">
        <v>191</v>
      </c>
      <c r="V33" s="97">
        <f>'5Rx0L'!H79</f>
        <v>117.37129126315789</v>
      </c>
      <c r="W33" s="97">
        <f>'5Rx5L'!H343</f>
        <v>114.38055331578947</v>
      </c>
      <c r="X33" s="97">
        <f>'5Rx5L'!H367</f>
        <v>112.55370594736841</v>
      </c>
      <c r="Y33" s="97">
        <f>'5Rx5L'!H391</f>
        <v>113.61756715789473</v>
      </c>
      <c r="Z33" s="97">
        <f>'5Rx5L'!H415</f>
        <v>107.2486155263158</v>
      </c>
      <c r="AA33" s="98">
        <f>'5Rx5L'!H439</f>
        <v>111.71442052631578</v>
      </c>
    </row>
    <row r="34" spans="1:27" ht="15.75" thickBot="1" x14ac:dyDescent="0.3">
      <c r="A34" s="99" t="s">
        <v>325</v>
      </c>
      <c r="B34" t="s">
        <v>394</v>
      </c>
      <c r="C34" t="s">
        <v>389</v>
      </c>
      <c r="D34">
        <v>5</v>
      </c>
      <c r="E34">
        <v>205</v>
      </c>
      <c r="F34" t="s">
        <v>394</v>
      </c>
      <c r="G34" t="s">
        <v>376</v>
      </c>
      <c r="H34">
        <v>5</v>
      </c>
      <c r="I34">
        <v>205</v>
      </c>
      <c r="K34" s="99" t="s">
        <v>325</v>
      </c>
      <c r="L34" t="s">
        <v>377</v>
      </c>
      <c r="M34" t="s">
        <v>388</v>
      </c>
      <c r="N34">
        <v>5</v>
      </c>
      <c r="O34">
        <v>103</v>
      </c>
      <c r="P34" t="s">
        <v>377</v>
      </c>
      <c r="Q34" t="s">
        <v>383</v>
      </c>
      <c r="R34">
        <v>5</v>
      </c>
      <c r="S34">
        <v>103</v>
      </c>
      <c r="U34" s="100" t="s">
        <v>192</v>
      </c>
      <c r="V34" s="101">
        <f>'5Rx0L'!H103</f>
        <v>146.18766089473687</v>
      </c>
      <c r="W34" s="101">
        <f>'5Rx5L'!H463</f>
        <v>130.33199705263161</v>
      </c>
      <c r="X34" s="101">
        <f>'5Rx5L'!H487</f>
        <v>133.26207084210529</v>
      </c>
      <c r="Y34" s="101">
        <f>'5Rx5L'!H511</f>
        <v>127.66654494736842</v>
      </c>
      <c r="Z34" s="101">
        <f>'5Rx5L'!H535</f>
        <v>134.08219810526316</v>
      </c>
      <c r="AA34" s="102">
        <f>'5Rx5L'!H559</f>
        <v>116.92178384210527</v>
      </c>
    </row>
    <row r="35" spans="1:27" ht="15.75" thickTop="1" x14ac:dyDescent="0.25">
      <c r="A35" s="99" t="s">
        <v>324</v>
      </c>
      <c r="B35" t="s">
        <v>394</v>
      </c>
      <c r="C35" t="s">
        <v>389</v>
      </c>
      <c r="D35">
        <v>5</v>
      </c>
      <c r="E35">
        <v>205</v>
      </c>
      <c r="F35" t="s">
        <v>394</v>
      </c>
      <c r="G35" t="s">
        <v>378</v>
      </c>
      <c r="H35">
        <v>5</v>
      </c>
      <c r="I35">
        <v>205</v>
      </c>
      <c r="K35" s="99" t="s">
        <v>324</v>
      </c>
      <c r="L35" t="s">
        <v>377</v>
      </c>
      <c r="M35" t="s">
        <v>400</v>
      </c>
      <c r="N35">
        <v>5</v>
      </c>
      <c r="O35">
        <v>103</v>
      </c>
      <c r="P35" t="s">
        <v>377</v>
      </c>
      <c r="Q35" t="s">
        <v>401</v>
      </c>
      <c r="R35">
        <v>5</v>
      </c>
      <c r="S35">
        <v>103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48"/>
  <sheetViews>
    <sheetView workbookViewId="0">
      <selection activeCell="J1" sqref="J1:L1048576"/>
    </sheetView>
  </sheetViews>
  <sheetFormatPr defaultRowHeight="15" x14ac:dyDescent="0.25"/>
  <cols>
    <col min="1" max="1" width="13.7109375" style="40" customWidth="1"/>
    <col min="5" max="5" width="2" style="7" customWidth="1"/>
    <col min="6" max="6" width="16.28515625" style="86" customWidth="1"/>
    <col min="7" max="7" width="25.28515625" style="86" customWidth="1"/>
    <col min="8" max="8" width="9.28515625" customWidth="1"/>
    <col min="9" max="9" width="13.7109375" style="40" customWidth="1"/>
    <col min="13" max="13" width="2" style="7" customWidth="1"/>
    <col min="14" max="14" width="16.28515625" style="86" customWidth="1"/>
    <col min="15" max="15" width="25.28515625" style="86" customWidth="1"/>
    <col min="16" max="16" width="9.28515625" customWidth="1"/>
    <col min="17" max="17" width="2" style="7" customWidth="1"/>
  </cols>
  <sheetData>
    <row r="1" spans="1:17" x14ac:dyDescent="0.25">
      <c r="B1" t="s">
        <v>101</v>
      </c>
      <c r="E1" s="10"/>
      <c r="G1" s="41" t="s">
        <v>16</v>
      </c>
      <c r="J1" t="s">
        <v>101</v>
      </c>
      <c r="M1" s="10"/>
      <c r="O1" s="41" t="s">
        <v>17</v>
      </c>
      <c r="Q1" s="10"/>
    </row>
    <row r="2" spans="1:17" x14ac:dyDescent="0.25">
      <c r="A2" s="50" t="s">
        <v>121</v>
      </c>
      <c r="B2" t="s">
        <v>102</v>
      </c>
      <c r="C2" t="s">
        <v>103</v>
      </c>
      <c r="D2" t="s">
        <v>104</v>
      </c>
      <c r="E2" s="10"/>
      <c r="G2" s="85" t="s">
        <v>284</v>
      </c>
      <c r="I2" s="50" t="s">
        <v>117</v>
      </c>
      <c r="J2" t="s">
        <v>102</v>
      </c>
      <c r="K2" t="s">
        <v>103</v>
      </c>
      <c r="L2" t="s">
        <v>104</v>
      </c>
      <c r="M2" s="10"/>
      <c r="O2" s="85" t="s">
        <v>284</v>
      </c>
      <c r="Q2" s="10"/>
    </row>
    <row r="3" spans="1:17" x14ac:dyDescent="0.25">
      <c r="B3" t="s">
        <v>214</v>
      </c>
      <c r="E3" s="10"/>
      <c r="G3" s="13"/>
      <c r="J3" t="s">
        <v>214</v>
      </c>
      <c r="M3" s="10"/>
      <c r="O3" s="13"/>
      <c r="Q3" s="10"/>
    </row>
    <row r="4" spans="1:17" x14ac:dyDescent="0.25">
      <c r="B4" t="s">
        <v>105</v>
      </c>
      <c r="C4" t="s">
        <v>283</v>
      </c>
      <c r="D4" t="s">
        <v>337</v>
      </c>
      <c r="E4" s="10"/>
      <c r="G4" s="41" t="s">
        <v>24</v>
      </c>
      <c r="J4" t="s">
        <v>105</v>
      </c>
      <c r="K4" t="s">
        <v>283</v>
      </c>
      <c r="L4" t="s">
        <v>338</v>
      </c>
      <c r="M4" s="10"/>
      <c r="O4" s="41" t="s">
        <v>24</v>
      </c>
      <c r="Q4" s="10"/>
    </row>
    <row r="5" spans="1:17" x14ac:dyDescent="0.25">
      <c r="B5" t="s">
        <v>106</v>
      </c>
      <c r="E5" s="10"/>
      <c r="F5" s="86" t="s">
        <v>22</v>
      </c>
      <c r="H5" s="88"/>
      <c r="J5" t="s">
        <v>106</v>
      </c>
      <c r="M5" s="10"/>
      <c r="N5" s="86" t="s">
        <v>22</v>
      </c>
      <c r="P5" s="88"/>
      <c r="Q5" s="10"/>
    </row>
    <row r="6" spans="1:17" ht="15.75" x14ac:dyDescent="0.25">
      <c r="E6" s="10"/>
      <c r="F6" s="86" t="s">
        <v>23</v>
      </c>
      <c r="G6" s="86" t="str">
        <f t="shared" ref="G6:G25" si="0">D32</f>
        <v>1Rx0L dBc Log Mag(dB)</v>
      </c>
      <c r="H6" s="35">
        <v>1</v>
      </c>
      <c r="M6" s="10"/>
      <c r="N6" s="86" t="s">
        <v>23</v>
      </c>
      <c r="O6" s="86" t="str">
        <f t="shared" ref="O6:O25" si="1">L32</f>
        <v>1Rx0L dBc Log Mag(dB)</v>
      </c>
      <c r="P6" s="35">
        <v>1</v>
      </c>
      <c r="Q6" s="10"/>
    </row>
    <row r="7" spans="1:17" ht="15.75" x14ac:dyDescent="0.25">
      <c r="B7" t="s">
        <v>107</v>
      </c>
      <c r="E7" s="10"/>
      <c r="F7" s="86">
        <f t="shared" ref="F7:F25" si="2">B33/1000000000</f>
        <v>1</v>
      </c>
      <c r="G7" s="86">
        <f t="shared" si="0"/>
        <v>-11.661818999999999</v>
      </c>
      <c r="H7" s="36">
        <f>ABS(AVERAGE(G7:G25)-(H6-1)*5)</f>
        <v>26.180549315789481</v>
      </c>
      <c r="J7" t="s">
        <v>107</v>
      </c>
      <c r="M7" s="10"/>
      <c r="N7" s="86">
        <f t="shared" ref="N7:N25" si="3">J33/1000000000</f>
        <v>1</v>
      </c>
      <c r="O7" s="86">
        <f t="shared" si="1"/>
        <v>-20.298822000000001</v>
      </c>
      <c r="P7" s="36">
        <f>ABS(AVERAGE(O7:O25)-(P6-1)*5)</f>
        <v>32.14119410526316</v>
      </c>
      <c r="Q7" s="10"/>
    </row>
    <row r="8" spans="1:17" x14ac:dyDescent="0.25">
      <c r="B8" t="s">
        <v>23</v>
      </c>
      <c r="C8" t="s">
        <v>123</v>
      </c>
      <c r="E8" s="10"/>
      <c r="F8" s="86">
        <f t="shared" si="2"/>
        <v>1.6666666666666998</v>
      </c>
      <c r="G8" s="86">
        <f t="shared" si="0"/>
        <v>-17.781078000000001</v>
      </c>
      <c r="H8" s="88"/>
      <c r="J8" t="s">
        <v>23</v>
      </c>
      <c r="K8" t="s">
        <v>123</v>
      </c>
      <c r="M8" s="10"/>
      <c r="N8" s="86">
        <f t="shared" si="3"/>
        <v>1.6666666666666998</v>
      </c>
      <c r="O8" s="86">
        <f t="shared" si="1"/>
        <v>-29.742594</v>
      </c>
      <c r="P8" s="88"/>
      <c r="Q8" s="10"/>
    </row>
    <row r="9" spans="1:17" x14ac:dyDescent="0.25">
      <c r="B9">
        <v>1000000000</v>
      </c>
      <c r="C9">
        <v>-10.826302999999999</v>
      </c>
      <c r="E9" s="10"/>
      <c r="F9" s="86">
        <f t="shared" si="2"/>
        <v>2.3333333333333002</v>
      </c>
      <c r="G9" s="86">
        <f t="shared" si="0"/>
        <v>-20.970375000000001</v>
      </c>
      <c r="H9" s="88"/>
      <c r="J9">
        <v>1000000000</v>
      </c>
      <c r="K9">
        <v>-12.252058999999999</v>
      </c>
      <c r="M9" s="10"/>
      <c r="N9" s="86">
        <f t="shared" si="3"/>
        <v>2.3333333333333002</v>
      </c>
      <c r="O9" s="86">
        <f t="shared" si="1"/>
        <v>-30.836466000000001</v>
      </c>
      <c r="P9" s="88"/>
      <c r="Q9" s="10"/>
    </row>
    <row r="10" spans="1:17" x14ac:dyDescent="0.25">
      <c r="B10">
        <v>1666666666.6666999</v>
      </c>
      <c r="C10">
        <v>-7.7691197000000001</v>
      </c>
      <c r="E10" s="10"/>
      <c r="F10" s="86">
        <f t="shared" si="2"/>
        <v>3</v>
      </c>
      <c r="G10" s="86">
        <f t="shared" si="0"/>
        <v>-23.581118</v>
      </c>
      <c r="H10" s="88"/>
      <c r="J10">
        <v>1666666666.6666999</v>
      </c>
      <c r="K10">
        <v>-8.7104444999999995</v>
      </c>
      <c r="M10" s="10"/>
      <c r="N10" s="86">
        <f t="shared" si="3"/>
        <v>3</v>
      </c>
      <c r="O10" s="86">
        <f t="shared" si="1"/>
        <v>-30.965157999999999</v>
      </c>
      <c r="P10" s="88"/>
      <c r="Q10" s="10"/>
    </row>
    <row r="11" spans="1:17" x14ac:dyDescent="0.25">
      <c r="B11">
        <v>2333333333.3333001</v>
      </c>
      <c r="C11">
        <v>-7.4088153999999999</v>
      </c>
      <c r="E11" s="10"/>
      <c r="F11" s="86">
        <f t="shared" si="2"/>
        <v>3.6666666666666998</v>
      </c>
      <c r="G11" s="86">
        <f t="shared" si="0"/>
        <v>-25.382895000000001</v>
      </c>
      <c r="H11" s="88"/>
      <c r="J11">
        <v>2333333333.3333001</v>
      </c>
      <c r="K11">
        <v>-7.6956366999999997</v>
      </c>
      <c r="M11" s="10"/>
      <c r="N11" s="86">
        <f t="shared" si="3"/>
        <v>3.6666666666666998</v>
      </c>
      <c r="O11" s="86">
        <f t="shared" si="1"/>
        <v>-31.676563000000002</v>
      </c>
      <c r="P11" s="88"/>
      <c r="Q11" s="10"/>
    </row>
    <row r="12" spans="1:17" x14ac:dyDescent="0.25">
      <c r="B12">
        <v>3000000000</v>
      </c>
      <c r="C12">
        <v>-7.5951833999999998</v>
      </c>
      <c r="E12" s="10"/>
      <c r="F12" s="86">
        <f t="shared" si="2"/>
        <v>4.3333333333332993</v>
      </c>
      <c r="G12" s="86">
        <f t="shared" si="0"/>
        <v>-25.407540999999998</v>
      </c>
      <c r="H12" s="88"/>
      <c r="J12">
        <v>3000000000</v>
      </c>
      <c r="K12">
        <v>-7.4661154999999999</v>
      </c>
      <c r="M12" s="10"/>
      <c r="N12" s="86">
        <f t="shared" si="3"/>
        <v>4.3333333333332993</v>
      </c>
      <c r="O12" s="86">
        <f t="shared" si="1"/>
        <v>-31.435993</v>
      </c>
      <c r="P12" s="88"/>
      <c r="Q12" s="10"/>
    </row>
    <row r="13" spans="1:17" x14ac:dyDescent="0.25">
      <c r="B13">
        <v>3666666666.6666999</v>
      </c>
      <c r="C13">
        <v>-7.7064309</v>
      </c>
      <c r="E13" s="10"/>
      <c r="F13" s="86">
        <f t="shared" si="2"/>
        <v>5</v>
      </c>
      <c r="G13" s="86">
        <f t="shared" si="0"/>
        <v>-28.770529</v>
      </c>
      <c r="H13" s="88"/>
      <c r="J13">
        <v>3666666666.6666999</v>
      </c>
      <c r="K13">
        <v>-7.3167653000000001</v>
      </c>
      <c r="M13" s="10"/>
      <c r="N13" s="86">
        <f t="shared" si="3"/>
        <v>5</v>
      </c>
      <c r="O13" s="86">
        <f t="shared" si="1"/>
        <v>-31.86628</v>
      </c>
      <c r="P13" s="88"/>
      <c r="Q13" s="10"/>
    </row>
    <row r="14" spans="1:17" x14ac:dyDescent="0.25">
      <c r="B14">
        <v>4333333333.3332996</v>
      </c>
      <c r="C14">
        <v>-8.2950754</v>
      </c>
      <c r="E14" s="10"/>
      <c r="F14" s="86">
        <f t="shared" si="2"/>
        <v>5.6666666666667007</v>
      </c>
      <c r="G14" s="86">
        <f t="shared" si="0"/>
        <v>-28.318014000000002</v>
      </c>
      <c r="H14" s="88"/>
      <c r="J14">
        <v>4333333333.3332996</v>
      </c>
      <c r="K14">
        <v>-7.6114907000000001</v>
      </c>
      <c r="M14" s="10"/>
      <c r="N14" s="86">
        <f t="shared" si="3"/>
        <v>5.6666666666667007</v>
      </c>
      <c r="O14" s="86">
        <f t="shared" si="1"/>
        <v>-32.781756999999999</v>
      </c>
      <c r="P14" s="88"/>
      <c r="Q14" s="10"/>
    </row>
    <row r="15" spans="1:17" x14ac:dyDescent="0.25">
      <c r="B15">
        <v>5000000000</v>
      </c>
      <c r="C15">
        <v>-7.7644038000000002</v>
      </c>
      <c r="E15" s="10"/>
      <c r="F15" s="86">
        <f t="shared" si="2"/>
        <v>6.3333333333332993</v>
      </c>
      <c r="G15" s="86">
        <f t="shared" si="0"/>
        <v>-30.995224</v>
      </c>
      <c r="H15" s="88"/>
      <c r="J15">
        <v>5000000000</v>
      </c>
      <c r="K15">
        <v>-7.8607434999999999</v>
      </c>
      <c r="M15" s="10"/>
      <c r="N15" s="86">
        <f t="shared" si="3"/>
        <v>6.3333333333332993</v>
      </c>
      <c r="O15" s="86">
        <f t="shared" si="1"/>
        <v>-37.905006</v>
      </c>
      <c r="P15" s="88"/>
      <c r="Q15" s="10"/>
    </row>
    <row r="16" spans="1:17" x14ac:dyDescent="0.25">
      <c r="B16">
        <v>5666666666.6667004</v>
      </c>
      <c r="C16">
        <v>-7.9289851000000002</v>
      </c>
      <c r="E16" s="10"/>
      <c r="F16" s="86">
        <f t="shared" si="2"/>
        <v>7</v>
      </c>
      <c r="G16" s="86">
        <f t="shared" si="0"/>
        <v>-32.526890000000002</v>
      </c>
      <c r="H16" s="88"/>
      <c r="J16">
        <v>5666666666.6667004</v>
      </c>
      <c r="K16">
        <v>-7.8234199999999996</v>
      </c>
      <c r="M16" s="10"/>
      <c r="N16" s="86">
        <f t="shared" si="3"/>
        <v>7</v>
      </c>
      <c r="O16" s="86">
        <f t="shared" si="1"/>
        <v>-39.352161000000002</v>
      </c>
      <c r="P16" s="88"/>
      <c r="Q16" s="10"/>
    </row>
    <row r="17" spans="2:17" x14ac:dyDescent="0.25">
      <c r="B17">
        <v>6333333333.3332996</v>
      </c>
      <c r="C17">
        <v>-7.6777610999999997</v>
      </c>
      <c r="E17" s="10"/>
      <c r="F17" s="86">
        <f t="shared" si="2"/>
        <v>7.6666666666667007</v>
      </c>
      <c r="G17" s="86">
        <f t="shared" si="0"/>
        <v>-30.043054999999999</v>
      </c>
      <c r="H17" s="88"/>
      <c r="J17">
        <v>6333333333.3332996</v>
      </c>
      <c r="K17">
        <v>-7.8265957999999998</v>
      </c>
      <c r="M17" s="10"/>
      <c r="N17" s="86">
        <f t="shared" si="3"/>
        <v>7.6666666666667007</v>
      </c>
      <c r="O17" s="86">
        <f t="shared" si="1"/>
        <v>-39.562694999999998</v>
      </c>
      <c r="P17" s="88"/>
      <c r="Q17" s="10"/>
    </row>
    <row r="18" spans="2:17" x14ac:dyDescent="0.25">
      <c r="B18">
        <v>7000000000</v>
      </c>
      <c r="C18">
        <v>-8.0128526999999998</v>
      </c>
      <c r="E18" s="10"/>
      <c r="F18" s="86">
        <f t="shared" si="2"/>
        <v>8.3333333333333002</v>
      </c>
      <c r="G18" s="86">
        <f t="shared" si="0"/>
        <v>-24.310627</v>
      </c>
      <c r="H18" s="88"/>
      <c r="J18">
        <v>7000000000</v>
      </c>
      <c r="K18">
        <v>-8.0365763000000001</v>
      </c>
      <c r="M18" s="10"/>
      <c r="N18" s="86">
        <f t="shared" si="3"/>
        <v>8.3333333333333002</v>
      </c>
      <c r="O18" s="86">
        <f t="shared" si="1"/>
        <v>-31.871787999999999</v>
      </c>
      <c r="P18" s="88"/>
      <c r="Q18" s="10"/>
    </row>
    <row r="19" spans="2:17" x14ac:dyDescent="0.25">
      <c r="B19">
        <v>7666666666.6667004</v>
      </c>
      <c r="C19">
        <v>-8.4419679999999993</v>
      </c>
      <c r="E19" s="10"/>
      <c r="F19" s="86">
        <f t="shared" si="2"/>
        <v>9</v>
      </c>
      <c r="G19" s="86">
        <f t="shared" si="0"/>
        <v>-21.731438000000001</v>
      </c>
      <c r="H19" s="88"/>
      <c r="J19">
        <v>7666666666.6667004</v>
      </c>
      <c r="K19">
        <v>-8.2916507999999993</v>
      </c>
      <c r="M19" s="10"/>
      <c r="N19" s="86">
        <f t="shared" si="3"/>
        <v>9</v>
      </c>
      <c r="O19" s="86">
        <f t="shared" si="1"/>
        <v>-29.124248999999999</v>
      </c>
      <c r="P19" s="88"/>
      <c r="Q19" s="10"/>
    </row>
    <row r="20" spans="2:17" x14ac:dyDescent="0.25">
      <c r="B20">
        <v>8333333333.3332996</v>
      </c>
      <c r="C20">
        <v>-8.4231510000000007</v>
      </c>
      <c r="E20" s="10"/>
      <c r="F20" s="86">
        <f t="shared" si="2"/>
        <v>9.6666666666666998</v>
      </c>
      <c r="G20" s="86">
        <f t="shared" si="0"/>
        <v>-22.146909999999998</v>
      </c>
      <c r="H20" s="88"/>
      <c r="J20">
        <v>8333333333.3332996</v>
      </c>
      <c r="K20">
        <v>-8.7476739999999999</v>
      </c>
      <c r="M20" s="10"/>
      <c r="N20" s="86">
        <f t="shared" si="3"/>
        <v>9.6666666666666998</v>
      </c>
      <c r="O20" s="86">
        <f t="shared" si="1"/>
        <v>-29.800768000000001</v>
      </c>
      <c r="P20" s="88"/>
      <c r="Q20" s="10"/>
    </row>
    <row r="21" spans="2:17" x14ac:dyDescent="0.25">
      <c r="B21">
        <v>9000000000</v>
      </c>
      <c r="C21">
        <v>-8.8139181000000004</v>
      </c>
      <c r="E21" s="10"/>
      <c r="F21" s="86">
        <f t="shared" si="2"/>
        <v>10.333333333333</v>
      </c>
      <c r="G21" s="86">
        <f t="shared" si="0"/>
        <v>-23.759108000000001</v>
      </c>
      <c r="H21" s="88"/>
      <c r="J21">
        <v>9000000000</v>
      </c>
      <c r="K21">
        <v>-9.1886921000000008</v>
      </c>
      <c r="M21" s="10"/>
      <c r="N21" s="86">
        <f t="shared" si="3"/>
        <v>10.333333333333</v>
      </c>
      <c r="O21" s="86">
        <f t="shared" si="1"/>
        <v>-30.829616999999999</v>
      </c>
      <c r="P21" s="88"/>
      <c r="Q21" s="10"/>
    </row>
    <row r="22" spans="2:17" x14ac:dyDescent="0.25">
      <c r="B22">
        <v>9666666666.6667004</v>
      </c>
      <c r="C22">
        <v>-9.1843862999999999</v>
      </c>
      <c r="E22" s="10"/>
      <c r="F22" s="86">
        <f t="shared" si="2"/>
        <v>11</v>
      </c>
      <c r="G22" s="86">
        <f t="shared" si="0"/>
        <v>-27.150576000000001</v>
      </c>
      <c r="H22" s="88"/>
      <c r="J22">
        <v>9666666666.6667004</v>
      </c>
      <c r="K22">
        <v>-9.1500024999999994</v>
      </c>
      <c r="M22" s="10"/>
      <c r="N22" s="86">
        <f t="shared" si="3"/>
        <v>11</v>
      </c>
      <c r="O22" s="86">
        <f t="shared" si="1"/>
        <v>-32.944504000000002</v>
      </c>
      <c r="P22" s="88"/>
      <c r="Q22" s="10"/>
    </row>
    <row r="23" spans="2:17" x14ac:dyDescent="0.25">
      <c r="B23">
        <v>10333333333.333</v>
      </c>
      <c r="C23">
        <v>-9.0425596000000006</v>
      </c>
      <c r="E23" s="10"/>
      <c r="F23" s="86">
        <f t="shared" si="2"/>
        <v>11.666666666667</v>
      </c>
      <c r="G23" s="86">
        <f t="shared" si="0"/>
        <v>-31.798058999999999</v>
      </c>
      <c r="H23" s="88"/>
      <c r="J23">
        <v>10333333333.333</v>
      </c>
      <c r="K23">
        <v>-9.2536058000000008</v>
      </c>
      <c r="M23" s="10"/>
      <c r="N23" s="86">
        <f t="shared" si="3"/>
        <v>11.666666666667</v>
      </c>
      <c r="O23" s="86">
        <f t="shared" si="1"/>
        <v>-32.073703999999999</v>
      </c>
      <c r="P23" s="88"/>
      <c r="Q23" s="10"/>
    </row>
    <row r="24" spans="2:17" x14ac:dyDescent="0.25">
      <c r="B24">
        <v>11000000000</v>
      </c>
      <c r="C24">
        <v>-9.0693044999999994</v>
      </c>
      <c r="E24" s="10"/>
      <c r="F24" s="86">
        <f t="shared" si="2"/>
        <v>12.333333333333</v>
      </c>
      <c r="G24" s="86">
        <f t="shared" si="0"/>
        <v>-36.908520000000003</v>
      </c>
      <c r="H24" s="88"/>
      <c r="J24">
        <v>11000000000</v>
      </c>
      <c r="K24">
        <v>-9.2147769999999998</v>
      </c>
      <c r="M24" s="10"/>
      <c r="N24" s="86">
        <f t="shared" si="3"/>
        <v>12.333333333333</v>
      </c>
      <c r="O24" s="86">
        <f t="shared" si="1"/>
        <v>-35.017741999999998</v>
      </c>
      <c r="P24" s="88"/>
      <c r="Q24" s="10"/>
    </row>
    <row r="25" spans="2:17" x14ac:dyDescent="0.25">
      <c r="B25">
        <v>11666666666.667</v>
      </c>
      <c r="C25">
        <v>-9.3117771000000005</v>
      </c>
      <c r="E25" s="10"/>
      <c r="F25" s="86">
        <f t="shared" si="2"/>
        <v>13</v>
      </c>
      <c r="G25" s="86">
        <f t="shared" si="0"/>
        <v>-34.186661000000001</v>
      </c>
      <c r="H25" s="88"/>
      <c r="J25">
        <v>11666666666.667</v>
      </c>
      <c r="K25">
        <v>-9.4501332999999992</v>
      </c>
      <c r="M25" s="10"/>
      <c r="N25" s="86">
        <f t="shared" si="3"/>
        <v>13</v>
      </c>
      <c r="O25" s="86">
        <f t="shared" si="1"/>
        <v>-32.596820999999998</v>
      </c>
      <c r="P25" s="88"/>
      <c r="Q25" s="10"/>
    </row>
    <row r="26" spans="2:17" x14ac:dyDescent="0.25">
      <c r="B26">
        <v>12333333333.333</v>
      </c>
      <c r="C26">
        <v>-9.9567461000000002</v>
      </c>
      <c r="E26" s="10"/>
      <c r="F26" s="86" t="s">
        <v>25</v>
      </c>
      <c r="H26" s="88"/>
      <c r="J26">
        <v>12333333333.333</v>
      </c>
      <c r="K26">
        <v>-10.024811</v>
      </c>
      <c r="M26" s="10"/>
      <c r="N26" s="86" t="s">
        <v>25</v>
      </c>
      <c r="P26" s="88"/>
      <c r="Q26" s="10"/>
    </row>
    <row r="27" spans="2:17" x14ac:dyDescent="0.25">
      <c r="B27">
        <v>13000000000</v>
      </c>
      <c r="C27">
        <v>-10.855033000000001</v>
      </c>
      <c r="E27" s="10"/>
      <c r="H27" s="88"/>
      <c r="J27">
        <v>13000000000</v>
      </c>
      <c r="K27">
        <v>-10.690027000000001</v>
      </c>
      <c r="M27" s="10"/>
      <c r="P27" s="88"/>
      <c r="Q27" s="10"/>
    </row>
    <row r="28" spans="2:17" x14ac:dyDescent="0.25">
      <c r="B28" t="s">
        <v>25</v>
      </c>
      <c r="E28" s="10"/>
      <c r="H28" s="88"/>
      <c r="J28" t="s">
        <v>25</v>
      </c>
      <c r="M28" s="10"/>
      <c r="P28" s="88"/>
      <c r="Q28" s="10"/>
    </row>
    <row r="29" spans="2:17" x14ac:dyDescent="0.25">
      <c r="E29" s="10"/>
      <c r="F29" s="86" t="s">
        <v>26</v>
      </c>
      <c r="H29" s="88"/>
      <c r="M29" s="10"/>
      <c r="N29" s="86" t="s">
        <v>26</v>
      </c>
      <c r="P29" s="88"/>
      <c r="Q29" s="10"/>
    </row>
    <row r="30" spans="2:17" ht="15.75" x14ac:dyDescent="0.25">
      <c r="E30" s="10"/>
      <c r="F30" s="86" t="s">
        <v>23</v>
      </c>
      <c r="G30" s="86" t="str">
        <f t="shared" ref="G30:G49" si="4">D56</f>
        <v>2Rx0L dBc Log Mag(dB)</v>
      </c>
      <c r="H30" s="35">
        <v>2</v>
      </c>
      <c r="M30" s="10"/>
      <c r="N30" s="86" t="s">
        <v>23</v>
      </c>
      <c r="O30" s="86" t="str">
        <f t="shared" ref="O30:O49" si="5">L56</f>
        <v>2Rx0L dBc Log Mag(dB)</v>
      </c>
      <c r="P30" s="35">
        <v>2</v>
      </c>
      <c r="Q30" s="10"/>
    </row>
    <row r="31" spans="2:17" ht="15.75" x14ac:dyDescent="0.25">
      <c r="B31" t="s">
        <v>22</v>
      </c>
      <c r="E31" s="10"/>
      <c r="F31" s="86">
        <f t="shared" ref="F31:F49" si="6">B57/1000000000</f>
        <v>2</v>
      </c>
      <c r="G31" s="86">
        <f t="shared" si="4"/>
        <v>-58.468273000000003</v>
      </c>
      <c r="H31" s="36">
        <f>ABS(AVERAGE(G31:G49)-(H30-1)*5)</f>
        <v>57.432638157894736</v>
      </c>
      <c r="J31" t="s">
        <v>22</v>
      </c>
      <c r="M31" s="10"/>
      <c r="N31" s="86">
        <f t="shared" ref="N31:N49" si="7">J57/1000000000</f>
        <v>2</v>
      </c>
      <c r="O31" s="86">
        <f t="shared" si="5"/>
        <v>-54.147041000000002</v>
      </c>
      <c r="P31" s="36">
        <f>ABS(AVERAGE(O31:O49)-(P30-1)*5)</f>
        <v>53.199020210526321</v>
      </c>
      <c r="Q31" s="10"/>
    </row>
    <row r="32" spans="2:17" x14ac:dyDescent="0.25">
      <c r="B32" t="s">
        <v>23</v>
      </c>
      <c r="C32" t="s">
        <v>252</v>
      </c>
      <c r="D32" t="s">
        <v>253</v>
      </c>
      <c r="E32" s="10"/>
      <c r="F32" s="86">
        <f t="shared" si="6"/>
        <v>2.6111111111111001</v>
      </c>
      <c r="G32" s="86">
        <f t="shared" si="4"/>
        <v>-62.384692999999999</v>
      </c>
      <c r="H32" s="88"/>
      <c r="J32" t="s">
        <v>23</v>
      </c>
      <c r="K32" t="s">
        <v>252</v>
      </c>
      <c r="L32" t="s">
        <v>253</v>
      </c>
      <c r="M32" s="10"/>
      <c r="N32" s="86">
        <f t="shared" si="7"/>
        <v>2.6111111111111001</v>
      </c>
      <c r="O32" s="86">
        <f t="shared" si="5"/>
        <v>-56.101714999999999</v>
      </c>
      <c r="P32" s="88"/>
      <c r="Q32" s="10"/>
    </row>
    <row r="33" spans="2:17" x14ac:dyDescent="0.25">
      <c r="B33">
        <v>1000000000</v>
      </c>
      <c r="C33">
        <v>-22.488121</v>
      </c>
      <c r="D33">
        <v>-11.661818999999999</v>
      </c>
      <c r="E33" s="10"/>
      <c r="F33" s="86">
        <f t="shared" si="6"/>
        <v>3.2222222222222001</v>
      </c>
      <c r="G33" s="86">
        <f t="shared" si="4"/>
        <v>-55.17445</v>
      </c>
      <c r="H33" s="88"/>
      <c r="J33">
        <v>1000000000</v>
      </c>
      <c r="K33">
        <v>-32.550879999999999</v>
      </c>
      <c r="L33">
        <v>-20.298822000000001</v>
      </c>
      <c r="M33" s="10"/>
      <c r="N33" s="86">
        <f t="shared" si="7"/>
        <v>3.2222222222222001</v>
      </c>
      <c r="O33" s="86">
        <f t="shared" si="5"/>
        <v>-56.767338000000002</v>
      </c>
      <c r="P33" s="88"/>
      <c r="Q33" s="10"/>
    </row>
    <row r="34" spans="2:17" x14ac:dyDescent="0.25">
      <c r="B34">
        <v>1666666666.6666999</v>
      </c>
      <c r="C34">
        <v>-25.550198000000002</v>
      </c>
      <c r="D34">
        <v>-17.781078000000001</v>
      </c>
      <c r="E34" s="10"/>
      <c r="F34" s="86">
        <f t="shared" si="6"/>
        <v>3.8333333333333002</v>
      </c>
      <c r="G34" s="86">
        <f t="shared" si="4"/>
        <v>-55.073669000000002</v>
      </c>
      <c r="H34" s="88"/>
      <c r="J34">
        <v>1666666666.6666999</v>
      </c>
      <c r="K34">
        <v>-38.453037000000002</v>
      </c>
      <c r="L34">
        <v>-29.742594</v>
      </c>
      <c r="M34" s="10"/>
      <c r="N34" s="86">
        <f t="shared" si="7"/>
        <v>3.8333333333333002</v>
      </c>
      <c r="O34" s="86">
        <f t="shared" si="5"/>
        <v>-56.463123000000003</v>
      </c>
      <c r="P34" s="88"/>
      <c r="Q34" s="10"/>
    </row>
    <row r="35" spans="2:17" x14ac:dyDescent="0.25">
      <c r="B35">
        <v>2333333333.3333001</v>
      </c>
      <c r="C35">
        <v>-28.379190000000001</v>
      </c>
      <c r="D35">
        <v>-20.970375000000001</v>
      </c>
      <c r="E35" s="10"/>
      <c r="F35" s="86">
        <f t="shared" si="6"/>
        <v>4.4444444444444002</v>
      </c>
      <c r="G35" s="86">
        <f t="shared" si="4"/>
        <v>-57.561573000000003</v>
      </c>
      <c r="H35" s="88"/>
      <c r="J35">
        <v>2333333333.3333001</v>
      </c>
      <c r="K35">
        <v>-38.532103999999997</v>
      </c>
      <c r="L35">
        <v>-30.836466000000001</v>
      </c>
      <c r="M35" s="10"/>
      <c r="N35" s="86">
        <f t="shared" si="7"/>
        <v>4.4444444444444002</v>
      </c>
      <c r="O35" s="86">
        <f t="shared" si="5"/>
        <v>-54.584144999999999</v>
      </c>
      <c r="P35" s="88"/>
      <c r="Q35" s="10"/>
    </row>
    <row r="36" spans="2:17" x14ac:dyDescent="0.25">
      <c r="B36">
        <v>3000000000</v>
      </c>
      <c r="C36">
        <v>-31.176302</v>
      </c>
      <c r="D36">
        <v>-23.581118</v>
      </c>
      <c r="E36" s="10"/>
      <c r="F36" s="86">
        <f t="shared" si="6"/>
        <v>5.0555555555555998</v>
      </c>
      <c r="G36" s="86">
        <f t="shared" si="4"/>
        <v>-56.421245999999996</v>
      </c>
      <c r="H36" s="88"/>
      <c r="J36">
        <v>3000000000</v>
      </c>
      <c r="K36">
        <v>-38.431274000000002</v>
      </c>
      <c r="L36">
        <v>-30.965157999999999</v>
      </c>
      <c r="M36" s="10"/>
      <c r="N36" s="86">
        <f t="shared" si="7"/>
        <v>5.0555555555555998</v>
      </c>
      <c r="O36" s="86">
        <f t="shared" si="5"/>
        <v>-51.84581</v>
      </c>
      <c r="P36" s="88"/>
      <c r="Q36" s="10"/>
    </row>
    <row r="37" spans="2:17" x14ac:dyDescent="0.25">
      <c r="B37">
        <v>3666666666.6666999</v>
      </c>
      <c r="C37">
        <v>-33.089325000000002</v>
      </c>
      <c r="D37">
        <v>-25.382895000000001</v>
      </c>
      <c r="E37" s="10"/>
      <c r="F37" s="86">
        <f t="shared" si="6"/>
        <v>5.6666666666667007</v>
      </c>
      <c r="G37" s="86">
        <f t="shared" si="4"/>
        <v>-51.298549999999999</v>
      </c>
      <c r="H37" s="88"/>
      <c r="J37">
        <v>3666666666.6666999</v>
      </c>
      <c r="K37">
        <v>-38.993327999999998</v>
      </c>
      <c r="L37">
        <v>-31.676563000000002</v>
      </c>
      <c r="M37" s="10"/>
      <c r="N37" s="86">
        <f t="shared" si="7"/>
        <v>5.6666666666667007</v>
      </c>
      <c r="O37" s="86">
        <f t="shared" si="5"/>
        <v>-48.544998</v>
      </c>
      <c r="P37" s="88"/>
      <c r="Q37" s="10"/>
    </row>
    <row r="38" spans="2:17" x14ac:dyDescent="0.25">
      <c r="B38">
        <v>4333333333.3332996</v>
      </c>
      <c r="C38">
        <v>-33.702618000000001</v>
      </c>
      <c r="D38">
        <v>-25.407540999999998</v>
      </c>
      <c r="E38" s="10"/>
      <c r="F38" s="86">
        <f t="shared" si="6"/>
        <v>6.2777777777777999</v>
      </c>
      <c r="G38" s="86">
        <f t="shared" si="4"/>
        <v>-51.246592999999997</v>
      </c>
      <c r="H38" s="88"/>
      <c r="J38">
        <v>4333333333.3332996</v>
      </c>
      <c r="K38">
        <v>-39.047485000000002</v>
      </c>
      <c r="L38">
        <v>-31.435993</v>
      </c>
      <c r="M38" s="10"/>
      <c r="N38" s="86">
        <f t="shared" si="7"/>
        <v>6.2777777777777999</v>
      </c>
      <c r="O38" s="86">
        <f t="shared" si="5"/>
        <v>-47.755794999999999</v>
      </c>
      <c r="P38" s="88"/>
      <c r="Q38" s="10"/>
    </row>
    <row r="39" spans="2:17" x14ac:dyDescent="0.25">
      <c r="B39">
        <v>5000000000</v>
      </c>
      <c r="C39">
        <v>-36.534931</v>
      </c>
      <c r="D39">
        <v>-28.770529</v>
      </c>
      <c r="E39" s="10"/>
      <c r="F39" s="86">
        <f t="shared" si="6"/>
        <v>6.8888888888888999</v>
      </c>
      <c r="G39" s="86">
        <f t="shared" si="4"/>
        <v>-51.112965000000003</v>
      </c>
      <c r="H39" s="88"/>
      <c r="J39">
        <v>5000000000</v>
      </c>
      <c r="K39">
        <v>-39.727024</v>
      </c>
      <c r="L39">
        <v>-31.86628</v>
      </c>
      <c r="M39" s="10"/>
      <c r="N39" s="86">
        <f t="shared" si="7"/>
        <v>6.8888888888888999</v>
      </c>
      <c r="O39" s="86">
        <f t="shared" si="5"/>
        <v>-46.833888999999999</v>
      </c>
      <c r="P39" s="88"/>
      <c r="Q39" s="10"/>
    </row>
    <row r="40" spans="2:17" x14ac:dyDescent="0.25">
      <c r="B40">
        <v>5666666666.6667004</v>
      </c>
      <c r="C40">
        <v>-36.247002000000002</v>
      </c>
      <c r="D40">
        <v>-28.318014000000002</v>
      </c>
      <c r="E40" s="10"/>
      <c r="F40" s="86">
        <f t="shared" si="6"/>
        <v>7.5</v>
      </c>
      <c r="G40" s="86">
        <f t="shared" si="4"/>
        <v>-50.379581000000002</v>
      </c>
      <c r="H40" s="88"/>
      <c r="J40">
        <v>5666666666.6667004</v>
      </c>
      <c r="K40">
        <v>-40.605175000000003</v>
      </c>
      <c r="L40">
        <v>-32.781756999999999</v>
      </c>
      <c r="M40" s="10"/>
      <c r="N40" s="86">
        <f t="shared" si="7"/>
        <v>7.5</v>
      </c>
      <c r="O40" s="86">
        <f t="shared" si="5"/>
        <v>-45.679482</v>
      </c>
      <c r="P40" s="88"/>
      <c r="Q40" s="10"/>
    </row>
    <row r="41" spans="2:17" x14ac:dyDescent="0.25">
      <c r="B41">
        <v>6333333333.3332996</v>
      </c>
      <c r="C41">
        <v>-38.672984999999997</v>
      </c>
      <c r="D41">
        <v>-30.995224</v>
      </c>
      <c r="E41" s="10"/>
      <c r="F41" s="86">
        <f t="shared" si="6"/>
        <v>8.1111111111111001</v>
      </c>
      <c r="G41" s="86">
        <f t="shared" si="4"/>
        <v>-48.015366</v>
      </c>
      <c r="H41" s="88"/>
      <c r="J41">
        <v>6333333333.3332996</v>
      </c>
      <c r="K41">
        <v>-45.731602000000002</v>
      </c>
      <c r="L41">
        <v>-37.905006</v>
      </c>
      <c r="M41" s="10"/>
      <c r="N41" s="86">
        <f t="shared" si="7"/>
        <v>8.1111111111111001</v>
      </c>
      <c r="O41" s="86">
        <f t="shared" si="5"/>
        <v>-44.218406999999999</v>
      </c>
      <c r="P41" s="88"/>
      <c r="Q41" s="10"/>
    </row>
    <row r="42" spans="2:17" x14ac:dyDescent="0.25">
      <c r="B42">
        <v>7000000000</v>
      </c>
      <c r="C42">
        <v>-40.539741999999997</v>
      </c>
      <c r="D42">
        <v>-32.526890000000002</v>
      </c>
      <c r="E42" s="10"/>
      <c r="F42" s="86">
        <f t="shared" si="6"/>
        <v>8.7222222222222001</v>
      </c>
      <c r="G42" s="86">
        <f t="shared" si="4"/>
        <v>-46.676701000000001</v>
      </c>
      <c r="H42" s="88"/>
      <c r="J42">
        <v>7000000000</v>
      </c>
      <c r="K42">
        <v>-47.388736999999999</v>
      </c>
      <c r="L42">
        <v>-39.352161000000002</v>
      </c>
      <c r="M42" s="10"/>
      <c r="N42" s="86">
        <f t="shared" si="7"/>
        <v>8.7222222222222001</v>
      </c>
      <c r="O42" s="86">
        <f t="shared" si="5"/>
        <v>-43.556511</v>
      </c>
      <c r="P42" s="88"/>
      <c r="Q42" s="10"/>
    </row>
    <row r="43" spans="2:17" x14ac:dyDescent="0.25">
      <c r="B43">
        <v>7666666666.6667004</v>
      </c>
      <c r="C43">
        <v>-38.485022999999998</v>
      </c>
      <c r="D43">
        <v>-30.043054999999999</v>
      </c>
      <c r="E43" s="10"/>
      <c r="F43" s="86">
        <f t="shared" si="6"/>
        <v>9.3333333333333002</v>
      </c>
      <c r="G43" s="86">
        <f t="shared" si="4"/>
        <v>-45.077435000000001</v>
      </c>
      <c r="H43" s="88"/>
      <c r="J43">
        <v>7666666666.6667004</v>
      </c>
      <c r="K43">
        <v>-47.854346999999997</v>
      </c>
      <c r="L43">
        <v>-39.562694999999998</v>
      </c>
      <c r="M43" s="10"/>
      <c r="N43" s="86">
        <f t="shared" si="7"/>
        <v>9.3333333333333002</v>
      </c>
      <c r="O43" s="86">
        <f t="shared" si="5"/>
        <v>-42.513309</v>
      </c>
      <c r="P43" s="88"/>
      <c r="Q43" s="10"/>
    </row>
    <row r="44" spans="2:17" x14ac:dyDescent="0.25">
      <c r="B44">
        <v>8333333333.3332996</v>
      </c>
      <c r="C44">
        <v>-32.733780000000003</v>
      </c>
      <c r="D44">
        <v>-24.310627</v>
      </c>
      <c r="E44" s="10"/>
      <c r="F44" s="86">
        <f t="shared" si="6"/>
        <v>9.9444444444444002</v>
      </c>
      <c r="G44" s="86">
        <f t="shared" si="4"/>
        <v>-43.307236000000003</v>
      </c>
      <c r="H44" s="88"/>
      <c r="J44">
        <v>8333333333.3332996</v>
      </c>
      <c r="K44">
        <v>-40.619461000000001</v>
      </c>
      <c r="L44">
        <v>-31.871787999999999</v>
      </c>
      <c r="M44" s="10"/>
      <c r="N44" s="86">
        <f t="shared" si="7"/>
        <v>9.9444444444444002</v>
      </c>
      <c r="O44" s="86">
        <f t="shared" si="5"/>
        <v>-43.037373000000002</v>
      </c>
      <c r="P44" s="88"/>
      <c r="Q44" s="10"/>
    </row>
    <row r="45" spans="2:17" x14ac:dyDescent="0.25">
      <c r="B45">
        <v>9000000000</v>
      </c>
      <c r="C45">
        <v>-30.545356999999999</v>
      </c>
      <c r="D45">
        <v>-21.731438000000001</v>
      </c>
      <c r="E45" s="10"/>
      <c r="F45" s="86">
        <f t="shared" si="6"/>
        <v>10.555555555555999</v>
      </c>
      <c r="G45" s="86">
        <f t="shared" si="4"/>
        <v>-43.241726</v>
      </c>
      <c r="H45" s="88"/>
      <c r="J45">
        <v>9000000000</v>
      </c>
      <c r="K45">
        <v>-38.312939</v>
      </c>
      <c r="L45">
        <v>-29.124248999999999</v>
      </c>
      <c r="M45" s="10"/>
      <c r="N45" s="86">
        <f t="shared" si="7"/>
        <v>10.555555555555999</v>
      </c>
      <c r="O45" s="86">
        <f t="shared" si="5"/>
        <v>-46.158763999999998</v>
      </c>
      <c r="P45" s="88"/>
      <c r="Q45" s="10"/>
    </row>
    <row r="46" spans="2:17" x14ac:dyDescent="0.25">
      <c r="B46">
        <v>9666666666.6667004</v>
      </c>
      <c r="C46">
        <v>-31.331296999999999</v>
      </c>
      <c r="D46">
        <v>-22.146909999999998</v>
      </c>
      <c r="E46" s="10"/>
      <c r="F46" s="86">
        <f t="shared" si="6"/>
        <v>11.166666666667</v>
      </c>
      <c r="G46" s="86">
        <f t="shared" si="4"/>
        <v>-43.645724999999999</v>
      </c>
      <c r="H46" s="88"/>
      <c r="J46">
        <v>9666666666.6667004</v>
      </c>
      <c r="K46">
        <v>-38.950771000000003</v>
      </c>
      <c r="L46">
        <v>-29.800768000000001</v>
      </c>
      <c r="M46" s="10"/>
      <c r="N46" s="86">
        <f t="shared" si="7"/>
        <v>11.166666666667</v>
      </c>
      <c r="O46" s="86">
        <f t="shared" si="5"/>
        <v>-46.119143999999999</v>
      </c>
      <c r="P46" s="88"/>
      <c r="Q46" s="10"/>
    </row>
    <row r="47" spans="2:17" x14ac:dyDescent="0.25">
      <c r="B47">
        <v>10333333333.333</v>
      </c>
      <c r="C47">
        <v>-32.801665999999997</v>
      </c>
      <c r="D47">
        <v>-23.759108000000001</v>
      </c>
      <c r="E47" s="10"/>
      <c r="F47" s="86">
        <f t="shared" si="6"/>
        <v>11.777777777778001</v>
      </c>
      <c r="G47" s="86">
        <f t="shared" si="4"/>
        <v>-48.306308999999999</v>
      </c>
      <c r="H47" s="88"/>
      <c r="J47">
        <v>10333333333.333</v>
      </c>
      <c r="K47">
        <v>-40.083221000000002</v>
      </c>
      <c r="L47">
        <v>-30.829616999999999</v>
      </c>
      <c r="M47" s="10"/>
      <c r="N47" s="86">
        <f t="shared" si="7"/>
        <v>11.777777777778001</v>
      </c>
      <c r="O47" s="86">
        <f t="shared" si="5"/>
        <v>-43.528182999999999</v>
      </c>
      <c r="P47" s="88"/>
      <c r="Q47" s="10"/>
    </row>
    <row r="48" spans="2:17" x14ac:dyDescent="0.25">
      <c r="B48">
        <v>11000000000</v>
      </c>
      <c r="C48">
        <v>-36.219878999999999</v>
      </c>
      <c r="D48">
        <v>-27.150576000000001</v>
      </c>
      <c r="E48" s="10"/>
      <c r="F48" s="86">
        <f t="shared" si="6"/>
        <v>12.388888888888999</v>
      </c>
      <c r="G48" s="86">
        <f t="shared" si="4"/>
        <v>-60.961426000000003</v>
      </c>
      <c r="H48" s="88"/>
      <c r="J48">
        <v>11000000000</v>
      </c>
      <c r="K48">
        <v>-42.159278999999998</v>
      </c>
      <c r="L48">
        <v>-32.944504000000002</v>
      </c>
      <c r="M48" s="10"/>
      <c r="N48" s="86">
        <f t="shared" si="7"/>
        <v>12.388888888888999</v>
      </c>
      <c r="O48" s="86">
        <f t="shared" si="5"/>
        <v>-41.857700000000001</v>
      </c>
      <c r="P48" s="88"/>
      <c r="Q48" s="10"/>
    </row>
    <row r="49" spans="2:17" x14ac:dyDescent="0.25">
      <c r="B49">
        <v>11666666666.667</v>
      </c>
      <c r="C49">
        <v>-41.109836999999999</v>
      </c>
      <c r="D49">
        <v>-31.798058999999999</v>
      </c>
      <c r="E49" s="10"/>
      <c r="F49" s="86">
        <f t="shared" si="6"/>
        <v>13</v>
      </c>
      <c r="G49" s="86">
        <f t="shared" si="4"/>
        <v>-67.866607999999999</v>
      </c>
      <c r="H49" s="88"/>
      <c r="J49">
        <v>11666666666.667</v>
      </c>
      <c r="K49">
        <v>-41.523837999999998</v>
      </c>
      <c r="L49">
        <v>-32.073703999999999</v>
      </c>
      <c r="M49" s="10"/>
      <c r="N49" s="86">
        <f t="shared" si="7"/>
        <v>13</v>
      </c>
      <c r="O49" s="86">
        <f t="shared" si="5"/>
        <v>-46.068657000000002</v>
      </c>
      <c r="P49" s="88"/>
      <c r="Q49" s="10"/>
    </row>
    <row r="50" spans="2:17" x14ac:dyDescent="0.25">
      <c r="B50">
        <v>12333333333.333</v>
      </c>
      <c r="C50">
        <v>-46.865265000000001</v>
      </c>
      <c r="D50">
        <v>-36.908520000000003</v>
      </c>
      <c r="E50" s="10"/>
      <c r="F50" s="86" t="s">
        <v>25</v>
      </c>
      <c r="H50" s="88"/>
      <c r="J50">
        <v>12333333333.333</v>
      </c>
      <c r="K50">
        <v>-45.042552999999998</v>
      </c>
      <c r="L50">
        <v>-35.017741999999998</v>
      </c>
      <c r="M50" s="10"/>
      <c r="N50" s="86" t="s">
        <v>25</v>
      </c>
      <c r="P50" s="88"/>
      <c r="Q50" s="10"/>
    </row>
    <row r="51" spans="2:17" x14ac:dyDescent="0.25">
      <c r="B51">
        <v>13000000000</v>
      </c>
      <c r="C51">
        <v>-45.041691</v>
      </c>
      <c r="D51">
        <v>-34.186661000000001</v>
      </c>
      <c r="E51" s="10"/>
      <c r="H51" s="88"/>
      <c r="J51">
        <v>13000000000</v>
      </c>
      <c r="K51">
        <v>-43.286850000000001</v>
      </c>
      <c r="L51">
        <v>-32.596820999999998</v>
      </c>
      <c r="M51" s="10"/>
      <c r="P51" s="88"/>
      <c r="Q51" s="10"/>
    </row>
    <row r="52" spans="2:17" x14ac:dyDescent="0.25">
      <c r="B52" t="s">
        <v>25</v>
      </c>
      <c r="E52" s="8"/>
      <c r="H52" s="88"/>
      <c r="J52" t="s">
        <v>25</v>
      </c>
      <c r="M52" s="8"/>
      <c r="P52" s="88"/>
      <c r="Q52" s="8"/>
    </row>
    <row r="53" spans="2:17" x14ac:dyDescent="0.25">
      <c r="E53" s="8"/>
      <c r="F53" s="86" t="s">
        <v>27</v>
      </c>
      <c r="H53" s="88"/>
      <c r="M53" s="8"/>
      <c r="N53" s="86" t="s">
        <v>27</v>
      </c>
      <c r="P53" s="88"/>
      <c r="Q53" s="8"/>
    </row>
    <row r="54" spans="2:17" ht="15.75" x14ac:dyDescent="0.25">
      <c r="E54" s="8"/>
      <c r="F54" s="86" t="s">
        <v>23</v>
      </c>
      <c r="G54" s="86" t="str">
        <f>D80</f>
        <v>3Rx0L dBc Log Mag(dB)</v>
      </c>
      <c r="H54" s="35">
        <v>3</v>
      </c>
      <c r="M54" s="8"/>
      <c r="N54" s="86" t="s">
        <v>23</v>
      </c>
      <c r="O54" s="86" t="str">
        <f>L80</f>
        <v>3Rx0L dBc Log Mag(dB)</v>
      </c>
      <c r="P54" s="35">
        <v>3</v>
      </c>
      <c r="Q54" s="8"/>
    </row>
    <row r="55" spans="2:17" ht="15.75" x14ac:dyDescent="0.25">
      <c r="B55" t="s">
        <v>26</v>
      </c>
      <c r="E55" s="8"/>
      <c r="F55" s="86">
        <f>B81/1000000000</f>
        <v>3</v>
      </c>
      <c r="G55" s="86">
        <f>D81</f>
        <v>-64.633185999999995</v>
      </c>
      <c r="H55" s="36">
        <f>ABS(AVERAGE(G55:G73)-(H54-1)*10)</f>
        <v>93.344626210526314</v>
      </c>
      <c r="J55" t="s">
        <v>26</v>
      </c>
      <c r="M55" s="8"/>
      <c r="N55" s="86">
        <f>J81/1000000000</f>
        <v>3</v>
      </c>
      <c r="O55" s="86">
        <f>L81</f>
        <v>-76.716446000000005</v>
      </c>
      <c r="P55" s="36">
        <f>ABS(AVERAGE(O55:O73)-(P54-1)*10)</f>
        <v>97.997836947368441</v>
      </c>
      <c r="Q55" s="8"/>
    </row>
    <row r="56" spans="2:17" x14ac:dyDescent="0.25">
      <c r="B56" t="s">
        <v>23</v>
      </c>
      <c r="C56" t="s">
        <v>254</v>
      </c>
      <c r="D56" t="s">
        <v>255</v>
      </c>
      <c r="E56" s="8"/>
      <c r="F56" s="86">
        <v>19805555555.556</v>
      </c>
      <c r="G56" s="86">
        <f t="shared" ref="G56:G73" si="8">D82</f>
        <v>-68.401657</v>
      </c>
      <c r="H56" s="88"/>
      <c r="J56" t="s">
        <v>23</v>
      </c>
      <c r="K56" t="s">
        <v>254</v>
      </c>
      <c r="L56" t="s">
        <v>255</v>
      </c>
      <c r="M56" s="8"/>
      <c r="N56" s="86">
        <v>19805555555.556</v>
      </c>
      <c r="O56" s="86">
        <f t="shared" ref="O56:O73" si="9">L82</f>
        <v>-84.959839000000002</v>
      </c>
      <c r="P56" s="88"/>
      <c r="Q56" s="8"/>
    </row>
    <row r="57" spans="2:17" x14ac:dyDescent="0.25">
      <c r="B57">
        <v>2000000000</v>
      </c>
      <c r="C57">
        <v>-69.294578999999999</v>
      </c>
      <c r="D57">
        <v>-58.468273000000003</v>
      </c>
      <c r="E57" s="8"/>
      <c r="F57" s="86">
        <v>20111111111.111</v>
      </c>
      <c r="G57" s="86">
        <f t="shared" si="8"/>
        <v>-67.872833</v>
      </c>
      <c r="H57" s="88"/>
      <c r="J57">
        <v>2000000000</v>
      </c>
      <c r="K57">
        <v>-66.399101000000002</v>
      </c>
      <c r="L57">
        <v>-54.147041000000002</v>
      </c>
      <c r="M57" s="8"/>
      <c r="N57" s="86">
        <v>20111111111.111</v>
      </c>
      <c r="O57" s="86">
        <f t="shared" si="9"/>
        <v>-86.713493</v>
      </c>
      <c r="P57" s="88"/>
      <c r="Q57" s="8"/>
    </row>
    <row r="58" spans="2:17" x14ac:dyDescent="0.25">
      <c r="B58">
        <v>2611111111.1111002</v>
      </c>
      <c r="C58">
        <v>-70.153816000000006</v>
      </c>
      <c r="D58">
        <v>-62.384692999999999</v>
      </c>
      <c r="E58" s="8"/>
      <c r="F58" s="86">
        <v>20416666666.667</v>
      </c>
      <c r="G58" s="86">
        <f t="shared" si="8"/>
        <v>-68.498290999999995</v>
      </c>
      <c r="H58" s="88"/>
      <c r="J58">
        <v>2611111111.1111002</v>
      </c>
      <c r="K58">
        <v>-64.812156999999999</v>
      </c>
      <c r="L58">
        <v>-56.101714999999999</v>
      </c>
      <c r="M58" s="8"/>
      <c r="N58" s="86">
        <v>20416666666.667</v>
      </c>
      <c r="O58" s="86">
        <f t="shared" si="9"/>
        <v>-83.429466000000005</v>
      </c>
      <c r="P58" s="88"/>
      <c r="Q58" s="8"/>
    </row>
    <row r="59" spans="2:17" x14ac:dyDescent="0.25">
      <c r="B59">
        <v>3222222222.2221999</v>
      </c>
      <c r="C59">
        <v>-62.583263000000002</v>
      </c>
      <c r="D59">
        <v>-55.17445</v>
      </c>
      <c r="E59" s="8"/>
      <c r="F59" s="86">
        <v>20722222222.222</v>
      </c>
      <c r="G59" s="86">
        <f t="shared" si="8"/>
        <v>-70.576697999999993</v>
      </c>
      <c r="H59" s="88"/>
      <c r="J59">
        <v>3222222222.2221999</v>
      </c>
      <c r="K59">
        <v>-64.462975</v>
      </c>
      <c r="L59">
        <v>-56.767338000000002</v>
      </c>
      <c r="M59" s="8"/>
      <c r="N59" s="86">
        <v>20722222222.222</v>
      </c>
      <c r="O59" s="86">
        <f t="shared" si="9"/>
        <v>-79.553162</v>
      </c>
      <c r="P59" s="88"/>
      <c r="Q59" s="8"/>
    </row>
    <row r="60" spans="2:17" x14ac:dyDescent="0.25">
      <c r="B60">
        <v>3833333333.3333001</v>
      </c>
      <c r="C60">
        <v>-62.668854000000003</v>
      </c>
      <c r="D60">
        <v>-55.073669000000002</v>
      </c>
      <c r="E60" s="8"/>
      <c r="F60" s="86">
        <v>21027777777.778</v>
      </c>
      <c r="G60" s="86">
        <f t="shared" si="8"/>
        <v>-69.666672000000005</v>
      </c>
      <c r="H60" s="88"/>
      <c r="J60">
        <v>3833333333.3333001</v>
      </c>
      <c r="K60">
        <v>-63.929240999999998</v>
      </c>
      <c r="L60">
        <v>-56.463123000000003</v>
      </c>
      <c r="M60" s="8"/>
      <c r="N60" s="86">
        <v>21027777777.778</v>
      </c>
      <c r="O60" s="86">
        <f t="shared" si="9"/>
        <v>-79.015190000000004</v>
      </c>
      <c r="P60" s="88"/>
      <c r="Q60" s="8"/>
    </row>
    <row r="61" spans="2:17" x14ac:dyDescent="0.25">
      <c r="B61">
        <v>4444444444.4443998</v>
      </c>
      <c r="C61">
        <v>-65.268005000000002</v>
      </c>
      <c r="D61">
        <v>-57.561573000000003</v>
      </c>
      <c r="E61" s="8"/>
      <c r="F61" s="86">
        <v>21333333333.333</v>
      </c>
      <c r="G61" s="86">
        <f t="shared" si="8"/>
        <v>-69.379715000000004</v>
      </c>
      <c r="H61" s="88"/>
      <c r="J61">
        <v>4444444444.4443998</v>
      </c>
      <c r="K61">
        <v>-61.900908999999999</v>
      </c>
      <c r="L61">
        <v>-54.584144999999999</v>
      </c>
      <c r="M61" s="8"/>
      <c r="N61" s="86">
        <v>21333333333.333</v>
      </c>
      <c r="O61" s="86">
        <f t="shared" si="9"/>
        <v>-76.919776999999996</v>
      </c>
      <c r="P61" s="88"/>
      <c r="Q61" s="8"/>
    </row>
    <row r="62" spans="2:17" x14ac:dyDescent="0.25">
      <c r="B62">
        <v>5055555555.5556002</v>
      </c>
      <c r="C62">
        <v>-64.716316000000006</v>
      </c>
      <c r="D62">
        <v>-56.421245999999996</v>
      </c>
      <c r="E62" s="8"/>
      <c r="F62" s="86">
        <v>21638888888.889</v>
      </c>
      <c r="G62" s="86">
        <f t="shared" si="8"/>
        <v>-83.053032000000002</v>
      </c>
      <c r="H62" s="88"/>
      <c r="J62">
        <v>5055555555.5556002</v>
      </c>
      <c r="K62">
        <v>-59.457298000000002</v>
      </c>
      <c r="L62">
        <v>-51.84581</v>
      </c>
      <c r="M62" s="8"/>
      <c r="N62" s="86">
        <v>21638888888.889</v>
      </c>
      <c r="O62" s="86">
        <f t="shared" si="9"/>
        <v>-75.453109999999995</v>
      </c>
      <c r="P62" s="88"/>
      <c r="Q62" s="8"/>
    </row>
    <row r="63" spans="2:17" x14ac:dyDescent="0.25">
      <c r="B63">
        <v>5666666666.6667004</v>
      </c>
      <c r="C63">
        <v>-59.062953999999998</v>
      </c>
      <c r="D63">
        <v>-51.298549999999999</v>
      </c>
      <c r="E63" s="8"/>
      <c r="F63" s="86">
        <v>21944444444.444</v>
      </c>
      <c r="G63" s="86">
        <f t="shared" si="8"/>
        <v>-82.443764000000002</v>
      </c>
      <c r="H63" s="88"/>
      <c r="J63">
        <v>5666666666.6667004</v>
      </c>
      <c r="K63">
        <v>-56.405743000000001</v>
      </c>
      <c r="L63">
        <v>-48.544998</v>
      </c>
      <c r="M63" s="8"/>
      <c r="N63" s="86">
        <v>21944444444.444</v>
      </c>
      <c r="O63" s="86">
        <f t="shared" si="9"/>
        <v>-75.270645000000002</v>
      </c>
      <c r="P63" s="88"/>
      <c r="Q63" s="8"/>
    </row>
    <row r="64" spans="2:17" x14ac:dyDescent="0.25">
      <c r="B64">
        <v>6277777777.7777996</v>
      </c>
      <c r="C64">
        <v>-59.175578999999999</v>
      </c>
      <c r="D64">
        <v>-51.246592999999997</v>
      </c>
      <c r="E64" s="8"/>
      <c r="F64" s="86">
        <v>22250000000</v>
      </c>
      <c r="G64" s="86">
        <f t="shared" si="8"/>
        <v>-79.483283999999998</v>
      </c>
      <c r="H64" s="88"/>
      <c r="J64">
        <v>6277777777.7777996</v>
      </c>
      <c r="K64">
        <v>-55.579211999999998</v>
      </c>
      <c r="L64">
        <v>-47.755794999999999</v>
      </c>
      <c r="M64" s="8"/>
      <c r="N64" s="86">
        <v>22250000000</v>
      </c>
      <c r="O64" s="86">
        <f t="shared" si="9"/>
        <v>-74.806099000000003</v>
      </c>
      <c r="P64" s="88"/>
      <c r="Q64" s="8"/>
    </row>
    <row r="65" spans="2:17" x14ac:dyDescent="0.25">
      <c r="B65">
        <v>6888888888.8888998</v>
      </c>
      <c r="C65">
        <v>-58.790725999999999</v>
      </c>
      <c r="D65">
        <v>-51.112965000000003</v>
      </c>
      <c r="E65" s="8"/>
      <c r="F65" s="86">
        <v>22555555555.556</v>
      </c>
      <c r="G65" s="86">
        <f t="shared" si="8"/>
        <v>-76.834098999999995</v>
      </c>
      <c r="H65" s="88"/>
      <c r="J65">
        <v>6888888888.8888998</v>
      </c>
      <c r="K65">
        <v>-54.660483999999997</v>
      </c>
      <c r="L65">
        <v>-46.833888999999999</v>
      </c>
      <c r="M65" s="8"/>
      <c r="N65" s="86">
        <v>22555555555.556</v>
      </c>
      <c r="O65" s="86">
        <f t="shared" si="9"/>
        <v>-77.199355999999995</v>
      </c>
      <c r="P65" s="88"/>
      <c r="Q65" s="8"/>
    </row>
    <row r="66" spans="2:17" x14ac:dyDescent="0.25">
      <c r="B66">
        <v>7500000000</v>
      </c>
      <c r="C66">
        <v>-58.392432999999997</v>
      </c>
      <c r="D66">
        <v>-50.379581000000002</v>
      </c>
      <c r="E66" s="8"/>
      <c r="F66" s="86">
        <v>22861111111.111</v>
      </c>
      <c r="G66" s="86">
        <f t="shared" si="8"/>
        <v>-81.137810000000002</v>
      </c>
      <c r="H66" s="88"/>
      <c r="J66">
        <v>7500000000</v>
      </c>
      <c r="K66">
        <v>-53.716056999999999</v>
      </c>
      <c r="L66">
        <v>-45.679482</v>
      </c>
      <c r="M66" s="8"/>
      <c r="N66" s="86">
        <v>22861111111.111</v>
      </c>
      <c r="O66" s="86">
        <f t="shared" si="9"/>
        <v>-80.410728000000006</v>
      </c>
      <c r="P66" s="88"/>
      <c r="Q66" s="8"/>
    </row>
    <row r="67" spans="2:17" x14ac:dyDescent="0.25">
      <c r="B67">
        <v>8111111111.1111002</v>
      </c>
      <c r="C67">
        <v>-56.457335999999998</v>
      </c>
      <c r="D67">
        <v>-48.015366</v>
      </c>
      <c r="E67" s="8"/>
      <c r="F67" s="86">
        <v>23166666666.667</v>
      </c>
      <c r="G67" s="86">
        <f t="shared" si="8"/>
        <v>-83.140220999999997</v>
      </c>
      <c r="H67" s="88"/>
      <c r="J67">
        <v>8111111111.1111002</v>
      </c>
      <c r="K67">
        <v>-52.510058999999998</v>
      </c>
      <c r="L67">
        <v>-44.218406999999999</v>
      </c>
      <c r="M67" s="8"/>
      <c r="N67" s="86">
        <v>23166666666.667</v>
      </c>
      <c r="O67" s="86">
        <f t="shared" si="9"/>
        <v>-77.674728000000002</v>
      </c>
      <c r="P67" s="88"/>
      <c r="Q67" s="8"/>
    </row>
    <row r="68" spans="2:17" x14ac:dyDescent="0.25">
      <c r="B68">
        <v>8722222222.2222004</v>
      </c>
      <c r="C68">
        <v>-55.099850000000004</v>
      </c>
      <c r="D68">
        <v>-46.676701000000001</v>
      </c>
      <c r="E68" s="8"/>
      <c r="F68" s="86">
        <v>23472222222.222</v>
      </c>
      <c r="G68" s="86">
        <f t="shared" si="8"/>
        <v>-77.871277000000006</v>
      </c>
      <c r="H68" s="88"/>
      <c r="J68">
        <v>8722222222.2222004</v>
      </c>
      <c r="K68">
        <v>-52.304183999999999</v>
      </c>
      <c r="L68">
        <v>-43.556511</v>
      </c>
      <c r="M68" s="8"/>
      <c r="N68" s="86">
        <v>23472222222.222</v>
      </c>
      <c r="O68" s="86">
        <f t="shared" si="9"/>
        <v>-75.362679</v>
      </c>
      <c r="P68" s="88"/>
      <c r="Q68" s="8"/>
    </row>
    <row r="69" spans="2:17" x14ac:dyDescent="0.25">
      <c r="B69">
        <v>9333333333.3332996</v>
      </c>
      <c r="C69">
        <v>-53.891354</v>
      </c>
      <c r="D69">
        <v>-45.077435000000001</v>
      </c>
      <c r="E69" s="8"/>
      <c r="F69" s="86">
        <v>23777777777.778</v>
      </c>
      <c r="G69" s="86">
        <f t="shared" si="8"/>
        <v>-72.481376999999995</v>
      </c>
      <c r="H69" s="88"/>
      <c r="J69">
        <v>9333333333.3332996</v>
      </c>
      <c r="K69">
        <v>-51.701999999999998</v>
      </c>
      <c r="L69">
        <v>-42.513309</v>
      </c>
      <c r="M69" s="8"/>
      <c r="N69" s="86">
        <v>23777777777.778</v>
      </c>
      <c r="O69" s="86">
        <f t="shared" si="9"/>
        <v>-74.363204999999994</v>
      </c>
      <c r="P69" s="88"/>
      <c r="Q69" s="8"/>
    </row>
    <row r="70" spans="2:17" x14ac:dyDescent="0.25">
      <c r="B70">
        <v>9944444444.4444008</v>
      </c>
      <c r="C70">
        <v>-52.491622999999997</v>
      </c>
      <c r="D70">
        <v>-43.307236000000003</v>
      </c>
      <c r="E70" s="8"/>
      <c r="F70" s="86">
        <v>24083333333.333</v>
      </c>
      <c r="G70" s="86">
        <f t="shared" si="8"/>
        <v>-70.764763000000002</v>
      </c>
      <c r="H70" s="88"/>
      <c r="J70">
        <v>9944444444.4444008</v>
      </c>
      <c r="K70">
        <v>-52.187373999999998</v>
      </c>
      <c r="L70">
        <v>-43.037373000000002</v>
      </c>
      <c r="M70" s="8"/>
      <c r="N70" s="86">
        <v>24083333333.333</v>
      </c>
      <c r="O70" s="86">
        <f t="shared" si="9"/>
        <v>-71.670258000000004</v>
      </c>
      <c r="P70" s="88"/>
      <c r="Q70" s="8"/>
    </row>
    <row r="71" spans="2:17" x14ac:dyDescent="0.25">
      <c r="B71">
        <v>10555555555.556</v>
      </c>
      <c r="C71">
        <v>-52.284286000000002</v>
      </c>
      <c r="D71">
        <v>-43.241726</v>
      </c>
      <c r="E71" s="8"/>
      <c r="F71" s="86">
        <v>24388888888.889</v>
      </c>
      <c r="G71" s="86">
        <f t="shared" si="8"/>
        <v>-69.427291999999994</v>
      </c>
      <c r="H71" s="88"/>
      <c r="J71">
        <v>10555555555.556</v>
      </c>
      <c r="K71">
        <v>-55.412368999999998</v>
      </c>
      <c r="L71">
        <v>-46.158763999999998</v>
      </c>
      <c r="M71" s="8"/>
      <c r="N71" s="86">
        <v>24388888888.889</v>
      </c>
      <c r="O71" s="86">
        <f t="shared" si="9"/>
        <v>-74.950562000000005</v>
      </c>
      <c r="P71" s="88"/>
      <c r="Q71" s="8"/>
    </row>
    <row r="72" spans="2:17" x14ac:dyDescent="0.25">
      <c r="B72">
        <v>11166666666.667</v>
      </c>
      <c r="C72">
        <v>-52.715031000000003</v>
      </c>
      <c r="D72">
        <v>-43.645724999999999</v>
      </c>
      <c r="E72" s="8"/>
      <c r="F72" s="86">
        <v>24694444444.444</v>
      </c>
      <c r="G72" s="86">
        <f t="shared" si="8"/>
        <v>-68.817229999999995</v>
      </c>
      <c r="H72" s="88"/>
      <c r="J72">
        <v>11166666666.667</v>
      </c>
      <c r="K72">
        <v>-55.333919999999999</v>
      </c>
      <c r="L72">
        <v>-46.119143999999999</v>
      </c>
      <c r="M72" s="8"/>
      <c r="N72" s="86">
        <v>24694444444.444</v>
      </c>
      <c r="O72" s="86">
        <f t="shared" si="9"/>
        <v>-77.880691999999996</v>
      </c>
      <c r="P72" s="88"/>
      <c r="Q72" s="8"/>
    </row>
    <row r="73" spans="2:17" x14ac:dyDescent="0.25">
      <c r="B73">
        <v>11777777777.778</v>
      </c>
      <c r="C73">
        <v>-57.618084000000003</v>
      </c>
      <c r="D73">
        <v>-48.306308999999999</v>
      </c>
      <c r="E73" s="8"/>
      <c r="F73" s="86">
        <v>25000000000</v>
      </c>
      <c r="G73" s="86">
        <f t="shared" si="8"/>
        <v>-69.064696999999995</v>
      </c>
      <c r="H73" s="88"/>
      <c r="J73">
        <v>11777777777.778</v>
      </c>
      <c r="K73">
        <v>-52.978316999999997</v>
      </c>
      <c r="L73">
        <v>-43.528182999999999</v>
      </c>
      <c r="M73" s="8"/>
      <c r="N73" s="86">
        <v>25000000000</v>
      </c>
      <c r="O73" s="86">
        <f t="shared" si="9"/>
        <v>-79.609466999999995</v>
      </c>
      <c r="P73" s="88"/>
      <c r="Q73" s="8"/>
    </row>
    <row r="74" spans="2:17" x14ac:dyDescent="0.25">
      <c r="B74">
        <v>12388888888.889</v>
      </c>
      <c r="C74">
        <v>-70.918175000000005</v>
      </c>
      <c r="D74">
        <v>-60.961426000000003</v>
      </c>
      <c r="E74" s="8"/>
      <c r="F74" s="86" t="s">
        <v>25</v>
      </c>
      <c r="H74" s="88"/>
      <c r="J74">
        <v>12388888888.889</v>
      </c>
      <c r="K74">
        <v>-51.882511000000001</v>
      </c>
      <c r="L74">
        <v>-41.857700000000001</v>
      </c>
      <c r="M74" s="8"/>
      <c r="N74" s="86" t="s">
        <v>25</v>
      </c>
      <c r="P74" s="88"/>
      <c r="Q74" s="8"/>
    </row>
    <row r="75" spans="2:17" x14ac:dyDescent="0.25">
      <c r="B75">
        <v>13000000000</v>
      </c>
      <c r="C75">
        <v>-78.721642000000003</v>
      </c>
      <c r="D75">
        <v>-67.866607999999999</v>
      </c>
      <c r="H75" s="88"/>
      <c r="J75">
        <v>13000000000</v>
      </c>
      <c r="K75">
        <v>-56.758682</v>
      </c>
      <c r="L75">
        <v>-46.068657000000002</v>
      </c>
      <c r="P75" s="88"/>
    </row>
    <row r="76" spans="2:17" x14ac:dyDescent="0.25">
      <c r="B76" t="s">
        <v>25</v>
      </c>
      <c r="H76" s="88"/>
      <c r="J76" t="s">
        <v>25</v>
      </c>
      <c r="P76" s="88"/>
    </row>
    <row r="77" spans="2:17" x14ac:dyDescent="0.25">
      <c r="F77" s="86" t="s">
        <v>28</v>
      </c>
      <c r="H77" s="88"/>
      <c r="N77" s="86" t="s">
        <v>28</v>
      </c>
      <c r="P77" s="88"/>
    </row>
    <row r="78" spans="2:17" ht="15.75" x14ac:dyDescent="0.25">
      <c r="F78" s="86" t="s">
        <v>23</v>
      </c>
      <c r="G78" s="86" t="str">
        <f t="shared" ref="G78:G97" si="10">D104</f>
        <v>4Rx0L dBc Log Mag(dB)</v>
      </c>
      <c r="H78" s="35">
        <v>4</v>
      </c>
      <c r="N78" s="86" t="s">
        <v>23</v>
      </c>
      <c r="O78" s="86" t="str">
        <f t="shared" ref="O78:O97" si="11">L104</f>
        <v>4Rx0L dBc Log Mag(dB)</v>
      </c>
      <c r="P78" s="35">
        <v>4</v>
      </c>
    </row>
    <row r="79" spans="2:17" ht="15.75" x14ac:dyDescent="0.25">
      <c r="B79" t="s">
        <v>27</v>
      </c>
      <c r="F79" s="86">
        <f t="shared" ref="F79:F97" si="12">B105/1000000000</f>
        <v>4</v>
      </c>
      <c r="G79" s="86">
        <f t="shared" si="10"/>
        <v>-82.118042000000003</v>
      </c>
      <c r="H79" s="36">
        <f>ABS(AVERAGE(G79:G97)-(H78-1)*15)</f>
        <v>120.08605136842105</v>
      </c>
      <c r="J79" t="s">
        <v>27</v>
      </c>
      <c r="N79" s="86">
        <f t="shared" ref="N79:N97" si="13">J105/1000000000</f>
        <v>4</v>
      </c>
      <c r="O79" s="86">
        <f t="shared" si="11"/>
        <v>-78.155829999999995</v>
      </c>
      <c r="P79" s="36">
        <f>ABS(AVERAGE(O79:O97)-(P78-1)*15)</f>
        <v>117.01422284210527</v>
      </c>
    </row>
    <row r="80" spans="2:17" x14ac:dyDescent="0.25">
      <c r="B80" t="s">
        <v>23</v>
      </c>
      <c r="C80" t="s">
        <v>256</v>
      </c>
      <c r="D80" t="s">
        <v>257</v>
      </c>
      <c r="F80" s="86">
        <f t="shared" si="12"/>
        <v>4.5</v>
      </c>
      <c r="G80" s="86">
        <f t="shared" si="10"/>
        <v>-93.172004999999999</v>
      </c>
      <c r="H80" s="88"/>
      <c r="J80" t="s">
        <v>23</v>
      </c>
      <c r="K80" t="s">
        <v>256</v>
      </c>
      <c r="L80" t="s">
        <v>257</v>
      </c>
      <c r="N80" s="86">
        <f t="shared" si="13"/>
        <v>4.5</v>
      </c>
      <c r="O80" s="86">
        <f t="shared" si="11"/>
        <v>-78.070076</v>
      </c>
      <c r="P80" s="88"/>
    </row>
    <row r="81" spans="2:16" x14ac:dyDescent="0.25">
      <c r="B81">
        <v>3000000000</v>
      </c>
      <c r="C81">
        <v>-75.459487999999993</v>
      </c>
      <c r="D81">
        <v>-64.633185999999995</v>
      </c>
      <c r="F81" s="86">
        <f t="shared" si="12"/>
        <v>5</v>
      </c>
      <c r="G81" s="86">
        <f t="shared" si="10"/>
        <v>-90.453277999999997</v>
      </c>
      <c r="H81" s="88"/>
      <c r="J81">
        <v>3000000000</v>
      </c>
      <c r="K81">
        <v>-88.968506000000005</v>
      </c>
      <c r="L81">
        <v>-76.716446000000005</v>
      </c>
      <c r="N81" s="86">
        <f t="shared" si="13"/>
        <v>5</v>
      </c>
      <c r="O81" s="86">
        <f t="shared" si="11"/>
        <v>-77.289496999999997</v>
      </c>
      <c r="P81" s="88"/>
    </row>
    <row r="82" spans="2:16" x14ac:dyDescent="0.25">
      <c r="B82">
        <v>3555555500</v>
      </c>
      <c r="C82">
        <v>-76.170776000000004</v>
      </c>
      <c r="D82">
        <v>-68.401657</v>
      </c>
      <c r="F82" s="86">
        <f t="shared" si="12"/>
        <v>5.5</v>
      </c>
      <c r="G82" s="86">
        <f t="shared" si="10"/>
        <v>-78.915015999999994</v>
      </c>
      <c r="H82" s="88"/>
      <c r="J82">
        <v>3555555500</v>
      </c>
      <c r="K82">
        <v>-93.670287999999999</v>
      </c>
      <c r="L82">
        <v>-84.959839000000002</v>
      </c>
      <c r="N82" s="86">
        <f t="shared" si="13"/>
        <v>5.5</v>
      </c>
      <c r="O82" s="86">
        <f t="shared" si="11"/>
        <v>-73.588088999999997</v>
      </c>
      <c r="P82" s="88"/>
    </row>
    <row r="83" spans="2:16" x14ac:dyDescent="0.25">
      <c r="B83">
        <v>4111111000</v>
      </c>
      <c r="C83">
        <v>-75.281647000000007</v>
      </c>
      <c r="D83">
        <v>-67.872833</v>
      </c>
      <c r="F83" s="86">
        <f t="shared" si="12"/>
        <v>6</v>
      </c>
      <c r="G83" s="86">
        <f t="shared" si="10"/>
        <v>-74.256232999999995</v>
      </c>
      <c r="H83" s="88"/>
      <c r="J83">
        <v>4111111000</v>
      </c>
      <c r="K83">
        <v>-94.409133999999995</v>
      </c>
      <c r="L83">
        <v>-86.713493</v>
      </c>
      <c r="N83" s="86">
        <f t="shared" si="13"/>
        <v>6</v>
      </c>
      <c r="O83" s="86">
        <f t="shared" si="11"/>
        <v>-72.011238000000006</v>
      </c>
      <c r="P83" s="88"/>
    </row>
    <row r="84" spans="2:16" x14ac:dyDescent="0.25">
      <c r="B84">
        <v>4666666500</v>
      </c>
      <c r="C84">
        <v>-76.093468000000001</v>
      </c>
      <c r="D84">
        <v>-68.498290999999995</v>
      </c>
      <c r="F84" s="86">
        <f t="shared" si="12"/>
        <v>6.5</v>
      </c>
      <c r="G84" s="86">
        <f t="shared" si="10"/>
        <v>-71.745506000000006</v>
      </c>
      <c r="H84" s="88"/>
      <c r="J84">
        <v>4666666500</v>
      </c>
      <c r="K84">
        <v>-90.895583999999999</v>
      </c>
      <c r="L84">
        <v>-83.429466000000005</v>
      </c>
      <c r="N84" s="86">
        <f t="shared" si="13"/>
        <v>6.5</v>
      </c>
      <c r="O84" s="86">
        <f t="shared" si="11"/>
        <v>-70.290481999999997</v>
      </c>
      <c r="P84" s="88"/>
    </row>
    <row r="85" spans="2:16" x14ac:dyDescent="0.25">
      <c r="B85">
        <v>5222222000</v>
      </c>
      <c r="C85">
        <v>-78.283134000000004</v>
      </c>
      <c r="D85">
        <v>-70.576697999999993</v>
      </c>
      <c r="F85" s="86">
        <f t="shared" si="12"/>
        <v>7</v>
      </c>
      <c r="G85" s="86">
        <f t="shared" si="10"/>
        <v>-73.285538000000003</v>
      </c>
      <c r="H85" s="88"/>
      <c r="J85">
        <v>5222222000</v>
      </c>
      <c r="K85">
        <v>-86.869926000000007</v>
      </c>
      <c r="L85">
        <v>-79.553162</v>
      </c>
      <c r="N85" s="86">
        <f t="shared" si="13"/>
        <v>7</v>
      </c>
      <c r="O85" s="86">
        <f t="shared" si="11"/>
        <v>-70.761086000000006</v>
      </c>
      <c r="P85" s="88"/>
    </row>
    <row r="86" spans="2:16" x14ac:dyDescent="0.25">
      <c r="B86">
        <v>5777777500</v>
      </c>
      <c r="C86">
        <v>-77.961753999999999</v>
      </c>
      <c r="D86">
        <v>-69.666672000000005</v>
      </c>
      <c r="F86" s="86">
        <f t="shared" si="12"/>
        <v>7.5</v>
      </c>
      <c r="G86" s="86">
        <f t="shared" si="10"/>
        <v>-72.744575999999995</v>
      </c>
      <c r="H86" s="88"/>
      <c r="J86">
        <v>5777777500</v>
      </c>
      <c r="K86">
        <v>-86.626677999999998</v>
      </c>
      <c r="L86">
        <v>-79.015190000000004</v>
      </c>
      <c r="N86" s="86">
        <f t="shared" si="13"/>
        <v>7.5</v>
      </c>
      <c r="O86" s="86">
        <f t="shared" si="11"/>
        <v>-70.129874999999998</v>
      </c>
      <c r="P86" s="88"/>
    </row>
    <row r="87" spans="2:16" x14ac:dyDescent="0.25">
      <c r="B87">
        <v>6333333000</v>
      </c>
      <c r="C87">
        <v>-77.144119000000003</v>
      </c>
      <c r="D87">
        <v>-69.379715000000004</v>
      </c>
      <c r="F87" s="86">
        <f t="shared" si="12"/>
        <v>8</v>
      </c>
      <c r="G87" s="86">
        <f t="shared" si="10"/>
        <v>-72.622337000000002</v>
      </c>
      <c r="H87" s="88"/>
      <c r="J87">
        <v>6333333000</v>
      </c>
      <c r="K87">
        <v>-84.780518000000001</v>
      </c>
      <c r="L87">
        <v>-76.919776999999996</v>
      </c>
      <c r="N87" s="86">
        <f t="shared" si="13"/>
        <v>8</v>
      </c>
      <c r="O87" s="86">
        <f t="shared" si="11"/>
        <v>-68.130996999999994</v>
      </c>
      <c r="P87" s="88"/>
    </row>
    <row r="88" spans="2:16" x14ac:dyDescent="0.25">
      <c r="B88">
        <v>6888888500</v>
      </c>
      <c r="C88">
        <v>-90.982017999999997</v>
      </c>
      <c r="D88">
        <v>-83.053032000000002</v>
      </c>
      <c r="F88" s="86">
        <f t="shared" si="12"/>
        <v>8.5</v>
      </c>
      <c r="G88" s="86">
        <f t="shared" si="10"/>
        <v>-71.954932999999997</v>
      </c>
      <c r="H88" s="88"/>
      <c r="J88">
        <v>6888888500</v>
      </c>
      <c r="K88">
        <v>-83.276527000000002</v>
      </c>
      <c r="L88">
        <v>-75.453109999999995</v>
      </c>
      <c r="N88" s="86">
        <f t="shared" si="13"/>
        <v>8.5</v>
      </c>
      <c r="O88" s="86">
        <f t="shared" si="11"/>
        <v>-67.294357000000005</v>
      </c>
      <c r="P88" s="88"/>
    </row>
    <row r="89" spans="2:16" x14ac:dyDescent="0.25">
      <c r="B89">
        <v>7444444000</v>
      </c>
      <c r="C89">
        <v>-90.121528999999995</v>
      </c>
      <c r="D89">
        <v>-82.443764000000002</v>
      </c>
      <c r="F89" s="86">
        <f t="shared" si="12"/>
        <v>9</v>
      </c>
      <c r="G89" s="86">
        <f t="shared" si="10"/>
        <v>-75.179337000000004</v>
      </c>
      <c r="H89" s="88"/>
      <c r="J89">
        <v>7444444000</v>
      </c>
      <c r="K89">
        <v>-83.097244000000003</v>
      </c>
      <c r="L89">
        <v>-75.270645000000002</v>
      </c>
      <c r="N89" s="86">
        <f t="shared" si="13"/>
        <v>9</v>
      </c>
      <c r="O89" s="86">
        <f t="shared" si="11"/>
        <v>-68.972335999999999</v>
      </c>
      <c r="P89" s="88"/>
    </row>
    <row r="90" spans="2:16" x14ac:dyDescent="0.25">
      <c r="B90">
        <v>7999999500</v>
      </c>
      <c r="C90">
        <v>-87.496132000000003</v>
      </c>
      <c r="D90">
        <v>-79.483283999999998</v>
      </c>
      <c r="F90" s="86">
        <f t="shared" si="12"/>
        <v>9.5</v>
      </c>
      <c r="G90" s="86">
        <f t="shared" si="10"/>
        <v>-75.569618000000006</v>
      </c>
      <c r="H90" s="88"/>
      <c r="J90">
        <v>7999999500</v>
      </c>
      <c r="K90">
        <v>-82.842674000000002</v>
      </c>
      <c r="L90">
        <v>-74.806099000000003</v>
      </c>
      <c r="N90" s="86">
        <f t="shared" si="13"/>
        <v>9.5</v>
      </c>
      <c r="O90" s="86">
        <f t="shared" si="11"/>
        <v>-71.498756</v>
      </c>
      <c r="P90" s="88"/>
    </row>
    <row r="91" spans="2:16" x14ac:dyDescent="0.25">
      <c r="B91">
        <v>8555555000</v>
      </c>
      <c r="C91">
        <v>-85.276070000000004</v>
      </c>
      <c r="D91">
        <v>-76.834098999999995</v>
      </c>
      <c r="F91" s="86">
        <f t="shared" si="12"/>
        <v>10</v>
      </c>
      <c r="G91" s="86">
        <f t="shared" si="10"/>
        <v>-72.337090000000003</v>
      </c>
      <c r="H91" s="88"/>
      <c r="J91">
        <v>8555555000</v>
      </c>
      <c r="K91">
        <v>-85.491005000000001</v>
      </c>
      <c r="L91">
        <v>-77.199355999999995</v>
      </c>
      <c r="N91" s="86">
        <f t="shared" si="13"/>
        <v>10</v>
      </c>
      <c r="O91" s="86">
        <f t="shared" si="11"/>
        <v>-77.804503999999994</v>
      </c>
      <c r="P91" s="88"/>
    </row>
    <row r="92" spans="2:16" x14ac:dyDescent="0.25">
      <c r="B92">
        <v>9111110500</v>
      </c>
      <c r="C92">
        <v>-89.560958999999997</v>
      </c>
      <c r="D92">
        <v>-81.137810000000002</v>
      </c>
      <c r="F92" s="86">
        <f t="shared" si="12"/>
        <v>10.5</v>
      </c>
      <c r="G92" s="86">
        <f t="shared" si="10"/>
        <v>-71.291374000000005</v>
      </c>
      <c r="H92" s="88"/>
      <c r="J92">
        <v>9111110500</v>
      </c>
      <c r="K92">
        <v>-89.158400999999998</v>
      </c>
      <c r="L92">
        <v>-80.410728000000006</v>
      </c>
      <c r="N92" s="86">
        <f t="shared" si="13"/>
        <v>10.5</v>
      </c>
      <c r="O92" s="86">
        <f t="shared" si="11"/>
        <v>-74.689301</v>
      </c>
      <c r="P92" s="88"/>
    </row>
    <row r="93" spans="2:16" x14ac:dyDescent="0.25">
      <c r="B93">
        <v>9666666000</v>
      </c>
      <c r="C93">
        <v>-91.954139999999995</v>
      </c>
      <c r="D93">
        <v>-83.140220999999997</v>
      </c>
      <c r="F93" s="86">
        <f t="shared" si="12"/>
        <v>11</v>
      </c>
      <c r="G93" s="86">
        <f t="shared" si="10"/>
        <v>-81.193634000000003</v>
      </c>
      <c r="H93" s="88"/>
      <c r="J93">
        <v>9666666000</v>
      </c>
      <c r="K93">
        <v>-86.863418999999993</v>
      </c>
      <c r="L93">
        <v>-77.674728000000002</v>
      </c>
      <c r="N93" s="86">
        <f t="shared" si="13"/>
        <v>11</v>
      </c>
      <c r="O93" s="86">
        <f t="shared" si="11"/>
        <v>-71.593757999999994</v>
      </c>
      <c r="P93" s="88"/>
    </row>
    <row r="94" spans="2:16" x14ac:dyDescent="0.25">
      <c r="B94">
        <v>10222221500</v>
      </c>
      <c r="C94">
        <v>-87.055663999999993</v>
      </c>
      <c r="D94">
        <v>-77.871277000000006</v>
      </c>
      <c r="F94" s="86">
        <f t="shared" si="12"/>
        <v>11.5</v>
      </c>
      <c r="G94" s="86">
        <f t="shared" si="10"/>
        <v>-74.566237999999998</v>
      </c>
      <c r="H94" s="88"/>
      <c r="J94">
        <v>10222221500</v>
      </c>
      <c r="K94">
        <v>-84.512680000000003</v>
      </c>
      <c r="L94">
        <v>-75.362679</v>
      </c>
      <c r="N94" s="86">
        <f t="shared" si="13"/>
        <v>11.5</v>
      </c>
      <c r="O94" s="86">
        <f t="shared" si="11"/>
        <v>-79.769974000000005</v>
      </c>
      <c r="P94" s="88"/>
    </row>
    <row r="95" spans="2:16" x14ac:dyDescent="0.25">
      <c r="B95">
        <v>10777777000</v>
      </c>
      <c r="C95">
        <v>-81.523933</v>
      </c>
      <c r="D95">
        <v>-72.481376999999995</v>
      </c>
      <c r="F95" s="86">
        <f t="shared" si="12"/>
        <v>12</v>
      </c>
      <c r="G95" s="86">
        <f t="shared" si="10"/>
        <v>-68.655761999999996</v>
      </c>
      <c r="H95" s="88"/>
      <c r="J95">
        <v>10777777000</v>
      </c>
      <c r="K95">
        <v>-83.616814000000005</v>
      </c>
      <c r="L95">
        <v>-74.363204999999994</v>
      </c>
      <c r="N95" s="86">
        <f t="shared" si="13"/>
        <v>12</v>
      </c>
      <c r="O95" s="86">
        <f t="shared" si="11"/>
        <v>-67.880073999999993</v>
      </c>
      <c r="P95" s="88"/>
    </row>
    <row r="96" spans="2:16" x14ac:dyDescent="0.25">
      <c r="B96">
        <v>11333332500</v>
      </c>
      <c r="C96">
        <v>-79.834068000000002</v>
      </c>
      <c r="D96">
        <v>-70.764763000000002</v>
      </c>
      <c r="F96" s="86">
        <f t="shared" si="12"/>
        <v>12.5</v>
      </c>
      <c r="G96" s="86">
        <f t="shared" si="10"/>
        <v>-64.683745999999999</v>
      </c>
      <c r="H96" s="88"/>
      <c r="J96">
        <v>11333332500</v>
      </c>
      <c r="K96">
        <v>-80.885033000000007</v>
      </c>
      <c r="L96">
        <v>-71.670258000000004</v>
      </c>
      <c r="N96" s="86">
        <f t="shared" si="13"/>
        <v>12.5</v>
      </c>
      <c r="O96" s="86">
        <f t="shared" si="11"/>
        <v>-65.969443999999996</v>
      </c>
      <c r="P96" s="88"/>
    </row>
    <row r="97" spans="2:16" x14ac:dyDescent="0.25">
      <c r="B97">
        <v>11888888000</v>
      </c>
      <c r="C97">
        <v>-78.739067000000006</v>
      </c>
      <c r="D97">
        <v>-69.427291999999994</v>
      </c>
      <c r="F97" s="86">
        <f t="shared" si="12"/>
        <v>13</v>
      </c>
      <c r="G97" s="86">
        <f t="shared" si="10"/>
        <v>-61.890712999999998</v>
      </c>
      <c r="H97" s="88"/>
      <c r="J97">
        <v>11888888000</v>
      </c>
      <c r="K97">
        <v>-84.400695999999996</v>
      </c>
      <c r="L97">
        <v>-74.950562000000005</v>
      </c>
      <c r="N97" s="86">
        <f t="shared" si="13"/>
        <v>13</v>
      </c>
      <c r="O97" s="86">
        <f t="shared" si="11"/>
        <v>-64.370559999999998</v>
      </c>
      <c r="P97" s="88"/>
    </row>
    <row r="98" spans="2:16" x14ac:dyDescent="0.25">
      <c r="B98">
        <v>12444443500</v>
      </c>
      <c r="C98">
        <v>-78.773972000000001</v>
      </c>
      <c r="D98">
        <v>-68.817229999999995</v>
      </c>
      <c r="F98" s="86" t="s">
        <v>25</v>
      </c>
      <c r="H98" s="88"/>
      <c r="J98">
        <v>12444443500</v>
      </c>
      <c r="K98">
        <v>-87.905501999999998</v>
      </c>
      <c r="L98">
        <v>-77.880691999999996</v>
      </c>
      <c r="N98" s="86" t="s">
        <v>25</v>
      </c>
      <c r="P98" s="88"/>
    </row>
    <row r="99" spans="2:16" x14ac:dyDescent="0.25">
      <c r="B99">
        <v>12999999000</v>
      </c>
      <c r="C99">
        <v>-79.919730999999999</v>
      </c>
      <c r="D99">
        <v>-69.064696999999995</v>
      </c>
      <c r="H99" s="88"/>
      <c r="J99">
        <v>12999999000</v>
      </c>
      <c r="K99">
        <v>-90.299492000000001</v>
      </c>
      <c r="L99">
        <v>-79.609466999999995</v>
      </c>
      <c r="P99" s="88"/>
    </row>
    <row r="100" spans="2:16" x14ac:dyDescent="0.25">
      <c r="B100" t="s">
        <v>25</v>
      </c>
      <c r="H100" s="88"/>
      <c r="J100" t="s">
        <v>25</v>
      </c>
      <c r="P100" s="88"/>
    </row>
    <row r="101" spans="2:16" x14ac:dyDescent="0.25">
      <c r="F101" s="86" t="s">
        <v>29</v>
      </c>
      <c r="H101" s="88"/>
      <c r="N101" s="86" t="s">
        <v>29</v>
      </c>
      <c r="P101" s="88"/>
    </row>
    <row r="102" spans="2:16" ht="15.75" x14ac:dyDescent="0.25">
      <c r="F102" s="86" t="s">
        <v>23</v>
      </c>
      <c r="G102" s="86" t="str">
        <f t="shared" ref="G102:G121" si="14">D128</f>
        <v>N/A Log Mag(dB)</v>
      </c>
      <c r="H102" s="35">
        <v>5</v>
      </c>
      <c r="N102" s="86" t="s">
        <v>23</v>
      </c>
      <c r="O102" s="86" t="str">
        <f t="shared" ref="O102:O121" si="15">L128</f>
        <v>N/A Log Mag(dB)</v>
      </c>
      <c r="P102" s="35">
        <v>5</v>
      </c>
    </row>
    <row r="103" spans="2:16" ht="15.75" x14ac:dyDescent="0.25">
      <c r="B103" t="s">
        <v>28</v>
      </c>
      <c r="F103" s="86">
        <f t="shared" ref="F103:F121" si="16">B129/1000000000</f>
        <v>5</v>
      </c>
      <c r="G103" s="86">
        <f t="shared" si="14"/>
        <v>-85.246193000000005</v>
      </c>
      <c r="H103" s="36">
        <f>ABS(AVERAGE(G103:G121)-(H102-1)*15)</f>
        <v>146.88961431578952</v>
      </c>
      <c r="J103" t="s">
        <v>28</v>
      </c>
      <c r="N103" s="86">
        <f t="shared" ref="N103:N121" si="17">J129/1000000000</f>
        <v>5</v>
      </c>
      <c r="O103" s="86">
        <f t="shared" si="15"/>
        <v>-93.059509000000006</v>
      </c>
      <c r="P103" s="36">
        <f>ABS(AVERAGE(O103:O121)-(P102-1)*15)</f>
        <v>153.97431763157894</v>
      </c>
    </row>
    <row r="104" spans="2:16" x14ac:dyDescent="0.25">
      <c r="B104" t="s">
        <v>23</v>
      </c>
      <c r="C104" t="s">
        <v>258</v>
      </c>
      <c r="D104" t="s">
        <v>259</v>
      </c>
      <c r="F104" s="86">
        <f t="shared" si="16"/>
        <v>5.4444444444444002</v>
      </c>
      <c r="G104" s="86">
        <f t="shared" si="14"/>
        <v>-85.340110999999993</v>
      </c>
      <c r="J104" t="s">
        <v>23</v>
      </c>
      <c r="K104" t="s">
        <v>258</v>
      </c>
      <c r="L104" t="s">
        <v>259</v>
      </c>
      <c r="N104" s="86">
        <f t="shared" si="17"/>
        <v>5.4444444444444002</v>
      </c>
      <c r="O104" s="86">
        <f t="shared" si="15"/>
        <v>-95.129294999999999</v>
      </c>
    </row>
    <row r="105" spans="2:16" x14ac:dyDescent="0.25">
      <c r="B105">
        <v>4000000000</v>
      </c>
      <c r="C105">
        <v>-92.944344000000001</v>
      </c>
      <c r="D105">
        <v>-82.118042000000003</v>
      </c>
      <c r="F105" s="86">
        <f t="shared" si="16"/>
        <v>5.8888888888888999</v>
      </c>
      <c r="G105" s="86">
        <f t="shared" si="14"/>
        <v>-84.664314000000005</v>
      </c>
      <c r="J105">
        <v>4000000000</v>
      </c>
      <c r="K105">
        <v>-90.407889999999995</v>
      </c>
      <c r="L105">
        <v>-78.155829999999995</v>
      </c>
      <c r="N105" s="86">
        <f t="shared" si="17"/>
        <v>5.8888888888888999</v>
      </c>
      <c r="O105" s="86">
        <f t="shared" si="15"/>
        <v>-92.063132999999993</v>
      </c>
    </row>
    <row r="106" spans="2:16" x14ac:dyDescent="0.25">
      <c r="B106">
        <v>4500000000</v>
      </c>
      <c r="C106">
        <v>-100.94112</v>
      </c>
      <c r="D106">
        <v>-93.172004999999999</v>
      </c>
      <c r="F106" s="86">
        <f t="shared" si="16"/>
        <v>6.3333333333332993</v>
      </c>
      <c r="G106" s="86">
        <f t="shared" si="14"/>
        <v>-86.588158000000007</v>
      </c>
      <c r="J106">
        <v>4500000000</v>
      </c>
      <c r="K106">
        <v>-86.780524999999997</v>
      </c>
      <c r="L106">
        <v>-78.070076</v>
      </c>
      <c r="N106" s="86">
        <f t="shared" si="17"/>
        <v>6.3333333333332993</v>
      </c>
      <c r="O106" s="86">
        <f t="shared" si="15"/>
        <v>-96.676651000000007</v>
      </c>
    </row>
    <row r="107" spans="2:16" x14ac:dyDescent="0.25">
      <c r="B107">
        <v>5000000000</v>
      </c>
      <c r="C107">
        <v>-97.862091000000007</v>
      </c>
      <c r="D107">
        <v>-90.453277999999997</v>
      </c>
      <c r="F107" s="86">
        <f t="shared" si="16"/>
        <v>6.7777777777777999</v>
      </c>
      <c r="G107" s="86">
        <f t="shared" si="14"/>
        <v>-86.865425000000002</v>
      </c>
      <c r="J107">
        <v>5000000000</v>
      </c>
      <c r="K107">
        <v>-84.985138000000006</v>
      </c>
      <c r="L107">
        <v>-77.289496999999997</v>
      </c>
      <c r="N107" s="86">
        <f t="shared" si="17"/>
        <v>6.7777777777777999</v>
      </c>
      <c r="O107" s="86">
        <f t="shared" si="15"/>
        <v>-97.045113000000001</v>
      </c>
    </row>
    <row r="108" spans="2:16" x14ac:dyDescent="0.25">
      <c r="B108">
        <v>5500000000</v>
      </c>
      <c r="C108">
        <v>-86.510200999999995</v>
      </c>
      <c r="D108">
        <v>-78.915015999999994</v>
      </c>
      <c r="F108" s="86">
        <f t="shared" si="16"/>
        <v>7.2222222222222001</v>
      </c>
      <c r="G108" s="86">
        <f t="shared" si="14"/>
        <v>-89.508171000000004</v>
      </c>
      <c r="J108">
        <v>5500000000</v>
      </c>
      <c r="K108">
        <v>-81.054207000000005</v>
      </c>
      <c r="L108">
        <v>-73.588088999999997</v>
      </c>
      <c r="N108" s="86">
        <f t="shared" si="17"/>
        <v>7.2222222222222001</v>
      </c>
      <c r="O108" s="86">
        <f t="shared" si="15"/>
        <v>-92.631409000000005</v>
      </c>
    </row>
    <row r="109" spans="2:16" x14ac:dyDescent="0.25">
      <c r="B109">
        <v>6000000000</v>
      </c>
      <c r="C109">
        <v>-81.962661999999995</v>
      </c>
      <c r="D109">
        <v>-74.256232999999995</v>
      </c>
      <c r="F109" s="86">
        <f t="shared" si="16"/>
        <v>7.6666666666667007</v>
      </c>
      <c r="G109" s="86">
        <f t="shared" si="14"/>
        <v>-91.256316999999996</v>
      </c>
      <c r="J109">
        <v>6000000000</v>
      </c>
      <c r="K109">
        <v>-79.328002999999995</v>
      </c>
      <c r="L109">
        <v>-72.011238000000006</v>
      </c>
      <c r="N109" s="86">
        <f t="shared" si="17"/>
        <v>7.6666666666667007</v>
      </c>
      <c r="O109" s="86">
        <f t="shared" si="15"/>
        <v>-97.293373000000003</v>
      </c>
    </row>
    <row r="110" spans="2:16" x14ac:dyDescent="0.25">
      <c r="B110">
        <v>6500000000</v>
      </c>
      <c r="C110">
        <v>-80.040581000000003</v>
      </c>
      <c r="D110">
        <v>-71.745506000000006</v>
      </c>
      <c r="F110" s="86">
        <f t="shared" si="16"/>
        <v>8.1111111111111001</v>
      </c>
      <c r="G110" s="86">
        <f t="shared" si="14"/>
        <v>-87.6875</v>
      </c>
      <c r="J110">
        <v>6500000000</v>
      </c>
      <c r="K110">
        <v>-77.901970000000006</v>
      </c>
      <c r="L110">
        <v>-70.290481999999997</v>
      </c>
      <c r="N110" s="86">
        <f t="shared" si="17"/>
        <v>8.1111111111111001</v>
      </c>
      <c r="O110" s="86">
        <f t="shared" si="15"/>
        <v>-92.673775000000006</v>
      </c>
    </row>
    <row r="111" spans="2:16" x14ac:dyDescent="0.25">
      <c r="B111">
        <v>7000000000</v>
      </c>
      <c r="C111">
        <v>-81.049942000000001</v>
      </c>
      <c r="D111">
        <v>-73.285538000000003</v>
      </c>
      <c r="F111" s="86">
        <f t="shared" si="16"/>
        <v>8.5555555555555998</v>
      </c>
      <c r="G111" s="86">
        <f t="shared" si="14"/>
        <v>-85.030342000000005</v>
      </c>
      <c r="J111">
        <v>7000000000</v>
      </c>
      <c r="K111">
        <v>-78.621825999999999</v>
      </c>
      <c r="L111">
        <v>-70.761086000000006</v>
      </c>
      <c r="N111" s="86">
        <f t="shared" si="17"/>
        <v>8.5555555555555998</v>
      </c>
      <c r="O111" s="86">
        <f t="shared" si="15"/>
        <v>-102.93434000000001</v>
      </c>
    </row>
    <row r="112" spans="2:16" x14ac:dyDescent="0.25">
      <c r="B112">
        <v>7500000000</v>
      </c>
      <c r="C112">
        <v>-80.673561000000007</v>
      </c>
      <c r="D112">
        <v>-72.744575999999995</v>
      </c>
      <c r="F112" s="86">
        <f t="shared" si="16"/>
        <v>9</v>
      </c>
      <c r="G112" s="86">
        <f t="shared" si="14"/>
        <v>-84.112746999999999</v>
      </c>
      <c r="J112">
        <v>7500000000</v>
      </c>
      <c r="K112">
        <v>-77.953293000000002</v>
      </c>
      <c r="L112">
        <v>-70.129874999999998</v>
      </c>
      <c r="N112" s="86">
        <f t="shared" si="17"/>
        <v>9</v>
      </c>
      <c r="O112" s="86">
        <f t="shared" si="15"/>
        <v>-104.54250999999999</v>
      </c>
    </row>
    <row r="113" spans="2:15" x14ac:dyDescent="0.25">
      <c r="B113">
        <v>8000000000</v>
      </c>
      <c r="C113">
        <v>-80.300094999999999</v>
      </c>
      <c r="D113">
        <v>-72.622337000000002</v>
      </c>
      <c r="F113" s="86">
        <f t="shared" si="16"/>
        <v>9.4444444444444002</v>
      </c>
      <c r="G113" s="86">
        <f t="shared" si="14"/>
        <v>-84.116614999999996</v>
      </c>
      <c r="J113">
        <v>8000000000</v>
      </c>
      <c r="K113">
        <v>-75.957588000000001</v>
      </c>
      <c r="L113">
        <v>-68.130996999999994</v>
      </c>
      <c r="N113" s="86">
        <f t="shared" si="17"/>
        <v>9.4444444444444002</v>
      </c>
      <c r="O113" s="86">
        <f t="shared" si="15"/>
        <v>-100.52673</v>
      </c>
    </row>
    <row r="114" spans="2:15" x14ac:dyDescent="0.25">
      <c r="B114">
        <v>8500000000</v>
      </c>
      <c r="C114">
        <v>-79.967781000000002</v>
      </c>
      <c r="D114">
        <v>-71.954932999999997</v>
      </c>
      <c r="F114" s="86">
        <f t="shared" si="16"/>
        <v>9.8888888888888999</v>
      </c>
      <c r="G114" s="86">
        <f t="shared" si="14"/>
        <v>-87.696433999999996</v>
      </c>
      <c r="J114">
        <v>8500000000</v>
      </c>
      <c r="K114">
        <v>-75.330933000000002</v>
      </c>
      <c r="L114">
        <v>-67.294357000000005</v>
      </c>
      <c r="N114" s="86">
        <f t="shared" si="17"/>
        <v>9.8888888888888999</v>
      </c>
      <c r="O114" s="86">
        <f t="shared" si="15"/>
        <v>-95.892418000000006</v>
      </c>
    </row>
    <row r="115" spans="2:15" x14ac:dyDescent="0.25">
      <c r="B115">
        <v>9000000000</v>
      </c>
      <c r="C115">
        <v>-83.621307000000002</v>
      </c>
      <c r="D115">
        <v>-75.179337000000004</v>
      </c>
      <c r="F115" s="86">
        <f t="shared" si="16"/>
        <v>10.333333333333</v>
      </c>
      <c r="G115" s="86">
        <f t="shared" si="14"/>
        <v>-88.845687999999996</v>
      </c>
      <c r="J115">
        <v>9000000000</v>
      </c>
      <c r="K115">
        <v>-77.263985000000005</v>
      </c>
      <c r="L115">
        <v>-68.972335999999999</v>
      </c>
      <c r="N115" s="86">
        <f t="shared" si="17"/>
        <v>10.333333333333</v>
      </c>
      <c r="O115" s="86">
        <f t="shared" si="15"/>
        <v>-91.957763999999997</v>
      </c>
    </row>
    <row r="116" spans="2:15" x14ac:dyDescent="0.25">
      <c r="B116">
        <v>9500000000</v>
      </c>
      <c r="C116">
        <v>-83.992767000000001</v>
      </c>
      <c r="D116">
        <v>-75.569618000000006</v>
      </c>
      <c r="F116" s="86">
        <f t="shared" si="16"/>
        <v>10.777777777778001</v>
      </c>
      <c r="G116" s="86">
        <f t="shared" si="14"/>
        <v>-99.736098999999996</v>
      </c>
      <c r="J116">
        <v>9500000000</v>
      </c>
      <c r="K116">
        <v>-80.246429000000006</v>
      </c>
      <c r="L116">
        <v>-71.498756</v>
      </c>
      <c r="N116" s="86">
        <f t="shared" si="17"/>
        <v>10.777777777778001</v>
      </c>
      <c r="O116" s="86">
        <f t="shared" si="15"/>
        <v>-89.314712999999998</v>
      </c>
    </row>
    <row r="117" spans="2:15" x14ac:dyDescent="0.25">
      <c r="B117">
        <v>10000000000</v>
      </c>
      <c r="C117">
        <v>-81.151009000000002</v>
      </c>
      <c r="D117">
        <v>-72.337090000000003</v>
      </c>
      <c r="F117" s="86">
        <f t="shared" si="16"/>
        <v>11.222222222221999</v>
      </c>
      <c r="G117" s="86">
        <f t="shared" si="14"/>
        <v>-91.997367999999994</v>
      </c>
      <c r="J117">
        <v>10000000000</v>
      </c>
      <c r="K117">
        <v>-86.993195</v>
      </c>
      <c r="L117">
        <v>-77.804503999999994</v>
      </c>
      <c r="N117" s="86">
        <f t="shared" si="17"/>
        <v>11.222222222221999</v>
      </c>
      <c r="O117" s="86">
        <f t="shared" si="15"/>
        <v>-88.244431000000006</v>
      </c>
    </row>
    <row r="118" spans="2:15" x14ac:dyDescent="0.25">
      <c r="B118">
        <v>10500000000</v>
      </c>
      <c r="C118">
        <v>-80.475761000000006</v>
      </c>
      <c r="D118">
        <v>-71.291374000000005</v>
      </c>
      <c r="F118" s="86">
        <f t="shared" si="16"/>
        <v>11.666666666667</v>
      </c>
      <c r="G118" s="86">
        <f t="shared" si="14"/>
        <v>-88.446067999999997</v>
      </c>
      <c r="J118">
        <v>10500000000</v>
      </c>
      <c r="K118">
        <v>-83.839302000000004</v>
      </c>
      <c r="L118">
        <v>-74.689301</v>
      </c>
      <c r="N118" s="86">
        <f t="shared" si="17"/>
        <v>11.666666666667</v>
      </c>
      <c r="O118" s="86">
        <f t="shared" si="15"/>
        <v>-85.479370000000003</v>
      </c>
    </row>
    <row r="119" spans="2:15" x14ac:dyDescent="0.25">
      <c r="B119">
        <v>11000000000</v>
      </c>
      <c r="C119">
        <v>-90.236191000000005</v>
      </c>
      <c r="D119">
        <v>-81.193634000000003</v>
      </c>
      <c r="F119" s="86">
        <f t="shared" si="16"/>
        <v>12.111111111111001</v>
      </c>
      <c r="G119" s="86">
        <f t="shared" si="14"/>
        <v>-83.650597000000005</v>
      </c>
      <c r="J119">
        <v>11000000000</v>
      </c>
      <c r="K119">
        <v>-80.847365999999994</v>
      </c>
      <c r="L119">
        <v>-71.593757999999994</v>
      </c>
      <c r="N119" s="86">
        <f t="shared" si="17"/>
        <v>12.111111111111001</v>
      </c>
      <c r="O119" s="86">
        <f t="shared" si="15"/>
        <v>-88.757614000000004</v>
      </c>
    </row>
    <row r="120" spans="2:15" x14ac:dyDescent="0.25">
      <c r="B120">
        <v>11500000000</v>
      </c>
      <c r="C120">
        <v>-83.635543999999996</v>
      </c>
      <c r="D120">
        <v>-74.566237999999998</v>
      </c>
      <c r="F120" s="86">
        <f t="shared" si="16"/>
        <v>12.555555555555999</v>
      </c>
      <c r="G120" s="86">
        <f t="shared" si="14"/>
        <v>-81.270499999999998</v>
      </c>
      <c r="J120">
        <v>11500000000</v>
      </c>
      <c r="K120">
        <v>-88.984756000000004</v>
      </c>
      <c r="L120">
        <v>-79.769974000000005</v>
      </c>
      <c r="N120" s="86">
        <f t="shared" si="17"/>
        <v>12.555555555555999</v>
      </c>
      <c r="O120" s="86">
        <f t="shared" si="15"/>
        <v>-88.150841</v>
      </c>
    </row>
    <row r="121" spans="2:15" x14ac:dyDescent="0.25">
      <c r="B121">
        <v>12000000000</v>
      </c>
      <c r="C121">
        <v>-77.967536999999993</v>
      </c>
      <c r="D121">
        <v>-68.655761999999996</v>
      </c>
      <c r="F121" s="86">
        <f t="shared" si="16"/>
        <v>13</v>
      </c>
      <c r="G121" s="86">
        <f t="shared" si="14"/>
        <v>-78.844025000000002</v>
      </c>
      <c r="J121">
        <v>12000000000</v>
      </c>
      <c r="K121">
        <v>-77.330207999999999</v>
      </c>
      <c r="L121">
        <v>-67.880073999999993</v>
      </c>
      <c r="N121" s="86">
        <f t="shared" si="17"/>
        <v>13</v>
      </c>
      <c r="O121" s="86">
        <f t="shared" si="15"/>
        <v>-93.139045999999993</v>
      </c>
    </row>
    <row r="122" spans="2:15" x14ac:dyDescent="0.25">
      <c r="B122">
        <v>12500000000</v>
      </c>
      <c r="C122">
        <v>-74.640495000000001</v>
      </c>
      <c r="D122">
        <v>-64.683745999999999</v>
      </c>
      <c r="F122" s="86" t="s">
        <v>25</v>
      </c>
      <c r="J122">
        <v>12500000000</v>
      </c>
      <c r="K122">
        <v>-75.994254999999995</v>
      </c>
      <c r="L122">
        <v>-65.969443999999996</v>
      </c>
      <c r="N122" s="86" t="s">
        <v>25</v>
      </c>
    </row>
    <row r="123" spans="2:15" x14ac:dyDescent="0.25">
      <c r="B123">
        <v>13000000000</v>
      </c>
      <c r="C123">
        <v>-72.745743000000004</v>
      </c>
      <c r="D123">
        <v>-61.890712999999998</v>
      </c>
      <c r="J123">
        <v>13000000000</v>
      </c>
      <c r="K123">
        <v>-75.060585000000003</v>
      </c>
      <c r="L123">
        <v>-64.370559999999998</v>
      </c>
    </row>
    <row r="124" spans="2:15" x14ac:dyDescent="0.25">
      <c r="B124" t="s">
        <v>25</v>
      </c>
      <c r="J124" t="s">
        <v>25</v>
      </c>
    </row>
    <row r="127" spans="2:15" x14ac:dyDescent="0.25">
      <c r="B127" t="s">
        <v>29</v>
      </c>
      <c r="J127" t="s">
        <v>29</v>
      </c>
    </row>
    <row r="128" spans="2:15" x14ac:dyDescent="0.25">
      <c r="B128" t="s">
        <v>23</v>
      </c>
      <c r="C128" t="s">
        <v>260</v>
      </c>
      <c r="D128" t="s">
        <v>261</v>
      </c>
      <c r="J128" t="s">
        <v>23</v>
      </c>
      <c r="K128" t="s">
        <v>260</v>
      </c>
      <c r="L128" t="s">
        <v>261</v>
      </c>
    </row>
    <row r="129" spans="2:12" x14ac:dyDescent="0.25">
      <c r="B129">
        <v>5000000000</v>
      </c>
      <c r="C129">
        <v>-96.072495000000004</v>
      </c>
      <c r="D129">
        <v>-85.246193000000005</v>
      </c>
      <c r="J129">
        <v>5000000000</v>
      </c>
      <c r="K129">
        <v>-105.31157</v>
      </c>
      <c r="L129">
        <v>-93.059509000000006</v>
      </c>
    </row>
    <row r="130" spans="2:12" x14ac:dyDescent="0.25">
      <c r="B130">
        <v>5444444444.4443998</v>
      </c>
      <c r="C130">
        <v>-93.109229999999997</v>
      </c>
      <c r="D130">
        <v>-85.340110999999993</v>
      </c>
      <c r="J130">
        <v>5444444444.4443998</v>
      </c>
      <c r="K130">
        <v>-103.83974000000001</v>
      </c>
      <c r="L130">
        <v>-95.129294999999999</v>
      </c>
    </row>
    <row r="131" spans="2:12" x14ac:dyDescent="0.25">
      <c r="B131">
        <v>5888888888.8888998</v>
      </c>
      <c r="C131">
        <v>-92.073127999999997</v>
      </c>
      <c r="D131">
        <v>-84.664314000000005</v>
      </c>
      <c r="J131">
        <v>5888888888.8888998</v>
      </c>
      <c r="K131">
        <v>-99.758765999999994</v>
      </c>
      <c r="L131">
        <v>-92.063132999999993</v>
      </c>
    </row>
    <row r="132" spans="2:12" x14ac:dyDescent="0.25">
      <c r="B132">
        <v>6333333333.3332996</v>
      </c>
      <c r="C132">
        <v>-94.183341999999996</v>
      </c>
      <c r="D132">
        <v>-86.588158000000007</v>
      </c>
      <c r="J132">
        <v>6333333333.3332996</v>
      </c>
      <c r="K132">
        <v>-104.14277</v>
      </c>
      <c r="L132">
        <v>-96.676651000000007</v>
      </c>
    </row>
    <row r="133" spans="2:12" x14ac:dyDescent="0.25">
      <c r="B133">
        <v>6777777777.7777996</v>
      </c>
      <c r="C133">
        <v>-94.571854000000002</v>
      </c>
      <c r="D133">
        <v>-86.865425000000002</v>
      </c>
      <c r="J133">
        <v>6777777777.7777996</v>
      </c>
      <c r="K133">
        <v>-104.36188</v>
      </c>
      <c r="L133">
        <v>-97.045113000000001</v>
      </c>
    </row>
    <row r="134" spans="2:12" x14ac:dyDescent="0.25">
      <c r="B134">
        <v>7222222222.2222004</v>
      </c>
      <c r="C134">
        <v>-97.803246000000001</v>
      </c>
      <c r="D134">
        <v>-89.508171000000004</v>
      </c>
      <c r="J134">
        <v>7222222222.2222004</v>
      </c>
      <c r="K134">
        <v>-100.24290000000001</v>
      </c>
      <c r="L134">
        <v>-92.631409000000005</v>
      </c>
    </row>
    <row r="135" spans="2:12" x14ac:dyDescent="0.25">
      <c r="B135">
        <v>7666666666.6667004</v>
      </c>
      <c r="C135">
        <v>-99.020713999999998</v>
      </c>
      <c r="D135">
        <v>-91.256316999999996</v>
      </c>
      <c r="J135">
        <v>7666666666.6667004</v>
      </c>
      <c r="K135">
        <v>-105.15412000000001</v>
      </c>
      <c r="L135">
        <v>-97.293373000000003</v>
      </c>
    </row>
    <row r="136" spans="2:12" x14ac:dyDescent="0.25">
      <c r="B136">
        <v>8111111111.1111002</v>
      </c>
      <c r="C136">
        <v>-95.616485999999995</v>
      </c>
      <c r="D136">
        <v>-87.6875</v>
      </c>
      <c r="J136">
        <v>8111111111.1111002</v>
      </c>
      <c r="K136">
        <v>-100.49719</v>
      </c>
      <c r="L136">
        <v>-92.673775000000006</v>
      </c>
    </row>
    <row r="137" spans="2:12" x14ac:dyDescent="0.25">
      <c r="B137">
        <v>8555555555.5556002</v>
      </c>
      <c r="C137">
        <v>-92.708099000000004</v>
      </c>
      <c r="D137">
        <v>-85.030342000000005</v>
      </c>
      <c r="J137">
        <v>8555555555.5556002</v>
      </c>
      <c r="K137">
        <v>-110.76093</v>
      </c>
      <c r="L137">
        <v>-102.93434000000001</v>
      </c>
    </row>
    <row r="138" spans="2:12" x14ac:dyDescent="0.25">
      <c r="B138">
        <v>9000000000</v>
      </c>
      <c r="C138">
        <v>-92.125595000000004</v>
      </c>
      <c r="D138">
        <v>-84.112746999999999</v>
      </c>
      <c r="J138">
        <v>9000000000</v>
      </c>
      <c r="K138">
        <v>-112.57908999999999</v>
      </c>
      <c r="L138">
        <v>-104.54250999999999</v>
      </c>
    </row>
    <row r="139" spans="2:12" x14ac:dyDescent="0.25">
      <c r="B139">
        <v>9444444444.4444008</v>
      </c>
      <c r="C139">
        <v>-92.558577999999997</v>
      </c>
      <c r="D139">
        <v>-84.116614999999996</v>
      </c>
      <c r="J139">
        <v>9444444444.4444008</v>
      </c>
      <c r="K139">
        <v>-108.81838</v>
      </c>
      <c r="L139">
        <v>-100.52673</v>
      </c>
    </row>
    <row r="140" spans="2:12" x14ac:dyDescent="0.25">
      <c r="B140">
        <v>9888888888.8889008</v>
      </c>
      <c r="C140">
        <v>-96.119583000000006</v>
      </c>
      <c r="D140">
        <v>-87.696433999999996</v>
      </c>
      <c r="J140">
        <v>9888888888.8889008</v>
      </c>
      <c r="K140">
        <v>-104.64009</v>
      </c>
      <c r="L140">
        <v>-95.892418000000006</v>
      </c>
    </row>
    <row r="141" spans="2:12" x14ac:dyDescent="0.25">
      <c r="B141">
        <v>10333333333.333</v>
      </c>
      <c r="C141">
        <v>-97.659606999999994</v>
      </c>
      <c r="D141">
        <v>-88.845687999999996</v>
      </c>
      <c r="J141">
        <v>10333333333.333</v>
      </c>
      <c r="K141">
        <v>-101.14645</v>
      </c>
      <c r="L141">
        <v>-91.957763999999997</v>
      </c>
    </row>
    <row r="142" spans="2:12" x14ac:dyDescent="0.25">
      <c r="B142">
        <v>10777777777.778</v>
      </c>
      <c r="C142">
        <v>-108.92048</v>
      </c>
      <c r="D142">
        <v>-99.736098999999996</v>
      </c>
      <c r="J142">
        <v>10777777777.778</v>
      </c>
      <c r="K142">
        <v>-98.464714000000001</v>
      </c>
      <c r="L142">
        <v>-89.314712999999998</v>
      </c>
    </row>
    <row r="143" spans="2:12" x14ac:dyDescent="0.25">
      <c r="B143">
        <v>11222222222.222</v>
      </c>
      <c r="C143">
        <v>-101.03992</v>
      </c>
      <c r="D143">
        <v>-91.997367999999994</v>
      </c>
      <c r="J143">
        <v>11222222222.222</v>
      </c>
      <c r="K143">
        <v>-97.498039000000006</v>
      </c>
      <c r="L143">
        <v>-88.244431000000006</v>
      </c>
    </row>
    <row r="144" spans="2:12" x14ac:dyDescent="0.25">
      <c r="B144">
        <v>11666666666.667</v>
      </c>
      <c r="C144">
        <v>-97.515372999999997</v>
      </c>
      <c r="D144">
        <v>-88.446067999999997</v>
      </c>
      <c r="J144">
        <v>11666666666.667</v>
      </c>
      <c r="K144">
        <v>-94.694153</v>
      </c>
      <c r="L144">
        <v>-85.479370000000003</v>
      </c>
    </row>
    <row r="145" spans="2:12" x14ac:dyDescent="0.25">
      <c r="B145">
        <v>12111111111.111</v>
      </c>
      <c r="C145">
        <v>-92.962372000000002</v>
      </c>
      <c r="D145">
        <v>-83.650597000000005</v>
      </c>
      <c r="J145">
        <v>12111111111.111</v>
      </c>
      <c r="K145">
        <v>-98.207747999999995</v>
      </c>
      <c r="L145">
        <v>-88.757614000000004</v>
      </c>
    </row>
    <row r="146" spans="2:12" x14ac:dyDescent="0.25">
      <c r="B146">
        <v>12555555555.556</v>
      </c>
      <c r="C146">
        <v>-91.227249</v>
      </c>
      <c r="D146">
        <v>-81.270499999999998</v>
      </c>
      <c r="J146">
        <v>12555555555.556</v>
      </c>
      <c r="K146">
        <v>-98.175651999999999</v>
      </c>
      <c r="L146">
        <v>-88.150841</v>
      </c>
    </row>
    <row r="147" spans="2:12" x14ac:dyDescent="0.25">
      <c r="B147">
        <v>13000000000</v>
      </c>
      <c r="C147">
        <v>-89.699059000000005</v>
      </c>
      <c r="D147">
        <v>-78.844025000000002</v>
      </c>
      <c r="J147">
        <v>13000000000</v>
      </c>
      <c r="K147">
        <v>-103.82907</v>
      </c>
      <c r="L147">
        <v>-93.139045999999993</v>
      </c>
    </row>
    <row r="148" spans="2:12" x14ac:dyDescent="0.25">
      <c r="B148" t="s">
        <v>25</v>
      </c>
      <c r="J148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604"/>
  <sheetViews>
    <sheetView workbookViewId="0">
      <selection activeCell="J1" sqref="J1:L1048576"/>
    </sheetView>
  </sheetViews>
  <sheetFormatPr defaultRowHeight="15" x14ac:dyDescent="0.25"/>
  <cols>
    <col min="1" max="1" width="13.7109375" style="40" customWidth="1"/>
    <col min="5" max="5" width="2" style="7" customWidth="1"/>
    <col min="6" max="6" width="17.42578125" style="6" bestFit="1" customWidth="1"/>
    <col min="7" max="7" width="25.28515625" style="6" bestFit="1" customWidth="1"/>
    <col min="8" max="8" width="9.28515625" style="88" customWidth="1"/>
    <col min="9" max="9" width="13.7109375" style="40" customWidth="1"/>
    <col min="13" max="13" width="2" style="7" customWidth="1"/>
    <col min="14" max="14" width="17.42578125" style="6" bestFit="1" customWidth="1"/>
    <col min="15" max="15" width="25.28515625" style="6" bestFit="1" customWidth="1"/>
    <col min="16" max="16" width="9.28515625" style="88" customWidth="1"/>
    <col min="17" max="17" width="2" style="7" customWidth="1"/>
  </cols>
  <sheetData>
    <row r="1" spans="1:17" x14ac:dyDescent="0.25">
      <c r="B1" t="s">
        <v>101</v>
      </c>
      <c r="E1" s="10"/>
      <c r="G1" s="6" t="s">
        <v>16</v>
      </c>
      <c r="J1" t="s">
        <v>101</v>
      </c>
      <c r="M1" s="10"/>
      <c r="O1" s="6" t="s">
        <v>17</v>
      </c>
      <c r="Q1" s="10"/>
    </row>
    <row r="2" spans="1:17" x14ac:dyDescent="0.25">
      <c r="A2" s="50" t="s">
        <v>121</v>
      </c>
      <c r="B2" t="s">
        <v>102</v>
      </c>
      <c r="C2" t="s">
        <v>103</v>
      </c>
      <c r="D2" t="s">
        <v>104</v>
      </c>
      <c r="E2" s="10"/>
      <c r="F2" s="15"/>
      <c r="G2" s="85" t="s">
        <v>284</v>
      </c>
      <c r="I2" s="50" t="s">
        <v>117</v>
      </c>
      <c r="J2" t="s">
        <v>102</v>
      </c>
      <c r="K2" t="s">
        <v>103</v>
      </c>
      <c r="L2" t="s">
        <v>104</v>
      </c>
      <c r="M2" s="10"/>
      <c r="N2" s="15"/>
      <c r="O2" s="85" t="s">
        <v>284</v>
      </c>
      <c r="Q2" s="10"/>
    </row>
    <row r="3" spans="1:17" x14ac:dyDescent="0.25">
      <c r="B3" t="s">
        <v>214</v>
      </c>
      <c r="E3" s="10"/>
      <c r="F3" s="15"/>
      <c r="G3" s="13"/>
      <c r="J3" t="s">
        <v>214</v>
      </c>
      <c r="M3" s="10"/>
      <c r="N3" s="15"/>
      <c r="O3" s="13"/>
      <c r="Q3" s="10"/>
    </row>
    <row r="4" spans="1:17" x14ac:dyDescent="0.25">
      <c r="B4" t="s">
        <v>217</v>
      </c>
      <c r="C4" t="s">
        <v>275</v>
      </c>
      <c r="D4" t="s">
        <v>339</v>
      </c>
      <c r="E4" s="10"/>
      <c r="G4" s="41" t="s">
        <v>24</v>
      </c>
      <c r="J4" t="s">
        <v>217</v>
      </c>
      <c r="K4" t="s">
        <v>275</v>
      </c>
      <c r="L4" t="s">
        <v>340</v>
      </c>
      <c r="M4" s="10"/>
      <c r="O4" s="41" t="s">
        <v>24</v>
      </c>
      <c r="Q4" s="10"/>
    </row>
    <row r="5" spans="1:17" x14ac:dyDescent="0.25">
      <c r="B5" t="s">
        <v>106</v>
      </c>
      <c r="E5" s="10"/>
      <c r="F5" s="6" t="s">
        <v>22</v>
      </c>
      <c r="J5" t="s">
        <v>106</v>
      </c>
      <c r="M5" s="10"/>
      <c r="N5" s="6" t="s">
        <v>22</v>
      </c>
      <c r="Q5" s="10"/>
    </row>
    <row r="6" spans="1:17" ht="15.75" x14ac:dyDescent="0.25">
      <c r="E6" s="10"/>
      <c r="F6" s="6" t="s">
        <v>23</v>
      </c>
      <c r="G6" s="6" t="str">
        <f t="shared" ref="G6:G25" si="0">D32</f>
        <v>1Rx2L dBc Log Mag(dB)</v>
      </c>
      <c r="H6" s="35">
        <v>1</v>
      </c>
      <c r="M6" s="10"/>
      <c r="N6" s="6" t="s">
        <v>23</v>
      </c>
      <c r="O6" s="6" t="str">
        <f t="shared" ref="O6:O25" si="1">L32</f>
        <v>1Rx2L dBc Log Mag(dB)</v>
      </c>
      <c r="P6" s="35">
        <v>1</v>
      </c>
      <c r="Q6" s="10"/>
    </row>
    <row r="7" spans="1:17" ht="15.75" x14ac:dyDescent="0.25">
      <c r="B7" t="s">
        <v>107</v>
      </c>
      <c r="E7" s="10"/>
      <c r="F7" s="6">
        <f t="shared" ref="F7:F25" si="2">B33/1000000000</f>
        <v>1</v>
      </c>
      <c r="G7" s="6">
        <f t="shared" si="0"/>
        <v>-20.086089999999999</v>
      </c>
      <c r="H7" s="36">
        <f>ABS(AVERAGE(G7:G25)-(H6-1)*5)</f>
        <v>32.98376115789474</v>
      </c>
      <c r="J7" t="s">
        <v>107</v>
      </c>
      <c r="M7" s="10"/>
      <c r="N7" s="6">
        <f t="shared" ref="N7:N25" si="3">J33/1000000000</f>
        <v>1</v>
      </c>
      <c r="O7" s="6">
        <f t="shared" si="1"/>
        <v>-26.803564000000001</v>
      </c>
      <c r="P7" s="36">
        <f>ABS(AVERAGE(O7:O25)-(P6-1)*5)</f>
        <v>37.332273473684211</v>
      </c>
      <c r="Q7" s="10"/>
    </row>
    <row r="8" spans="1:17" x14ac:dyDescent="0.25">
      <c r="B8" t="s">
        <v>23</v>
      </c>
      <c r="C8" t="s">
        <v>123</v>
      </c>
      <c r="E8" s="10"/>
      <c r="F8" s="6">
        <f t="shared" si="2"/>
        <v>1.6666666666666998</v>
      </c>
      <c r="G8" s="6">
        <f t="shared" si="0"/>
        <v>-27.784872</v>
      </c>
      <c r="J8" t="s">
        <v>23</v>
      </c>
      <c r="K8" t="s">
        <v>123</v>
      </c>
      <c r="M8" s="10"/>
      <c r="N8" s="6">
        <f t="shared" si="3"/>
        <v>1.6666666666666998</v>
      </c>
      <c r="O8" s="6">
        <f t="shared" si="1"/>
        <v>-29.379856</v>
      </c>
      <c r="Q8" s="10"/>
    </row>
    <row r="9" spans="1:17" x14ac:dyDescent="0.25">
      <c r="B9">
        <v>1000000000</v>
      </c>
      <c r="C9">
        <v>-10.046347000000001</v>
      </c>
      <c r="E9" s="10"/>
      <c r="F9" s="6">
        <f t="shared" si="2"/>
        <v>2.3333333333333002</v>
      </c>
      <c r="G9" s="6">
        <f t="shared" si="0"/>
        <v>-32.569156999999997</v>
      </c>
      <c r="J9">
        <v>1000000000</v>
      </c>
      <c r="K9">
        <v>-11.739127</v>
      </c>
      <c r="M9" s="10"/>
      <c r="N9" s="6">
        <f t="shared" si="3"/>
        <v>2.3333333333333002</v>
      </c>
      <c r="O9" s="6">
        <f t="shared" si="1"/>
        <v>-31.606321000000001</v>
      </c>
      <c r="Q9" s="10"/>
    </row>
    <row r="10" spans="1:17" x14ac:dyDescent="0.25">
      <c r="B10">
        <v>1611166666.6666999</v>
      </c>
      <c r="C10">
        <v>-8.9433860999999997</v>
      </c>
      <c r="E10" s="10"/>
      <c r="F10" s="6">
        <f t="shared" si="2"/>
        <v>3</v>
      </c>
      <c r="G10" s="6">
        <f t="shared" si="0"/>
        <v>-28.269715999999999</v>
      </c>
      <c r="J10">
        <v>1611166666.6666999</v>
      </c>
      <c r="K10">
        <v>-10.111934</v>
      </c>
      <c r="M10" s="10"/>
      <c r="N10" s="6">
        <f t="shared" si="3"/>
        <v>3</v>
      </c>
      <c r="O10" s="6">
        <f t="shared" si="1"/>
        <v>-37.982368000000001</v>
      </c>
      <c r="Q10" s="10"/>
    </row>
    <row r="11" spans="1:17" x14ac:dyDescent="0.25">
      <c r="B11">
        <v>2222333333.3333001</v>
      </c>
      <c r="C11">
        <v>-7.8644657000000002</v>
      </c>
      <c r="E11" s="10"/>
      <c r="F11" s="6">
        <f t="shared" si="2"/>
        <v>3.6666666666666998</v>
      </c>
      <c r="G11" s="6">
        <f t="shared" si="0"/>
        <v>-29.061419999999998</v>
      </c>
      <c r="J11">
        <v>2222333333.3333001</v>
      </c>
      <c r="K11">
        <v>-8.3729458000000001</v>
      </c>
      <c r="M11" s="10"/>
      <c r="N11" s="6">
        <f t="shared" si="3"/>
        <v>3.6666666666666998</v>
      </c>
      <c r="O11" s="6">
        <f t="shared" si="1"/>
        <v>-49.037464</v>
      </c>
      <c r="Q11" s="10"/>
    </row>
    <row r="12" spans="1:17" x14ac:dyDescent="0.25">
      <c r="B12">
        <v>2833500000</v>
      </c>
      <c r="C12">
        <v>-7.7922286999999999</v>
      </c>
      <c r="E12" s="10"/>
      <c r="F12" s="6">
        <f t="shared" si="2"/>
        <v>4.3333333333332993</v>
      </c>
      <c r="G12" s="6">
        <f t="shared" si="0"/>
        <v>-31.673172000000001</v>
      </c>
      <c r="J12">
        <v>2833500000</v>
      </c>
      <c r="K12">
        <v>-7.7945270999999998</v>
      </c>
      <c r="M12" s="10"/>
      <c r="N12" s="6">
        <f t="shared" si="3"/>
        <v>4.3333333333332993</v>
      </c>
      <c r="O12" s="6">
        <f t="shared" si="1"/>
        <v>-43.256774999999998</v>
      </c>
      <c r="Q12" s="10"/>
    </row>
    <row r="13" spans="1:17" x14ac:dyDescent="0.25">
      <c r="B13">
        <v>3444666666.6666999</v>
      </c>
      <c r="C13">
        <v>-8.0707187999999999</v>
      </c>
      <c r="E13" s="10"/>
      <c r="F13" s="6">
        <f t="shared" si="2"/>
        <v>5</v>
      </c>
      <c r="G13" s="6">
        <f t="shared" si="0"/>
        <v>-29.847570000000001</v>
      </c>
      <c r="J13">
        <v>3444666666.6666999</v>
      </c>
      <c r="K13">
        <v>-7.7151069999999997</v>
      </c>
      <c r="M13" s="10"/>
      <c r="N13" s="6">
        <f t="shared" si="3"/>
        <v>5</v>
      </c>
      <c r="O13" s="6">
        <f t="shared" si="1"/>
        <v>-32.712406000000001</v>
      </c>
      <c r="Q13" s="10"/>
    </row>
    <row r="14" spans="1:17" x14ac:dyDescent="0.25">
      <c r="B14">
        <v>4055833333.3333001</v>
      </c>
      <c r="C14">
        <v>-8.2593993999999995</v>
      </c>
      <c r="E14" s="10"/>
      <c r="F14" s="6">
        <f t="shared" si="2"/>
        <v>5.6666666666667007</v>
      </c>
      <c r="G14" s="6">
        <f t="shared" si="0"/>
        <v>-27.210471999999999</v>
      </c>
      <c r="J14">
        <v>4055833333.3333001</v>
      </c>
      <c r="K14">
        <v>-7.8416524000000001</v>
      </c>
      <c r="M14" s="10"/>
      <c r="N14" s="6">
        <f t="shared" si="3"/>
        <v>5.6666666666667007</v>
      </c>
      <c r="O14" s="6">
        <f t="shared" si="1"/>
        <v>-35.115242000000002</v>
      </c>
      <c r="Q14" s="10"/>
    </row>
    <row r="15" spans="1:17" x14ac:dyDescent="0.25">
      <c r="B15">
        <v>4667000000</v>
      </c>
      <c r="C15">
        <v>-8.2565928</v>
      </c>
      <c r="E15" s="10"/>
      <c r="F15" s="6">
        <f t="shared" si="2"/>
        <v>6.3333333333332993</v>
      </c>
      <c r="G15" s="6">
        <f t="shared" si="0"/>
        <v>-28.489311000000001</v>
      </c>
      <c r="J15">
        <v>4667000000</v>
      </c>
      <c r="K15">
        <v>-7.9080405000000003</v>
      </c>
      <c r="M15" s="10"/>
      <c r="N15" s="6">
        <f t="shared" si="3"/>
        <v>6.3333333333332993</v>
      </c>
      <c r="O15" s="6">
        <f t="shared" si="1"/>
        <v>-42.395870000000002</v>
      </c>
      <c r="Q15" s="10"/>
    </row>
    <row r="16" spans="1:17" x14ac:dyDescent="0.25">
      <c r="B16">
        <v>5278166666.6667004</v>
      </c>
      <c r="C16">
        <v>-8.0641145999999999</v>
      </c>
      <c r="E16" s="10"/>
      <c r="F16" s="6">
        <f t="shared" si="2"/>
        <v>7</v>
      </c>
      <c r="G16" s="6">
        <f t="shared" si="0"/>
        <v>-35.920485999999997</v>
      </c>
      <c r="J16">
        <v>5278166666.6667004</v>
      </c>
      <c r="K16">
        <v>-7.9122319000000001</v>
      </c>
      <c r="M16" s="10"/>
      <c r="N16" s="6">
        <f t="shared" si="3"/>
        <v>7</v>
      </c>
      <c r="O16" s="6">
        <f t="shared" si="1"/>
        <v>-38.661129000000003</v>
      </c>
      <c r="Q16" s="10"/>
    </row>
    <row r="17" spans="2:17" x14ac:dyDescent="0.25">
      <c r="B17">
        <v>5889333333.3332996</v>
      </c>
      <c r="C17">
        <v>-7.9214425000000004</v>
      </c>
      <c r="E17" s="10"/>
      <c r="F17" s="6">
        <f t="shared" si="2"/>
        <v>7.6666666666667007</v>
      </c>
      <c r="G17" s="6">
        <f t="shared" si="0"/>
        <v>-36.776671999999998</v>
      </c>
      <c r="J17">
        <v>5889333333.3332996</v>
      </c>
      <c r="K17">
        <v>-7.8378625</v>
      </c>
      <c r="M17" s="10"/>
      <c r="N17" s="6">
        <f t="shared" si="3"/>
        <v>7.6666666666667007</v>
      </c>
      <c r="O17" s="6">
        <f t="shared" si="1"/>
        <v>-37.254074000000003</v>
      </c>
      <c r="Q17" s="10"/>
    </row>
    <row r="18" spans="2:17" x14ac:dyDescent="0.25">
      <c r="B18">
        <v>6500500000</v>
      </c>
      <c r="C18">
        <v>-7.9526500999999996</v>
      </c>
      <c r="E18" s="10"/>
      <c r="F18" s="6">
        <f t="shared" si="2"/>
        <v>8.3333333333333002</v>
      </c>
      <c r="G18" s="6">
        <f t="shared" si="0"/>
        <v>-36.790024000000003</v>
      </c>
      <c r="J18">
        <v>6500500000</v>
      </c>
      <c r="K18">
        <v>-7.8726563000000001</v>
      </c>
      <c r="M18" s="10"/>
      <c r="N18" s="6">
        <f t="shared" si="3"/>
        <v>8.3333333333333002</v>
      </c>
      <c r="O18" s="6">
        <f t="shared" si="1"/>
        <v>-33.174731999999999</v>
      </c>
      <c r="Q18" s="10"/>
    </row>
    <row r="19" spans="2:17" x14ac:dyDescent="0.25">
      <c r="B19">
        <v>7111666666.6667004</v>
      </c>
      <c r="C19">
        <v>-8.1156997999999998</v>
      </c>
      <c r="E19" s="10"/>
      <c r="F19" s="6">
        <f t="shared" si="2"/>
        <v>9</v>
      </c>
      <c r="G19" s="6">
        <f t="shared" si="0"/>
        <v>-36.814762000000002</v>
      </c>
      <c r="J19">
        <v>7111666666.6667004</v>
      </c>
      <c r="K19">
        <v>-8.0187568999999996</v>
      </c>
      <c r="M19" s="10"/>
      <c r="N19" s="6">
        <f t="shared" si="3"/>
        <v>9</v>
      </c>
      <c r="O19" s="6">
        <f t="shared" si="1"/>
        <v>-31.921886000000001</v>
      </c>
      <c r="Q19" s="10"/>
    </row>
    <row r="20" spans="2:17" x14ac:dyDescent="0.25">
      <c r="B20">
        <v>7722833333.3332996</v>
      </c>
      <c r="C20">
        <v>-8.2805108999999995</v>
      </c>
      <c r="E20" s="10"/>
      <c r="F20" s="6">
        <f t="shared" si="2"/>
        <v>9.6666666666666998</v>
      </c>
      <c r="G20" s="6">
        <f t="shared" si="0"/>
        <v>-29.603531</v>
      </c>
      <c r="J20">
        <v>7722833333.3332996</v>
      </c>
      <c r="K20">
        <v>-8.2486800999999996</v>
      </c>
      <c r="M20" s="10"/>
      <c r="N20" s="6">
        <f t="shared" si="3"/>
        <v>9.6666666666666998</v>
      </c>
      <c r="O20" s="6">
        <f t="shared" si="1"/>
        <v>-32.180594999999997</v>
      </c>
      <c r="Q20" s="10"/>
    </row>
    <row r="21" spans="2:17" x14ac:dyDescent="0.25">
      <c r="B21">
        <v>8334000000</v>
      </c>
      <c r="C21">
        <v>-8.4498777</v>
      </c>
      <c r="E21" s="10"/>
      <c r="F21" s="6">
        <f t="shared" si="2"/>
        <v>10.333333333333</v>
      </c>
      <c r="G21" s="6">
        <f t="shared" si="0"/>
        <v>-28.401116999999999</v>
      </c>
      <c r="J21">
        <v>8334000000</v>
      </c>
      <c r="K21">
        <v>-8.5491142</v>
      </c>
      <c r="M21" s="10"/>
      <c r="N21" s="6">
        <f t="shared" si="3"/>
        <v>10.333333333333</v>
      </c>
      <c r="O21" s="6">
        <f t="shared" si="1"/>
        <v>-41.595923999999997</v>
      </c>
      <c r="Q21" s="10"/>
    </row>
    <row r="22" spans="2:17" x14ac:dyDescent="0.25">
      <c r="B22">
        <v>8945166666.6667004</v>
      </c>
      <c r="C22">
        <v>-8.6560097000000003</v>
      </c>
      <c r="E22" s="10"/>
      <c r="F22" s="6">
        <f t="shared" si="2"/>
        <v>11</v>
      </c>
      <c r="G22" s="6">
        <f t="shared" si="0"/>
        <v>-34.024974999999998</v>
      </c>
      <c r="J22">
        <v>8945166666.6667004</v>
      </c>
      <c r="K22">
        <v>-8.7016497000000008</v>
      </c>
      <c r="M22" s="10"/>
      <c r="N22" s="6">
        <f t="shared" si="3"/>
        <v>11</v>
      </c>
      <c r="O22" s="6">
        <f t="shared" si="1"/>
        <v>-36.042380999999999</v>
      </c>
      <c r="Q22" s="10"/>
    </row>
    <row r="23" spans="2:17" x14ac:dyDescent="0.25">
      <c r="B23">
        <v>9556333333.3332996</v>
      </c>
      <c r="C23">
        <v>-8.8756103999999993</v>
      </c>
      <c r="E23" s="10"/>
      <c r="F23" s="6">
        <f t="shared" si="2"/>
        <v>11.666666666667</v>
      </c>
      <c r="G23" s="6">
        <f t="shared" si="0"/>
        <v>-35.611431000000003</v>
      </c>
      <c r="J23">
        <v>9556333333.3332996</v>
      </c>
      <c r="K23">
        <v>-8.8616571000000004</v>
      </c>
      <c r="M23" s="10"/>
      <c r="N23" s="6">
        <f t="shared" si="3"/>
        <v>11.666666666667</v>
      </c>
      <c r="O23" s="6">
        <f t="shared" si="1"/>
        <v>-37.774585999999999</v>
      </c>
      <c r="Q23" s="10"/>
    </row>
    <row r="24" spans="2:17" x14ac:dyDescent="0.25">
      <c r="B24">
        <v>10167500000</v>
      </c>
      <c r="C24">
        <v>-8.9422388000000002</v>
      </c>
      <c r="E24" s="10"/>
      <c r="F24" s="6">
        <f t="shared" si="2"/>
        <v>12.333333333333</v>
      </c>
      <c r="G24" s="6">
        <f t="shared" si="0"/>
        <v>-47.451813000000001</v>
      </c>
      <c r="J24">
        <v>10167500000</v>
      </c>
      <c r="K24">
        <v>-8.8464545999999995</v>
      </c>
      <c r="M24" s="10"/>
      <c r="N24" s="6">
        <f t="shared" si="3"/>
        <v>12.333333333333</v>
      </c>
      <c r="O24" s="6">
        <f t="shared" si="1"/>
        <v>-58.702804999999998</v>
      </c>
      <c r="Q24" s="10"/>
    </row>
    <row r="25" spans="2:17" x14ac:dyDescent="0.25">
      <c r="B25">
        <v>10778666666.667</v>
      </c>
      <c r="C25">
        <v>-8.9395732999999993</v>
      </c>
      <c r="E25" s="10"/>
      <c r="F25" s="6">
        <f t="shared" si="2"/>
        <v>13</v>
      </c>
      <c r="G25" s="6">
        <f t="shared" si="0"/>
        <v>-50.304870999999999</v>
      </c>
      <c r="J25">
        <v>10778666666.667</v>
      </c>
      <c r="K25">
        <v>-8.9470805999999996</v>
      </c>
      <c r="M25" s="10"/>
      <c r="N25" s="6">
        <f t="shared" si="3"/>
        <v>13</v>
      </c>
      <c r="O25" s="6">
        <f t="shared" si="1"/>
        <v>-33.715218</v>
      </c>
      <c r="Q25" s="10"/>
    </row>
    <row r="26" spans="2:17" x14ac:dyDescent="0.25">
      <c r="B26">
        <v>11389833333.333</v>
      </c>
      <c r="C26">
        <v>-9.0406694000000005</v>
      </c>
      <c r="E26" s="10"/>
      <c r="F26" s="6" t="s">
        <v>25</v>
      </c>
      <c r="J26">
        <v>11389833333.333</v>
      </c>
      <c r="K26">
        <v>-9.0554476000000008</v>
      </c>
      <c r="M26" s="10"/>
      <c r="N26" s="6" t="s">
        <v>25</v>
      </c>
      <c r="Q26" s="10"/>
    </row>
    <row r="27" spans="2:17" x14ac:dyDescent="0.25">
      <c r="B27">
        <v>12001000000</v>
      </c>
      <c r="C27">
        <v>-9.1925811999999993</v>
      </c>
      <c r="E27" s="10"/>
      <c r="J27">
        <v>12001000000</v>
      </c>
      <c r="K27">
        <v>-9.2187404999999991</v>
      </c>
      <c r="M27" s="10"/>
      <c r="Q27" s="10"/>
    </row>
    <row r="28" spans="2:17" x14ac:dyDescent="0.25">
      <c r="B28" t="s">
        <v>25</v>
      </c>
      <c r="E28" s="10"/>
      <c r="J28" t="s">
        <v>25</v>
      </c>
      <c r="M28" s="10"/>
      <c r="Q28" s="10"/>
    </row>
    <row r="29" spans="2:17" x14ac:dyDescent="0.25">
      <c r="E29" s="10"/>
      <c r="F29" s="6" t="s">
        <v>26</v>
      </c>
      <c r="M29" s="10"/>
      <c r="N29" s="6" t="s">
        <v>26</v>
      </c>
      <c r="Q29" s="10"/>
    </row>
    <row r="30" spans="2:17" ht="15.75" x14ac:dyDescent="0.25">
      <c r="E30" s="10"/>
      <c r="F30" s="6" t="s">
        <v>23</v>
      </c>
      <c r="G30" s="6" t="str">
        <f t="shared" ref="G30:G49" si="4">D56</f>
        <v>1Rx3L dBc Log Mag(dB)</v>
      </c>
      <c r="H30" s="35">
        <v>1</v>
      </c>
      <c r="M30" s="10"/>
      <c r="N30" s="6" t="s">
        <v>23</v>
      </c>
      <c r="O30" s="6" t="str">
        <f t="shared" ref="O30:O49" si="5">L56</f>
        <v>1Rx3L dBc Log Mag(dB)</v>
      </c>
      <c r="P30" s="35">
        <v>1</v>
      </c>
      <c r="Q30" s="10"/>
    </row>
    <row r="31" spans="2:17" ht="15.75" x14ac:dyDescent="0.25">
      <c r="B31" t="s">
        <v>22</v>
      </c>
      <c r="E31" s="10"/>
      <c r="F31" s="6">
        <f t="shared" ref="F31:F49" si="6">B57/1000000000</f>
        <v>2.0009999999999999</v>
      </c>
      <c r="G31" s="6">
        <f t="shared" si="4"/>
        <v>-14.147038</v>
      </c>
      <c r="H31" s="36">
        <f>ABS(AVERAGE(G31:G49)-(H30-1)*5)</f>
        <v>15.00029805263158</v>
      </c>
      <c r="J31" t="s">
        <v>22</v>
      </c>
      <c r="M31" s="10"/>
      <c r="N31" s="6">
        <f t="shared" ref="N31:N49" si="7">J57/1000000000</f>
        <v>2.0009999999999999</v>
      </c>
      <c r="O31" s="6">
        <f t="shared" si="5"/>
        <v>-8.0322227000000002</v>
      </c>
      <c r="P31" s="36">
        <f>ABS(AVERAGE(O31:O49)-(P30-1)*5)</f>
        <v>14.737635668421053</v>
      </c>
      <c r="Q31" s="10"/>
    </row>
    <row r="32" spans="2:17" x14ac:dyDescent="0.25">
      <c r="B32" t="s">
        <v>23</v>
      </c>
      <c r="C32" t="s">
        <v>133</v>
      </c>
      <c r="D32" t="s">
        <v>35</v>
      </c>
      <c r="E32" s="10"/>
      <c r="F32" s="6">
        <f t="shared" si="6"/>
        <v>2.6120555555556</v>
      </c>
      <c r="G32" s="6">
        <f t="shared" si="4"/>
        <v>-15.599809</v>
      </c>
      <c r="J32" t="s">
        <v>23</v>
      </c>
      <c r="K32" t="s">
        <v>133</v>
      </c>
      <c r="L32" t="s">
        <v>35</v>
      </c>
      <c r="M32" s="10"/>
      <c r="N32" s="6">
        <f t="shared" si="7"/>
        <v>2.6120555555556</v>
      </c>
      <c r="O32" s="6">
        <f t="shared" si="5"/>
        <v>-12.036095</v>
      </c>
      <c r="Q32" s="10"/>
    </row>
    <row r="33" spans="2:17" x14ac:dyDescent="0.25">
      <c r="B33">
        <v>1000000000</v>
      </c>
      <c r="C33">
        <v>-31.023910999999998</v>
      </c>
      <c r="D33">
        <v>-20.086089999999999</v>
      </c>
      <c r="E33" s="10"/>
      <c r="F33" s="6">
        <f t="shared" si="6"/>
        <v>3.2231111111111002</v>
      </c>
      <c r="G33" s="6">
        <f t="shared" si="4"/>
        <v>-19.525455000000001</v>
      </c>
      <c r="J33">
        <v>1000000000</v>
      </c>
      <c r="K33">
        <v>-39.702495999999996</v>
      </c>
      <c r="L33">
        <v>-26.803564000000001</v>
      </c>
      <c r="M33" s="10"/>
      <c r="N33" s="6">
        <f t="shared" si="7"/>
        <v>3.2231111111111002</v>
      </c>
      <c r="O33" s="6">
        <f t="shared" si="5"/>
        <v>-16.18178</v>
      </c>
      <c r="Q33" s="10"/>
    </row>
    <row r="34" spans="2:17" x14ac:dyDescent="0.25">
      <c r="B34">
        <v>1666666666.6666999</v>
      </c>
      <c r="C34">
        <v>-36.048271</v>
      </c>
      <c r="D34">
        <v>-27.784872</v>
      </c>
      <c r="E34" s="10"/>
      <c r="F34" s="6">
        <f t="shared" si="6"/>
        <v>3.8341666666666998</v>
      </c>
      <c r="G34" s="6">
        <f t="shared" si="4"/>
        <v>-18.008935999999999</v>
      </c>
      <c r="J34">
        <v>1666666666.6666999</v>
      </c>
      <c r="K34">
        <v>-38.799377</v>
      </c>
      <c r="L34">
        <v>-29.379856</v>
      </c>
      <c r="M34" s="10"/>
      <c r="N34" s="6">
        <f t="shared" si="7"/>
        <v>3.8341666666666998</v>
      </c>
      <c r="O34" s="6">
        <f t="shared" si="5"/>
        <v>-16.265505000000001</v>
      </c>
      <c r="Q34" s="10"/>
    </row>
    <row r="35" spans="2:17" x14ac:dyDescent="0.25">
      <c r="B35">
        <v>2333333333.3333001</v>
      </c>
      <c r="C35">
        <v>-40.198093</v>
      </c>
      <c r="D35">
        <v>-32.569156999999997</v>
      </c>
      <c r="E35" s="10"/>
      <c r="F35" s="6">
        <f t="shared" si="6"/>
        <v>4.4452222222222</v>
      </c>
      <c r="G35" s="6">
        <f t="shared" si="4"/>
        <v>-16.445678999999998</v>
      </c>
      <c r="J35">
        <v>2333333333.3333001</v>
      </c>
      <c r="K35">
        <v>-39.623669</v>
      </c>
      <c r="L35">
        <v>-31.606321000000001</v>
      </c>
      <c r="M35" s="10"/>
      <c r="N35" s="6">
        <f t="shared" si="7"/>
        <v>4.4452222222222</v>
      </c>
      <c r="O35" s="6">
        <f t="shared" si="5"/>
        <v>-16.804554</v>
      </c>
      <c r="Q35" s="10"/>
    </row>
    <row r="36" spans="2:17" x14ac:dyDescent="0.25">
      <c r="B36">
        <v>3000000000</v>
      </c>
      <c r="C36">
        <v>-35.970776000000001</v>
      </c>
      <c r="D36">
        <v>-28.269715999999999</v>
      </c>
      <c r="E36" s="10"/>
      <c r="F36" s="6">
        <f t="shared" si="6"/>
        <v>5.0562777777777992</v>
      </c>
      <c r="G36" s="6">
        <f t="shared" si="4"/>
        <v>-14.303102000000001</v>
      </c>
      <c r="J36">
        <v>3000000000</v>
      </c>
      <c r="K36">
        <v>-45.664337000000003</v>
      </c>
      <c r="L36">
        <v>-37.982368000000001</v>
      </c>
      <c r="M36" s="10"/>
      <c r="N36" s="6">
        <f t="shared" si="7"/>
        <v>5.0562777777777992</v>
      </c>
      <c r="O36" s="6">
        <f t="shared" si="5"/>
        <v>-16.067326999999999</v>
      </c>
      <c r="Q36" s="10"/>
    </row>
    <row r="37" spans="2:17" x14ac:dyDescent="0.25">
      <c r="B37">
        <v>3666666666.6666999</v>
      </c>
      <c r="C37">
        <v>-37.108108999999999</v>
      </c>
      <c r="D37">
        <v>-29.061419999999998</v>
      </c>
      <c r="E37" s="10"/>
      <c r="F37" s="6">
        <f t="shared" si="6"/>
        <v>5.6673333333332998</v>
      </c>
      <c r="G37" s="6">
        <f t="shared" si="4"/>
        <v>-15.137873000000001</v>
      </c>
      <c r="J37">
        <v>3666666666.6666999</v>
      </c>
      <c r="K37">
        <v>-56.721724999999999</v>
      </c>
      <c r="L37">
        <v>-49.037464</v>
      </c>
      <c r="M37" s="10"/>
      <c r="N37" s="6">
        <f t="shared" si="7"/>
        <v>5.6673333333332998</v>
      </c>
      <c r="O37" s="6">
        <f t="shared" si="5"/>
        <v>-18.881557000000001</v>
      </c>
      <c r="Q37" s="10"/>
    </row>
    <row r="38" spans="2:17" x14ac:dyDescent="0.25">
      <c r="B38">
        <v>4333333333.3332996</v>
      </c>
      <c r="C38">
        <v>-40.137577</v>
      </c>
      <c r="D38">
        <v>-31.673172000000001</v>
      </c>
      <c r="E38" s="10"/>
      <c r="F38" s="6">
        <f t="shared" si="6"/>
        <v>6.2783888888888999</v>
      </c>
      <c r="G38" s="6">
        <f t="shared" si="4"/>
        <v>-12.889932999999999</v>
      </c>
      <c r="J38">
        <v>4333333333.3332996</v>
      </c>
      <c r="K38">
        <v>-51.035865999999999</v>
      </c>
      <c r="L38">
        <v>-43.256774999999998</v>
      </c>
      <c r="M38" s="10"/>
      <c r="N38" s="6">
        <f t="shared" si="7"/>
        <v>6.2783888888888999</v>
      </c>
      <c r="O38" s="6">
        <f t="shared" si="5"/>
        <v>-14.520490000000001</v>
      </c>
      <c r="Q38" s="10"/>
    </row>
    <row r="39" spans="2:17" x14ac:dyDescent="0.25">
      <c r="B39">
        <v>5000000000</v>
      </c>
      <c r="C39">
        <v>-38.114674000000001</v>
      </c>
      <c r="D39">
        <v>-29.847570000000001</v>
      </c>
      <c r="E39" s="10"/>
      <c r="F39" s="6">
        <f t="shared" si="6"/>
        <v>6.8894444444443996</v>
      </c>
      <c r="G39" s="6">
        <f t="shared" si="4"/>
        <v>-13.684314000000001</v>
      </c>
      <c r="J39">
        <v>5000000000</v>
      </c>
      <c r="K39">
        <v>-40.774009999999997</v>
      </c>
      <c r="L39">
        <v>-32.712406000000001</v>
      </c>
      <c r="M39" s="10"/>
      <c r="N39" s="6">
        <f t="shared" si="7"/>
        <v>6.8894444444443996</v>
      </c>
      <c r="O39" s="6">
        <f t="shared" si="5"/>
        <v>-14.79697</v>
      </c>
      <c r="Q39" s="10"/>
    </row>
    <row r="40" spans="2:17" x14ac:dyDescent="0.25">
      <c r="B40">
        <v>5666666666.6667004</v>
      </c>
      <c r="C40">
        <v>-35.248736999999998</v>
      </c>
      <c r="D40">
        <v>-27.210471999999999</v>
      </c>
      <c r="E40" s="10"/>
      <c r="F40" s="6">
        <f t="shared" si="6"/>
        <v>7.5004999999999997</v>
      </c>
      <c r="G40" s="6">
        <f t="shared" si="4"/>
        <v>-13.183895</v>
      </c>
      <c r="J40">
        <v>5666666666.6667004</v>
      </c>
      <c r="K40">
        <v>-42.998669</v>
      </c>
      <c r="L40">
        <v>-35.115242000000002</v>
      </c>
      <c r="M40" s="10"/>
      <c r="N40" s="6">
        <f t="shared" si="7"/>
        <v>7.5004999999999997</v>
      </c>
      <c r="O40" s="6">
        <f t="shared" si="5"/>
        <v>-14.256358000000001</v>
      </c>
      <c r="Q40" s="10"/>
    </row>
    <row r="41" spans="2:17" x14ac:dyDescent="0.25">
      <c r="B41">
        <v>6333333333.3332996</v>
      </c>
      <c r="C41">
        <v>-36.376286</v>
      </c>
      <c r="D41">
        <v>-28.489311000000001</v>
      </c>
      <c r="E41" s="10"/>
      <c r="F41" s="6">
        <f t="shared" si="6"/>
        <v>8.1115555555556007</v>
      </c>
      <c r="G41" s="6">
        <f t="shared" si="4"/>
        <v>-13.077697000000001</v>
      </c>
      <c r="J41">
        <v>6333333333.3332996</v>
      </c>
      <c r="K41">
        <v>-50.187533999999999</v>
      </c>
      <c r="L41">
        <v>-42.395870000000002</v>
      </c>
      <c r="M41" s="10"/>
      <c r="N41" s="6">
        <f t="shared" si="7"/>
        <v>8.1115555555556007</v>
      </c>
      <c r="O41" s="6">
        <f t="shared" si="5"/>
        <v>-14.139552</v>
      </c>
      <c r="Q41" s="10"/>
    </row>
    <row r="42" spans="2:17" x14ac:dyDescent="0.25">
      <c r="B42">
        <v>7000000000</v>
      </c>
      <c r="C42">
        <v>-43.759579000000002</v>
      </c>
      <c r="D42">
        <v>-35.920485999999997</v>
      </c>
      <c r="E42" s="10"/>
      <c r="F42" s="6">
        <f t="shared" si="6"/>
        <v>8.7226111111110995</v>
      </c>
      <c r="G42" s="6">
        <f t="shared" si="4"/>
        <v>-15.566585999999999</v>
      </c>
      <c r="J42">
        <v>7000000000</v>
      </c>
      <c r="K42">
        <v>-46.499622000000002</v>
      </c>
      <c r="L42">
        <v>-38.661129000000003</v>
      </c>
      <c r="M42" s="10"/>
      <c r="N42" s="6">
        <f t="shared" si="7"/>
        <v>8.7226111111110995</v>
      </c>
      <c r="O42" s="6">
        <f t="shared" si="5"/>
        <v>-15.804779</v>
      </c>
      <c r="Q42" s="10"/>
    </row>
    <row r="43" spans="2:17" x14ac:dyDescent="0.25">
      <c r="B43">
        <v>7666666666.6667004</v>
      </c>
      <c r="C43">
        <v>-44.908557999999999</v>
      </c>
      <c r="D43">
        <v>-36.776671999999998</v>
      </c>
      <c r="E43" s="10"/>
      <c r="F43" s="6">
        <f t="shared" si="6"/>
        <v>9.3336666666666996</v>
      </c>
      <c r="G43" s="6">
        <f t="shared" si="4"/>
        <v>-15.644869999999999</v>
      </c>
      <c r="J43">
        <v>7666666666.6667004</v>
      </c>
      <c r="K43">
        <v>-45.241886000000001</v>
      </c>
      <c r="L43">
        <v>-37.254074000000003</v>
      </c>
      <c r="M43" s="10"/>
      <c r="N43" s="6">
        <f t="shared" si="7"/>
        <v>9.3336666666666996</v>
      </c>
      <c r="O43" s="6">
        <f t="shared" si="5"/>
        <v>-16.595081</v>
      </c>
      <c r="Q43" s="10"/>
    </row>
    <row r="44" spans="2:17" x14ac:dyDescent="0.25">
      <c r="B44">
        <v>8333333333.3332996</v>
      </c>
      <c r="C44">
        <v>-45.166145</v>
      </c>
      <c r="D44">
        <v>-36.790024000000003</v>
      </c>
      <c r="E44" s="10"/>
      <c r="F44" s="6">
        <f t="shared" si="6"/>
        <v>9.9447222222222003</v>
      </c>
      <c r="G44" s="6">
        <f t="shared" si="4"/>
        <v>-13.014405</v>
      </c>
      <c r="J44">
        <v>8333333333.3332996</v>
      </c>
      <c r="K44">
        <v>-41.404693999999999</v>
      </c>
      <c r="L44">
        <v>-33.174731999999999</v>
      </c>
      <c r="M44" s="10"/>
      <c r="N44" s="6">
        <f t="shared" si="7"/>
        <v>9.9447222222222003</v>
      </c>
      <c r="O44" s="6">
        <f t="shared" si="5"/>
        <v>-13.714131999999999</v>
      </c>
      <c r="Q44" s="10"/>
    </row>
    <row r="45" spans="2:17" x14ac:dyDescent="0.25">
      <c r="B45">
        <v>9000000000</v>
      </c>
      <c r="C45">
        <v>-45.148285000000001</v>
      </c>
      <c r="D45">
        <v>-36.814762000000002</v>
      </c>
      <c r="E45" s="10"/>
      <c r="F45" s="6">
        <f t="shared" si="6"/>
        <v>10.555777777777999</v>
      </c>
      <c r="G45" s="6">
        <f t="shared" si="4"/>
        <v>-14.629424999999999</v>
      </c>
      <c r="J45">
        <v>9000000000</v>
      </c>
      <c r="K45">
        <v>-40.450150000000001</v>
      </c>
      <c r="L45">
        <v>-31.921886000000001</v>
      </c>
      <c r="M45" s="10"/>
      <c r="N45" s="6">
        <f t="shared" si="7"/>
        <v>10.555777777777999</v>
      </c>
      <c r="O45" s="6">
        <f t="shared" si="5"/>
        <v>-14.237466</v>
      </c>
      <c r="Q45" s="10"/>
    </row>
    <row r="46" spans="2:17" x14ac:dyDescent="0.25">
      <c r="B46">
        <v>9666666666.6667004</v>
      </c>
      <c r="C46">
        <v>-38.243523000000003</v>
      </c>
      <c r="D46">
        <v>-29.603531</v>
      </c>
      <c r="E46" s="10"/>
      <c r="F46" s="6">
        <f t="shared" si="6"/>
        <v>11.166833333333001</v>
      </c>
      <c r="G46" s="6">
        <f t="shared" si="4"/>
        <v>-15.06995</v>
      </c>
      <c r="J46">
        <v>9666666666.6667004</v>
      </c>
      <c r="K46">
        <v>-41.069710000000001</v>
      </c>
      <c r="L46">
        <v>-32.180594999999997</v>
      </c>
      <c r="M46" s="10"/>
      <c r="N46" s="6">
        <f t="shared" si="7"/>
        <v>11.166833333333001</v>
      </c>
      <c r="O46" s="6">
        <f t="shared" si="5"/>
        <v>-15.031195</v>
      </c>
      <c r="Q46" s="10"/>
    </row>
    <row r="47" spans="2:17" x14ac:dyDescent="0.25">
      <c r="B47">
        <v>10333333333.333</v>
      </c>
      <c r="C47">
        <v>-37.395634000000001</v>
      </c>
      <c r="D47">
        <v>-28.401116999999999</v>
      </c>
      <c r="E47" s="10"/>
      <c r="F47" s="6">
        <f t="shared" si="6"/>
        <v>11.777888888889001</v>
      </c>
      <c r="G47" s="6">
        <f t="shared" si="4"/>
        <v>-14.455183999999999</v>
      </c>
      <c r="J47">
        <v>10333333333.333</v>
      </c>
      <c r="K47">
        <v>-50.283493</v>
      </c>
      <c r="L47">
        <v>-41.595923999999997</v>
      </c>
      <c r="M47" s="10"/>
      <c r="N47" s="6">
        <f t="shared" si="7"/>
        <v>11.777888888889001</v>
      </c>
      <c r="O47" s="6">
        <f t="shared" si="5"/>
        <v>-13.638353</v>
      </c>
      <c r="Q47" s="10"/>
    </row>
    <row r="48" spans="2:17" x14ac:dyDescent="0.25">
      <c r="B48">
        <v>11000000000</v>
      </c>
      <c r="C48">
        <v>-43.017299999999999</v>
      </c>
      <c r="D48">
        <v>-34.024974999999998</v>
      </c>
      <c r="E48" s="10"/>
      <c r="F48" s="6">
        <f t="shared" si="6"/>
        <v>12.388944444444</v>
      </c>
      <c r="G48" s="6">
        <f t="shared" si="4"/>
        <v>-15.707285000000001</v>
      </c>
      <c r="J48">
        <v>11000000000</v>
      </c>
      <c r="K48">
        <v>-45.050663</v>
      </c>
      <c r="L48">
        <v>-36.042380999999999</v>
      </c>
      <c r="M48" s="10"/>
      <c r="N48" s="6">
        <f t="shared" si="7"/>
        <v>12.388944444444</v>
      </c>
      <c r="O48" s="6">
        <f t="shared" si="5"/>
        <v>-15.161702</v>
      </c>
      <c r="Q48" s="10"/>
    </row>
    <row r="49" spans="2:17" x14ac:dyDescent="0.25">
      <c r="B49">
        <v>11666666666.667</v>
      </c>
      <c r="C49">
        <v>-44.451304999999998</v>
      </c>
      <c r="D49">
        <v>-35.611431000000003</v>
      </c>
      <c r="E49" s="10"/>
      <c r="F49" s="6">
        <f t="shared" si="6"/>
        <v>13</v>
      </c>
      <c r="G49" s="6">
        <f t="shared" si="4"/>
        <v>-14.914227</v>
      </c>
      <c r="J49">
        <v>11666666666.667</v>
      </c>
      <c r="K49">
        <v>-46.618094999999997</v>
      </c>
      <c r="L49">
        <v>-37.774585999999999</v>
      </c>
      <c r="M49" s="10"/>
      <c r="N49" s="6">
        <f t="shared" si="7"/>
        <v>13</v>
      </c>
      <c r="O49" s="6">
        <f t="shared" si="5"/>
        <v>-13.849959</v>
      </c>
      <c r="Q49" s="10"/>
    </row>
    <row r="50" spans="2:17" x14ac:dyDescent="0.25">
      <c r="B50">
        <v>12333333333.333</v>
      </c>
      <c r="C50">
        <v>-56.438332000000003</v>
      </c>
      <c r="D50">
        <v>-47.451813000000001</v>
      </c>
      <c r="E50" s="10"/>
      <c r="F50" s="6" t="s">
        <v>25</v>
      </c>
      <c r="J50">
        <v>12333333333.333</v>
      </c>
      <c r="K50">
        <v>-67.692252999999994</v>
      </c>
      <c r="L50">
        <v>-58.702804999999998</v>
      </c>
      <c r="M50" s="10"/>
      <c r="N50" s="6" t="s">
        <v>25</v>
      </c>
      <c r="Q50" s="10"/>
    </row>
    <row r="51" spans="2:17" x14ac:dyDescent="0.25">
      <c r="B51">
        <v>13000000000</v>
      </c>
      <c r="C51">
        <v>-59.600482999999997</v>
      </c>
      <c r="D51">
        <v>-50.304870999999999</v>
      </c>
      <c r="E51" s="10"/>
      <c r="J51">
        <v>13000000000</v>
      </c>
      <c r="K51">
        <v>-43.048606999999997</v>
      </c>
      <c r="L51">
        <v>-33.715218</v>
      </c>
      <c r="M51" s="10"/>
      <c r="Q51" s="10"/>
    </row>
    <row r="52" spans="2:17" x14ac:dyDescent="0.25">
      <c r="B52" t="s">
        <v>25</v>
      </c>
      <c r="E52" s="8"/>
      <c r="J52" t="s">
        <v>25</v>
      </c>
      <c r="M52" s="8"/>
      <c r="Q52" s="8"/>
    </row>
    <row r="53" spans="2:17" x14ac:dyDescent="0.25">
      <c r="E53" s="8"/>
      <c r="F53" s="6" t="s">
        <v>27</v>
      </c>
      <c r="M53" s="8"/>
      <c r="N53" s="6" t="s">
        <v>27</v>
      </c>
      <c r="Q53" s="8"/>
    </row>
    <row r="54" spans="2:17" ht="15.75" x14ac:dyDescent="0.25">
      <c r="E54" s="8"/>
      <c r="F54" s="6" t="s">
        <v>23</v>
      </c>
      <c r="G54" s="6" t="str">
        <f t="shared" ref="G54:G73" si="8">D80</f>
        <v>1Rx4L dBc Log Mag(dB)</v>
      </c>
      <c r="H54" s="35">
        <v>1</v>
      </c>
      <c r="M54" s="8"/>
      <c r="N54" s="6" t="s">
        <v>23</v>
      </c>
      <c r="O54" s="6" t="str">
        <f t="shared" ref="O54:O73" si="9">L80</f>
        <v>1Rx4L dBc Log Mag(dB)</v>
      </c>
      <c r="P54" s="35">
        <v>1</v>
      </c>
      <c r="Q54" s="8"/>
    </row>
    <row r="55" spans="2:17" ht="15.75" x14ac:dyDescent="0.25">
      <c r="B55" t="s">
        <v>26</v>
      </c>
      <c r="E55" s="8"/>
      <c r="F55" s="6">
        <f t="shared" ref="F55:F73" si="10">B81/1000000000</f>
        <v>3.0009999999999999</v>
      </c>
      <c r="G55" s="6">
        <f t="shared" si="8"/>
        <v>-39.570529999999998</v>
      </c>
      <c r="H55" s="36">
        <f>ABS(AVERAGE(G55:G73)-(H54-1)*5)</f>
        <v>30.815538526315795</v>
      </c>
      <c r="J55" t="s">
        <v>26</v>
      </c>
      <c r="M55" s="8"/>
      <c r="N55" s="6">
        <f t="shared" ref="N55:N73" si="11">J81/1000000000</f>
        <v>3.0009999999999999</v>
      </c>
      <c r="O55" s="6">
        <f t="shared" si="9"/>
        <v>-29.216042999999999</v>
      </c>
      <c r="P55" s="36">
        <f>ABS(AVERAGE(O55:O73)-(P54-1)*5)</f>
        <v>37.318366684210531</v>
      </c>
      <c r="Q55" s="8"/>
    </row>
    <row r="56" spans="2:17" x14ac:dyDescent="0.25">
      <c r="B56" t="s">
        <v>23</v>
      </c>
      <c r="C56" t="s">
        <v>134</v>
      </c>
      <c r="D56" t="s">
        <v>36</v>
      </c>
      <c r="E56" s="8"/>
      <c r="F56" s="6">
        <f t="shared" si="10"/>
        <v>3.5565000000000002</v>
      </c>
      <c r="G56" s="6">
        <f t="shared" si="8"/>
        <v>-30.425348</v>
      </c>
      <c r="J56" t="s">
        <v>23</v>
      </c>
      <c r="K56" t="s">
        <v>134</v>
      </c>
      <c r="L56" t="s">
        <v>36</v>
      </c>
      <c r="M56" s="8"/>
      <c r="N56" s="6">
        <f t="shared" si="11"/>
        <v>3.5565000000000002</v>
      </c>
      <c r="O56" s="6">
        <f t="shared" si="9"/>
        <v>-33.47784</v>
      </c>
      <c r="Q56" s="8"/>
    </row>
    <row r="57" spans="2:17" x14ac:dyDescent="0.25">
      <c r="B57">
        <v>2001000000</v>
      </c>
      <c r="C57">
        <v>-25.084858000000001</v>
      </c>
      <c r="D57">
        <v>-14.147038</v>
      </c>
      <c r="E57" s="8"/>
      <c r="F57" s="6">
        <f t="shared" si="10"/>
        <v>4.1120000000000001</v>
      </c>
      <c r="G57" s="6">
        <f t="shared" si="8"/>
        <v>-37.424480000000003</v>
      </c>
      <c r="J57">
        <v>2001000000</v>
      </c>
      <c r="K57">
        <v>-20.931153999999999</v>
      </c>
      <c r="L57">
        <v>-8.0322227000000002</v>
      </c>
      <c r="M57" s="8"/>
      <c r="N57" s="6">
        <f t="shared" si="11"/>
        <v>4.1120000000000001</v>
      </c>
      <c r="O57" s="6">
        <f t="shared" si="9"/>
        <v>-39.050685999999999</v>
      </c>
      <c r="Q57" s="8"/>
    </row>
    <row r="58" spans="2:17" x14ac:dyDescent="0.25">
      <c r="B58">
        <v>2612055555.5556002</v>
      </c>
      <c r="C58">
        <v>-23.863206999999999</v>
      </c>
      <c r="D58">
        <v>-15.599809</v>
      </c>
      <c r="E58" s="8"/>
      <c r="F58" s="6">
        <f t="shared" si="10"/>
        <v>4.6675000000000004</v>
      </c>
      <c r="G58" s="6">
        <f t="shared" si="8"/>
        <v>-31.092331000000001</v>
      </c>
      <c r="J58">
        <v>2612055555.5556002</v>
      </c>
      <c r="K58">
        <v>-21.455614000000001</v>
      </c>
      <c r="L58">
        <v>-12.036095</v>
      </c>
      <c r="M58" s="8"/>
      <c r="N58" s="6">
        <f t="shared" si="11"/>
        <v>4.6675000000000004</v>
      </c>
      <c r="O58" s="6">
        <f t="shared" si="9"/>
        <v>-35.111328</v>
      </c>
      <c r="Q58" s="8"/>
    </row>
    <row r="59" spans="2:17" x14ac:dyDescent="0.25">
      <c r="B59">
        <v>3223111111.1111002</v>
      </c>
      <c r="C59">
        <v>-27.154394</v>
      </c>
      <c r="D59">
        <v>-19.525455000000001</v>
      </c>
      <c r="E59" s="8"/>
      <c r="F59" s="6">
        <f t="shared" si="10"/>
        <v>5.2229999999999999</v>
      </c>
      <c r="G59" s="6">
        <f t="shared" si="8"/>
        <v>-39.535007</v>
      </c>
      <c r="J59">
        <v>3223111111.1111002</v>
      </c>
      <c r="K59">
        <v>-24.199128999999999</v>
      </c>
      <c r="L59">
        <v>-16.18178</v>
      </c>
      <c r="M59" s="8"/>
      <c r="N59" s="6">
        <f t="shared" si="11"/>
        <v>5.2229999999999999</v>
      </c>
      <c r="O59" s="6">
        <f t="shared" si="9"/>
        <v>-33.649726999999999</v>
      </c>
      <c r="Q59" s="8"/>
    </row>
    <row r="60" spans="2:17" x14ac:dyDescent="0.25">
      <c r="B60">
        <v>3834166666.6666999</v>
      </c>
      <c r="C60">
        <v>-25.709997000000001</v>
      </c>
      <c r="D60">
        <v>-18.008935999999999</v>
      </c>
      <c r="E60" s="8"/>
      <c r="F60" s="6">
        <f t="shared" si="10"/>
        <v>5.7785000000000002</v>
      </c>
      <c r="G60" s="6">
        <f t="shared" si="8"/>
        <v>-42.19952</v>
      </c>
      <c r="J60">
        <v>3834166666.6666999</v>
      </c>
      <c r="K60">
        <v>-23.947472000000001</v>
      </c>
      <c r="L60">
        <v>-16.265505000000001</v>
      </c>
      <c r="M60" s="8"/>
      <c r="N60" s="6">
        <f t="shared" si="11"/>
        <v>5.7785000000000002</v>
      </c>
      <c r="O60" s="6">
        <f t="shared" si="9"/>
        <v>-35.244380999999997</v>
      </c>
      <c r="Q60" s="8"/>
    </row>
    <row r="61" spans="2:17" x14ac:dyDescent="0.25">
      <c r="B61">
        <v>4445222222.2222004</v>
      </c>
      <c r="C61">
        <v>-24.492367000000002</v>
      </c>
      <c r="D61">
        <v>-16.445678999999998</v>
      </c>
      <c r="E61" s="8"/>
      <c r="F61" s="6">
        <f t="shared" si="10"/>
        <v>6.3339999999999996</v>
      </c>
      <c r="G61" s="6">
        <f t="shared" si="8"/>
        <v>-28.85605</v>
      </c>
      <c r="J61">
        <v>4445222222.2222004</v>
      </c>
      <c r="K61">
        <v>-24.488818999999999</v>
      </c>
      <c r="L61">
        <v>-16.804554</v>
      </c>
      <c r="M61" s="8"/>
      <c r="N61" s="6">
        <f t="shared" si="11"/>
        <v>6.3339999999999996</v>
      </c>
      <c r="O61" s="6">
        <f t="shared" si="9"/>
        <v>-35.305038000000003</v>
      </c>
      <c r="Q61" s="8"/>
    </row>
    <row r="62" spans="2:17" x14ac:dyDescent="0.25">
      <c r="B62">
        <v>5056277777.7777996</v>
      </c>
      <c r="C62">
        <v>-22.767507999999999</v>
      </c>
      <c r="D62">
        <v>-14.303102000000001</v>
      </c>
      <c r="E62" s="8"/>
      <c r="F62" s="6">
        <f t="shared" si="10"/>
        <v>6.8895</v>
      </c>
      <c r="G62" s="6">
        <f t="shared" si="8"/>
        <v>-28.272874999999999</v>
      </c>
      <c r="J62">
        <v>5056277777.7777996</v>
      </c>
      <c r="K62">
        <v>-23.846416000000001</v>
      </c>
      <c r="L62">
        <v>-16.067326999999999</v>
      </c>
      <c r="M62" s="8"/>
      <c r="N62" s="6">
        <f t="shared" si="11"/>
        <v>6.8895</v>
      </c>
      <c r="O62" s="6">
        <f t="shared" si="9"/>
        <v>-35.956543000000003</v>
      </c>
      <c r="Q62" s="8"/>
    </row>
    <row r="63" spans="2:17" x14ac:dyDescent="0.25">
      <c r="B63">
        <v>5667333333.3332996</v>
      </c>
      <c r="C63">
        <v>-23.404976000000001</v>
      </c>
      <c r="D63">
        <v>-15.137873000000001</v>
      </c>
      <c r="E63" s="8"/>
      <c r="F63" s="6">
        <f t="shared" si="10"/>
        <v>7.4450000000000003</v>
      </c>
      <c r="G63" s="6">
        <f t="shared" si="8"/>
        <v>-28.095082999999999</v>
      </c>
      <c r="J63">
        <v>5667333333.3332996</v>
      </c>
      <c r="K63">
        <v>-26.943161</v>
      </c>
      <c r="L63">
        <v>-18.881557000000001</v>
      </c>
      <c r="M63" s="8"/>
      <c r="N63" s="6">
        <f t="shared" si="11"/>
        <v>7.4450000000000003</v>
      </c>
      <c r="O63" s="6">
        <f t="shared" si="9"/>
        <v>-36.110751999999998</v>
      </c>
      <c r="Q63" s="8"/>
    </row>
    <row r="64" spans="2:17" x14ac:dyDescent="0.25">
      <c r="B64">
        <v>6278388888.8888998</v>
      </c>
      <c r="C64">
        <v>-20.928197999999998</v>
      </c>
      <c r="D64">
        <v>-12.889932999999999</v>
      </c>
      <c r="E64" s="8"/>
      <c r="F64" s="6">
        <f t="shared" si="10"/>
        <v>8.0005000000000006</v>
      </c>
      <c r="G64" s="6">
        <f t="shared" si="8"/>
        <v>-29.203828999999999</v>
      </c>
      <c r="J64">
        <v>6278388888.8888998</v>
      </c>
      <c r="K64">
        <v>-22.403918999999998</v>
      </c>
      <c r="L64">
        <v>-14.520490000000001</v>
      </c>
      <c r="M64" s="8"/>
      <c r="N64" s="6">
        <f t="shared" si="11"/>
        <v>8.0005000000000006</v>
      </c>
      <c r="O64" s="6">
        <f t="shared" si="9"/>
        <v>-41.009143999999999</v>
      </c>
      <c r="Q64" s="8"/>
    </row>
    <row r="65" spans="2:17" x14ac:dyDescent="0.25">
      <c r="B65">
        <v>6889444444.4443998</v>
      </c>
      <c r="C65">
        <v>-21.571287000000002</v>
      </c>
      <c r="D65">
        <v>-13.684314000000001</v>
      </c>
      <c r="E65" s="8"/>
      <c r="F65" s="6">
        <f t="shared" si="10"/>
        <v>8.5559999999999992</v>
      </c>
      <c r="G65" s="6">
        <f t="shared" si="8"/>
        <v>-28.071541</v>
      </c>
      <c r="J65">
        <v>6889444444.4443998</v>
      </c>
      <c r="K65">
        <v>-22.588633999999999</v>
      </c>
      <c r="L65">
        <v>-14.79697</v>
      </c>
      <c r="M65" s="8"/>
      <c r="N65" s="6">
        <f t="shared" si="11"/>
        <v>8.5559999999999992</v>
      </c>
      <c r="O65" s="6">
        <f t="shared" si="9"/>
        <v>-37.775252999999999</v>
      </c>
      <c r="Q65" s="8"/>
    </row>
    <row r="66" spans="2:17" x14ac:dyDescent="0.25">
      <c r="B66">
        <v>7500500000</v>
      </c>
      <c r="C66">
        <v>-21.022984000000001</v>
      </c>
      <c r="D66">
        <v>-13.183895</v>
      </c>
      <c r="E66" s="8"/>
      <c r="F66" s="6">
        <f t="shared" si="10"/>
        <v>9.1114999999999995</v>
      </c>
      <c r="G66" s="6">
        <f t="shared" si="8"/>
        <v>-30.003886999999999</v>
      </c>
      <c r="J66">
        <v>7500500000</v>
      </c>
      <c r="K66">
        <v>-22.094851999999999</v>
      </c>
      <c r="L66">
        <v>-14.256358000000001</v>
      </c>
      <c r="M66" s="8"/>
      <c r="N66" s="6">
        <f t="shared" si="11"/>
        <v>9.1114999999999995</v>
      </c>
      <c r="O66" s="6">
        <f t="shared" si="9"/>
        <v>-43.963073999999999</v>
      </c>
      <c r="Q66" s="8"/>
    </row>
    <row r="67" spans="2:17" x14ac:dyDescent="0.25">
      <c r="B67">
        <v>8111555555.5556002</v>
      </c>
      <c r="C67">
        <v>-21.209585000000001</v>
      </c>
      <c r="D67">
        <v>-13.077697000000001</v>
      </c>
      <c r="E67" s="8"/>
      <c r="F67" s="6">
        <f t="shared" si="10"/>
        <v>9.6669999999999998</v>
      </c>
      <c r="G67" s="6">
        <f t="shared" si="8"/>
        <v>-28.620387999999998</v>
      </c>
      <c r="J67">
        <v>8111555555.5556002</v>
      </c>
      <c r="K67">
        <v>-22.127362999999999</v>
      </c>
      <c r="L67">
        <v>-14.139552</v>
      </c>
      <c r="M67" s="8"/>
      <c r="N67" s="6">
        <f t="shared" si="11"/>
        <v>9.6669999999999998</v>
      </c>
      <c r="O67" s="6">
        <f t="shared" si="9"/>
        <v>-37.110897000000001</v>
      </c>
      <c r="Q67" s="8"/>
    </row>
    <row r="68" spans="2:17" x14ac:dyDescent="0.25">
      <c r="B68">
        <v>8722611111.1110992</v>
      </c>
      <c r="C68">
        <v>-23.942709000000001</v>
      </c>
      <c r="D68">
        <v>-15.566585999999999</v>
      </c>
      <c r="E68" s="8"/>
      <c r="F68" s="6">
        <f t="shared" si="10"/>
        <v>10.2225</v>
      </c>
      <c r="G68" s="6">
        <f t="shared" si="8"/>
        <v>-26.928090999999998</v>
      </c>
      <c r="J68">
        <v>8722611111.1110992</v>
      </c>
      <c r="K68">
        <v>-24.034742000000001</v>
      </c>
      <c r="L68">
        <v>-15.804779</v>
      </c>
      <c r="M68" s="8"/>
      <c r="N68" s="6">
        <f t="shared" si="11"/>
        <v>10.2225</v>
      </c>
      <c r="O68" s="6">
        <f t="shared" si="9"/>
        <v>-35.178471000000002</v>
      </c>
      <c r="Q68" s="8"/>
    </row>
    <row r="69" spans="2:17" x14ac:dyDescent="0.25">
      <c r="B69">
        <v>9333666666.6667004</v>
      </c>
      <c r="C69">
        <v>-23.978394000000002</v>
      </c>
      <c r="D69">
        <v>-15.644869999999999</v>
      </c>
      <c r="E69" s="8"/>
      <c r="F69" s="6">
        <f t="shared" si="10"/>
        <v>10.778</v>
      </c>
      <c r="G69" s="6">
        <f t="shared" si="8"/>
        <v>-27.610223999999999</v>
      </c>
      <c r="J69">
        <v>9333666666.6667004</v>
      </c>
      <c r="K69">
        <v>-25.123348</v>
      </c>
      <c r="L69">
        <v>-16.595081</v>
      </c>
      <c r="M69" s="8"/>
      <c r="N69" s="6">
        <f t="shared" si="11"/>
        <v>10.778</v>
      </c>
      <c r="O69" s="6">
        <f t="shared" si="9"/>
        <v>-40.349640000000001</v>
      </c>
      <c r="Q69" s="8"/>
    </row>
    <row r="70" spans="2:17" x14ac:dyDescent="0.25">
      <c r="B70">
        <v>9944722222.2222004</v>
      </c>
      <c r="C70">
        <v>-21.654394</v>
      </c>
      <c r="D70">
        <v>-13.014405</v>
      </c>
      <c r="E70" s="8"/>
      <c r="F70" s="6">
        <f t="shared" si="10"/>
        <v>11.333500000000001</v>
      </c>
      <c r="G70" s="6">
        <f t="shared" si="8"/>
        <v>-25.537962</v>
      </c>
      <c r="J70">
        <v>9944722222.2222004</v>
      </c>
      <c r="K70">
        <v>-22.603249000000002</v>
      </c>
      <c r="L70">
        <v>-13.714131999999999</v>
      </c>
      <c r="M70" s="8"/>
      <c r="N70" s="6">
        <f t="shared" si="11"/>
        <v>11.333500000000001</v>
      </c>
      <c r="O70" s="6">
        <f t="shared" si="9"/>
        <v>-37.928103999999998</v>
      </c>
      <c r="Q70" s="8"/>
    </row>
    <row r="71" spans="2:17" x14ac:dyDescent="0.25">
      <c r="B71">
        <v>10555777777.778</v>
      </c>
      <c r="C71">
        <v>-23.623940999999999</v>
      </c>
      <c r="D71">
        <v>-14.629424999999999</v>
      </c>
      <c r="E71" s="8"/>
      <c r="F71" s="6">
        <f t="shared" si="10"/>
        <v>11.888999999999999</v>
      </c>
      <c r="G71" s="6">
        <f t="shared" si="8"/>
        <v>-26.595738999999998</v>
      </c>
      <c r="J71">
        <v>10555777777.778</v>
      </c>
      <c r="K71">
        <v>-22.925035000000001</v>
      </c>
      <c r="L71">
        <v>-14.237466</v>
      </c>
      <c r="M71" s="8"/>
      <c r="N71" s="6">
        <f t="shared" si="11"/>
        <v>11.888999999999999</v>
      </c>
      <c r="O71" s="6">
        <f t="shared" si="9"/>
        <v>-42.243729000000002</v>
      </c>
      <c r="Q71" s="8"/>
    </row>
    <row r="72" spans="2:17" x14ac:dyDescent="0.25">
      <c r="B72">
        <v>11166833333.333</v>
      </c>
      <c r="C72">
        <v>-24.062275</v>
      </c>
      <c r="D72">
        <v>-15.06995</v>
      </c>
      <c r="E72" s="8"/>
      <c r="F72" s="6">
        <f t="shared" si="10"/>
        <v>12.4445</v>
      </c>
      <c r="G72" s="6">
        <f t="shared" si="8"/>
        <v>-28.011040000000001</v>
      </c>
      <c r="J72">
        <v>11166833333.333</v>
      </c>
      <c r="K72">
        <v>-24.039477999999999</v>
      </c>
      <c r="L72">
        <v>-15.031195</v>
      </c>
      <c r="M72" s="8"/>
      <c r="N72" s="6">
        <f t="shared" si="11"/>
        <v>12.4445</v>
      </c>
      <c r="O72" s="6">
        <f t="shared" si="9"/>
        <v>-39.967483999999999</v>
      </c>
      <c r="Q72" s="8"/>
    </row>
    <row r="73" spans="2:17" x14ac:dyDescent="0.25">
      <c r="B73">
        <v>11777888888.889</v>
      </c>
      <c r="C73">
        <v>-23.295061</v>
      </c>
      <c r="D73">
        <v>-14.455183999999999</v>
      </c>
      <c r="E73" s="8"/>
      <c r="F73" s="6">
        <f t="shared" si="10"/>
        <v>13</v>
      </c>
      <c r="G73" s="6">
        <f t="shared" si="8"/>
        <v>-29.441306999999998</v>
      </c>
      <c r="J73">
        <v>11777888888.889</v>
      </c>
      <c r="K73">
        <v>-22.481863000000001</v>
      </c>
      <c r="L73">
        <v>-13.638353</v>
      </c>
      <c r="M73" s="8"/>
      <c r="N73" s="6">
        <f t="shared" si="11"/>
        <v>13</v>
      </c>
      <c r="O73" s="6">
        <f t="shared" si="9"/>
        <v>-40.400832999999999</v>
      </c>
      <c r="Q73" s="8"/>
    </row>
    <row r="74" spans="2:17" x14ac:dyDescent="0.25">
      <c r="B74">
        <v>12388944444.444</v>
      </c>
      <c r="C74">
        <v>-24.693802000000002</v>
      </c>
      <c r="D74">
        <v>-15.707285000000001</v>
      </c>
      <c r="E74" s="8"/>
      <c r="F74" s="6" t="s">
        <v>25</v>
      </c>
      <c r="J74">
        <v>12388944444.444</v>
      </c>
      <c r="K74">
        <v>-24.151150000000001</v>
      </c>
      <c r="L74">
        <v>-15.161702</v>
      </c>
      <c r="M74" s="8"/>
      <c r="N74" s="6" t="s">
        <v>25</v>
      </c>
      <c r="Q74" s="8"/>
    </row>
    <row r="75" spans="2:17" x14ac:dyDescent="0.25">
      <c r="B75">
        <v>13000000000</v>
      </c>
      <c r="C75">
        <v>-24.209841000000001</v>
      </c>
      <c r="D75">
        <v>-14.914227</v>
      </c>
      <c r="J75">
        <v>13000000000</v>
      </c>
      <c r="K75">
        <v>-23.183346</v>
      </c>
      <c r="L75">
        <v>-13.849959</v>
      </c>
    </row>
    <row r="76" spans="2:17" x14ac:dyDescent="0.25">
      <c r="B76" t="s">
        <v>25</v>
      </c>
      <c r="J76" t="s">
        <v>25</v>
      </c>
    </row>
    <row r="77" spans="2:17" x14ac:dyDescent="0.25">
      <c r="F77" s="6" t="s">
        <v>28</v>
      </c>
      <c r="N77" s="6" t="s">
        <v>28</v>
      </c>
    </row>
    <row r="78" spans="2:17" ht="15.75" x14ac:dyDescent="0.25">
      <c r="F78" s="6" t="s">
        <v>23</v>
      </c>
      <c r="G78" s="6" t="str">
        <f t="shared" ref="G78:G97" si="12">D104</f>
        <v>1Rx5L dBc Log Mag(dB)</v>
      </c>
      <c r="H78" s="35">
        <v>1</v>
      </c>
      <c r="N78" s="6" t="s">
        <v>23</v>
      </c>
      <c r="O78" s="6" t="str">
        <f t="shared" ref="O78:O97" si="13">L104</f>
        <v>1Rx5L dBc Log Mag(dB)</v>
      </c>
      <c r="P78" s="35">
        <v>1</v>
      </c>
    </row>
    <row r="79" spans="2:17" ht="15.75" x14ac:dyDescent="0.25">
      <c r="B79" t="s">
        <v>27</v>
      </c>
      <c r="F79" s="6">
        <f t="shared" ref="F79:F97" si="14">B105/1000000000</f>
        <v>4.0010000000000003</v>
      </c>
      <c r="G79" s="6">
        <f t="shared" si="12"/>
        <v>-21.188998999999999</v>
      </c>
      <c r="H79" s="36">
        <f>ABS(AVERAGE(G79:G97)-(H78-1)*5)</f>
        <v>29.292208368421054</v>
      </c>
      <c r="J79" t="s">
        <v>27</v>
      </c>
      <c r="N79" s="6">
        <f t="shared" ref="N79:N97" si="15">J105/1000000000</f>
        <v>4.0010000000000003</v>
      </c>
      <c r="O79" s="6">
        <f t="shared" si="13"/>
        <v>-19.228546000000001</v>
      </c>
      <c r="P79" s="36">
        <f>ABS(AVERAGE(O79:O97)-(P78-1)*5)</f>
        <v>29.70562957894737</v>
      </c>
    </row>
    <row r="80" spans="2:17" x14ac:dyDescent="0.25">
      <c r="B80" t="s">
        <v>23</v>
      </c>
      <c r="C80" t="s">
        <v>135</v>
      </c>
      <c r="D80" t="s">
        <v>37</v>
      </c>
      <c r="F80" s="6">
        <f t="shared" si="14"/>
        <v>4.5009444444444</v>
      </c>
      <c r="G80" s="6">
        <f t="shared" si="12"/>
        <v>-27.407591</v>
      </c>
      <c r="J80" t="s">
        <v>23</v>
      </c>
      <c r="K80" t="s">
        <v>135</v>
      </c>
      <c r="L80" t="s">
        <v>37</v>
      </c>
      <c r="N80" s="6">
        <f t="shared" si="15"/>
        <v>4.5009444444444</v>
      </c>
      <c r="O80" s="6">
        <f t="shared" si="13"/>
        <v>-23.683430000000001</v>
      </c>
    </row>
    <row r="81" spans="2:15" x14ac:dyDescent="0.25">
      <c r="B81">
        <v>3001000000</v>
      </c>
      <c r="C81">
        <v>-50.50835</v>
      </c>
      <c r="D81">
        <v>-39.570529999999998</v>
      </c>
      <c r="F81" s="6">
        <f t="shared" si="14"/>
        <v>5.0008888888889</v>
      </c>
      <c r="G81" s="6">
        <f t="shared" si="12"/>
        <v>-29.819538000000001</v>
      </c>
      <c r="J81">
        <v>3001000000</v>
      </c>
      <c r="K81">
        <v>-42.114975000000001</v>
      </c>
      <c r="L81">
        <v>-29.216042999999999</v>
      </c>
      <c r="N81" s="6">
        <f t="shared" si="15"/>
        <v>5.0008888888889</v>
      </c>
      <c r="O81" s="6">
        <f t="shared" si="13"/>
        <v>-28.045117999999999</v>
      </c>
    </row>
    <row r="82" spans="2:15" x14ac:dyDescent="0.25">
      <c r="B82">
        <v>3556500000</v>
      </c>
      <c r="C82">
        <v>-38.688746999999999</v>
      </c>
      <c r="D82">
        <v>-30.425348</v>
      </c>
      <c r="F82" s="6">
        <f t="shared" si="14"/>
        <v>5.5008333333332997</v>
      </c>
      <c r="G82" s="6">
        <f t="shared" si="12"/>
        <v>-23.697762000000001</v>
      </c>
      <c r="J82">
        <v>3556500000</v>
      </c>
      <c r="K82">
        <v>-42.897357999999997</v>
      </c>
      <c r="L82">
        <v>-33.47784</v>
      </c>
      <c r="N82" s="6">
        <f t="shared" si="15"/>
        <v>5.5008333333332997</v>
      </c>
      <c r="O82" s="6">
        <f t="shared" si="13"/>
        <v>-27.014654</v>
      </c>
    </row>
    <row r="83" spans="2:15" x14ac:dyDescent="0.25">
      <c r="B83">
        <v>4112000000</v>
      </c>
      <c r="C83">
        <v>-45.053417000000003</v>
      </c>
      <c r="D83">
        <v>-37.424480000000003</v>
      </c>
      <c r="F83" s="6">
        <f t="shared" si="14"/>
        <v>6.0007777777777997</v>
      </c>
      <c r="G83" s="6">
        <f t="shared" si="12"/>
        <v>-40.116481999999998</v>
      </c>
      <c r="J83">
        <v>4112000000</v>
      </c>
      <c r="K83">
        <v>-47.068035000000002</v>
      </c>
      <c r="L83">
        <v>-39.050685999999999</v>
      </c>
      <c r="N83" s="6">
        <f t="shared" si="15"/>
        <v>6.0007777777777997</v>
      </c>
      <c r="O83" s="6">
        <f t="shared" si="13"/>
        <v>-31.023358999999999</v>
      </c>
    </row>
    <row r="84" spans="2:15" x14ac:dyDescent="0.25">
      <c r="B84">
        <v>4667500000</v>
      </c>
      <c r="C84">
        <v>-38.793391999999997</v>
      </c>
      <c r="D84">
        <v>-31.092331000000001</v>
      </c>
      <c r="F84" s="6">
        <f t="shared" si="14"/>
        <v>6.5007222222222003</v>
      </c>
      <c r="G84" s="6">
        <f t="shared" si="12"/>
        <v>-23.206474</v>
      </c>
      <c r="J84">
        <v>4667500000</v>
      </c>
      <c r="K84">
        <v>-42.793297000000003</v>
      </c>
      <c r="L84">
        <v>-35.111328</v>
      </c>
      <c r="N84" s="6">
        <f t="shared" si="15"/>
        <v>6.5007222222222003</v>
      </c>
      <c r="O84" s="6">
        <f t="shared" si="13"/>
        <v>-42.786102</v>
      </c>
    </row>
    <row r="85" spans="2:15" x14ac:dyDescent="0.25">
      <c r="B85">
        <v>5223000000</v>
      </c>
      <c r="C85">
        <v>-47.581696000000001</v>
      </c>
      <c r="D85">
        <v>-39.535007</v>
      </c>
      <c r="F85" s="6">
        <f t="shared" si="14"/>
        <v>7.0006666666667003</v>
      </c>
      <c r="G85" s="6">
        <f t="shared" si="12"/>
        <v>-32.194389000000001</v>
      </c>
      <c r="J85">
        <v>5223000000</v>
      </c>
      <c r="K85">
        <v>-41.333992000000002</v>
      </c>
      <c r="L85">
        <v>-33.649726999999999</v>
      </c>
      <c r="N85" s="6">
        <f t="shared" si="15"/>
        <v>7.0006666666667003</v>
      </c>
      <c r="O85" s="6">
        <f t="shared" si="13"/>
        <v>-32.962699999999998</v>
      </c>
    </row>
    <row r="86" spans="2:15" x14ac:dyDescent="0.25">
      <c r="B86">
        <v>5778500000</v>
      </c>
      <c r="C86">
        <v>-50.663924999999999</v>
      </c>
      <c r="D86">
        <v>-42.19952</v>
      </c>
      <c r="F86" s="6">
        <f t="shared" si="14"/>
        <v>7.5006111111111</v>
      </c>
      <c r="G86" s="6">
        <f t="shared" si="12"/>
        <v>-21.50432</v>
      </c>
      <c r="J86">
        <v>5778500000</v>
      </c>
      <c r="K86">
        <v>-43.023468000000001</v>
      </c>
      <c r="L86">
        <v>-35.244380999999997</v>
      </c>
      <c r="N86" s="6">
        <f t="shared" si="15"/>
        <v>7.5006111111111</v>
      </c>
      <c r="O86" s="6">
        <f t="shared" si="13"/>
        <v>-25.923428999999999</v>
      </c>
    </row>
    <row r="87" spans="2:15" x14ac:dyDescent="0.25">
      <c r="B87">
        <v>6334000000</v>
      </c>
      <c r="C87">
        <v>-37.123154</v>
      </c>
      <c r="D87">
        <v>-28.85605</v>
      </c>
      <c r="F87" s="6">
        <f t="shared" si="14"/>
        <v>8.0005555555556001</v>
      </c>
      <c r="G87" s="6">
        <f t="shared" si="12"/>
        <v>-47.611522999999998</v>
      </c>
      <c r="J87">
        <v>6334000000</v>
      </c>
      <c r="K87">
        <v>-43.366641999999999</v>
      </c>
      <c r="L87">
        <v>-35.305038000000003</v>
      </c>
      <c r="N87" s="6">
        <f t="shared" si="15"/>
        <v>8.0005555555556001</v>
      </c>
      <c r="O87" s="6">
        <f t="shared" si="13"/>
        <v>-47.518852000000003</v>
      </c>
    </row>
    <row r="88" spans="2:15" x14ac:dyDescent="0.25">
      <c r="B88">
        <v>6889500000</v>
      </c>
      <c r="C88">
        <v>-36.311141999999997</v>
      </c>
      <c r="D88">
        <v>-28.272874999999999</v>
      </c>
      <c r="F88" s="6">
        <f t="shared" si="14"/>
        <v>8.5005000000000006</v>
      </c>
      <c r="G88" s="6">
        <f t="shared" si="12"/>
        <v>-25.374317000000001</v>
      </c>
      <c r="J88">
        <v>6889500000</v>
      </c>
      <c r="K88">
        <v>-43.839973000000001</v>
      </c>
      <c r="L88">
        <v>-35.956543000000003</v>
      </c>
      <c r="N88" s="6">
        <f t="shared" si="15"/>
        <v>8.5005000000000006</v>
      </c>
      <c r="O88" s="6">
        <f t="shared" si="13"/>
        <v>-25.288606999999999</v>
      </c>
    </row>
    <row r="89" spans="2:15" x14ac:dyDescent="0.25">
      <c r="B89">
        <v>7445000000</v>
      </c>
      <c r="C89">
        <v>-35.982056</v>
      </c>
      <c r="D89">
        <v>-28.095082999999999</v>
      </c>
      <c r="F89" s="6">
        <f t="shared" si="14"/>
        <v>9.0004444444444012</v>
      </c>
      <c r="G89" s="6">
        <f t="shared" si="12"/>
        <v>-39.249924</v>
      </c>
      <c r="J89">
        <v>7445000000</v>
      </c>
      <c r="K89">
        <v>-43.902411999999998</v>
      </c>
      <c r="L89">
        <v>-36.110751999999998</v>
      </c>
      <c r="N89" s="6">
        <f t="shared" si="15"/>
        <v>9.0004444444444012</v>
      </c>
      <c r="O89" s="6">
        <f t="shared" si="13"/>
        <v>-38.286532999999999</v>
      </c>
    </row>
    <row r="90" spans="2:15" x14ac:dyDescent="0.25">
      <c r="B90">
        <v>8000500000</v>
      </c>
      <c r="C90">
        <v>-37.042915000000001</v>
      </c>
      <c r="D90">
        <v>-29.203828999999999</v>
      </c>
      <c r="F90" s="6">
        <f t="shared" si="14"/>
        <v>9.5003888888889012</v>
      </c>
      <c r="G90" s="6">
        <f t="shared" si="12"/>
        <v>-26.652746</v>
      </c>
      <c r="J90">
        <v>8000500000</v>
      </c>
      <c r="K90">
        <v>-48.847636999999999</v>
      </c>
      <c r="L90">
        <v>-41.009143999999999</v>
      </c>
      <c r="N90" s="6">
        <f t="shared" si="15"/>
        <v>9.5003888888889012</v>
      </c>
      <c r="O90" s="6">
        <f t="shared" si="13"/>
        <v>-24.286339000000002</v>
      </c>
    </row>
    <row r="91" spans="2:15" x14ac:dyDescent="0.25">
      <c r="B91">
        <v>8556000000</v>
      </c>
      <c r="C91">
        <v>-36.203429999999997</v>
      </c>
      <c r="D91">
        <v>-28.071541</v>
      </c>
      <c r="F91" s="6">
        <f t="shared" si="14"/>
        <v>10.000333333333</v>
      </c>
      <c r="G91" s="6">
        <f t="shared" si="12"/>
        <v>-29.469484000000001</v>
      </c>
      <c r="J91">
        <v>8556000000</v>
      </c>
      <c r="K91">
        <v>-45.763064999999997</v>
      </c>
      <c r="L91">
        <v>-37.775252999999999</v>
      </c>
      <c r="N91" s="6">
        <f t="shared" si="15"/>
        <v>10.000333333333</v>
      </c>
      <c r="O91" s="6">
        <f t="shared" si="13"/>
        <v>-28.488277</v>
      </c>
    </row>
    <row r="92" spans="2:15" x14ac:dyDescent="0.25">
      <c r="B92">
        <v>9111500000</v>
      </c>
      <c r="C92">
        <v>-38.380012999999998</v>
      </c>
      <c r="D92">
        <v>-30.003886999999999</v>
      </c>
      <c r="F92" s="6">
        <f t="shared" si="14"/>
        <v>10.500277777778001</v>
      </c>
      <c r="G92" s="6">
        <f t="shared" si="12"/>
        <v>-36.679324999999999</v>
      </c>
      <c r="J92">
        <v>9111500000</v>
      </c>
      <c r="K92">
        <v>-52.193035000000002</v>
      </c>
      <c r="L92">
        <v>-43.963073999999999</v>
      </c>
      <c r="N92" s="6">
        <f t="shared" si="15"/>
        <v>10.500277777778001</v>
      </c>
      <c r="O92" s="6">
        <f t="shared" si="13"/>
        <v>-32.106194000000002</v>
      </c>
    </row>
    <row r="93" spans="2:15" x14ac:dyDescent="0.25">
      <c r="B93">
        <v>9667000000</v>
      </c>
      <c r="C93">
        <v>-36.953910999999998</v>
      </c>
      <c r="D93">
        <v>-28.620387999999998</v>
      </c>
      <c r="F93" s="6">
        <f t="shared" si="14"/>
        <v>11.000222222222</v>
      </c>
      <c r="G93" s="6">
        <f t="shared" si="12"/>
        <v>-27.788357000000001</v>
      </c>
      <c r="J93">
        <v>9667000000</v>
      </c>
      <c r="K93">
        <v>-45.639164000000001</v>
      </c>
      <c r="L93">
        <v>-37.110897000000001</v>
      </c>
      <c r="N93" s="6">
        <f t="shared" si="15"/>
        <v>11.000222222222</v>
      </c>
      <c r="O93" s="6">
        <f t="shared" si="13"/>
        <v>-29.868525999999999</v>
      </c>
    </row>
    <row r="94" spans="2:15" x14ac:dyDescent="0.25">
      <c r="B94">
        <v>10222500000</v>
      </c>
      <c r="C94">
        <v>-35.568080999999999</v>
      </c>
      <c r="D94">
        <v>-26.928090999999998</v>
      </c>
      <c r="F94" s="6">
        <f t="shared" si="14"/>
        <v>11.500166666666999</v>
      </c>
      <c r="G94" s="6">
        <f t="shared" si="12"/>
        <v>-24.025798999999999</v>
      </c>
      <c r="J94">
        <v>10222500000</v>
      </c>
      <c r="K94">
        <v>-44.067585000000001</v>
      </c>
      <c r="L94">
        <v>-35.178471000000002</v>
      </c>
      <c r="N94" s="6">
        <f t="shared" si="15"/>
        <v>11.500166666666999</v>
      </c>
      <c r="O94" s="6">
        <f t="shared" si="13"/>
        <v>-28.359680000000001</v>
      </c>
    </row>
    <row r="95" spans="2:15" x14ac:dyDescent="0.25">
      <c r="B95">
        <v>10778000000</v>
      </c>
      <c r="C95">
        <v>-36.60474</v>
      </c>
      <c r="D95">
        <v>-27.610223999999999</v>
      </c>
      <c r="F95" s="6">
        <f t="shared" si="14"/>
        <v>12.000111111111</v>
      </c>
      <c r="G95" s="6">
        <f t="shared" si="12"/>
        <v>-26.739488999999999</v>
      </c>
      <c r="J95">
        <v>10778000000</v>
      </c>
      <c r="K95">
        <v>-49.037208999999997</v>
      </c>
      <c r="L95">
        <v>-40.349640000000001</v>
      </c>
      <c r="N95" s="6">
        <f t="shared" si="15"/>
        <v>12.000111111111</v>
      </c>
      <c r="O95" s="6">
        <f t="shared" si="13"/>
        <v>-27.451367999999999</v>
      </c>
    </row>
    <row r="96" spans="2:15" x14ac:dyDescent="0.25">
      <c r="B96">
        <v>11333500000</v>
      </c>
      <c r="C96">
        <v>-34.530289000000003</v>
      </c>
      <c r="D96">
        <v>-25.537962</v>
      </c>
      <c r="F96" s="6">
        <f t="shared" si="14"/>
        <v>12.500055555555999</v>
      </c>
      <c r="G96" s="6">
        <f t="shared" si="12"/>
        <v>-23.173466000000001</v>
      </c>
      <c r="J96">
        <v>11333500000</v>
      </c>
      <c r="K96">
        <v>-46.936390000000003</v>
      </c>
      <c r="L96">
        <v>-37.928103999999998</v>
      </c>
      <c r="N96" s="6">
        <f t="shared" si="15"/>
        <v>12.500055555555999</v>
      </c>
      <c r="O96" s="6">
        <f t="shared" si="13"/>
        <v>-22.914248000000001</v>
      </c>
    </row>
    <row r="97" spans="2:16" x14ac:dyDescent="0.25">
      <c r="B97">
        <v>11889000000</v>
      </c>
      <c r="C97">
        <v>-35.435616000000003</v>
      </c>
      <c r="D97">
        <v>-26.595738999999998</v>
      </c>
      <c r="F97" s="6">
        <f t="shared" si="14"/>
        <v>13</v>
      </c>
      <c r="G97" s="6">
        <f t="shared" si="12"/>
        <v>-30.651973999999999</v>
      </c>
      <c r="J97">
        <v>11889000000</v>
      </c>
      <c r="K97">
        <v>-51.087237999999999</v>
      </c>
      <c r="L97">
        <v>-42.243729000000002</v>
      </c>
      <c r="N97" s="6">
        <f t="shared" si="15"/>
        <v>13</v>
      </c>
      <c r="O97" s="6">
        <f t="shared" si="13"/>
        <v>-29.170999999999999</v>
      </c>
    </row>
    <row r="98" spans="2:16" x14ac:dyDescent="0.25">
      <c r="B98">
        <v>12444500000</v>
      </c>
      <c r="C98">
        <v>-36.997554999999998</v>
      </c>
      <c r="D98">
        <v>-28.011040000000001</v>
      </c>
      <c r="F98" s="6" t="s">
        <v>25</v>
      </c>
      <c r="J98">
        <v>12444500000</v>
      </c>
      <c r="K98">
        <v>-48.956932000000002</v>
      </c>
      <c r="L98">
        <v>-39.967483999999999</v>
      </c>
      <c r="N98" s="6" t="s">
        <v>25</v>
      </c>
    </row>
    <row r="99" spans="2:16" x14ac:dyDescent="0.25">
      <c r="B99">
        <v>13000000000</v>
      </c>
      <c r="C99">
        <v>-38.736919</v>
      </c>
      <c r="D99">
        <v>-29.441306999999998</v>
      </c>
      <c r="J99">
        <v>13000000000</v>
      </c>
      <c r="K99">
        <v>-49.734219000000003</v>
      </c>
      <c r="L99">
        <v>-40.400832999999999</v>
      </c>
    </row>
    <row r="100" spans="2:16" x14ac:dyDescent="0.25">
      <c r="B100" t="s">
        <v>25</v>
      </c>
      <c r="J100" t="s">
        <v>25</v>
      </c>
    </row>
    <row r="101" spans="2:16" x14ac:dyDescent="0.25">
      <c r="F101" s="6" t="s">
        <v>29</v>
      </c>
      <c r="N101" s="6" t="s">
        <v>29</v>
      </c>
    </row>
    <row r="102" spans="2:16" ht="15.75" x14ac:dyDescent="0.25">
      <c r="F102" s="6" t="s">
        <v>23</v>
      </c>
      <c r="G102" s="6" t="str">
        <f t="shared" ref="G102:G121" si="16">D128</f>
        <v>2Rx1L dBc Log Mag(dB)</v>
      </c>
      <c r="H102" s="35">
        <v>2</v>
      </c>
      <c r="N102" s="6" t="s">
        <v>23</v>
      </c>
      <c r="O102" s="6" t="str">
        <f t="shared" ref="O102:O121" si="17">L128</f>
        <v>2Rx1L dBc Log Mag(dB)</v>
      </c>
      <c r="P102" s="35">
        <v>2</v>
      </c>
    </row>
    <row r="103" spans="2:16" ht="15.75" x14ac:dyDescent="0.25">
      <c r="B103" t="s">
        <v>28</v>
      </c>
      <c r="F103" s="6">
        <f t="shared" ref="F103:F121" si="18">B129/1000000000</f>
        <v>1</v>
      </c>
      <c r="G103" s="6">
        <f t="shared" si="16"/>
        <v>-65.690101999999996</v>
      </c>
      <c r="H103" s="36">
        <f>ABS(AVERAGE(G103:G121)-(H102-1)*5)</f>
        <v>64.278799368421033</v>
      </c>
      <c r="J103" t="s">
        <v>28</v>
      </c>
      <c r="N103" s="6">
        <f t="shared" ref="N103:N121" si="19">J129/1000000000</f>
        <v>1</v>
      </c>
      <c r="O103" s="6">
        <f t="shared" si="17"/>
        <v>-54.096274999999999</v>
      </c>
      <c r="P103" s="36">
        <f>ABS(AVERAGE(O103:O121)-(P102-1)*5)</f>
        <v>59.627873578947366</v>
      </c>
    </row>
    <row r="104" spans="2:16" x14ac:dyDescent="0.25">
      <c r="B104" t="s">
        <v>23</v>
      </c>
      <c r="C104" t="s">
        <v>136</v>
      </c>
      <c r="D104" t="s">
        <v>38</v>
      </c>
      <c r="F104" s="6">
        <f t="shared" si="18"/>
        <v>1.2778055555555998</v>
      </c>
      <c r="G104" s="6">
        <f t="shared" si="16"/>
        <v>-57.077648000000003</v>
      </c>
      <c r="J104" t="s">
        <v>23</v>
      </c>
      <c r="K104" t="s">
        <v>136</v>
      </c>
      <c r="L104" t="s">
        <v>38</v>
      </c>
      <c r="N104" s="6">
        <f t="shared" si="19"/>
        <v>1.2778055555555998</v>
      </c>
      <c r="O104" s="6">
        <f t="shared" si="17"/>
        <v>-53.539906000000002</v>
      </c>
    </row>
    <row r="105" spans="2:16" x14ac:dyDescent="0.25">
      <c r="B105">
        <v>4001000000</v>
      </c>
      <c r="C105">
        <v>-32.126820000000002</v>
      </c>
      <c r="D105">
        <v>-21.188998999999999</v>
      </c>
      <c r="F105" s="6">
        <f t="shared" si="18"/>
        <v>1.5556111111111</v>
      </c>
      <c r="G105" s="6">
        <f t="shared" si="16"/>
        <v>-59.875698</v>
      </c>
      <c r="J105">
        <v>4001000000</v>
      </c>
      <c r="K105">
        <v>-32.127476000000001</v>
      </c>
      <c r="L105">
        <v>-19.228546000000001</v>
      </c>
      <c r="N105" s="6">
        <f t="shared" si="19"/>
        <v>1.5556111111111</v>
      </c>
      <c r="O105" s="6">
        <f t="shared" si="17"/>
        <v>-52.046967000000002</v>
      </c>
    </row>
    <row r="106" spans="2:16" x14ac:dyDescent="0.25">
      <c r="B106">
        <v>4500944444.4443998</v>
      </c>
      <c r="C106">
        <v>-35.670990000000003</v>
      </c>
      <c r="D106">
        <v>-27.407591</v>
      </c>
      <c r="F106" s="6">
        <f t="shared" si="18"/>
        <v>1.8334166666666998</v>
      </c>
      <c r="G106" s="6">
        <f t="shared" si="16"/>
        <v>-69.773467999999994</v>
      </c>
      <c r="J106">
        <v>4500944444.4443998</v>
      </c>
      <c r="K106">
        <v>-33.102947</v>
      </c>
      <c r="L106">
        <v>-23.683430000000001</v>
      </c>
      <c r="N106" s="6">
        <f t="shared" si="19"/>
        <v>1.8334166666666998</v>
      </c>
      <c r="O106" s="6">
        <f t="shared" si="17"/>
        <v>-56.750366</v>
      </c>
    </row>
    <row r="107" spans="2:16" x14ac:dyDescent="0.25">
      <c r="B107">
        <v>5000888888.8888998</v>
      </c>
      <c r="C107">
        <v>-37.448475000000002</v>
      </c>
      <c r="D107">
        <v>-29.819538000000001</v>
      </c>
      <c r="F107" s="6">
        <f t="shared" si="18"/>
        <v>2.1112222222221999</v>
      </c>
      <c r="G107" s="6">
        <f t="shared" si="16"/>
        <v>-50.502563000000002</v>
      </c>
      <c r="J107">
        <v>5000888888.8888998</v>
      </c>
      <c r="K107">
        <v>-36.062466000000001</v>
      </c>
      <c r="L107">
        <v>-28.045117999999999</v>
      </c>
      <c r="N107" s="6">
        <f t="shared" si="19"/>
        <v>2.1112222222221999</v>
      </c>
      <c r="O107" s="6">
        <f t="shared" si="17"/>
        <v>-52.185577000000002</v>
      </c>
    </row>
    <row r="108" spans="2:16" x14ac:dyDescent="0.25">
      <c r="B108">
        <v>5500833333.3332996</v>
      </c>
      <c r="C108">
        <v>-31.398823</v>
      </c>
      <c r="D108">
        <v>-23.697762000000001</v>
      </c>
      <c r="F108" s="6">
        <f t="shared" si="18"/>
        <v>2.3890277777778</v>
      </c>
      <c r="G108" s="6">
        <f t="shared" si="16"/>
        <v>-62.080460000000002</v>
      </c>
      <c r="J108">
        <v>5500833333.3332996</v>
      </c>
      <c r="K108">
        <v>-34.696621</v>
      </c>
      <c r="L108">
        <v>-27.014654</v>
      </c>
      <c r="N108" s="6">
        <f t="shared" si="19"/>
        <v>2.3890277777778</v>
      </c>
      <c r="O108" s="6">
        <f t="shared" si="17"/>
        <v>-53.083393000000001</v>
      </c>
    </row>
    <row r="109" spans="2:16" x14ac:dyDescent="0.25">
      <c r="B109">
        <v>6000777777.7777996</v>
      </c>
      <c r="C109">
        <v>-48.163170000000001</v>
      </c>
      <c r="D109">
        <v>-40.116481999999998</v>
      </c>
      <c r="F109" s="6">
        <f t="shared" si="18"/>
        <v>2.6668333333333001</v>
      </c>
      <c r="G109" s="6">
        <f t="shared" si="16"/>
        <v>-67.832840000000004</v>
      </c>
      <c r="J109">
        <v>6000777777.7777996</v>
      </c>
      <c r="K109">
        <v>-38.707622999999998</v>
      </c>
      <c r="L109">
        <v>-31.023358999999999</v>
      </c>
      <c r="N109" s="6">
        <f t="shared" si="19"/>
        <v>2.6668333333333001</v>
      </c>
      <c r="O109" s="6">
        <f t="shared" si="17"/>
        <v>-50.323287999999998</v>
      </c>
    </row>
    <row r="110" spans="2:16" x14ac:dyDescent="0.25">
      <c r="B110">
        <v>6500722222.2222004</v>
      </c>
      <c r="C110">
        <v>-31.670881000000001</v>
      </c>
      <c r="D110">
        <v>-23.206474</v>
      </c>
      <c r="F110" s="6">
        <f t="shared" si="18"/>
        <v>2.9446388888888997</v>
      </c>
      <c r="G110" s="6">
        <f t="shared" si="16"/>
        <v>-57.167380999999999</v>
      </c>
      <c r="J110">
        <v>6500722222.2222004</v>
      </c>
      <c r="K110">
        <v>-50.565188999999997</v>
      </c>
      <c r="L110">
        <v>-42.786102</v>
      </c>
      <c r="N110" s="6">
        <f t="shared" si="19"/>
        <v>2.9446388888888997</v>
      </c>
      <c r="O110" s="6">
        <f t="shared" si="17"/>
        <v>-62.734222000000003</v>
      </c>
    </row>
    <row r="111" spans="2:16" x14ac:dyDescent="0.25">
      <c r="B111">
        <v>7000666666.6667004</v>
      </c>
      <c r="C111">
        <v>-40.461491000000002</v>
      </c>
      <c r="D111">
        <v>-32.194389000000001</v>
      </c>
      <c r="F111" s="6">
        <f t="shared" si="18"/>
        <v>3.2224444444443998</v>
      </c>
      <c r="G111" s="6">
        <f t="shared" si="16"/>
        <v>-60.683841999999999</v>
      </c>
      <c r="J111">
        <v>7000666666.6667004</v>
      </c>
      <c r="K111">
        <v>-41.024303000000003</v>
      </c>
      <c r="L111">
        <v>-32.962699999999998</v>
      </c>
      <c r="N111" s="6">
        <f t="shared" si="19"/>
        <v>3.2224444444443998</v>
      </c>
      <c r="O111" s="6">
        <f t="shared" si="17"/>
        <v>-59.173152999999999</v>
      </c>
    </row>
    <row r="112" spans="2:16" x14ac:dyDescent="0.25">
      <c r="B112">
        <v>7500611111.1111002</v>
      </c>
      <c r="C112">
        <v>-29.542584999999999</v>
      </c>
      <c r="D112">
        <v>-21.50432</v>
      </c>
      <c r="F112" s="6">
        <f t="shared" si="18"/>
        <v>3.5002499999999999</v>
      </c>
      <c r="G112" s="6">
        <f t="shared" si="16"/>
        <v>-55.658183999999999</v>
      </c>
      <c r="J112">
        <v>7500611111.1111002</v>
      </c>
      <c r="K112">
        <v>-33.806857999999998</v>
      </c>
      <c r="L112">
        <v>-25.923428999999999</v>
      </c>
      <c r="N112" s="6">
        <f t="shared" si="19"/>
        <v>3.5002499999999999</v>
      </c>
      <c r="O112" s="6">
        <f t="shared" si="17"/>
        <v>-67.213736999999995</v>
      </c>
    </row>
    <row r="113" spans="2:16" x14ac:dyDescent="0.25">
      <c r="B113">
        <v>8000555555.5556002</v>
      </c>
      <c r="C113">
        <v>-55.498497</v>
      </c>
      <c r="D113">
        <v>-47.611522999999998</v>
      </c>
      <c r="F113" s="6">
        <f t="shared" si="18"/>
        <v>3.7780555555556004</v>
      </c>
      <c r="G113" s="6">
        <f t="shared" si="16"/>
        <v>-55.297561999999999</v>
      </c>
      <c r="J113">
        <v>8000555555.5556002</v>
      </c>
      <c r="K113">
        <v>-55.310513</v>
      </c>
      <c r="L113">
        <v>-47.518852000000003</v>
      </c>
      <c r="N113" s="6">
        <f t="shared" si="19"/>
        <v>3.7780555555556004</v>
      </c>
      <c r="O113" s="6">
        <f t="shared" si="17"/>
        <v>-72.516623999999993</v>
      </c>
    </row>
    <row r="114" spans="2:16" x14ac:dyDescent="0.25">
      <c r="B114">
        <v>8500500000</v>
      </c>
      <c r="C114">
        <v>-33.213405999999999</v>
      </c>
      <c r="D114">
        <v>-25.374317000000001</v>
      </c>
      <c r="F114" s="6">
        <f t="shared" si="18"/>
        <v>4.0558611111111</v>
      </c>
      <c r="G114" s="6">
        <f t="shared" si="16"/>
        <v>-63.390236000000002</v>
      </c>
      <c r="J114">
        <v>8500500000</v>
      </c>
      <c r="K114">
        <v>-33.127102000000001</v>
      </c>
      <c r="L114">
        <v>-25.288606999999999</v>
      </c>
      <c r="N114" s="6">
        <f t="shared" si="19"/>
        <v>4.0558611111111</v>
      </c>
      <c r="O114" s="6">
        <f t="shared" si="17"/>
        <v>-54.251899999999999</v>
      </c>
    </row>
    <row r="115" spans="2:16" x14ac:dyDescent="0.25">
      <c r="B115">
        <v>9000444444.4444008</v>
      </c>
      <c r="C115">
        <v>-47.381813000000001</v>
      </c>
      <c r="D115">
        <v>-39.249924</v>
      </c>
      <c r="F115" s="6">
        <f t="shared" si="18"/>
        <v>4.3336666666667005</v>
      </c>
      <c r="G115" s="6">
        <f t="shared" si="16"/>
        <v>-57.179656999999999</v>
      </c>
      <c r="J115">
        <v>9000444444.4444008</v>
      </c>
      <c r="K115">
        <v>-46.274344999999997</v>
      </c>
      <c r="L115">
        <v>-38.286532999999999</v>
      </c>
      <c r="N115" s="6">
        <f t="shared" si="19"/>
        <v>4.3336666666667005</v>
      </c>
      <c r="O115" s="6">
        <f t="shared" si="17"/>
        <v>-51.984515999999999</v>
      </c>
    </row>
    <row r="116" spans="2:16" x14ac:dyDescent="0.25">
      <c r="B116">
        <v>9500388888.8889008</v>
      </c>
      <c r="C116">
        <v>-35.028869999999998</v>
      </c>
      <c r="D116">
        <v>-26.652746</v>
      </c>
      <c r="F116" s="6">
        <f t="shared" si="18"/>
        <v>4.6114722222222007</v>
      </c>
      <c r="G116" s="6">
        <f t="shared" si="16"/>
        <v>-56.321156000000002</v>
      </c>
      <c r="J116">
        <v>9500388888.8889008</v>
      </c>
      <c r="K116">
        <v>-32.516303999999998</v>
      </c>
      <c r="L116">
        <v>-24.286339000000002</v>
      </c>
      <c r="N116" s="6">
        <f t="shared" si="19"/>
        <v>4.6114722222222007</v>
      </c>
      <c r="O116" s="6">
        <f t="shared" si="17"/>
        <v>-47.559967</v>
      </c>
    </row>
    <row r="117" spans="2:16" x14ac:dyDescent="0.25">
      <c r="B117">
        <v>10000333333.333</v>
      </c>
      <c r="C117">
        <v>-37.803004999999999</v>
      </c>
      <c r="D117">
        <v>-29.469484000000001</v>
      </c>
      <c r="F117" s="6">
        <f t="shared" si="18"/>
        <v>4.8892777777777994</v>
      </c>
      <c r="G117" s="6">
        <f t="shared" si="16"/>
        <v>-63.195911000000002</v>
      </c>
      <c r="J117">
        <v>10000333333.333</v>
      </c>
      <c r="K117">
        <v>-37.016544000000003</v>
      </c>
      <c r="L117">
        <v>-28.488277</v>
      </c>
      <c r="N117" s="6">
        <f t="shared" si="19"/>
        <v>4.8892777777777994</v>
      </c>
      <c r="O117" s="6">
        <f t="shared" si="17"/>
        <v>-47.470298999999997</v>
      </c>
    </row>
    <row r="118" spans="2:16" x14ac:dyDescent="0.25">
      <c r="B118">
        <v>10500277777.778</v>
      </c>
      <c r="C118">
        <v>-45.319316999999998</v>
      </c>
      <c r="D118">
        <v>-36.679324999999999</v>
      </c>
      <c r="F118" s="6">
        <f t="shared" si="18"/>
        <v>5.1670833333332995</v>
      </c>
      <c r="G118" s="6">
        <f t="shared" si="16"/>
        <v>-53.809814000000003</v>
      </c>
      <c r="J118">
        <v>10500277777.778</v>
      </c>
      <c r="K118">
        <v>-40.995308000000001</v>
      </c>
      <c r="L118">
        <v>-32.106194000000002</v>
      </c>
      <c r="N118" s="6">
        <f t="shared" si="19"/>
        <v>5.1670833333332995</v>
      </c>
      <c r="O118" s="6">
        <f t="shared" si="17"/>
        <v>-51.648605000000003</v>
      </c>
    </row>
    <row r="119" spans="2:16" x14ac:dyDescent="0.25">
      <c r="B119">
        <v>11000222222.222</v>
      </c>
      <c r="C119">
        <v>-36.782874999999997</v>
      </c>
      <c r="D119">
        <v>-27.788357000000001</v>
      </c>
      <c r="F119" s="6">
        <f t="shared" si="18"/>
        <v>5.4448888888889</v>
      </c>
      <c r="G119" s="6">
        <f t="shared" si="16"/>
        <v>-52.486057000000002</v>
      </c>
      <c r="J119">
        <v>11000222222.222</v>
      </c>
      <c r="K119">
        <v>-38.556094999999999</v>
      </c>
      <c r="L119">
        <v>-29.868525999999999</v>
      </c>
      <c r="N119" s="6">
        <f t="shared" si="19"/>
        <v>5.4448888888889</v>
      </c>
      <c r="O119" s="6">
        <f t="shared" si="17"/>
        <v>-52.724735000000003</v>
      </c>
    </row>
    <row r="120" spans="2:16" x14ac:dyDescent="0.25">
      <c r="B120">
        <v>11500166666.667</v>
      </c>
      <c r="C120">
        <v>-33.018124</v>
      </c>
      <c r="D120">
        <v>-24.025798999999999</v>
      </c>
      <c r="F120" s="6">
        <f t="shared" si="18"/>
        <v>5.7226944444444001</v>
      </c>
      <c r="G120" s="6">
        <f t="shared" si="16"/>
        <v>-55.106986999999997</v>
      </c>
      <c r="J120">
        <v>11500166666.667</v>
      </c>
      <c r="K120">
        <v>-37.367966000000003</v>
      </c>
      <c r="L120">
        <v>-28.359680000000001</v>
      </c>
      <c r="N120" s="6">
        <f t="shared" si="19"/>
        <v>5.7226944444444001</v>
      </c>
      <c r="O120" s="6">
        <f t="shared" si="17"/>
        <v>-48.213909000000001</v>
      </c>
    </row>
    <row r="121" spans="2:16" x14ac:dyDescent="0.25">
      <c r="B121">
        <v>12000111111.111</v>
      </c>
      <c r="C121">
        <v>-35.579365000000003</v>
      </c>
      <c r="D121">
        <v>-26.739488999999999</v>
      </c>
      <c r="F121" s="6">
        <f t="shared" si="18"/>
        <v>6.0004999999999997</v>
      </c>
      <c r="G121" s="6">
        <f t="shared" si="16"/>
        <v>-63.167622000000001</v>
      </c>
      <c r="J121">
        <v>12000111111.111</v>
      </c>
      <c r="K121">
        <v>-36.294876000000002</v>
      </c>
      <c r="L121">
        <v>-27.451367999999999</v>
      </c>
      <c r="N121" s="6">
        <f t="shared" si="19"/>
        <v>6.0004999999999997</v>
      </c>
      <c r="O121" s="6">
        <f t="shared" si="17"/>
        <v>-50.412159000000003</v>
      </c>
    </row>
    <row r="122" spans="2:16" x14ac:dyDescent="0.25">
      <c r="B122">
        <v>12500055555.556</v>
      </c>
      <c r="C122">
        <v>-32.159984999999999</v>
      </c>
      <c r="D122">
        <v>-23.173466000000001</v>
      </c>
      <c r="F122" s="6" t="s">
        <v>25</v>
      </c>
      <c r="J122">
        <v>12500055555.556</v>
      </c>
      <c r="K122">
        <v>-31.903696</v>
      </c>
      <c r="L122">
        <v>-22.914248000000001</v>
      </c>
      <c r="N122" s="6" t="s">
        <v>25</v>
      </c>
    </row>
    <row r="123" spans="2:16" x14ac:dyDescent="0.25">
      <c r="B123">
        <v>13000000000</v>
      </c>
      <c r="C123">
        <v>-39.947586000000001</v>
      </c>
      <c r="D123">
        <v>-30.651973999999999</v>
      </c>
      <c r="J123">
        <v>13000000000</v>
      </c>
      <c r="K123">
        <v>-38.504387000000001</v>
      </c>
      <c r="L123">
        <v>-29.170999999999999</v>
      </c>
    </row>
    <row r="124" spans="2:16" x14ac:dyDescent="0.25">
      <c r="B124" t="s">
        <v>25</v>
      </c>
      <c r="J124" t="s">
        <v>25</v>
      </c>
    </row>
    <row r="125" spans="2:16" x14ac:dyDescent="0.25">
      <c r="F125" s="6" t="s">
        <v>40</v>
      </c>
      <c r="N125" s="6" t="s">
        <v>40</v>
      </c>
    </row>
    <row r="126" spans="2:16" ht="15.75" x14ac:dyDescent="0.25">
      <c r="F126" s="6" t="s">
        <v>23</v>
      </c>
      <c r="G126" s="6" t="str">
        <f t="shared" ref="G126:G145" si="20">D152</f>
        <v>2Rx2L dBc Log Mag(dB)</v>
      </c>
      <c r="H126" s="35">
        <v>2</v>
      </c>
      <c r="N126" s="6" t="s">
        <v>23</v>
      </c>
      <c r="O126" s="6" t="str">
        <f t="shared" ref="O126:O145" si="21">L152</f>
        <v>2Rx2L dBc Log Mag(dB)</v>
      </c>
      <c r="P126" s="35">
        <v>2</v>
      </c>
    </row>
    <row r="127" spans="2:16" ht="15.75" x14ac:dyDescent="0.25">
      <c r="B127" t="s">
        <v>29</v>
      </c>
      <c r="F127" s="6">
        <f t="shared" ref="F127:F145" si="22">B153/1000000000</f>
        <v>1</v>
      </c>
      <c r="G127" s="6">
        <f t="shared" si="20"/>
        <v>-45.955376000000001</v>
      </c>
      <c r="H127" s="36">
        <f>ABS(AVERAGE(G127:G145)-(H126-1)*5)</f>
        <v>57.925112736842117</v>
      </c>
      <c r="J127" t="s">
        <v>29</v>
      </c>
      <c r="N127" s="6">
        <f t="shared" ref="N127:N145" si="23">J153/1000000000</f>
        <v>1</v>
      </c>
      <c r="O127" s="6">
        <f t="shared" si="21"/>
        <v>-53.805511000000003</v>
      </c>
      <c r="P127" s="36">
        <f>ABS(AVERAGE(O127:O145)-(P126-1)*5)</f>
        <v>58.380385052631574</v>
      </c>
    </row>
    <row r="128" spans="2:16" x14ac:dyDescent="0.25">
      <c r="B128" t="s">
        <v>23</v>
      </c>
      <c r="C128" t="s">
        <v>137</v>
      </c>
      <c r="D128" t="s">
        <v>39</v>
      </c>
      <c r="F128" s="6">
        <f t="shared" si="22"/>
        <v>1.6389166666666999</v>
      </c>
      <c r="G128" s="6">
        <f t="shared" si="20"/>
        <v>-52.606659000000001</v>
      </c>
      <c r="J128" t="s">
        <v>23</v>
      </c>
      <c r="K128" t="s">
        <v>137</v>
      </c>
      <c r="L128" t="s">
        <v>39</v>
      </c>
      <c r="N128" s="6">
        <f t="shared" si="23"/>
        <v>1.6389166666666999</v>
      </c>
      <c r="O128" s="6">
        <f t="shared" si="21"/>
        <v>-60.280464000000002</v>
      </c>
    </row>
    <row r="129" spans="2:15" x14ac:dyDescent="0.25">
      <c r="B129">
        <v>1000000000</v>
      </c>
      <c r="C129">
        <v>-76.627921999999998</v>
      </c>
      <c r="D129">
        <v>-65.690101999999996</v>
      </c>
      <c r="F129" s="6">
        <f t="shared" si="22"/>
        <v>2.2778333333333003</v>
      </c>
      <c r="G129" s="6">
        <f t="shared" si="20"/>
        <v>-52.699317999999998</v>
      </c>
      <c r="J129">
        <v>1000000000</v>
      </c>
      <c r="K129">
        <v>-66.995209000000003</v>
      </c>
      <c r="L129">
        <v>-54.096274999999999</v>
      </c>
      <c r="N129" s="6">
        <f t="shared" si="23"/>
        <v>2.2778333333333003</v>
      </c>
      <c r="O129" s="6">
        <f t="shared" si="21"/>
        <v>-55.003180999999998</v>
      </c>
    </row>
    <row r="130" spans="2:15" x14ac:dyDescent="0.25">
      <c r="B130">
        <v>1277805555.5555999</v>
      </c>
      <c r="C130">
        <v>-65.341042000000002</v>
      </c>
      <c r="D130">
        <v>-57.077648000000003</v>
      </c>
      <c r="F130" s="6">
        <f t="shared" si="22"/>
        <v>2.91675</v>
      </c>
      <c r="G130" s="6">
        <f t="shared" si="20"/>
        <v>-53.453116999999999</v>
      </c>
      <c r="J130">
        <v>1277805555.5555999</v>
      </c>
      <c r="K130">
        <v>-62.959423000000001</v>
      </c>
      <c r="L130">
        <v>-53.539906000000002</v>
      </c>
      <c r="N130" s="6">
        <f t="shared" si="23"/>
        <v>2.91675</v>
      </c>
      <c r="O130" s="6">
        <f t="shared" si="21"/>
        <v>-48.230441999999996</v>
      </c>
    </row>
    <row r="131" spans="2:15" x14ac:dyDescent="0.25">
      <c r="B131">
        <v>1555611111.1111</v>
      </c>
      <c r="C131">
        <v>-67.504631000000003</v>
      </c>
      <c r="D131">
        <v>-59.875698</v>
      </c>
      <c r="F131" s="6">
        <f t="shared" si="22"/>
        <v>3.5556666666667001</v>
      </c>
      <c r="G131" s="6">
        <f t="shared" si="20"/>
        <v>-61.045994</v>
      </c>
      <c r="J131">
        <v>1555611111.1111</v>
      </c>
      <c r="K131">
        <v>-60.064315999999998</v>
      </c>
      <c r="L131">
        <v>-52.046967000000002</v>
      </c>
      <c r="N131" s="6">
        <f t="shared" si="23"/>
        <v>3.5556666666667001</v>
      </c>
      <c r="O131" s="6">
        <f t="shared" si="21"/>
        <v>-52.525635000000001</v>
      </c>
    </row>
    <row r="132" spans="2:15" x14ac:dyDescent="0.25">
      <c r="B132">
        <v>1833416666.6666999</v>
      </c>
      <c r="C132">
        <v>-77.474525</v>
      </c>
      <c r="D132">
        <v>-69.773467999999994</v>
      </c>
      <c r="F132" s="6">
        <f t="shared" si="22"/>
        <v>4.1945833333333002</v>
      </c>
      <c r="G132" s="6">
        <f t="shared" si="20"/>
        <v>-43.549889</v>
      </c>
      <c r="J132">
        <v>1833416666.6666999</v>
      </c>
      <c r="K132">
        <v>-64.432334999999995</v>
      </c>
      <c r="L132">
        <v>-56.750366</v>
      </c>
      <c r="N132" s="6">
        <f t="shared" si="23"/>
        <v>4.1945833333333002</v>
      </c>
      <c r="O132" s="6">
        <f t="shared" si="21"/>
        <v>-45.155662999999997</v>
      </c>
    </row>
    <row r="133" spans="2:15" x14ac:dyDescent="0.25">
      <c r="B133">
        <v>2111222222.2221999</v>
      </c>
      <c r="C133">
        <v>-58.549252000000003</v>
      </c>
      <c r="D133">
        <v>-50.502563000000002</v>
      </c>
      <c r="F133" s="6">
        <f t="shared" si="22"/>
        <v>4.8334999999999999</v>
      </c>
      <c r="G133" s="6">
        <f t="shared" si="20"/>
        <v>-47.370220000000003</v>
      </c>
      <c r="J133">
        <v>2111222222.2221999</v>
      </c>
      <c r="K133">
        <v>-59.869838999999999</v>
      </c>
      <c r="L133">
        <v>-52.185577000000002</v>
      </c>
      <c r="N133" s="6">
        <f t="shared" si="23"/>
        <v>4.8334999999999999</v>
      </c>
      <c r="O133" s="6">
        <f t="shared" si="21"/>
        <v>-48.174624999999999</v>
      </c>
    </row>
    <row r="134" spans="2:15" x14ac:dyDescent="0.25">
      <c r="B134">
        <v>2389027777.7778001</v>
      </c>
      <c r="C134">
        <v>-70.544867999999994</v>
      </c>
      <c r="D134">
        <v>-62.080460000000002</v>
      </c>
      <c r="F134" s="6">
        <f t="shared" si="22"/>
        <v>5.4724166666667005</v>
      </c>
      <c r="G134" s="6">
        <f t="shared" si="20"/>
        <v>-57.025092999999998</v>
      </c>
      <c r="J134">
        <v>2389027777.7778001</v>
      </c>
      <c r="K134">
        <v>-60.862484000000002</v>
      </c>
      <c r="L134">
        <v>-53.083393000000001</v>
      </c>
      <c r="N134" s="6">
        <f t="shared" si="23"/>
        <v>5.4724166666667005</v>
      </c>
      <c r="O134" s="6">
        <f t="shared" si="21"/>
        <v>-47.268627000000002</v>
      </c>
    </row>
    <row r="135" spans="2:15" x14ac:dyDescent="0.25">
      <c r="B135">
        <v>2666833333.3333001</v>
      </c>
      <c r="C135">
        <v>-76.099945000000005</v>
      </c>
      <c r="D135">
        <v>-67.832840000000004</v>
      </c>
      <c r="F135" s="6">
        <f t="shared" si="22"/>
        <v>6.1113333333332998</v>
      </c>
      <c r="G135" s="6">
        <f t="shared" si="20"/>
        <v>-55.086716000000003</v>
      </c>
      <c r="J135">
        <v>2666833333.3333001</v>
      </c>
      <c r="K135">
        <v>-58.384892000000001</v>
      </c>
      <c r="L135">
        <v>-50.323287999999998</v>
      </c>
      <c r="N135" s="6">
        <f t="shared" si="23"/>
        <v>6.1113333333332998</v>
      </c>
      <c r="O135" s="6">
        <f t="shared" si="21"/>
        <v>-60.894371</v>
      </c>
    </row>
    <row r="136" spans="2:15" x14ac:dyDescent="0.25">
      <c r="B136">
        <v>2944638888.8888998</v>
      </c>
      <c r="C136">
        <v>-65.205650000000006</v>
      </c>
      <c r="D136">
        <v>-57.167380999999999</v>
      </c>
      <c r="F136" s="6">
        <f t="shared" si="22"/>
        <v>6.7502500000000003</v>
      </c>
      <c r="G136" s="6">
        <f t="shared" si="20"/>
        <v>-53.161709000000002</v>
      </c>
      <c r="J136">
        <v>2944638888.8888998</v>
      </c>
      <c r="K136">
        <v>-70.617653000000004</v>
      </c>
      <c r="L136">
        <v>-62.734222000000003</v>
      </c>
      <c r="N136" s="6">
        <f t="shared" si="23"/>
        <v>6.7502500000000003</v>
      </c>
      <c r="O136" s="6">
        <f t="shared" si="21"/>
        <v>-65.154610000000005</v>
      </c>
    </row>
    <row r="137" spans="2:15" x14ac:dyDescent="0.25">
      <c r="B137">
        <v>3222444444.4443998</v>
      </c>
      <c r="C137">
        <v>-68.570815999999994</v>
      </c>
      <c r="D137">
        <v>-60.683841999999999</v>
      </c>
      <c r="F137" s="6">
        <f t="shared" si="22"/>
        <v>7.3891666666667</v>
      </c>
      <c r="G137" s="6">
        <f t="shared" si="20"/>
        <v>-53.455750000000002</v>
      </c>
      <c r="J137">
        <v>3222444444.4443998</v>
      </c>
      <c r="K137">
        <v>-66.964813000000007</v>
      </c>
      <c r="L137">
        <v>-59.173152999999999</v>
      </c>
      <c r="N137" s="6">
        <f t="shared" si="23"/>
        <v>7.3891666666667</v>
      </c>
      <c r="O137" s="6">
        <f t="shared" si="21"/>
        <v>-52.078060000000001</v>
      </c>
    </row>
    <row r="138" spans="2:15" x14ac:dyDescent="0.25">
      <c r="B138">
        <v>3500250000</v>
      </c>
      <c r="C138">
        <v>-63.497272000000002</v>
      </c>
      <c r="D138">
        <v>-55.658183999999999</v>
      </c>
      <c r="F138" s="6">
        <f t="shared" si="22"/>
        <v>8.0280833333332993</v>
      </c>
      <c r="G138" s="6">
        <f t="shared" si="20"/>
        <v>-59.985850999999997</v>
      </c>
      <c r="J138">
        <v>3500250000</v>
      </c>
      <c r="K138">
        <v>-75.052231000000006</v>
      </c>
      <c r="L138">
        <v>-67.213736999999995</v>
      </c>
      <c r="N138" s="6">
        <f t="shared" si="23"/>
        <v>8.0280833333332993</v>
      </c>
      <c r="O138" s="6">
        <f t="shared" si="21"/>
        <v>-51.266277000000002</v>
      </c>
    </row>
    <row r="139" spans="2:15" x14ac:dyDescent="0.25">
      <c r="B139">
        <v>3778055555.5556002</v>
      </c>
      <c r="C139">
        <v>-63.429451</v>
      </c>
      <c r="D139">
        <v>-55.297561999999999</v>
      </c>
      <c r="F139" s="6">
        <f t="shared" si="22"/>
        <v>8.6669999999999998</v>
      </c>
      <c r="G139" s="6">
        <f t="shared" si="20"/>
        <v>-50.899310999999997</v>
      </c>
      <c r="J139">
        <v>3778055555.5556002</v>
      </c>
      <c r="K139">
        <v>-80.504433000000006</v>
      </c>
      <c r="L139">
        <v>-72.516623999999993</v>
      </c>
      <c r="N139" s="6">
        <f t="shared" si="23"/>
        <v>8.6669999999999998</v>
      </c>
      <c r="O139" s="6">
        <f t="shared" si="21"/>
        <v>-58.163471000000001</v>
      </c>
    </row>
    <row r="140" spans="2:15" x14ac:dyDescent="0.25">
      <c r="B140">
        <v>4055861111.1111002</v>
      </c>
      <c r="C140">
        <v>-71.766356999999999</v>
      </c>
      <c r="D140">
        <v>-63.390236000000002</v>
      </c>
      <c r="F140" s="6">
        <f t="shared" si="22"/>
        <v>9.3059166666667004</v>
      </c>
      <c r="G140" s="6">
        <f t="shared" si="20"/>
        <v>-53.103413000000003</v>
      </c>
      <c r="J140">
        <v>4055861111.1111002</v>
      </c>
      <c r="K140">
        <v>-62.481864999999999</v>
      </c>
      <c r="L140">
        <v>-54.251899999999999</v>
      </c>
      <c r="N140" s="6">
        <f t="shared" si="23"/>
        <v>9.3059166666667004</v>
      </c>
      <c r="O140" s="6">
        <f t="shared" si="21"/>
        <v>-61.247428999999997</v>
      </c>
    </row>
    <row r="141" spans="2:15" x14ac:dyDescent="0.25">
      <c r="B141">
        <v>4333666666.6667004</v>
      </c>
      <c r="C141">
        <v>-65.513183999999995</v>
      </c>
      <c r="D141">
        <v>-57.179656999999999</v>
      </c>
      <c r="F141" s="6">
        <f t="shared" si="22"/>
        <v>9.9448333333332997</v>
      </c>
      <c r="G141" s="6">
        <f t="shared" si="20"/>
        <v>-52.493237000000001</v>
      </c>
      <c r="J141">
        <v>4333666666.6667004</v>
      </c>
      <c r="K141">
        <v>-60.512782999999999</v>
      </c>
      <c r="L141">
        <v>-51.984515999999999</v>
      </c>
      <c r="N141" s="6">
        <f t="shared" si="23"/>
        <v>9.9448333333332997</v>
      </c>
      <c r="O141" s="6">
        <f t="shared" si="21"/>
        <v>-49.269154</v>
      </c>
    </row>
    <row r="142" spans="2:15" x14ac:dyDescent="0.25">
      <c r="B142">
        <v>4611472222.2222004</v>
      </c>
      <c r="C142">
        <v>-64.961143000000007</v>
      </c>
      <c r="D142">
        <v>-56.321156000000002</v>
      </c>
      <c r="F142" s="6">
        <f t="shared" si="22"/>
        <v>10.58375</v>
      </c>
      <c r="G142" s="6">
        <f t="shared" si="20"/>
        <v>-57.355659000000003</v>
      </c>
      <c r="J142">
        <v>4611472222.2222004</v>
      </c>
      <c r="K142">
        <v>-56.449084999999997</v>
      </c>
      <c r="L142">
        <v>-47.559967</v>
      </c>
      <c r="N142" s="6">
        <f t="shared" si="23"/>
        <v>10.58375</v>
      </c>
      <c r="O142" s="6">
        <f t="shared" si="21"/>
        <v>-51.377814999999998</v>
      </c>
    </row>
    <row r="143" spans="2:15" x14ac:dyDescent="0.25">
      <c r="B143">
        <v>4889277777.7777996</v>
      </c>
      <c r="C143">
        <v>-72.190430000000006</v>
      </c>
      <c r="D143">
        <v>-63.195911000000002</v>
      </c>
      <c r="F143" s="6">
        <f t="shared" si="22"/>
        <v>11.222666666666999</v>
      </c>
      <c r="G143" s="6">
        <f t="shared" si="20"/>
        <v>-53.117317</v>
      </c>
      <c r="J143">
        <v>4889277777.7777996</v>
      </c>
      <c r="K143">
        <v>-56.157871</v>
      </c>
      <c r="L143">
        <v>-47.470298999999997</v>
      </c>
      <c r="N143" s="6">
        <f t="shared" si="23"/>
        <v>11.222666666666999</v>
      </c>
      <c r="O143" s="6">
        <f t="shared" si="21"/>
        <v>-52.626246999999999</v>
      </c>
    </row>
    <row r="144" spans="2:15" x14ac:dyDescent="0.25">
      <c r="B144">
        <v>5167083333.3332996</v>
      </c>
      <c r="C144">
        <v>-62.802138999999997</v>
      </c>
      <c r="D144">
        <v>-53.809814000000003</v>
      </c>
      <c r="F144" s="6">
        <f t="shared" si="22"/>
        <v>11.861583333333</v>
      </c>
      <c r="G144" s="6">
        <f t="shared" si="20"/>
        <v>-54.348731999999998</v>
      </c>
      <c r="J144">
        <v>5167083333.3332996</v>
      </c>
      <c r="K144">
        <v>-60.656891000000002</v>
      </c>
      <c r="L144">
        <v>-51.648605000000003</v>
      </c>
      <c r="N144" s="6">
        <f t="shared" si="23"/>
        <v>11.861583333333</v>
      </c>
      <c r="O144" s="6">
        <f t="shared" si="21"/>
        <v>-51.055152999999997</v>
      </c>
    </row>
    <row r="145" spans="2:16" x14ac:dyDescent="0.25">
      <c r="B145">
        <v>5444888888.8888998</v>
      </c>
      <c r="C145">
        <v>-61.325932000000002</v>
      </c>
      <c r="D145">
        <v>-52.486057000000002</v>
      </c>
      <c r="F145" s="6">
        <f t="shared" si="22"/>
        <v>12.500500000000001</v>
      </c>
      <c r="G145" s="6">
        <f t="shared" si="20"/>
        <v>-48.863781000000003</v>
      </c>
      <c r="J145">
        <v>5444888888.8888998</v>
      </c>
      <c r="K145">
        <v>-61.568244999999997</v>
      </c>
      <c r="L145">
        <v>-52.724735000000003</v>
      </c>
      <c r="N145" s="6">
        <f t="shared" si="23"/>
        <v>12.500500000000001</v>
      </c>
      <c r="O145" s="6">
        <f t="shared" si="21"/>
        <v>-50.650581000000003</v>
      </c>
    </row>
    <row r="146" spans="2:16" x14ac:dyDescent="0.25">
      <c r="B146">
        <v>5722694444.4443998</v>
      </c>
      <c r="C146">
        <v>-64.093506000000005</v>
      </c>
      <c r="D146">
        <v>-55.106986999999997</v>
      </c>
      <c r="F146" s="6" t="s">
        <v>25</v>
      </c>
      <c r="J146">
        <v>5722694444.4443998</v>
      </c>
      <c r="K146">
        <v>-57.203358000000001</v>
      </c>
      <c r="L146">
        <v>-48.213909000000001</v>
      </c>
      <c r="N146" s="6" t="s">
        <v>25</v>
      </c>
    </row>
    <row r="147" spans="2:16" x14ac:dyDescent="0.25">
      <c r="B147">
        <v>6000500000</v>
      </c>
      <c r="C147">
        <v>-72.463234</v>
      </c>
      <c r="D147">
        <v>-63.167622000000001</v>
      </c>
      <c r="J147">
        <v>6000500000</v>
      </c>
      <c r="K147">
        <v>-59.745544000000002</v>
      </c>
      <c r="L147">
        <v>-50.412159000000003</v>
      </c>
    </row>
    <row r="148" spans="2:16" x14ac:dyDescent="0.25">
      <c r="B148" t="s">
        <v>25</v>
      </c>
      <c r="J148" t="s">
        <v>25</v>
      </c>
    </row>
    <row r="149" spans="2:16" x14ac:dyDescent="0.25">
      <c r="F149" s="6" t="s">
        <v>42</v>
      </c>
      <c r="N149" s="6" t="s">
        <v>42</v>
      </c>
    </row>
    <row r="150" spans="2:16" ht="15.75" x14ac:dyDescent="0.25">
      <c r="F150" s="6" t="s">
        <v>23</v>
      </c>
      <c r="G150" s="6" t="str">
        <f t="shared" ref="G150:G169" si="24">D176</f>
        <v>2Rx3L dBc Log Mag(dB)</v>
      </c>
      <c r="H150" s="35">
        <v>2</v>
      </c>
      <c r="N150" s="6" t="s">
        <v>23</v>
      </c>
      <c r="O150" s="6" t="str">
        <f t="shared" ref="O150:O169" si="25">L176</f>
        <v>2Rx3L dBc Log Mag(dB)</v>
      </c>
      <c r="P150" s="35">
        <v>2</v>
      </c>
    </row>
    <row r="151" spans="2:16" ht="15.75" x14ac:dyDescent="0.25">
      <c r="B151" t="s">
        <v>40</v>
      </c>
      <c r="F151" s="6">
        <f t="shared" ref="F151:F169" si="26">B177/1000000000</f>
        <v>1.0004999999999999</v>
      </c>
      <c r="G151" s="6">
        <f t="shared" si="24"/>
        <v>-48.708252000000002</v>
      </c>
      <c r="H151" s="36">
        <f>ABS(AVERAGE(G151:G169)-(H150-1)*5)</f>
        <v>62.271363947368414</v>
      </c>
      <c r="J151" t="s">
        <v>40</v>
      </c>
      <c r="N151" s="6">
        <f t="shared" ref="N151:N169" si="27">J177/1000000000</f>
        <v>1.0004999999999999</v>
      </c>
      <c r="O151" s="6">
        <f t="shared" si="25"/>
        <v>-49.170138999999999</v>
      </c>
      <c r="P151" s="36">
        <f>ABS(AVERAGE(O151:O169)-(P150-1)*5)</f>
        <v>55.363903789473682</v>
      </c>
    </row>
    <row r="152" spans="2:16" x14ac:dyDescent="0.25">
      <c r="B152" t="s">
        <v>23</v>
      </c>
      <c r="C152" t="s">
        <v>124</v>
      </c>
      <c r="D152" t="s">
        <v>41</v>
      </c>
      <c r="F152" s="6">
        <f t="shared" si="26"/>
        <v>1.6671388888889001</v>
      </c>
      <c r="G152" s="6">
        <f t="shared" si="24"/>
        <v>-68.318420000000003</v>
      </c>
      <c r="J152" t="s">
        <v>23</v>
      </c>
      <c r="K152" t="s">
        <v>124</v>
      </c>
      <c r="L152" t="s">
        <v>41</v>
      </c>
      <c r="N152" s="6">
        <f t="shared" si="27"/>
        <v>1.6671388888889001</v>
      </c>
      <c r="O152" s="6">
        <f t="shared" si="25"/>
        <v>-38.524628</v>
      </c>
    </row>
    <row r="153" spans="2:16" x14ac:dyDescent="0.25">
      <c r="B153">
        <v>1000000000</v>
      </c>
      <c r="C153">
        <v>-56.893196000000003</v>
      </c>
      <c r="D153">
        <v>-45.955376000000001</v>
      </c>
      <c r="F153" s="6">
        <f t="shared" si="26"/>
        <v>2.3337777777777999</v>
      </c>
      <c r="G153" s="6">
        <f t="shared" si="24"/>
        <v>-54.220882000000003</v>
      </c>
      <c r="J153">
        <v>1000000000</v>
      </c>
      <c r="K153">
        <v>-66.704445000000007</v>
      </c>
      <c r="L153">
        <v>-53.805511000000003</v>
      </c>
      <c r="N153" s="6">
        <f t="shared" si="27"/>
        <v>2.3337777777777999</v>
      </c>
      <c r="O153" s="6">
        <f t="shared" si="25"/>
        <v>-48.485236999999998</v>
      </c>
    </row>
    <row r="154" spans="2:16" x14ac:dyDescent="0.25">
      <c r="B154">
        <v>1638916666.6666999</v>
      </c>
      <c r="C154">
        <v>-60.870055999999998</v>
      </c>
      <c r="D154">
        <v>-52.606659000000001</v>
      </c>
      <c r="F154" s="6">
        <f t="shared" si="26"/>
        <v>3.0004166666667</v>
      </c>
      <c r="G154" s="6">
        <f t="shared" si="24"/>
        <v>-58.9161</v>
      </c>
      <c r="J154">
        <v>1638916666.6666999</v>
      </c>
      <c r="K154">
        <v>-69.699982000000006</v>
      </c>
      <c r="L154">
        <v>-60.280464000000002</v>
      </c>
      <c r="N154" s="6">
        <f t="shared" si="27"/>
        <v>3.0004166666667</v>
      </c>
      <c r="O154" s="6">
        <f t="shared" si="25"/>
        <v>-48.034911999999998</v>
      </c>
    </row>
    <row r="155" spans="2:16" x14ac:dyDescent="0.25">
      <c r="B155">
        <v>2277833333.3333001</v>
      </c>
      <c r="C155">
        <v>-60.328254999999999</v>
      </c>
      <c r="D155">
        <v>-52.699317999999998</v>
      </c>
      <c r="F155" s="6">
        <f t="shared" si="26"/>
        <v>3.6670555555556001</v>
      </c>
      <c r="G155" s="6">
        <f t="shared" si="24"/>
        <v>-56.908287000000001</v>
      </c>
      <c r="J155">
        <v>2277833333.3333001</v>
      </c>
      <c r="K155">
        <v>-63.020530999999998</v>
      </c>
      <c r="L155">
        <v>-55.003180999999998</v>
      </c>
      <c r="N155" s="6">
        <f t="shared" si="27"/>
        <v>3.6670555555556001</v>
      </c>
      <c r="O155" s="6">
        <f t="shared" si="25"/>
        <v>-46.764366000000003</v>
      </c>
    </row>
    <row r="156" spans="2:16" x14ac:dyDescent="0.25">
      <c r="B156">
        <v>2916750000</v>
      </c>
      <c r="C156">
        <v>-61.154178999999999</v>
      </c>
      <c r="D156">
        <v>-53.453116999999999</v>
      </c>
      <c r="F156" s="6">
        <f t="shared" si="26"/>
        <v>4.3336944444443999</v>
      </c>
      <c r="G156" s="6">
        <f t="shared" si="24"/>
        <v>-72.131195000000005</v>
      </c>
      <c r="J156">
        <v>2916750000</v>
      </c>
      <c r="K156">
        <v>-55.912407000000002</v>
      </c>
      <c r="L156">
        <v>-48.230441999999996</v>
      </c>
      <c r="N156" s="6">
        <f t="shared" si="27"/>
        <v>4.3336944444443999</v>
      </c>
      <c r="O156" s="6">
        <f t="shared" si="25"/>
        <v>-43.454762000000002</v>
      </c>
    </row>
    <row r="157" spans="2:16" x14ac:dyDescent="0.25">
      <c r="B157">
        <v>3555666666.6666999</v>
      </c>
      <c r="C157">
        <v>-69.092681999999996</v>
      </c>
      <c r="D157">
        <v>-61.045994</v>
      </c>
      <c r="F157" s="6">
        <f t="shared" si="26"/>
        <v>5.0003333333333</v>
      </c>
      <c r="G157" s="6">
        <f t="shared" si="24"/>
        <v>-72.133140999999995</v>
      </c>
      <c r="J157">
        <v>3555666666.6666999</v>
      </c>
      <c r="K157">
        <v>-60.209899999999998</v>
      </c>
      <c r="L157">
        <v>-52.525635000000001</v>
      </c>
      <c r="N157" s="6">
        <f t="shared" si="27"/>
        <v>5.0003333333333</v>
      </c>
      <c r="O157" s="6">
        <f t="shared" si="25"/>
        <v>-42.908633999999999</v>
      </c>
    </row>
    <row r="158" spans="2:16" x14ac:dyDescent="0.25">
      <c r="B158">
        <v>4194583333.3333001</v>
      </c>
      <c r="C158">
        <v>-52.014296999999999</v>
      </c>
      <c r="D158">
        <v>-43.549889</v>
      </c>
      <c r="F158" s="6">
        <f t="shared" si="26"/>
        <v>5.6669722222222001</v>
      </c>
      <c r="G158" s="6">
        <f t="shared" si="24"/>
        <v>-54.190693000000003</v>
      </c>
      <c r="J158">
        <v>4194583333.3333001</v>
      </c>
      <c r="K158">
        <v>-52.934753000000001</v>
      </c>
      <c r="L158">
        <v>-45.155662999999997</v>
      </c>
      <c r="N158" s="6">
        <f t="shared" si="27"/>
        <v>5.6669722222222001</v>
      </c>
      <c r="O158" s="6">
        <f t="shared" si="25"/>
        <v>-43.527842999999997</v>
      </c>
    </row>
    <row r="159" spans="2:16" x14ac:dyDescent="0.25">
      <c r="B159">
        <v>4833500000</v>
      </c>
      <c r="C159">
        <v>-55.637324999999997</v>
      </c>
      <c r="D159">
        <v>-47.370220000000003</v>
      </c>
      <c r="F159" s="6">
        <f t="shared" si="26"/>
        <v>6.3336111111111002</v>
      </c>
      <c r="G159" s="6">
        <f t="shared" si="24"/>
        <v>-60.330264999999997</v>
      </c>
      <c r="J159">
        <v>4833500000</v>
      </c>
      <c r="K159">
        <v>-56.236224999999997</v>
      </c>
      <c r="L159">
        <v>-48.174624999999999</v>
      </c>
      <c r="N159" s="6">
        <f t="shared" si="27"/>
        <v>6.3336111111111002</v>
      </c>
      <c r="O159" s="6">
        <f t="shared" si="25"/>
        <v>-45.828761999999998</v>
      </c>
    </row>
    <row r="160" spans="2:16" x14ac:dyDescent="0.25">
      <c r="B160">
        <v>5472416666.6667004</v>
      </c>
      <c r="C160">
        <v>-65.063354000000004</v>
      </c>
      <c r="D160">
        <v>-57.025092999999998</v>
      </c>
      <c r="F160" s="6">
        <f t="shared" si="26"/>
        <v>7.0002500000000003</v>
      </c>
      <c r="G160" s="6">
        <f t="shared" si="24"/>
        <v>-53.354365999999999</v>
      </c>
      <c r="J160">
        <v>5472416666.6667004</v>
      </c>
      <c r="K160">
        <v>-55.152054</v>
      </c>
      <c r="L160">
        <v>-47.268627000000002</v>
      </c>
      <c r="N160" s="6">
        <f t="shared" si="27"/>
        <v>7.0002500000000003</v>
      </c>
      <c r="O160" s="6">
        <f t="shared" si="25"/>
        <v>-52.598072000000002</v>
      </c>
    </row>
    <row r="161" spans="2:16" x14ac:dyDescent="0.25">
      <c r="B161">
        <v>6111333333.3332996</v>
      </c>
      <c r="C161">
        <v>-62.973689999999998</v>
      </c>
      <c r="D161">
        <v>-55.086716000000003</v>
      </c>
      <c r="F161" s="6">
        <f t="shared" si="26"/>
        <v>7.6668888888888995</v>
      </c>
      <c r="G161" s="6">
        <f t="shared" si="24"/>
        <v>-49.701424000000003</v>
      </c>
      <c r="J161">
        <v>6111333333.3332996</v>
      </c>
      <c r="K161">
        <v>-68.686035000000004</v>
      </c>
      <c r="L161">
        <v>-60.894371</v>
      </c>
      <c r="N161" s="6">
        <f t="shared" si="27"/>
        <v>7.6668888888888995</v>
      </c>
      <c r="O161" s="6">
        <f t="shared" si="25"/>
        <v>-50.405521</v>
      </c>
    </row>
    <row r="162" spans="2:16" x14ac:dyDescent="0.25">
      <c r="B162">
        <v>6750250000</v>
      </c>
      <c r="C162">
        <v>-61.000796999999999</v>
      </c>
      <c r="D162">
        <v>-53.161709000000002</v>
      </c>
      <c r="F162" s="6">
        <f t="shared" si="26"/>
        <v>8.3335277777777996</v>
      </c>
      <c r="G162" s="6">
        <f t="shared" si="24"/>
        <v>-53.331432</v>
      </c>
      <c r="J162">
        <v>6750250000</v>
      </c>
      <c r="K162">
        <v>-72.993110999999999</v>
      </c>
      <c r="L162">
        <v>-65.154610000000005</v>
      </c>
      <c r="N162" s="6">
        <f t="shared" si="27"/>
        <v>8.3335277777777996</v>
      </c>
      <c r="O162" s="6">
        <f t="shared" si="25"/>
        <v>-49.242859000000003</v>
      </c>
    </row>
    <row r="163" spans="2:16" x14ac:dyDescent="0.25">
      <c r="B163">
        <v>7389166666.6667004</v>
      </c>
      <c r="C163">
        <v>-61.587639000000003</v>
      </c>
      <c r="D163">
        <v>-53.455750000000002</v>
      </c>
      <c r="F163" s="6">
        <f t="shared" si="26"/>
        <v>9.0001666666667006</v>
      </c>
      <c r="G163" s="6">
        <f t="shared" si="24"/>
        <v>-60.794002999999996</v>
      </c>
      <c r="J163">
        <v>7389166666.6667004</v>
      </c>
      <c r="K163">
        <v>-60.065868000000002</v>
      </c>
      <c r="L163">
        <v>-52.078060000000001</v>
      </c>
      <c r="N163" s="6">
        <f t="shared" si="27"/>
        <v>9.0001666666667006</v>
      </c>
      <c r="O163" s="6">
        <f t="shared" si="25"/>
        <v>-47.461407000000001</v>
      </c>
    </row>
    <row r="164" spans="2:16" x14ac:dyDescent="0.25">
      <c r="B164">
        <v>8028083333.3332996</v>
      </c>
      <c r="C164">
        <v>-68.361976999999996</v>
      </c>
      <c r="D164">
        <v>-59.985850999999997</v>
      </c>
      <c r="F164" s="6">
        <f t="shared" si="26"/>
        <v>9.6668055555555998</v>
      </c>
      <c r="G164" s="6">
        <f t="shared" si="24"/>
        <v>-55.269244999999998</v>
      </c>
      <c r="J164">
        <v>8028083333.3332996</v>
      </c>
      <c r="K164">
        <v>-59.496243</v>
      </c>
      <c r="L164">
        <v>-51.266277000000002</v>
      </c>
      <c r="N164" s="6">
        <f t="shared" si="27"/>
        <v>9.6668055555555998</v>
      </c>
      <c r="O164" s="6">
        <f t="shared" si="25"/>
        <v>-50.088081000000003</v>
      </c>
    </row>
    <row r="165" spans="2:16" x14ac:dyDescent="0.25">
      <c r="B165">
        <v>8667000000</v>
      </c>
      <c r="C165">
        <v>-59.232833999999997</v>
      </c>
      <c r="D165">
        <v>-50.899310999999997</v>
      </c>
      <c r="F165" s="6">
        <f t="shared" si="26"/>
        <v>10.333444444444</v>
      </c>
      <c r="G165" s="6">
        <f t="shared" si="24"/>
        <v>-56.391308000000002</v>
      </c>
      <c r="J165">
        <v>8667000000</v>
      </c>
      <c r="K165">
        <v>-66.691733999999997</v>
      </c>
      <c r="L165">
        <v>-58.163471000000001</v>
      </c>
      <c r="N165" s="6">
        <f t="shared" si="27"/>
        <v>10.333444444444</v>
      </c>
      <c r="O165" s="6">
        <f t="shared" si="25"/>
        <v>-56.751911</v>
      </c>
    </row>
    <row r="166" spans="2:16" x14ac:dyDescent="0.25">
      <c r="B166">
        <v>9305916666.6667004</v>
      </c>
      <c r="C166">
        <v>-61.743400999999999</v>
      </c>
      <c r="D166">
        <v>-53.103413000000003</v>
      </c>
      <c r="F166" s="6">
        <f t="shared" si="26"/>
        <v>11.000083333333</v>
      </c>
      <c r="G166" s="6">
        <f t="shared" si="24"/>
        <v>-55.162120999999999</v>
      </c>
      <c r="J166">
        <v>9305916666.6667004</v>
      </c>
      <c r="K166">
        <v>-70.136543000000003</v>
      </c>
      <c r="L166">
        <v>-61.247428999999997</v>
      </c>
      <c r="N166" s="6">
        <f t="shared" si="27"/>
        <v>11.000083333333</v>
      </c>
      <c r="O166" s="6">
        <f t="shared" si="25"/>
        <v>-61.427612000000003</v>
      </c>
    </row>
    <row r="167" spans="2:16" x14ac:dyDescent="0.25">
      <c r="B167">
        <v>9944833333.3332996</v>
      </c>
      <c r="C167">
        <v>-61.487755</v>
      </c>
      <c r="D167">
        <v>-52.493237000000001</v>
      </c>
      <c r="F167" s="6">
        <f t="shared" si="26"/>
        <v>11.666722222222001</v>
      </c>
      <c r="G167" s="6">
        <f t="shared" si="24"/>
        <v>-50.619639999999997</v>
      </c>
      <c r="J167">
        <v>9944833333.3332996</v>
      </c>
      <c r="K167">
        <v>-57.956726000000003</v>
      </c>
      <c r="L167">
        <v>-49.269154</v>
      </c>
      <c r="N167" s="6">
        <f t="shared" si="27"/>
        <v>11.666722222222001</v>
      </c>
      <c r="O167" s="6">
        <f t="shared" si="25"/>
        <v>-62.526454999999999</v>
      </c>
    </row>
    <row r="168" spans="2:16" x14ac:dyDescent="0.25">
      <c r="B168">
        <v>10583750000</v>
      </c>
      <c r="C168">
        <v>-66.347983999999997</v>
      </c>
      <c r="D168">
        <v>-57.355659000000003</v>
      </c>
      <c r="F168" s="6">
        <f t="shared" si="26"/>
        <v>12.333361111111</v>
      </c>
      <c r="G168" s="6">
        <f t="shared" si="24"/>
        <v>-51.366092999999999</v>
      </c>
      <c r="J168">
        <v>10583750000</v>
      </c>
      <c r="K168">
        <v>-60.386100999999996</v>
      </c>
      <c r="L168">
        <v>-51.377814999999998</v>
      </c>
      <c r="N168" s="6">
        <f t="shared" si="27"/>
        <v>12.333361111111</v>
      </c>
      <c r="O168" s="6">
        <f t="shared" si="25"/>
        <v>-68.807891999999995</v>
      </c>
    </row>
    <row r="169" spans="2:16" x14ac:dyDescent="0.25">
      <c r="B169">
        <v>11222666666.667</v>
      </c>
      <c r="C169">
        <v>-61.957194999999999</v>
      </c>
      <c r="D169">
        <v>-53.117317</v>
      </c>
      <c r="F169" s="6">
        <f t="shared" si="26"/>
        <v>13</v>
      </c>
      <c r="G169" s="6">
        <f t="shared" si="24"/>
        <v>-56.309047999999997</v>
      </c>
      <c r="J169">
        <v>11222666666.667</v>
      </c>
      <c r="K169">
        <v>-61.469757000000001</v>
      </c>
      <c r="L169">
        <v>-52.626246999999999</v>
      </c>
      <c r="N169" s="6">
        <f t="shared" si="27"/>
        <v>13</v>
      </c>
      <c r="O169" s="6">
        <f t="shared" si="25"/>
        <v>-50.905079000000001</v>
      </c>
    </row>
    <row r="170" spans="2:16" x14ac:dyDescent="0.25">
      <c r="B170">
        <v>11861583333.333</v>
      </c>
      <c r="C170">
        <v>-63.335251</v>
      </c>
      <c r="D170">
        <v>-54.348731999999998</v>
      </c>
      <c r="F170" s="6" t="s">
        <v>25</v>
      </c>
      <c r="J170">
        <v>11861583333.333</v>
      </c>
      <c r="K170">
        <v>-60.044601</v>
      </c>
      <c r="L170">
        <v>-51.055152999999997</v>
      </c>
      <c r="N170" s="6" t="s">
        <v>25</v>
      </c>
    </row>
    <row r="171" spans="2:16" x14ac:dyDescent="0.25">
      <c r="B171">
        <v>12500500000</v>
      </c>
      <c r="C171">
        <v>-58.159393000000001</v>
      </c>
      <c r="D171">
        <v>-48.863781000000003</v>
      </c>
      <c r="J171">
        <v>12500500000</v>
      </c>
      <c r="K171">
        <v>-59.983967</v>
      </c>
      <c r="L171">
        <v>-50.650581000000003</v>
      </c>
    </row>
    <row r="172" spans="2:16" x14ac:dyDescent="0.25">
      <c r="B172" t="s">
        <v>25</v>
      </c>
      <c r="J172" t="s">
        <v>25</v>
      </c>
    </row>
    <row r="173" spans="2:16" x14ac:dyDescent="0.25">
      <c r="F173" s="6" t="s">
        <v>44</v>
      </c>
      <c r="N173" s="6" t="s">
        <v>44</v>
      </c>
    </row>
    <row r="174" spans="2:16" ht="15.75" x14ac:dyDescent="0.25">
      <c r="F174" s="6" t="s">
        <v>23</v>
      </c>
      <c r="G174" s="6" t="str">
        <f t="shared" ref="G174:G193" si="28">D200</f>
        <v>2Rx4L dBc Log Mag(dB)</v>
      </c>
      <c r="H174" s="35">
        <v>2</v>
      </c>
      <c r="N174" s="6" t="s">
        <v>23</v>
      </c>
      <c r="O174" s="6" t="str">
        <f t="shared" ref="O174:O193" si="29">L200</f>
        <v>2Rx4L dBc Log Mag(dB)</v>
      </c>
      <c r="P174" s="35">
        <v>2</v>
      </c>
    </row>
    <row r="175" spans="2:16" ht="15.75" x14ac:dyDescent="0.25">
      <c r="B175" t="s">
        <v>42</v>
      </c>
      <c r="F175" s="6">
        <f t="shared" ref="F175:F193" si="30">B201/1000000000</f>
        <v>1.5004999999999999</v>
      </c>
      <c r="G175" s="6">
        <f t="shared" si="28"/>
        <v>-43.249969</v>
      </c>
      <c r="H175" s="36">
        <f>ABS(AVERAGE(G175:G193)-(H174-1)*5)</f>
        <v>59.793731789473682</v>
      </c>
      <c r="J175" t="s">
        <v>42</v>
      </c>
      <c r="N175" s="6">
        <f t="shared" ref="N175:N193" si="31">J201/1000000000</f>
        <v>1.5004999999999999</v>
      </c>
      <c r="O175" s="6">
        <f t="shared" si="29"/>
        <v>-47.298400999999998</v>
      </c>
      <c r="P175" s="36">
        <f>ABS(AVERAGE(O175:O193)-(P174-1)*5)</f>
        <v>61.666997473684219</v>
      </c>
    </row>
    <row r="176" spans="2:16" x14ac:dyDescent="0.25">
      <c r="B176" t="s">
        <v>23</v>
      </c>
      <c r="C176" t="s">
        <v>138</v>
      </c>
      <c r="D176" t="s">
        <v>43</v>
      </c>
      <c r="F176" s="6">
        <f t="shared" si="30"/>
        <v>2.1393611111110999</v>
      </c>
      <c r="G176" s="6">
        <f t="shared" si="28"/>
        <v>-55.196922000000001</v>
      </c>
      <c r="J176" t="s">
        <v>23</v>
      </c>
      <c r="K176" t="s">
        <v>138</v>
      </c>
      <c r="L176" t="s">
        <v>43</v>
      </c>
      <c r="N176" s="6">
        <f t="shared" si="31"/>
        <v>2.1393611111110999</v>
      </c>
      <c r="O176" s="6">
        <f t="shared" si="29"/>
        <v>-57.092232000000003</v>
      </c>
    </row>
    <row r="177" spans="2:15" x14ac:dyDescent="0.25">
      <c r="B177">
        <v>1000500000</v>
      </c>
      <c r="C177">
        <v>-59.646071999999997</v>
      </c>
      <c r="D177">
        <v>-48.708252000000002</v>
      </c>
      <c r="F177" s="6">
        <f t="shared" si="30"/>
        <v>2.7782222222221997</v>
      </c>
      <c r="G177" s="6">
        <f t="shared" si="28"/>
        <v>-63.270012000000001</v>
      </c>
      <c r="J177">
        <v>1000500000</v>
      </c>
      <c r="K177">
        <v>-62.069073000000003</v>
      </c>
      <c r="L177">
        <v>-49.170138999999999</v>
      </c>
      <c r="N177" s="6">
        <f t="shared" si="31"/>
        <v>2.7782222222221997</v>
      </c>
      <c r="O177" s="6">
        <f t="shared" si="29"/>
        <v>-56.450057999999999</v>
      </c>
    </row>
    <row r="178" spans="2:15" x14ac:dyDescent="0.25">
      <c r="B178">
        <v>1667138888.8889</v>
      </c>
      <c r="C178">
        <v>-76.581817999999998</v>
      </c>
      <c r="D178">
        <v>-68.318420000000003</v>
      </c>
      <c r="F178" s="6">
        <f t="shared" si="30"/>
        <v>3.4170833333332999</v>
      </c>
      <c r="G178" s="6">
        <f t="shared" si="28"/>
        <v>-59.919970999999997</v>
      </c>
      <c r="J178">
        <v>1667138888.8889</v>
      </c>
      <c r="K178">
        <v>-47.944149000000003</v>
      </c>
      <c r="L178">
        <v>-38.524628</v>
      </c>
      <c r="N178" s="6">
        <f t="shared" si="31"/>
        <v>3.4170833333332999</v>
      </c>
      <c r="O178" s="6">
        <f t="shared" si="29"/>
        <v>-67.409942999999998</v>
      </c>
    </row>
    <row r="179" spans="2:15" x14ac:dyDescent="0.25">
      <c r="B179">
        <v>2333777777.7778001</v>
      </c>
      <c r="C179">
        <v>-61.849818999999997</v>
      </c>
      <c r="D179">
        <v>-54.220882000000003</v>
      </c>
      <c r="F179" s="6">
        <f t="shared" si="30"/>
        <v>4.0559444444443997</v>
      </c>
      <c r="G179" s="6">
        <f t="shared" si="28"/>
        <v>-58.950214000000003</v>
      </c>
      <c r="J179">
        <v>2333777777.7778001</v>
      </c>
      <c r="K179">
        <v>-56.502586000000001</v>
      </c>
      <c r="L179">
        <v>-48.485236999999998</v>
      </c>
      <c r="N179" s="6">
        <f t="shared" si="31"/>
        <v>4.0559444444443997</v>
      </c>
      <c r="O179" s="6">
        <f t="shared" si="29"/>
        <v>-65.075210999999996</v>
      </c>
    </row>
    <row r="180" spans="2:15" x14ac:dyDescent="0.25">
      <c r="B180">
        <v>3000416666.6666999</v>
      </c>
      <c r="C180">
        <v>-66.617165</v>
      </c>
      <c r="D180">
        <v>-58.9161</v>
      </c>
      <c r="F180" s="6">
        <f t="shared" si="30"/>
        <v>4.6948055555556003</v>
      </c>
      <c r="G180" s="6">
        <f t="shared" si="28"/>
        <v>-65.762550000000005</v>
      </c>
      <c r="J180">
        <v>3000416666.6666999</v>
      </c>
      <c r="K180">
        <v>-55.716881000000001</v>
      </c>
      <c r="L180">
        <v>-48.034911999999998</v>
      </c>
      <c r="N180" s="6">
        <f t="shared" si="31"/>
        <v>4.6948055555556003</v>
      </c>
      <c r="O180" s="6">
        <f t="shared" si="29"/>
        <v>-66.213417000000007</v>
      </c>
    </row>
    <row r="181" spans="2:15" x14ac:dyDescent="0.25">
      <c r="B181">
        <v>3667055555.5556002</v>
      </c>
      <c r="C181">
        <v>-64.954971</v>
      </c>
      <c r="D181">
        <v>-56.908287000000001</v>
      </c>
      <c r="F181" s="6">
        <f t="shared" si="30"/>
        <v>5.3336666666667005</v>
      </c>
      <c r="G181" s="6">
        <f t="shared" si="28"/>
        <v>-59.663345</v>
      </c>
      <c r="J181">
        <v>3667055555.5556002</v>
      </c>
      <c r="K181">
        <v>-54.448630999999999</v>
      </c>
      <c r="L181">
        <v>-46.764366000000003</v>
      </c>
      <c r="N181" s="6">
        <f t="shared" si="31"/>
        <v>5.3336666666667005</v>
      </c>
      <c r="O181" s="6">
        <f t="shared" si="29"/>
        <v>-61.769733000000002</v>
      </c>
    </row>
    <row r="182" spans="2:15" x14ac:dyDescent="0.25">
      <c r="B182">
        <v>4333694444.4443998</v>
      </c>
      <c r="C182">
        <v>-80.595603999999994</v>
      </c>
      <c r="D182">
        <v>-72.131195000000005</v>
      </c>
      <c r="F182" s="6">
        <f t="shared" si="30"/>
        <v>5.9725277777777999</v>
      </c>
      <c r="G182" s="6">
        <f t="shared" si="28"/>
        <v>-54.827891999999999</v>
      </c>
      <c r="J182">
        <v>4333694444.4443998</v>
      </c>
      <c r="K182">
        <v>-51.233851999999999</v>
      </c>
      <c r="L182">
        <v>-43.454762000000002</v>
      </c>
      <c r="N182" s="6">
        <f t="shared" si="31"/>
        <v>5.9725277777777999</v>
      </c>
      <c r="O182" s="6">
        <f t="shared" si="29"/>
        <v>-59.961426000000003</v>
      </c>
    </row>
    <row r="183" spans="2:15" x14ac:dyDescent="0.25">
      <c r="B183">
        <v>5000333333.3332996</v>
      </c>
      <c r="C183">
        <v>-80.400238000000002</v>
      </c>
      <c r="D183">
        <v>-72.133140999999995</v>
      </c>
      <c r="F183" s="6">
        <f t="shared" si="30"/>
        <v>6.6113888888889001</v>
      </c>
      <c r="G183" s="6">
        <f t="shared" si="28"/>
        <v>-52.076782000000001</v>
      </c>
      <c r="J183">
        <v>5000333333.3332996</v>
      </c>
      <c r="K183">
        <v>-50.970238000000002</v>
      </c>
      <c r="L183">
        <v>-42.908633999999999</v>
      </c>
      <c r="N183" s="6">
        <f t="shared" si="31"/>
        <v>6.6113888888889001</v>
      </c>
      <c r="O183" s="6">
        <f t="shared" si="29"/>
        <v>-52.590564999999998</v>
      </c>
    </row>
    <row r="184" spans="2:15" x14ac:dyDescent="0.25">
      <c r="B184">
        <v>5666972222.2222004</v>
      </c>
      <c r="C184">
        <v>-62.228957999999999</v>
      </c>
      <c r="D184">
        <v>-54.190693000000003</v>
      </c>
      <c r="F184" s="6">
        <f t="shared" si="30"/>
        <v>7.2502500000000003</v>
      </c>
      <c r="G184" s="6">
        <f t="shared" si="28"/>
        <v>-50.228408999999999</v>
      </c>
      <c r="J184">
        <v>5666972222.2222004</v>
      </c>
      <c r="K184">
        <v>-51.411273999999999</v>
      </c>
      <c r="L184">
        <v>-43.527842999999997</v>
      </c>
      <c r="N184" s="6">
        <f t="shared" si="31"/>
        <v>7.2502500000000003</v>
      </c>
      <c r="O184" s="6">
        <f t="shared" si="29"/>
        <v>-70.890991</v>
      </c>
    </row>
    <row r="185" spans="2:15" x14ac:dyDescent="0.25">
      <c r="B185">
        <v>6333611111.1111002</v>
      </c>
      <c r="C185">
        <v>-68.217239000000006</v>
      </c>
      <c r="D185">
        <v>-60.330264999999997</v>
      </c>
      <c r="F185" s="6">
        <f t="shared" si="30"/>
        <v>7.8891111111111005</v>
      </c>
      <c r="G185" s="6">
        <f t="shared" si="28"/>
        <v>-47.799168000000002</v>
      </c>
      <c r="J185">
        <v>6333611111.1111002</v>
      </c>
      <c r="K185">
        <v>-53.620426000000002</v>
      </c>
      <c r="L185">
        <v>-45.828761999999998</v>
      </c>
      <c r="N185" s="6">
        <f t="shared" si="31"/>
        <v>7.8891111111111005</v>
      </c>
      <c r="O185" s="6">
        <f t="shared" si="29"/>
        <v>-51.746445000000001</v>
      </c>
    </row>
    <row r="186" spans="2:15" x14ac:dyDescent="0.25">
      <c r="B186">
        <v>7000250000</v>
      </c>
      <c r="C186">
        <v>-61.193455</v>
      </c>
      <c r="D186">
        <v>-53.354365999999999</v>
      </c>
      <c r="F186" s="6">
        <f t="shared" si="30"/>
        <v>8.5279722222221999</v>
      </c>
      <c r="G186" s="6">
        <f t="shared" si="28"/>
        <v>-46.305309000000001</v>
      </c>
      <c r="J186">
        <v>7000250000</v>
      </c>
      <c r="K186">
        <v>-60.436568999999999</v>
      </c>
      <c r="L186">
        <v>-52.598072000000002</v>
      </c>
      <c r="N186" s="6">
        <f t="shared" si="31"/>
        <v>8.5279722222221999</v>
      </c>
      <c r="O186" s="6">
        <f t="shared" si="29"/>
        <v>-45.629826000000001</v>
      </c>
    </row>
    <row r="187" spans="2:15" x14ac:dyDescent="0.25">
      <c r="B187">
        <v>7666888888.8888998</v>
      </c>
      <c r="C187">
        <v>-57.833312999999997</v>
      </c>
      <c r="D187">
        <v>-49.701424000000003</v>
      </c>
      <c r="F187" s="6">
        <f t="shared" si="30"/>
        <v>9.1668333333332992</v>
      </c>
      <c r="G187" s="6">
        <f t="shared" si="28"/>
        <v>-50.015610000000002</v>
      </c>
      <c r="J187">
        <v>7666888888.8888998</v>
      </c>
      <c r="K187">
        <v>-58.393332999999998</v>
      </c>
      <c r="L187">
        <v>-50.405521</v>
      </c>
      <c r="N187" s="6">
        <f t="shared" si="31"/>
        <v>9.1668333333332992</v>
      </c>
      <c r="O187" s="6">
        <f t="shared" si="29"/>
        <v>-48.619404000000003</v>
      </c>
    </row>
    <row r="188" spans="2:15" x14ac:dyDescent="0.25">
      <c r="B188">
        <v>8333527777.7777996</v>
      </c>
      <c r="C188">
        <v>-61.707557999999999</v>
      </c>
      <c r="D188">
        <v>-53.331432</v>
      </c>
      <c r="F188" s="6">
        <f t="shared" si="30"/>
        <v>9.8056944444444003</v>
      </c>
      <c r="G188" s="6">
        <f t="shared" si="28"/>
        <v>-49.657871</v>
      </c>
      <c r="J188">
        <v>8333527777.7777996</v>
      </c>
      <c r="K188">
        <v>-57.472819999999999</v>
      </c>
      <c r="L188">
        <v>-49.242859000000003</v>
      </c>
      <c r="N188" s="6">
        <f t="shared" si="31"/>
        <v>9.8056944444444003</v>
      </c>
      <c r="O188" s="6">
        <f t="shared" si="29"/>
        <v>-48.676113000000001</v>
      </c>
    </row>
    <row r="189" spans="2:15" x14ac:dyDescent="0.25">
      <c r="B189">
        <v>9000166666.6667004</v>
      </c>
      <c r="C189">
        <v>-69.127525000000006</v>
      </c>
      <c r="D189">
        <v>-60.794002999999996</v>
      </c>
      <c r="F189" s="6">
        <f t="shared" si="30"/>
        <v>10.444555555556001</v>
      </c>
      <c r="G189" s="6">
        <f t="shared" si="28"/>
        <v>-61.511208000000003</v>
      </c>
      <c r="J189">
        <v>9000166666.6667004</v>
      </c>
      <c r="K189">
        <v>-55.989674000000001</v>
      </c>
      <c r="L189">
        <v>-47.461407000000001</v>
      </c>
      <c r="N189" s="6">
        <f t="shared" si="31"/>
        <v>10.444555555556001</v>
      </c>
      <c r="O189" s="6">
        <f t="shared" si="29"/>
        <v>-56.997256999999998</v>
      </c>
    </row>
    <row r="190" spans="2:15" x14ac:dyDescent="0.25">
      <c r="B190">
        <v>9666805555.5555992</v>
      </c>
      <c r="C190">
        <v>-63.909233</v>
      </c>
      <c r="D190">
        <v>-55.269244999999998</v>
      </c>
      <c r="F190" s="6">
        <f t="shared" si="30"/>
        <v>11.083416666667</v>
      </c>
      <c r="G190" s="6">
        <f t="shared" si="28"/>
        <v>-59.574852</v>
      </c>
      <c r="J190">
        <v>9666805555.5555992</v>
      </c>
      <c r="K190">
        <v>-58.977195999999999</v>
      </c>
      <c r="L190">
        <v>-50.088081000000003</v>
      </c>
      <c r="N190" s="6">
        <f t="shared" si="31"/>
        <v>11.083416666667</v>
      </c>
      <c r="O190" s="6">
        <f t="shared" si="29"/>
        <v>-50.120669999999997</v>
      </c>
    </row>
    <row r="191" spans="2:15" x14ac:dyDescent="0.25">
      <c r="B191">
        <v>10333444444.444</v>
      </c>
      <c r="C191">
        <v>-65.385825999999994</v>
      </c>
      <c r="D191">
        <v>-56.391308000000002</v>
      </c>
      <c r="F191" s="6">
        <f t="shared" si="30"/>
        <v>11.722277777778</v>
      </c>
      <c r="G191" s="6">
        <f t="shared" si="28"/>
        <v>-54.248412999999999</v>
      </c>
      <c r="J191">
        <v>10333444444.444</v>
      </c>
      <c r="K191">
        <v>-65.439475999999999</v>
      </c>
      <c r="L191">
        <v>-56.751911</v>
      </c>
      <c r="N191" s="6">
        <f t="shared" si="31"/>
        <v>11.722277777778</v>
      </c>
      <c r="O191" s="6">
        <f t="shared" si="29"/>
        <v>-51.198523999999999</v>
      </c>
    </row>
    <row r="192" spans="2:15" x14ac:dyDescent="0.25">
      <c r="B192">
        <v>11000083333.333</v>
      </c>
      <c r="C192">
        <v>-64.154442000000003</v>
      </c>
      <c r="D192">
        <v>-55.162120999999999</v>
      </c>
      <c r="F192" s="6">
        <f t="shared" si="30"/>
        <v>12.361138888889</v>
      </c>
      <c r="G192" s="6">
        <f t="shared" si="28"/>
        <v>-52.683407000000003</v>
      </c>
      <c r="J192">
        <v>11000083333.333</v>
      </c>
      <c r="K192">
        <v>-70.435897999999995</v>
      </c>
      <c r="L192">
        <v>-61.427612000000003</v>
      </c>
      <c r="N192" s="6">
        <f t="shared" si="31"/>
        <v>12.361138888889</v>
      </c>
      <c r="O192" s="6">
        <f t="shared" si="29"/>
        <v>-57.921021000000003</v>
      </c>
    </row>
    <row r="193" spans="2:16" x14ac:dyDescent="0.25">
      <c r="B193">
        <v>11666722222.222</v>
      </c>
      <c r="C193">
        <v>-59.459515000000003</v>
      </c>
      <c r="D193">
        <v>-50.619639999999997</v>
      </c>
      <c r="F193" s="6">
        <f t="shared" si="30"/>
        <v>13</v>
      </c>
      <c r="G193" s="6">
        <f t="shared" si="28"/>
        <v>-56.139000000000003</v>
      </c>
      <c r="J193">
        <v>11666722222.222</v>
      </c>
      <c r="K193">
        <v>-71.369964999999993</v>
      </c>
      <c r="L193">
        <v>-62.526454999999999</v>
      </c>
      <c r="N193" s="6">
        <f t="shared" si="31"/>
        <v>13</v>
      </c>
      <c r="O193" s="6">
        <f t="shared" si="29"/>
        <v>-61.011715000000002</v>
      </c>
    </row>
    <row r="194" spans="2:16" x14ac:dyDescent="0.25">
      <c r="B194">
        <v>12333361111.111</v>
      </c>
      <c r="C194">
        <v>-60.352612000000001</v>
      </c>
      <c r="D194">
        <v>-51.366092999999999</v>
      </c>
      <c r="F194" s="6" t="s">
        <v>25</v>
      </c>
      <c r="J194">
        <v>12333361111.111</v>
      </c>
      <c r="K194">
        <v>-77.797340000000005</v>
      </c>
      <c r="L194">
        <v>-68.807891999999995</v>
      </c>
      <c r="N194" s="6" t="s">
        <v>25</v>
      </c>
    </row>
    <row r="195" spans="2:16" x14ac:dyDescent="0.25">
      <c r="B195">
        <v>13000000000</v>
      </c>
      <c r="C195">
        <v>-65.604659999999996</v>
      </c>
      <c r="D195">
        <v>-56.309047999999997</v>
      </c>
      <c r="J195">
        <v>13000000000</v>
      </c>
      <c r="K195">
        <v>-60.238464</v>
      </c>
      <c r="L195">
        <v>-50.905079000000001</v>
      </c>
    </row>
    <row r="196" spans="2:16" x14ac:dyDescent="0.25">
      <c r="B196" t="s">
        <v>25</v>
      </c>
      <c r="J196" t="s">
        <v>25</v>
      </c>
    </row>
    <row r="197" spans="2:16" x14ac:dyDescent="0.25">
      <c r="F197" s="6" t="s">
        <v>46</v>
      </c>
      <c r="N197" s="6" t="s">
        <v>46</v>
      </c>
    </row>
    <row r="198" spans="2:16" ht="15.75" x14ac:dyDescent="0.25">
      <c r="F198" s="6" t="s">
        <v>23</v>
      </c>
      <c r="G198" s="6" t="str">
        <f t="shared" ref="G198:G217" si="32">D224</f>
        <v>2Rx5L dBc Log Mag(dB)</v>
      </c>
      <c r="H198" s="35">
        <v>2</v>
      </c>
      <c r="N198" s="6" t="s">
        <v>23</v>
      </c>
      <c r="O198" s="6" t="str">
        <f t="shared" ref="O198:O217" si="33">L224</f>
        <v>2Rx5L dBc Log Mag(dB)</v>
      </c>
      <c r="P198" s="35">
        <v>2</v>
      </c>
    </row>
    <row r="199" spans="2:16" ht="15.75" x14ac:dyDescent="0.25">
      <c r="B199" t="s">
        <v>44</v>
      </c>
      <c r="F199" s="6">
        <f t="shared" ref="F199:F217" si="34">B225/1000000000</f>
        <v>2.0005000000000002</v>
      </c>
      <c r="G199" s="6">
        <f t="shared" si="32"/>
        <v>-44.973441999999999</v>
      </c>
      <c r="H199" s="36">
        <f>ABS(AVERAGE(G199:G217)-(H198-1)*5)</f>
        <v>61.302510684210525</v>
      </c>
      <c r="J199" t="s">
        <v>44</v>
      </c>
      <c r="N199" s="6">
        <f t="shared" ref="N199:N217" si="35">J225/1000000000</f>
        <v>2.0005000000000002</v>
      </c>
      <c r="O199" s="6">
        <f t="shared" si="33"/>
        <v>-39.670093999999999</v>
      </c>
      <c r="P199" s="36">
        <f>ABS(AVERAGE(O199:O217)-(P198-1)*5)</f>
        <v>52.585703842105268</v>
      </c>
    </row>
    <row r="200" spans="2:16" x14ac:dyDescent="0.25">
      <c r="B200" t="s">
        <v>23</v>
      </c>
      <c r="C200" t="s">
        <v>139</v>
      </c>
      <c r="D200" t="s">
        <v>45</v>
      </c>
      <c r="F200" s="6">
        <f t="shared" si="34"/>
        <v>2.6115833333333001</v>
      </c>
      <c r="G200" s="6">
        <f t="shared" si="32"/>
        <v>-47.700499999999998</v>
      </c>
      <c r="J200" t="s">
        <v>23</v>
      </c>
      <c r="K200" t="s">
        <v>139</v>
      </c>
      <c r="L200" t="s">
        <v>45</v>
      </c>
      <c r="N200" s="6">
        <f t="shared" si="35"/>
        <v>2.6115833333333001</v>
      </c>
      <c r="O200" s="6">
        <f t="shared" si="33"/>
        <v>-39.140656</v>
      </c>
    </row>
    <row r="201" spans="2:16" x14ac:dyDescent="0.25">
      <c r="B201">
        <v>1500500000</v>
      </c>
      <c r="C201">
        <v>-54.18779</v>
      </c>
      <c r="D201">
        <v>-43.249969</v>
      </c>
      <c r="F201" s="6">
        <f t="shared" si="34"/>
        <v>3.2226666666666999</v>
      </c>
      <c r="G201" s="6">
        <f t="shared" si="32"/>
        <v>-50.251708999999998</v>
      </c>
      <c r="J201">
        <v>1500500000</v>
      </c>
      <c r="K201">
        <v>-60.197330000000001</v>
      </c>
      <c r="L201">
        <v>-47.298400999999998</v>
      </c>
      <c r="N201" s="6">
        <f t="shared" si="35"/>
        <v>3.2226666666666999</v>
      </c>
      <c r="O201" s="6">
        <f t="shared" si="33"/>
        <v>-39.449753000000001</v>
      </c>
    </row>
    <row r="202" spans="2:16" x14ac:dyDescent="0.25">
      <c r="B202">
        <v>2139361111.1111</v>
      </c>
      <c r="C202">
        <v>-63.460323000000002</v>
      </c>
      <c r="D202">
        <v>-55.196922000000001</v>
      </c>
      <c r="F202" s="6">
        <f t="shared" si="34"/>
        <v>3.8337500000000002</v>
      </c>
      <c r="G202" s="6">
        <f t="shared" si="32"/>
        <v>-57.670982000000002</v>
      </c>
      <c r="J202">
        <v>2139361111.1111</v>
      </c>
      <c r="K202">
        <v>-66.511748999999995</v>
      </c>
      <c r="L202">
        <v>-57.092232000000003</v>
      </c>
      <c r="N202" s="6">
        <f t="shared" si="35"/>
        <v>3.8337500000000002</v>
      </c>
      <c r="O202" s="6">
        <f t="shared" si="33"/>
        <v>-41.737735999999998</v>
      </c>
    </row>
    <row r="203" spans="2:16" x14ac:dyDescent="0.25">
      <c r="B203">
        <v>2778222222.2221999</v>
      </c>
      <c r="C203">
        <v>-70.898949000000002</v>
      </c>
      <c r="D203">
        <v>-63.270012000000001</v>
      </c>
      <c r="F203" s="6">
        <f t="shared" si="34"/>
        <v>4.4448333333332997</v>
      </c>
      <c r="G203" s="6">
        <f t="shared" si="32"/>
        <v>-62.707050000000002</v>
      </c>
      <c r="J203">
        <v>2778222222.2221999</v>
      </c>
      <c r="K203">
        <v>-64.467406999999994</v>
      </c>
      <c r="L203">
        <v>-56.450057999999999</v>
      </c>
      <c r="N203" s="6">
        <f t="shared" si="35"/>
        <v>4.4448333333332997</v>
      </c>
      <c r="O203" s="6">
        <f t="shared" si="33"/>
        <v>-45.313076000000002</v>
      </c>
    </row>
    <row r="204" spans="2:16" x14ac:dyDescent="0.25">
      <c r="B204">
        <v>3417083333.3333001</v>
      </c>
      <c r="C204">
        <v>-67.621032999999997</v>
      </c>
      <c r="D204">
        <v>-59.919970999999997</v>
      </c>
      <c r="F204" s="6">
        <f t="shared" si="34"/>
        <v>5.0559166666667004</v>
      </c>
      <c r="G204" s="6">
        <f t="shared" si="32"/>
        <v>-55.034824</v>
      </c>
      <c r="J204">
        <v>3417083333.3333001</v>
      </c>
      <c r="K204">
        <v>-75.091910999999996</v>
      </c>
      <c r="L204">
        <v>-67.409942999999998</v>
      </c>
      <c r="N204" s="6">
        <f t="shared" si="35"/>
        <v>5.0559166666667004</v>
      </c>
      <c r="O204" s="6">
        <f t="shared" si="33"/>
        <v>-46.683224000000003</v>
      </c>
    </row>
    <row r="205" spans="2:16" x14ac:dyDescent="0.25">
      <c r="B205">
        <v>4055944444.4443998</v>
      </c>
      <c r="C205">
        <v>-66.996902000000006</v>
      </c>
      <c r="D205">
        <v>-58.950214000000003</v>
      </c>
      <c r="F205" s="6">
        <f t="shared" si="34"/>
        <v>5.6669999999999998</v>
      </c>
      <c r="G205" s="6">
        <f t="shared" si="32"/>
        <v>-58.459732000000002</v>
      </c>
      <c r="J205">
        <v>4055944444.4443998</v>
      </c>
      <c r="K205">
        <v>-72.759476000000006</v>
      </c>
      <c r="L205">
        <v>-65.075210999999996</v>
      </c>
      <c r="N205" s="6">
        <f t="shared" si="35"/>
        <v>5.6669999999999998</v>
      </c>
      <c r="O205" s="6">
        <f t="shared" si="33"/>
        <v>-47.889656000000002</v>
      </c>
    </row>
    <row r="206" spans="2:16" x14ac:dyDescent="0.25">
      <c r="B206">
        <v>4694805555.5556002</v>
      </c>
      <c r="C206">
        <v>-74.226951999999997</v>
      </c>
      <c r="D206">
        <v>-65.762550000000005</v>
      </c>
      <c r="F206" s="6">
        <f t="shared" si="34"/>
        <v>6.2780833333332993</v>
      </c>
      <c r="G206" s="6">
        <f t="shared" si="32"/>
        <v>-64.606414999999998</v>
      </c>
      <c r="J206">
        <v>4694805555.5556002</v>
      </c>
      <c r="K206">
        <v>-73.992508000000001</v>
      </c>
      <c r="L206">
        <v>-66.213417000000007</v>
      </c>
      <c r="N206" s="6">
        <f t="shared" si="35"/>
        <v>6.2780833333332993</v>
      </c>
      <c r="O206" s="6">
        <f t="shared" si="33"/>
        <v>-47.437781999999999</v>
      </c>
    </row>
    <row r="207" spans="2:16" x14ac:dyDescent="0.25">
      <c r="B207">
        <v>5333666666.6667004</v>
      </c>
      <c r="C207">
        <v>-67.930449999999993</v>
      </c>
      <c r="D207">
        <v>-59.663345</v>
      </c>
      <c r="F207" s="6">
        <f t="shared" si="34"/>
        <v>6.8891666666667</v>
      </c>
      <c r="G207" s="6">
        <f t="shared" si="32"/>
        <v>-55.667735999999998</v>
      </c>
      <c r="J207">
        <v>5333666666.6667004</v>
      </c>
      <c r="K207">
        <v>-69.831337000000005</v>
      </c>
      <c r="L207">
        <v>-61.769733000000002</v>
      </c>
      <c r="N207" s="6">
        <f t="shared" si="35"/>
        <v>6.8891666666667</v>
      </c>
      <c r="O207" s="6">
        <f t="shared" si="33"/>
        <v>-47.352004999999998</v>
      </c>
    </row>
    <row r="208" spans="2:16" x14ac:dyDescent="0.25">
      <c r="B208">
        <v>5972527777.7777996</v>
      </c>
      <c r="C208">
        <v>-62.866157999999999</v>
      </c>
      <c r="D208">
        <v>-54.827891999999999</v>
      </c>
      <c r="F208" s="6">
        <f t="shared" si="34"/>
        <v>7.5002500000000003</v>
      </c>
      <c r="G208" s="6">
        <f t="shared" si="32"/>
        <v>-57.87764</v>
      </c>
      <c r="J208">
        <v>5972527777.7777996</v>
      </c>
      <c r="K208">
        <v>-67.844855999999993</v>
      </c>
      <c r="L208">
        <v>-59.961426000000003</v>
      </c>
      <c r="N208" s="6">
        <f t="shared" si="35"/>
        <v>7.5002500000000003</v>
      </c>
      <c r="O208" s="6">
        <f t="shared" si="33"/>
        <v>-45.849007</v>
      </c>
    </row>
    <row r="209" spans="2:16" x14ac:dyDescent="0.25">
      <c r="B209">
        <v>6611388888.8888998</v>
      </c>
      <c r="C209">
        <v>-59.963757000000001</v>
      </c>
      <c r="D209">
        <v>-52.076782000000001</v>
      </c>
      <c r="F209" s="6">
        <f t="shared" si="34"/>
        <v>8.1113333333332989</v>
      </c>
      <c r="G209" s="6">
        <f t="shared" si="32"/>
        <v>-62.330986000000003</v>
      </c>
      <c r="J209">
        <v>6611388888.8888998</v>
      </c>
      <c r="K209">
        <v>-60.382229000000002</v>
      </c>
      <c r="L209">
        <v>-52.590564999999998</v>
      </c>
      <c r="N209" s="6">
        <f t="shared" si="35"/>
        <v>8.1113333333332989</v>
      </c>
      <c r="O209" s="6">
        <f t="shared" si="33"/>
        <v>-47.530909999999999</v>
      </c>
    </row>
    <row r="210" spans="2:16" x14ac:dyDescent="0.25">
      <c r="B210">
        <v>7250250000</v>
      </c>
      <c r="C210">
        <v>-58.067497000000003</v>
      </c>
      <c r="D210">
        <v>-50.228408999999999</v>
      </c>
      <c r="F210" s="6">
        <f t="shared" si="34"/>
        <v>8.7224166666666996</v>
      </c>
      <c r="G210" s="6">
        <f t="shared" si="32"/>
        <v>-60.554855000000003</v>
      </c>
      <c r="J210">
        <v>7250250000</v>
      </c>
      <c r="K210">
        <v>-78.729484999999997</v>
      </c>
      <c r="L210">
        <v>-70.890991</v>
      </c>
      <c r="N210" s="6">
        <f t="shared" si="35"/>
        <v>8.7224166666666996</v>
      </c>
      <c r="O210" s="6">
        <f t="shared" si="33"/>
        <v>-53.545127999999998</v>
      </c>
    </row>
    <row r="211" spans="2:16" x14ac:dyDescent="0.25">
      <c r="B211">
        <v>7889111111.1111002</v>
      </c>
      <c r="C211">
        <v>-55.931057000000003</v>
      </c>
      <c r="D211">
        <v>-47.799168000000002</v>
      </c>
      <c r="F211" s="6">
        <f t="shared" si="34"/>
        <v>9.3335000000000008</v>
      </c>
      <c r="G211" s="6">
        <f t="shared" si="32"/>
        <v>-57.327057000000003</v>
      </c>
      <c r="J211">
        <v>7889111111.1111002</v>
      </c>
      <c r="K211">
        <v>-59.734256999999999</v>
      </c>
      <c r="L211">
        <v>-51.746445000000001</v>
      </c>
      <c r="N211" s="6">
        <f t="shared" si="35"/>
        <v>9.3335000000000008</v>
      </c>
      <c r="O211" s="6">
        <f t="shared" si="33"/>
        <v>-50.485748000000001</v>
      </c>
    </row>
    <row r="212" spans="2:16" x14ac:dyDescent="0.25">
      <c r="B212">
        <v>8527972222.2222004</v>
      </c>
      <c r="C212">
        <v>-54.681435</v>
      </c>
      <c r="D212">
        <v>-46.305309000000001</v>
      </c>
      <c r="F212" s="6">
        <f t="shared" si="34"/>
        <v>9.9445833333333002</v>
      </c>
      <c r="G212" s="6">
        <f t="shared" si="32"/>
        <v>-53.986153000000002</v>
      </c>
      <c r="J212">
        <v>8527972222.2222004</v>
      </c>
      <c r="K212">
        <v>-53.859791000000001</v>
      </c>
      <c r="L212">
        <v>-45.629826000000001</v>
      </c>
      <c r="N212" s="6">
        <f t="shared" si="35"/>
        <v>9.9445833333333002</v>
      </c>
      <c r="O212" s="6">
        <f t="shared" si="33"/>
        <v>-54.369346999999998</v>
      </c>
    </row>
    <row r="213" spans="2:16" x14ac:dyDescent="0.25">
      <c r="B213">
        <v>9166833333.3332996</v>
      </c>
      <c r="C213">
        <v>-58.349133000000002</v>
      </c>
      <c r="D213">
        <v>-50.015610000000002</v>
      </c>
      <c r="F213" s="6">
        <f t="shared" si="34"/>
        <v>10.555666666666999</v>
      </c>
      <c r="G213" s="6">
        <f t="shared" si="32"/>
        <v>-52.344130999999997</v>
      </c>
      <c r="J213">
        <v>9166833333.3332996</v>
      </c>
      <c r="K213">
        <v>-57.147671000000003</v>
      </c>
      <c r="L213">
        <v>-48.619404000000003</v>
      </c>
      <c r="N213" s="6">
        <f t="shared" si="35"/>
        <v>10.555666666666999</v>
      </c>
      <c r="O213" s="6">
        <f t="shared" si="33"/>
        <v>-58.207565000000002</v>
      </c>
    </row>
    <row r="214" spans="2:16" x14ac:dyDescent="0.25">
      <c r="B214">
        <v>9805694444.4444008</v>
      </c>
      <c r="C214">
        <v>-58.297859000000003</v>
      </c>
      <c r="D214">
        <v>-49.657871</v>
      </c>
      <c r="F214" s="6">
        <f t="shared" si="34"/>
        <v>11.16675</v>
      </c>
      <c r="G214" s="6">
        <f t="shared" si="32"/>
        <v>-54.101802999999997</v>
      </c>
      <c r="J214">
        <v>9805694444.4444008</v>
      </c>
      <c r="K214">
        <v>-57.565227999999998</v>
      </c>
      <c r="L214">
        <v>-48.676113000000001</v>
      </c>
      <c r="N214" s="6">
        <f t="shared" si="35"/>
        <v>11.16675</v>
      </c>
      <c r="O214" s="6">
        <f t="shared" si="33"/>
        <v>-52.567931999999999</v>
      </c>
    </row>
    <row r="215" spans="2:16" x14ac:dyDescent="0.25">
      <c r="B215">
        <v>10444555555.556</v>
      </c>
      <c r="C215">
        <v>-70.505722000000006</v>
      </c>
      <c r="D215">
        <v>-61.511208000000003</v>
      </c>
      <c r="F215" s="6">
        <f t="shared" si="34"/>
        <v>11.777833333333</v>
      </c>
      <c r="G215" s="6">
        <f t="shared" si="32"/>
        <v>-60.034633999999997</v>
      </c>
      <c r="J215">
        <v>10444555555.556</v>
      </c>
      <c r="K215">
        <v>-65.684830000000005</v>
      </c>
      <c r="L215">
        <v>-56.997256999999998</v>
      </c>
      <c r="N215" s="6">
        <f t="shared" si="35"/>
        <v>11.777833333333</v>
      </c>
      <c r="O215" s="6">
        <f t="shared" si="33"/>
        <v>-49.630614999999999</v>
      </c>
    </row>
    <row r="216" spans="2:16" x14ac:dyDescent="0.25">
      <c r="B216">
        <v>11083416666.667</v>
      </c>
      <c r="C216">
        <v>-68.567177000000001</v>
      </c>
      <c r="D216">
        <v>-59.574852</v>
      </c>
      <c r="F216" s="6">
        <f t="shared" si="34"/>
        <v>12.388916666666999</v>
      </c>
      <c r="G216" s="6">
        <f t="shared" si="32"/>
        <v>-57.363681999999997</v>
      </c>
      <c r="J216">
        <v>11083416666.667</v>
      </c>
      <c r="K216">
        <v>-59.128956000000002</v>
      </c>
      <c r="L216">
        <v>-50.120669999999997</v>
      </c>
      <c r="N216" s="6">
        <f t="shared" si="35"/>
        <v>12.388916666666999</v>
      </c>
      <c r="O216" s="6">
        <f t="shared" si="33"/>
        <v>-47.395724999999999</v>
      </c>
    </row>
    <row r="217" spans="2:16" x14ac:dyDescent="0.25">
      <c r="B217">
        <v>11722277777.778</v>
      </c>
      <c r="C217">
        <v>-63.088290999999998</v>
      </c>
      <c r="D217">
        <v>-54.248412999999999</v>
      </c>
      <c r="F217" s="6">
        <f t="shared" si="34"/>
        <v>13</v>
      </c>
      <c r="G217" s="6">
        <f t="shared" si="32"/>
        <v>-56.754371999999996</v>
      </c>
      <c r="J217">
        <v>11722277777.778</v>
      </c>
      <c r="K217">
        <v>-60.042034000000001</v>
      </c>
      <c r="L217">
        <v>-51.198523999999999</v>
      </c>
      <c r="N217" s="6">
        <f t="shared" si="35"/>
        <v>13</v>
      </c>
      <c r="O217" s="6">
        <f t="shared" si="33"/>
        <v>-49.872413999999999</v>
      </c>
    </row>
    <row r="218" spans="2:16" x14ac:dyDescent="0.25">
      <c r="B218">
        <v>12361138888.889</v>
      </c>
      <c r="C218">
        <v>-61.669925999999997</v>
      </c>
      <c r="D218">
        <v>-52.683407000000003</v>
      </c>
      <c r="F218" s="6" t="s">
        <v>25</v>
      </c>
      <c r="J218">
        <v>12361138888.889</v>
      </c>
      <c r="K218">
        <v>-66.910469000000006</v>
      </c>
      <c r="L218">
        <v>-57.921021000000003</v>
      </c>
      <c r="N218" s="6" t="s">
        <v>25</v>
      </c>
    </row>
    <row r="219" spans="2:16" x14ac:dyDescent="0.25">
      <c r="B219">
        <v>13000000000</v>
      </c>
      <c r="C219">
        <v>-65.434616000000005</v>
      </c>
      <c r="D219">
        <v>-56.139000000000003</v>
      </c>
      <c r="J219">
        <v>13000000000</v>
      </c>
      <c r="K219">
        <v>-70.345100000000002</v>
      </c>
      <c r="L219">
        <v>-61.011715000000002</v>
      </c>
    </row>
    <row r="220" spans="2:16" x14ac:dyDescent="0.25">
      <c r="B220" t="s">
        <v>25</v>
      </c>
      <c r="J220" t="s">
        <v>25</v>
      </c>
    </row>
    <row r="221" spans="2:16" x14ac:dyDescent="0.25">
      <c r="F221" s="6" t="s">
        <v>48</v>
      </c>
      <c r="N221" s="6" t="s">
        <v>48</v>
      </c>
    </row>
    <row r="222" spans="2:16" ht="15.75" x14ac:dyDescent="0.25">
      <c r="F222" s="6" t="s">
        <v>23</v>
      </c>
      <c r="G222" s="6" t="str">
        <f t="shared" ref="G222:G241" si="36">D248</f>
        <v>3Rx1L dBc Log Mag(dB)</v>
      </c>
      <c r="H222" s="35">
        <v>3</v>
      </c>
      <c r="N222" s="6" t="s">
        <v>23</v>
      </c>
      <c r="O222" s="6" t="str">
        <f t="shared" ref="O222:O241" si="37">L248</f>
        <v>3Rx1L dBc Log Mag(dB)</v>
      </c>
      <c r="P222" s="35">
        <v>3</v>
      </c>
    </row>
    <row r="223" spans="2:16" ht="15.75" x14ac:dyDescent="0.25">
      <c r="B223" t="s">
        <v>46</v>
      </c>
      <c r="F223" s="6">
        <f t="shared" ref="F223:F241" si="38">B249/1000000000</f>
        <v>1</v>
      </c>
      <c r="G223" s="6">
        <f t="shared" si="36"/>
        <v>-52.519623000000003</v>
      </c>
      <c r="H223" s="36">
        <f>ABS(AVERAGE(G223:G241)-(H222-1)*10)</f>
        <v>71.528978526315797</v>
      </c>
      <c r="J223" t="s">
        <v>46</v>
      </c>
      <c r="N223" s="6">
        <f t="shared" ref="N223:N241" si="39">J249/1000000000</f>
        <v>1</v>
      </c>
      <c r="O223" s="6">
        <f t="shared" si="37"/>
        <v>-55.519714</v>
      </c>
      <c r="P223" s="36">
        <f>ABS(AVERAGE(O223:O241)-(P222-1)*10)</f>
        <v>73.288620947368429</v>
      </c>
    </row>
    <row r="224" spans="2:16" x14ac:dyDescent="0.25">
      <c r="B224" t="s">
        <v>23</v>
      </c>
      <c r="C224" t="s">
        <v>140</v>
      </c>
      <c r="D224" t="s">
        <v>47</v>
      </c>
      <c r="F224" s="6">
        <f t="shared" si="38"/>
        <v>1.2036851851852</v>
      </c>
      <c r="G224" s="6">
        <f t="shared" si="36"/>
        <v>-54.956020000000002</v>
      </c>
      <c r="J224" t="s">
        <v>23</v>
      </c>
      <c r="K224" t="s">
        <v>140</v>
      </c>
      <c r="L224" t="s">
        <v>47</v>
      </c>
      <c r="N224" s="6">
        <f t="shared" si="39"/>
        <v>1.2036851851852</v>
      </c>
      <c r="O224" s="6">
        <f t="shared" si="37"/>
        <v>-58.317191999999999</v>
      </c>
    </row>
    <row r="225" spans="2:15" x14ac:dyDescent="0.25">
      <c r="B225">
        <v>2000500000</v>
      </c>
      <c r="C225">
        <v>-55.911262999999998</v>
      </c>
      <c r="D225">
        <v>-44.973441999999999</v>
      </c>
      <c r="F225" s="6">
        <f t="shared" si="38"/>
        <v>1.4073703703703999</v>
      </c>
      <c r="G225" s="6">
        <f t="shared" si="36"/>
        <v>-51.285331999999997</v>
      </c>
      <c r="J225">
        <v>2000500000</v>
      </c>
      <c r="K225">
        <v>-52.569023000000001</v>
      </c>
      <c r="L225">
        <v>-39.670093999999999</v>
      </c>
      <c r="N225" s="6">
        <f t="shared" si="39"/>
        <v>1.4073703703703999</v>
      </c>
      <c r="O225" s="6">
        <f t="shared" si="37"/>
        <v>-59.495303999999997</v>
      </c>
    </row>
    <row r="226" spans="2:15" x14ac:dyDescent="0.25">
      <c r="B226">
        <v>2611583333.3333001</v>
      </c>
      <c r="C226">
        <v>-55.963898</v>
      </c>
      <c r="D226">
        <v>-47.700499999999998</v>
      </c>
      <c r="F226" s="6">
        <f t="shared" si="38"/>
        <v>1.6110555555555999</v>
      </c>
      <c r="G226" s="6">
        <f t="shared" si="36"/>
        <v>-46.170555</v>
      </c>
      <c r="J226">
        <v>2611583333.3333001</v>
      </c>
      <c r="K226">
        <v>-48.560177000000003</v>
      </c>
      <c r="L226">
        <v>-39.140656</v>
      </c>
      <c r="N226" s="6">
        <f t="shared" si="39"/>
        <v>1.6110555555555999</v>
      </c>
      <c r="O226" s="6">
        <f t="shared" si="37"/>
        <v>-52.835293</v>
      </c>
    </row>
    <row r="227" spans="2:15" x14ac:dyDescent="0.25">
      <c r="B227">
        <v>3222666666.6666999</v>
      </c>
      <c r="C227">
        <v>-57.880650000000003</v>
      </c>
      <c r="D227">
        <v>-50.251708999999998</v>
      </c>
      <c r="F227" s="6">
        <f t="shared" si="38"/>
        <v>1.8147407407406999</v>
      </c>
      <c r="G227" s="6">
        <f t="shared" si="36"/>
        <v>-50.258609999999997</v>
      </c>
      <c r="J227">
        <v>3222666666.6666999</v>
      </c>
      <c r="K227">
        <v>-47.467101999999997</v>
      </c>
      <c r="L227">
        <v>-39.449753000000001</v>
      </c>
      <c r="N227" s="6">
        <f t="shared" si="39"/>
        <v>1.8147407407406999</v>
      </c>
      <c r="O227" s="6">
        <f t="shared" si="37"/>
        <v>-52.225360999999999</v>
      </c>
    </row>
    <row r="228" spans="2:15" x14ac:dyDescent="0.25">
      <c r="B228">
        <v>3833750000</v>
      </c>
      <c r="C228">
        <v>-65.372039999999998</v>
      </c>
      <c r="D228">
        <v>-57.670982000000002</v>
      </c>
      <c r="F228" s="6">
        <f t="shared" si="38"/>
        <v>2.0184259259259001</v>
      </c>
      <c r="G228" s="6">
        <f t="shared" si="36"/>
        <v>-49.456370999999997</v>
      </c>
      <c r="J228">
        <v>3833750000</v>
      </c>
      <c r="K228">
        <v>-49.419701000000003</v>
      </c>
      <c r="L228">
        <v>-41.737735999999998</v>
      </c>
      <c r="N228" s="6">
        <f t="shared" si="39"/>
        <v>2.0184259259259001</v>
      </c>
      <c r="O228" s="6">
        <f t="shared" si="37"/>
        <v>-58.017792</v>
      </c>
    </row>
    <row r="229" spans="2:15" x14ac:dyDescent="0.25">
      <c r="B229">
        <v>4444833333.3332996</v>
      </c>
      <c r="C229">
        <v>-70.753737999999998</v>
      </c>
      <c r="D229">
        <v>-62.707050000000002</v>
      </c>
      <c r="F229" s="6">
        <f t="shared" si="38"/>
        <v>2.2221111111111003</v>
      </c>
      <c r="G229" s="6">
        <f t="shared" si="36"/>
        <v>-44.202773999999998</v>
      </c>
      <c r="J229">
        <v>4444833333.3332996</v>
      </c>
      <c r="K229">
        <v>-52.997340999999999</v>
      </c>
      <c r="L229">
        <v>-45.313076000000002</v>
      </c>
      <c r="N229" s="6">
        <f t="shared" si="39"/>
        <v>2.2221111111111003</v>
      </c>
      <c r="O229" s="6">
        <f t="shared" si="37"/>
        <v>-46.449184000000002</v>
      </c>
    </row>
    <row r="230" spans="2:15" x14ac:dyDescent="0.25">
      <c r="B230">
        <v>5055916666.6667004</v>
      </c>
      <c r="C230">
        <v>-63.499232999999997</v>
      </c>
      <c r="D230">
        <v>-55.034824</v>
      </c>
      <c r="F230" s="6">
        <f t="shared" si="38"/>
        <v>2.4257962962963</v>
      </c>
      <c r="G230" s="6">
        <f t="shared" si="36"/>
        <v>-48.896720999999999</v>
      </c>
      <c r="J230">
        <v>5055916666.6667004</v>
      </c>
      <c r="K230">
        <v>-54.462314999999997</v>
      </c>
      <c r="L230">
        <v>-46.683224000000003</v>
      </c>
      <c r="N230" s="6">
        <f t="shared" si="39"/>
        <v>2.4257962962963</v>
      </c>
      <c r="O230" s="6">
        <f t="shared" si="37"/>
        <v>-55.662460000000003</v>
      </c>
    </row>
    <row r="231" spans="2:15" x14ac:dyDescent="0.25">
      <c r="B231">
        <v>5667000000</v>
      </c>
      <c r="C231">
        <v>-66.726837000000003</v>
      </c>
      <c r="D231">
        <v>-58.459732000000002</v>
      </c>
      <c r="F231" s="6">
        <f t="shared" si="38"/>
        <v>2.6294814814815002</v>
      </c>
      <c r="G231" s="6">
        <f t="shared" si="36"/>
        <v>-54.468623999999998</v>
      </c>
      <c r="J231">
        <v>5667000000</v>
      </c>
      <c r="K231">
        <v>-55.951259999999998</v>
      </c>
      <c r="L231">
        <v>-47.889656000000002</v>
      </c>
      <c r="N231" s="6">
        <f t="shared" si="39"/>
        <v>2.6294814814815002</v>
      </c>
      <c r="O231" s="6">
        <f t="shared" si="37"/>
        <v>-55.805419999999998</v>
      </c>
    </row>
    <row r="232" spans="2:15" x14ac:dyDescent="0.25">
      <c r="B232">
        <v>6278083333.3332996</v>
      </c>
      <c r="C232">
        <v>-72.644683999999998</v>
      </c>
      <c r="D232">
        <v>-64.606414999999998</v>
      </c>
      <c r="F232" s="6">
        <f t="shared" si="38"/>
        <v>2.8331666666666999</v>
      </c>
      <c r="G232" s="6">
        <f t="shared" si="36"/>
        <v>-54.850448999999998</v>
      </c>
      <c r="J232">
        <v>6278083333.3332996</v>
      </c>
      <c r="K232">
        <v>-55.321213</v>
      </c>
      <c r="L232">
        <v>-47.437781999999999</v>
      </c>
      <c r="N232" s="6">
        <f t="shared" si="39"/>
        <v>2.8331666666666999</v>
      </c>
      <c r="O232" s="6">
        <f t="shared" si="37"/>
        <v>-52.664768000000002</v>
      </c>
    </row>
    <row r="233" spans="2:15" x14ac:dyDescent="0.25">
      <c r="B233">
        <v>6889166666.6667004</v>
      </c>
      <c r="C233">
        <v>-63.55471</v>
      </c>
      <c r="D233">
        <v>-55.667735999999998</v>
      </c>
      <c r="F233" s="6">
        <f t="shared" si="38"/>
        <v>3.0368518518519001</v>
      </c>
      <c r="G233" s="6">
        <f t="shared" si="36"/>
        <v>-49.772075999999998</v>
      </c>
      <c r="J233">
        <v>6889166666.6667004</v>
      </c>
      <c r="K233">
        <v>-55.143669000000003</v>
      </c>
      <c r="L233">
        <v>-47.352004999999998</v>
      </c>
      <c r="N233" s="6">
        <f t="shared" si="39"/>
        <v>3.0368518518519001</v>
      </c>
      <c r="O233" s="6">
        <f t="shared" si="37"/>
        <v>-57.146754999999999</v>
      </c>
    </row>
    <row r="234" spans="2:15" x14ac:dyDescent="0.25">
      <c r="B234">
        <v>7500250000</v>
      </c>
      <c r="C234">
        <v>-65.716728000000003</v>
      </c>
      <c r="D234">
        <v>-57.87764</v>
      </c>
      <c r="F234" s="6">
        <f t="shared" si="38"/>
        <v>3.2405370370370004</v>
      </c>
      <c r="G234" s="6">
        <f t="shared" si="36"/>
        <v>-57.933005999999999</v>
      </c>
      <c r="J234">
        <v>7500250000</v>
      </c>
      <c r="K234">
        <v>-53.687503999999997</v>
      </c>
      <c r="L234">
        <v>-45.849007</v>
      </c>
      <c r="N234" s="6">
        <f t="shared" si="39"/>
        <v>3.2405370370370004</v>
      </c>
      <c r="O234" s="6">
        <f t="shared" si="37"/>
        <v>-55.557167</v>
      </c>
    </row>
    <row r="235" spans="2:15" x14ac:dyDescent="0.25">
      <c r="B235">
        <v>8111333333.3332996</v>
      </c>
      <c r="C235">
        <v>-70.462874999999997</v>
      </c>
      <c r="D235">
        <v>-62.330986000000003</v>
      </c>
      <c r="F235" s="6">
        <f t="shared" si="38"/>
        <v>3.4442222222222001</v>
      </c>
      <c r="G235" s="6">
        <f t="shared" si="36"/>
        <v>-51.446297000000001</v>
      </c>
      <c r="J235">
        <v>8111333333.3332996</v>
      </c>
      <c r="K235">
        <v>-55.518723000000001</v>
      </c>
      <c r="L235">
        <v>-47.530909999999999</v>
      </c>
      <c r="N235" s="6">
        <f t="shared" si="39"/>
        <v>3.4442222222222001</v>
      </c>
      <c r="O235" s="6">
        <f t="shared" si="37"/>
        <v>-47.277633999999999</v>
      </c>
    </row>
    <row r="236" spans="2:15" x14ac:dyDescent="0.25">
      <c r="B236">
        <v>8722416666.6667004</v>
      </c>
      <c r="C236">
        <v>-68.930976999999999</v>
      </c>
      <c r="D236">
        <v>-60.554855000000003</v>
      </c>
      <c r="F236" s="6">
        <f t="shared" si="38"/>
        <v>3.6479074074074003</v>
      </c>
      <c r="G236" s="6">
        <f t="shared" si="36"/>
        <v>-53.281590000000001</v>
      </c>
      <c r="J236">
        <v>8722416666.6667004</v>
      </c>
      <c r="K236">
        <v>-61.775092999999998</v>
      </c>
      <c r="L236">
        <v>-53.545127999999998</v>
      </c>
      <c r="N236" s="6">
        <f t="shared" si="39"/>
        <v>3.6479074074074003</v>
      </c>
      <c r="O236" s="6">
        <f t="shared" si="37"/>
        <v>-47.335453000000001</v>
      </c>
    </row>
    <row r="237" spans="2:15" x14ac:dyDescent="0.25">
      <c r="B237">
        <v>9333500000</v>
      </c>
      <c r="C237">
        <v>-65.660583000000003</v>
      </c>
      <c r="D237">
        <v>-57.327057000000003</v>
      </c>
      <c r="F237" s="6">
        <f t="shared" si="38"/>
        <v>3.8515925925926</v>
      </c>
      <c r="G237" s="6">
        <f t="shared" si="36"/>
        <v>-55.058624000000002</v>
      </c>
      <c r="J237">
        <v>9333500000</v>
      </c>
      <c r="K237">
        <v>-59.014011000000004</v>
      </c>
      <c r="L237">
        <v>-50.485748000000001</v>
      </c>
      <c r="N237" s="6">
        <f t="shared" si="39"/>
        <v>3.8515925925926</v>
      </c>
      <c r="O237" s="6">
        <f t="shared" si="37"/>
        <v>-49.500912</v>
      </c>
    </row>
    <row r="238" spans="2:15" x14ac:dyDescent="0.25">
      <c r="B238">
        <v>9944583333.3332996</v>
      </c>
      <c r="C238">
        <v>-62.626140999999997</v>
      </c>
      <c r="D238">
        <v>-53.986153000000002</v>
      </c>
      <c r="F238" s="6">
        <f t="shared" si="38"/>
        <v>4.0552777777777997</v>
      </c>
      <c r="G238" s="6">
        <f t="shared" si="36"/>
        <v>-53.913772999999999</v>
      </c>
      <c r="J238">
        <v>9944583333.3332996</v>
      </c>
      <c r="K238">
        <v>-63.258460999999997</v>
      </c>
      <c r="L238">
        <v>-54.369346999999998</v>
      </c>
      <c r="N238" s="6">
        <f t="shared" si="39"/>
        <v>4.0552777777777997</v>
      </c>
      <c r="O238" s="6">
        <f t="shared" si="37"/>
        <v>-52.527042000000002</v>
      </c>
    </row>
    <row r="239" spans="2:15" x14ac:dyDescent="0.25">
      <c r="B239">
        <v>10555666666.667</v>
      </c>
      <c r="C239">
        <v>-61.338645999999997</v>
      </c>
      <c r="D239">
        <v>-52.344130999999997</v>
      </c>
      <c r="F239" s="6">
        <f t="shared" si="38"/>
        <v>4.2589629629629995</v>
      </c>
      <c r="G239" s="6">
        <f t="shared" si="36"/>
        <v>-52.839607000000001</v>
      </c>
      <c r="J239">
        <v>10555666666.667</v>
      </c>
      <c r="K239">
        <v>-66.895133999999999</v>
      </c>
      <c r="L239">
        <v>-58.207565000000002</v>
      </c>
      <c r="N239" s="6">
        <f t="shared" si="39"/>
        <v>4.2589629629629995</v>
      </c>
      <c r="O239" s="6">
        <f t="shared" si="37"/>
        <v>-60.365318000000002</v>
      </c>
    </row>
    <row r="240" spans="2:15" x14ac:dyDescent="0.25">
      <c r="B240">
        <v>11166750000</v>
      </c>
      <c r="C240">
        <v>-63.094127999999998</v>
      </c>
      <c r="D240">
        <v>-54.101802999999997</v>
      </c>
      <c r="F240" s="6">
        <f t="shared" si="38"/>
        <v>4.4626481481480997</v>
      </c>
      <c r="G240" s="6">
        <f t="shared" si="36"/>
        <v>-49.049003999999996</v>
      </c>
      <c r="J240">
        <v>11166750000</v>
      </c>
      <c r="K240">
        <v>-61.576217999999997</v>
      </c>
      <c r="L240">
        <v>-52.567931999999999</v>
      </c>
      <c r="N240" s="6">
        <f t="shared" si="39"/>
        <v>4.4626481481480997</v>
      </c>
      <c r="O240" s="6">
        <f t="shared" si="37"/>
        <v>-50.533656999999998</v>
      </c>
    </row>
    <row r="241" spans="2:16" x14ac:dyDescent="0.25">
      <c r="B241">
        <v>11777833333.333</v>
      </c>
      <c r="C241">
        <v>-68.874511999999996</v>
      </c>
      <c r="D241">
        <v>-60.034633999999997</v>
      </c>
      <c r="F241" s="6">
        <f t="shared" si="38"/>
        <v>4.6663333333332995</v>
      </c>
      <c r="G241" s="6">
        <f t="shared" si="36"/>
        <v>-48.691535999999999</v>
      </c>
      <c r="J241">
        <v>11777833333.333</v>
      </c>
      <c r="K241">
        <v>-58.474125000000001</v>
      </c>
      <c r="L241">
        <v>-49.630614999999999</v>
      </c>
      <c r="N241" s="6">
        <f t="shared" si="39"/>
        <v>4.6663333333332995</v>
      </c>
      <c r="O241" s="6">
        <f t="shared" si="37"/>
        <v>-45.247371999999999</v>
      </c>
    </row>
    <row r="242" spans="2:16" x14ac:dyDescent="0.25">
      <c r="B242">
        <v>12388916666.667</v>
      </c>
      <c r="C242">
        <v>-66.350204000000005</v>
      </c>
      <c r="D242">
        <v>-57.363681999999997</v>
      </c>
      <c r="F242" s="6" t="s">
        <v>25</v>
      </c>
      <c r="J242">
        <v>12388916666.667</v>
      </c>
      <c r="K242">
        <v>-56.385173999999999</v>
      </c>
      <c r="L242">
        <v>-47.395724999999999</v>
      </c>
      <c r="N242" s="6" t="s">
        <v>25</v>
      </c>
    </row>
    <row r="243" spans="2:16" x14ac:dyDescent="0.25">
      <c r="B243">
        <v>13000000000</v>
      </c>
      <c r="C243">
        <v>-66.049980000000005</v>
      </c>
      <c r="D243">
        <v>-56.754371999999996</v>
      </c>
      <c r="J243">
        <v>13000000000</v>
      </c>
      <c r="K243">
        <v>-59.205798999999999</v>
      </c>
      <c r="L243">
        <v>-49.872413999999999</v>
      </c>
    </row>
    <row r="244" spans="2:16" x14ac:dyDescent="0.25">
      <c r="B244" t="s">
        <v>25</v>
      </c>
      <c r="J244" t="s">
        <v>25</v>
      </c>
    </row>
    <row r="245" spans="2:16" x14ac:dyDescent="0.25">
      <c r="F245" s="6" t="s">
        <v>50</v>
      </c>
      <c r="N245" s="6" t="s">
        <v>50</v>
      </c>
    </row>
    <row r="246" spans="2:16" ht="15.75" x14ac:dyDescent="0.25">
      <c r="F246" s="6" t="s">
        <v>23</v>
      </c>
      <c r="G246" s="6" t="str">
        <f t="shared" ref="G246:G265" si="40">D272</f>
        <v>3Rx2L dBc Log Mag(dB)</v>
      </c>
      <c r="H246" s="35">
        <v>3</v>
      </c>
      <c r="N246" s="6" t="s">
        <v>23</v>
      </c>
      <c r="O246" s="6" t="str">
        <f t="shared" ref="O246:O265" si="41">L272</f>
        <v>3Rx2L dBc Log Mag(dB)</v>
      </c>
      <c r="P246" s="35">
        <v>3</v>
      </c>
    </row>
    <row r="247" spans="2:16" ht="15.75" x14ac:dyDescent="0.25">
      <c r="B247" t="s">
        <v>48</v>
      </c>
      <c r="F247" s="6">
        <f t="shared" ref="F247:F265" si="42">B273/1000000000</f>
        <v>1</v>
      </c>
      <c r="G247" s="6">
        <f t="shared" si="40"/>
        <v>-67.127846000000005</v>
      </c>
      <c r="H247" s="36">
        <f>ABS(AVERAGE(G247:G265)-(H246-1)*10)</f>
        <v>83.796838052631585</v>
      </c>
      <c r="J247" t="s">
        <v>48</v>
      </c>
      <c r="N247" s="6">
        <f t="shared" ref="N247:N265" si="43">J273/1000000000</f>
        <v>1</v>
      </c>
      <c r="O247" s="6">
        <f t="shared" si="41"/>
        <v>-76.904708999999997</v>
      </c>
      <c r="P247" s="36">
        <f>ABS(AVERAGE(O247:O265)-(P246-1)*10)</f>
        <v>85.804823526315786</v>
      </c>
    </row>
    <row r="248" spans="2:16" x14ac:dyDescent="0.25">
      <c r="B248" t="s">
        <v>23</v>
      </c>
      <c r="C248" t="s">
        <v>141</v>
      </c>
      <c r="D248" t="s">
        <v>49</v>
      </c>
      <c r="F248" s="6">
        <f t="shared" si="42"/>
        <v>1.4074259259258999</v>
      </c>
      <c r="G248" s="6">
        <f t="shared" si="40"/>
        <v>-64.275138999999996</v>
      </c>
      <c r="J248" t="s">
        <v>23</v>
      </c>
      <c r="K248" t="s">
        <v>141</v>
      </c>
      <c r="L248" t="s">
        <v>49</v>
      </c>
      <c r="N248" s="6">
        <f t="shared" si="43"/>
        <v>1.4074259259258999</v>
      </c>
      <c r="O248" s="6">
        <f t="shared" si="41"/>
        <v>-71.514824000000004</v>
      </c>
    </row>
    <row r="249" spans="2:16" x14ac:dyDescent="0.25">
      <c r="B249">
        <v>1000000000</v>
      </c>
      <c r="C249">
        <v>-63.457442999999998</v>
      </c>
      <c r="D249">
        <v>-52.519623000000003</v>
      </c>
      <c r="F249" s="6">
        <f t="shared" si="42"/>
        <v>1.8148518518519001</v>
      </c>
      <c r="G249" s="6">
        <f t="shared" si="40"/>
        <v>-63.012282999999996</v>
      </c>
      <c r="J249">
        <v>1000000000</v>
      </c>
      <c r="K249">
        <v>-68.418648000000005</v>
      </c>
      <c r="L249">
        <v>-55.519714</v>
      </c>
      <c r="N249" s="6">
        <f t="shared" si="43"/>
        <v>1.8148518518519001</v>
      </c>
      <c r="O249" s="6">
        <f t="shared" si="41"/>
        <v>-73.317374999999998</v>
      </c>
    </row>
    <row r="250" spans="2:16" x14ac:dyDescent="0.25">
      <c r="B250">
        <v>1203685185.1852</v>
      </c>
      <c r="C250">
        <v>-63.219417999999997</v>
      </c>
      <c r="D250">
        <v>-54.956020000000002</v>
      </c>
      <c r="F250" s="6">
        <f t="shared" si="42"/>
        <v>2.2222777777778</v>
      </c>
      <c r="G250" s="6">
        <f t="shared" si="40"/>
        <v>-56.665351999999999</v>
      </c>
      <c r="J250">
        <v>1203685185.1852</v>
      </c>
      <c r="K250">
        <v>-67.736710000000002</v>
      </c>
      <c r="L250">
        <v>-58.317191999999999</v>
      </c>
      <c r="N250" s="6">
        <f t="shared" si="43"/>
        <v>2.2222777777778</v>
      </c>
      <c r="O250" s="6">
        <f t="shared" si="41"/>
        <v>-70.769333000000003</v>
      </c>
    </row>
    <row r="251" spans="2:16" x14ac:dyDescent="0.25">
      <c r="B251">
        <v>1407370370.3704</v>
      </c>
      <c r="C251">
        <v>-58.914268</v>
      </c>
      <c r="D251">
        <v>-51.285331999999997</v>
      </c>
      <c r="F251" s="6">
        <f t="shared" si="42"/>
        <v>2.6297037037036999</v>
      </c>
      <c r="G251" s="6">
        <f t="shared" si="40"/>
        <v>-62.802684999999997</v>
      </c>
      <c r="J251">
        <v>1407370370.3704</v>
      </c>
      <c r="K251">
        <v>-67.512657000000004</v>
      </c>
      <c r="L251">
        <v>-59.495303999999997</v>
      </c>
      <c r="N251" s="6">
        <f t="shared" si="43"/>
        <v>2.6297037037036999</v>
      </c>
      <c r="O251" s="6">
        <f t="shared" si="41"/>
        <v>-67.061226000000005</v>
      </c>
    </row>
    <row r="252" spans="2:16" x14ac:dyDescent="0.25">
      <c r="B252">
        <v>1611055555.5555999</v>
      </c>
      <c r="C252">
        <v>-53.871616000000003</v>
      </c>
      <c r="D252">
        <v>-46.170555</v>
      </c>
      <c r="F252" s="6">
        <f t="shared" si="42"/>
        <v>3.0371296296296002</v>
      </c>
      <c r="G252" s="6">
        <f t="shared" si="40"/>
        <v>-68.335105999999996</v>
      </c>
      <c r="J252">
        <v>1611055555.5555999</v>
      </c>
      <c r="K252">
        <v>-60.517257999999998</v>
      </c>
      <c r="L252">
        <v>-52.835293</v>
      </c>
      <c r="N252" s="6">
        <f t="shared" si="43"/>
        <v>3.0371296296296002</v>
      </c>
      <c r="O252" s="6">
        <f t="shared" si="41"/>
        <v>-69.633353999999997</v>
      </c>
    </row>
    <row r="253" spans="2:16" x14ac:dyDescent="0.25">
      <c r="B253">
        <v>1814740740.7407</v>
      </c>
      <c r="C253">
        <v>-58.305298000000001</v>
      </c>
      <c r="D253">
        <v>-50.258609999999997</v>
      </c>
      <c r="F253" s="6">
        <f t="shared" si="42"/>
        <v>3.4445555555556</v>
      </c>
      <c r="G253" s="6">
        <f t="shared" si="40"/>
        <v>-57.192703000000002</v>
      </c>
      <c r="J253">
        <v>1814740740.7407</v>
      </c>
      <c r="K253">
        <v>-59.909621999999999</v>
      </c>
      <c r="L253">
        <v>-52.225360999999999</v>
      </c>
      <c r="N253" s="6">
        <f t="shared" si="43"/>
        <v>3.4445555555556</v>
      </c>
      <c r="O253" s="6">
        <f t="shared" si="41"/>
        <v>-59.306145000000001</v>
      </c>
    </row>
    <row r="254" spans="2:16" x14ac:dyDescent="0.25">
      <c r="B254">
        <v>2018425925.9259</v>
      </c>
      <c r="C254">
        <v>-57.920775999999996</v>
      </c>
      <c r="D254">
        <v>-49.456370999999997</v>
      </c>
      <c r="F254" s="6">
        <f t="shared" si="42"/>
        <v>3.8519814814815003</v>
      </c>
      <c r="G254" s="6">
        <f t="shared" si="40"/>
        <v>-65.433059999999998</v>
      </c>
      <c r="J254">
        <v>2018425925.9259</v>
      </c>
      <c r="K254">
        <v>-65.796882999999994</v>
      </c>
      <c r="L254">
        <v>-58.017792</v>
      </c>
      <c r="N254" s="6">
        <f t="shared" si="43"/>
        <v>3.8519814814815003</v>
      </c>
      <c r="O254" s="6">
        <f t="shared" si="41"/>
        <v>-59.142772999999998</v>
      </c>
    </row>
    <row r="255" spans="2:16" x14ac:dyDescent="0.25">
      <c r="B255">
        <v>2222111111.1111002</v>
      </c>
      <c r="C255">
        <v>-52.469878999999999</v>
      </c>
      <c r="D255">
        <v>-44.202773999999998</v>
      </c>
      <c r="F255" s="6">
        <f t="shared" si="42"/>
        <v>4.2594074074073998</v>
      </c>
      <c r="G255" s="6">
        <f t="shared" si="40"/>
        <v>-69.562561000000002</v>
      </c>
      <c r="J255">
        <v>2222111111.1111002</v>
      </c>
      <c r="K255">
        <v>-54.510787999999998</v>
      </c>
      <c r="L255">
        <v>-46.449184000000002</v>
      </c>
      <c r="N255" s="6">
        <f t="shared" si="43"/>
        <v>4.2594074074073998</v>
      </c>
      <c r="O255" s="6">
        <f t="shared" si="41"/>
        <v>-66.135070999999996</v>
      </c>
    </row>
    <row r="256" spans="2:16" x14ac:dyDescent="0.25">
      <c r="B256">
        <v>2425796296.2962999</v>
      </c>
      <c r="C256">
        <v>-56.934986000000002</v>
      </c>
      <c r="D256">
        <v>-48.896720999999999</v>
      </c>
      <c r="F256" s="6">
        <f t="shared" si="42"/>
        <v>4.6668333333332992</v>
      </c>
      <c r="G256" s="6">
        <f t="shared" si="40"/>
        <v>-64.006057999999996</v>
      </c>
      <c r="J256">
        <v>2425796296.2962999</v>
      </c>
      <c r="K256">
        <v>-63.545890999999997</v>
      </c>
      <c r="L256">
        <v>-55.662460000000003</v>
      </c>
      <c r="N256" s="6">
        <f t="shared" si="43"/>
        <v>4.6668333333332992</v>
      </c>
      <c r="O256" s="6">
        <f t="shared" si="41"/>
        <v>-61.174706</v>
      </c>
    </row>
    <row r="257" spans="2:16" x14ac:dyDescent="0.25">
      <c r="B257">
        <v>2629481481.4815001</v>
      </c>
      <c r="C257">
        <v>-62.355595000000001</v>
      </c>
      <c r="D257">
        <v>-54.468623999999998</v>
      </c>
      <c r="F257" s="6">
        <f t="shared" si="42"/>
        <v>5.0742592592592999</v>
      </c>
      <c r="G257" s="6">
        <f t="shared" si="40"/>
        <v>-68.338820999999996</v>
      </c>
      <c r="J257">
        <v>2629481481.4815001</v>
      </c>
      <c r="K257">
        <v>-63.597084000000002</v>
      </c>
      <c r="L257">
        <v>-55.805419999999998</v>
      </c>
      <c r="N257" s="6">
        <f t="shared" si="43"/>
        <v>5.0742592592592999</v>
      </c>
      <c r="O257" s="6">
        <f t="shared" si="41"/>
        <v>-59.475906000000002</v>
      </c>
    </row>
    <row r="258" spans="2:16" x14ac:dyDescent="0.25">
      <c r="B258">
        <v>2833166666.6666999</v>
      </c>
      <c r="C258">
        <v>-62.689537000000001</v>
      </c>
      <c r="D258">
        <v>-54.850448999999998</v>
      </c>
      <c r="F258" s="6">
        <f t="shared" si="42"/>
        <v>5.4816851851851993</v>
      </c>
      <c r="G258" s="6">
        <f t="shared" si="40"/>
        <v>-64.224159</v>
      </c>
      <c r="J258">
        <v>2833166666.6666999</v>
      </c>
      <c r="K258">
        <v>-60.503261999999999</v>
      </c>
      <c r="L258">
        <v>-52.664768000000002</v>
      </c>
      <c r="N258" s="6">
        <f t="shared" si="43"/>
        <v>5.4816851851851993</v>
      </c>
      <c r="O258" s="6">
        <f t="shared" si="41"/>
        <v>-61.449612000000002</v>
      </c>
    </row>
    <row r="259" spans="2:16" x14ac:dyDescent="0.25">
      <c r="B259">
        <v>3036851851.8519001</v>
      </c>
      <c r="C259">
        <v>-57.903961000000002</v>
      </c>
      <c r="D259">
        <v>-49.772075999999998</v>
      </c>
      <c r="F259" s="6">
        <f t="shared" si="42"/>
        <v>5.8891111111111005</v>
      </c>
      <c r="G259" s="6">
        <f t="shared" si="40"/>
        <v>-59.401347999999999</v>
      </c>
      <c r="J259">
        <v>3036851851.8519001</v>
      </c>
      <c r="K259">
        <v>-65.134567000000004</v>
      </c>
      <c r="L259">
        <v>-57.146754999999999</v>
      </c>
      <c r="N259" s="6">
        <f t="shared" si="43"/>
        <v>5.8891111111111005</v>
      </c>
      <c r="O259" s="6">
        <f t="shared" si="41"/>
        <v>-66.706215</v>
      </c>
    </row>
    <row r="260" spans="2:16" x14ac:dyDescent="0.25">
      <c r="B260">
        <v>3240537037.0370002</v>
      </c>
      <c r="C260">
        <v>-66.309128000000001</v>
      </c>
      <c r="D260">
        <v>-57.933005999999999</v>
      </c>
      <c r="F260" s="6">
        <f t="shared" si="42"/>
        <v>6.296537037037</v>
      </c>
      <c r="G260" s="6">
        <f t="shared" si="40"/>
        <v>-65.142868000000007</v>
      </c>
      <c r="J260">
        <v>3240537037.0370002</v>
      </c>
      <c r="K260">
        <v>-63.787132</v>
      </c>
      <c r="L260">
        <v>-55.557167</v>
      </c>
      <c r="N260" s="6">
        <f t="shared" si="43"/>
        <v>6.296537037037</v>
      </c>
      <c r="O260" s="6">
        <f t="shared" si="41"/>
        <v>-66.289658000000003</v>
      </c>
    </row>
    <row r="261" spans="2:16" x14ac:dyDescent="0.25">
      <c r="B261">
        <v>3444222222.2221999</v>
      </c>
      <c r="C261">
        <v>-59.779819000000003</v>
      </c>
      <c r="D261">
        <v>-51.446297000000001</v>
      </c>
      <c r="F261" s="6">
        <f t="shared" si="42"/>
        <v>6.7039629629630006</v>
      </c>
      <c r="G261" s="6">
        <f t="shared" si="40"/>
        <v>-67.764015000000001</v>
      </c>
      <c r="J261">
        <v>3444222222.2221999</v>
      </c>
      <c r="K261">
        <v>-55.805900999999999</v>
      </c>
      <c r="L261">
        <v>-47.277633999999999</v>
      </c>
      <c r="N261" s="6">
        <f t="shared" si="43"/>
        <v>6.7039629629630006</v>
      </c>
      <c r="O261" s="6">
        <f t="shared" si="41"/>
        <v>-59.768504999999998</v>
      </c>
    </row>
    <row r="262" spans="2:16" x14ac:dyDescent="0.25">
      <c r="B262">
        <v>3647907407.4074001</v>
      </c>
      <c r="C262">
        <v>-61.921576999999999</v>
      </c>
      <c r="D262">
        <v>-53.281590000000001</v>
      </c>
      <c r="F262" s="6">
        <f t="shared" si="42"/>
        <v>7.1113888888889001</v>
      </c>
      <c r="G262" s="6">
        <f t="shared" si="40"/>
        <v>-67.662200999999996</v>
      </c>
      <c r="J262">
        <v>3647907407.4074001</v>
      </c>
      <c r="K262">
        <v>-56.224567</v>
      </c>
      <c r="L262">
        <v>-47.335453000000001</v>
      </c>
      <c r="N262" s="6">
        <f t="shared" si="43"/>
        <v>7.1113888888889001</v>
      </c>
      <c r="O262" s="6">
        <f t="shared" si="41"/>
        <v>-68.233199999999997</v>
      </c>
    </row>
    <row r="263" spans="2:16" x14ac:dyDescent="0.25">
      <c r="B263">
        <v>3851592592.5925999</v>
      </c>
      <c r="C263">
        <v>-64.053139000000002</v>
      </c>
      <c r="D263">
        <v>-55.058624000000002</v>
      </c>
      <c r="F263" s="6">
        <f t="shared" si="42"/>
        <v>7.5188148148148004</v>
      </c>
      <c r="G263" s="6">
        <f t="shared" si="40"/>
        <v>-62.481212999999997</v>
      </c>
      <c r="J263">
        <v>3851592592.5925999</v>
      </c>
      <c r="K263">
        <v>-58.188479999999998</v>
      </c>
      <c r="L263">
        <v>-49.500912</v>
      </c>
      <c r="N263" s="6">
        <f t="shared" si="43"/>
        <v>7.5188148148148004</v>
      </c>
      <c r="O263" s="6">
        <f t="shared" si="41"/>
        <v>-64.479691000000003</v>
      </c>
    </row>
    <row r="264" spans="2:16" x14ac:dyDescent="0.25">
      <c r="B264">
        <v>4055277777.7778001</v>
      </c>
      <c r="C264">
        <v>-62.906097000000003</v>
      </c>
      <c r="D264">
        <v>-53.913772999999999</v>
      </c>
      <c r="F264" s="6">
        <f t="shared" si="42"/>
        <v>7.9262407407406998</v>
      </c>
      <c r="G264" s="6">
        <f t="shared" si="40"/>
        <v>-58.483814000000002</v>
      </c>
      <c r="J264">
        <v>4055277777.7778001</v>
      </c>
      <c r="K264">
        <v>-61.535328</v>
      </c>
      <c r="L264">
        <v>-52.527042000000002</v>
      </c>
      <c r="N264" s="6">
        <f t="shared" si="43"/>
        <v>7.9262407407406998</v>
      </c>
      <c r="O264" s="6">
        <f t="shared" si="41"/>
        <v>-66.456749000000002</v>
      </c>
    </row>
    <row r="265" spans="2:16" x14ac:dyDescent="0.25">
      <c r="B265">
        <v>4258962962.9629998</v>
      </c>
      <c r="C265">
        <v>-61.679485</v>
      </c>
      <c r="D265">
        <v>-52.839607000000001</v>
      </c>
      <c r="F265" s="6">
        <f t="shared" si="42"/>
        <v>8.3336666666666996</v>
      </c>
      <c r="G265" s="6">
        <f t="shared" si="40"/>
        <v>-60.228690999999998</v>
      </c>
      <c r="J265">
        <v>4258962962.9629998</v>
      </c>
      <c r="K265">
        <v>-69.208824000000007</v>
      </c>
      <c r="L265">
        <v>-60.365318000000002</v>
      </c>
      <c r="N265" s="6">
        <f t="shared" si="43"/>
        <v>8.3336666666666996</v>
      </c>
      <c r="O265" s="6">
        <f t="shared" si="41"/>
        <v>-62.472594999999998</v>
      </c>
    </row>
    <row r="266" spans="2:16" x14ac:dyDescent="0.25">
      <c r="B266">
        <v>4462648148.1480999</v>
      </c>
      <c r="C266">
        <v>-58.035522</v>
      </c>
      <c r="D266">
        <v>-49.049003999999996</v>
      </c>
      <c r="F266" s="6" t="s">
        <v>25</v>
      </c>
      <c r="J266">
        <v>4462648148.1480999</v>
      </c>
      <c r="K266">
        <v>-59.523105999999999</v>
      </c>
      <c r="L266">
        <v>-50.533656999999998</v>
      </c>
      <c r="N266" s="6" t="s">
        <v>25</v>
      </c>
    </row>
    <row r="267" spans="2:16" x14ac:dyDescent="0.25">
      <c r="B267">
        <v>4666333333.3332996</v>
      </c>
      <c r="C267">
        <v>-57.987152000000002</v>
      </c>
      <c r="D267">
        <v>-48.691535999999999</v>
      </c>
      <c r="J267">
        <v>4666333333.3332996</v>
      </c>
      <c r="K267">
        <v>-54.580756999999998</v>
      </c>
      <c r="L267">
        <v>-45.247371999999999</v>
      </c>
    </row>
    <row r="268" spans="2:16" x14ac:dyDescent="0.25">
      <c r="B268" t="s">
        <v>25</v>
      </c>
      <c r="J268" t="s">
        <v>25</v>
      </c>
    </row>
    <row r="269" spans="2:16" x14ac:dyDescent="0.25">
      <c r="F269" s="6" t="s">
        <v>52</v>
      </c>
      <c r="N269" s="6" t="s">
        <v>52</v>
      </c>
    </row>
    <row r="270" spans="2:16" ht="15.75" x14ac:dyDescent="0.25">
      <c r="F270" s="6" t="s">
        <v>23</v>
      </c>
      <c r="G270" s="6" t="str">
        <f t="shared" ref="G270:G289" si="44">D296</f>
        <v>3Rx3L dBc Log Mag(dB)</v>
      </c>
      <c r="H270" s="35">
        <v>3</v>
      </c>
      <c r="N270" s="6" t="s">
        <v>23</v>
      </c>
      <c r="O270" s="6" t="str">
        <f t="shared" ref="O270:O289" si="45">L296</f>
        <v>3Rx3L dBc Log Mag(dB)</v>
      </c>
      <c r="P270" s="35">
        <v>3</v>
      </c>
    </row>
    <row r="271" spans="2:16" ht="15.75" x14ac:dyDescent="0.25">
      <c r="B271" t="s">
        <v>50</v>
      </c>
      <c r="F271" s="6">
        <f t="shared" ref="F271:F289" si="46">B297/1000000000</f>
        <v>1</v>
      </c>
      <c r="G271" s="6">
        <f t="shared" si="44"/>
        <v>-47.743457999999997</v>
      </c>
      <c r="H271" s="36">
        <f>ABS(AVERAGE(G271:G289)-(H270-1)*10)</f>
        <v>65.282042263157905</v>
      </c>
      <c r="J271" t="s">
        <v>50</v>
      </c>
      <c r="N271" s="6">
        <f t="shared" ref="N271:N289" si="47">J297/1000000000</f>
        <v>1</v>
      </c>
      <c r="O271" s="6">
        <f t="shared" si="45"/>
        <v>-55.503014</v>
      </c>
      <c r="P271" s="36">
        <f>ABS(AVERAGE(O271:O289)-(P270-1)*10)</f>
        <v>66.687959157894738</v>
      </c>
    </row>
    <row r="272" spans="2:16" x14ac:dyDescent="0.25">
      <c r="B272" t="s">
        <v>23</v>
      </c>
      <c r="C272" t="s">
        <v>142</v>
      </c>
      <c r="D272" t="s">
        <v>51</v>
      </c>
      <c r="F272" s="6">
        <f t="shared" si="46"/>
        <v>1.6666666666666998</v>
      </c>
      <c r="G272" s="6">
        <f t="shared" si="44"/>
        <v>-41.902023</v>
      </c>
      <c r="J272" t="s">
        <v>23</v>
      </c>
      <c r="K272" t="s">
        <v>142</v>
      </c>
      <c r="L272" t="s">
        <v>51</v>
      </c>
      <c r="N272" s="6">
        <f t="shared" si="47"/>
        <v>1.6666666666666998</v>
      </c>
      <c r="O272" s="6">
        <f t="shared" si="45"/>
        <v>-46.439704999999996</v>
      </c>
    </row>
    <row r="273" spans="2:15" x14ac:dyDescent="0.25">
      <c r="B273">
        <v>1000000000</v>
      </c>
      <c r="C273">
        <v>-78.065665999999993</v>
      </c>
      <c r="D273">
        <v>-67.127846000000005</v>
      </c>
      <c r="F273" s="6">
        <f t="shared" si="46"/>
        <v>2.3333333333333002</v>
      </c>
      <c r="G273" s="6">
        <f t="shared" si="44"/>
        <v>-42.706223000000001</v>
      </c>
      <c r="J273">
        <v>1000000000</v>
      </c>
      <c r="K273">
        <v>-89.803641999999996</v>
      </c>
      <c r="L273">
        <v>-76.904708999999997</v>
      </c>
      <c r="N273" s="6">
        <f t="shared" si="47"/>
        <v>2.3333333333333002</v>
      </c>
      <c r="O273" s="6">
        <f t="shared" si="45"/>
        <v>-42.562823999999999</v>
      </c>
    </row>
    <row r="274" spans="2:15" x14ac:dyDescent="0.25">
      <c r="B274">
        <v>1407425925.9259</v>
      </c>
      <c r="C274">
        <v>-72.538535999999993</v>
      </c>
      <c r="D274">
        <v>-64.275138999999996</v>
      </c>
      <c r="F274" s="6">
        <f t="shared" si="46"/>
        <v>3</v>
      </c>
      <c r="G274" s="6">
        <f t="shared" si="44"/>
        <v>-40.626998999999998</v>
      </c>
      <c r="J274">
        <v>1407425925.9259</v>
      </c>
      <c r="K274">
        <v>-80.934341000000003</v>
      </c>
      <c r="L274">
        <v>-71.514824000000004</v>
      </c>
      <c r="N274" s="6">
        <f t="shared" si="47"/>
        <v>3</v>
      </c>
      <c r="O274" s="6">
        <f t="shared" si="45"/>
        <v>-41.737487999999999</v>
      </c>
    </row>
    <row r="275" spans="2:15" x14ac:dyDescent="0.25">
      <c r="B275">
        <v>1814851851.8519001</v>
      </c>
      <c r="C275">
        <v>-70.641220000000004</v>
      </c>
      <c r="D275">
        <v>-63.012282999999996</v>
      </c>
      <c r="F275" s="6">
        <f t="shared" si="46"/>
        <v>3.6666666666666998</v>
      </c>
      <c r="G275" s="6">
        <f t="shared" si="44"/>
        <v>-45.919894999999997</v>
      </c>
      <c r="J275">
        <v>1814851851.8519001</v>
      </c>
      <c r="K275">
        <v>-81.334723999999994</v>
      </c>
      <c r="L275">
        <v>-73.317374999999998</v>
      </c>
      <c r="N275" s="6">
        <f t="shared" si="47"/>
        <v>3.6666666666666998</v>
      </c>
      <c r="O275" s="6">
        <f t="shared" si="45"/>
        <v>-46.506371000000001</v>
      </c>
    </row>
    <row r="276" spans="2:15" x14ac:dyDescent="0.25">
      <c r="B276">
        <v>2222277777.7778001</v>
      </c>
      <c r="C276">
        <v>-64.366409000000004</v>
      </c>
      <c r="D276">
        <v>-56.665351999999999</v>
      </c>
      <c r="F276" s="6">
        <f t="shared" si="46"/>
        <v>4.3333333333332993</v>
      </c>
      <c r="G276" s="6">
        <f t="shared" si="44"/>
        <v>-45.414932</v>
      </c>
      <c r="J276">
        <v>2222277777.7778001</v>
      </c>
      <c r="K276">
        <v>-78.451301999999998</v>
      </c>
      <c r="L276">
        <v>-70.769333000000003</v>
      </c>
      <c r="N276" s="6">
        <f t="shared" si="47"/>
        <v>4.3333333333332993</v>
      </c>
      <c r="O276" s="6">
        <f t="shared" si="45"/>
        <v>-44.161819000000001</v>
      </c>
    </row>
    <row r="277" spans="2:15" x14ac:dyDescent="0.25">
      <c r="B277">
        <v>2629703703.7037001</v>
      </c>
      <c r="C277">
        <v>-70.849373</v>
      </c>
      <c r="D277">
        <v>-62.802684999999997</v>
      </c>
      <c r="F277" s="6">
        <f t="shared" si="46"/>
        <v>5</v>
      </c>
      <c r="G277" s="6">
        <f t="shared" si="44"/>
        <v>-42.572662000000001</v>
      </c>
      <c r="J277">
        <v>2629703703.7037001</v>
      </c>
      <c r="K277">
        <v>-74.745491000000001</v>
      </c>
      <c r="L277">
        <v>-67.061226000000005</v>
      </c>
      <c r="N277" s="6">
        <f t="shared" si="47"/>
        <v>5</v>
      </c>
      <c r="O277" s="6">
        <f t="shared" si="45"/>
        <v>-43.009079</v>
      </c>
    </row>
    <row r="278" spans="2:15" x14ac:dyDescent="0.25">
      <c r="B278">
        <v>3037129629.6296</v>
      </c>
      <c r="C278">
        <v>-76.799515</v>
      </c>
      <c r="D278">
        <v>-68.335105999999996</v>
      </c>
      <c r="F278" s="6">
        <f t="shared" si="46"/>
        <v>5.6666666666667007</v>
      </c>
      <c r="G278" s="6">
        <f t="shared" si="44"/>
        <v>-45.417544999999997</v>
      </c>
      <c r="J278">
        <v>3037129629.6296</v>
      </c>
      <c r="K278">
        <v>-77.412445000000005</v>
      </c>
      <c r="L278">
        <v>-69.633353999999997</v>
      </c>
      <c r="N278" s="6">
        <f t="shared" si="47"/>
        <v>5.6666666666667007</v>
      </c>
      <c r="O278" s="6">
        <f t="shared" si="45"/>
        <v>-43.647033999999998</v>
      </c>
    </row>
    <row r="279" spans="2:15" x14ac:dyDescent="0.25">
      <c r="B279">
        <v>3444555555.5556002</v>
      </c>
      <c r="C279">
        <v>-65.459807999999995</v>
      </c>
      <c r="D279">
        <v>-57.192703000000002</v>
      </c>
      <c r="F279" s="6">
        <f t="shared" si="46"/>
        <v>6.3333333333332993</v>
      </c>
      <c r="G279" s="6">
        <f t="shared" si="44"/>
        <v>-47.695686000000002</v>
      </c>
      <c r="J279">
        <v>3444555555.5556002</v>
      </c>
      <c r="K279">
        <v>-67.367744000000002</v>
      </c>
      <c r="L279">
        <v>-59.306145000000001</v>
      </c>
      <c r="N279" s="6">
        <f t="shared" si="47"/>
        <v>6.3333333333332993</v>
      </c>
      <c r="O279" s="6">
        <f t="shared" si="45"/>
        <v>-47.030529000000001</v>
      </c>
    </row>
    <row r="280" spans="2:15" x14ac:dyDescent="0.25">
      <c r="B280">
        <v>3851981481.4815001</v>
      </c>
      <c r="C280">
        <v>-73.471321000000003</v>
      </c>
      <c r="D280">
        <v>-65.433059999999998</v>
      </c>
      <c r="F280" s="6">
        <f t="shared" si="46"/>
        <v>7</v>
      </c>
      <c r="G280" s="6">
        <f t="shared" si="44"/>
        <v>-44.969692000000002</v>
      </c>
      <c r="J280">
        <v>3851981481.4815001</v>
      </c>
      <c r="K280">
        <v>-67.026199000000005</v>
      </c>
      <c r="L280">
        <v>-59.142772999999998</v>
      </c>
      <c r="N280" s="6">
        <f t="shared" si="47"/>
        <v>7</v>
      </c>
      <c r="O280" s="6">
        <f t="shared" si="45"/>
        <v>-46.672218000000001</v>
      </c>
    </row>
    <row r="281" spans="2:15" x14ac:dyDescent="0.25">
      <c r="B281">
        <v>4259407407.4074001</v>
      </c>
      <c r="C281">
        <v>-77.449532000000005</v>
      </c>
      <c r="D281">
        <v>-69.562561000000002</v>
      </c>
      <c r="F281" s="6">
        <f t="shared" si="46"/>
        <v>7.6666666666667007</v>
      </c>
      <c r="G281" s="6">
        <f t="shared" si="44"/>
        <v>-43.400433</v>
      </c>
      <c r="J281">
        <v>4259407407.4074001</v>
      </c>
      <c r="K281">
        <v>-73.926734999999994</v>
      </c>
      <c r="L281">
        <v>-66.135070999999996</v>
      </c>
      <c r="N281" s="6">
        <f t="shared" si="47"/>
        <v>7.6666666666667007</v>
      </c>
      <c r="O281" s="6">
        <f t="shared" si="45"/>
        <v>-43.841068</v>
      </c>
    </row>
    <row r="282" spans="2:15" x14ac:dyDescent="0.25">
      <c r="B282">
        <v>4666833333.3332996</v>
      </c>
      <c r="C282">
        <v>-71.845146</v>
      </c>
      <c r="D282">
        <v>-64.006057999999996</v>
      </c>
      <c r="F282" s="6">
        <f t="shared" si="46"/>
        <v>8.3333333333333002</v>
      </c>
      <c r="G282" s="6">
        <f t="shared" si="44"/>
        <v>-43.947364999999998</v>
      </c>
      <c r="J282">
        <v>4666833333.3332996</v>
      </c>
      <c r="K282">
        <v>-69.013199</v>
      </c>
      <c r="L282">
        <v>-61.174706</v>
      </c>
      <c r="N282" s="6">
        <f t="shared" si="47"/>
        <v>8.3333333333333002</v>
      </c>
      <c r="O282" s="6">
        <f t="shared" si="45"/>
        <v>-44.456153999999998</v>
      </c>
    </row>
    <row r="283" spans="2:15" x14ac:dyDescent="0.25">
      <c r="B283">
        <v>5074259259.2593002</v>
      </c>
      <c r="C283">
        <v>-76.470710999999994</v>
      </c>
      <c r="D283">
        <v>-68.338820999999996</v>
      </c>
      <c r="F283" s="6">
        <f t="shared" si="46"/>
        <v>9</v>
      </c>
      <c r="G283" s="6">
        <f t="shared" si="44"/>
        <v>-45.071854000000002</v>
      </c>
      <c r="J283">
        <v>5074259259.2593002</v>
      </c>
      <c r="K283">
        <v>-67.463714999999993</v>
      </c>
      <c r="L283">
        <v>-59.475906000000002</v>
      </c>
      <c r="N283" s="6">
        <f t="shared" si="47"/>
        <v>9</v>
      </c>
      <c r="O283" s="6">
        <f t="shared" si="45"/>
        <v>-48.788466999999997</v>
      </c>
    </row>
    <row r="284" spans="2:15" x14ac:dyDescent="0.25">
      <c r="B284">
        <v>5481685185.1851997</v>
      </c>
      <c r="C284">
        <v>-72.600280999999995</v>
      </c>
      <c r="D284">
        <v>-64.224159</v>
      </c>
      <c r="F284" s="6">
        <f t="shared" si="46"/>
        <v>9.6666666666666998</v>
      </c>
      <c r="G284" s="6">
        <f t="shared" si="44"/>
        <v>-45.157966999999999</v>
      </c>
      <c r="J284">
        <v>5481685185.1851997</v>
      </c>
      <c r="K284">
        <v>-69.679573000000005</v>
      </c>
      <c r="L284">
        <v>-61.449612000000002</v>
      </c>
      <c r="N284" s="6">
        <f t="shared" si="47"/>
        <v>9.6666666666666998</v>
      </c>
      <c r="O284" s="6">
        <f t="shared" si="45"/>
        <v>-48.334826999999997</v>
      </c>
    </row>
    <row r="285" spans="2:15" x14ac:dyDescent="0.25">
      <c r="B285">
        <v>5889111111.1111002</v>
      </c>
      <c r="C285">
        <v>-67.734870999999998</v>
      </c>
      <c r="D285">
        <v>-59.401347999999999</v>
      </c>
      <c r="F285" s="6">
        <f t="shared" si="46"/>
        <v>10.333333333333</v>
      </c>
      <c r="G285" s="6">
        <f t="shared" si="44"/>
        <v>-49.065387999999999</v>
      </c>
      <c r="J285">
        <v>5889111111.1111002</v>
      </c>
      <c r="K285">
        <v>-75.234474000000006</v>
      </c>
      <c r="L285">
        <v>-66.706215</v>
      </c>
      <c r="N285" s="6">
        <f t="shared" si="47"/>
        <v>10.333333333333</v>
      </c>
      <c r="O285" s="6">
        <f t="shared" si="45"/>
        <v>-46.244098999999999</v>
      </c>
    </row>
    <row r="286" spans="2:15" x14ac:dyDescent="0.25">
      <c r="B286">
        <v>6296537037.0369997</v>
      </c>
      <c r="C286">
        <v>-73.782859999999999</v>
      </c>
      <c r="D286">
        <v>-65.142868000000007</v>
      </c>
      <c r="F286" s="6">
        <f t="shared" si="46"/>
        <v>11</v>
      </c>
      <c r="G286" s="6">
        <f t="shared" si="44"/>
        <v>-45.730927000000001</v>
      </c>
      <c r="J286">
        <v>6296537037.0369997</v>
      </c>
      <c r="K286">
        <v>-75.178771999999995</v>
      </c>
      <c r="L286">
        <v>-66.289658000000003</v>
      </c>
      <c r="N286" s="6">
        <f t="shared" si="47"/>
        <v>11</v>
      </c>
      <c r="O286" s="6">
        <f t="shared" si="45"/>
        <v>-49.841586999999997</v>
      </c>
    </row>
    <row r="287" spans="2:15" x14ac:dyDescent="0.25">
      <c r="B287">
        <v>6703962962.9630003</v>
      </c>
      <c r="C287">
        <v>-76.758529999999993</v>
      </c>
      <c r="D287">
        <v>-67.764015000000001</v>
      </c>
      <c r="F287" s="6">
        <f t="shared" si="46"/>
        <v>11.666666666667</v>
      </c>
      <c r="G287" s="6">
        <f t="shared" si="44"/>
        <v>-47.770065000000002</v>
      </c>
      <c r="J287">
        <v>6703962962.9630003</v>
      </c>
      <c r="K287">
        <v>-68.456078000000005</v>
      </c>
      <c r="L287">
        <v>-59.768504999999998</v>
      </c>
      <c r="N287" s="6">
        <f t="shared" si="47"/>
        <v>11.666666666667</v>
      </c>
      <c r="O287" s="6">
        <f t="shared" si="45"/>
        <v>-48.328719999999997</v>
      </c>
    </row>
    <row r="288" spans="2:15" x14ac:dyDescent="0.25">
      <c r="B288">
        <v>7111388888.8888998</v>
      </c>
      <c r="C288">
        <v>-76.654526000000004</v>
      </c>
      <c r="D288">
        <v>-67.662200999999996</v>
      </c>
      <c r="F288" s="6">
        <f t="shared" si="46"/>
        <v>12.333333333333</v>
      </c>
      <c r="G288" s="6">
        <f t="shared" si="44"/>
        <v>-47.320160000000001</v>
      </c>
      <c r="J288">
        <v>7111388888.8888998</v>
      </c>
      <c r="K288">
        <v>-77.241485999999995</v>
      </c>
      <c r="L288">
        <v>-68.233199999999997</v>
      </c>
      <c r="N288" s="6">
        <f t="shared" si="47"/>
        <v>12.333333333333</v>
      </c>
      <c r="O288" s="6">
        <f t="shared" si="45"/>
        <v>-48.529277999999998</v>
      </c>
    </row>
    <row r="289" spans="2:16" x14ac:dyDescent="0.25">
      <c r="B289">
        <v>7518814814.8148003</v>
      </c>
      <c r="C289">
        <v>-71.321090999999996</v>
      </c>
      <c r="D289">
        <v>-62.481212999999997</v>
      </c>
      <c r="F289" s="6">
        <f t="shared" si="46"/>
        <v>13</v>
      </c>
      <c r="G289" s="6">
        <f t="shared" si="44"/>
        <v>-47.925528999999997</v>
      </c>
      <c r="J289">
        <v>7518814814.8148003</v>
      </c>
      <c r="K289">
        <v>-73.323204000000004</v>
      </c>
      <c r="L289">
        <v>-64.479691000000003</v>
      </c>
      <c r="N289" s="6">
        <f t="shared" si="47"/>
        <v>13</v>
      </c>
      <c r="O289" s="6">
        <f t="shared" si="45"/>
        <v>-51.436942999999999</v>
      </c>
    </row>
    <row r="290" spans="2:16" x14ac:dyDescent="0.25">
      <c r="B290">
        <v>7926240740.7406998</v>
      </c>
      <c r="C290">
        <v>-67.470329000000007</v>
      </c>
      <c r="D290">
        <v>-58.483814000000002</v>
      </c>
      <c r="F290" s="6" t="s">
        <v>25</v>
      </c>
      <c r="J290">
        <v>7926240740.7406998</v>
      </c>
      <c r="K290">
        <v>-75.446197999999995</v>
      </c>
      <c r="L290">
        <v>-66.456749000000002</v>
      </c>
      <c r="N290" s="6" t="s">
        <v>25</v>
      </c>
    </row>
    <row r="291" spans="2:16" x14ac:dyDescent="0.25">
      <c r="B291">
        <v>8333666666.6667004</v>
      </c>
      <c r="C291">
        <v>-69.524306999999993</v>
      </c>
      <c r="D291">
        <v>-60.228690999999998</v>
      </c>
      <c r="J291">
        <v>8333666666.6667004</v>
      </c>
      <c r="K291">
        <v>-71.805983999999995</v>
      </c>
      <c r="L291">
        <v>-62.472594999999998</v>
      </c>
    </row>
    <row r="292" spans="2:16" x14ac:dyDescent="0.25">
      <c r="B292" t="s">
        <v>25</v>
      </c>
      <c r="J292" t="s">
        <v>25</v>
      </c>
    </row>
    <row r="293" spans="2:16" x14ac:dyDescent="0.25">
      <c r="F293" s="6" t="s">
        <v>54</v>
      </c>
      <c r="N293" s="6" t="s">
        <v>54</v>
      </c>
    </row>
    <row r="294" spans="2:16" ht="15.75" x14ac:dyDescent="0.25">
      <c r="F294" s="6" t="s">
        <v>23</v>
      </c>
      <c r="G294" s="6" t="str">
        <f t="shared" ref="G294:G313" si="48">D320</f>
        <v>3Rx4L dBc Log Mag(dB)</v>
      </c>
      <c r="H294" s="35">
        <v>3</v>
      </c>
      <c r="N294" s="6" t="s">
        <v>23</v>
      </c>
      <c r="O294" s="6" t="str">
        <f t="shared" ref="O294:O313" si="49">L320</f>
        <v>3Rx4L dBc Log Mag(dB)</v>
      </c>
      <c r="P294" s="35">
        <v>3</v>
      </c>
    </row>
    <row r="295" spans="2:16" ht="15.75" x14ac:dyDescent="0.25">
      <c r="B295" t="s">
        <v>52</v>
      </c>
      <c r="F295" s="6">
        <f t="shared" ref="F295:F313" si="50">B321/1000000000</f>
        <v>1.0003333333333</v>
      </c>
      <c r="G295" s="6">
        <f t="shared" si="48"/>
        <v>-52.012214999999998</v>
      </c>
      <c r="H295" s="36">
        <f>ABS(AVERAGE(G295:G313)-(H294-1)*10)</f>
        <v>84.985245789473694</v>
      </c>
      <c r="J295" t="s">
        <v>52</v>
      </c>
      <c r="N295" s="6">
        <f t="shared" ref="N295:N313" si="51">J321/1000000000</f>
        <v>1.0003333333333</v>
      </c>
      <c r="O295" s="6">
        <f t="shared" si="49"/>
        <v>-66.557143999999994</v>
      </c>
      <c r="P295" s="36">
        <f>ABS(AVERAGE(O295:O313)-(P294-1)*10)</f>
        <v>89.396095631578945</v>
      </c>
    </row>
    <row r="296" spans="2:16" x14ac:dyDescent="0.25">
      <c r="B296" t="s">
        <v>23</v>
      </c>
      <c r="C296" t="s">
        <v>143</v>
      </c>
      <c r="D296" t="s">
        <v>53</v>
      </c>
      <c r="F296" s="6">
        <f t="shared" si="50"/>
        <v>1.6669814814814998</v>
      </c>
      <c r="G296" s="6">
        <f t="shared" si="48"/>
        <v>-47.701537999999999</v>
      </c>
      <c r="J296" t="s">
        <v>23</v>
      </c>
      <c r="K296" t="s">
        <v>143</v>
      </c>
      <c r="L296" t="s">
        <v>53</v>
      </c>
      <c r="N296" s="6">
        <f t="shared" si="51"/>
        <v>1.6669814814814998</v>
      </c>
      <c r="O296" s="6">
        <f t="shared" si="49"/>
        <v>-68.752662999999998</v>
      </c>
    </row>
    <row r="297" spans="2:16" x14ac:dyDescent="0.25">
      <c r="B297">
        <v>1000000000</v>
      </c>
      <c r="C297">
        <v>-58.681277999999999</v>
      </c>
      <c r="D297">
        <v>-47.743457999999997</v>
      </c>
      <c r="F297" s="6">
        <f t="shared" si="50"/>
        <v>2.3336296296296002</v>
      </c>
      <c r="G297" s="6">
        <f t="shared" si="48"/>
        <v>-49.999282999999998</v>
      </c>
      <c r="J297">
        <v>1000000000</v>
      </c>
      <c r="K297">
        <v>-68.401947000000007</v>
      </c>
      <c r="L297">
        <v>-55.503014</v>
      </c>
      <c r="N297" s="6">
        <f t="shared" si="51"/>
        <v>2.3336296296296002</v>
      </c>
      <c r="O297" s="6">
        <f t="shared" si="49"/>
        <v>-62.307507000000001</v>
      </c>
    </row>
    <row r="298" spans="2:16" x14ac:dyDescent="0.25">
      <c r="B298">
        <v>1666666666.6666999</v>
      </c>
      <c r="C298">
        <v>-50.165421000000002</v>
      </c>
      <c r="D298">
        <v>-41.902023</v>
      </c>
      <c r="F298" s="6">
        <f t="shared" si="50"/>
        <v>3.0002777777778</v>
      </c>
      <c r="G298" s="6">
        <f t="shared" si="48"/>
        <v>-59.955703999999997</v>
      </c>
      <c r="J298">
        <v>1666666666.6666999</v>
      </c>
      <c r="K298">
        <v>-55.859226</v>
      </c>
      <c r="L298">
        <v>-46.439704999999996</v>
      </c>
      <c r="N298" s="6">
        <f t="shared" si="51"/>
        <v>3.0002777777778</v>
      </c>
      <c r="O298" s="6">
        <f t="shared" si="49"/>
        <v>-65.104377999999997</v>
      </c>
    </row>
    <row r="299" spans="2:16" x14ac:dyDescent="0.25">
      <c r="B299">
        <v>2333333333.3333001</v>
      </c>
      <c r="C299">
        <v>-50.335163000000001</v>
      </c>
      <c r="D299">
        <v>-42.706223000000001</v>
      </c>
      <c r="F299" s="6">
        <f t="shared" si="50"/>
        <v>3.6669259259258999</v>
      </c>
      <c r="G299" s="6">
        <f t="shared" si="48"/>
        <v>-55.785671000000001</v>
      </c>
      <c r="J299">
        <v>2333333333.3333001</v>
      </c>
      <c r="K299">
        <v>-50.580173000000002</v>
      </c>
      <c r="L299">
        <v>-42.562823999999999</v>
      </c>
      <c r="N299" s="6">
        <f t="shared" si="51"/>
        <v>3.6669259259258999</v>
      </c>
      <c r="O299" s="6">
        <f t="shared" si="49"/>
        <v>-63.024647000000002</v>
      </c>
    </row>
    <row r="300" spans="2:16" x14ac:dyDescent="0.25">
      <c r="B300">
        <v>3000000000</v>
      </c>
      <c r="C300">
        <v>-48.328060000000001</v>
      </c>
      <c r="D300">
        <v>-40.626998999999998</v>
      </c>
      <c r="F300" s="6">
        <f t="shared" si="50"/>
        <v>4.3335740740740993</v>
      </c>
      <c r="G300" s="6">
        <f t="shared" si="48"/>
        <v>-75.183532999999997</v>
      </c>
      <c r="J300">
        <v>3000000000</v>
      </c>
      <c r="K300">
        <v>-49.419455999999997</v>
      </c>
      <c r="L300">
        <v>-41.737487999999999</v>
      </c>
      <c r="N300" s="6">
        <f t="shared" si="51"/>
        <v>4.3335740740740993</v>
      </c>
      <c r="O300" s="6">
        <f t="shared" si="49"/>
        <v>-62.062491999999999</v>
      </c>
    </row>
    <row r="301" spans="2:16" x14ac:dyDescent="0.25">
      <c r="B301">
        <v>3666666666.6666999</v>
      </c>
      <c r="C301">
        <v>-53.966583</v>
      </c>
      <c r="D301">
        <v>-45.919894999999997</v>
      </c>
      <c r="F301" s="6">
        <f t="shared" si="50"/>
        <v>5.0002222222222006</v>
      </c>
      <c r="G301" s="6">
        <f t="shared" si="48"/>
        <v>-60.926392</v>
      </c>
      <c r="J301">
        <v>3666666666.6666999</v>
      </c>
      <c r="K301">
        <v>-54.190635999999998</v>
      </c>
      <c r="L301">
        <v>-46.506371000000001</v>
      </c>
      <c r="N301" s="6">
        <f t="shared" si="51"/>
        <v>5.0002222222222006</v>
      </c>
      <c r="O301" s="6">
        <f t="shared" si="49"/>
        <v>-68.474945000000005</v>
      </c>
    </row>
    <row r="302" spans="2:16" x14ac:dyDescent="0.25">
      <c r="B302">
        <v>4333333333.3332996</v>
      </c>
      <c r="C302">
        <v>-53.879337</v>
      </c>
      <c r="D302">
        <v>-45.414932</v>
      </c>
      <c r="F302" s="6">
        <f t="shared" si="50"/>
        <v>5.6668703703704004</v>
      </c>
      <c r="G302" s="6">
        <f t="shared" si="48"/>
        <v>-69.905379999999994</v>
      </c>
      <c r="J302">
        <v>4333333333.3332996</v>
      </c>
      <c r="K302">
        <v>-51.940910000000002</v>
      </c>
      <c r="L302">
        <v>-44.161819000000001</v>
      </c>
      <c r="N302" s="6">
        <f t="shared" si="51"/>
        <v>5.6668703703704004</v>
      </c>
      <c r="O302" s="6">
        <f t="shared" si="49"/>
        <v>-66.827194000000006</v>
      </c>
    </row>
    <row r="303" spans="2:16" x14ac:dyDescent="0.25">
      <c r="B303">
        <v>5000000000</v>
      </c>
      <c r="C303">
        <v>-50.839764000000002</v>
      </c>
      <c r="D303">
        <v>-42.572662000000001</v>
      </c>
      <c r="F303" s="6">
        <f t="shared" si="50"/>
        <v>6.3335185185184999</v>
      </c>
      <c r="G303" s="6">
        <f t="shared" si="48"/>
        <v>-58.011268999999999</v>
      </c>
      <c r="J303">
        <v>5000000000</v>
      </c>
      <c r="K303">
        <v>-51.070683000000002</v>
      </c>
      <c r="L303">
        <v>-43.009079</v>
      </c>
      <c r="N303" s="6">
        <f t="shared" si="51"/>
        <v>6.3335185185184999</v>
      </c>
      <c r="O303" s="6">
        <f t="shared" si="49"/>
        <v>-63.837783999999999</v>
      </c>
    </row>
    <row r="304" spans="2:16" x14ac:dyDescent="0.25">
      <c r="B304">
        <v>5666666666.6667004</v>
      </c>
      <c r="C304">
        <v>-53.455813999999997</v>
      </c>
      <c r="D304">
        <v>-45.417544999999997</v>
      </c>
      <c r="F304" s="6">
        <f t="shared" si="50"/>
        <v>7.0001666666667006</v>
      </c>
      <c r="G304" s="6">
        <f t="shared" si="48"/>
        <v>-70.971526999999995</v>
      </c>
      <c r="J304">
        <v>5666666666.6667004</v>
      </c>
      <c r="K304">
        <v>-51.530464000000002</v>
      </c>
      <c r="L304">
        <v>-43.647033999999998</v>
      </c>
      <c r="N304" s="6">
        <f t="shared" si="51"/>
        <v>7.0001666666667006</v>
      </c>
      <c r="O304" s="6">
        <f t="shared" si="49"/>
        <v>-66.662811000000005</v>
      </c>
    </row>
    <row r="305" spans="2:16" x14ac:dyDescent="0.25">
      <c r="B305">
        <v>6333333333.3332996</v>
      </c>
      <c r="C305">
        <v>-55.582656999999998</v>
      </c>
      <c r="D305">
        <v>-47.695686000000002</v>
      </c>
      <c r="F305" s="6">
        <f t="shared" si="50"/>
        <v>7.6668148148148001</v>
      </c>
      <c r="G305" s="6">
        <f t="shared" si="48"/>
        <v>-77.885422000000005</v>
      </c>
      <c r="J305">
        <v>6333333333.3332996</v>
      </c>
      <c r="K305">
        <v>-54.822192999999999</v>
      </c>
      <c r="L305">
        <v>-47.030529000000001</v>
      </c>
      <c r="N305" s="6">
        <f t="shared" si="51"/>
        <v>7.6668148148148001</v>
      </c>
      <c r="O305" s="6">
        <f t="shared" si="49"/>
        <v>-86.570571999999999</v>
      </c>
    </row>
    <row r="306" spans="2:16" x14ac:dyDescent="0.25">
      <c r="B306">
        <v>7000000000</v>
      </c>
      <c r="C306">
        <v>-52.808781000000003</v>
      </c>
      <c r="D306">
        <v>-44.969692000000002</v>
      </c>
      <c r="F306" s="6">
        <f t="shared" si="50"/>
        <v>8.3334629629630008</v>
      </c>
      <c r="G306" s="6">
        <f t="shared" si="48"/>
        <v>-65.961348999999998</v>
      </c>
      <c r="J306">
        <v>7000000000</v>
      </c>
      <c r="K306">
        <v>-54.510711999999998</v>
      </c>
      <c r="L306">
        <v>-46.672218000000001</v>
      </c>
      <c r="N306" s="6">
        <f t="shared" si="51"/>
        <v>8.3334629629630008</v>
      </c>
      <c r="O306" s="6">
        <f t="shared" si="49"/>
        <v>-63.186751999999998</v>
      </c>
    </row>
    <row r="307" spans="2:16" x14ac:dyDescent="0.25">
      <c r="B307">
        <v>7666666666.6667004</v>
      </c>
      <c r="C307">
        <v>-51.532322000000001</v>
      </c>
      <c r="D307">
        <v>-43.400433</v>
      </c>
      <c r="F307" s="6">
        <f t="shared" si="50"/>
        <v>9.0001111111110994</v>
      </c>
      <c r="G307" s="6">
        <f t="shared" si="48"/>
        <v>-71.655745999999994</v>
      </c>
      <c r="J307">
        <v>7666666666.6667004</v>
      </c>
      <c r="K307">
        <v>-51.828879999999998</v>
      </c>
      <c r="L307">
        <v>-43.841068</v>
      </c>
      <c r="N307" s="6">
        <f t="shared" si="51"/>
        <v>9.0001111111110994</v>
      </c>
      <c r="O307" s="6">
        <f t="shared" si="49"/>
        <v>-68.692527999999996</v>
      </c>
    </row>
    <row r="308" spans="2:16" x14ac:dyDescent="0.25">
      <c r="B308">
        <v>8333333333.3332996</v>
      </c>
      <c r="C308">
        <v>-52.32349</v>
      </c>
      <c r="D308">
        <v>-43.947364999999998</v>
      </c>
      <c r="F308" s="6">
        <f t="shared" si="50"/>
        <v>9.666759259259301</v>
      </c>
      <c r="G308" s="6">
        <f t="shared" si="48"/>
        <v>-72.514114000000006</v>
      </c>
      <c r="J308">
        <v>8333333333.3332996</v>
      </c>
      <c r="K308">
        <v>-52.686115000000001</v>
      </c>
      <c r="L308">
        <v>-44.456153999999998</v>
      </c>
      <c r="N308" s="6">
        <f t="shared" si="51"/>
        <v>9.666759259259301</v>
      </c>
      <c r="O308" s="6">
        <f t="shared" si="49"/>
        <v>-70.988692999999998</v>
      </c>
    </row>
    <row r="309" spans="2:16" x14ac:dyDescent="0.25">
      <c r="B309">
        <v>9000000000</v>
      </c>
      <c r="C309">
        <v>-53.405375999999997</v>
      </c>
      <c r="D309">
        <v>-45.071854000000002</v>
      </c>
      <c r="F309" s="6">
        <f t="shared" si="50"/>
        <v>10.333407407407</v>
      </c>
      <c r="G309" s="6">
        <f t="shared" si="48"/>
        <v>-67.855086999999997</v>
      </c>
      <c r="J309">
        <v>9000000000</v>
      </c>
      <c r="K309">
        <v>-57.316733999999997</v>
      </c>
      <c r="L309">
        <v>-48.788466999999997</v>
      </c>
      <c r="N309" s="6">
        <f t="shared" si="51"/>
        <v>10.333407407407</v>
      </c>
      <c r="O309" s="6">
        <f t="shared" si="49"/>
        <v>-68.035422999999994</v>
      </c>
    </row>
    <row r="310" spans="2:16" x14ac:dyDescent="0.25">
      <c r="B310">
        <v>9666666666.6667004</v>
      </c>
      <c r="C310">
        <v>-53.797958000000001</v>
      </c>
      <c r="D310">
        <v>-45.157966999999999</v>
      </c>
      <c r="F310" s="6">
        <f t="shared" si="50"/>
        <v>11.000055555555999</v>
      </c>
      <c r="G310" s="6">
        <f t="shared" si="48"/>
        <v>-64.742180000000005</v>
      </c>
      <c r="J310">
        <v>9666666666.6667004</v>
      </c>
      <c r="K310">
        <v>-57.223945999999998</v>
      </c>
      <c r="L310">
        <v>-48.334826999999997</v>
      </c>
      <c r="N310" s="6">
        <f t="shared" si="51"/>
        <v>11.000055555555999</v>
      </c>
      <c r="O310" s="6">
        <f t="shared" si="49"/>
        <v>-73.723433999999997</v>
      </c>
    </row>
    <row r="311" spans="2:16" x14ac:dyDescent="0.25">
      <c r="B311">
        <v>10333333333.333</v>
      </c>
      <c r="C311">
        <v>-58.059902000000001</v>
      </c>
      <c r="D311">
        <v>-49.065387999999999</v>
      </c>
      <c r="F311" s="6">
        <f t="shared" si="50"/>
        <v>11.666703703704</v>
      </c>
      <c r="G311" s="6">
        <f t="shared" si="48"/>
        <v>-69.604293999999996</v>
      </c>
      <c r="J311">
        <v>10333333333.333</v>
      </c>
      <c r="K311">
        <v>-54.931666999999997</v>
      </c>
      <c r="L311">
        <v>-46.244098999999999</v>
      </c>
      <c r="N311" s="6">
        <f t="shared" si="51"/>
        <v>11.666703703704</v>
      </c>
      <c r="O311" s="6">
        <f t="shared" si="49"/>
        <v>-93.840980999999999</v>
      </c>
    </row>
    <row r="312" spans="2:16" x14ac:dyDescent="0.25">
      <c r="B312">
        <v>11000000000</v>
      </c>
      <c r="C312">
        <v>-54.723255000000002</v>
      </c>
      <c r="D312">
        <v>-45.730927000000001</v>
      </c>
      <c r="F312" s="6">
        <f t="shared" si="50"/>
        <v>12.333351851851999</v>
      </c>
      <c r="G312" s="6">
        <f t="shared" si="48"/>
        <v>-74.909203000000005</v>
      </c>
      <c r="J312">
        <v>11000000000</v>
      </c>
      <c r="K312">
        <v>-58.849873000000002</v>
      </c>
      <c r="L312">
        <v>-49.841586999999997</v>
      </c>
      <c r="N312" s="6">
        <f t="shared" si="51"/>
        <v>12.333351851851999</v>
      </c>
      <c r="O312" s="6">
        <f t="shared" si="49"/>
        <v>-68.181274000000002</v>
      </c>
    </row>
    <row r="313" spans="2:16" x14ac:dyDescent="0.25">
      <c r="B313">
        <v>11666666666.667</v>
      </c>
      <c r="C313">
        <v>-56.609940000000002</v>
      </c>
      <c r="D313">
        <v>-47.770065000000002</v>
      </c>
      <c r="F313" s="6">
        <f t="shared" si="50"/>
        <v>13</v>
      </c>
      <c r="G313" s="6">
        <f t="shared" si="48"/>
        <v>-69.139763000000002</v>
      </c>
      <c r="J313">
        <v>11666666666.667</v>
      </c>
      <c r="K313">
        <v>-57.172229999999999</v>
      </c>
      <c r="L313">
        <v>-48.328719999999997</v>
      </c>
      <c r="N313" s="6">
        <f t="shared" si="51"/>
        <v>13</v>
      </c>
      <c r="O313" s="6">
        <f t="shared" si="49"/>
        <v>-71.694595000000007</v>
      </c>
    </row>
    <row r="314" spans="2:16" x14ac:dyDescent="0.25">
      <c r="B314">
        <v>12333333333.333</v>
      </c>
      <c r="C314">
        <v>-56.306679000000003</v>
      </c>
      <c r="D314">
        <v>-47.320160000000001</v>
      </c>
      <c r="F314" s="6" t="s">
        <v>25</v>
      </c>
      <c r="J314">
        <v>12333333333.333</v>
      </c>
      <c r="K314">
        <v>-57.518726000000001</v>
      </c>
      <c r="L314">
        <v>-48.529277999999998</v>
      </c>
      <c r="N314" s="6" t="s">
        <v>25</v>
      </c>
    </row>
    <row r="315" spans="2:16" x14ac:dyDescent="0.25">
      <c r="B315">
        <v>13000000000</v>
      </c>
      <c r="C315">
        <v>-57.221142</v>
      </c>
      <c r="D315">
        <v>-47.925528999999997</v>
      </c>
      <c r="J315">
        <v>13000000000</v>
      </c>
      <c r="K315">
        <v>-60.770328999999997</v>
      </c>
      <c r="L315">
        <v>-51.436942999999999</v>
      </c>
    </row>
    <row r="316" spans="2:16" x14ac:dyDescent="0.25">
      <c r="B316" t="s">
        <v>25</v>
      </c>
      <c r="J316" t="s">
        <v>25</v>
      </c>
    </row>
    <row r="317" spans="2:16" x14ac:dyDescent="0.25">
      <c r="F317" s="6" t="s">
        <v>56</v>
      </c>
      <c r="N317" s="6" t="s">
        <v>56</v>
      </c>
    </row>
    <row r="318" spans="2:16" ht="15.75" x14ac:dyDescent="0.25">
      <c r="F318" s="6" t="s">
        <v>23</v>
      </c>
      <c r="G318" s="6" t="str">
        <f t="shared" ref="G318:G337" si="52">D344</f>
        <v>3Rx5L dBc Log Mag(dB)</v>
      </c>
      <c r="H318" s="35">
        <v>3</v>
      </c>
      <c r="N318" s="6" t="s">
        <v>23</v>
      </c>
      <c r="O318" s="6" t="str">
        <f t="shared" ref="O318:O337" si="53">L344</f>
        <v>3Rx5L dBc Log Mag(dB)</v>
      </c>
      <c r="P318" s="35">
        <v>3</v>
      </c>
    </row>
    <row r="319" spans="2:16" ht="15.75" x14ac:dyDescent="0.25">
      <c r="B319" t="s">
        <v>54</v>
      </c>
      <c r="F319" s="6">
        <f t="shared" ref="F319:F337" si="54">B345/1000000000</f>
        <v>1.3336666666666999</v>
      </c>
      <c r="G319" s="6">
        <f t="shared" si="52"/>
        <v>-95.816292000000004</v>
      </c>
      <c r="H319" s="36">
        <f>ABS(AVERAGE(G319:G337)-(H318-1)*10)</f>
        <v>117.94661521052632</v>
      </c>
      <c r="J319" t="s">
        <v>54</v>
      </c>
      <c r="N319" s="6">
        <f t="shared" ref="N319:N337" si="55">J345/1000000000</f>
        <v>1.3336666666666999</v>
      </c>
      <c r="O319" s="6">
        <f t="shared" si="53"/>
        <v>-88.743499999999997</v>
      </c>
      <c r="P319" s="36">
        <f>ABS(AVERAGE(O319:O337)-(P318-1)*10)</f>
        <v>118.36794647368421</v>
      </c>
    </row>
    <row r="320" spans="2:16" x14ac:dyDescent="0.25">
      <c r="B320" t="s">
        <v>23</v>
      </c>
      <c r="C320" t="s">
        <v>144</v>
      </c>
      <c r="D320" t="s">
        <v>55</v>
      </c>
      <c r="F320" s="6">
        <f t="shared" si="54"/>
        <v>1.9817962962962998</v>
      </c>
      <c r="G320" s="6">
        <f t="shared" si="52"/>
        <v>-91.553771999999995</v>
      </c>
      <c r="J320" t="s">
        <v>23</v>
      </c>
      <c r="K320" t="s">
        <v>144</v>
      </c>
      <c r="L320" t="s">
        <v>55</v>
      </c>
      <c r="N320" s="6">
        <f t="shared" si="55"/>
        <v>1.9817962962962998</v>
      </c>
      <c r="O320" s="6">
        <f t="shared" si="53"/>
        <v>-95.484451000000007</v>
      </c>
    </row>
    <row r="321" spans="2:15" x14ac:dyDescent="0.25">
      <c r="B321">
        <v>1000333333.3333</v>
      </c>
      <c r="C321">
        <v>-62.950038999999997</v>
      </c>
      <c r="D321">
        <v>-52.012214999999998</v>
      </c>
      <c r="F321" s="6">
        <f t="shared" si="54"/>
        <v>2.6299259259259</v>
      </c>
      <c r="G321" s="6">
        <f t="shared" si="52"/>
        <v>-91.573432999999994</v>
      </c>
      <c r="J321">
        <v>1000333333.3333</v>
      </c>
      <c r="K321">
        <v>-79.456069999999997</v>
      </c>
      <c r="L321">
        <v>-66.557143999999994</v>
      </c>
      <c r="N321" s="6">
        <f t="shared" si="55"/>
        <v>2.6299259259259</v>
      </c>
      <c r="O321" s="6">
        <f t="shared" si="53"/>
        <v>-98.170852999999994</v>
      </c>
    </row>
    <row r="322" spans="2:15" x14ac:dyDescent="0.25">
      <c r="B322">
        <v>1666981481.4814999</v>
      </c>
      <c r="C322">
        <v>-55.964939000000001</v>
      </c>
      <c r="D322">
        <v>-47.701537999999999</v>
      </c>
      <c r="F322" s="6">
        <f t="shared" si="54"/>
        <v>3.2780555555556004</v>
      </c>
      <c r="G322" s="6">
        <f t="shared" si="52"/>
        <v>-95.466949</v>
      </c>
      <c r="J322">
        <v>1666981481.4814999</v>
      </c>
      <c r="K322">
        <v>-78.172179999999997</v>
      </c>
      <c r="L322">
        <v>-68.752662999999998</v>
      </c>
      <c r="N322" s="6">
        <f t="shared" si="55"/>
        <v>3.2780555555556004</v>
      </c>
      <c r="O322" s="6">
        <f t="shared" si="53"/>
        <v>-101.80215</v>
      </c>
    </row>
    <row r="323" spans="2:15" x14ac:dyDescent="0.25">
      <c r="B323">
        <v>2333629629.6296</v>
      </c>
      <c r="C323">
        <v>-57.628219999999999</v>
      </c>
      <c r="D323">
        <v>-49.999282999999998</v>
      </c>
      <c r="F323" s="6">
        <f t="shared" si="54"/>
        <v>3.9261851851852003</v>
      </c>
      <c r="G323" s="6">
        <f t="shared" si="52"/>
        <v>-93.277794</v>
      </c>
      <c r="J323">
        <v>2333629629.6296</v>
      </c>
      <c r="K323">
        <v>-70.324860000000001</v>
      </c>
      <c r="L323">
        <v>-62.307507000000001</v>
      </c>
      <c r="N323" s="6">
        <f t="shared" si="55"/>
        <v>3.9261851851852003</v>
      </c>
      <c r="O323" s="6">
        <f t="shared" si="53"/>
        <v>-97.902305999999996</v>
      </c>
    </row>
    <row r="324" spans="2:15" x14ac:dyDescent="0.25">
      <c r="B324">
        <v>3000277777.7778001</v>
      </c>
      <c r="C324">
        <v>-67.656761000000003</v>
      </c>
      <c r="D324">
        <v>-59.955703999999997</v>
      </c>
      <c r="F324" s="6">
        <f t="shared" si="54"/>
        <v>4.5743148148147998</v>
      </c>
      <c r="G324" s="6">
        <f t="shared" si="52"/>
        <v>-96.408034999999998</v>
      </c>
      <c r="J324">
        <v>3000277777.7778001</v>
      </c>
      <c r="K324">
        <v>-72.786338999999998</v>
      </c>
      <c r="L324">
        <v>-65.104377999999997</v>
      </c>
      <c r="N324" s="6">
        <f t="shared" si="55"/>
        <v>4.5743148148147998</v>
      </c>
      <c r="O324" s="6">
        <f t="shared" si="53"/>
        <v>-94.907302999999999</v>
      </c>
    </row>
    <row r="325" spans="2:15" x14ac:dyDescent="0.25">
      <c r="B325">
        <v>3666925925.9259</v>
      </c>
      <c r="C325">
        <v>-63.832358999999997</v>
      </c>
      <c r="D325">
        <v>-55.785671000000001</v>
      </c>
      <c r="F325" s="6">
        <f t="shared" si="54"/>
        <v>5.2224444444443998</v>
      </c>
      <c r="G325" s="6">
        <f t="shared" si="52"/>
        <v>-99.713004999999995</v>
      </c>
      <c r="J325">
        <v>3666925925.9259</v>
      </c>
      <c r="K325">
        <v>-70.708916000000002</v>
      </c>
      <c r="L325">
        <v>-63.024647000000002</v>
      </c>
      <c r="N325" s="6">
        <f t="shared" si="55"/>
        <v>5.2224444444443998</v>
      </c>
      <c r="O325" s="6">
        <f t="shared" si="53"/>
        <v>-98.812209999999993</v>
      </c>
    </row>
    <row r="326" spans="2:15" x14ac:dyDescent="0.25">
      <c r="B326">
        <v>4333574074.0740995</v>
      </c>
      <c r="C326">
        <v>-83.647942</v>
      </c>
      <c r="D326">
        <v>-75.183532999999997</v>
      </c>
      <c r="F326" s="6">
        <f t="shared" si="54"/>
        <v>5.8705740740740993</v>
      </c>
      <c r="G326" s="6">
        <f t="shared" si="52"/>
        <v>-107.69405</v>
      </c>
      <c r="J326">
        <v>4333574074.0740995</v>
      </c>
      <c r="K326">
        <v>-69.841583</v>
      </c>
      <c r="L326">
        <v>-62.062491999999999</v>
      </c>
      <c r="N326" s="6">
        <f t="shared" si="55"/>
        <v>5.8705740740740993</v>
      </c>
      <c r="O326" s="6">
        <f t="shared" si="53"/>
        <v>-97.236389000000003</v>
      </c>
    </row>
    <row r="327" spans="2:15" x14ac:dyDescent="0.25">
      <c r="B327">
        <v>5000222222.2222004</v>
      </c>
      <c r="C327">
        <v>-69.193496999999994</v>
      </c>
      <c r="D327">
        <v>-60.926392</v>
      </c>
      <c r="F327" s="6">
        <f t="shared" si="54"/>
        <v>6.5187037037037001</v>
      </c>
      <c r="G327" s="6">
        <f t="shared" si="52"/>
        <v>-98.022628999999995</v>
      </c>
      <c r="J327">
        <v>5000222222.2222004</v>
      </c>
      <c r="K327">
        <v>-76.536552</v>
      </c>
      <c r="L327">
        <v>-68.474945000000005</v>
      </c>
      <c r="N327" s="6">
        <f t="shared" si="55"/>
        <v>6.5187037037037001</v>
      </c>
      <c r="O327" s="6">
        <f t="shared" si="53"/>
        <v>-100.80898999999999</v>
      </c>
    </row>
    <row r="328" spans="2:15" x14ac:dyDescent="0.25">
      <c r="B328">
        <v>5666870370.3704004</v>
      </c>
      <c r="C328">
        <v>-77.943641999999997</v>
      </c>
      <c r="D328">
        <v>-69.905379999999994</v>
      </c>
      <c r="F328" s="6">
        <f t="shared" si="54"/>
        <v>7.1668333333332992</v>
      </c>
      <c r="G328" s="6">
        <f t="shared" si="52"/>
        <v>-99.052543999999997</v>
      </c>
      <c r="J328">
        <v>5666870370.3704004</v>
      </c>
      <c r="K328">
        <v>-74.710624999999993</v>
      </c>
      <c r="L328">
        <v>-66.827194000000006</v>
      </c>
      <c r="N328" s="6">
        <f t="shared" si="55"/>
        <v>7.1668333333332992</v>
      </c>
      <c r="O328" s="6">
        <f t="shared" si="53"/>
        <v>-103.08163</v>
      </c>
    </row>
    <row r="329" spans="2:15" x14ac:dyDescent="0.25">
      <c r="B329">
        <v>6333518518.5185003</v>
      </c>
      <c r="C329">
        <v>-65.898246999999998</v>
      </c>
      <c r="D329">
        <v>-58.011268999999999</v>
      </c>
      <c r="F329" s="6">
        <f t="shared" si="54"/>
        <v>7.8149629629630004</v>
      </c>
      <c r="G329" s="6">
        <f t="shared" si="52"/>
        <v>-97.236023000000003</v>
      </c>
      <c r="J329">
        <v>6333518518.5185003</v>
      </c>
      <c r="K329">
        <v>-71.629447999999996</v>
      </c>
      <c r="L329">
        <v>-63.837783999999999</v>
      </c>
      <c r="N329" s="6">
        <f t="shared" si="55"/>
        <v>7.8149629629630004</v>
      </c>
      <c r="O329" s="6">
        <f t="shared" si="53"/>
        <v>-95.79007</v>
      </c>
    </row>
    <row r="330" spans="2:15" x14ac:dyDescent="0.25">
      <c r="B330">
        <v>7000166666.6667004</v>
      </c>
      <c r="C330">
        <v>-78.810615999999996</v>
      </c>
      <c r="D330">
        <v>-70.971526999999995</v>
      </c>
      <c r="F330" s="6">
        <f t="shared" si="54"/>
        <v>8.4630925925926004</v>
      </c>
      <c r="G330" s="6">
        <f t="shared" si="52"/>
        <v>-93.387955000000005</v>
      </c>
      <c r="J330">
        <v>7000166666.6667004</v>
      </c>
      <c r="K330">
        <v>-74.501305000000002</v>
      </c>
      <c r="L330">
        <v>-66.662811000000005</v>
      </c>
      <c r="N330" s="6">
        <f t="shared" si="55"/>
        <v>8.4630925925926004</v>
      </c>
      <c r="O330" s="6">
        <f t="shared" si="53"/>
        <v>-110.90855999999999</v>
      </c>
    </row>
    <row r="331" spans="2:15" x14ac:dyDescent="0.25">
      <c r="B331">
        <v>7666814814.8148003</v>
      </c>
      <c r="C331">
        <v>-86.017311000000007</v>
      </c>
      <c r="D331">
        <v>-77.885422000000005</v>
      </c>
      <c r="F331" s="6">
        <f t="shared" si="54"/>
        <v>9.1112222222222012</v>
      </c>
      <c r="G331" s="6">
        <f t="shared" si="52"/>
        <v>-102.40759</v>
      </c>
      <c r="J331">
        <v>7666814814.8148003</v>
      </c>
      <c r="K331">
        <v>-94.55838</v>
      </c>
      <c r="L331">
        <v>-86.570571999999999</v>
      </c>
      <c r="N331" s="6">
        <f t="shared" si="55"/>
        <v>9.1112222222222012</v>
      </c>
      <c r="O331" s="6">
        <f t="shared" si="53"/>
        <v>-96.980521999999993</v>
      </c>
    </row>
    <row r="332" spans="2:15" x14ac:dyDescent="0.25">
      <c r="B332">
        <v>8333462962.9630003</v>
      </c>
      <c r="C332">
        <v>-74.337479000000002</v>
      </c>
      <c r="D332">
        <v>-65.961348999999998</v>
      </c>
      <c r="F332" s="6">
        <f t="shared" si="54"/>
        <v>9.7593518518518998</v>
      </c>
      <c r="G332" s="6">
        <f t="shared" si="52"/>
        <v>-95.766364999999993</v>
      </c>
      <c r="J332">
        <v>8333462962.9630003</v>
      </c>
      <c r="K332">
        <v>-71.416718000000003</v>
      </c>
      <c r="L332">
        <v>-63.186751999999998</v>
      </c>
      <c r="N332" s="6">
        <f t="shared" si="55"/>
        <v>9.7593518518518998</v>
      </c>
      <c r="O332" s="6">
        <f t="shared" si="53"/>
        <v>-96.785010999999997</v>
      </c>
    </row>
    <row r="333" spans="2:15" x14ac:dyDescent="0.25">
      <c r="B333">
        <v>9000111111.1110992</v>
      </c>
      <c r="C333">
        <v>-79.989272999999997</v>
      </c>
      <c r="D333">
        <v>-71.655745999999994</v>
      </c>
      <c r="F333" s="6">
        <f t="shared" si="54"/>
        <v>10.407481481481001</v>
      </c>
      <c r="G333" s="6">
        <f t="shared" si="52"/>
        <v>-94.556740000000005</v>
      </c>
      <c r="J333">
        <v>9000111111.1110992</v>
      </c>
      <c r="K333">
        <v>-77.220794999999995</v>
      </c>
      <c r="L333">
        <v>-68.692527999999996</v>
      </c>
      <c r="N333" s="6">
        <f t="shared" si="55"/>
        <v>10.407481481481001</v>
      </c>
      <c r="O333" s="6">
        <f t="shared" si="53"/>
        <v>-98.357085999999995</v>
      </c>
    </row>
    <row r="334" spans="2:15" x14ac:dyDescent="0.25">
      <c r="B334">
        <v>9666759259.2593002</v>
      </c>
      <c r="C334">
        <v>-81.154105999999999</v>
      </c>
      <c r="D334">
        <v>-72.514114000000006</v>
      </c>
      <c r="F334" s="6">
        <f t="shared" si="54"/>
        <v>11.055611111111</v>
      </c>
      <c r="G334" s="6">
        <f t="shared" si="52"/>
        <v>-96.877983</v>
      </c>
      <c r="J334">
        <v>9666759259.2593002</v>
      </c>
      <c r="K334">
        <v>-79.877808000000002</v>
      </c>
      <c r="L334">
        <v>-70.988692999999998</v>
      </c>
      <c r="N334" s="6">
        <f t="shared" si="55"/>
        <v>11.055611111111</v>
      </c>
      <c r="O334" s="6">
        <f t="shared" si="53"/>
        <v>-105.37430000000001</v>
      </c>
    </row>
    <row r="335" spans="2:15" x14ac:dyDescent="0.25">
      <c r="B335">
        <v>10333407407.407</v>
      </c>
      <c r="C335">
        <v>-76.849602000000004</v>
      </c>
      <c r="D335">
        <v>-67.855086999999997</v>
      </c>
      <c r="F335" s="6">
        <f t="shared" si="54"/>
        <v>11.703740740740999</v>
      </c>
      <c r="G335" s="6">
        <f t="shared" si="52"/>
        <v>-105.41365999999999</v>
      </c>
      <c r="J335">
        <v>10333407407.407</v>
      </c>
      <c r="K335">
        <v>-76.722999999999999</v>
      </c>
      <c r="L335">
        <v>-68.035422999999994</v>
      </c>
      <c r="N335" s="6">
        <f t="shared" si="55"/>
        <v>11.703740740740999</v>
      </c>
      <c r="O335" s="6">
        <f t="shared" si="53"/>
        <v>-92.323097000000004</v>
      </c>
    </row>
    <row r="336" spans="2:15" x14ac:dyDescent="0.25">
      <c r="B336">
        <v>11000055555.556</v>
      </c>
      <c r="C336">
        <v>-73.734504999999999</v>
      </c>
      <c r="D336">
        <v>-64.742180000000005</v>
      </c>
      <c r="F336" s="6">
        <f t="shared" si="54"/>
        <v>12.351870370370001</v>
      </c>
      <c r="G336" s="6">
        <f t="shared" si="52"/>
        <v>-102.89551</v>
      </c>
      <c r="J336">
        <v>11000055555.556</v>
      </c>
      <c r="K336">
        <v>-82.731719999999996</v>
      </c>
      <c r="L336">
        <v>-73.723433999999997</v>
      </c>
      <c r="N336" s="6">
        <f t="shared" si="55"/>
        <v>12.351870370370001</v>
      </c>
      <c r="O336" s="6">
        <f t="shared" si="53"/>
        <v>-100.18040000000001</v>
      </c>
    </row>
    <row r="337" spans="2:16" x14ac:dyDescent="0.25">
      <c r="B337">
        <v>11666703703.704</v>
      </c>
      <c r="C337">
        <v>-78.444175999999999</v>
      </c>
      <c r="D337">
        <v>-69.604293999999996</v>
      </c>
      <c r="F337" s="6">
        <f t="shared" si="54"/>
        <v>13</v>
      </c>
      <c r="G337" s="6">
        <f t="shared" si="52"/>
        <v>-103.86536</v>
      </c>
      <c r="J337">
        <v>11666703703.704</v>
      </c>
      <c r="K337">
        <v>-102.68449</v>
      </c>
      <c r="L337">
        <v>-93.840980999999999</v>
      </c>
      <c r="N337" s="6">
        <f t="shared" si="55"/>
        <v>13</v>
      </c>
      <c r="O337" s="6">
        <f t="shared" si="53"/>
        <v>-95.342155000000005</v>
      </c>
    </row>
    <row r="338" spans="2:16" x14ac:dyDescent="0.25">
      <c r="B338">
        <v>12333351851.851999</v>
      </c>
      <c r="C338">
        <v>-83.895720999999995</v>
      </c>
      <c r="D338">
        <v>-74.909203000000005</v>
      </c>
      <c r="F338" s="6" t="s">
        <v>25</v>
      </c>
      <c r="J338">
        <v>12333351851.851999</v>
      </c>
      <c r="K338">
        <v>-77.170722999999995</v>
      </c>
      <c r="L338">
        <v>-68.181274000000002</v>
      </c>
      <c r="N338" s="6" t="s">
        <v>25</v>
      </c>
    </row>
    <row r="339" spans="2:16" x14ac:dyDescent="0.25">
      <c r="B339">
        <v>13000000000</v>
      </c>
      <c r="C339">
        <v>-78.435378999999998</v>
      </c>
      <c r="D339">
        <v>-69.139763000000002</v>
      </c>
      <c r="J339">
        <v>13000000000</v>
      </c>
      <c r="K339">
        <v>-81.027977000000007</v>
      </c>
      <c r="L339">
        <v>-71.694595000000007</v>
      </c>
    </row>
    <row r="340" spans="2:16" x14ac:dyDescent="0.25">
      <c r="B340" t="s">
        <v>25</v>
      </c>
      <c r="J340" t="s">
        <v>25</v>
      </c>
    </row>
    <row r="341" spans="2:16" x14ac:dyDescent="0.25">
      <c r="F341" s="6" t="s">
        <v>58</v>
      </c>
      <c r="N341" s="6" t="s">
        <v>58</v>
      </c>
    </row>
    <row r="342" spans="2:16" ht="15.75" x14ac:dyDescent="0.25">
      <c r="F342" s="6" t="s">
        <v>23</v>
      </c>
      <c r="G342" s="6" t="str">
        <f t="shared" ref="G342:G361" si="56">D368</f>
        <v>4Rx1L dBc Log Mag(dB)</v>
      </c>
      <c r="H342" s="35">
        <v>4</v>
      </c>
      <c r="N342" s="6" t="s">
        <v>23</v>
      </c>
      <c r="O342" s="6" t="str">
        <f t="shared" ref="O342:O361" si="57">L368</f>
        <v>4Rx1L dBc Log Mag(dB)</v>
      </c>
      <c r="P342" s="35">
        <v>4</v>
      </c>
    </row>
    <row r="343" spans="2:16" ht="15.75" x14ac:dyDescent="0.25">
      <c r="B343" t="s">
        <v>56</v>
      </c>
      <c r="F343" s="6">
        <f t="shared" ref="F343:F361" si="58">B369/1000000000</f>
        <v>1</v>
      </c>
      <c r="G343" s="6">
        <f t="shared" si="56"/>
        <v>-79.643410000000003</v>
      </c>
      <c r="H343" s="36">
        <f>ABS(AVERAGE(G343:G361)-(H342-1)*15)</f>
        <v>114.38055331578947</v>
      </c>
      <c r="J343" t="s">
        <v>56</v>
      </c>
      <c r="N343" s="6">
        <f t="shared" ref="N343:N361" si="59">J369/1000000000</f>
        <v>1</v>
      </c>
      <c r="O343" s="6">
        <f t="shared" si="57"/>
        <v>-71.550385000000006</v>
      </c>
      <c r="P343" s="36">
        <f>ABS(AVERAGE(O343:O361)-(P342-1)*15)</f>
        <v>115.40347578947369</v>
      </c>
    </row>
    <row r="344" spans="2:16" x14ac:dyDescent="0.25">
      <c r="B344" t="s">
        <v>23</v>
      </c>
      <c r="C344" t="s">
        <v>145</v>
      </c>
      <c r="D344" t="s">
        <v>57</v>
      </c>
      <c r="F344" s="6">
        <f t="shared" si="58"/>
        <v>1.1388750000000001</v>
      </c>
      <c r="G344" s="6">
        <f t="shared" si="56"/>
        <v>-81.523055999999997</v>
      </c>
      <c r="J344" t="s">
        <v>23</v>
      </c>
      <c r="K344" t="s">
        <v>145</v>
      </c>
      <c r="L344" t="s">
        <v>57</v>
      </c>
      <c r="N344" s="6">
        <f t="shared" si="59"/>
        <v>1.1388750000000001</v>
      </c>
      <c r="O344" s="6">
        <f t="shared" si="57"/>
        <v>-75.200057999999999</v>
      </c>
    </row>
    <row r="345" spans="2:16" x14ac:dyDescent="0.25">
      <c r="B345">
        <v>1333666666.6666999</v>
      </c>
      <c r="C345">
        <v>-106.75411</v>
      </c>
      <c r="D345">
        <v>-95.816292000000004</v>
      </c>
      <c r="F345" s="6">
        <f t="shared" si="58"/>
        <v>1.2777499999999999</v>
      </c>
      <c r="G345" s="6">
        <f t="shared" si="56"/>
        <v>-78.038764999999998</v>
      </c>
      <c r="J345">
        <v>1333666666.6666999</v>
      </c>
      <c r="K345">
        <v>-101.64243</v>
      </c>
      <c r="L345">
        <v>-88.743499999999997</v>
      </c>
      <c r="N345" s="6">
        <f t="shared" si="59"/>
        <v>1.2777499999999999</v>
      </c>
      <c r="O345" s="6">
        <f t="shared" si="57"/>
        <v>-74.699271999999993</v>
      </c>
    </row>
    <row r="346" spans="2:16" x14ac:dyDescent="0.25">
      <c r="B346">
        <v>1981796296.2962999</v>
      </c>
      <c r="C346">
        <v>-99.817169000000007</v>
      </c>
      <c r="D346">
        <v>-91.553771999999995</v>
      </c>
      <c r="F346" s="6">
        <f t="shared" si="58"/>
        <v>1.416625</v>
      </c>
      <c r="G346" s="6">
        <f t="shared" si="56"/>
        <v>-68.340141000000003</v>
      </c>
      <c r="J346">
        <v>1981796296.2962999</v>
      </c>
      <c r="K346">
        <v>-104.90397</v>
      </c>
      <c r="L346">
        <v>-95.484451000000007</v>
      </c>
      <c r="N346" s="6">
        <f t="shared" si="59"/>
        <v>1.416625</v>
      </c>
      <c r="O346" s="6">
        <f t="shared" si="57"/>
        <v>-73.585769999999997</v>
      </c>
    </row>
    <row r="347" spans="2:16" x14ac:dyDescent="0.25">
      <c r="B347">
        <v>2629925925.9259</v>
      </c>
      <c r="C347">
        <v>-99.202370000000002</v>
      </c>
      <c r="D347">
        <v>-91.573432999999994</v>
      </c>
      <c r="F347" s="6">
        <f t="shared" si="58"/>
        <v>1.5555000000000001</v>
      </c>
      <c r="G347" s="6">
        <f t="shared" si="56"/>
        <v>-62.852733999999998</v>
      </c>
      <c r="J347">
        <v>2629925925.9259</v>
      </c>
      <c r="K347">
        <v>-106.18819999999999</v>
      </c>
      <c r="L347">
        <v>-98.170852999999994</v>
      </c>
      <c r="N347" s="6">
        <f t="shared" si="59"/>
        <v>1.5555000000000001</v>
      </c>
      <c r="O347" s="6">
        <f t="shared" si="57"/>
        <v>-65.400017000000005</v>
      </c>
    </row>
    <row r="348" spans="2:16" x14ac:dyDescent="0.25">
      <c r="B348">
        <v>3278055555.5556002</v>
      </c>
      <c r="C348">
        <v>-103.16801</v>
      </c>
      <c r="D348">
        <v>-95.466949</v>
      </c>
      <c r="F348" s="6">
        <f t="shared" si="58"/>
        <v>1.694375</v>
      </c>
      <c r="G348" s="6">
        <f t="shared" si="56"/>
        <v>-71.172332999999995</v>
      </c>
      <c r="J348">
        <v>3278055555.5556002</v>
      </c>
      <c r="K348">
        <v>-109.48412</v>
      </c>
      <c r="L348">
        <v>-101.80215</v>
      </c>
      <c r="N348" s="6">
        <f t="shared" si="59"/>
        <v>1.694375</v>
      </c>
      <c r="O348" s="6">
        <f t="shared" si="57"/>
        <v>-67.073929000000007</v>
      </c>
    </row>
    <row r="349" spans="2:16" x14ac:dyDescent="0.25">
      <c r="B349">
        <v>3926185185.1852002</v>
      </c>
      <c r="C349">
        <v>-101.32449</v>
      </c>
      <c r="D349">
        <v>-93.277794</v>
      </c>
      <c r="F349" s="6">
        <f t="shared" si="58"/>
        <v>1.83325</v>
      </c>
      <c r="G349" s="6">
        <f t="shared" si="56"/>
        <v>-68.756637999999995</v>
      </c>
      <c r="J349">
        <v>3926185185.1852002</v>
      </c>
      <c r="K349">
        <v>-105.58656999999999</v>
      </c>
      <c r="L349">
        <v>-97.902305999999996</v>
      </c>
      <c r="N349" s="6">
        <f t="shared" si="59"/>
        <v>1.83325</v>
      </c>
      <c r="O349" s="6">
        <f t="shared" si="57"/>
        <v>-61.652541999999997</v>
      </c>
    </row>
    <row r="350" spans="2:16" x14ac:dyDescent="0.25">
      <c r="B350">
        <v>4574314814.8148003</v>
      </c>
      <c r="C350">
        <v>-104.87244</v>
      </c>
      <c r="D350">
        <v>-96.408034999999998</v>
      </c>
      <c r="F350" s="6">
        <f t="shared" si="58"/>
        <v>1.9721249999999999</v>
      </c>
      <c r="G350" s="6">
        <f t="shared" si="56"/>
        <v>-70.171431999999996</v>
      </c>
      <c r="J350">
        <v>4574314814.8148003</v>
      </c>
      <c r="K350">
        <v>-102.68639</v>
      </c>
      <c r="L350">
        <v>-94.907302999999999</v>
      </c>
      <c r="N350" s="6">
        <f t="shared" si="59"/>
        <v>1.9721249999999999</v>
      </c>
      <c r="O350" s="6">
        <f t="shared" si="57"/>
        <v>-73.627014000000003</v>
      </c>
    </row>
    <row r="351" spans="2:16" x14ac:dyDescent="0.25">
      <c r="B351">
        <v>5222444444.4443998</v>
      </c>
      <c r="C351">
        <v>-107.98011</v>
      </c>
      <c r="D351">
        <v>-99.713004999999995</v>
      </c>
      <c r="F351" s="6">
        <f t="shared" si="58"/>
        <v>2.1110000000000002</v>
      </c>
      <c r="G351" s="6">
        <f t="shared" si="56"/>
        <v>-67.379745</v>
      </c>
      <c r="J351">
        <v>5222444444.4443998</v>
      </c>
      <c r="K351">
        <v>-106.87381000000001</v>
      </c>
      <c r="L351">
        <v>-98.812209999999993</v>
      </c>
      <c r="N351" s="6">
        <f t="shared" si="59"/>
        <v>2.1110000000000002</v>
      </c>
      <c r="O351" s="6">
        <f t="shared" si="57"/>
        <v>-72.035217000000003</v>
      </c>
    </row>
    <row r="352" spans="2:16" x14ac:dyDescent="0.25">
      <c r="B352">
        <v>5870574074.0740995</v>
      </c>
      <c r="C352">
        <v>-115.73232</v>
      </c>
      <c r="D352">
        <v>-107.69405</v>
      </c>
      <c r="F352" s="6">
        <f t="shared" si="58"/>
        <v>2.2498749999999998</v>
      </c>
      <c r="G352" s="6">
        <f t="shared" si="56"/>
        <v>-68.729301000000007</v>
      </c>
      <c r="J352">
        <v>5870574074.0740995</v>
      </c>
      <c r="K352">
        <v>-105.11982</v>
      </c>
      <c r="L352">
        <v>-97.236389000000003</v>
      </c>
      <c r="N352" s="6">
        <f t="shared" si="59"/>
        <v>2.2498749999999998</v>
      </c>
      <c r="O352" s="6">
        <f t="shared" si="57"/>
        <v>-66.146682999999996</v>
      </c>
    </row>
    <row r="353" spans="2:16" x14ac:dyDescent="0.25">
      <c r="B353">
        <v>6518703703.7037001</v>
      </c>
      <c r="C353">
        <v>-105.90961</v>
      </c>
      <c r="D353">
        <v>-98.022628999999995</v>
      </c>
      <c r="F353" s="6">
        <f t="shared" si="58"/>
        <v>2.3887499999999999</v>
      </c>
      <c r="G353" s="6">
        <f t="shared" si="56"/>
        <v>-70.954162999999994</v>
      </c>
      <c r="J353">
        <v>6518703703.7037001</v>
      </c>
      <c r="K353">
        <v>-108.60065</v>
      </c>
      <c r="L353">
        <v>-100.80898999999999</v>
      </c>
      <c r="N353" s="6">
        <f t="shared" si="59"/>
        <v>2.3887499999999999</v>
      </c>
      <c r="O353" s="6">
        <f t="shared" si="57"/>
        <v>-75.778960999999995</v>
      </c>
    </row>
    <row r="354" spans="2:16" x14ac:dyDescent="0.25">
      <c r="B354">
        <v>7166833333.3332996</v>
      </c>
      <c r="C354">
        <v>-106.89163000000001</v>
      </c>
      <c r="D354">
        <v>-99.052543999999997</v>
      </c>
      <c r="F354" s="6">
        <f t="shared" si="58"/>
        <v>2.527625</v>
      </c>
      <c r="G354" s="6">
        <f t="shared" si="56"/>
        <v>-64.455566000000005</v>
      </c>
      <c r="J354">
        <v>7166833333.3332996</v>
      </c>
      <c r="K354">
        <v>-110.92013</v>
      </c>
      <c r="L354">
        <v>-103.08163</v>
      </c>
      <c r="N354" s="6">
        <f t="shared" si="59"/>
        <v>2.527625</v>
      </c>
      <c r="O354" s="6">
        <f t="shared" si="57"/>
        <v>-71.210350000000005</v>
      </c>
    </row>
    <row r="355" spans="2:16" x14ac:dyDescent="0.25">
      <c r="B355">
        <v>7814962962.9630003</v>
      </c>
      <c r="C355">
        <v>-105.36790999999999</v>
      </c>
      <c r="D355">
        <v>-97.236023000000003</v>
      </c>
      <c r="F355" s="6">
        <f t="shared" si="58"/>
        <v>2.6665000000000001</v>
      </c>
      <c r="G355" s="6">
        <f t="shared" si="56"/>
        <v>-64.513130000000004</v>
      </c>
      <c r="J355">
        <v>7814962962.9630003</v>
      </c>
      <c r="K355">
        <v>-103.77788</v>
      </c>
      <c r="L355">
        <v>-95.79007</v>
      </c>
      <c r="N355" s="6">
        <f t="shared" si="59"/>
        <v>2.6665000000000001</v>
      </c>
      <c r="O355" s="6">
        <f t="shared" si="57"/>
        <v>-80.591301000000001</v>
      </c>
    </row>
    <row r="356" spans="2:16" x14ac:dyDescent="0.25">
      <c r="B356">
        <v>8463092592.5925999</v>
      </c>
      <c r="C356">
        <v>-101.76408000000001</v>
      </c>
      <c r="D356">
        <v>-93.387955000000005</v>
      </c>
      <c r="F356" s="6">
        <f t="shared" si="58"/>
        <v>2.8053750000000002</v>
      </c>
      <c r="G356" s="6">
        <f t="shared" si="56"/>
        <v>-69.801688999999996</v>
      </c>
      <c r="J356">
        <v>8463092592.5925999</v>
      </c>
      <c r="K356">
        <v>-119.13852</v>
      </c>
      <c r="L356">
        <v>-110.90855999999999</v>
      </c>
      <c r="N356" s="6">
        <f t="shared" si="59"/>
        <v>2.8053750000000002</v>
      </c>
      <c r="O356" s="6">
        <f t="shared" si="57"/>
        <v>-76.113418999999993</v>
      </c>
    </row>
    <row r="357" spans="2:16" x14ac:dyDescent="0.25">
      <c r="B357">
        <v>9111222222.2222004</v>
      </c>
      <c r="C357">
        <v>-110.74112</v>
      </c>
      <c r="D357">
        <v>-102.40759</v>
      </c>
      <c r="F357" s="6">
        <f t="shared" si="58"/>
        <v>2.9442499999999998</v>
      </c>
      <c r="G357" s="6">
        <f t="shared" si="56"/>
        <v>-64.740311000000005</v>
      </c>
      <c r="J357">
        <v>9111222222.2222004</v>
      </c>
      <c r="K357">
        <v>-105.50879</v>
      </c>
      <c r="L357">
        <v>-96.980521999999993</v>
      </c>
      <c r="N357" s="6">
        <f t="shared" si="59"/>
        <v>2.9442499999999998</v>
      </c>
      <c r="O357" s="6">
        <f t="shared" si="57"/>
        <v>-64.406531999999999</v>
      </c>
    </row>
    <row r="358" spans="2:16" x14ac:dyDescent="0.25">
      <c r="B358">
        <v>9759351851.8519001</v>
      </c>
      <c r="C358">
        <v>-104.40636000000001</v>
      </c>
      <c r="D358">
        <v>-95.766364999999993</v>
      </c>
      <c r="F358" s="6">
        <f t="shared" si="58"/>
        <v>3.0831249999999999</v>
      </c>
      <c r="G358" s="6">
        <f t="shared" si="56"/>
        <v>-63.510478999999997</v>
      </c>
      <c r="J358">
        <v>9759351851.8519001</v>
      </c>
      <c r="K358">
        <v>-105.67413000000001</v>
      </c>
      <c r="L358">
        <v>-96.785010999999997</v>
      </c>
      <c r="N358" s="6">
        <f t="shared" si="59"/>
        <v>3.0831249999999999</v>
      </c>
      <c r="O358" s="6">
        <f t="shared" si="57"/>
        <v>-72.132476999999994</v>
      </c>
    </row>
    <row r="359" spans="2:16" x14ac:dyDescent="0.25">
      <c r="B359">
        <v>10407481481.481001</v>
      </c>
      <c r="C359">
        <v>-103.55126</v>
      </c>
      <c r="D359">
        <v>-94.556740000000005</v>
      </c>
      <c r="F359" s="6">
        <f t="shared" si="58"/>
        <v>3.222</v>
      </c>
      <c r="G359" s="6">
        <f t="shared" si="56"/>
        <v>-73.513992000000002</v>
      </c>
      <c r="J359">
        <v>10407481481.481001</v>
      </c>
      <c r="K359">
        <v>-107.04465999999999</v>
      </c>
      <c r="L359">
        <v>-98.357085999999995</v>
      </c>
      <c r="N359" s="6">
        <f t="shared" si="59"/>
        <v>3.222</v>
      </c>
      <c r="O359" s="6">
        <f t="shared" si="57"/>
        <v>-72.777480999999995</v>
      </c>
    </row>
    <row r="360" spans="2:16" x14ac:dyDescent="0.25">
      <c r="B360">
        <v>11055611111.111</v>
      </c>
      <c r="C360">
        <v>-105.87031</v>
      </c>
      <c r="D360">
        <v>-96.877983</v>
      </c>
      <c r="F360" s="6">
        <f t="shared" si="58"/>
        <v>3.3608750000000001</v>
      </c>
      <c r="G360" s="6">
        <f t="shared" si="56"/>
        <v>-65.451057000000006</v>
      </c>
      <c r="J360">
        <v>11055611111.111</v>
      </c>
      <c r="K360">
        <v>-114.38258</v>
      </c>
      <c r="L360">
        <v>-105.37430000000001</v>
      </c>
      <c r="N360" s="6">
        <f t="shared" si="59"/>
        <v>3.3608750000000001</v>
      </c>
      <c r="O360" s="6">
        <f t="shared" si="57"/>
        <v>-61.524796000000002</v>
      </c>
    </row>
    <row r="361" spans="2:16" x14ac:dyDescent="0.25">
      <c r="B361">
        <v>11703740740.740999</v>
      </c>
      <c r="C361">
        <v>-114.25353</v>
      </c>
      <c r="D361">
        <v>-105.41365999999999</v>
      </c>
      <c r="F361" s="6">
        <f t="shared" si="58"/>
        <v>3.4997500000000001</v>
      </c>
      <c r="G361" s="6">
        <f t="shared" si="56"/>
        <v>-64.682570999999996</v>
      </c>
      <c r="J361">
        <v>11703740740.740999</v>
      </c>
      <c r="K361">
        <v>-101.1666</v>
      </c>
      <c r="L361">
        <v>-92.323097000000004</v>
      </c>
      <c r="N361" s="6">
        <f t="shared" si="59"/>
        <v>3.4997500000000001</v>
      </c>
      <c r="O361" s="6">
        <f t="shared" si="57"/>
        <v>-62.159835999999999</v>
      </c>
    </row>
    <row r="362" spans="2:16" x14ac:dyDescent="0.25">
      <c r="B362">
        <v>12351870370.370001</v>
      </c>
      <c r="C362">
        <v>-111.88203</v>
      </c>
      <c r="D362">
        <v>-102.89551</v>
      </c>
      <c r="F362" s="6" t="s">
        <v>25</v>
      </c>
      <c r="J362">
        <v>12351870370.370001</v>
      </c>
      <c r="K362">
        <v>-109.16985</v>
      </c>
      <c r="L362">
        <v>-100.18040000000001</v>
      </c>
      <c r="N362" s="6" t="s">
        <v>25</v>
      </c>
    </row>
    <row r="363" spans="2:16" x14ac:dyDescent="0.25">
      <c r="B363">
        <v>13000000000</v>
      </c>
      <c r="C363">
        <v>-113.16097000000001</v>
      </c>
      <c r="D363">
        <v>-103.86536</v>
      </c>
      <c r="J363">
        <v>13000000000</v>
      </c>
      <c r="K363">
        <v>-104.67554</v>
      </c>
      <c r="L363">
        <v>-95.342155000000005</v>
      </c>
    </row>
    <row r="364" spans="2:16" x14ac:dyDescent="0.25">
      <c r="B364" t="s">
        <v>25</v>
      </c>
      <c r="J364" t="s">
        <v>25</v>
      </c>
    </row>
    <row r="365" spans="2:16" x14ac:dyDescent="0.25">
      <c r="F365" s="6" t="s">
        <v>60</v>
      </c>
      <c r="N365" s="6" t="s">
        <v>60</v>
      </c>
    </row>
    <row r="366" spans="2:16" ht="15.75" x14ac:dyDescent="0.25">
      <c r="F366" s="6" t="s">
        <v>23</v>
      </c>
      <c r="G366" s="6" t="str">
        <f t="shared" ref="G366:G385" si="60">D392</f>
        <v>4Rx2L dBc Log Mag(dB)</v>
      </c>
      <c r="H366" s="35">
        <v>4</v>
      </c>
      <c r="N366" s="6" t="s">
        <v>23</v>
      </c>
      <c r="O366" s="6" t="str">
        <f t="shared" ref="O366:O385" si="61">L392</f>
        <v>4Rx2L dBc Log Mag(dB)</v>
      </c>
      <c r="P366" s="35">
        <v>4</v>
      </c>
    </row>
    <row r="367" spans="2:16" ht="15.75" x14ac:dyDescent="0.25">
      <c r="B367" t="s">
        <v>58</v>
      </c>
      <c r="F367" s="6">
        <f t="shared" ref="F367:F385" si="62">B393/1000000000</f>
        <v>1</v>
      </c>
      <c r="G367" s="6">
        <f t="shared" si="60"/>
        <v>-79.542938000000007</v>
      </c>
      <c r="H367" s="36">
        <f>ABS(AVERAGE(G367:G385)-(H366-1)*15)</f>
        <v>112.55370594736841</v>
      </c>
      <c r="J367" t="s">
        <v>58</v>
      </c>
      <c r="N367" s="6">
        <f t="shared" ref="N367:N385" si="63">J393/1000000000</f>
        <v>1</v>
      </c>
      <c r="O367" s="6">
        <f t="shared" si="61"/>
        <v>-80.101783999999995</v>
      </c>
      <c r="P367" s="36">
        <f>ABS(AVERAGE(O367:O385)-(P366-1)*15)</f>
        <v>113.52702189473683</v>
      </c>
    </row>
    <row r="368" spans="2:16" x14ac:dyDescent="0.25">
      <c r="B368" t="s">
        <v>23</v>
      </c>
      <c r="C368" t="s">
        <v>146</v>
      </c>
      <c r="D368" t="s">
        <v>59</v>
      </c>
      <c r="F368" s="6">
        <f t="shared" si="62"/>
        <v>1.2916805555555999</v>
      </c>
      <c r="G368" s="6">
        <f t="shared" si="60"/>
        <v>-67.410979999999995</v>
      </c>
      <c r="J368" t="s">
        <v>23</v>
      </c>
      <c r="K368" t="s">
        <v>146</v>
      </c>
      <c r="L368" t="s">
        <v>59</v>
      </c>
      <c r="N368" s="6">
        <f t="shared" si="63"/>
        <v>1.2916805555555999</v>
      </c>
      <c r="O368" s="6">
        <f t="shared" si="61"/>
        <v>-76.577454000000003</v>
      </c>
    </row>
    <row r="369" spans="2:15" x14ac:dyDescent="0.25">
      <c r="B369">
        <v>1000000000</v>
      </c>
      <c r="C369">
        <v>-90.581230000000005</v>
      </c>
      <c r="D369">
        <v>-79.643410000000003</v>
      </c>
      <c r="F369" s="6">
        <f t="shared" si="62"/>
        <v>1.5833611111110999</v>
      </c>
      <c r="G369" s="6">
        <f t="shared" si="60"/>
        <v>-71.933205000000001</v>
      </c>
      <c r="J369">
        <v>1000000000</v>
      </c>
      <c r="K369">
        <v>-84.449318000000005</v>
      </c>
      <c r="L369">
        <v>-71.550385000000006</v>
      </c>
      <c r="N369" s="6">
        <f t="shared" si="63"/>
        <v>1.5833611111110999</v>
      </c>
      <c r="O369" s="6">
        <f t="shared" si="61"/>
        <v>-71.502159000000006</v>
      </c>
    </row>
    <row r="370" spans="2:15" x14ac:dyDescent="0.25">
      <c r="B370">
        <v>1138875000</v>
      </c>
      <c r="C370">
        <v>-89.786452999999995</v>
      </c>
      <c r="D370">
        <v>-81.523055999999997</v>
      </c>
      <c r="F370" s="6">
        <f t="shared" si="62"/>
        <v>1.8750416666666998</v>
      </c>
      <c r="G370" s="6">
        <f t="shared" si="60"/>
        <v>-66.485298</v>
      </c>
      <c r="J370">
        <v>1138875000</v>
      </c>
      <c r="K370">
        <v>-84.619575999999995</v>
      </c>
      <c r="L370">
        <v>-75.200057999999999</v>
      </c>
      <c r="N370" s="6">
        <f t="shared" si="63"/>
        <v>1.8750416666666998</v>
      </c>
      <c r="O370" s="6">
        <f t="shared" si="61"/>
        <v>-61.747391</v>
      </c>
    </row>
    <row r="371" spans="2:15" x14ac:dyDescent="0.25">
      <c r="B371">
        <v>1277750000</v>
      </c>
      <c r="C371">
        <v>-85.667702000000006</v>
      </c>
      <c r="D371">
        <v>-78.038764999999998</v>
      </c>
      <c r="F371" s="6">
        <f t="shared" si="62"/>
        <v>2.1667222222221998</v>
      </c>
      <c r="G371" s="6">
        <f t="shared" si="60"/>
        <v>-63.922043000000002</v>
      </c>
      <c r="J371">
        <v>1277750000</v>
      </c>
      <c r="K371">
        <v>-82.716621000000004</v>
      </c>
      <c r="L371">
        <v>-74.699271999999993</v>
      </c>
      <c r="N371" s="6">
        <f t="shared" si="63"/>
        <v>2.1667222222221998</v>
      </c>
      <c r="O371" s="6">
        <f t="shared" si="61"/>
        <v>-61.073151000000003</v>
      </c>
    </row>
    <row r="372" spans="2:15" x14ac:dyDescent="0.25">
      <c r="B372">
        <v>1416625000</v>
      </c>
      <c r="C372">
        <v>-76.041206000000003</v>
      </c>
      <c r="D372">
        <v>-68.340141000000003</v>
      </c>
      <c r="F372" s="6">
        <f t="shared" si="62"/>
        <v>2.4584027777777999</v>
      </c>
      <c r="G372" s="6">
        <f t="shared" si="60"/>
        <v>-60.404465000000002</v>
      </c>
      <c r="J372">
        <v>1416625000</v>
      </c>
      <c r="K372">
        <v>-81.267737999999994</v>
      </c>
      <c r="L372">
        <v>-73.585769999999997</v>
      </c>
      <c r="N372" s="6">
        <f t="shared" si="63"/>
        <v>2.4584027777777999</v>
      </c>
      <c r="O372" s="6">
        <f t="shared" si="61"/>
        <v>-59.850482999999997</v>
      </c>
    </row>
    <row r="373" spans="2:15" x14ac:dyDescent="0.25">
      <c r="B373">
        <v>1555500000</v>
      </c>
      <c r="C373">
        <v>-70.899422000000001</v>
      </c>
      <c r="D373">
        <v>-62.852733999999998</v>
      </c>
      <c r="F373" s="6">
        <f t="shared" si="62"/>
        <v>2.7500833333333001</v>
      </c>
      <c r="G373" s="6">
        <f t="shared" si="60"/>
        <v>-67.582977</v>
      </c>
      <c r="J373">
        <v>1555500000</v>
      </c>
      <c r="K373">
        <v>-73.084282000000002</v>
      </c>
      <c r="L373">
        <v>-65.400017000000005</v>
      </c>
      <c r="N373" s="6">
        <f t="shared" si="63"/>
        <v>2.7500833333333001</v>
      </c>
      <c r="O373" s="6">
        <f t="shared" si="61"/>
        <v>-69.572745999999995</v>
      </c>
    </row>
    <row r="374" spans="2:15" x14ac:dyDescent="0.25">
      <c r="B374">
        <v>1694375000</v>
      </c>
      <c r="C374">
        <v>-79.636734000000004</v>
      </c>
      <c r="D374">
        <v>-71.172332999999995</v>
      </c>
      <c r="F374" s="6">
        <f t="shared" si="62"/>
        <v>3.0417638888888998</v>
      </c>
      <c r="G374" s="6">
        <f t="shared" si="60"/>
        <v>-67.274413999999993</v>
      </c>
      <c r="J374">
        <v>1694375000</v>
      </c>
      <c r="K374">
        <v>-74.853020000000001</v>
      </c>
      <c r="L374">
        <v>-67.073929000000007</v>
      </c>
      <c r="N374" s="6">
        <f t="shared" si="63"/>
        <v>3.0417638888888998</v>
      </c>
      <c r="O374" s="6">
        <f t="shared" si="61"/>
        <v>-70.878906000000001</v>
      </c>
    </row>
    <row r="375" spans="2:15" x14ac:dyDescent="0.25">
      <c r="B375">
        <v>1833250000</v>
      </c>
      <c r="C375">
        <v>-77.023742999999996</v>
      </c>
      <c r="D375">
        <v>-68.756637999999995</v>
      </c>
      <c r="F375" s="6">
        <f t="shared" si="62"/>
        <v>3.3334444444444</v>
      </c>
      <c r="G375" s="6">
        <f t="shared" si="60"/>
        <v>-78.703156000000007</v>
      </c>
      <c r="J375">
        <v>1833250000</v>
      </c>
      <c r="K375">
        <v>-69.714141999999995</v>
      </c>
      <c r="L375">
        <v>-61.652541999999997</v>
      </c>
      <c r="N375" s="6">
        <f t="shared" si="63"/>
        <v>3.3334444444444</v>
      </c>
      <c r="O375" s="6">
        <f t="shared" si="61"/>
        <v>-74.200287000000003</v>
      </c>
    </row>
    <row r="376" spans="2:15" x14ac:dyDescent="0.25">
      <c r="B376">
        <v>1972125000</v>
      </c>
      <c r="C376">
        <v>-78.209701999999993</v>
      </c>
      <c r="D376">
        <v>-70.171431999999996</v>
      </c>
      <c r="F376" s="6">
        <f t="shared" si="62"/>
        <v>3.6251250000000002</v>
      </c>
      <c r="G376" s="6">
        <f t="shared" si="60"/>
        <v>-66.350395000000006</v>
      </c>
      <c r="J376">
        <v>1972125000</v>
      </c>
      <c r="K376">
        <v>-81.510445000000004</v>
      </c>
      <c r="L376">
        <v>-73.627014000000003</v>
      </c>
      <c r="N376" s="6">
        <f t="shared" si="63"/>
        <v>3.6251250000000002</v>
      </c>
      <c r="O376" s="6">
        <f t="shared" si="61"/>
        <v>-75.574141999999995</v>
      </c>
    </row>
    <row r="377" spans="2:15" x14ac:dyDescent="0.25">
      <c r="B377">
        <v>2111000000</v>
      </c>
      <c r="C377">
        <v>-75.266716000000002</v>
      </c>
      <c r="D377">
        <v>-67.379745</v>
      </c>
      <c r="F377" s="6">
        <f t="shared" si="62"/>
        <v>3.9168055555556003</v>
      </c>
      <c r="G377" s="6">
        <f t="shared" si="60"/>
        <v>-67.431434999999993</v>
      </c>
      <c r="J377">
        <v>2111000000</v>
      </c>
      <c r="K377">
        <v>-79.826881</v>
      </c>
      <c r="L377">
        <v>-72.035217000000003</v>
      </c>
      <c r="N377" s="6">
        <f t="shared" si="63"/>
        <v>3.9168055555556003</v>
      </c>
      <c r="O377" s="6">
        <f t="shared" si="61"/>
        <v>-67.212485999999998</v>
      </c>
    </row>
    <row r="378" spans="2:15" x14ac:dyDescent="0.25">
      <c r="B378">
        <v>2249875000</v>
      </c>
      <c r="C378">
        <v>-76.568389999999994</v>
      </c>
      <c r="D378">
        <v>-68.729301000000007</v>
      </c>
      <c r="F378" s="6">
        <f t="shared" si="62"/>
        <v>4.2084861111111005</v>
      </c>
      <c r="G378" s="6">
        <f t="shared" si="60"/>
        <v>-67.330962999999997</v>
      </c>
      <c r="J378">
        <v>2249875000</v>
      </c>
      <c r="K378">
        <v>-73.985175999999996</v>
      </c>
      <c r="L378">
        <v>-66.146682999999996</v>
      </c>
      <c r="N378" s="6">
        <f t="shared" si="63"/>
        <v>4.2084861111111005</v>
      </c>
      <c r="O378" s="6">
        <f t="shared" si="61"/>
        <v>-68.495041000000001</v>
      </c>
    </row>
    <row r="379" spans="2:15" x14ac:dyDescent="0.25">
      <c r="B379">
        <v>2388750000</v>
      </c>
      <c r="C379">
        <v>-79.086051999999995</v>
      </c>
      <c r="D379">
        <v>-70.954162999999994</v>
      </c>
      <c r="F379" s="6">
        <f t="shared" si="62"/>
        <v>4.5001666666667006</v>
      </c>
      <c r="G379" s="6">
        <f t="shared" si="60"/>
        <v>-65.505638000000005</v>
      </c>
      <c r="J379">
        <v>2388750000</v>
      </c>
      <c r="K379">
        <v>-83.766768999999996</v>
      </c>
      <c r="L379">
        <v>-75.778960999999995</v>
      </c>
      <c r="N379" s="6">
        <f t="shared" si="63"/>
        <v>4.5001666666667006</v>
      </c>
      <c r="O379" s="6">
        <f t="shared" si="61"/>
        <v>-65.365432999999996</v>
      </c>
    </row>
    <row r="380" spans="2:15" x14ac:dyDescent="0.25">
      <c r="B380">
        <v>2527625000</v>
      </c>
      <c r="C380">
        <v>-72.831688</v>
      </c>
      <c r="D380">
        <v>-64.455566000000005</v>
      </c>
      <c r="F380" s="6">
        <f t="shared" si="62"/>
        <v>4.7918472222222004</v>
      </c>
      <c r="G380" s="6">
        <f t="shared" si="60"/>
        <v>-65.465073000000004</v>
      </c>
      <c r="J380">
        <v>2527625000</v>
      </c>
      <c r="K380">
        <v>-79.440314999999998</v>
      </c>
      <c r="L380">
        <v>-71.210350000000005</v>
      </c>
      <c r="N380" s="6">
        <f t="shared" si="63"/>
        <v>4.7918472222222004</v>
      </c>
      <c r="O380" s="6">
        <f t="shared" si="61"/>
        <v>-66.264174999999994</v>
      </c>
    </row>
    <row r="381" spans="2:15" x14ac:dyDescent="0.25">
      <c r="B381">
        <v>2666500000</v>
      </c>
      <c r="C381">
        <v>-72.846648999999999</v>
      </c>
      <c r="D381">
        <v>-64.513130000000004</v>
      </c>
      <c r="F381" s="6">
        <f t="shared" si="62"/>
        <v>5.0835277777777996</v>
      </c>
      <c r="G381" s="6">
        <f t="shared" si="60"/>
        <v>-68.186950999999993</v>
      </c>
      <c r="J381">
        <v>2666500000</v>
      </c>
      <c r="K381">
        <v>-89.119560000000007</v>
      </c>
      <c r="L381">
        <v>-80.591301000000001</v>
      </c>
      <c r="N381" s="6">
        <f t="shared" si="63"/>
        <v>5.0835277777777996</v>
      </c>
      <c r="O381" s="6">
        <f t="shared" si="61"/>
        <v>-69.267287999999994</v>
      </c>
    </row>
    <row r="382" spans="2:15" x14ac:dyDescent="0.25">
      <c r="B382">
        <v>2805375000</v>
      </c>
      <c r="C382">
        <v>-78.441681000000003</v>
      </c>
      <c r="D382">
        <v>-69.801688999999996</v>
      </c>
      <c r="F382" s="6">
        <f t="shared" si="62"/>
        <v>5.3752083333332994</v>
      </c>
      <c r="G382" s="6">
        <f t="shared" si="60"/>
        <v>-70.270690999999999</v>
      </c>
      <c r="J382">
        <v>2805375000</v>
      </c>
      <c r="K382">
        <v>-85.002533</v>
      </c>
      <c r="L382">
        <v>-76.113418999999993</v>
      </c>
      <c r="N382" s="6">
        <f t="shared" si="63"/>
        <v>5.3752083333332994</v>
      </c>
      <c r="O382" s="6">
        <f t="shared" si="61"/>
        <v>-67.069823999999997</v>
      </c>
    </row>
    <row r="383" spans="2:15" x14ac:dyDescent="0.25">
      <c r="B383">
        <v>2944250000</v>
      </c>
      <c r="C383">
        <v>-73.734832999999995</v>
      </c>
      <c r="D383">
        <v>-64.740311000000005</v>
      </c>
      <c r="F383" s="6">
        <f t="shared" si="62"/>
        <v>5.6668888888888995</v>
      </c>
      <c r="G383" s="6">
        <f t="shared" si="60"/>
        <v>-66.009224000000003</v>
      </c>
      <c r="J383">
        <v>2944250000</v>
      </c>
      <c r="K383">
        <v>-73.094100999999995</v>
      </c>
      <c r="L383">
        <v>-64.406531999999999</v>
      </c>
      <c r="N383" s="6">
        <f t="shared" si="63"/>
        <v>5.6668888888888995</v>
      </c>
      <c r="O383" s="6">
        <f t="shared" si="61"/>
        <v>-65.805153000000004</v>
      </c>
    </row>
    <row r="384" spans="2:15" x14ac:dyDescent="0.25">
      <c r="B384">
        <v>3083125000</v>
      </c>
      <c r="C384">
        <v>-72.502799999999993</v>
      </c>
      <c r="D384">
        <v>-63.510478999999997</v>
      </c>
      <c r="F384" s="6">
        <f t="shared" si="62"/>
        <v>5.9585694444444002</v>
      </c>
      <c r="G384" s="6">
        <f t="shared" si="60"/>
        <v>-66.895911999999996</v>
      </c>
      <c r="J384">
        <v>3083125000</v>
      </c>
      <c r="K384">
        <v>-81.140761999999995</v>
      </c>
      <c r="L384">
        <v>-72.132476999999994</v>
      </c>
      <c r="N384" s="6">
        <f t="shared" si="63"/>
        <v>5.9585694444444002</v>
      </c>
      <c r="O384" s="6">
        <f t="shared" si="61"/>
        <v>-63.507866</v>
      </c>
    </row>
    <row r="385" spans="2:16" x14ac:dyDescent="0.25">
      <c r="B385">
        <v>3222000000</v>
      </c>
      <c r="C385">
        <v>-82.353866999999994</v>
      </c>
      <c r="D385">
        <v>-73.513992000000002</v>
      </c>
      <c r="F385" s="6">
        <f t="shared" si="62"/>
        <v>6.2502500000000003</v>
      </c>
      <c r="G385" s="6">
        <f t="shared" si="60"/>
        <v>-56.814655000000002</v>
      </c>
      <c r="J385">
        <v>3222000000</v>
      </c>
      <c r="K385">
        <v>-81.620987</v>
      </c>
      <c r="L385">
        <v>-72.777480999999995</v>
      </c>
      <c r="N385" s="6">
        <f t="shared" si="63"/>
        <v>6.2502500000000003</v>
      </c>
      <c r="O385" s="6">
        <f t="shared" si="61"/>
        <v>-67.947647000000003</v>
      </c>
    </row>
    <row r="386" spans="2:16" x14ac:dyDescent="0.25">
      <c r="B386">
        <v>3360875000</v>
      </c>
      <c r="C386">
        <v>-74.437576000000007</v>
      </c>
      <c r="D386">
        <v>-65.451057000000006</v>
      </c>
      <c r="F386" s="6" t="s">
        <v>25</v>
      </c>
      <c r="J386">
        <v>3360875000</v>
      </c>
      <c r="K386">
        <v>-70.514244000000005</v>
      </c>
      <c r="L386">
        <v>-61.524796000000002</v>
      </c>
      <c r="N386" s="6" t="s">
        <v>25</v>
      </c>
    </row>
    <row r="387" spans="2:16" x14ac:dyDescent="0.25">
      <c r="B387">
        <v>3499750000</v>
      </c>
      <c r="C387">
        <v>-73.978179999999995</v>
      </c>
      <c r="D387">
        <v>-64.682570999999996</v>
      </c>
      <c r="J387">
        <v>3499750000</v>
      </c>
      <c r="K387">
        <v>-71.493224999999995</v>
      </c>
      <c r="L387">
        <v>-62.159835999999999</v>
      </c>
    </row>
    <row r="388" spans="2:16" x14ac:dyDescent="0.25">
      <c r="B388" t="s">
        <v>25</v>
      </c>
      <c r="J388" t="s">
        <v>25</v>
      </c>
    </row>
    <row r="389" spans="2:16" x14ac:dyDescent="0.25">
      <c r="F389" s="6" t="s">
        <v>62</v>
      </c>
      <c r="N389" s="6" t="s">
        <v>62</v>
      </c>
    </row>
    <row r="390" spans="2:16" ht="15.75" x14ac:dyDescent="0.25">
      <c r="F390" s="6" t="s">
        <v>23</v>
      </c>
      <c r="G390" s="6" t="str">
        <f t="shared" ref="G390:G409" si="64">D416</f>
        <v>4Rx3L dBc Log Mag(dB)</v>
      </c>
      <c r="H390" s="35">
        <v>4</v>
      </c>
      <c r="N390" s="6" t="s">
        <v>23</v>
      </c>
      <c r="O390" s="6" t="str">
        <f t="shared" ref="O390:O409" si="65">L416</f>
        <v>4Rx3L dBc Log Mag(dB)</v>
      </c>
      <c r="P390" s="35">
        <v>4</v>
      </c>
    </row>
    <row r="391" spans="2:16" ht="15.75" x14ac:dyDescent="0.25">
      <c r="B391" t="s">
        <v>60</v>
      </c>
      <c r="F391" s="6">
        <f t="shared" ref="F391:F409" si="66">B417/1000000000</f>
        <v>1</v>
      </c>
      <c r="G391" s="6">
        <f t="shared" si="64"/>
        <v>-60.371239000000003</v>
      </c>
      <c r="H391" s="36">
        <f>ABS(AVERAGE(G391:G409)-(H390-1)*15)</f>
        <v>113.61756715789473</v>
      </c>
      <c r="J391" t="s">
        <v>60</v>
      </c>
      <c r="N391" s="6">
        <f t="shared" ref="N391:N409" si="67">J417/1000000000</f>
        <v>1</v>
      </c>
      <c r="O391" s="6">
        <f t="shared" si="65"/>
        <v>-56.181255</v>
      </c>
      <c r="P391" s="36">
        <f>ABS(AVERAGE(O391:O409)-(P390-1)*15)</f>
        <v>111.9749322105263</v>
      </c>
    </row>
    <row r="392" spans="2:16" x14ac:dyDescent="0.25">
      <c r="B392" t="s">
        <v>23</v>
      </c>
      <c r="C392" t="s">
        <v>147</v>
      </c>
      <c r="D392" t="s">
        <v>61</v>
      </c>
      <c r="F392" s="6">
        <f t="shared" si="66"/>
        <v>1.4722361111111</v>
      </c>
      <c r="G392" s="6">
        <f t="shared" si="64"/>
        <v>-65.965819999999994</v>
      </c>
      <c r="J392" t="s">
        <v>23</v>
      </c>
      <c r="K392" t="s">
        <v>147</v>
      </c>
      <c r="L392" t="s">
        <v>61</v>
      </c>
      <c r="N392" s="6">
        <f t="shared" si="67"/>
        <v>1.4722361111111</v>
      </c>
      <c r="O392" s="6">
        <f t="shared" si="65"/>
        <v>-76.82235</v>
      </c>
    </row>
    <row r="393" spans="2:16" x14ac:dyDescent="0.25">
      <c r="B393">
        <v>1000000000</v>
      </c>
      <c r="C393">
        <v>-90.480759000000006</v>
      </c>
      <c r="D393">
        <v>-79.542938000000007</v>
      </c>
      <c r="F393" s="6">
        <f t="shared" si="66"/>
        <v>1.9444722222222</v>
      </c>
      <c r="G393" s="6">
        <f t="shared" si="64"/>
        <v>-64.014083999999997</v>
      </c>
      <c r="J393">
        <v>1000000000</v>
      </c>
      <c r="K393">
        <v>-93.000716999999995</v>
      </c>
      <c r="L393">
        <v>-80.101783999999995</v>
      </c>
      <c r="N393" s="6">
        <f t="shared" si="67"/>
        <v>1.9444722222222</v>
      </c>
      <c r="O393" s="6">
        <f t="shared" si="65"/>
        <v>-75.303528</v>
      </c>
    </row>
    <row r="394" spans="2:16" x14ac:dyDescent="0.25">
      <c r="B394">
        <v>1291680555.5555999</v>
      </c>
      <c r="C394">
        <v>-75.674377000000007</v>
      </c>
      <c r="D394">
        <v>-67.410979999999995</v>
      </c>
      <c r="F394" s="6">
        <f t="shared" si="66"/>
        <v>2.4167083333332999</v>
      </c>
      <c r="G394" s="6">
        <f t="shared" si="64"/>
        <v>-68.227279999999993</v>
      </c>
      <c r="J394">
        <v>1291680555.5555999</v>
      </c>
      <c r="K394">
        <v>-85.996978999999996</v>
      </c>
      <c r="L394">
        <v>-76.577454000000003</v>
      </c>
      <c r="N394" s="6">
        <f t="shared" si="67"/>
        <v>2.4167083333332999</v>
      </c>
      <c r="O394" s="6">
        <f t="shared" si="65"/>
        <v>-62.509341999999997</v>
      </c>
    </row>
    <row r="395" spans="2:16" x14ac:dyDescent="0.25">
      <c r="B395">
        <v>1583361111.1111</v>
      </c>
      <c r="C395">
        <v>-79.562140999999997</v>
      </c>
      <c r="D395">
        <v>-71.933205000000001</v>
      </c>
      <c r="F395" s="6">
        <f t="shared" si="66"/>
        <v>2.8889444444443999</v>
      </c>
      <c r="G395" s="6">
        <f t="shared" si="64"/>
        <v>-70.193016</v>
      </c>
      <c r="J395">
        <v>1583361111.1111</v>
      </c>
      <c r="K395">
        <v>-79.519508000000002</v>
      </c>
      <c r="L395">
        <v>-71.502159000000006</v>
      </c>
      <c r="N395" s="6">
        <f t="shared" si="67"/>
        <v>2.8889444444443999</v>
      </c>
      <c r="O395" s="6">
        <f t="shared" si="65"/>
        <v>-63.617911999999997</v>
      </c>
    </row>
    <row r="396" spans="2:16" x14ac:dyDescent="0.25">
      <c r="B396">
        <v>1875041666.6666999</v>
      </c>
      <c r="C396">
        <v>-74.186363</v>
      </c>
      <c r="D396">
        <v>-66.485298</v>
      </c>
      <c r="F396" s="6">
        <f t="shared" si="66"/>
        <v>3.3611805555556002</v>
      </c>
      <c r="G396" s="6">
        <f t="shared" si="64"/>
        <v>-72.971733</v>
      </c>
      <c r="J396">
        <v>1875041666.6666999</v>
      </c>
      <c r="K396">
        <v>-69.429359000000005</v>
      </c>
      <c r="L396">
        <v>-61.747391</v>
      </c>
      <c r="N396" s="6">
        <f t="shared" si="67"/>
        <v>3.3611805555556002</v>
      </c>
      <c r="O396" s="6">
        <f t="shared" si="65"/>
        <v>-77.084564</v>
      </c>
    </row>
    <row r="397" spans="2:16" x14ac:dyDescent="0.25">
      <c r="B397">
        <v>2166722222.2221999</v>
      </c>
      <c r="C397">
        <v>-71.968734999999995</v>
      </c>
      <c r="D397">
        <v>-63.922043000000002</v>
      </c>
      <c r="F397" s="6">
        <f t="shared" si="66"/>
        <v>3.8334166666666998</v>
      </c>
      <c r="G397" s="6">
        <f t="shared" si="64"/>
        <v>-68.867187999999999</v>
      </c>
      <c r="J397">
        <v>2166722222.2221999</v>
      </c>
      <c r="K397">
        <v>-68.757416000000006</v>
      </c>
      <c r="L397">
        <v>-61.073151000000003</v>
      </c>
      <c r="N397" s="6">
        <f t="shared" si="67"/>
        <v>3.8334166666666998</v>
      </c>
      <c r="O397" s="6">
        <f t="shared" si="65"/>
        <v>-67.728843999999995</v>
      </c>
    </row>
    <row r="398" spans="2:16" x14ac:dyDescent="0.25">
      <c r="B398">
        <v>2458402777.7778001</v>
      </c>
      <c r="C398">
        <v>-68.868874000000005</v>
      </c>
      <c r="D398">
        <v>-60.404465000000002</v>
      </c>
      <c r="F398" s="6">
        <f t="shared" si="66"/>
        <v>4.3056527777777998</v>
      </c>
      <c r="G398" s="6">
        <f t="shared" si="64"/>
        <v>-67.487128999999996</v>
      </c>
      <c r="J398">
        <v>2458402777.7778001</v>
      </c>
      <c r="K398">
        <v>-67.629570000000001</v>
      </c>
      <c r="L398">
        <v>-59.850482999999997</v>
      </c>
      <c r="N398" s="6">
        <f t="shared" si="67"/>
        <v>4.3056527777777998</v>
      </c>
      <c r="O398" s="6">
        <f t="shared" si="65"/>
        <v>-69.046913000000004</v>
      </c>
    </row>
    <row r="399" spans="2:16" x14ac:dyDescent="0.25">
      <c r="B399">
        <v>2750083333.3333001</v>
      </c>
      <c r="C399">
        <v>-75.850082</v>
      </c>
      <c r="D399">
        <v>-67.582977</v>
      </c>
      <c r="F399" s="6">
        <f t="shared" si="66"/>
        <v>4.7778888888889002</v>
      </c>
      <c r="G399" s="6">
        <f t="shared" si="64"/>
        <v>-74.256621999999993</v>
      </c>
      <c r="J399">
        <v>2750083333.3333001</v>
      </c>
      <c r="K399">
        <v>-77.634345999999994</v>
      </c>
      <c r="L399">
        <v>-69.572745999999995</v>
      </c>
      <c r="N399" s="6">
        <f t="shared" si="67"/>
        <v>4.7778888888889002</v>
      </c>
      <c r="O399" s="6">
        <f t="shared" si="65"/>
        <v>-70.097649000000004</v>
      </c>
    </row>
    <row r="400" spans="2:16" x14ac:dyDescent="0.25">
      <c r="B400">
        <v>3041763888.8888998</v>
      </c>
      <c r="C400">
        <v>-75.312674999999999</v>
      </c>
      <c r="D400">
        <v>-67.274413999999993</v>
      </c>
      <c r="F400" s="6">
        <f t="shared" si="66"/>
        <v>5.2501249999999997</v>
      </c>
      <c r="G400" s="6">
        <f t="shared" si="64"/>
        <v>-69.116614999999996</v>
      </c>
      <c r="J400">
        <v>3041763888.8888998</v>
      </c>
      <c r="K400">
        <v>-78.762328999999994</v>
      </c>
      <c r="L400">
        <v>-70.878906000000001</v>
      </c>
      <c r="N400" s="6">
        <f t="shared" si="67"/>
        <v>5.2501249999999997</v>
      </c>
      <c r="O400" s="6">
        <f t="shared" si="65"/>
        <v>-67.166167999999999</v>
      </c>
    </row>
    <row r="401" spans="2:16" x14ac:dyDescent="0.25">
      <c r="B401">
        <v>3333444444.4443998</v>
      </c>
      <c r="C401">
        <v>-86.590125999999998</v>
      </c>
      <c r="D401">
        <v>-78.703156000000007</v>
      </c>
      <c r="F401" s="6">
        <f t="shared" si="66"/>
        <v>5.7223611111111001</v>
      </c>
      <c r="G401" s="6">
        <f t="shared" si="64"/>
        <v>-66.966301000000001</v>
      </c>
      <c r="J401">
        <v>3333444444.4443998</v>
      </c>
      <c r="K401">
        <v>-81.991951</v>
      </c>
      <c r="L401">
        <v>-74.200287000000003</v>
      </c>
      <c r="N401" s="6">
        <f t="shared" si="67"/>
        <v>5.7223611111111001</v>
      </c>
      <c r="O401" s="6">
        <f t="shared" si="65"/>
        <v>-73.823989999999995</v>
      </c>
    </row>
    <row r="402" spans="2:16" x14ac:dyDescent="0.25">
      <c r="B402">
        <v>3625125000</v>
      </c>
      <c r="C402">
        <v>-74.189483999999993</v>
      </c>
      <c r="D402">
        <v>-66.350395000000006</v>
      </c>
      <c r="F402" s="6">
        <f t="shared" si="66"/>
        <v>6.1945972222222005</v>
      </c>
      <c r="G402" s="6">
        <f t="shared" si="64"/>
        <v>-82.936462000000006</v>
      </c>
      <c r="J402">
        <v>3625125000</v>
      </c>
      <c r="K402">
        <v>-83.412636000000006</v>
      </c>
      <c r="L402">
        <v>-75.574141999999995</v>
      </c>
      <c r="N402" s="6">
        <f t="shared" si="67"/>
        <v>6.1945972222222005</v>
      </c>
      <c r="O402" s="6">
        <f t="shared" si="65"/>
        <v>-66.010711999999998</v>
      </c>
    </row>
    <row r="403" spans="2:16" x14ac:dyDescent="0.25">
      <c r="B403">
        <v>3916805555.5556002</v>
      </c>
      <c r="C403">
        <v>-75.563323999999994</v>
      </c>
      <c r="D403">
        <v>-67.431434999999993</v>
      </c>
      <c r="F403" s="6">
        <f t="shared" si="66"/>
        <v>6.6668333333332992</v>
      </c>
      <c r="G403" s="6">
        <f t="shared" si="64"/>
        <v>-65.996414000000001</v>
      </c>
      <c r="J403">
        <v>3916805555.5556002</v>
      </c>
      <c r="K403">
        <v>-75.200301999999994</v>
      </c>
      <c r="L403">
        <v>-67.212485999999998</v>
      </c>
      <c r="N403" s="6">
        <f t="shared" si="67"/>
        <v>6.6668333333332992</v>
      </c>
      <c r="O403" s="6">
        <f t="shared" si="65"/>
        <v>-60.507164000000003</v>
      </c>
    </row>
    <row r="404" spans="2:16" x14ac:dyDescent="0.25">
      <c r="B404">
        <v>4208486111.1111002</v>
      </c>
      <c r="C404">
        <v>-75.707085000000006</v>
      </c>
      <c r="D404">
        <v>-67.330962999999997</v>
      </c>
      <c r="F404" s="6">
        <f t="shared" si="66"/>
        <v>7.1390694444443996</v>
      </c>
      <c r="G404" s="6">
        <f t="shared" si="64"/>
        <v>-69.411918999999997</v>
      </c>
      <c r="J404">
        <v>4208486111.1111002</v>
      </c>
      <c r="K404">
        <v>-76.724997999999999</v>
      </c>
      <c r="L404">
        <v>-68.495041000000001</v>
      </c>
      <c r="N404" s="6">
        <f t="shared" si="67"/>
        <v>7.1390694444443996</v>
      </c>
      <c r="O404" s="6">
        <f t="shared" si="65"/>
        <v>-63.669136000000002</v>
      </c>
    </row>
    <row r="405" spans="2:16" x14ac:dyDescent="0.25">
      <c r="B405">
        <v>4500166666.6667004</v>
      </c>
      <c r="C405">
        <v>-73.839157</v>
      </c>
      <c r="D405">
        <v>-65.505638000000005</v>
      </c>
      <c r="F405" s="6">
        <f t="shared" si="66"/>
        <v>7.6113055555556004</v>
      </c>
      <c r="G405" s="6">
        <f t="shared" si="64"/>
        <v>-81.193207000000001</v>
      </c>
      <c r="J405">
        <v>4500166666.6667004</v>
      </c>
      <c r="K405">
        <v>-73.893699999999995</v>
      </c>
      <c r="L405">
        <v>-65.365432999999996</v>
      </c>
      <c r="N405" s="6">
        <f t="shared" si="67"/>
        <v>7.6113055555556004</v>
      </c>
      <c r="O405" s="6">
        <f t="shared" si="65"/>
        <v>-71.144553999999999</v>
      </c>
    </row>
    <row r="406" spans="2:16" x14ac:dyDescent="0.25">
      <c r="B406">
        <v>4791847222.2222004</v>
      </c>
      <c r="C406">
        <v>-74.105063999999999</v>
      </c>
      <c r="D406">
        <v>-65.465073000000004</v>
      </c>
      <c r="F406" s="6">
        <f t="shared" si="66"/>
        <v>8.0835416666667008</v>
      </c>
      <c r="G406" s="6">
        <f t="shared" si="64"/>
        <v>-64.859748999999994</v>
      </c>
      <c r="J406">
        <v>4791847222.2222004</v>
      </c>
      <c r="K406">
        <v>-75.153289999999998</v>
      </c>
      <c r="L406">
        <v>-66.264174999999994</v>
      </c>
      <c r="N406" s="6">
        <f t="shared" si="67"/>
        <v>8.0835416666667008</v>
      </c>
      <c r="O406" s="6">
        <f t="shared" si="65"/>
        <v>-61.145522999999997</v>
      </c>
    </row>
    <row r="407" spans="2:16" x14ac:dyDescent="0.25">
      <c r="B407">
        <v>5083527777.7777996</v>
      </c>
      <c r="C407">
        <v>-77.181472999999997</v>
      </c>
      <c r="D407">
        <v>-68.186950999999993</v>
      </c>
      <c r="F407" s="6">
        <f t="shared" si="66"/>
        <v>8.5557777777778004</v>
      </c>
      <c r="G407" s="6">
        <f t="shared" si="64"/>
        <v>-69.626250999999996</v>
      </c>
      <c r="J407">
        <v>5083527777.7777996</v>
      </c>
      <c r="K407">
        <v>-77.954857000000004</v>
      </c>
      <c r="L407">
        <v>-69.267287999999994</v>
      </c>
      <c r="N407" s="6">
        <f t="shared" si="67"/>
        <v>8.5557777777778004</v>
      </c>
      <c r="O407" s="6">
        <f t="shared" si="65"/>
        <v>-63.798209999999997</v>
      </c>
    </row>
    <row r="408" spans="2:16" x14ac:dyDescent="0.25">
      <c r="B408">
        <v>5375208333.3332996</v>
      </c>
      <c r="C408">
        <v>-79.263015999999993</v>
      </c>
      <c r="D408">
        <v>-70.270690999999999</v>
      </c>
      <c r="F408" s="6">
        <f t="shared" si="66"/>
        <v>9.0280138888888999</v>
      </c>
      <c r="G408" s="6">
        <f t="shared" si="64"/>
        <v>-60.2911</v>
      </c>
      <c r="J408">
        <v>5375208333.3332996</v>
      </c>
      <c r="K408">
        <v>-76.078102000000001</v>
      </c>
      <c r="L408">
        <v>-67.069823999999997</v>
      </c>
      <c r="N408" s="6">
        <f t="shared" si="67"/>
        <v>9.0280138888888999</v>
      </c>
      <c r="O408" s="6">
        <f t="shared" si="65"/>
        <v>-64.282059000000004</v>
      </c>
    </row>
    <row r="409" spans="2:16" x14ac:dyDescent="0.25">
      <c r="B409">
        <v>5666888888.8888998</v>
      </c>
      <c r="C409">
        <v>-74.849097999999998</v>
      </c>
      <c r="D409">
        <v>-66.009224000000003</v>
      </c>
      <c r="F409" s="6">
        <f t="shared" si="66"/>
        <v>9.5002499999999994</v>
      </c>
      <c r="G409" s="6">
        <f t="shared" si="64"/>
        <v>-60.981647000000002</v>
      </c>
      <c r="J409">
        <v>5666888888.8888998</v>
      </c>
      <c r="K409">
        <v>-74.648658999999995</v>
      </c>
      <c r="L409">
        <v>-65.805153000000004</v>
      </c>
      <c r="N409" s="6">
        <f t="shared" si="67"/>
        <v>9.5002499999999994</v>
      </c>
      <c r="O409" s="6">
        <f t="shared" si="65"/>
        <v>-62.583838999999998</v>
      </c>
    </row>
    <row r="410" spans="2:16" x14ac:dyDescent="0.25">
      <c r="B410">
        <v>5958569444.4443998</v>
      </c>
      <c r="C410">
        <v>-75.882430999999997</v>
      </c>
      <c r="D410">
        <v>-66.895911999999996</v>
      </c>
      <c r="F410" s="6" t="s">
        <v>25</v>
      </c>
      <c r="J410">
        <v>5958569444.4443998</v>
      </c>
      <c r="K410">
        <v>-72.497314000000003</v>
      </c>
      <c r="L410">
        <v>-63.507866</v>
      </c>
      <c r="N410" s="6" t="s">
        <v>25</v>
      </c>
    </row>
    <row r="411" spans="2:16" x14ac:dyDescent="0.25">
      <c r="B411">
        <v>6250250000</v>
      </c>
      <c r="C411">
        <v>-66.110268000000005</v>
      </c>
      <c r="D411">
        <v>-56.814655000000002</v>
      </c>
      <c r="J411">
        <v>6250250000</v>
      </c>
      <c r="K411">
        <v>-77.281036</v>
      </c>
      <c r="L411">
        <v>-67.947647000000003</v>
      </c>
    </row>
    <row r="412" spans="2:16" x14ac:dyDescent="0.25">
      <c r="B412" t="s">
        <v>25</v>
      </c>
      <c r="J412" t="s">
        <v>25</v>
      </c>
    </row>
    <row r="413" spans="2:16" x14ac:dyDescent="0.25">
      <c r="F413" s="6" t="s">
        <v>64</v>
      </c>
      <c r="N413" s="6" t="s">
        <v>64</v>
      </c>
    </row>
    <row r="414" spans="2:16" ht="15.75" x14ac:dyDescent="0.25">
      <c r="F414" s="6" t="s">
        <v>23</v>
      </c>
      <c r="G414" s="6" t="str">
        <f t="shared" ref="G414:G433" si="68">D440</f>
        <v>4Rx4L dBc Log Mag(dB)</v>
      </c>
      <c r="H414" s="35">
        <v>4</v>
      </c>
      <c r="N414" s="6" t="s">
        <v>23</v>
      </c>
      <c r="O414" s="6" t="str">
        <f t="shared" ref="O414:O433" si="69">L440</f>
        <v>4Rx4L dBc Log Mag(dB)</v>
      </c>
      <c r="P414" s="35">
        <v>4</v>
      </c>
    </row>
    <row r="415" spans="2:16" ht="15.75" x14ac:dyDescent="0.25">
      <c r="B415" t="s">
        <v>62</v>
      </c>
      <c r="F415" s="6">
        <f t="shared" ref="F415:F433" si="70">B441/1000000000</f>
        <v>1</v>
      </c>
      <c r="G415" s="6">
        <f t="shared" si="68"/>
        <v>-59.967480000000002</v>
      </c>
      <c r="H415" s="36">
        <f>ABS(AVERAGE(G415:G433)-(H414-1)*15)</f>
        <v>107.2486155263158</v>
      </c>
      <c r="J415" t="s">
        <v>62</v>
      </c>
      <c r="N415" s="6">
        <f t="shared" ref="N415:N433" si="71">J441/1000000000</f>
        <v>1</v>
      </c>
      <c r="O415" s="6">
        <f t="shared" si="69"/>
        <v>-71.973549000000006</v>
      </c>
      <c r="P415" s="36">
        <f>ABS(AVERAGE(O415:O433)-(P414-1)*15)</f>
        <v>105.9154202631579</v>
      </c>
    </row>
    <row r="416" spans="2:16" x14ac:dyDescent="0.25">
      <c r="B416" t="s">
        <v>23</v>
      </c>
      <c r="C416" t="s">
        <v>148</v>
      </c>
      <c r="D416" t="s">
        <v>63</v>
      </c>
      <c r="F416" s="6">
        <f t="shared" si="70"/>
        <v>1.6527916666667</v>
      </c>
      <c r="G416" s="6">
        <f t="shared" si="68"/>
        <v>-58.377968000000003</v>
      </c>
      <c r="J416" t="s">
        <v>23</v>
      </c>
      <c r="K416" t="s">
        <v>148</v>
      </c>
      <c r="L416" t="s">
        <v>63</v>
      </c>
      <c r="N416" s="6">
        <f t="shared" si="71"/>
        <v>1.6527916666667</v>
      </c>
      <c r="O416" s="6">
        <f t="shared" si="69"/>
        <v>-69.265326999999999</v>
      </c>
    </row>
    <row r="417" spans="2:15" x14ac:dyDescent="0.25">
      <c r="B417">
        <v>1000000000</v>
      </c>
      <c r="C417">
        <v>-71.309059000000005</v>
      </c>
      <c r="D417">
        <v>-60.371239000000003</v>
      </c>
      <c r="F417" s="6">
        <f t="shared" si="70"/>
        <v>2.3055833333333</v>
      </c>
      <c r="G417" s="6">
        <f t="shared" si="68"/>
        <v>-58.907677</v>
      </c>
      <c r="J417">
        <v>1000000000</v>
      </c>
      <c r="K417">
        <v>-69.080185</v>
      </c>
      <c r="L417">
        <v>-56.181255</v>
      </c>
      <c r="N417" s="6">
        <f t="shared" si="71"/>
        <v>2.3055833333333</v>
      </c>
      <c r="O417" s="6">
        <f t="shared" si="69"/>
        <v>-65.692604000000003</v>
      </c>
    </row>
    <row r="418" spans="2:15" x14ac:dyDescent="0.25">
      <c r="B418">
        <v>1472236111.1111</v>
      </c>
      <c r="C418">
        <v>-74.229225</v>
      </c>
      <c r="D418">
        <v>-65.965819999999994</v>
      </c>
      <c r="F418" s="6">
        <f t="shared" si="70"/>
        <v>2.9583750000000002</v>
      </c>
      <c r="G418" s="6">
        <f t="shared" si="68"/>
        <v>-63.448307</v>
      </c>
      <c r="J418">
        <v>1472236111.1111</v>
      </c>
      <c r="K418">
        <v>-86.241866999999999</v>
      </c>
      <c r="L418">
        <v>-76.82235</v>
      </c>
      <c r="N418" s="6">
        <f t="shared" si="71"/>
        <v>2.9583750000000002</v>
      </c>
      <c r="O418" s="6">
        <f t="shared" si="69"/>
        <v>-56.867297999999998</v>
      </c>
    </row>
    <row r="419" spans="2:15" x14ac:dyDescent="0.25">
      <c r="B419">
        <v>1944472222.2221999</v>
      </c>
      <c r="C419">
        <v>-71.643021000000005</v>
      </c>
      <c r="D419">
        <v>-64.014083999999997</v>
      </c>
      <c r="F419" s="6">
        <f t="shared" si="70"/>
        <v>3.6111666666666999</v>
      </c>
      <c r="G419" s="6">
        <f t="shared" si="68"/>
        <v>-60.109332999999999</v>
      </c>
      <c r="J419">
        <v>1944472222.2221999</v>
      </c>
      <c r="K419">
        <v>-83.320876999999996</v>
      </c>
      <c r="L419">
        <v>-75.303528</v>
      </c>
      <c r="N419" s="6">
        <f t="shared" si="71"/>
        <v>3.6111666666666999</v>
      </c>
      <c r="O419" s="6">
        <f t="shared" si="69"/>
        <v>-53.571815000000001</v>
      </c>
    </row>
    <row r="420" spans="2:15" x14ac:dyDescent="0.25">
      <c r="B420">
        <v>2416708333.3333001</v>
      </c>
      <c r="C420">
        <v>-75.928336999999999</v>
      </c>
      <c r="D420">
        <v>-68.227279999999993</v>
      </c>
      <c r="F420" s="6">
        <f t="shared" si="70"/>
        <v>4.2639583333333002</v>
      </c>
      <c r="G420" s="6">
        <f t="shared" si="68"/>
        <v>-53.151600000000002</v>
      </c>
      <c r="J420">
        <v>2416708333.3333001</v>
      </c>
      <c r="K420">
        <v>-70.191306999999995</v>
      </c>
      <c r="L420">
        <v>-62.509341999999997</v>
      </c>
      <c r="N420" s="6">
        <f t="shared" si="71"/>
        <v>4.2639583333333002</v>
      </c>
      <c r="O420" s="6">
        <f t="shared" si="69"/>
        <v>-48.475966999999997</v>
      </c>
    </row>
    <row r="421" spans="2:15" x14ac:dyDescent="0.25">
      <c r="B421">
        <v>2888944444.4443998</v>
      </c>
      <c r="C421">
        <v>-78.239707999999993</v>
      </c>
      <c r="D421">
        <v>-70.193016</v>
      </c>
      <c r="F421" s="6">
        <f t="shared" si="70"/>
        <v>4.9167500000000004</v>
      </c>
      <c r="G421" s="6">
        <f t="shared" si="68"/>
        <v>-57.811599999999999</v>
      </c>
      <c r="J421">
        <v>2888944444.4443998</v>
      </c>
      <c r="K421">
        <v>-71.302177</v>
      </c>
      <c r="L421">
        <v>-63.617911999999997</v>
      </c>
      <c r="N421" s="6">
        <f t="shared" si="71"/>
        <v>4.9167500000000004</v>
      </c>
      <c r="O421" s="6">
        <f t="shared" si="69"/>
        <v>-60.207721999999997</v>
      </c>
    </row>
    <row r="422" spans="2:15" x14ac:dyDescent="0.25">
      <c r="B422">
        <v>3361180555.5556002</v>
      </c>
      <c r="C422">
        <v>-81.436133999999996</v>
      </c>
      <c r="D422">
        <v>-72.971733</v>
      </c>
      <c r="F422" s="6">
        <f t="shared" si="70"/>
        <v>5.5695416666667006</v>
      </c>
      <c r="G422" s="6">
        <f t="shared" si="68"/>
        <v>-65.388390000000001</v>
      </c>
      <c r="J422">
        <v>3361180555.5556002</v>
      </c>
      <c r="K422">
        <v>-84.863654999999994</v>
      </c>
      <c r="L422">
        <v>-77.084564</v>
      </c>
      <c r="N422" s="6">
        <f t="shared" si="71"/>
        <v>5.5695416666667006</v>
      </c>
      <c r="O422" s="6">
        <f t="shared" si="69"/>
        <v>-55.593978999999997</v>
      </c>
    </row>
    <row r="423" spans="2:15" x14ac:dyDescent="0.25">
      <c r="B423">
        <v>3833416666.6666999</v>
      </c>
      <c r="C423">
        <v>-77.134293</v>
      </c>
      <c r="D423">
        <v>-68.867187999999999</v>
      </c>
      <c r="F423" s="6">
        <f t="shared" si="70"/>
        <v>6.2223333333332995</v>
      </c>
      <c r="G423" s="6">
        <f t="shared" si="68"/>
        <v>-63.379894</v>
      </c>
      <c r="J423">
        <v>3833416666.6666999</v>
      </c>
      <c r="K423">
        <v>-75.790451000000004</v>
      </c>
      <c r="L423">
        <v>-67.728843999999995</v>
      </c>
      <c r="N423" s="6">
        <f t="shared" si="71"/>
        <v>6.2223333333332995</v>
      </c>
      <c r="O423" s="6">
        <f t="shared" si="69"/>
        <v>-64.747283999999993</v>
      </c>
    </row>
    <row r="424" spans="2:15" x14ac:dyDescent="0.25">
      <c r="B424">
        <v>4305652777.7777996</v>
      </c>
      <c r="C424">
        <v>-75.525397999999996</v>
      </c>
      <c r="D424">
        <v>-67.487128999999996</v>
      </c>
      <c r="F424" s="6">
        <f t="shared" si="70"/>
        <v>6.8751249999999997</v>
      </c>
      <c r="G424" s="6">
        <f t="shared" si="68"/>
        <v>-66.999802000000003</v>
      </c>
      <c r="J424">
        <v>4305652777.7777996</v>
      </c>
      <c r="K424">
        <v>-76.930344000000005</v>
      </c>
      <c r="L424">
        <v>-69.046913000000004</v>
      </c>
      <c r="N424" s="6">
        <f t="shared" si="71"/>
        <v>6.8751249999999997</v>
      </c>
      <c r="O424" s="6">
        <f t="shared" si="69"/>
        <v>-74.683777000000006</v>
      </c>
    </row>
    <row r="425" spans="2:15" x14ac:dyDescent="0.25">
      <c r="B425">
        <v>4777888888.8888998</v>
      </c>
      <c r="C425">
        <v>-82.143592999999996</v>
      </c>
      <c r="D425">
        <v>-74.256621999999993</v>
      </c>
      <c r="F425" s="6">
        <f t="shared" si="70"/>
        <v>7.5279166666667008</v>
      </c>
      <c r="G425" s="6">
        <f t="shared" si="68"/>
        <v>-67.138099999999994</v>
      </c>
      <c r="J425">
        <v>4777888888.8888998</v>
      </c>
      <c r="K425">
        <v>-77.889313000000001</v>
      </c>
      <c r="L425">
        <v>-70.097649000000004</v>
      </c>
      <c r="N425" s="6">
        <f t="shared" si="71"/>
        <v>7.5279166666667008</v>
      </c>
      <c r="O425" s="6">
        <f t="shared" si="69"/>
        <v>-60.939456999999997</v>
      </c>
    </row>
    <row r="426" spans="2:15" x14ac:dyDescent="0.25">
      <c r="B426">
        <v>5250125000</v>
      </c>
      <c r="C426">
        <v>-76.955703999999997</v>
      </c>
      <c r="D426">
        <v>-69.116614999999996</v>
      </c>
      <c r="F426" s="6">
        <f t="shared" si="70"/>
        <v>8.1807083333332997</v>
      </c>
      <c r="G426" s="6">
        <f t="shared" si="68"/>
        <v>-61.355266999999998</v>
      </c>
      <c r="J426">
        <v>5250125000</v>
      </c>
      <c r="K426">
        <v>-75.004661999999996</v>
      </c>
      <c r="L426">
        <v>-67.166167999999999</v>
      </c>
      <c r="N426" s="6">
        <f t="shared" si="71"/>
        <v>8.1807083333332997</v>
      </c>
      <c r="O426" s="6">
        <f t="shared" si="69"/>
        <v>-58.215541999999999</v>
      </c>
    </row>
    <row r="427" spans="2:15" x14ac:dyDescent="0.25">
      <c r="B427">
        <v>5722361111.1111002</v>
      </c>
      <c r="C427">
        <v>-75.098190000000002</v>
      </c>
      <c r="D427">
        <v>-66.966301000000001</v>
      </c>
      <c r="F427" s="6">
        <f t="shared" si="70"/>
        <v>8.8335000000000008</v>
      </c>
      <c r="G427" s="6">
        <f t="shared" si="68"/>
        <v>-62.889049999999997</v>
      </c>
      <c r="J427">
        <v>5722361111.1111002</v>
      </c>
      <c r="K427">
        <v>-81.811806000000004</v>
      </c>
      <c r="L427">
        <v>-73.823989999999995</v>
      </c>
      <c r="N427" s="6">
        <f t="shared" si="71"/>
        <v>8.8335000000000008</v>
      </c>
      <c r="O427" s="6">
        <f t="shared" si="69"/>
        <v>-67.622467</v>
      </c>
    </row>
    <row r="428" spans="2:15" x14ac:dyDescent="0.25">
      <c r="B428">
        <v>6194597222.2222004</v>
      </c>
      <c r="C428">
        <v>-91.312584000000001</v>
      </c>
      <c r="D428">
        <v>-82.936462000000006</v>
      </c>
      <c r="F428" s="6">
        <f t="shared" si="70"/>
        <v>9.4862916666667001</v>
      </c>
      <c r="G428" s="6">
        <f t="shared" si="68"/>
        <v>-63.823394999999998</v>
      </c>
      <c r="J428">
        <v>6194597222.2222004</v>
      </c>
      <c r="K428">
        <v>-74.240668999999997</v>
      </c>
      <c r="L428">
        <v>-66.010711999999998</v>
      </c>
      <c r="N428" s="6">
        <f t="shared" si="71"/>
        <v>9.4862916666667001</v>
      </c>
      <c r="O428" s="6">
        <f t="shared" si="69"/>
        <v>-59.370852999999997</v>
      </c>
    </row>
    <row r="429" spans="2:15" x14ac:dyDescent="0.25">
      <c r="B429">
        <v>6666833333.3332996</v>
      </c>
      <c r="C429">
        <v>-74.329932999999997</v>
      </c>
      <c r="D429">
        <v>-65.996414000000001</v>
      </c>
      <c r="F429" s="6">
        <f t="shared" si="70"/>
        <v>10.139083333333</v>
      </c>
      <c r="G429" s="6">
        <f t="shared" si="68"/>
        <v>-66.748801999999998</v>
      </c>
      <c r="J429">
        <v>6666833333.3332996</v>
      </c>
      <c r="K429">
        <v>-69.035431000000003</v>
      </c>
      <c r="L429">
        <v>-60.507164000000003</v>
      </c>
      <c r="N429" s="6">
        <f t="shared" si="71"/>
        <v>10.139083333333</v>
      </c>
      <c r="O429" s="6">
        <f t="shared" si="69"/>
        <v>-56.120426000000002</v>
      </c>
    </row>
    <row r="430" spans="2:15" x14ac:dyDescent="0.25">
      <c r="B430">
        <v>7139069444.4443998</v>
      </c>
      <c r="C430">
        <v>-78.051910000000007</v>
      </c>
      <c r="D430">
        <v>-69.411918999999997</v>
      </c>
      <c r="F430" s="6">
        <f t="shared" si="70"/>
        <v>10.791874999999999</v>
      </c>
      <c r="G430" s="6">
        <f t="shared" si="68"/>
        <v>-69.289268000000007</v>
      </c>
      <c r="J430">
        <v>7139069444.4443998</v>
      </c>
      <c r="K430">
        <v>-72.558250000000001</v>
      </c>
      <c r="L430">
        <v>-63.669136000000002</v>
      </c>
      <c r="N430" s="6">
        <f t="shared" si="71"/>
        <v>10.791874999999999</v>
      </c>
      <c r="O430" s="6">
        <f t="shared" si="69"/>
        <v>-65.695549</v>
      </c>
    </row>
    <row r="431" spans="2:15" x14ac:dyDescent="0.25">
      <c r="B431">
        <v>7611305555.5556002</v>
      </c>
      <c r="C431">
        <v>-90.187729000000004</v>
      </c>
      <c r="D431">
        <v>-81.193207000000001</v>
      </c>
      <c r="F431" s="6">
        <f t="shared" si="70"/>
        <v>11.444666666667</v>
      </c>
      <c r="G431" s="6">
        <f t="shared" si="68"/>
        <v>-65.703093999999993</v>
      </c>
      <c r="J431">
        <v>7611305555.5556002</v>
      </c>
      <c r="K431">
        <v>-79.832122999999996</v>
      </c>
      <c r="L431">
        <v>-71.144553999999999</v>
      </c>
      <c r="N431" s="6">
        <f t="shared" si="71"/>
        <v>11.444666666667</v>
      </c>
      <c r="O431" s="6">
        <f t="shared" si="69"/>
        <v>-58.907874999999997</v>
      </c>
    </row>
    <row r="432" spans="2:15" x14ac:dyDescent="0.25">
      <c r="B432">
        <v>8083541666.6667004</v>
      </c>
      <c r="C432">
        <v>-73.852074000000002</v>
      </c>
      <c r="D432">
        <v>-64.859748999999994</v>
      </c>
      <c r="F432" s="6">
        <f t="shared" si="70"/>
        <v>12.097458333333</v>
      </c>
      <c r="G432" s="6">
        <f t="shared" si="68"/>
        <v>-60.655586</v>
      </c>
      <c r="J432">
        <v>8083541666.6667004</v>
      </c>
      <c r="K432">
        <v>-70.153808999999995</v>
      </c>
      <c r="L432">
        <v>-61.145522999999997</v>
      </c>
      <c r="N432" s="6">
        <f t="shared" si="71"/>
        <v>12.097458333333</v>
      </c>
      <c r="O432" s="6">
        <f t="shared" si="69"/>
        <v>-56.038699999999999</v>
      </c>
    </row>
    <row r="433" spans="2:16" x14ac:dyDescent="0.25">
      <c r="B433">
        <v>8555777777.7777996</v>
      </c>
      <c r="C433">
        <v>-78.466125000000005</v>
      </c>
      <c r="D433">
        <v>-69.626250999999996</v>
      </c>
      <c r="F433" s="6">
        <f t="shared" si="70"/>
        <v>12.750249999999999</v>
      </c>
      <c r="G433" s="6">
        <f t="shared" si="68"/>
        <v>-57.579082</v>
      </c>
      <c r="J433">
        <v>8555777777.7777996</v>
      </c>
      <c r="K433">
        <v>-72.641716000000002</v>
      </c>
      <c r="L433">
        <v>-63.798209999999997</v>
      </c>
      <c r="N433" s="6">
        <f t="shared" si="71"/>
        <v>12.750249999999999</v>
      </c>
      <c r="O433" s="6">
        <f t="shared" si="69"/>
        <v>-53.402794</v>
      </c>
    </row>
    <row r="434" spans="2:16" x14ac:dyDescent="0.25">
      <c r="B434">
        <v>9028013888.8889008</v>
      </c>
      <c r="C434">
        <v>-69.277618000000004</v>
      </c>
      <c r="D434">
        <v>-60.2911</v>
      </c>
      <c r="F434" s="6" t="s">
        <v>25</v>
      </c>
      <c r="J434">
        <v>9028013888.8889008</v>
      </c>
      <c r="K434">
        <v>-73.271507</v>
      </c>
      <c r="L434">
        <v>-64.282059000000004</v>
      </c>
      <c r="N434" s="6" t="s">
        <v>25</v>
      </c>
    </row>
    <row r="435" spans="2:16" x14ac:dyDescent="0.25">
      <c r="B435">
        <v>9500250000</v>
      </c>
      <c r="C435">
        <v>-70.277259999999998</v>
      </c>
      <c r="D435">
        <v>-60.981647000000002</v>
      </c>
      <c r="J435">
        <v>9500250000</v>
      </c>
      <c r="K435">
        <v>-71.917229000000006</v>
      </c>
      <c r="L435">
        <v>-62.583838999999998</v>
      </c>
    </row>
    <row r="436" spans="2:16" x14ac:dyDescent="0.25">
      <c r="B436" t="s">
        <v>25</v>
      </c>
      <c r="J436" t="s">
        <v>25</v>
      </c>
    </row>
    <row r="437" spans="2:16" x14ac:dyDescent="0.25">
      <c r="F437" s="6" t="s">
        <v>66</v>
      </c>
      <c r="N437" s="6" t="s">
        <v>66</v>
      </c>
    </row>
    <row r="438" spans="2:16" ht="15.75" x14ac:dyDescent="0.25">
      <c r="F438" s="6" t="s">
        <v>23</v>
      </c>
      <c r="G438" s="6" t="str">
        <f t="shared" ref="G438:G457" si="72">D464</f>
        <v>4Rx5L dBc Log Mag(dB)</v>
      </c>
      <c r="H438" s="35">
        <v>4</v>
      </c>
      <c r="N438" s="6" t="s">
        <v>23</v>
      </c>
      <c r="O438" s="6" t="str">
        <f t="shared" ref="O438:O457" si="73">L464</f>
        <v>4Rx5L dBc Log Mag(dB)</v>
      </c>
      <c r="P438" s="35">
        <v>4</v>
      </c>
    </row>
    <row r="439" spans="2:16" ht="15.75" x14ac:dyDescent="0.25">
      <c r="B439" t="s">
        <v>64</v>
      </c>
      <c r="F439" s="6">
        <f t="shared" ref="F439:F457" si="74">B465/1000000000</f>
        <v>1.0002500000000001</v>
      </c>
      <c r="G439" s="6">
        <f t="shared" si="72"/>
        <v>-55.699466999999999</v>
      </c>
      <c r="H439" s="36">
        <f>ABS(AVERAGE(G439:G457)-(H438-1)*15)</f>
        <v>111.71442052631578</v>
      </c>
      <c r="J439" t="s">
        <v>64</v>
      </c>
      <c r="N439" s="6">
        <f t="shared" ref="N439:N457" si="75">J465/1000000000</f>
        <v>1.0002500000000001</v>
      </c>
      <c r="O439" s="6">
        <f t="shared" si="73"/>
        <v>-64.243561</v>
      </c>
      <c r="P439" s="36">
        <f>ABS(AVERAGE(O439:O457)-(P438-1)*15)</f>
        <v>108.99224199999998</v>
      </c>
    </row>
    <row r="440" spans="2:16" x14ac:dyDescent="0.25">
      <c r="B440" t="s">
        <v>23</v>
      </c>
      <c r="C440" t="s">
        <v>149</v>
      </c>
      <c r="D440" t="s">
        <v>65</v>
      </c>
      <c r="F440" s="6">
        <f t="shared" si="74"/>
        <v>1.6669027777778</v>
      </c>
      <c r="G440" s="6">
        <f t="shared" si="72"/>
        <v>-77.712326000000004</v>
      </c>
      <c r="J440" t="s">
        <v>23</v>
      </c>
      <c r="K440" t="s">
        <v>149</v>
      </c>
      <c r="L440" t="s">
        <v>65</v>
      </c>
      <c r="N440" s="6">
        <f t="shared" si="75"/>
        <v>1.6669027777778</v>
      </c>
      <c r="O440" s="6">
        <f t="shared" si="73"/>
        <v>-52.766460000000002</v>
      </c>
    </row>
    <row r="441" spans="2:16" x14ac:dyDescent="0.25">
      <c r="B441">
        <v>1000000000</v>
      </c>
      <c r="C441">
        <v>-70.905304000000001</v>
      </c>
      <c r="D441">
        <v>-59.967480000000002</v>
      </c>
      <c r="F441" s="6">
        <f t="shared" si="74"/>
        <v>2.3335555555556002</v>
      </c>
      <c r="G441" s="6">
        <f t="shared" si="72"/>
        <v>-57.112513999999997</v>
      </c>
      <c r="J441">
        <v>1000000000</v>
      </c>
      <c r="K441">
        <v>-84.872474999999994</v>
      </c>
      <c r="L441">
        <v>-71.973549000000006</v>
      </c>
      <c r="N441" s="6">
        <f t="shared" si="75"/>
        <v>2.3335555555556002</v>
      </c>
      <c r="O441" s="6">
        <f t="shared" si="73"/>
        <v>-59.007075999999998</v>
      </c>
    </row>
    <row r="442" spans="2:16" x14ac:dyDescent="0.25">
      <c r="B442">
        <v>1652791666.6666999</v>
      </c>
      <c r="C442">
        <v>-66.641364999999993</v>
      </c>
      <c r="D442">
        <v>-58.377968000000003</v>
      </c>
      <c r="F442" s="6">
        <f t="shared" si="74"/>
        <v>3.0002083333333003</v>
      </c>
      <c r="G442" s="6">
        <f t="shared" si="72"/>
        <v>-60.332225999999999</v>
      </c>
      <c r="J442">
        <v>1652791666.6666999</v>
      </c>
      <c r="K442">
        <v>-78.684844999999996</v>
      </c>
      <c r="L442">
        <v>-69.265326999999999</v>
      </c>
      <c r="N442" s="6">
        <f t="shared" si="75"/>
        <v>3.0002083333333003</v>
      </c>
      <c r="O442" s="6">
        <f t="shared" si="73"/>
        <v>-59.649143000000002</v>
      </c>
    </row>
    <row r="443" spans="2:16" x14ac:dyDescent="0.25">
      <c r="B443">
        <v>2305583333.3333001</v>
      </c>
      <c r="C443">
        <v>-66.536613000000003</v>
      </c>
      <c r="D443">
        <v>-58.907677</v>
      </c>
      <c r="F443" s="6">
        <f t="shared" si="74"/>
        <v>3.6668611111111002</v>
      </c>
      <c r="G443" s="6">
        <f t="shared" si="72"/>
        <v>-60.216025999999999</v>
      </c>
      <c r="J443">
        <v>2305583333.3333001</v>
      </c>
      <c r="K443">
        <v>-73.709952999999999</v>
      </c>
      <c r="L443">
        <v>-65.692604000000003</v>
      </c>
      <c r="N443" s="6">
        <f t="shared" si="75"/>
        <v>3.6668611111111002</v>
      </c>
      <c r="O443" s="6">
        <f t="shared" si="73"/>
        <v>-54.789997</v>
      </c>
    </row>
    <row r="444" spans="2:16" x14ac:dyDescent="0.25">
      <c r="B444">
        <v>2958375000</v>
      </c>
      <c r="C444">
        <v>-71.149367999999996</v>
      </c>
      <c r="D444">
        <v>-63.448307</v>
      </c>
      <c r="F444" s="6">
        <f t="shared" si="74"/>
        <v>4.3335138888889002</v>
      </c>
      <c r="G444" s="6">
        <f t="shared" si="72"/>
        <v>-64.402489000000003</v>
      </c>
      <c r="J444">
        <v>2958375000</v>
      </c>
      <c r="K444">
        <v>-64.549262999999996</v>
      </c>
      <c r="L444">
        <v>-56.867297999999998</v>
      </c>
      <c r="N444" s="6">
        <f t="shared" si="75"/>
        <v>4.3335138888889002</v>
      </c>
      <c r="O444" s="6">
        <f t="shared" si="73"/>
        <v>-61.116081000000001</v>
      </c>
    </row>
    <row r="445" spans="2:16" x14ac:dyDescent="0.25">
      <c r="B445">
        <v>3611166666.6666999</v>
      </c>
      <c r="C445">
        <v>-68.156020999999996</v>
      </c>
      <c r="D445">
        <v>-60.109332999999999</v>
      </c>
      <c r="F445" s="6">
        <f t="shared" si="74"/>
        <v>5.0001666666667006</v>
      </c>
      <c r="G445" s="6">
        <f t="shared" si="72"/>
        <v>-74.125084000000001</v>
      </c>
      <c r="J445">
        <v>3611166666.6666999</v>
      </c>
      <c r="K445">
        <v>-61.256076999999998</v>
      </c>
      <c r="L445">
        <v>-53.571815000000001</v>
      </c>
      <c r="N445" s="6">
        <f t="shared" si="75"/>
        <v>5.0001666666667006</v>
      </c>
      <c r="O445" s="6">
        <f t="shared" si="73"/>
        <v>-58.291187000000001</v>
      </c>
    </row>
    <row r="446" spans="2:16" x14ac:dyDescent="0.25">
      <c r="B446">
        <v>4263958333.3333001</v>
      </c>
      <c r="C446">
        <v>-61.616008999999998</v>
      </c>
      <c r="D446">
        <v>-53.151600000000002</v>
      </c>
      <c r="F446" s="6">
        <f t="shared" si="74"/>
        <v>5.6668194444443998</v>
      </c>
      <c r="G446" s="6">
        <f t="shared" si="72"/>
        <v>-62.505504999999999</v>
      </c>
      <c r="J446">
        <v>4263958333.3333001</v>
      </c>
      <c r="K446">
        <v>-56.255057999999998</v>
      </c>
      <c r="L446">
        <v>-48.475966999999997</v>
      </c>
      <c r="N446" s="6">
        <f t="shared" si="75"/>
        <v>5.6668194444443998</v>
      </c>
      <c r="O446" s="6">
        <f t="shared" si="73"/>
        <v>-57.430965</v>
      </c>
    </row>
    <row r="447" spans="2:16" x14ac:dyDescent="0.25">
      <c r="B447">
        <v>4916750000</v>
      </c>
      <c r="C447">
        <v>-66.078704999999999</v>
      </c>
      <c r="D447">
        <v>-57.811599999999999</v>
      </c>
      <c r="F447" s="6">
        <f t="shared" si="74"/>
        <v>6.3334722222222002</v>
      </c>
      <c r="G447" s="6">
        <f t="shared" si="72"/>
        <v>-64.225089999999994</v>
      </c>
      <c r="J447">
        <v>4916750000</v>
      </c>
      <c r="K447">
        <v>-68.269324999999995</v>
      </c>
      <c r="L447">
        <v>-60.207721999999997</v>
      </c>
      <c r="N447" s="6">
        <f t="shared" si="75"/>
        <v>6.3334722222222002</v>
      </c>
      <c r="O447" s="6">
        <f t="shared" si="73"/>
        <v>-60.405856999999997</v>
      </c>
    </row>
    <row r="448" spans="2:16" x14ac:dyDescent="0.25">
      <c r="B448">
        <v>5569541666.6667004</v>
      </c>
      <c r="C448">
        <v>-73.426659000000001</v>
      </c>
      <c r="D448">
        <v>-65.388390000000001</v>
      </c>
      <c r="F448" s="6">
        <f t="shared" si="74"/>
        <v>7.0001249999999997</v>
      </c>
      <c r="G448" s="6">
        <f t="shared" si="72"/>
        <v>-71.649947999999995</v>
      </c>
      <c r="J448">
        <v>5569541666.6667004</v>
      </c>
      <c r="K448">
        <v>-63.477409000000002</v>
      </c>
      <c r="L448">
        <v>-55.593978999999997</v>
      </c>
      <c r="N448" s="6">
        <f t="shared" si="75"/>
        <v>7.0001249999999997</v>
      </c>
      <c r="O448" s="6">
        <f t="shared" si="73"/>
        <v>-63.488971999999997</v>
      </c>
    </row>
    <row r="449" spans="2:16" x14ac:dyDescent="0.25">
      <c r="B449">
        <v>6222333333.3332996</v>
      </c>
      <c r="C449">
        <v>-71.266869</v>
      </c>
      <c r="D449">
        <v>-63.379894</v>
      </c>
      <c r="F449" s="6">
        <f t="shared" si="74"/>
        <v>7.6667777777777992</v>
      </c>
      <c r="G449" s="6">
        <f t="shared" si="72"/>
        <v>-70.161345999999995</v>
      </c>
      <c r="J449">
        <v>6222333333.3332996</v>
      </c>
      <c r="K449">
        <v>-72.538948000000005</v>
      </c>
      <c r="L449">
        <v>-64.747283999999993</v>
      </c>
      <c r="N449" s="6">
        <f t="shared" si="75"/>
        <v>7.6667777777777992</v>
      </c>
      <c r="O449" s="6">
        <f t="shared" si="73"/>
        <v>-58.371689000000003</v>
      </c>
    </row>
    <row r="450" spans="2:16" x14ac:dyDescent="0.25">
      <c r="B450">
        <v>6875125000</v>
      </c>
      <c r="C450">
        <v>-74.838890000000006</v>
      </c>
      <c r="D450">
        <v>-66.999802000000003</v>
      </c>
      <c r="F450" s="6">
        <f t="shared" si="74"/>
        <v>8.3334305555555996</v>
      </c>
      <c r="G450" s="6">
        <f t="shared" si="72"/>
        <v>-66.992255999999998</v>
      </c>
      <c r="J450">
        <v>6875125000</v>
      </c>
      <c r="K450">
        <v>-82.522270000000006</v>
      </c>
      <c r="L450">
        <v>-74.683777000000006</v>
      </c>
      <c r="N450" s="6">
        <f t="shared" si="75"/>
        <v>8.3334305555555996</v>
      </c>
      <c r="O450" s="6">
        <f t="shared" si="73"/>
        <v>-64.724930000000001</v>
      </c>
    </row>
    <row r="451" spans="2:16" x14ac:dyDescent="0.25">
      <c r="B451">
        <v>7527916666.6667004</v>
      </c>
      <c r="C451">
        <v>-75.269988999999995</v>
      </c>
      <c r="D451">
        <v>-67.138099999999994</v>
      </c>
      <c r="F451" s="6">
        <f t="shared" si="74"/>
        <v>9.0000833333332988</v>
      </c>
      <c r="G451" s="6">
        <f t="shared" si="72"/>
        <v>-69.031730999999994</v>
      </c>
      <c r="J451">
        <v>7527916666.6667004</v>
      </c>
      <c r="K451">
        <v>-68.927268999999995</v>
      </c>
      <c r="L451">
        <v>-60.939456999999997</v>
      </c>
      <c r="N451" s="6">
        <f t="shared" si="75"/>
        <v>9.0000833333332988</v>
      </c>
      <c r="O451" s="6">
        <f t="shared" si="73"/>
        <v>-79.138030999999998</v>
      </c>
    </row>
    <row r="452" spans="2:16" x14ac:dyDescent="0.25">
      <c r="B452">
        <v>8180708333.3332996</v>
      </c>
      <c r="C452">
        <v>-69.731392</v>
      </c>
      <c r="D452">
        <v>-61.355266999999998</v>
      </c>
      <c r="F452" s="6">
        <f t="shared" si="74"/>
        <v>9.6667361111110992</v>
      </c>
      <c r="G452" s="6">
        <f t="shared" si="72"/>
        <v>-69.529594000000003</v>
      </c>
      <c r="J452">
        <v>8180708333.3332996</v>
      </c>
      <c r="K452">
        <v>-66.445503000000002</v>
      </c>
      <c r="L452">
        <v>-58.215541999999999</v>
      </c>
      <c r="N452" s="6">
        <f t="shared" si="75"/>
        <v>9.6667361111110992</v>
      </c>
      <c r="O452" s="6">
        <f t="shared" si="73"/>
        <v>-73.222594999999998</v>
      </c>
    </row>
    <row r="453" spans="2:16" x14ac:dyDescent="0.25">
      <c r="B453">
        <v>8833500000</v>
      </c>
      <c r="C453">
        <v>-71.222572</v>
      </c>
      <c r="D453">
        <v>-62.889049999999997</v>
      </c>
      <c r="F453" s="6">
        <f t="shared" si="74"/>
        <v>10.333388888888999</v>
      </c>
      <c r="G453" s="6">
        <f t="shared" si="72"/>
        <v>-65.159774999999996</v>
      </c>
      <c r="J453">
        <v>8833500000</v>
      </c>
      <c r="K453">
        <v>-76.150726000000006</v>
      </c>
      <c r="L453">
        <v>-67.622467</v>
      </c>
      <c r="N453" s="6">
        <f t="shared" si="75"/>
        <v>10.333388888888999</v>
      </c>
      <c r="O453" s="6">
        <f t="shared" si="73"/>
        <v>-81.255675999999994</v>
      </c>
    </row>
    <row r="454" spans="2:16" x14ac:dyDescent="0.25">
      <c r="B454">
        <v>9486291666.6667004</v>
      </c>
      <c r="C454">
        <v>-72.463386999999997</v>
      </c>
      <c r="D454">
        <v>-63.823394999999998</v>
      </c>
      <c r="F454" s="6">
        <f t="shared" si="74"/>
        <v>11.000041666667</v>
      </c>
      <c r="G454" s="6">
        <f t="shared" si="72"/>
        <v>-73.429337000000004</v>
      </c>
      <c r="J454">
        <v>9486291666.6667004</v>
      </c>
      <c r="K454">
        <v>-68.259972000000005</v>
      </c>
      <c r="L454">
        <v>-59.370852999999997</v>
      </c>
      <c r="N454" s="6">
        <f t="shared" si="75"/>
        <v>11.000041666667</v>
      </c>
      <c r="O454" s="6">
        <f t="shared" si="73"/>
        <v>-73.683600999999996</v>
      </c>
    </row>
    <row r="455" spans="2:16" x14ac:dyDescent="0.25">
      <c r="B455">
        <v>10139083333.333</v>
      </c>
      <c r="C455">
        <v>-75.743317000000005</v>
      </c>
      <c r="D455">
        <v>-66.748801999999998</v>
      </c>
      <c r="F455" s="6">
        <f t="shared" si="74"/>
        <v>11.666694444444</v>
      </c>
      <c r="G455" s="6">
        <f t="shared" si="72"/>
        <v>-65.788703999999996</v>
      </c>
      <c r="J455">
        <v>10139083333.333</v>
      </c>
      <c r="K455">
        <v>-64.807998999999995</v>
      </c>
      <c r="L455">
        <v>-56.120426000000002</v>
      </c>
      <c r="N455" s="6">
        <f t="shared" si="75"/>
        <v>11.666694444444</v>
      </c>
      <c r="O455" s="6">
        <f t="shared" si="73"/>
        <v>-61.535454000000001</v>
      </c>
    </row>
    <row r="456" spans="2:16" x14ac:dyDescent="0.25">
      <c r="B456">
        <v>10791875000</v>
      </c>
      <c r="C456">
        <v>-78.281593000000001</v>
      </c>
      <c r="D456">
        <v>-69.289268000000007</v>
      </c>
      <c r="F456" s="6">
        <f t="shared" si="74"/>
        <v>12.333347222222001</v>
      </c>
      <c r="G456" s="6">
        <f t="shared" si="72"/>
        <v>-64.967360999999997</v>
      </c>
      <c r="J456">
        <v>10791875000</v>
      </c>
      <c r="K456">
        <v>-74.703834999999998</v>
      </c>
      <c r="L456">
        <v>-65.695549</v>
      </c>
      <c r="N456" s="6">
        <f t="shared" si="75"/>
        <v>12.333347222222001</v>
      </c>
      <c r="O456" s="6">
        <f t="shared" si="73"/>
        <v>-65.979827999999998</v>
      </c>
    </row>
    <row r="457" spans="2:16" x14ac:dyDescent="0.25">
      <c r="B457">
        <v>11444666666.667</v>
      </c>
      <c r="C457">
        <v>-74.542968999999999</v>
      </c>
      <c r="D457">
        <v>-65.703093999999993</v>
      </c>
      <c r="F457" s="6">
        <f t="shared" si="74"/>
        <v>13</v>
      </c>
      <c r="G457" s="6">
        <f t="shared" si="72"/>
        <v>-74.533210999999994</v>
      </c>
      <c r="J457">
        <v>11444666666.667</v>
      </c>
      <c r="K457">
        <v>-67.751389000000003</v>
      </c>
      <c r="L457">
        <v>-58.907874999999997</v>
      </c>
      <c r="N457" s="6">
        <f t="shared" si="75"/>
        <v>13</v>
      </c>
      <c r="O457" s="6">
        <f t="shared" si="73"/>
        <v>-66.751495000000006</v>
      </c>
    </row>
    <row r="458" spans="2:16" x14ac:dyDescent="0.25">
      <c r="B458">
        <v>12097458333.333</v>
      </c>
      <c r="C458">
        <v>-69.642105000000001</v>
      </c>
      <c r="D458">
        <v>-60.655586</v>
      </c>
      <c r="F458" s="6" t="s">
        <v>25</v>
      </c>
      <c r="J458">
        <v>12097458333.333</v>
      </c>
      <c r="K458">
        <v>-65.028144999999995</v>
      </c>
      <c r="L458">
        <v>-56.038699999999999</v>
      </c>
      <c r="N458" s="6" t="s">
        <v>25</v>
      </c>
    </row>
    <row r="459" spans="2:16" x14ac:dyDescent="0.25">
      <c r="B459">
        <v>12750250000</v>
      </c>
      <c r="C459">
        <v>-66.874695000000003</v>
      </c>
      <c r="D459">
        <v>-57.579082</v>
      </c>
      <c r="J459">
        <v>12750250000</v>
      </c>
      <c r="K459">
        <v>-62.736179</v>
      </c>
      <c r="L459">
        <v>-53.402794</v>
      </c>
    </row>
    <row r="460" spans="2:16" x14ac:dyDescent="0.25">
      <c r="B460" t="s">
        <v>25</v>
      </c>
      <c r="J460" t="s">
        <v>25</v>
      </c>
    </row>
    <row r="461" spans="2:16" x14ac:dyDescent="0.25">
      <c r="F461" s="6" t="s">
        <v>68</v>
      </c>
      <c r="N461" s="6" t="s">
        <v>68</v>
      </c>
    </row>
    <row r="462" spans="2:16" ht="15.75" x14ac:dyDescent="0.25">
      <c r="F462" s="6" t="s">
        <v>23</v>
      </c>
      <c r="G462" s="6" t="str">
        <f t="shared" ref="G462:G481" si="76">D488</f>
        <v>5Rx1L dBc Log Mag(dB)</v>
      </c>
      <c r="H462" s="35">
        <v>5</v>
      </c>
      <c r="N462" s="6" t="s">
        <v>23</v>
      </c>
      <c r="O462" s="6" t="str">
        <f t="shared" ref="O462:O481" si="77">L488</f>
        <v>5Rx1L dBc Log Mag(dB)</v>
      </c>
      <c r="P462" s="35">
        <v>5</v>
      </c>
    </row>
    <row r="463" spans="2:16" ht="15.75" x14ac:dyDescent="0.25">
      <c r="B463" t="s">
        <v>66</v>
      </c>
      <c r="F463" s="6">
        <f t="shared" ref="F463:F481" si="78">B489/1000000000</f>
        <v>1</v>
      </c>
      <c r="G463" s="6">
        <f t="shared" si="76"/>
        <v>-84.651756000000006</v>
      </c>
      <c r="H463" s="36">
        <f>ABS(AVERAGE(G463:G481)-(H462-1)*15)</f>
        <v>130.33199705263161</v>
      </c>
      <c r="J463" t="s">
        <v>66</v>
      </c>
      <c r="N463" s="6">
        <f t="shared" ref="N463:N481" si="79">J489/1000000000</f>
        <v>1</v>
      </c>
      <c r="O463" s="6">
        <f t="shared" si="77"/>
        <v>-79.842667000000006</v>
      </c>
      <c r="P463" s="36">
        <f>ABS(AVERAGE(O463:O481)-(P462-1)*15)</f>
        <v>136.53823910526316</v>
      </c>
    </row>
    <row r="464" spans="2:16" x14ac:dyDescent="0.25">
      <c r="B464" t="s">
        <v>23</v>
      </c>
      <c r="C464" t="s">
        <v>150</v>
      </c>
      <c r="D464" t="s">
        <v>67</v>
      </c>
      <c r="F464" s="6">
        <f t="shared" si="78"/>
        <v>1.0777888888889</v>
      </c>
      <c r="G464" s="6">
        <f t="shared" si="76"/>
        <v>-81.503082000000006</v>
      </c>
      <c r="J464" t="s">
        <v>23</v>
      </c>
      <c r="K464" t="s">
        <v>150</v>
      </c>
      <c r="L464" t="s">
        <v>67</v>
      </c>
      <c r="N464" s="6">
        <f t="shared" si="79"/>
        <v>1.0777888888889</v>
      </c>
      <c r="O464" s="6">
        <f t="shared" si="77"/>
        <v>-94.146338999999998</v>
      </c>
    </row>
    <row r="465" spans="2:15" x14ac:dyDescent="0.25">
      <c r="B465">
        <v>1000250000</v>
      </c>
      <c r="C465">
        <v>-66.637291000000005</v>
      </c>
      <c r="D465">
        <v>-55.699466999999999</v>
      </c>
      <c r="F465" s="6">
        <f t="shared" si="78"/>
        <v>1.1555777777778</v>
      </c>
      <c r="G465" s="6">
        <f t="shared" si="76"/>
        <v>-74.086014000000006</v>
      </c>
      <c r="J465">
        <v>1000250000</v>
      </c>
      <c r="K465">
        <v>-77.142493999999999</v>
      </c>
      <c r="L465">
        <v>-64.243561</v>
      </c>
      <c r="N465" s="6">
        <f t="shared" si="79"/>
        <v>1.1555777777778</v>
      </c>
      <c r="O465" s="6">
        <f t="shared" si="77"/>
        <v>-84.770576000000005</v>
      </c>
    </row>
    <row r="466" spans="2:15" x14ac:dyDescent="0.25">
      <c r="B466">
        <v>1666902777.7778001</v>
      </c>
      <c r="C466">
        <v>-85.975723000000002</v>
      </c>
      <c r="D466">
        <v>-77.712326000000004</v>
      </c>
      <c r="F466" s="6">
        <f t="shared" si="78"/>
        <v>1.2333666666666998</v>
      </c>
      <c r="G466" s="6">
        <f t="shared" si="76"/>
        <v>-70.643676999999997</v>
      </c>
      <c r="J466">
        <v>1666902777.7778001</v>
      </c>
      <c r="K466">
        <v>-62.185982000000003</v>
      </c>
      <c r="L466">
        <v>-52.766460000000002</v>
      </c>
      <c r="N466" s="6">
        <f t="shared" si="79"/>
        <v>1.2333666666666998</v>
      </c>
      <c r="O466" s="6">
        <f t="shared" si="77"/>
        <v>-79.095153999999994</v>
      </c>
    </row>
    <row r="467" spans="2:15" x14ac:dyDescent="0.25">
      <c r="B467">
        <v>2333555555.5556002</v>
      </c>
      <c r="C467">
        <v>-64.741455000000002</v>
      </c>
      <c r="D467">
        <v>-57.112513999999997</v>
      </c>
      <c r="F467" s="6">
        <f t="shared" si="78"/>
        <v>1.3111555555556</v>
      </c>
      <c r="G467" s="6">
        <f t="shared" si="76"/>
        <v>-73.100182000000004</v>
      </c>
      <c r="J467">
        <v>2333555555.5556002</v>
      </c>
      <c r="K467">
        <v>-67.024422000000001</v>
      </c>
      <c r="L467">
        <v>-59.007075999999998</v>
      </c>
      <c r="N467" s="6">
        <f t="shared" si="79"/>
        <v>1.3111555555556</v>
      </c>
      <c r="O467" s="6">
        <f t="shared" si="77"/>
        <v>-79.212333999999998</v>
      </c>
    </row>
    <row r="468" spans="2:15" x14ac:dyDescent="0.25">
      <c r="B468">
        <v>3000208333.3333001</v>
      </c>
      <c r="C468">
        <v>-68.033287000000001</v>
      </c>
      <c r="D468">
        <v>-60.332225999999999</v>
      </c>
      <c r="F468" s="6">
        <f t="shared" si="78"/>
        <v>1.3889444444444001</v>
      </c>
      <c r="G468" s="6">
        <f t="shared" si="76"/>
        <v>-71.261107999999993</v>
      </c>
      <c r="J468">
        <v>3000208333.3333001</v>
      </c>
      <c r="K468">
        <v>-67.331108</v>
      </c>
      <c r="L468">
        <v>-59.649143000000002</v>
      </c>
      <c r="N468" s="6">
        <f t="shared" si="79"/>
        <v>1.3889444444444001</v>
      </c>
      <c r="O468" s="6">
        <f t="shared" si="77"/>
        <v>-74.513756000000001</v>
      </c>
    </row>
    <row r="469" spans="2:15" x14ac:dyDescent="0.25">
      <c r="B469">
        <v>3666861111.1111002</v>
      </c>
      <c r="C469">
        <v>-68.262718000000007</v>
      </c>
      <c r="D469">
        <v>-60.216025999999999</v>
      </c>
      <c r="F469" s="6">
        <f t="shared" si="78"/>
        <v>1.4667333333333001</v>
      </c>
      <c r="G469" s="6">
        <f t="shared" si="76"/>
        <v>-75.278755000000004</v>
      </c>
      <c r="J469">
        <v>3666861111.1111002</v>
      </c>
      <c r="K469">
        <v>-62.474257999999999</v>
      </c>
      <c r="L469">
        <v>-54.789997</v>
      </c>
      <c r="N469" s="6">
        <f t="shared" si="79"/>
        <v>1.4667333333333001</v>
      </c>
      <c r="O469" s="6">
        <f t="shared" si="77"/>
        <v>-80.725516999999996</v>
      </c>
    </row>
    <row r="470" spans="2:15" x14ac:dyDescent="0.25">
      <c r="B470">
        <v>4333513888.8888998</v>
      </c>
      <c r="C470">
        <v>-72.866889999999998</v>
      </c>
      <c r="D470">
        <v>-64.402489000000003</v>
      </c>
      <c r="F470" s="6">
        <f t="shared" si="78"/>
        <v>1.5445222222221999</v>
      </c>
      <c r="G470" s="6">
        <f t="shared" si="76"/>
        <v>-74.452354</v>
      </c>
      <c r="J470">
        <v>4333513888.8888998</v>
      </c>
      <c r="K470">
        <v>-68.895172000000002</v>
      </c>
      <c r="L470">
        <v>-61.116081000000001</v>
      </c>
      <c r="N470" s="6">
        <f t="shared" si="79"/>
        <v>1.5445222222221999</v>
      </c>
      <c r="O470" s="6">
        <f t="shared" si="77"/>
        <v>-81.500693999999996</v>
      </c>
    </row>
    <row r="471" spans="2:15" x14ac:dyDescent="0.25">
      <c r="B471">
        <v>5000166666.6667004</v>
      </c>
      <c r="C471">
        <v>-82.392189000000002</v>
      </c>
      <c r="D471">
        <v>-74.125084000000001</v>
      </c>
      <c r="F471" s="6">
        <f t="shared" si="78"/>
        <v>1.6223111111110999</v>
      </c>
      <c r="G471" s="6">
        <f t="shared" si="76"/>
        <v>-71.880447000000004</v>
      </c>
      <c r="J471">
        <v>5000166666.6667004</v>
      </c>
      <c r="K471">
        <v>-66.352790999999996</v>
      </c>
      <c r="L471">
        <v>-58.291187000000001</v>
      </c>
      <c r="N471" s="6">
        <f t="shared" si="79"/>
        <v>1.6223111111110999</v>
      </c>
      <c r="O471" s="6">
        <f t="shared" si="77"/>
        <v>-77.995743000000004</v>
      </c>
    </row>
    <row r="472" spans="2:15" x14ac:dyDescent="0.25">
      <c r="B472">
        <v>5666819444.4443998</v>
      </c>
      <c r="C472">
        <v>-70.543769999999995</v>
      </c>
      <c r="D472">
        <v>-62.505504999999999</v>
      </c>
      <c r="F472" s="6">
        <f t="shared" si="78"/>
        <v>1.7000999999999999</v>
      </c>
      <c r="G472" s="6">
        <f t="shared" si="76"/>
        <v>-70.935349000000002</v>
      </c>
      <c r="J472">
        <v>5666819444.4443998</v>
      </c>
      <c r="K472">
        <v>-65.314391999999998</v>
      </c>
      <c r="L472">
        <v>-57.430965</v>
      </c>
      <c r="N472" s="6">
        <f t="shared" si="79"/>
        <v>1.7000999999999999</v>
      </c>
      <c r="O472" s="6">
        <f t="shared" si="77"/>
        <v>-77.971892999999994</v>
      </c>
    </row>
    <row r="473" spans="2:15" x14ac:dyDescent="0.25">
      <c r="B473">
        <v>6333472222.2222004</v>
      </c>
      <c r="C473">
        <v>-72.112060999999997</v>
      </c>
      <c r="D473">
        <v>-64.225089999999994</v>
      </c>
      <c r="F473" s="6">
        <f t="shared" si="78"/>
        <v>1.7778888888889</v>
      </c>
      <c r="G473" s="6">
        <f t="shared" si="76"/>
        <v>-74.501746999999995</v>
      </c>
      <c r="J473">
        <v>6333472222.2222004</v>
      </c>
      <c r="K473">
        <v>-68.197517000000005</v>
      </c>
      <c r="L473">
        <v>-60.405856999999997</v>
      </c>
      <c r="N473" s="6">
        <f t="shared" si="79"/>
        <v>1.7778888888889</v>
      </c>
      <c r="O473" s="6">
        <f t="shared" si="77"/>
        <v>-93.074462999999994</v>
      </c>
    </row>
    <row r="474" spans="2:15" x14ac:dyDescent="0.25">
      <c r="B474">
        <v>7000125000</v>
      </c>
      <c r="C474">
        <v>-79.489036999999996</v>
      </c>
      <c r="D474">
        <v>-71.649947999999995</v>
      </c>
      <c r="F474" s="6">
        <f t="shared" si="78"/>
        <v>1.8556777777778002</v>
      </c>
      <c r="G474" s="6">
        <f t="shared" si="76"/>
        <v>-73.484718000000001</v>
      </c>
      <c r="J474">
        <v>7000125000</v>
      </c>
      <c r="K474">
        <v>-71.327468999999994</v>
      </c>
      <c r="L474">
        <v>-63.488971999999997</v>
      </c>
      <c r="N474" s="6">
        <f t="shared" si="79"/>
        <v>1.8556777777778002</v>
      </c>
      <c r="O474" s="6">
        <f t="shared" si="77"/>
        <v>-75.289351999999994</v>
      </c>
    </row>
    <row r="475" spans="2:15" x14ac:dyDescent="0.25">
      <c r="B475">
        <v>7666777777.7777996</v>
      </c>
      <c r="C475">
        <v>-78.293235999999993</v>
      </c>
      <c r="D475">
        <v>-70.161345999999995</v>
      </c>
      <c r="F475" s="6">
        <f t="shared" si="78"/>
        <v>1.9334666666667</v>
      </c>
      <c r="G475" s="6">
        <f t="shared" si="76"/>
        <v>-67.158721999999997</v>
      </c>
      <c r="J475">
        <v>7666777777.7777996</v>
      </c>
      <c r="K475">
        <v>-66.359497000000005</v>
      </c>
      <c r="L475">
        <v>-58.371689000000003</v>
      </c>
      <c r="N475" s="6">
        <f t="shared" si="79"/>
        <v>1.9334666666667</v>
      </c>
      <c r="O475" s="6">
        <f t="shared" si="77"/>
        <v>-68.665298000000007</v>
      </c>
    </row>
    <row r="476" spans="2:15" x14ac:dyDescent="0.25">
      <c r="B476">
        <v>8333430555.5556002</v>
      </c>
      <c r="C476">
        <v>-75.368378000000007</v>
      </c>
      <c r="D476">
        <v>-66.992255999999998</v>
      </c>
      <c r="F476" s="6">
        <f t="shared" si="78"/>
        <v>2.0112555555556</v>
      </c>
      <c r="G476" s="6">
        <f t="shared" si="76"/>
        <v>-64.474059999999994</v>
      </c>
      <c r="J476">
        <v>8333430555.5556002</v>
      </c>
      <c r="K476">
        <v>-72.954894999999993</v>
      </c>
      <c r="L476">
        <v>-64.724930000000001</v>
      </c>
      <c r="N476" s="6">
        <f t="shared" si="79"/>
        <v>2.0112555555556</v>
      </c>
      <c r="O476" s="6">
        <f t="shared" si="77"/>
        <v>-66.229918999999995</v>
      </c>
    </row>
    <row r="477" spans="2:15" x14ac:dyDescent="0.25">
      <c r="B477">
        <v>9000083333.3332996</v>
      </c>
      <c r="C477">
        <v>-77.365250000000003</v>
      </c>
      <c r="D477">
        <v>-69.031730999999994</v>
      </c>
      <c r="F477" s="6">
        <f t="shared" si="78"/>
        <v>2.0890444444443999</v>
      </c>
      <c r="G477" s="6">
        <f t="shared" si="76"/>
        <v>-62.639125999999997</v>
      </c>
      <c r="J477">
        <v>9000083333.3332996</v>
      </c>
      <c r="K477">
        <v>-87.666297999999998</v>
      </c>
      <c r="L477">
        <v>-79.138030999999998</v>
      </c>
      <c r="N477" s="6">
        <f t="shared" si="79"/>
        <v>2.0890444444443999</v>
      </c>
      <c r="O477" s="6">
        <f t="shared" si="77"/>
        <v>-69.055938999999995</v>
      </c>
    </row>
    <row r="478" spans="2:15" x14ac:dyDescent="0.25">
      <c r="B478">
        <v>9666736111.1110992</v>
      </c>
      <c r="C478">
        <v>-78.169585999999995</v>
      </c>
      <c r="D478">
        <v>-69.529594000000003</v>
      </c>
      <c r="F478" s="6">
        <f t="shared" si="78"/>
        <v>2.1668333333333001</v>
      </c>
      <c r="G478" s="6">
        <f t="shared" si="76"/>
        <v>-61.243510999999998</v>
      </c>
      <c r="J478">
        <v>9666736111.1110992</v>
      </c>
      <c r="K478">
        <v>-82.111710000000002</v>
      </c>
      <c r="L478">
        <v>-73.222594999999998</v>
      </c>
      <c r="N478" s="6">
        <f t="shared" si="79"/>
        <v>2.1668333333333001</v>
      </c>
      <c r="O478" s="6">
        <f t="shared" si="77"/>
        <v>-71.412391999999997</v>
      </c>
    </row>
    <row r="479" spans="2:15" x14ac:dyDescent="0.25">
      <c r="B479">
        <v>10333388888.889</v>
      </c>
      <c r="C479">
        <v>-74.154289000000006</v>
      </c>
      <c r="D479">
        <v>-65.159774999999996</v>
      </c>
      <c r="F479" s="6">
        <f t="shared" si="78"/>
        <v>2.2446222222221999</v>
      </c>
      <c r="G479" s="6">
        <f t="shared" si="76"/>
        <v>-63.244399999999999</v>
      </c>
      <c r="J479">
        <v>10333388888.889</v>
      </c>
      <c r="K479">
        <v>-89.943245000000005</v>
      </c>
      <c r="L479">
        <v>-81.255675999999994</v>
      </c>
      <c r="N479" s="6">
        <f t="shared" si="79"/>
        <v>2.2446222222221999</v>
      </c>
      <c r="O479" s="6">
        <f t="shared" si="77"/>
        <v>-71.596146000000005</v>
      </c>
    </row>
    <row r="480" spans="2:15" x14ac:dyDescent="0.25">
      <c r="B480">
        <v>11000041666.667</v>
      </c>
      <c r="C480">
        <v>-82.421661</v>
      </c>
      <c r="D480">
        <v>-73.429337000000004</v>
      </c>
      <c r="F480" s="6">
        <f t="shared" si="78"/>
        <v>2.3224111111111001</v>
      </c>
      <c r="G480" s="6">
        <f t="shared" si="76"/>
        <v>-62.297066000000001</v>
      </c>
      <c r="J480">
        <v>11000041666.667</v>
      </c>
      <c r="K480">
        <v>-82.691886999999994</v>
      </c>
      <c r="L480">
        <v>-73.683600999999996</v>
      </c>
      <c r="N480" s="6">
        <f t="shared" si="79"/>
        <v>2.3224111111111001</v>
      </c>
      <c r="O480" s="6">
        <f t="shared" si="77"/>
        <v>-65.977988999999994</v>
      </c>
    </row>
    <row r="481" spans="2:16" x14ac:dyDescent="0.25">
      <c r="B481">
        <v>11666694444.444</v>
      </c>
      <c r="C481">
        <v>-74.628578000000005</v>
      </c>
      <c r="D481">
        <v>-65.788703999999996</v>
      </c>
      <c r="F481" s="6">
        <f t="shared" si="78"/>
        <v>2.4001999999999999</v>
      </c>
      <c r="G481" s="6">
        <f t="shared" si="76"/>
        <v>-59.471870000000003</v>
      </c>
      <c r="J481">
        <v>11666694444.444</v>
      </c>
      <c r="K481">
        <v>-70.378967000000003</v>
      </c>
      <c r="L481">
        <v>-61.535454000000001</v>
      </c>
      <c r="N481" s="6">
        <f t="shared" si="79"/>
        <v>2.4001999999999999</v>
      </c>
      <c r="O481" s="6">
        <f t="shared" si="77"/>
        <v>-63.150371999999997</v>
      </c>
    </row>
    <row r="482" spans="2:16" x14ac:dyDescent="0.25">
      <c r="B482">
        <v>12333347222.222</v>
      </c>
      <c r="C482">
        <v>-73.953879999999998</v>
      </c>
      <c r="D482">
        <v>-64.967360999999997</v>
      </c>
      <c r="F482" s="6" t="s">
        <v>25</v>
      </c>
      <c r="J482">
        <v>12333347222.222</v>
      </c>
      <c r="K482">
        <v>-74.969275999999994</v>
      </c>
      <c r="L482">
        <v>-65.979827999999998</v>
      </c>
      <c r="N482" s="6" t="s">
        <v>25</v>
      </c>
    </row>
    <row r="483" spans="2:16" x14ac:dyDescent="0.25">
      <c r="B483">
        <v>13000000000</v>
      </c>
      <c r="C483">
        <v>-83.828827000000004</v>
      </c>
      <c r="D483">
        <v>-74.533210999999994</v>
      </c>
      <c r="J483">
        <v>13000000000</v>
      </c>
      <c r="K483">
        <v>-76.084885</v>
      </c>
      <c r="L483">
        <v>-66.751495000000006</v>
      </c>
    </row>
    <row r="484" spans="2:16" x14ac:dyDescent="0.25">
      <c r="B484" t="s">
        <v>25</v>
      </c>
      <c r="J484" t="s">
        <v>25</v>
      </c>
    </row>
    <row r="485" spans="2:16" x14ac:dyDescent="0.25">
      <c r="F485" s="6" t="s">
        <v>69</v>
      </c>
      <c r="N485" s="6" t="s">
        <v>69</v>
      </c>
    </row>
    <row r="486" spans="2:16" ht="15.75" x14ac:dyDescent="0.25">
      <c r="F486" s="6" t="s">
        <v>23</v>
      </c>
      <c r="G486" s="6" t="str">
        <f t="shared" ref="G486:G505" si="80">D512</f>
        <v>5Rx2L dBc Log Mag(dB)</v>
      </c>
      <c r="H486" s="35">
        <v>5</v>
      </c>
      <c r="N486" s="6" t="s">
        <v>23</v>
      </c>
      <c r="O486" s="6" t="str">
        <f t="shared" ref="O486:O505" si="81">L512</f>
        <v>5Rx2L dBc Log Mag(dB)</v>
      </c>
      <c r="P486" s="35">
        <v>5</v>
      </c>
    </row>
    <row r="487" spans="2:16" ht="15.75" x14ac:dyDescent="0.25">
      <c r="B487" t="s">
        <v>68</v>
      </c>
      <c r="F487" s="6">
        <f t="shared" ref="F487:F505" si="82">B513/1000000000</f>
        <v>1</v>
      </c>
      <c r="G487" s="6">
        <f t="shared" si="80"/>
        <v>-65.038642999999993</v>
      </c>
      <c r="H487" s="36">
        <f>ABS(AVERAGE(G487:G505)-(H486-1)*15)</f>
        <v>133.26207084210529</v>
      </c>
      <c r="J487" t="s">
        <v>68</v>
      </c>
      <c r="N487" s="6">
        <f t="shared" ref="N487:N505" si="83">J513/1000000000</f>
        <v>1</v>
      </c>
      <c r="O487" s="6">
        <f t="shared" si="81"/>
        <v>-82.574341000000004</v>
      </c>
      <c r="P487" s="36">
        <f>ABS(AVERAGE(O487:O505)-(P486-1)*15)</f>
        <v>137.313016</v>
      </c>
    </row>
    <row r="488" spans="2:16" x14ac:dyDescent="0.25">
      <c r="B488" t="s">
        <v>23</v>
      </c>
      <c r="C488" t="s">
        <v>151</v>
      </c>
      <c r="D488" t="s">
        <v>218</v>
      </c>
      <c r="F488" s="6">
        <f t="shared" si="82"/>
        <v>1.2444333333333002</v>
      </c>
      <c r="G488" s="6">
        <f t="shared" si="80"/>
        <v>-67.411270000000002</v>
      </c>
      <c r="J488" t="s">
        <v>23</v>
      </c>
      <c r="K488" t="s">
        <v>151</v>
      </c>
      <c r="L488" t="s">
        <v>218</v>
      </c>
      <c r="N488" s="6">
        <f t="shared" si="83"/>
        <v>1.2444333333333002</v>
      </c>
      <c r="O488" s="6">
        <f t="shared" si="81"/>
        <v>-90.588058000000004</v>
      </c>
    </row>
    <row r="489" spans="2:16" x14ac:dyDescent="0.25">
      <c r="B489">
        <v>1000000000</v>
      </c>
      <c r="C489">
        <v>-95.589577000000006</v>
      </c>
      <c r="D489">
        <v>-84.651756000000006</v>
      </c>
      <c r="F489" s="6">
        <f t="shared" si="82"/>
        <v>1.4888666666666999</v>
      </c>
      <c r="G489" s="6">
        <f t="shared" si="80"/>
        <v>-68.674057000000005</v>
      </c>
      <c r="J489">
        <v>1000000000</v>
      </c>
      <c r="K489">
        <v>-92.741600000000005</v>
      </c>
      <c r="L489">
        <v>-79.842667000000006</v>
      </c>
      <c r="N489" s="6">
        <f t="shared" si="83"/>
        <v>1.4888666666666999</v>
      </c>
      <c r="O489" s="6">
        <f t="shared" si="81"/>
        <v>-90.468445000000003</v>
      </c>
    </row>
    <row r="490" spans="2:16" x14ac:dyDescent="0.25">
      <c r="B490">
        <v>1077788888.8889</v>
      </c>
      <c r="C490">
        <v>-89.766479000000004</v>
      </c>
      <c r="D490">
        <v>-81.503082000000006</v>
      </c>
      <c r="F490" s="6">
        <f t="shared" si="82"/>
        <v>1.7333000000000001</v>
      </c>
      <c r="G490" s="6">
        <f t="shared" si="80"/>
        <v>-71.426590000000004</v>
      </c>
      <c r="J490">
        <v>1077788888.8889</v>
      </c>
      <c r="K490">
        <v>-103.56586</v>
      </c>
      <c r="L490">
        <v>-94.146338999999998</v>
      </c>
      <c r="N490" s="6">
        <f t="shared" si="83"/>
        <v>1.7333000000000001</v>
      </c>
      <c r="O490" s="6">
        <f t="shared" si="81"/>
        <v>-82.762161000000006</v>
      </c>
    </row>
    <row r="491" spans="2:16" x14ac:dyDescent="0.25">
      <c r="B491">
        <v>1155577777.7778001</v>
      </c>
      <c r="C491">
        <v>-81.714957999999996</v>
      </c>
      <c r="D491">
        <v>-74.086014000000006</v>
      </c>
      <c r="F491" s="6">
        <f t="shared" si="82"/>
        <v>1.9777333333333</v>
      </c>
      <c r="G491" s="6">
        <f t="shared" si="80"/>
        <v>-66.538764999999998</v>
      </c>
      <c r="J491">
        <v>1155577777.7778001</v>
      </c>
      <c r="K491">
        <v>-92.787925999999999</v>
      </c>
      <c r="L491">
        <v>-84.770576000000005</v>
      </c>
      <c r="N491" s="6">
        <f t="shared" si="83"/>
        <v>1.9777333333333</v>
      </c>
      <c r="O491" s="6">
        <f t="shared" si="81"/>
        <v>-82.343315000000004</v>
      </c>
    </row>
    <row r="492" spans="2:16" x14ac:dyDescent="0.25">
      <c r="B492">
        <v>1233366666.6666999</v>
      </c>
      <c r="C492">
        <v>-78.344741999999997</v>
      </c>
      <c r="D492">
        <v>-70.643676999999997</v>
      </c>
      <c r="F492" s="6">
        <f t="shared" si="82"/>
        <v>2.2221666666666997</v>
      </c>
      <c r="G492" s="6">
        <f t="shared" si="80"/>
        <v>-69.751472000000007</v>
      </c>
      <c r="J492">
        <v>1233366666.6666999</v>
      </c>
      <c r="K492">
        <v>-86.777122000000006</v>
      </c>
      <c r="L492">
        <v>-79.095153999999994</v>
      </c>
      <c r="N492" s="6">
        <f t="shared" si="83"/>
        <v>2.2221666666666997</v>
      </c>
      <c r="O492" s="6">
        <f t="shared" si="81"/>
        <v>-74.821899000000002</v>
      </c>
    </row>
    <row r="493" spans="2:16" x14ac:dyDescent="0.25">
      <c r="B493">
        <v>1311155555.5555999</v>
      </c>
      <c r="C493">
        <v>-81.146866000000003</v>
      </c>
      <c r="D493">
        <v>-73.100182000000004</v>
      </c>
      <c r="F493" s="6">
        <f t="shared" si="82"/>
        <v>2.4666000000000001</v>
      </c>
      <c r="G493" s="6">
        <f t="shared" si="80"/>
        <v>-68.930672000000001</v>
      </c>
      <c r="J493">
        <v>1311155555.5555999</v>
      </c>
      <c r="K493">
        <v>-86.896598999999995</v>
      </c>
      <c r="L493">
        <v>-79.212333999999998</v>
      </c>
      <c r="N493" s="6">
        <f t="shared" si="83"/>
        <v>2.4666000000000001</v>
      </c>
      <c r="O493" s="6">
        <f t="shared" si="81"/>
        <v>-73.895103000000006</v>
      </c>
    </row>
    <row r="494" spans="2:16" x14ac:dyDescent="0.25">
      <c r="B494">
        <v>1388944444.4444001</v>
      </c>
      <c r="C494">
        <v>-79.725516999999996</v>
      </c>
      <c r="D494">
        <v>-71.261107999999993</v>
      </c>
      <c r="F494" s="6">
        <f t="shared" si="82"/>
        <v>2.7110333333333001</v>
      </c>
      <c r="G494" s="6">
        <f t="shared" si="80"/>
        <v>-72.239090000000004</v>
      </c>
      <c r="J494">
        <v>1388944444.4444001</v>
      </c>
      <c r="K494">
        <v>-82.292846999999995</v>
      </c>
      <c r="L494">
        <v>-74.513756000000001</v>
      </c>
      <c r="N494" s="6">
        <f t="shared" si="83"/>
        <v>2.7110333333333001</v>
      </c>
      <c r="O494" s="6">
        <f t="shared" si="81"/>
        <v>-78.516082999999995</v>
      </c>
    </row>
    <row r="495" spans="2:16" x14ac:dyDescent="0.25">
      <c r="B495">
        <v>1466733333.3333001</v>
      </c>
      <c r="C495">
        <v>-83.545852999999994</v>
      </c>
      <c r="D495">
        <v>-75.278755000000004</v>
      </c>
      <c r="F495" s="6">
        <f t="shared" si="82"/>
        <v>2.9554666666667</v>
      </c>
      <c r="G495" s="6">
        <f t="shared" si="80"/>
        <v>-79.300658999999996</v>
      </c>
      <c r="J495">
        <v>1466733333.3333001</v>
      </c>
      <c r="K495">
        <v>-88.787125000000003</v>
      </c>
      <c r="L495">
        <v>-80.725516999999996</v>
      </c>
      <c r="N495" s="6">
        <f t="shared" si="83"/>
        <v>2.9554666666667</v>
      </c>
      <c r="O495" s="6">
        <f t="shared" si="81"/>
        <v>-73.497214999999997</v>
      </c>
    </row>
    <row r="496" spans="2:16" x14ac:dyDescent="0.25">
      <c r="B496">
        <v>1544522222.2221999</v>
      </c>
      <c r="C496">
        <v>-82.490622999999999</v>
      </c>
      <c r="D496">
        <v>-74.452354</v>
      </c>
      <c r="F496" s="6">
        <f t="shared" si="82"/>
        <v>3.1999</v>
      </c>
      <c r="G496" s="6">
        <f t="shared" si="80"/>
        <v>-75.483779999999996</v>
      </c>
      <c r="J496">
        <v>1544522222.2221999</v>
      </c>
      <c r="K496">
        <v>-89.384124999999997</v>
      </c>
      <c r="L496">
        <v>-81.500693999999996</v>
      </c>
      <c r="N496" s="6">
        <f t="shared" si="83"/>
        <v>3.1999</v>
      </c>
      <c r="O496" s="6">
        <f t="shared" si="81"/>
        <v>-72.001037999999994</v>
      </c>
    </row>
    <row r="497" spans="2:16" x14ac:dyDescent="0.25">
      <c r="B497">
        <v>1622311111.1111</v>
      </c>
      <c r="C497">
        <v>-79.767418000000006</v>
      </c>
      <c r="D497">
        <v>-71.880447000000004</v>
      </c>
      <c r="F497" s="6">
        <f t="shared" si="82"/>
        <v>3.4443333333332999</v>
      </c>
      <c r="G497" s="6">
        <f t="shared" si="80"/>
        <v>-77.644463000000002</v>
      </c>
      <c r="J497">
        <v>1622311111.1111</v>
      </c>
      <c r="K497">
        <v>-85.787398999999994</v>
      </c>
      <c r="L497">
        <v>-77.995743000000004</v>
      </c>
      <c r="N497" s="6">
        <f t="shared" si="83"/>
        <v>3.4443333333332999</v>
      </c>
      <c r="O497" s="6">
        <f t="shared" si="81"/>
        <v>-83.802574000000007</v>
      </c>
    </row>
    <row r="498" spans="2:16" x14ac:dyDescent="0.25">
      <c r="B498">
        <v>1700100000</v>
      </c>
      <c r="C498">
        <v>-78.774437000000006</v>
      </c>
      <c r="D498">
        <v>-70.935349000000002</v>
      </c>
      <c r="F498" s="6">
        <f t="shared" si="82"/>
        <v>3.6887666666666998</v>
      </c>
      <c r="G498" s="6">
        <f t="shared" si="80"/>
        <v>-73.774344999999997</v>
      </c>
      <c r="J498">
        <v>1700100000</v>
      </c>
      <c r="K498">
        <v>-85.810387000000006</v>
      </c>
      <c r="L498">
        <v>-77.971892999999994</v>
      </c>
      <c r="N498" s="6">
        <f t="shared" si="83"/>
        <v>3.6887666666666998</v>
      </c>
      <c r="O498" s="6">
        <f t="shared" si="81"/>
        <v>-72.244713000000004</v>
      </c>
    </row>
    <row r="499" spans="2:16" x14ac:dyDescent="0.25">
      <c r="B499">
        <v>1777888888.8889</v>
      </c>
      <c r="C499">
        <v>-82.633635999999996</v>
      </c>
      <c r="D499">
        <v>-74.501746999999995</v>
      </c>
      <c r="F499" s="6">
        <f t="shared" si="82"/>
        <v>3.9331999999999998</v>
      </c>
      <c r="G499" s="6">
        <f t="shared" si="80"/>
        <v>-76.568854999999999</v>
      </c>
      <c r="J499">
        <v>1777888888.8889</v>
      </c>
      <c r="K499">
        <v>-101.06228</v>
      </c>
      <c r="L499">
        <v>-93.074462999999994</v>
      </c>
      <c r="N499" s="6">
        <f t="shared" si="83"/>
        <v>3.9331999999999998</v>
      </c>
      <c r="O499" s="6">
        <f t="shared" si="81"/>
        <v>-88.689094999999995</v>
      </c>
    </row>
    <row r="500" spans="2:16" x14ac:dyDescent="0.25">
      <c r="B500">
        <v>1855677777.7778001</v>
      </c>
      <c r="C500">
        <v>-81.860839999999996</v>
      </c>
      <c r="D500">
        <v>-73.484718000000001</v>
      </c>
      <c r="F500" s="6">
        <f t="shared" si="82"/>
        <v>4.1776333333332998</v>
      </c>
      <c r="G500" s="6">
        <f t="shared" si="80"/>
        <v>-75.025931999999997</v>
      </c>
      <c r="J500">
        <v>1855677777.7778001</v>
      </c>
      <c r="K500">
        <v>-83.519317999999998</v>
      </c>
      <c r="L500">
        <v>-75.289351999999994</v>
      </c>
      <c r="N500" s="6">
        <f t="shared" si="83"/>
        <v>4.1776333333332998</v>
      </c>
      <c r="O500" s="6">
        <f t="shared" si="81"/>
        <v>-78.768317999999994</v>
      </c>
    </row>
    <row r="501" spans="2:16" x14ac:dyDescent="0.25">
      <c r="B501">
        <v>1933466666.6666999</v>
      </c>
      <c r="C501">
        <v>-75.492241000000007</v>
      </c>
      <c r="D501">
        <v>-67.158721999999997</v>
      </c>
      <c r="F501" s="6">
        <f t="shared" si="82"/>
        <v>4.4220666666667006</v>
      </c>
      <c r="G501" s="6">
        <f t="shared" si="80"/>
        <v>-73.642066999999997</v>
      </c>
      <c r="J501">
        <v>1933466666.6666999</v>
      </c>
      <c r="K501">
        <v>-77.193565000000007</v>
      </c>
      <c r="L501">
        <v>-68.665298000000007</v>
      </c>
      <c r="N501" s="6">
        <f t="shared" si="83"/>
        <v>4.4220666666667006</v>
      </c>
      <c r="O501" s="6">
        <f t="shared" si="81"/>
        <v>-68.650161999999995</v>
      </c>
    </row>
    <row r="502" spans="2:16" x14ac:dyDescent="0.25">
      <c r="B502">
        <v>2011255555.5555999</v>
      </c>
      <c r="C502">
        <v>-73.114052000000001</v>
      </c>
      <c r="D502">
        <v>-64.474059999999994</v>
      </c>
      <c r="F502" s="6">
        <f t="shared" si="82"/>
        <v>4.6665000000000001</v>
      </c>
      <c r="G502" s="6">
        <f t="shared" si="80"/>
        <v>-74.831146000000004</v>
      </c>
      <c r="J502">
        <v>2011255555.5555999</v>
      </c>
      <c r="K502">
        <v>-75.119033999999999</v>
      </c>
      <c r="L502">
        <v>-66.229918999999995</v>
      </c>
      <c r="N502" s="6">
        <f t="shared" si="83"/>
        <v>4.6665000000000001</v>
      </c>
      <c r="O502" s="6">
        <f t="shared" si="81"/>
        <v>-67.881957999999997</v>
      </c>
    </row>
    <row r="503" spans="2:16" x14ac:dyDescent="0.25">
      <c r="B503">
        <v>2089044444.4444001</v>
      </c>
      <c r="C503">
        <v>-71.633644000000004</v>
      </c>
      <c r="D503">
        <v>-62.639125999999997</v>
      </c>
      <c r="F503" s="6">
        <f t="shared" si="82"/>
        <v>4.9109333333332996</v>
      </c>
      <c r="G503" s="6">
        <f t="shared" si="80"/>
        <v>-82.652434999999997</v>
      </c>
      <c r="J503">
        <v>2089044444.4444001</v>
      </c>
      <c r="K503">
        <v>-77.743506999999994</v>
      </c>
      <c r="L503">
        <v>-69.055938999999995</v>
      </c>
      <c r="N503" s="6">
        <f t="shared" si="83"/>
        <v>4.9109333333332996</v>
      </c>
      <c r="O503" s="6">
        <f t="shared" si="81"/>
        <v>-74.622085999999996</v>
      </c>
    </row>
    <row r="504" spans="2:16" x14ac:dyDescent="0.25">
      <c r="B504">
        <v>2166833333.3333001</v>
      </c>
      <c r="C504">
        <v>-70.235832000000002</v>
      </c>
      <c r="D504">
        <v>-61.243510999999998</v>
      </c>
      <c r="F504" s="6">
        <f t="shared" si="82"/>
        <v>5.1553666666667004</v>
      </c>
      <c r="G504" s="6">
        <f t="shared" si="80"/>
        <v>-82.930824000000001</v>
      </c>
      <c r="J504">
        <v>2166833333.3333001</v>
      </c>
      <c r="K504">
        <v>-80.420676999999998</v>
      </c>
      <c r="L504">
        <v>-71.412391999999997</v>
      </c>
      <c r="N504" s="6">
        <f t="shared" si="83"/>
        <v>5.1553666666667004</v>
      </c>
      <c r="O504" s="6">
        <f t="shared" si="81"/>
        <v>-65.656882999999993</v>
      </c>
    </row>
    <row r="505" spans="2:16" x14ac:dyDescent="0.25">
      <c r="B505">
        <v>2244622222.2221999</v>
      </c>
      <c r="C505">
        <v>-72.084273999999994</v>
      </c>
      <c r="D505">
        <v>-63.244399999999999</v>
      </c>
      <c r="F505" s="6">
        <f t="shared" si="82"/>
        <v>5.3997999999999999</v>
      </c>
      <c r="G505" s="6">
        <f t="shared" si="80"/>
        <v>-70.114281000000005</v>
      </c>
      <c r="J505">
        <v>2244622222.2221999</v>
      </c>
      <c r="K505">
        <v>-80.439650999999998</v>
      </c>
      <c r="L505">
        <v>-71.596146000000005</v>
      </c>
      <c r="N505" s="6">
        <f t="shared" si="83"/>
        <v>5.3997999999999999</v>
      </c>
      <c r="O505" s="6">
        <f t="shared" si="81"/>
        <v>-67.163856999999993</v>
      </c>
    </row>
    <row r="506" spans="2:16" x14ac:dyDescent="0.25">
      <c r="B506">
        <v>2322411111.1111002</v>
      </c>
      <c r="C506">
        <v>-71.283585000000002</v>
      </c>
      <c r="D506">
        <v>-62.297066000000001</v>
      </c>
      <c r="F506" s="6" t="s">
        <v>25</v>
      </c>
      <c r="J506">
        <v>2322411111.1111002</v>
      </c>
      <c r="K506">
        <v>-74.967438000000001</v>
      </c>
      <c r="L506">
        <v>-65.977988999999994</v>
      </c>
      <c r="N506" s="6" t="s">
        <v>25</v>
      </c>
    </row>
    <row r="507" spans="2:16" x14ac:dyDescent="0.25">
      <c r="B507">
        <v>2400200000</v>
      </c>
      <c r="C507">
        <v>-68.767487000000003</v>
      </c>
      <c r="D507">
        <v>-59.471870000000003</v>
      </c>
      <c r="J507">
        <v>2400200000</v>
      </c>
      <c r="K507">
        <v>-72.483756999999997</v>
      </c>
      <c r="L507">
        <v>-63.150371999999997</v>
      </c>
    </row>
    <row r="508" spans="2:16" x14ac:dyDescent="0.25">
      <c r="B508" t="s">
        <v>25</v>
      </c>
      <c r="J508" t="s">
        <v>25</v>
      </c>
    </row>
    <row r="509" spans="2:16" x14ac:dyDescent="0.25">
      <c r="F509" s="6" t="s">
        <v>71</v>
      </c>
      <c r="N509" s="6" t="s">
        <v>71</v>
      </c>
    </row>
    <row r="510" spans="2:16" ht="15.75" x14ac:dyDescent="0.25">
      <c r="F510" s="6" t="s">
        <v>23</v>
      </c>
      <c r="G510" s="6" t="str">
        <f t="shared" ref="G510:G529" si="84">D536</f>
        <v>5Rx3L dBc Log Mag(dB)</v>
      </c>
      <c r="H510" s="35">
        <v>5</v>
      </c>
      <c r="N510" s="6" t="s">
        <v>23</v>
      </c>
      <c r="O510" s="6" t="str">
        <f t="shared" ref="O510:O529" si="85">L536</f>
        <v>5Rx3L dBc Log Mag(dB)</v>
      </c>
      <c r="P510" s="35">
        <v>5</v>
      </c>
    </row>
    <row r="511" spans="2:16" ht="15.75" x14ac:dyDescent="0.25">
      <c r="B511" t="s">
        <v>69</v>
      </c>
      <c r="F511" s="6">
        <f t="shared" ref="F511:F529" si="86">B537/1000000000</f>
        <v>1</v>
      </c>
      <c r="G511" s="6">
        <f t="shared" si="84"/>
        <v>-76.330642999999995</v>
      </c>
      <c r="H511" s="36">
        <f>ABS(AVERAGE(G511:G529)-(H510-1)*15)</f>
        <v>127.66654494736842</v>
      </c>
      <c r="J511" t="s">
        <v>69</v>
      </c>
      <c r="N511" s="6">
        <f t="shared" ref="N511:N529" si="87">J537/1000000000</f>
        <v>1</v>
      </c>
      <c r="O511" s="6">
        <f t="shared" si="85"/>
        <v>-75.931579999999997</v>
      </c>
      <c r="P511" s="36">
        <f>ABS(AVERAGE(O511:O529)-(P510-1)*15)</f>
        <v>129.73486378947368</v>
      </c>
    </row>
    <row r="512" spans="2:16" x14ac:dyDescent="0.25">
      <c r="B512" t="s">
        <v>23</v>
      </c>
      <c r="C512" t="s">
        <v>152</v>
      </c>
      <c r="D512" t="s">
        <v>70</v>
      </c>
      <c r="F512" s="6">
        <f t="shared" si="86"/>
        <v>1.3666777777778001</v>
      </c>
      <c r="G512" s="6">
        <f t="shared" si="84"/>
        <v>-66.922058000000007</v>
      </c>
      <c r="J512" t="s">
        <v>23</v>
      </c>
      <c r="K512" t="s">
        <v>152</v>
      </c>
      <c r="L512" t="s">
        <v>70</v>
      </c>
      <c r="N512" s="6">
        <f t="shared" si="87"/>
        <v>1.3666777777778001</v>
      </c>
      <c r="O512" s="6">
        <f t="shared" si="85"/>
        <v>-71.645493000000002</v>
      </c>
    </row>
    <row r="513" spans="2:15" x14ac:dyDescent="0.25">
      <c r="B513">
        <v>1000000000</v>
      </c>
      <c r="C513">
        <v>-75.976462999999995</v>
      </c>
      <c r="D513">
        <v>-65.038642999999993</v>
      </c>
      <c r="F513" s="6">
        <f t="shared" si="86"/>
        <v>1.7333555555555999</v>
      </c>
      <c r="G513" s="6">
        <f t="shared" si="84"/>
        <v>-59.436095999999999</v>
      </c>
      <c r="J513">
        <v>1000000000</v>
      </c>
      <c r="K513">
        <v>-95.473274000000004</v>
      </c>
      <c r="L513">
        <v>-82.574341000000004</v>
      </c>
      <c r="N513" s="6">
        <f t="shared" si="87"/>
        <v>1.7333555555555999</v>
      </c>
      <c r="O513" s="6">
        <f t="shared" si="85"/>
        <v>-70.613913999999994</v>
      </c>
    </row>
    <row r="514" spans="2:15" x14ac:dyDescent="0.25">
      <c r="B514">
        <v>1244433333.3333001</v>
      </c>
      <c r="C514">
        <v>-75.674666999999999</v>
      </c>
      <c r="D514">
        <v>-67.411270000000002</v>
      </c>
      <c r="F514" s="6">
        <f t="shared" si="86"/>
        <v>2.1000333333333003</v>
      </c>
      <c r="G514" s="6">
        <f t="shared" si="84"/>
        <v>-63.159523</v>
      </c>
      <c r="J514">
        <v>1244433333.3333001</v>
      </c>
      <c r="K514">
        <v>-100.00758</v>
      </c>
      <c r="L514">
        <v>-90.588058000000004</v>
      </c>
      <c r="N514" s="6">
        <f t="shared" si="87"/>
        <v>2.1000333333333003</v>
      </c>
      <c r="O514" s="6">
        <f t="shared" si="85"/>
        <v>-77.826012000000006</v>
      </c>
    </row>
    <row r="515" spans="2:15" x14ac:dyDescent="0.25">
      <c r="B515">
        <v>1488866666.6666999</v>
      </c>
      <c r="C515">
        <v>-76.302993999999998</v>
      </c>
      <c r="D515">
        <v>-68.674057000000005</v>
      </c>
      <c r="F515" s="6">
        <f t="shared" si="86"/>
        <v>2.4667111111111004</v>
      </c>
      <c r="G515" s="6">
        <f t="shared" si="84"/>
        <v>-57.709949000000002</v>
      </c>
      <c r="J515">
        <v>1488866666.6666999</v>
      </c>
      <c r="K515">
        <v>-98.485793999999999</v>
      </c>
      <c r="L515">
        <v>-90.468445000000003</v>
      </c>
      <c r="N515" s="6">
        <f t="shared" si="87"/>
        <v>2.4667111111111004</v>
      </c>
      <c r="O515" s="6">
        <f t="shared" si="85"/>
        <v>-61.955238000000001</v>
      </c>
    </row>
    <row r="516" spans="2:15" x14ac:dyDescent="0.25">
      <c r="B516">
        <v>1733300000</v>
      </c>
      <c r="C516">
        <v>-79.127655000000004</v>
      </c>
      <c r="D516">
        <v>-71.426590000000004</v>
      </c>
      <c r="F516" s="6">
        <f t="shared" si="86"/>
        <v>2.8333888888888996</v>
      </c>
      <c r="G516" s="6">
        <f t="shared" si="84"/>
        <v>-58.436408999999998</v>
      </c>
      <c r="J516">
        <v>1733300000</v>
      </c>
      <c r="K516">
        <v>-90.444130000000001</v>
      </c>
      <c r="L516">
        <v>-82.762161000000006</v>
      </c>
      <c r="N516" s="6">
        <f t="shared" si="87"/>
        <v>2.8333888888888996</v>
      </c>
      <c r="O516" s="6">
        <f t="shared" si="85"/>
        <v>-59.198540000000001</v>
      </c>
    </row>
    <row r="517" spans="2:15" x14ac:dyDescent="0.25">
      <c r="B517">
        <v>1977733333.3333001</v>
      </c>
      <c r="C517">
        <v>-74.585448999999997</v>
      </c>
      <c r="D517">
        <v>-66.538764999999998</v>
      </c>
      <c r="F517" s="6">
        <f t="shared" si="86"/>
        <v>3.2000666666666997</v>
      </c>
      <c r="G517" s="6">
        <f t="shared" si="84"/>
        <v>-64.498940000000005</v>
      </c>
      <c r="J517">
        <v>1977733333.3333001</v>
      </c>
      <c r="K517">
        <v>-90.02758</v>
      </c>
      <c r="L517">
        <v>-82.343315000000004</v>
      </c>
      <c r="N517" s="6">
        <f t="shared" si="87"/>
        <v>3.2000666666666997</v>
      </c>
      <c r="O517" s="6">
        <f t="shared" si="85"/>
        <v>-65.903542000000002</v>
      </c>
    </row>
    <row r="518" spans="2:15" x14ac:dyDescent="0.25">
      <c r="B518">
        <v>2222166666.6666999</v>
      </c>
      <c r="C518">
        <v>-78.215873999999999</v>
      </c>
      <c r="D518">
        <v>-69.751472000000007</v>
      </c>
      <c r="F518" s="6">
        <f t="shared" si="86"/>
        <v>3.5667444444443999</v>
      </c>
      <c r="G518" s="6">
        <f t="shared" si="84"/>
        <v>-70.878540000000001</v>
      </c>
      <c r="J518">
        <v>2222166666.6666999</v>
      </c>
      <c r="K518">
        <v>-82.600989999999996</v>
      </c>
      <c r="L518">
        <v>-74.821899000000002</v>
      </c>
      <c r="N518" s="6">
        <f t="shared" si="87"/>
        <v>3.5667444444443999</v>
      </c>
      <c r="O518" s="6">
        <f t="shared" si="85"/>
        <v>-71.079132000000001</v>
      </c>
    </row>
    <row r="519" spans="2:15" x14ac:dyDescent="0.25">
      <c r="B519">
        <v>2466600000</v>
      </c>
      <c r="C519">
        <v>-77.197777000000002</v>
      </c>
      <c r="D519">
        <v>-68.930672000000001</v>
      </c>
      <c r="F519" s="6">
        <f t="shared" si="86"/>
        <v>3.9334222222221999</v>
      </c>
      <c r="G519" s="6">
        <f t="shared" si="84"/>
        <v>-80.365829000000005</v>
      </c>
      <c r="J519">
        <v>2466600000</v>
      </c>
      <c r="K519">
        <v>-81.956703000000005</v>
      </c>
      <c r="L519">
        <v>-73.895103000000006</v>
      </c>
      <c r="N519" s="6">
        <f t="shared" si="87"/>
        <v>3.9334222222221999</v>
      </c>
      <c r="O519" s="6">
        <f t="shared" si="85"/>
        <v>-75.331665000000001</v>
      </c>
    </row>
    <row r="520" spans="2:15" x14ac:dyDescent="0.25">
      <c r="B520">
        <v>2711033333.3333001</v>
      </c>
      <c r="C520">
        <v>-80.277359000000004</v>
      </c>
      <c r="D520">
        <v>-72.239090000000004</v>
      </c>
      <c r="F520" s="6">
        <f t="shared" si="86"/>
        <v>4.3000999999999996</v>
      </c>
      <c r="G520" s="6">
        <f t="shared" si="84"/>
        <v>-80.657912999999994</v>
      </c>
      <c r="J520">
        <v>2711033333.3333001</v>
      </c>
      <c r="K520">
        <v>-86.399512999999999</v>
      </c>
      <c r="L520">
        <v>-78.516082999999995</v>
      </c>
      <c r="N520" s="6">
        <f t="shared" si="87"/>
        <v>4.3000999999999996</v>
      </c>
      <c r="O520" s="6">
        <f t="shared" si="85"/>
        <v>-75.072288999999998</v>
      </c>
    </row>
    <row r="521" spans="2:15" x14ac:dyDescent="0.25">
      <c r="B521">
        <v>2955466666.6666999</v>
      </c>
      <c r="C521">
        <v>-87.187636999999995</v>
      </c>
      <c r="D521">
        <v>-79.300658999999996</v>
      </c>
      <c r="F521" s="6">
        <f t="shared" si="86"/>
        <v>4.6667777777777992</v>
      </c>
      <c r="G521" s="6">
        <f t="shared" si="84"/>
        <v>-66.432640000000006</v>
      </c>
      <c r="J521">
        <v>2955466666.6666999</v>
      </c>
      <c r="K521">
        <v>-81.288878999999994</v>
      </c>
      <c r="L521">
        <v>-73.497214999999997</v>
      </c>
      <c r="N521" s="6">
        <f t="shared" si="87"/>
        <v>4.6667777777777992</v>
      </c>
      <c r="O521" s="6">
        <f t="shared" si="85"/>
        <v>-72.592399999999998</v>
      </c>
    </row>
    <row r="522" spans="2:15" x14ac:dyDescent="0.25">
      <c r="B522">
        <v>3199900000</v>
      </c>
      <c r="C522">
        <v>-83.322868</v>
      </c>
      <c r="D522">
        <v>-75.483779999999996</v>
      </c>
      <c r="F522" s="6">
        <f t="shared" si="86"/>
        <v>5.0334555555555998</v>
      </c>
      <c r="G522" s="6">
        <f t="shared" si="84"/>
        <v>-67.055717000000001</v>
      </c>
      <c r="J522">
        <v>3199900000</v>
      </c>
      <c r="K522">
        <v>-79.839530999999994</v>
      </c>
      <c r="L522">
        <v>-72.001037999999994</v>
      </c>
      <c r="N522" s="6">
        <f t="shared" si="87"/>
        <v>5.0334555555555998</v>
      </c>
      <c r="O522" s="6">
        <f t="shared" si="85"/>
        <v>-64.360129999999998</v>
      </c>
    </row>
    <row r="523" spans="2:15" x14ac:dyDescent="0.25">
      <c r="B523">
        <v>3444333333.3333001</v>
      </c>
      <c r="C523">
        <v>-85.776352000000003</v>
      </c>
      <c r="D523">
        <v>-77.644463000000002</v>
      </c>
      <c r="F523" s="6">
        <f t="shared" si="86"/>
        <v>5.4001333333332999</v>
      </c>
      <c r="G523" s="6">
        <f t="shared" si="84"/>
        <v>-71.673766999999998</v>
      </c>
      <c r="J523">
        <v>3444333333.3333001</v>
      </c>
      <c r="K523">
        <v>-91.790381999999994</v>
      </c>
      <c r="L523">
        <v>-83.802574000000007</v>
      </c>
      <c r="N523" s="6">
        <f t="shared" si="87"/>
        <v>5.4001333333332999</v>
      </c>
      <c r="O523" s="6">
        <f t="shared" si="85"/>
        <v>-67.002808000000002</v>
      </c>
    </row>
    <row r="524" spans="2:15" x14ac:dyDescent="0.25">
      <c r="B524">
        <v>3688766666.6666999</v>
      </c>
      <c r="C524">
        <v>-82.150467000000006</v>
      </c>
      <c r="D524">
        <v>-73.774344999999997</v>
      </c>
      <c r="F524" s="6">
        <f t="shared" si="86"/>
        <v>5.7668111111111005</v>
      </c>
      <c r="G524" s="6">
        <f t="shared" si="84"/>
        <v>-63.734324999999998</v>
      </c>
      <c r="J524">
        <v>3688766666.6666999</v>
      </c>
      <c r="K524">
        <v>-80.474677999999997</v>
      </c>
      <c r="L524">
        <v>-72.244713000000004</v>
      </c>
      <c r="N524" s="6">
        <f t="shared" si="87"/>
        <v>5.7668111111111005</v>
      </c>
      <c r="O524" s="6">
        <f t="shared" si="85"/>
        <v>-70.464675999999997</v>
      </c>
    </row>
    <row r="525" spans="2:15" x14ac:dyDescent="0.25">
      <c r="B525">
        <v>3933200000</v>
      </c>
      <c r="C525">
        <v>-84.902373999999995</v>
      </c>
      <c r="D525">
        <v>-76.568854999999999</v>
      </c>
      <c r="F525" s="6">
        <f t="shared" si="86"/>
        <v>6.1334888888889001</v>
      </c>
      <c r="G525" s="6">
        <f t="shared" si="84"/>
        <v>-77.474547999999999</v>
      </c>
      <c r="J525">
        <v>3933200000</v>
      </c>
      <c r="K525">
        <v>-97.217360999999997</v>
      </c>
      <c r="L525">
        <v>-88.689094999999995</v>
      </c>
      <c r="N525" s="6">
        <f t="shared" si="87"/>
        <v>6.1334888888889001</v>
      </c>
      <c r="O525" s="6">
        <f t="shared" si="85"/>
        <v>-70.563346999999993</v>
      </c>
    </row>
    <row r="526" spans="2:15" x14ac:dyDescent="0.25">
      <c r="B526">
        <v>4177633333.3333001</v>
      </c>
      <c r="C526">
        <v>-83.665915999999996</v>
      </c>
      <c r="D526">
        <v>-75.025931999999997</v>
      </c>
      <c r="F526" s="6">
        <f t="shared" si="86"/>
        <v>6.5001666666667006</v>
      </c>
      <c r="G526" s="6">
        <f t="shared" si="84"/>
        <v>-64.154549000000003</v>
      </c>
      <c r="J526">
        <v>4177633333.3333001</v>
      </c>
      <c r="K526">
        <v>-87.657432999999997</v>
      </c>
      <c r="L526">
        <v>-78.768317999999994</v>
      </c>
      <c r="N526" s="6">
        <f t="shared" si="87"/>
        <v>6.5001666666667006</v>
      </c>
      <c r="O526" s="6">
        <f t="shared" si="85"/>
        <v>-78.175101999999995</v>
      </c>
    </row>
    <row r="527" spans="2:15" x14ac:dyDescent="0.25">
      <c r="B527">
        <v>4422066666.6667004</v>
      </c>
      <c r="C527">
        <v>-82.636581000000007</v>
      </c>
      <c r="D527">
        <v>-73.642066999999997</v>
      </c>
      <c r="F527" s="6">
        <f t="shared" si="86"/>
        <v>6.8668444444443999</v>
      </c>
      <c r="G527" s="6">
        <f t="shared" si="84"/>
        <v>-68.884597999999997</v>
      </c>
      <c r="J527">
        <v>4422066666.6667004</v>
      </c>
      <c r="K527">
        <v>-77.337729999999993</v>
      </c>
      <c r="L527">
        <v>-68.650161999999995</v>
      </c>
      <c r="N527" s="6">
        <f t="shared" si="87"/>
        <v>6.8668444444443999</v>
      </c>
      <c r="O527" s="6">
        <f t="shared" si="85"/>
        <v>-67.525879000000003</v>
      </c>
    </row>
    <row r="528" spans="2:15" x14ac:dyDescent="0.25">
      <c r="B528">
        <v>4666500000</v>
      </c>
      <c r="C528">
        <v>-83.823470999999998</v>
      </c>
      <c r="D528">
        <v>-74.831146000000004</v>
      </c>
      <c r="F528" s="6">
        <f t="shared" si="86"/>
        <v>7.2335222222222004</v>
      </c>
      <c r="G528" s="6">
        <f t="shared" si="84"/>
        <v>-74.036902999999995</v>
      </c>
      <c r="J528">
        <v>4666500000</v>
      </c>
      <c r="K528">
        <v>-76.890243999999996</v>
      </c>
      <c r="L528">
        <v>-67.881957999999997</v>
      </c>
      <c r="N528" s="6">
        <f t="shared" si="87"/>
        <v>7.2335222222222004</v>
      </c>
      <c r="O528" s="6">
        <f t="shared" si="85"/>
        <v>-64.486694</v>
      </c>
    </row>
    <row r="529" spans="2:16" x14ac:dyDescent="0.25">
      <c r="B529">
        <v>4910933333.3332996</v>
      </c>
      <c r="C529">
        <v>-91.492310000000003</v>
      </c>
      <c r="D529">
        <v>-82.652434999999997</v>
      </c>
      <c r="F529" s="6">
        <f t="shared" si="86"/>
        <v>7.6002000000000001</v>
      </c>
      <c r="G529" s="6">
        <f t="shared" si="84"/>
        <v>-53.821407000000001</v>
      </c>
      <c r="J529">
        <v>4910933333.3332996</v>
      </c>
      <c r="K529">
        <v>-83.465591000000003</v>
      </c>
      <c r="L529">
        <v>-74.622085999999996</v>
      </c>
      <c r="N529" s="6">
        <f t="shared" si="87"/>
        <v>7.6002000000000001</v>
      </c>
      <c r="O529" s="6">
        <f t="shared" si="85"/>
        <v>-65.233970999999997</v>
      </c>
    </row>
    <row r="530" spans="2:16" x14ac:dyDescent="0.25">
      <c r="B530">
        <v>5155366666.6667004</v>
      </c>
      <c r="C530">
        <v>-91.917336000000006</v>
      </c>
      <c r="D530">
        <v>-82.930824000000001</v>
      </c>
      <c r="F530" s="6" t="s">
        <v>25</v>
      </c>
      <c r="J530">
        <v>5155366666.6667004</v>
      </c>
      <c r="K530">
        <v>-74.646324000000007</v>
      </c>
      <c r="L530">
        <v>-65.656882999999993</v>
      </c>
      <c r="N530" s="6" t="s">
        <v>25</v>
      </c>
    </row>
    <row r="531" spans="2:16" x14ac:dyDescent="0.25">
      <c r="B531">
        <v>5399800000</v>
      </c>
      <c r="C531">
        <v>-79.409897000000001</v>
      </c>
      <c r="D531">
        <v>-70.114281000000005</v>
      </c>
      <c r="J531">
        <v>5399800000</v>
      </c>
      <c r="K531">
        <v>-76.497237999999996</v>
      </c>
      <c r="L531">
        <v>-67.163856999999993</v>
      </c>
    </row>
    <row r="532" spans="2:16" x14ac:dyDescent="0.25">
      <c r="B532" t="s">
        <v>25</v>
      </c>
      <c r="J532" t="s">
        <v>25</v>
      </c>
    </row>
    <row r="533" spans="2:16" x14ac:dyDescent="0.25">
      <c r="F533" s="6" t="s">
        <v>73</v>
      </c>
      <c r="N533" s="6" t="s">
        <v>73</v>
      </c>
    </row>
    <row r="534" spans="2:16" ht="15.75" x14ac:dyDescent="0.25">
      <c r="F534" s="6" t="s">
        <v>23</v>
      </c>
      <c r="G534" s="6" t="str">
        <f t="shared" ref="G534:G553" si="88">D560</f>
        <v>5Rx4L dBc Log Mag(dB)</v>
      </c>
      <c r="H534" s="35">
        <v>5</v>
      </c>
      <c r="N534" s="6" t="s">
        <v>23</v>
      </c>
      <c r="O534" s="6" t="str">
        <f t="shared" ref="O534:O553" si="89">L560</f>
        <v>5Rx4L dBc Log Mag(dB)</v>
      </c>
      <c r="P534" s="35">
        <v>5</v>
      </c>
    </row>
    <row r="535" spans="2:16" ht="15.75" x14ac:dyDescent="0.25">
      <c r="B535" t="s">
        <v>71</v>
      </c>
      <c r="F535" s="6">
        <f t="shared" ref="F535:F553" si="90">B561/1000000000</f>
        <v>1</v>
      </c>
      <c r="G535" s="6">
        <f t="shared" si="88"/>
        <v>-52.863112999999998</v>
      </c>
      <c r="H535" s="36">
        <f>ABS(AVERAGE(G535:G553)-(H534-1)*15)</f>
        <v>134.08219810526316</v>
      </c>
      <c r="J535" t="s">
        <v>71</v>
      </c>
      <c r="N535" s="6">
        <f t="shared" ref="N535:N553" si="91">J561/1000000000</f>
        <v>1</v>
      </c>
      <c r="O535" s="6">
        <f t="shared" si="89"/>
        <v>-73.222656000000001</v>
      </c>
      <c r="P535" s="36">
        <f>ABS(AVERAGE(O535:O553)-(P534-1)*15)</f>
        <v>137.85728821052629</v>
      </c>
    </row>
    <row r="536" spans="2:16" x14ac:dyDescent="0.25">
      <c r="B536" t="s">
        <v>23</v>
      </c>
      <c r="C536" t="s">
        <v>153</v>
      </c>
      <c r="D536" t="s">
        <v>72</v>
      </c>
      <c r="F536" s="6">
        <f t="shared" si="90"/>
        <v>1.5111222222221998</v>
      </c>
      <c r="G536" s="6">
        <f t="shared" si="88"/>
        <v>-64.085052000000005</v>
      </c>
      <c r="J536" t="s">
        <v>23</v>
      </c>
      <c r="K536" t="s">
        <v>153</v>
      </c>
      <c r="L536" t="s">
        <v>72</v>
      </c>
      <c r="N536" s="6">
        <f t="shared" si="91"/>
        <v>1.5111222222221998</v>
      </c>
      <c r="O536" s="6">
        <f t="shared" si="89"/>
        <v>-83.141182000000001</v>
      </c>
    </row>
    <row r="537" spans="2:16" x14ac:dyDescent="0.25">
      <c r="B537">
        <v>1000000000</v>
      </c>
      <c r="C537">
        <v>-87.268462999999997</v>
      </c>
      <c r="D537">
        <v>-76.330642999999995</v>
      </c>
      <c r="F537" s="6">
        <f t="shared" si="90"/>
        <v>2.0222444444444001</v>
      </c>
      <c r="G537" s="6">
        <f t="shared" si="88"/>
        <v>-73.061058000000003</v>
      </c>
      <c r="J537">
        <v>1000000000</v>
      </c>
      <c r="K537">
        <v>-88.830512999999996</v>
      </c>
      <c r="L537">
        <v>-75.931579999999997</v>
      </c>
      <c r="N537" s="6">
        <f t="shared" si="91"/>
        <v>2.0222444444444001</v>
      </c>
      <c r="O537" s="6">
        <f t="shared" si="89"/>
        <v>-76.194016000000005</v>
      </c>
    </row>
    <row r="538" spans="2:16" x14ac:dyDescent="0.25">
      <c r="B538">
        <v>1366677777.7778001</v>
      </c>
      <c r="C538">
        <v>-75.185455000000005</v>
      </c>
      <c r="D538">
        <v>-66.922058000000007</v>
      </c>
      <c r="F538" s="6">
        <f t="shared" si="90"/>
        <v>2.5333666666667001</v>
      </c>
      <c r="G538" s="6">
        <f t="shared" si="88"/>
        <v>-72.321167000000003</v>
      </c>
      <c r="J538">
        <v>1366677777.7778001</v>
      </c>
      <c r="K538">
        <v>-81.065010000000001</v>
      </c>
      <c r="L538">
        <v>-71.645493000000002</v>
      </c>
      <c r="N538" s="6">
        <f t="shared" si="91"/>
        <v>2.5333666666667001</v>
      </c>
      <c r="O538" s="6">
        <f t="shared" si="89"/>
        <v>-92.834327999999999</v>
      </c>
    </row>
    <row r="539" spans="2:16" x14ac:dyDescent="0.25">
      <c r="B539">
        <v>1733355555.5555999</v>
      </c>
      <c r="C539">
        <v>-67.065033</v>
      </c>
      <c r="D539">
        <v>-59.436095999999999</v>
      </c>
      <c r="F539" s="6">
        <f t="shared" si="90"/>
        <v>3.0444888888888997</v>
      </c>
      <c r="G539" s="6">
        <f t="shared" si="88"/>
        <v>-80.654121000000004</v>
      </c>
      <c r="J539">
        <v>1733355555.5555999</v>
      </c>
      <c r="K539">
        <v>-78.631264000000002</v>
      </c>
      <c r="L539">
        <v>-70.613913999999994</v>
      </c>
      <c r="N539" s="6">
        <f t="shared" si="91"/>
        <v>3.0444888888888997</v>
      </c>
      <c r="O539" s="6">
        <f t="shared" si="89"/>
        <v>-79.190392000000003</v>
      </c>
    </row>
    <row r="540" spans="2:16" x14ac:dyDescent="0.25">
      <c r="B540">
        <v>2100033333.3333001</v>
      </c>
      <c r="C540">
        <v>-70.860579999999999</v>
      </c>
      <c r="D540">
        <v>-63.159523</v>
      </c>
      <c r="F540" s="6">
        <f t="shared" si="90"/>
        <v>3.5556111111111002</v>
      </c>
      <c r="G540" s="6">
        <f t="shared" si="88"/>
        <v>-89.671729999999997</v>
      </c>
      <c r="J540">
        <v>2100033333.3333001</v>
      </c>
      <c r="K540">
        <v>-85.507980000000003</v>
      </c>
      <c r="L540">
        <v>-77.826012000000006</v>
      </c>
      <c r="N540" s="6">
        <f t="shared" si="91"/>
        <v>3.5556111111111002</v>
      </c>
      <c r="O540" s="6">
        <f t="shared" si="89"/>
        <v>-80.535812000000007</v>
      </c>
    </row>
    <row r="541" spans="2:16" x14ac:dyDescent="0.25">
      <c r="B541">
        <v>2466711111.1111002</v>
      </c>
      <c r="C541">
        <v>-65.756637999999995</v>
      </c>
      <c r="D541">
        <v>-57.709949000000002</v>
      </c>
      <c r="F541" s="6">
        <f t="shared" si="90"/>
        <v>4.0667333333332998</v>
      </c>
      <c r="G541" s="6">
        <f t="shared" si="88"/>
        <v>-74.172934999999995</v>
      </c>
      <c r="J541">
        <v>2466711111.1111002</v>
      </c>
      <c r="K541">
        <v>-69.639503000000005</v>
      </c>
      <c r="L541">
        <v>-61.955238000000001</v>
      </c>
      <c r="N541" s="6">
        <f t="shared" si="91"/>
        <v>4.0667333333332998</v>
      </c>
      <c r="O541" s="6">
        <f t="shared" si="89"/>
        <v>-69.828102000000001</v>
      </c>
    </row>
    <row r="542" spans="2:16" x14ac:dyDescent="0.25">
      <c r="B542">
        <v>2833388888.8888998</v>
      </c>
      <c r="C542">
        <v>-66.900818000000001</v>
      </c>
      <c r="D542">
        <v>-58.436408999999998</v>
      </c>
      <c r="F542" s="6">
        <f t="shared" si="90"/>
        <v>4.5778555555556002</v>
      </c>
      <c r="G542" s="6">
        <f t="shared" si="88"/>
        <v>-72.258537000000004</v>
      </c>
      <c r="J542">
        <v>2833388888.8888998</v>
      </c>
      <c r="K542">
        <v>-66.977631000000002</v>
      </c>
      <c r="L542">
        <v>-59.198540000000001</v>
      </c>
      <c r="N542" s="6">
        <f t="shared" si="91"/>
        <v>4.5778555555556002</v>
      </c>
      <c r="O542" s="6">
        <f t="shared" si="89"/>
        <v>-74.469086000000004</v>
      </c>
    </row>
    <row r="543" spans="2:16" x14ac:dyDescent="0.25">
      <c r="B543">
        <v>3200066666.6666999</v>
      </c>
      <c r="C543">
        <v>-72.766045000000005</v>
      </c>
      <c r="D543">
        <v>-64.498940000000005</v>
      </c>
      <c r="F543" s="6">
        <f t="shared" si="90"/>
        <v>5.0889777777777994</v>
      </c>
      <c r="G543" s="6">
        <f t="shared" si="88"/>
        <v>-79.323340999999999</v>
      </c>
      <c r="J543">
        <v>3200066666.6666999</v>
      </c>
      <c r="K543">
        <v>-73.965141000000003</v>
      </c>
      <c r="L543">
        <v>-65.903542000000002</v>
      </c>
      <c r="N543" s="6">
        <f t="shared" si="91"/>
        <v>5.0889777777777994</v>
      </c>
      <c r="O543" s="6">
        <f t="shared" si="89"/>
        <v>-73.271507</v>
      </c>
    </row>
    <row r="544" spans="2:16" x14ac:dyDescent="0.25">
      <c r="B544">
        <v>3566744444.4443998</v>
      </c>
      <c r="C544">
        <v>-78.916809000000001</v>
      </c>
      <c r="D544">
        <v>-70.878540000000001</v>
      </c>
      <c r="F544" s="6">
        <f t="shared" si="90"/>
        <v>5.6001000000000003</v>
      </c>
      <c r="G544" s="6">
        <f t="shared" si="88"/>
        <v>-74.971489000000005</v>
      </c>
      <c r="J544">
        <v>3566744444.4443998</v>
      </c>
      <c r="K544">
        <v>-78.962563000000003</v>
      </c>
      <c r="L544">
        <v>-71.079132000000001</v>
      </c>
      <c r="N544" s="6">
        <f t="shared" si="91"/>
        <v>5.6001000000000003</v>
      </c>
      <c r="O544" s="6">
        <f t="shared" si="89"/>
        <v>-76.771927000000005</v>
      </c>
    </row>
    <row r="545" spans="2:16" x14ac:dyDescent="0.25">
      <c r="B545">
        <v>3933422222.2221999</v>
      </c>
      <c r="C545">
        <v>-88.252799999999993</v>
      </c>
      <c r="D545">
        <v>-80.365829000000005</v>
      </c>
      <c r="F545" s="6">
        <f t="shared" si="90"/>
        <v>6.1112222222222004</v>
      </c>
      <c r="G545" s="6">
        <f t="shared" si="88"/>
        <v>-83.495688999999999</v>
      </c>
      <c r="J545">
        <v>3933422222.2221999</v>
      </c>
      <c r="K545">
        <v>-83.123328999999998</v>
      </c>
      <c r="L545">
        <v>-75.331665000000001</v>
      </c>
      <c r="N545" s="6">
        <f t="shared" si="91"/>
        <v>6.1112222222222004</v>
      </c>
      <c r="O545" s="6">
        <f t="shared" si="89"/>
        <v>-76.132491999999999</v>
      </c>
    </row>
    <row r="546" spans="2:16" x14ac:dyDescent="0.25">
      <c r="B546">
        <v>4300100000</v>
      </c>
      <c r="C546">
        <v>-88.497001999999995</v>
      </c>
      <c r="D546">
        <v>-80.657912999999994</v>
      </c>
      <c r="F546" s="6">
        <f t="shared" si="90"/>
        <v>6.6223444444443995</v>
      </c>
      <c r="G546" s="6">
        <f t="shared" si="88"/>
        <v>-70.746123999999995</v>
      </c>
      <c r="J546">
        <v>4300100000</v>
      </c>
      <c r="K546">
        <v>-82.910781999999998</v>
      </c>
      <c r="L546">
        <v>-75.072288999999998</v>
      </c>
      <c r="N546" s="6">
        <f t="shared" si="91"/>
        <v>6.6223444444443995</v>
      </c>
      <c r="O546" s="6">
        <f t="shared" si="89"/>
        <v>-80.111419999999995</v>
      </c>
    </row>
    <row r="547" spans="2:16" x14ac:dyDescent="0.25">
      <c r="B547">
        <v>4666777777.7777996</v>
      </c>
      <c r="C547">
        <v>-74.564528999999993</v>
      </c>
      <c r="D547">
        <v>-66.432640000000006</v>
      </c>
      <c r="F547" s="6">
        <f t="shared" si="90"/>
        <v>7.1334666666666999</v>
      </c>
      <c r="G547" s="6">
        <f t="shared" si="88"/>
        <v>-68.218231000000003</v>
      </c>
      <c r="J547">
        <v>4666777777.7777996</v>
      </c>
      <c r="K547">
        <v>-80.580214999999995</v>
      </c>
      <c r="L547">
        <v>-72.592399999999998</v>
      </c>
      <c r="N547" s="6">
        <f t="shared" si="91"/>
        <v>7.1334666666666999</v>
      </c>
      <c r="O547" s="6">
        <f t="shared" si="89"/>
        <v>-71.432143999999994</v>
      </c>
    </row>
    <row r="548" spans="2:16" x14ac:dyDescent="0.25">
      <c r="B548">
        <v>5033455555.5556002</v>
      </c>
      <c r="C548">
        <v>-75.431847000000005</v>
      </c>
      <c r="D548">
        <v>-67.055717000000001</v>
      </c>
      <c r="F548" s="6">
        <f t="shared" si="90"/>
        <v>7.6445888888889</v>
      </c>
      <c r="G548" s="6">
        <f t="shared" si="88"/>
        <v>-71.642464000000004</v>
      </c>
      <c r="J548">
        <v>5033455555.5556002</v>
      </c>
      <c r="K548">
        <v>-72.590096000000003</v>
      </c>
      <c r="L548">
        <v>-64.360129999999998</v>
      </c>
      <c r="N548" s="6">
        <f t="shared" si="91"/>
        <v>7.6445888888889</v>
      </c>
      <c r="O548" s="6">
        <f t="shared" si="89"/>
        <v>-71.168578999999994</v>
      </c>
    </row>
    <row r="549" spans="2:16" x14ac:dyDescent="0.25">
      <c r="B549">
        <v>5400133333.3332996</v>
      </c>
      <c r="C549">
        <v>-80.007285999999993</v>
      </c>
      <c r="D549">
        <v>-71.673766999999998</v>
      </c>
      <c r="F549" s="6">
        <f t="shared" si="90"/>
        <v>8.1557111111111009</v>
      </c>
      <c r="G549" s="6">
        <f t="shared" si="88"/>
        <v>-70.397544999999994</v>
      </c>
      <c r="J549">
        <v>5400133333.3332996</v>
      </c>
      <c r="K549">
        <v>-75.531066999999993</v>
      </c>
      <c r="L549">
        <v>-67.002808000000002</v>
      </c>
      <c r="N549" s="6">
        <f t="shared" si="91"/>
        <v>8.1557111111111009</v>
      </c>
      <c r="O549" s="6">
        <f t="shared" si="89"/>
        <v>-87.570976000000002</v>
      </c>
    </row>
    <row r="550" spans="2:16" x14ac:dyDescent="0.25">
      <c r="B550">
        <v>5766811111.1111002</v>
      </c>
      <c r="C550">
        <v>-72.374313000000001</v>
      </c>
      <c r="D550">
        <v>-63.734324999999998</v>
      </c>
      <c r="F550" s="6">
        <f t="shared" si="90"/>
        <v>8.6668333333332992</v>
      </c>
      <c r="G550" s="6">
        <f t="shared" si="88"/>
        <v>-79.836608999999996</v>
      </c>
      <c r="J550">
        <v>5766811111.1111002</v>
      </c>
      <c r="K550">
        <v>-79.353797999999998</v>
      </c>
      <c r="L550">
        <v>-70.464675999999997</v>
      </c>
      <c r="N550" s="6">
        <f t="shared" si="91"/>
        <v>8.6668333333332992</v>
      </c>
      <c r="O550" s="6">
        <f t="shared" si="89"/>
        <v>-76.129340999999997</v>
      </c>
    </row>
    <row r="551" spans="2:16" x14ac:dyDescent="0.25">
      <c r="B551">
        <v>6133488888.8888998</v>
      </c>
      <c r="C551">
        <v>-86.469063000000006</v>
      </c>
      <c r="D551">
        <v>-77.474547999999999</v>
      </c>
      <c r="F551" s="6">
        <f t="shared" si="90"/>
        <v>9.1779555555555987</v>
      </c>
      <c r="G551" s="6">
        <f t="shared" si="88"/>
        <v>-74.606361000000007</v>
      </c>
      <c r="J551">
        <v>6133488888.8888998</v>
      </c>
      <c r="K551">
        <v>-79.250916000000004</v>
      </c>
      <c r="L551">
        <v>-70.563346999999993</v>
      </c>
      <c r="N551" s="6">
        <f t="shared" si="91"/>
        <v>9.1779555555555987</v>
      </c>
      <c r="O551" s="6">
        <f t="shared" si="89"/>
        <v>-80.576453999999998</v>
      </c>
    </row>
    <row r="552" spans="2:16" x14ac:dyDescent="0.25">
      <c r="B552">
        <v>6500166666.6667004</v>
      </c>
      <c r="C552">
        <v>-73.146872999999999</v>
      </c>
      <c r="D552">
        <v>-64.154549000000003</v>
      </c>
      <c r="F552" s="6">
        <f t="shared" si="90"/>
        <v>9.6890777777777988</v>
      </c>
      <c r="G552" s="6">
        <f t="shared" si="88"/>
        <v>-80.644240999999994</v>
      </c>
      <c r="J552">
        <v>6500166666.6667004</v>
      </c>
      <c r="K552">
        <v>-87.183387999999994</v>
      </c>
      <c r="L552">
        <v>-78.175101999999995</v>
      </c>
      <c r="N552" s="6">
        <f t="shared" si="91"/>
        <v>9.6890777777777988</v>
      </c>
      <c r="O552" s="6">
        <f t="shared" si="89"/>
        <v>-80.306870000000004</v>
      </c>
    </row>
    <row r="553" spans="2:16" x14ac:dyDescent="0.25">
      <c r="B553">
        <v>6866844444.4443998</v>
      </c>
      <c r="C553">
        <v>-77.724472000000006</v>
      </c>
      <c r="D553">
        <v>-68.884597999999997</v>
      </c>
      <c r="F553" s="6">
        <f t="shared" si="90"/>
        <v>10.200200000000001</v>
      </c>
      <c r="G553" s="6">
        <f t="shared" si="88"/>
        <v>-74.591956999999994</v>
      </c>
      <c r="J553">
        <v>6866844444.4443998</v>
      </c>
      <c r="K553">
        <v>-76.369392000000005</v>
      </c>
      <c r="L553">
        <v>-67.525879000000003</v>
      </c>
      <c r="N553" s="6">
        <f t="shared" si="91"/>
        <v>10.200200000000001</v>
      </c>
      <c r="O553" s="6">
        <f t="shared" si="89"/>
        <v>-76.401191999999995</v>
      </c>
    </row>
    <row r="554" spans="2:16" x14ac:dyDescent="0.25">
      <c r="B554">
        <v>7233522222.2222004</v>
      </c>
      <c r="C554">
        <v>-83.023421999999997</v>
      </c>
      <c r="D554">
        <v>-74.036902999999995</v>
      </c>
      <c r="F554" s="6" t="s">
        <v>25</v>
      </c>
      <c r="J554">
        <v>7233522222.2222004</v>
      </c>
      <c r="K554">
        <v>-73.476142999999993</v>
      </c>
      <c r="L554">
        <v>-64.486694</v>
      </c>
      <c r="N554" s="6" t="s">
        <v>25</v>
      </c>
    </row>
    <row r="555" spans="2:16" x14ac:dyDescent="0.25">
      <c r="B555">
        <v>7600200000</v>
      </c>
      <c r="C555">
        <v>-63.117023000000003</v>
      </c>
      <c r="D555">
        <v>-53.821407000000001</v>
      </c>
      <c r="J555">
        <v>7600200000</v>
      </c>
      <c r="K555">
        <v>-74.567359999999994</v>
      </c>
      <c r="L555">
        <v>-65.233970999999997</v>
      </c>
    </row>
    <row r="556" spans="2:16" x14ac:dyDescent="0.25">
      <c r="B556" t="s">
        <v>25</v>
      </c>
      <c r="J556" t="s">
        <v>25</v>
      </c>
    </row>
    <row r="557" spans="2:16" x14ac:dyDescent="0.25">
      <c r="F557" s="6" t="s">
        <v>75</v>
      </c>
      <c r="N557" s="6" t="s">
        <v>75</v>
      </c>
    </row>
    <row r="558" spans="2:16" ht="15.75" x14ac:dyDescent="0.25">
      <c r="F558" s="6" t="s">
        <v>23</v>
      </c>
      <c r="G558" s="6" t="str">
        <f t="shared" ref="G558:G577" si="92">D584</f>
        <v>5Rx5L dBc Log Mag(dB)</v>
      </c>
      <c r="H558" s="35">
        <v>5</v>
      </c>
      <c r="N558" s="6" t="s">
        <v>23</v>
      </c>
      <c r="O558" s="6" t="str">
        <f t="shared" ref="O558:O577" si="93">L584</f>
        <v>5Rx5L dBc Log Mag(dB)</v>
      </c>
      <c r="P558" s="35">
        <v>5</v>
      </c>
    </row>
    <row r="559" spans="2:16" ht="15.75" x14ac:dyDescent="0.25">
      <c r="B559" t="s">
        <v>73</v>
      </c>
      <c r="F559" s="6">
        <f t="shared" ref="F559:F577" si="94">B585/1000000000</f>
        <v>1</v>
      </c>
      <c r="G559" s="6">
        <f t="shared" si="92"/>
        <v>-63.701270999999998</v>
      </c>
      <c r="H559" s="36">
        <f>ABS(AVERAGE(G559:G577)-(H558-1)*15)</f>
        <v>116.92178384210527</v>
      </c>
      <c r="J559" t="s">
        <v>73</v>
      </c>
      <c r="N559" s="6">
        <f t="shared" ref="N559:N577" si="95">J585/1000000000</f>
        <v>1</v>
      </c>
      <c r="O559" s="6">
        <f t="shared" si="93"/>
        <v>-71.686661000000001</v>
      </c>
      <c r="P559" s="36">
        <f>ABS(AVERAGE(O559:O577)-(P558-1)*15)</f>
        <v>118.85441642105263</v>
      </c>
    </row>
    <row r="560" spans="2:16" x14ac:dyDescent="0.25">
      <c r="B560" t="s">
        <v>23</v>
      </c>
      <c r="C560" t="s">
        <v>154</v>
      </c>
      <c r="D560" t="s">
        <v>74</v>
      </c>
      <c r="F560" s="6">
        <f t="shared" si="94"/>
        <v>1.6555666666666999</v>
      </c>
      <c r="G560" s="6">
        <f t="shared" si="92"/>
        <v>-62.354149</v>
      </c>
      <c r="J560" t="s">
        <v>23</v>
      </c>
      <c r="K560" t="s">
        <v>154</v>
      </c>
      <c r="L560" t="s">
        <v>74</v>
      </c>
      <c r="N560" s="6">
        <f t="shared" si="95"/>
        <v>1.6555666666666999</v>
      </c>
      <c r="O560" s="6">
        <f t="shared" si="93"/>
        <v>-72.394852</v>
      </c>
    </row>
    <row r="561" spans="2:15" x14ac:dyDescent="0.25">
      <c r="B561">
        <v>1000000000</v>
      </c>
      <c r="C561">
        <v>-63.800933999999998</v>
      </c>
      <c r="D561">
        <v>-52.863112999999998</v>
      </c>
      <c r="F561" s="6">
        <f t="shared" si="94"/>
        <v>2.3111333333333</v>
      </c>
      <c r="G561" s="6">
        <f t="shared" si="92"/>
        <v>-57.121746000000002</v>
      </c>
      <c r="J561">
        <v>1000000000</v>
      </c>
      <c r="K561">
        <v>-86.121589999999998</v>
      </c>
      <c r="L561">
        <v>-73.222656000000001</v>
      </c>
      <c r="N561" s="6">
        <f t="shared" si="95"/>
        <v>2.3111333333333</v>
      </c>
      <c r="O561" s="6">
        <f t="shared" si="93"/>
        <v>-52.457343999999999</v>
      </c>
    </row>
    <row r="562" spans="2:15" x14ac:dyDescent="0.25">
      <c r="B562">
        <v>1511122222.2221999</v>
      </c>
      <c r="C562">
        <v>-72.348456999999996</v>
      </c>
      <c r="D562">
        <v>-64.085052000000005</v>
      </c>
      <c r="F562" s="6">
        <f t="shared" si="94"/>
        <v>2.9666999999999999</v>
      </c>
      <c r="G562" s="6">
        <f t="shared" si="92"/>
        <v>-53.771515000000001</v>
      </c>
      <c r="J562">
        <v>1511122222.2221999</v>
      </c>
      <c r="K562">
        <v>-92.560699</v>
      </c>
      <c r="L562">
        <v>-83.141182000000001</v>
      </c>
      <c r="N562" s="6">
        <f t="shared" si="95"/>
        <v>2.9666999999999999</v>
      </c>
      <c r="O562" s="6">
        <f t="shared" si="93"/>
        <v>-53.490181</v>
      </c>
    </row>
    <row r="563" spans="2:15" x14ac:dyDescent="0.25">
      <c r="B563">
        <v>2022244444.4444001</v>
      </c>
      <c r="C563">
        <v>-80.690002000000007</v>
      </c>
      <c r="D563">
        <v>-73.061058000000003</v>
      </c>
      <c r="F563" s="6">
        <f t="shared" si="94"/>
        <v>3.6222666666666998</v>
      </c>
      <c r="G563" s="6">
        <f t="shared" si="92"/>
        <v>-53.854362000000002</v>
      </c>
      <c r="J563">
        <v>2022244444.4444001</v>
      </c>
      <c r="K563">
        <v>-84.211365000000001</v>
      </c>
      <c r="L563">
        <v>-76.194016000000005</v>
      </c>
      <c r="N563" s="6">
        <f t="shared" si="95"/>
        <v>3.6222666666666998</v>
      </c>
      <c r="O563" s="6">
        <f t="shared" si="93"/>
        <v>-54.661223999999997</v>
      </c>
    </row>
    <row r="564" spans="2:15" x14ac:dyDescent="0.25">
      <c r="B564">
        <v>2533366666.6666999</v>
      </c>
      <c r="C564">
        <v>-80.022232000000002</v>
      </c>
      <c r="D564">
        <v>-72.321167000000003</v>
      </c>
      <c r="F564" s="6">
        <f t="shared" si="94"/>
        <v>4.2778333333332998</v>
      </c>
      <c r="G564" s="6">
        <f t="shared" si="92"/>
        <v>-56.753506000000002</v>
      </c>
      <c r="J564">
        <v>2533366666.6666999</v>
      </c>
      <c r="K564">
        <v>-100.5163</v>
      </c>
      <c r="L564">
        <v>-92.834327999999999</v>
      </c>
      <c r="N564" s="6">
        <f t="shared" si="95"/>
        <v>4.2778333333332998</v>
      </c>
      <c r="O564" s="6">
        <f t="shared" si="93"/>
        <v>-53.266354</v>
      </c>
    </row>
    <row r="565" spans="2:15" x14ac:dyDescent="0.25">
      <c r="B565">
        <v>3044488888.8888998</v>
      </c>
      <c r="C565">
        <v>-88.700806</v>
      </c>
      <c r="D565">
        <v>-80.654121000000004</v>
      </c>
      <c r="F565" s="6">
        <f t="shared" si="94"/>
        <v>4.9333999999999998</v>
      </c>
      <c r="G565" s="6">
        <f t="shared" si="92"/>
        <v>-51.778896000000003</v>
      </c>
      <c r="J565">
        <v>3044488888.8888998</v>
      </c>
      <c r="K565">
        <v>-86.874656999999999</v>
      </c>
      <c r="L565">
        <v>-79.190392000000003</v>
      </c>
      <c r="N565" s="6">
        <f t="shared" si="95"/>
        <v>4.9333999999999998</v>
      </c>
      <c r="O565" s="6">
        <f t="shared" si="93"/>
        <v>-51.991683999999999</v>
      </c>
    </row>
    <row r="566" spans="2:15" x14ac:dyDescent="0.25">
      <c r="B566">
        <v>3555611111.1111002</v>
      </c>
      <c r="C566">
        <v>-98.136139</v>
      </c>
      <c r="D566">
        <v>-89.671729999999997</v>
      </c>
      <c r="F566" s="6">
        <f t="shared" si="94"/>
        <v>5.5889666666667006</v>
      </c>
      <c r="G566" s="6">
        <f t="shared" si="92"/>
        <v>-57.546622999999997</v>
      </c>
      <c r="J566">
        <v>3555611111.1111002</v>
      </c>
      <c r="K566">
        <v>-88.314903000000001</v>
      </c>
      <c r="L566">
        <v>-80.535812000000007</v>
      </c>
      <c r="N566" s="6">
        <f t="shared" si="95"/>
        <v>5.5889666666667006</v>
      </c>
      <c r="O566" s="6">
        <f t="shared" si="93"/>
        <v>-60.412621000000001</v>
      </c>
    </row>
    <row r="567" spans="2:15" x14ac:dyDescent="0.25">
      <c r="B567">
        <v>4066733333.3333001</v>
      </c>
      <c r="C567">
        <v>-82.440040999999994</v>
      </c>
      <c r="D567">
        <v>-74.172934999999995</v>
      </c>
      <c r="F567" s="6">
        <f t="shared" si="94"/>
        <v>6.2445333333332993</v>
      </c>
      <c r="G567" s="6">
        <f t="shared" si="92"/>
        <v>-65.019424000000001</v>
      </c>
      <c r="J567">
        <v>4066733333.3333001</v>
      </c>
      <c r="K567">
        <v>-77.889708999999996</v>
      </c>
      <c r="L567">
        <v>-69.828102000000001</v>
      </c>
      <c r="N567" s="6">
        <f t="shared" si="95"/>
        <v>6.2445333333332993</v>
      </c>
      <c r="O567" s="6">
        <f t="shared" si="93"/>
        <v>-57.345547000000003</v>
      </c>
    </row>
    <row r="568" spans="2:15" x14ac:dyDescent="0.25">
      <c r="B568">
        <v>4577855555.5556002</v>
      </c>
      <c r="C568">
        <v>-80.296806000000004</v>
      </c>
      <c r="D568">
        <v>-72.258537000000004</v>
      </c>
      <c r="F568" s="6">
        <f t="shared" si="94"/>
        <v>6.9001000000000001</v>
      </c>
      <c r="G568" s="6">
        <f t="shared" si="92"/>
        <v>-53.880851999999997</v>
      </c>
      <c r="J568">
        <v>4577855555.5556002</v>
      </c>
      <c r="K568">
        <v>-82.352508999999998</v>
      </c>
      <c r="L568">
        <v>-74.469086000000004</v>
      </c>
      <c r="N568" s="6">
        <f t="shared" si="95"/>
        <v>6.9001000000000001</v>
      </c>
      <c r="O568" s="6">
        <f t="shared" si="93"/>
        <v>-59.225062999999999</v>
      </c>
    </row>
    <row r="569" spans="2:15" x14ac:dyDescent="0.25">
      <c r="B569">
        <v>5088977777.7777996</v>
      </c>
      <c r="C569">
        <v>-87.210319999999996</v>
      </c>
      <c r="D569">
        <v>-79.323340999999999</v>
      </c>
      <c r="F569" s="6">
        <f t="shared" si="94"/>
        <v>7.5556666666667001</v>
      </c>
      <c r="G569" s="6">
        <f t="shared" si="92"/>
        <v>-53.217281</v>
      </c>
      <c r="J569">
        <v>5088977777.7777996</v>
      </c>
      <c r="K569">
        <v>-81.063170999999997</v>
      </c>
      <c r="L569">
        <v>-73.271507</v>
      </c>
      <c r="N569" s="6">
        <f t="shared" si="95"/>
        <v>7.5556666666667001</v>
      </c>
      <c r="O569" s="6">
        <f t="shared" si="93"/>
        <v>-54.938651999999998</v>
      </c>
    </row>
    <row r="570" spans="2:15" x14ac:dyDescent="0.25">
      <c r="B570">
        <v>5600100000</v>
      </c>
      <c r="C570">
        <v>-82.810576999999995</v>
      </c>
      <c r="D570">
        <v>-74.971489000000005</v>
      </c>
      <c r="F570" s="6">
        <f t="shared" si="94"/>
        <v>8.2112333333333005</v>
      </c>
      <c r="G570" s="6">
        <f t="shared" si="92"/>
        <v>-54.146912</v>
      </c>
      <c r="J570">
        <v>5600100000</v>
      </c>
      <c r="K570">
        <v>-84.610420000000005</v>
      </c>
      <c r="L570">
        <v>-76.771927000000005</v>
      </c>
      <c r="N570" s="6">
        <f t="shared" si="95"/>
        <v>8.2112333333333005</v>
      </c>
      <c r="O570" s="6">
        <f t="shared" si="93"/>
        <v>-56.689315999999998</v>
      </c>
    </row>
    <row r="571" spans="2:15" x14ac:dyDescent="0.25">
      <c r="B571">
        <v>6111222222.2222004</v>
      </c>
      <c r="C571">
        <v>-91.627578999999997</v>
      </c>
      <c r="D571">
        <v>-83.495688999999999</v>
      </c>
      <c r="F571" s="6">
        <f t="shared" si="94"/>
        <v>8.8667999999999996</v>
      </c>
      <c r="G571" s="6">
        <f t="shared" si="92"/>
        <v>-56.672812999999998</v>
      </c>
      <c r="J571">
        <v>6111222222.2222004</v>
      </c>
      <c r="K571">
        <v>-84.120307999999994</v>
      </c>
      <c r="L571">
        <v>-76.132491999999999</v>
      </c>
      <c r="N571" s="6">
        <f t="shared" si="95"/>
        <v>8.8667999999999996</v>
      </c>
      <c r="O571" s="6">
        <f t="shared" si="93"/>
        <v>-62.229931000000001</v>
      </c>
    </row>
    <row r="572" spans="2:15" x14ac:dyDescent="0.25">
      <c r="B572">
        <v>6622344444.4443998</v>
      </c>
      <c r="C572">
        <v>-79.122246000000004</v>
      </c>
      <c r="D572">
        <v>-70.746123999999995</v>
      </c>
      <c r="F572" s="6">
        <f t="shared" si="94"/>
        <v>9.5223666666667004</v>
      </c>
      <c r="G572" s="6">
        <f t="shared" si="92"/>
        <v>-53.820202000000002</v>
      </c>
      <c r="J572">
        <v>6622344444.4443998</v>
      </c>
      <c r="K572">
        <v>-88.341385000000002</v>
      </c>
      <c r="L572">
        <v>-80.111419999999995</v>
      </c>
      <c r="N572" s="6">
        <f t="shared" si="95"/>
        <v>9.5223666666667004</v>
      </c>
      <c r="O572" s="6">
        <f t="shared" si="93"/>
        <v>-65.900513000000004</v>
      </c>
    </row>
    <row r="573" spans="2:15" x14ac:dyDescent="0.25">
      <c r="B573">
        <v>7133466666.6667004</v>
      </c>
      <c r="C573">
        <v>-76.551749999999998</v>
      </c>
      <c r="D573">
        <v>-68.218231000000003</v>
      </c>
      <c r="F573" s="6">
        <f t="shared" si="94"/>
        <v>10.177933333333</v>
      </c>
      <c r="G573" s="6">
        <f t="shared" si="92"/>
        <v>-62.962398999999998</v>
      </c>
      <c r="J573">
        <v>7133466666.6667004</v>
      </c>
      <c r="K573">
        <v>-79.960410999999993</v>
      </c>
      <c r="L573">
        <v>-71.432143999999994</v>
      </c>
      <c r="N573" s="6">
        <f t="shared" si="95"/>
        <v>10.177933333333</v>
      </c>
      <c r="O573" s="6">
        <f t="shared" si="93"/>
        <v>-54.931561000000002</v>
      </c>
    </row>
    <row r="574" spans="2:15" x14ac:dyDescent="0.25">
      <c r="B574">
        <v>7644588888.8888998</v>
      </c>
      <c r="C574">
        <v>-80.282448000000002</v>
      </c>
      <c r="D574">
        <v>-71.642464000000004</v>
      </c>
      <c r="F574" s="6">
        <f t="shared" si="94"/>
        <v>10.833500000000001</v>
      </c>
      <c r="G574" s="6">
        <f t="shared" si="92"/>
        <v>-55.717208999999997</v>
      </c>
      <c r="J574">
        <v>7644588888.8888998</v>
      </c>
      <c r="K574">
        <v>-80.057693</v>
      </c>
      <c r="L574">
        <v>-71.168578999999994</v>
      </c>
      <c r="N574" s="6">
        <f t="shared" si="95"/>
        <v>10.833500000000001</v>
      </c>
      <c r="O574" s="6">
        <f t="shared" si="93"/>
        <v>-61.174557</v>
      </c>
    </row>
    <row r="575" spans="2:15" x14ac:dyDescent="0.25">
      <c r="B575">
        <v>8155711111.1111002</v>
      </c>
      <c r="C575">
        <v>-79.392059000000003</v>
      </c>
      <c r="D575">
        <v>-70.397544999999994</v>
      </c>
      <c r="F575" s="6">
        <f t="shared" si="94"/>
        <v>11.489066666667</v>
      </c>
      <c r="G575" s="6">
        <f t="shared" si="92"/>
        <v>-55.045485999999997</v>
      </c>
      <c r="J575">
        <v>8155711111.1111002</v>
      </c>
      <c r="K575">
        <v>-96.258544999999998</v>
      </c>
      <c r="L575">
        <v>-87.570976000000002</v>
      </c>
      <c r="N575" s="6">
        <f t="shared" si="95"/>
        <v>11.489066666667</v>
      </c>
      <c r="O575" s="6">
        <f t="shared" si="93"/>
        <v>-58.353065000000001</v>
      </c>
    </row>
    <row r="576" spans="2:15" x14ac:dyDescent="0.25">
      <c r="B576">
        <v>8666833333.3332996</v>
      </c>
      <c r="C576">
        <v>-88.828934000000004</v>
      </c>
      <c r="D576">
        <v>-79.836608999999996</v>
      </c>
      <c r="F576" s="6">
        <f t="shared" si="94"/>
        <v>12.144633333333001</v>
      </c>
      <c r="G576" s="6">
        <f t="shared" si="92"/>
        <v>-58.141025999999997</v>
      </c>
      <c r="J576">
        <v>8666833333.3332996</v>
      </c>
      <c r="K576">
        <v>-85.137626999999995</v>
      </c>
      <c r="L576">
        <v>-76.129340999999997</v>
      </c>
      <c r="N576" s="6">
        <f t="shared" si="95"/>
        <v>12.144633333333001</v>
      </c>
      <c r="O576" s="6">
        <f t="shared" si="93"/>
        <v>-58.661625000000001</v>
      </c>
    </row>
    <row r="577" spans="2:15" x14ac:dyDescent="0.25">
      <c r="B577">
        <v>9177955555.5555992</v>
      </c>
      <c r="C577">
        <v>-83.446235999999999</v>
      </c>
      <c r="D577">
        <v>-74.606361000000007</v>
      </c>
      <c r="F577" s="6">
        <f t="shared" si="94"/>
        <v>12.8002</v>
      </c>
      <c r="G577" s="6">
        <f t="shared" si="92"/>
        <v>-56.008220999999999</v>
      </c>
      <c r="J577">
        <v>9177955555.5555992</v>
      </c>
      <c r="K577">
        <v>-89.419960000000003</v>
      </c>
      <c r="L577">
        <v>-80.576453999999998</v>
      </c>
      <c r="N577" s="6">
        <f t="shared" si="95"/>
        <v>12.8002</v>
      </c>
      <c r="O577" s="6">
        <f t="shared" si="93"/>
        <v>-58.423161</v>
      </c>
    </row>
    <row r="578" spans="2:15" x14ac:dyDescent="0.25">
      <c r="B578">
        <v>9689077777.7777996</v>
      </c>
      <c r="C578">
        <v>-89.630759999999995</v>
      </c>
      <c r="D578">
        <v>-80.644240999999994</v>
      </c>
      <c r="F578" s="6" t="s">
        <v>25</v>
      </c>
      <c r="J578">
        <v>9689077777.7777996</v>
      </c>
      <c r="K578">
        <v>-89.296317999999999</v>
      </c>
      <c r="L578">
        <v>-80.306870000000004</v>
      </c>
      <c r="N578" s="6" t="s">
        <v>25</v>
      </c>
    </row>
    <row r="579" spans="2:15" x14ac:dyDescent="0.25">
      <c r="B579">
        <v>10200200000</v>
      </c>
      <c r="C579">
        <v>-83.887573000000003</v>
      </c>
      <c r="D579">
        <v>-74.591956999999994</v>
      </c>
      <c r="J579">
        <v>10200200000</v>
      </c>
      <c r="K579">
        <v>-85.734572999999997</v>
      </c>
      <c r="L579">
        <v>-76.401191999999995</v>
      </c>
    </row>
    <row r="580" spans="2:15" x14ac:dyDescent="0.25">
      <c r="B580" t="s">
        <v>25</v>
      </c>
      <c r="J580" t="s">
        <v>25</v>
      </c>
    </row>
    <row r="583" spans="2:15" x14ac:dyDescent="0.25">
      <c r="B583" t="s">
        <v>75</v>
      </c>
      <c r="J583" t="s">
        <v>75</v>
      </c>
    </row>
    <row r="584" spans="2:15" x14ac:dyDescent="0.25">
      <c r="B584" t="s">
        <v>23</v>
      </c>
      <c r="C584" t="s">
        <v>155</v>
      </c>
      <c r="D584" t="s">
        <v>76</v>
      </c>
      <c r="J584" t="s">
        <v>23</v>
      </c>
      <c r="K584" t="s">
        <v>155</v>
      </c>
      <c r="L584" t="s">
        <v>76</v>
      </c>
    </row>
    <row r="585" spans="2:15" x14ac:dyDescent="0.25">
      <c r="B585">
        <v>1000000000</v>
      </c>
      <c r="C585">
        <v>-74.639090999999993</v>
      </c>
      <c r="D585">
        <v>-63.701270999999998</v>
      </c>
      <c r="J585">
        <v>1000000000</v>
      </c>
      <c r="K585">
        <v>-84.585587000000004</v>
      </c>
      <c r="L585">
        <v>-71.686661000000001</v>
      </c>
    </row>
    <row r="586" spans="2:15" x14ac:dyDescent="0.25">
      <c r="B586">
        <v>1655566666.6666999</v>
      </c>
      <c r="C586">
        <v>-70.617546000000004</v>
      </c>
      <c r="D586">
        <v>-62.354149</v>
      </c>
      <c r="J586">
        <v>1655566666.6666999</v>
      </c>
      <c r="K586">
        <v>-81.814368999999999</v>
      </c>
      <c r="L586">
        <v>-72.394852</v>
      </c>
    </row>
    <row r="587" spans="2:15" x14ac:dyDescent="0.25">
      <c r="B587">
        <v>2311133333.3333001</v>
      </c>
      <c r="C587">
        <v>-64.750679000000005</v>
      </c>
      <c r="D587">
        <v>-57.121746000000002</v>
      </c>
      <c r="J587">
        <v>2311133333.3333001</v>
      </c>
      <c r="K587">
        <v>-60.474693000000002</v>
      </c>
      <c r="L587">
        <v>-52.457343999999999</v>
      </c>
    </row>
    <row r="588" spans="2:15" x14ac:dyDescent="0.25">
      <c r="B588">
        <v>2966700000</v>
      </c>
      <c r="C588">
        <v>-61.472575999999997</v>
      </c>
      <c r="D588">
        <v>-53.771515000000001</v>
      </c>
      <c r="J588">
        <v>2966700000</v>
      </c>
      <c r="K588">
        <v>-61.172150000000002</v>
      </c>
      <c r="L588">
        <v>-53.490181</v>
      </c>
    </row>
    <row r="589" spans="2:15" x14ac:dyDescent="0.25">
      <c r="B589">
        <v>3622266666.6666999</v>
      </c>
      <c r="C589">
        <v>-61.901051000000002</v>
      </c>
      <c r="D589">
        <v>-53.854362000000002</v>
      </c>
      <c r="J589">
        <v>3622266666.6666999</v>
      </c>
      <c r="K589">
        <v>-62.345489999999998</v>
      </c>
      <c r="L589">
        <v>-54.661223999999997</v>
      </c>
    </row>
    <row r="590" spans="2:15" x14ac:dyDescent="0.25">
      <c r="B590">
        <v>4277833333.3333001</v>
      </c>
      <c r="C590">
        <v>-65.217911000000001</v>
      </c>
      <c r="D590">
        <v>-56.753506000000002</v>
      </c>
      <c r="J590">
        <v>4277833333.3333001</v>
      </c>
      <c r="K590">
        <v>-61.045444000000003</v>
      </c>
      <c r="L590">
        <v>-53.266354</v>
      </c>
    </row>
    <row r="591" spans="2:15" x14ac:dyDescent="0.25">
      <c r="B591">
        <v>4933400000</v>
      </c>
      <c r="C591">
        <v>-60.046000999999997</v>
      </c>
      <c r="D591">
        <v>-51.778896000000003</v>
      </c>
      <c r="J591">
        <v>4933400000</v>
      </c>
      <c r="K591">
        <v>-60.053288000000002</v>
      </c>
      <c r="L591">
        <v>-51.991683999999999</v>
      </c>
    </row>
    <row r="592" spans="2:15" x14ac:dyDescent="0.25">
      <c r="B592">
        <v>5588966666.6667004</v>
      </c>
      <c r="C592">
        <v>-65.584891999999996</v>
      </c>
      <c r="D592">
        <v>-57.546622999999997</v>
      </c>
      <c r="J592">
        <v>5588966666.6667004</v>
      </c>
      <c r="K592">
        <v>-68.296051000000006</v>
      </c>
      <c r="L592">
        <v>-60.412621000000001</v>
      </c>
    </row>
    <row r="593" spans="2:12" x14ac:dyDescent="0.25">
      <c r="B593">
        <v>6244533333.3332996</v>
      </c>
      <c r="C593">
        <v>-72.906402999999997</v>
      </c>
      <c r="D593">
        <v>-65.019424000000001</v>
      </c>
      <c r="J593">
        <v>6244533333.3332996</v>
      </c>
      <c r="K593">
        <v>-65.137207000000004</v>
      </c>
      <c r="L593">
        <v>-57.345547000000003</v>
      </c>
    </row>
    <row r="594" spans="2:12" x14ac:dyDescent="0.25">
      <c r="B594">
        <v>6900100000</v>
      </c>
      <c r="C594">
        <v>-61.719940000000001</v>
      </c>
      <c r="D594">
        <v>-53.880851999999997</v>
      </c>
      <c r="J594">
        <v>6900100000</v>
      </c>
      <c r="K594">
        <v>-67.063559999999995</v>
      </c>
      <c r="L594">
        <v>-59.225062999999999</v>
      </c>
    </row>
    <row r="595" spans="2:12" x14ac:dyDescent="0.25">
      <c r="B595">
        <v>7555666666.6667004</v>
      </c>
      <c r="C595">
        <v>-61.349170999999998</v>
      </c>
      <c r="D595">
        <v>-53.217281</v>
      </c>
      <c r="J595">
        <v>7555666666.6667004</v>
      </c>
      <c r="K595">
        <v>-62.926459999999999</v>
      </c>
      <c r="L595">
        <v>-54.938651999999998</v>
      </c>
    </row>
    <row r="596" spans="2:12" x14ac:dyDescent="0.25">
      <c r="B596">
        <v>8211233333.3332996</v>
      </c>
      <c r="C596">
        <v>-62.523032999999998</v>
      </c>
      <c r="D596">
        <v>-54.146912</v>
      </c>
      <c r="J596">
        <v>8211233333.3332996</v>
      </c>
      <c r="K596">
        <v>-64.919280999999998</v>
      </c>
      <c r="L596">
        <v>-56.689315999999998</v>
      </c>
    </row>
    <row r="597" spans="2:12" x14ac:dyDescent="0.25">
      <c r="B597">
        <v>8866800000</v>
      </c>
      <c r="C597">
        <v>-65.006339999999994</v>
      </c>
      <c r="D597">
        <v>-56.672812999999998</v>
      </c>
      <c r="J597">
        <v>8866800000</v>
      </c>
      <c r="K597">
        <v>-70.758194000000003</v>
      </c>
      <c r="L597">
        <v>-62.229931000000001</v>
      </c>
    </row>
    <row r="598" spans="2:12" x14ac:dyDescent="0.25">
      <c r="B598">
        <v>9522366666.6667004</v>
      </c>
      <c r="C598">
        <v>-62.460194000000001</v>
      </c>
      <c r="D598">
        <v>-53.820202000000002</v>
      </c>
      <c r="J598">
        <v>9522366666.6667004</v>
      </c>
      <c r="K598">
        <v>-74.789626999999996</v>
      </c>
      <c r="L598">
        <v>-65.900513000000004</v>
      </c>
    </row>
    <row r="599" spans="2:12" x14ac:dyDescent="0.25">
      <c r="B599">
        <v>10177933333.333</v>
      </c>
      <c r="C599">
        <v>-71.956917000000004</v>
      </c>
      <c r="D599">
        <v>-62.962398999999998</v>
      </c>
      <c r="J599">
        <v>10177933333.333</v>
      </c>
      <c r="K599">
        <v>-63.619132999999998</v>
      </c>
      <c r="L599">
        <v>-54.931561000000002</v>
      </c>
    </row>
    <row r="600" spans="2:12" x14ac:dyDescent="0.25">
      <c r="B600">
        <v>10833500000</v>
      </c>
      <c r="C600">
        <v>-64.709534000000005</v>
      </c>
      <c r="D600">
        <v>-55.717208999999997</v>
      </c>
      <c r="J600">
        <v>10833500000</v>
      </c>
      <c r="K600">
        <v>-70.182838000000004</v>
      </c>
      <c r="L600">
        <v>-61.174557</v>
      </c>
    </row>
    <row r="601" spans="2:12" x14ac:dyDescent="0.25">
      <c r="B601">
        <v>11489066666.667</v>
      </c>
      <c r="C601">
        <v>-63.885365</v>
      </c>
      <c r="D601">
        <v>-55.045485999999997</v>
      </c>
      <c r="J601">
        <v>11489066666.667</v>
      </c>
      <c r="K601">
        <v>-67.196571000000006</v>
      </c>
      <c r="L601">
        <v>-58.353065000000001</v>
      </c>
    </row>
    <row r="602" spans="2:12" x14ac:dyDescent="0.25">
      <c r="B602">
        <v>12144633333.333</v>
      </c>
      <c r="C602">
        <v>-67.127540999999994</v>
      </c>
      <c r="D602">
        <v>-58.141025999999997</v>
      </c>
      <c r="J602">
        <v>12144633333.333</v>
      </c>
      <c r="K602">
        <v>-67.651077000000001</v>
      </c>
      <c r="L602">
        <v>-58.661625000000001</v>
      </c>
    </row>
    <row r="603" spans="2:12" x14ac:dyDescent="0.25">
      <c r="B603">
        <v>12800200000</v>
      </c>
      <c r="C603">
        <v>-65.303832999999997</v>
      </c>
      <c r="D603">
        <v>-56.008220999999999</v>
      </c>
      <c r="J603">
        <v>12800200000</v>
      </c>
      <c r="K603">
        <v>-67.756546</v>
      </c>
      <c r="L603">
        <v>-58.423161</v>
      </c>
    </row>
    <row r="604" spans="2:12" x14ac:dyDescent="0.25">
      <c r="B604" t="s">
        <v>25</v>
      </c>
      <c r="J604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604"/>
  <sheetViews>
    <sheetView workbookViewId="0">
      <selection activeCell="J1" sqref="J1:L1048576"/>
    </sheetView>
  </sheetViews>
  <sheetFormatPr defaultRowHeight="15" x14ac:dyDescent="0.25"/>
  <cols>
    <col min="1" max="1" width="13.7109375" style="40" customWidth="1"/>
    <col min="5" max="5" width="2" style="7" customWidth="1"/>
    <col min="6" max="6" width="17.42578125" style="86" customWidth="1"/>
    <col min="7" max="7" width="25.28515625" style="86" customWidth="1"/>
    <col min="8" max="8" width="9.28515625" style="86" customWidth="1"/>
    <col min="9" max="9" width="13.7109375" style="40" customWidth="1"/>
    <col min="13" max="13" width="2" style="7" customWidth="1"/>
    <col min="14" max="14" width="17.42578125" style="86" customWidth="1"/>
    <col min="15" max="15" width="25.28515625" style="86" customWidth="1"/>
    <col min="16" max="16" width="9.28515625" style="86" customWidth="1"/>
    <col min="17" max="17" width="2" style="7" customWidth="1"/>
  </cols>
  <sheetData>
    <row r="1" spans="1:17" x14ac:dyDescent="0.25">
      <c r="B1" t="s">
        <v>101</v>
      </c>
      <c r="E1" s="10"/>
      <c r="G1" s="86" t="s">
        <v>16</v>
      </c>
      <c r="J1" t="s">
        <v>101</v>
      </c>
      <c r="M1" s="10"/>
      <c r="O1" s="86" t="s">
        <v>17</v>
      </c>
      <c r="Q1" s="10"/>
    </row>
    <row r="2" spans="1:17" x14ac:dyDescent="0.25">
      <c r="A2" s="50" t="s">
        <v>121</v>
      </c>
      <c r="B2" t="s">
        <v>102</v>
      </c>
      <c r="C2" t="s">
        <v>103</v>
      </c>
      <c r="D2" t="s">
        <v>104</v>
      </c>
      <c r="E2" s="10"/>
      <c r="F2" s="15"/>
      <c r="G2" s="85" t="s">
        <v>284</v>
      </c>
      <c r="I2" s="50" t="s">
        <v>117</v>
      </c>
      <c r="J2" t="s">
        <v>102</v>
      </c>
      <c r="K2" t="s">
        <v>103</v>
      </c>
      <c r="L2" t="s">
        <v>104</v>
      </c>
      <c r="M2" s="10"/>
      <c r="N2" s="15"/>
      <c r="O2" s="85" t="s">
        <v>284</v>
      </c>
      <c r="Q2" s="10"/>
    </row>
    <row r="3" spans="1:17" x14ac:dyDescent="0.25">
      <c r="B3" t="s">
        <v>214</v>
      </c>
      <c r="E3" s="10"/>
      <c r="F3" s="15"/>
      <c r="G3" s="13"/>
      <c r="J3" t="s">
        <v>214</v>
      </c>
      <c r="M3" s="10"/>
      <c r="N3" s="15"/>
      <c r="O3" s="13"/>
      <c r="Q3" s="10"/>
    </row>
    <row r="4" spans="1:17" x14ac:dyDescent="0.25">
      <c r="B4" t="s">
        <v>105</v>
      </c>
      <c r="C4" t="s">
        <v>283</v>
      </c>
      <c r="D4" t="s">
        <v>341</v>
      </c>
      <c r="E4" s="10"/>
      <c r="G4" s="41" t="s">
        <v>24</v>
      </c>
      <c r="J4" t="s">
        <v>105</v>
      </c>
      <c r="K4" t="s">
        <v>283</v>
      </c>
      <c r="L4" t="s">
        <v>342</v>
      </c>
      <c r="M4" s="10"/>
      <c r="O4" s="41" t="s">
        <v>24</v>
      </c>
      <c r="Q4" s="10"/>
    </row>
    <row r="5" spans="1:17" x14ac:dyDescent="0.25">
      <c r="B5" t="s">
        <v>106</v>
      </c>
      <c r="E5" s="10"/>
      <c r="F5" s="86" t="s">
        <v>22</v>
      </c>
      <c r="J5" t="s">
        <v>106</v>
      </c>
      <c r="M5" s="10"/>
      <c r="N5" s="86" t="s">
        <v>22</v>
      </c>
      <c r="Q5" s="10"/>
    </row>
    <row r="6" spans="1:17" ht="15.75" x14ac:dyDescent="0.25">
      <c r="E6" s="10"/>
      <c r="F6" s="86" t="s">
        <v>23</v>
      </c>
      <c r="G6" s="86" t="str">
        <f t="shared" ref="G6:G25" si="0">D32</f>
        <v>1Rx2L dBc Log Mag(dB)</v>
      </c>
      <c r="H6" s="35">
        <v>1</v>
      </c>
      <c r="M6" s="10"/>
      <c r="N6" s="86" t="s">
        <v>23</v>
      </c>
      <c r="O6" s="86" t="str">
        <f t="shared" ref="O6:O25" si="1">L32</f>
        <v>1Rx2L dBc Log Mag(dB)</v>
      </c>
      <c r="P6" s="35">
        <v>1</v>
      </c>
      <c r="Q6" s="10"/>
    </row>
    <row r="7" spans="1:17" ht="15.75" x14ac:dyDescent="0.25">
      <c r="B7" t="s">
        <v>107</v>
      </c>
      <c r="E7" s="10"/>
      <c r="F7" s="86">
        <f t="shared" ref="F7:F25" si="2">B33/1000000000</f>
        <v>1</v>
      </c>
      <c r="G7" s="86">
        <f t="shared" si="0"/>
        <v>-16.899436999999999</v>
      </c>
      <c r="H7" s="36">
        <f>ABS(AVERAGE(G7:G25)-(H6-1)*5)</f>
        <v>34.576633736842105</v>
      </c>
      <c r="J7" t="s">
        <v>107</v>
      </c>
      <c r="M7" s="10"/>
      <c r="N7" s="86">
        <f t="shared" ref="N7:N25" si="3">J33/1000000000</f>
        <v>1</v>
      </c>
      <c r="O7" s="86">
        <f t="shared" si="1"/>
        <v>-32.587589000000001</v>
      </c>
      <c r="P7" s="36">
        <f>ABS(AVERAGE(O7:O25)-(P6-1)*5)</f>
        <v>37.853502315789477</v>
      </c>
      <c r="Q7" s="10"/>
    </row>
    <row r="8" spans="1:17" x14ac:dyDescent="0.25">
      <c r="B8" t="s">
        <v>23</v>
      </c>
      <c r="C8" t="s">
        <v>123</v>
      </c>
      <c r="E8" s="10"/>
      <c r="F8" s="86">
        <f t="shared" si="2"/>
        <v>1.6666666666666998</v>
      </c>
      <c r="G8" s="86">
        <f t="shared" si="0"/>
        <v>-39.990729999999999</v>
      </c>
      <c r="J8" t="s">
        <v>23</v>
      </c>
      <c r="K8" t="s">
        <v>123</v>
      </c>
      <c r="M8" s="10"/>
      <c r="N8" s="86">
        <f t="shared" si="3"/>
        <v>1.6666666666666998</v>
      </c>
      <c r="O8" s="86">
        <f t="shared" si="1"/>
        <v>-37.306331999999998</v>
      </c>
      <c r="Q8" s="10"/>
    </row>
    <row r="9" spans="1:17" x14ac:dyDescent="0.25">
      <c r="B9">
        <v>1000000000</v>
      </c>
      <c r="C9">
        <v>-9.8788041999999994</v>
      </c>
      <c r="E9" s="10"/>
      <c r="F9" s="86">
        <f t="shared" si="2"/>
        <v>2.3333333333333002</v>
      </c>
      <c r="G9" s="86">
        <f t="shared" si="0"/>
        <v>-23.740953000000001</v>
      </c>
      <c r="J9">
        <v>1000000000</v>
      </c>
      <c r="K9">
        <v>-11.169775</v>
      </c>
      <c r="M9" s="10"/>
      <c r="N9" s="86">
        <f t="shared" si="3"/>
        <v>2.3333333333333002</v>
      </c>
      <c r="O9" s="86">
        <f t="shared" si="1"/>
        <v>-43.849533000000001</v>
      </c>
      <c r="Q9" s="10"/>
    </row>
    <row r="10" spans="1:17" x14ac:dyDescent="0.25">
      <c r="B10">
        <v>1611166666.6666999</v>
      </c>
      <c r="C10">
        <v>-8.7030019999999997</v>
      </c>
      <c r="E10" s="10"/>
      <c r="F10" s="86">
        <f t="shared" si="2"/>
        <v>3</v>
      </c>
      <c r="G10" s="86">
        <f t="shared" si="0"/>
        <v>-24.053508999999998</v>
      </c>
      <c r="J10">
        <v>1611166666.6666999</v>
      </c>
      <c r="K10">
        <v>-9.6123705000000008</v>
      </c>
      <c r="M10" s="10"/>
      <c r="N10" s="86">
        <f t="shared" si="3"/>
        <v>3</v>
      </c>
      <c r="O10" s="86">
        <f t="shared" si="1"/>
        <v>-35.709342999999997</v>
      </c>
      <c r="Q10" s="10"/>
    </row>
    <row r="11" spans="1:17" x14ac:dyDescent="0.25">
      <c r="B11">
        <v>2222333333.3333001</v>
      </c>
      <c r="C11">
        <v>-7.5478015000000003</v>
      </c>
      <c r="E11" s="10"/>
      <c r="F11" s="86">
        <f t="shared" si="2"/>
        <v>3.6666666666666998</v>
      </c>
      <c r="G11" s="86">
        <f t="shared" si="0"/>
        <v>-28.984179999999999</v>
      </c>
      <c r="J11">
        <v>2222333333.3333001</v>
      </c>
      <c r="K11">
        <v>-7.9379559000000004</v>
      </c>
      <c r="M11" s="10"/>
      <c r="N11" s="86">
        <f t="shared" si="3"/>
        <v>3.6666666666666998</v>
      </c>
      <c r="O11" s="86">
        <f t="shared" si="1"/>
        <v>-37.645339999999997</v>
      </c>
      <c r="Q11" s="10"/>
    </row>
    <row r="12" spans="1:17" x14ac:dyDescent="0.25">
      <c r="B12">
        <v>2833500000</v>
      </c>
      <c r="C12">
        <v>-7.4067349</v>
      </c>
      <c r="E12" s="10"/>
      <c r="F12" s="86">
        <f t="shared" si="2"/>
        <v>4.3333333333332993</v>
      </c>
      <c r="G12" s="86">
        <f t="shared" si="0"/>
        <v>-29.377407000000002</v>
      </c>
      <c r="J12">
        <v>2833500000</v>
      </c>
      <c r="K12">
        <v>-7.3608637000000003</v>
      </c>
      <c r="M12" s="10"/>
      <c r="N12" s="86">
        <f t="shared" si="3"/>
        <v>4.3333333333332993</v>
      </c>
      <c r="O12" s="86">
        <f t="shared" si="1"/>
        <v>-35.087443999999998</v>
      </c>
      <c r="Q12" s="10"/>
    </row>
    <row r="13" spans="1:17" x14ac:dyDescent="0.25">
      <c r="B13">
        <v>3444666666.6666999</v>
      </c>
      <c r="C13">
        <v>-7.6713833999999999</v>
      </c>
      <c r="E13" s="10"/>
      <c r="F13" s="86">
        <f t="shared" si="2"/>
        <v>5</v>
      </c>
      <c r="G13" s="86">
        <f t="shared" si="0"/>
        <v>-32.587859999999999</v>
      </c>
      <c r="J13">
        <v>3444666666.6666999</v>
      </c>
      <c r="K13">
        <v>-7.3087087000000004</v>
      </c>
      <c r="M13" s="10"/>
      <c r="N13" s="86">
        <f t="shared" si="3"/>
        <v>5</v>
      </c>
      <c r="O13" s="86">
        <f t="shared" si="1"/>
        <v>-34.002009999999999</v>
      </c>
      <c r="Q13" s="10"/>
    </row>
    <row r="14" spans="1:17" x14ac:dyDescent="0.25">
      <c r="B14">
        <v>4055833333.3333001</v>
      </c>
      <c r="C14">
        <v>-7.8883910000000004</v>
      </c>
      <c r="E14" s="10"/>
      <c r="F14" s="86">
        <f t="shared" si="2"/>
        <v>5.6666666666667007</v>
      </c>
      <c r="G14" s="86">
        <f t="shared" si="0"/>
        <v>-28.789719000000002</v>
      </c>
      <c r="J14">
        <v>4055833333.3333001</v>
      </c>
      <c r="K14">
        <v>-7.5006637999999999</v>
      </c>
      <c r="M14" s="10"/>
      <c r="N14" s="86">
        <f t="shared" si="3"/>
        <v>5.6666666666667007</v>
      </c>
      <c r="O14" s="86">
        <f t="shared" si="1"/>
        <v>-34.059097000000001</v>
      </c>
      <c r="Q14" s="10"/>
    </row>
    <row r="15" spans="1:17" x14ac:dyDescent="0.25">
      <c r="B15">
        <v>4667000000</v>
      </c>
      <c r="C15">
        <v>-7.9615836</v>
      </c>
      <c r="E15" s="10"/>
      <c r="F15" s="86">
        <f t="shared" si="2"/>
        <v>6.3333333333332993</v>
      </c>
      <c r="G15" s="86">
        <f t="shared" si="0"/>
        <v>-33.922393999999997</v>
      </c>
      <c r="J15">
        <v>4667000000</v>
      </c>
      <c r="K15">
        <v>-7.6238054999999996</v>
      </c>
      <c r="M15" s="10"/>
      <c r="N15" s="86">
        <f t="shared" si="3"/>
        <v>6.3333333333332993</v>
      </c>
      <c r="O15" s="86">
        <f t="shared" si="1"/>
        <v>-34.834910999999998</v>
      </c>
      <c r="Q15" s="10"/>
    </row>
    <row r="16" spans="1:17" x14ac:dyDescent="0.25">
      <c r="B16">
        <v>5278166666.6667004</v>
      </c>
      <c r="C16">
        <v>-7.8345399000000002</v>
      </c>
      <c r="E16" s="10"/>
      <c r="F16" s="86">
        <f t="shared" si="2"/>
        <v>7</v>
      </c>
      <c r="G16" s="86">
        <f t="shared" si="0"/>
        <v>-39.728470000000002</v>
      </c>
      <c r="J16">
        <v>5278166666.6667004</v>
      </c>
      <c r="K16">
        <v>-7.7034019999999996</v>
      </c>
      <c r="M16" s="10"/>
      <c r="N16" s="86">
        <f t="shared" si="3"/>
        <v>7</v>
      </c>
      <c r="O16" s="86">
        <f t="shared" si="1"/>
        <v>-44.678821999999997</v>
      </c>
      <c r="Q16" s="10"/>
    </row>
    <row r="17" spans="2:17" x14ac:dyDescent="0.25">
      <c r="B17">
        <v>5889333333.3332996</v>
      </c>
      <c r="C17">
        <v>-7.7270383999999996</v>
      </c>
      <c r="E17" s="10"/>
      <c r="F17" s="86">
        <f t="shared" si="2"/>
        <v>7.6666666666667007</v>
      </c>
      <c r="G17" s="86">
        <f t="shared" si="0"/>
        <v>-36.602665000000002</v>
      </c>
      <c r="J17">
        <v>5889333333.3332996</v>
      </c>
      <c r="K17">
        <v>-7.6720657000000001</v>
      </c>
      <c r="M17" s="10"/>
      <c r="N17" s="86">
        <f t="shared" si="3"/>
        <v>7.6666666666667007</v>
      </c>
      <c r="O17" s="86">
        <f t="shared" si="1"/>
        <v>-39.614426000000002</v>
      </c>
      <c r="Q17" s="10"/>
    </row>
    <row r="18" spans="2:17" x14ac:dyDescent="0.25">
      <c r="B18">
        <v>6500500000</v>
      </c>
      <c r="C18">
        <v>-7.8162602999999997</v>
      </c>
      <c r="E18" s="10"/>
      <c r="F18" s="86">
        <f t="shared" si="2"/>
        <v>8.3333333333333002</v>
      </c>
      <c r="G18" s="86">
        <f t="shared" si="0"/>
        <v>-41.842151999999999</v>
      </c>
      <c r="J18">
        <v>6500500000</v>
      </c>
      <c r="K18">
        <v>-7.7591653000000003</v>
      </c>
      <c r="M18" s="10"/>
      <c r="N18" s="86">
        <f t="shared" si="3"/>
        <v>8.3333333333333002</v>
      </c>
      <c r="O18" s="86">
        <f t="shared" si="1"/>
        <v>-35.515442</v>
      </c>
      <c r="Q18" s="10"/>
    </row>
    <row r="19" spans="2:17" x14ac:dyDescent="0.25">
      <c r="B19">
        <v>7111666666.6667004</v>
      </c>
      <c r="C19">
        <v>-8.0380258999999992</v>
      </c>
      <c r="E19" s="10"/>
      <c r="F19" s="86">
        <f t="shared" si="2"/>
        <v>9</v>
      </c>
      <c r="G19" s="86">
        <f t="shared" si="0"/>
        <v>-62.518742000000003</v>
      </c>
      <c r="J19">
        <v>7111666666.6667004</v>
      </c>
      <c r="K19">
        <v>-7.9237470999999999</v>
      </c>
      <c r="M19" s="10"/>
      <c r="N19" s="86">
        <f t="shared" si="3"/>
        <v>9</v>
      </c>
      <c r="O19" s="86">
        <f t="shared" si="1"/>
        <v>-35.654212999999999</v>
      </c>
      <c r="Q19" s="10"/>
    </row>
    <row r="20" spans="2:17" x14ac:dyDescent="0.25">
      <c r="B20">
        <v>7722833333.3332996</v>
      </c>
      <c r="C20">
        <v>-8.2513123000000004</v>
      </c>
      <c r="E20" s="10"/>
      <c r="F20" s="86">
        <f t="shared" si="2"/>
        <v>9.6666666666666998</v>
      </c>
      <c r="G20" s="86">
        <f t="shared" si="0"/>
        <v>-30.768967</v>
      </c>
      <c r="J20">
        <v>7722833333.3332996</v>
      </c>
      <c r="K20">
        <v>-8.2049655999999995</v>
      </c>
      <c r="M20" s="10"/>
      <c r="N20" s="86">
        <f t="shared" si="3"/>
        <v>9.6666666666666998</v>
      </c>
      <c r="O20" s="86">
        <f t="shared" si="1"/>
        <v>-34.504356000000001</v>
      </c>
      <c r="Q20" s="10"/>
    </row>
    <row r="21" spans="2:17" x14ac:dyDescent="0.25">
      <c r="B21">
        <v>8334000000</v>
      </c>
      <c r="C21">
        <v>-8.4523057999999995</v>
      </c>
      <c r="E21" s="10"/>
      <c r="F21" s="86">
        <f t="shared" si="2"/>
        <v>10.333333333333</v>
      </c>
      <c r="G21" s="86">
        <f t="shared" si="0"/>
        <v>-28.575274</v>
      </c>
      <c r="J21">
        <v>8334000000</v>
      </c>
      <c r="K21">
        <v>-8.5563984000000008</v>
      </c>
      <c r="M21" s="10"/>
      <c r="N21" s="86">
        <f t="shared" si="3"/>
        <v>10.333333333333</v>
      </c>
      <c r="O21" s="86">
        <f t="shared" si="1"/>
        <v>-49.064190000000004</v>
      </c>
      <c r="Q21" s="10"/>
    </row>
    <row r="22" spans="2:17" x14ac:dyDescent="0.25">
      <c r="B22">
        <v>8945166666.6667004</v>
      </c>
      <c r="C22">
        <v>-8.6610946999999996</v>
      </c>
      <c r="E22" s="10"/>
      <c r="F22" s="86">
        <f t="shared" si="2"/>
        <v>11</v>
      </c>
      <c r="G22" s="86">
        <f t="shared" si="0"/>
        <v>-39.536655000000003</v>
      </c>
      <c r="J22">
        <v>8945166666.6667004</v>
      </c>
      <c r="K22">
        <v>-8.7461567000000002</v>
      </c>
      <c r="M22" s="10"/>
      <c r="N22" s="86">
        <f t="shared" si="3"/>
        <v>11</v>
      </c>
      <c r="O22" s="86">
        <f t="shared" si="1"/>
        <v>-39.133685999999997</v>
      </c>
      <c r="Q22" s="10"/>
    </row>
    <row r="23" spans="2:17" x14ac:dyDescent="0.25">
      <c r="B23">
        <v>9556333333.3332996</v>
      </c>
      <c r="C23">
        <v>-8.8961123999999998</v>
      </c>
      <c r="E23" s="10"/>
      <c r="F23" s="86">
        <f t="shared" si="2"/>
        <v>11.666666666667</v>
      </c>
      <c r="G23" s="86">
        <f t="shared" si="0"/>
        <v>-40.066422000000003</v>
      </c>
      <c r="J23">
        <v>9556333333.3332996</v>
      </c>
      <c r="K23">
        <v>-8.9081945000000005</v>
      </c>
      <c r="M23" s="10"/>
      <c r="N23" s="86">
        <f t="shared" si="3"/>
        <v>11.666666666667</v>
      </c>
      <c r="O23" s="86">
        <f t="shared" si="1"/>
        <v>-35.106251</v>
      </c>
      <c r="Q23" s="10"/>
    </row>
    <row r="24" spans="2:17" x14ac:dyDescent="0.25">
      <c r="B24">
        <v>10167500000</v>
      </c>
      <c r="C24">
        <v>-8.9927215999999994</v>
      </c>
      <c r="E24" s="10"/>
      <c r="F24" s="86">
        <f t="shared" si="2"/>
        <v>12.333333333333</v>
      </c>
      <c r="G24" s="86">
        <f t="shared" si="0"/>
        <v>-40.814109999999999</v>
      </c>
      <c r="J24">
        <v>10167500000</v>
      </c>
      <c r="K24">
        <v>-8.9101485999999994</v>
      </c>
      <c r="M24" s="10"/>
      <c r="N24" s="86">
        <f t="shared" si="3"/>
        <v>12.333333333333</v>
      </c>
      <c r="O24" s="86">
        <f t="shared" si="1"/>
        <v>-47.558807000000002</v>
      </c>
      <c r="Q24" s="10"/>
    </row>
    <row r="25" spans="2:17" x14ac:dyDescent="0.25">
      <c r="B25">
        <v>10778666666.667</v>
      </c>
      <c r="C25">
        <v>-9.0179919999999996</v>
      </c>
      <c r="E25" s="10"/>
      <c r="F25" s="86">
        <f t="shared" si="2"/>
        <v>13</v>
      </c>
      <c r="G25" s="86">
        <f t="shared" si="0"/>
        <v>-38.156395000000003</v>
      </c>
      <c r="J25">
        <v>10778666666.667</v>
      </c>
      <c r="K25">
        <v>-9.0452432999999992</v>
      </c>
      <c r="M25" s="10"/>
      <c r="N25" s="86">
        <f t="shared" si="3"/>
        <v>13</v>
      </c>
      <c r="O25" s="86">
        <f t="shared" si="1"/>
        <v>-33.304752000000001</v>
      </c>
      <c r="Q25" s="10"/>
    </row>
    <row r="26" spans="2:17" x14ac:dyDescent="0.25">
      <c r="B26">
        <v>11389833333.333</v>
      </c>
      <c r="C26">
        <v>-9.1472054000000007</v>
      </c>
      <c r="E26" s="10"/>
      <c r="F26" s="86" t="s">
        <v>25</v>
      </c>
      <c r="J26">
        <v>11389833333.333</v>
      </c>
      <c r="K26">
        <v>-9.1916895000000007</v>
      </c>
      <c r="M26" s="10"/>
      <c r="N26" s="86" t="s">
        <v>25</v>
      </c>
      <c r="Q26" s="10"/>
    </row>
    <row r="27" spans="2:17" x14ac:dyDescent="0.25">
      <c r="B27">
        <v>12001000000</v>
      </c>
      <c r="C27">
        <v>-9.3143978000000001</v>
      </c>
      <c r="E27" s="10"/>
      <c r="J27">
        <v>12001000000</v>
      </c>
      <c r="K27">
        <v>-9.3697576999999992</v>
      </c>
      <c r="M27" s="10"/>
      <c r="Q27" s="10"/>
    </row>
    <row r="28" spans="2:17" x14ac:dyDescent="0.25">
      <c r="B28" t="s">
        <v>25</v>
      </c>
      <c r="E28" s="10"/>
      <c r="J28" t="s">
        <v>25</v>
      </c>
      <c r="M28" s="10"/>
      <c r="Q28" s="10"/>
    </row>
    <row r="29" spans="2:17" x14ac:dyDescent="0.25">
      <c r="E29" s="10"/>
      <c r="F29" s="86" t="s">
        <v>26</v>
      </c>
      <c r="M29" s="10"/>
      <c r="N29" s="86" t="s">
        <v>26</v>
      </c>
      <c r="Q29" s="10"/>
    </row>
    <row r="30" spans="2:17" ht="15.75" x14ac:dyDescent="0.25">
      <c r="E30" s="10"/>
      <c r="F30" s="86" t="s">
        <v>23</v>
      </c>
      <c r="G30" s="86" t="str">
        <f t="shared" ref="G30:G49" si="4">D56</f>
        <v>1Rx3L dBc Log Mag(dB)</v>
      </c>
      <c r="H30" s="35">
        <v>1</v>
      </c>
      <c r="M30" s="10"/>
      <c r="N30" s="86" t="s">
        <v>23</v>
      </c>
      <c r="O30" s="86" t="str">
        <f t="shared" ref="O30:O49" si="5">L56</f>
        <v>1Rx3L dBc Log Mag(dB)</v>
      </c>
      <c r="P30" s="35">
        <v>1</v>
      </c>
      <c r="Q30" s="10"/>
    </row>
    <row r="31" spans="2:17" ht="15.75" x14ac:dyDescent="0.25">
      <c r="B31" t="s">
        <v>22</v>
      </c>
      <c r="E31" s="10"/>
      <c r="F31" s="86">
        <f t="shared" ref="F31:F49" si="6">B57/1000000000</f>
        <v>2.0009999999999999</v>
      </c>
      <c r="G31" s="86">
        <f t="shared" si="4"/>
        <v>-14.833473</v>
      </c>
      <c r="H31" s="36">
        <f>ABS(AVERAGE(G31:G49)-(H30-1)*5)</f>
        <v>13.476356157894735</v>
      </c>
      <c r="J31" t="s">
        <v>22</v>
      </c>
      <c r="M31" s="10"/>
      <c r="N31" s="86">
        <f t="shared" ref="N31:N49" si="7">J57/1000000000</f>
        <v>2.0009999999999999</v>
      </c>
      <c r="O31" s="86">
        <f t="shared" si="5"/>
        <v>-11.655234999999999</v>
      </c>
      <c r="P31" s="36">
        <f>ABS(AVERAGE(O31:O49)-(P30-1)*5)</f>
        <v>11.585642842105262</v>
      </c>
      <c r="Q31" s="10"/>
    </row>
    <row r="32" spans="2:17" x14ac:dyDescent="0.25">
      <c r="B32" t="s">
        <v>23</v>
      </c>
      <c r="C32" t="s">
        <v>133</v>
      </c>
      <c r="D32" t="s">
        <v>35</v>
      </c>
      <c r="E32" s="10"/>
      <c r="F32" s="86">
        <f t="shared" si="6"/>
        <v>2.6120555555556</v>
      </c>
      <c r="G32" s="86">
        <f t="shared" si="4"/>
        <v>-20.268737999999999</v>
      </c>
      <c r="J32" t="s">
        <v>23</v>
      </c>
      <c r="K32" t="s">
        <v>133</v>
      </c>
      <c r="L32" t="s">
        <v>35</v>
      </c>
      <c r="M32" s="10"/>
      <c r="N32" s="86">
        <f t="shared" si="7"/>
        <v>2.6120555555556</v>
      </c>
      <c r="O32" s="86">
        <f t="shared" si="5"/>
        <v>-12.264673999999999</v>
      </c>
      <c r="Q32" s="10"/>
    </row>
    <row r="33" spans="2:17" x14ac:dyDescent="0.25">
      <c r="B33">
        <v>1000000000</v>
      </c>
      <c r="C33">
        <v>-27.732561</v>
      </c>
      <c r="D33">
        <v>-16.899436999999999</v>
      </c>
      <c r="E33" s="10"/>
      <c r="F33" s="86">
        <f t="shared" si="6"/>
        <v>3.2231111111111002</v>
      </c>
      <c r="G33" s="86">
        <f t="shared" si="4"/>
        <v>-20.709029999999998</v>
      </c>
      <c r="J33">
        <v>1000000000</v>
      </c>
      <c r="K33">
        <v>-44.846062000000003</v>
      </c>
      <c r="L33">
        <v>-32.587589000000001</v>
      </c>
      <c r="M33" s="10"/>
      <c r="N33" s="86">
        <f t="shared" si="7"/>
        <v>3.2231111111111002</v>
      </c>
      <c r="O33" s="86">
        <f t="shared" si="5"/>
        <v>-13.150709000000001</v>
      </c>
      <c r="Q33" s="10"/>
    </row>
    <row r="34" spans="2:17" x14ac:dyDescent="0.25">
      <c r="B34">
        <v>1666666666.6666999</v>
      </c>
      <c r="C34">
        <v>-47.960895999999998</v>
      </c>
      <c r="D34">
        <v>-39.990729999999999</v>
      </c>
      <c r="E34" s="10"/>
      <c r="F34" s="86">
        <f t="shared" si="6"/>
        <v>3.8341666666666998</v>
      </c>
      <c r="G34" s="86">
        <f t="shared" si="4"/>
        <v>-19.124521000000001</v>
      </c>
      <c r="J34">
        <v>1666666666.6666999</v>
      </c>
      <c r="K34">
        <v>-46.29871</v>
      </c>
      <c r="L34">
        <v>-37.306331999999998</v>
      </c>
      <c r="M34" s="10"/>
      <c r="N34" s="86">
        <f t="shared" si="7"/>
        <v>3.8341666666666998</v>
      </c>
      <c r="O34" s="86">
        <f t="shared" si="5"/>
        <v>-12.605416</v>
      </c>
      <c r="Q34" s="10"/>
    </row>
    <row r="35" spans="2:17" x14ac:dyDescent="0.25">
      <c r="B35">
        <v>2333333333.3333001</v>
      </c>
      <c r="C35">
        <v>-31.046671</v>
      </c>
      <c r="D35">
        <v>-23.740953000000001</v>
      </c>
      <c r="E35" s="10"/>
      <c r="F35" s="86">
        <f t="shared" si="6"/>
        <v>4.4452222222222</v>
      </c>
      <c r="G35" s="86">
        <f t="shared" si="4"/>
        <v>-16.516166999999999</v>
      </c>
      <c r="J35">
        <v>2333333333.3333001</v>
      </c>
      <c r="K35">
        <v>-51.435791000000002</v>
      </c>
      <c r="L35">
        <v>-43.849533000000001</v>
      </c>
      <c r="M35" s="10"/>
      <c r="N35" s="86">
        <f t="shared" si="7"/>
        <v>4.4452222222222</v>
      </c>
      <c r="O35" s="86">
        <f t="shared" si="5"/>
        <v>-12.218076999999999</v>
      </c>
      <c r="Q35" s="10"/>
    </row>
    <row r="36" spans="2:17" x14ac:dyDescent="0.25">
      <c r="B36">
        <v>3000000000</v>
      </c>
      <c r="C36">
        <v>-31.421032</v>
      </c>
      <c r="D36">
        <v>-24.053508999999998</v>
      </c>
      <c r="E36" s="10"/>
      <c r="F36" s="86">
        <f t="shared" si="6"/>
        <v>5.0562777777777992</v>
      </c>
      <c r="G36" s="86">
        <f t="shared" si="4"/>
        <v>-14.090462</v>
      </c>
      <c r="J36">
        <v>3000000000</v>
      </c>
      <c r="K36">
        <v>-42.944572000000001</v>
      </c>
      <c r="L36">
        <v>-35.709342999999997</v>
      </c>
      <c r="M36" s="10"/>
      <c r="N36" s="86">
        <f t="shared" si="7"/>
        <v>5.0562777777777992</v>
      </c>
      <c r="O36" s="86">
        <f t="shared" si="5"/>
        <v>-12.145144</v>
      </c>
      <c r="Q36" s="10"/>
    </row>
    <row r="37" spans="2:17" x14ac:dyDescent="0.25">
      <c r="B37">
        <v>3666666666.6666999</v>
      </c>
      <c r="C37">
        <v>-36.531146999999997</v>
      </c>
      <c r="D37">
        <v>-28.984179999999999</v>
      </c>
      <c r="E37" s="10"/>
      <c r="F37" s="86">
        <f t="shared" si="6"/>
        <v>5.6673333333332998</v>
      </c>
      <c r="G37" s="86">
        <f t="shared" si="4"/>
        <v>-12.131819</v>
      </c>
      <c r="J37">
        <v>3666666666.6666999</v>
      </c>
      <c r="K37">
        <v>-44.906444999999998</v>
      </c>
      <c r="L37">
        <v>-37.645339999999997</v>
      </c>
      <c r="M37" s="10"/>
      <c r="N37" s="86">
        <f t="shared" si="7"/>
        <v>5.6673333333332998</v>
      </c>
      <c r="O37" s="86">
        <f t="shared" si="5"/>
        <v>-11.382576</v>
      </c>
      <c r="Q37" s="10"/>
    </row>
    <row r="38" spans="2:17" x14ac:dyDescent="0.25">
      <c r="B38">
        <v>4333333333.3332996</v>
      </c>
      <c r="C38">
        <v>-37.477069999999998</v>
      </c>
      <c r="D38">
        <v>-29.377407000000002</v>
      </c>
      <c r="E38" s="10"/>
      <c r="F38" s="86">
        <f t="shared" si="6"/>
        <v>6.2783888888888999</v>
      </c>
      <c r="G38" s="86">
        <f t="shared" si="4"/>
        <v>-11.055364000000001</v>
      </c>
      <c r="J38">
        <v>4333333333.3332996</v>
      </c>
      <c r="K38">
        <v>-42.517234999999999</v>
      </c>
      <c r="L38">
        <v>-35.087443999999998</v>
      </c>
      <c r="M38" s="10"/>
      <c r="N38" s="86">
        <f t="shared" si="7"/>
        <v>6.2783888888888999</v>
      </c>
      <c r="O38" s="86">
        <f t="shared" si="5"/>
        <v>-11.194292000000001</v>
      </c>
      <c r="Q38" s="10"/>
    </row>
    <row r="39" spans="2:17" x14ac:dyDescent="0.25">
      <c r="B39">
        <v>5000000000</v>
      </c>
      <c r="C39">
        <v>-40.606406999999997</v>
      </c>
      <c r="D39">
        <v>-32.587859999999999</v>
      </c>
      <c r="E39" s="10"/>
      <c r="F39" s="86">
        <f t="shared" si="6"/>
        <v>6.8894444444443996</v>
      </c>
      <c r="G39" s="86">
        <f t="shared" si="4"/>
        <v>-11.675662000000001</v>
      </c>
      <c r="J39">
        <v>5000000000</v>
      </c>
      <c r="K39">
        <v>-41.813107000000002</v>
      </c>
      <c r="L39">
        <v>-34.002009999999999</v>
      </c>
      <c r="M39" s="10"/>
      <c r="N39" s="86">
        <f t="shared" si="7"/>
        <v>6.8894444444443996</v>
      </c>
      <c r="O39" s="86">
        <f t="shared" si="5"/>
        <v>-11.568801000000001</v>
      </c>
      <c r="Q39" s="10"/>
    </row>
    <row r="40" spans="2:17" x14ac:dyDescent="0.25">
      <c r="B40">
        <v>5666666666.6667004</v>
      </c>
      <c r="C40">
        <v>-36.556263000000001</v>
      </c>
      <c r="D40">
        <v>-28.789719000000002</v>
      </c>
      <c r="E40" s="10"/>
      <c r="F40" s="86">
        <f t="shared" si="6"/>
        <v>7.5004999999999997</v>
      </c>
      <c r="G40" s="86">
        <f t="shared" si="4"/>
        <v>-11.222410999999999</v>
      </c>
      <c r="J40">
        <v>5666666666.6667004</v>
      </c>
      <c r="K40">
        <v>-41.689628999999996</v>
      </c>
      <c r="L40">
        <v>-34.059097000000001</v>
      </c>
      <c r="M40" s="10"/>
      <c r="N40" s="86">
        <f t="shared" si="7"/>
        <v>7.5004999999999997</v>
      </c>
      <c r="O40" s="86">
        <f t="shared" si="5"/>
        <v>-11.039399</v>
      </c>
      <c r="Q40" s="10"/>
    </row>
    <row r="41" spans="2:17" x14ac:dyDescent="0.25">
      <c r="B41">
        <v>6333333333.3332996</v>
      </c>
      <c r="C41">
        <v>-41.640926</v>
      </c>
      <c r="D41">
        <v>-33.922393999999997</v>
      </c>
      <c r="E41" s="10"/>
      <c r="F41" s="86">
        <f t="shared" si="6"/>
        <v>8.1115555555556007</v>
      </c>
      <c r="G41" s="86">
        <f t="shared" si="4"/>
        <v>-11.164555</v>
      </c>
      <c r="J41">
        <v>6333333333.3332996</v>
      </c>
      <c r="K41">
        <v>-42.503494000000003</v>
      </c>
      <c r="L41">
        <v>-34.834910999999998</v>
      </c>
      <c r="M41" s="10"/>
      <c r="N41" s="86">
        <f t="shared" si="7"/>
        <v>8.1115555555556007</v>
      </c>
      <c r="O41" s="86">
        <f t="shared" si="5"/>
        <v>-11.466357</v>
      </c>
      <c r="Q41" s="10"/>
    </row>
    <row r="42" spans="2:17" x14ac:dyDescent="0.25">
      <c r="B42">
        <v>7000000000</v>
      </c>
      <c r="C42">
        <v>-47.424506999999998</v>
      </c>
      <c r="D42">
        <v>-39.728470000000002</v>
      </c>
      <c r="E42" s="10"/>
      <c r="F42" s="86">
        <f t="shared" si="6"/>
        <v>8.7226111111110995</v>
      </c>
      <c r="G42" s="86">
        <f t="shared" si="4"/>
        <v>-11.825187</v>
      </c>
      <c r="J42">
        <v>7000000000</v>
      </c>
      <c r="K42">
        <v>-52.395907999999999</v>
      </c>
      <c r="L42">
        <v>-44.678821999999997</v>
      </c>
      <c r="M42" s="10"/>
      <c r="N42" s="86">
        <f t="shared" si="7"/>
        <v>8.7226111111110995</v>
      </c>
      <c r="O42" s="86">
        <f t="shared" si="5"/>
        <v>-10.996831</v>
      </c>
      <c r="Q42" s="10"/>
    </row>
    <row r="43" spans="2:17" x14ac:dyDescent="0.25">
      <c r="B43">
        <v>7666666666.6667004</v>
      </c>
      <c r="C43">
        <v>-44.636870999999999</v>
      </c>
      <c r="D43">
        <v>-36.602665000000002</v>
      </c>
      <c r="E43" s="10"/>
      <c r="F43" s="86">
        <f t="shared" si="6"/>
        <v>9.3336666666666996</v>
      </c>
      <c r="G43" s="86">
        <f t="shared" si="4"/>
        <v>-11.985837999999999</v>
      </c>
      <c r="J43">
        <v>7666666666.6667004</v>
      </c>
      <c r="K43">
        <v>-47.506256</v>
      </c>
      <c r="L43">
        <v>-39.614426000000002</v>
      </c>
      <c r="M43" s="10"/>
      <c r="N43" s="86">
        <f t="shared" si="7"/>
        <v>9.3336666666666996</v>
      </c>
      <c r="O43" s="86">
        <f t="shared" si="5"/>
        <v>-12.178798</v>
      </c>
      <c r="Q43" s="10"/>
    </row>
    <row r="44" spans="2:17" x14ac:dyDescent="0.25">
      <c r="B44">
        <v>8333333333.3332996</v>
      </c>
      <c r="C44">
        <v>-50.225979000000002</v>
      </c>
      <c r="D44">
        <v>-41.842151999999999</v>
      </c>
      <c r="E44" s="10"/>
      <c r="F44" s="86">
        <f t="shared" si="6"/>
        <v>9.9447222222222003</v>
      </c>
      <c r="G44" s="86">
        <f t="shared" si="4"/>
        <v>-11.047469</v>
      </c>
      <c r="J44">
        <v>8333333333.3332996</v>
      </c>
      <c r="K44">
        <v>-43.677768999999998</v>
      </c>
      <c r="L44">
        <v>-35.515442</v>
      </c>
      <c r="M44" s="10"/>
      <c r="N44" s="86">
        <f t="shared" si="7"/>
        <v>9.9447222222222003</v>
      </c>
      <c r="O44" s="86">
        <f t="shared" si="5"/>
        <v>-11.056877</v>
      </c>
      <c r="Q44" s="10"/>
    </row>
    <row r="45" spans="2:17" x14ac:dyDescent="0.25">
      <c r="B45">
        <v>9000000000</v>
      </c>
      <c r="C45">
        <v>-70.854636999999997</v>
      </c>
      <c r="D45">
        <v>-62.518742000000003</v>
      </c>
      <c r="E45" s="10"/>
      <c r="F45" s="86">
        <f t="shared" si="6"/>
        <v>10.555777777777999</v>
      </c>
      <c r="G45" s="86">
        <f t="shared" si="4"/>
        <v>-11.582242000000001</v>
      </c>
      <c r="J45">
        <v>9000000000</v>
      </c>
      <c r="K45">
        <v>-44.214953999999999</v>
      </c>
      <c r="L45">
        <v>-35.654212999999999</v>
      </c>
      <c r="M45" s="10"/>
      <c r="N45" s="86">
        <f t="shared" si="7"/>
        <v>10.555777777777999</v>
      </c>
      <c r="O45" s="86">
        <f t="shared" si="5"/>
        <v>-10.83935</v>
      </c>
      <c r="Q45" s="10"/>
    </row>
    <row r="46" spans="2:17" x14ac:dyDescent="0.25">
      <c r="B46">
        <v>9666666666.6667004</v>
      </c>
      <c r="C46">
        <v>-39.406154999999998</v>
      </c>
      <c r="D46">
        <v>-30.768967</v>
      </c>
      <c r="E46" s="10"/>
      <c r="F46" s="86">
        <f t="shared" si="6"/>
        <v>11.166833333333001</v>
      </c>
      <c r="G46" s="86">
        <f t="shared" si="4"/>
        <v>-11.553723</v>
      </c>
      <c r="J46">
        <v>9666666666.6667004</v>
      </c>
      <c r="K46">
        <v>-43.450485</v>
      </c>
      <c r="L46">
        <v>-34.504356000000001</v>
      </c>
      <c r="M46" s="10"/>
      <c r="N46" s="86">
        <f t="shared" si="7"/>
        <v>11.166833333333001</v>
      </c>
      <c r="O46" s="86">
        <f t="shared" si="5"/>
        <v>-11.124067</v>
      </c>
      <c r="Q46" s="10"/>
    </row>
    <row r="47" spans="2:17" x14ac:dyDescent="0.25">
      <c r="B47">
        <v>10333333333.333</v>
      </c>
      <c r="C47">
        <v>-37.585472000000003</v>
      </c>
      <c r="D47">
        <v>-28.575274</v>
      </c>
      <c r="E47" s="10"/>
      <c r="F47" s="86">
        <f t="shared" si="6"/>
        <v>11.777888888889001</v>
      </c>
      <c r="G47" s="86">
        <f t="shared" si="4"/>
        <v>-11.278483</v>
      </c>
      <c r="J47">
        <v>10333333333.333</v>
      </c>
      <c r="K47">
        <v>-57.795791999999999</v>
      </c>
      <c r="L47">
        <v>-49.064190000000004</v>
      </c>
      <c r="M47" s="10"/>
      <c r="N47" s="86">
        <f t="shared" si="7"/>
        <v>11.777888888889001</v>
      </c>
      <c r="O47" s="86">
        <f t="shared" si="5"/>
        <v>-10.841949</v>
      </c>
      <c r="Q47" s="10"/>
    </row>
    <row r="48" spans="2:17" x14ac:dyDescent="0.25">
      <c r="B48">
        <v>11000000000</v>
      </c>
      <c r="C48">
        <v>-48.57761</v>
      </c>
      <c r="D48">
        <v>-39.536655000000003</v>
      </c>
      <c r="E48" s="10"/>
      <c r="F48" s="86">
        <f t="shared" si="6"/>
        <v>12.388944444444</v>
      </c>
      <c r="G48" s="86">
        <f t="shared" si="4"/>
        <v>-12.111428</v>
      </c>
      <c r="J48">
        <v>11000000000</v>
      </c>
      <c r="K48">
        <v>-48.180537999999999</v>
      </c>
      <c r="L48">
        <v>-39.133685999999997</v>
      </c>
      <c r="M48" s="10"/>
      <c r="N48" s="86">
        <f t="shared" si="7"/>
        <v>12.388944444444</v>
      </c>
      <c r="O48" s="86">
        <f t="shared" si="5"/>
        <v>-11.479842</v>
      </c>
      <c r="Q48" s="10"/>
    </row>
    <row r="49" spans="2:17" x14ac:dyDescent="0.25">
      <c r="B49">
        <v>11666666666.667</v>
      </c>
      <c r="C49">
        <v>-48.993439000000002</v>
      </c>
      <c r="D49">
        <v>-40.066422000000003</v>
      </c>
      <c r="E49" s="10"/>
      <c r="F49" s="86">
        <f t="shared" si="6"/>
        <v>13</v>
      </c>
      <c r="G49" s="86">
        <f t="shared" si="4"/>
        <v>-11.874195</v>
      </c>
      <c r="J49">
        <v>11666666666.667</v>
      </c>
      <c r="K49">
        <v>-44.058239</v>
      </c>
      <c r="L49">
        <v>-35.106251</v>
      </c>
      <c r="M49" s="10"/>
      <c r="N49" s="86">
        <f t="shared" si="7"/>
        <v>13</v>
      </c>
      <c r="O49" s="86">
        <f t="shared" si="5"/>
        <v>-10.91882</v>
      </c>
      <c r="Q49" s="10"/>
    </row>
    <row r="50" spans="2:17" x14ac:dyDescent="0.25">
      <c r="B50">
        <v>12333333333.333</v>
      </c>
      <c r="C50">
        <v>-49.900123999999998</v>
      </c>
      <c r="D50">
        <v>-40.814109999999999</v>
      </c>
      <c r="E50" s="10"/>
      <c r="F50" s="86" t="s">
        <v>25</v>
      </c>
      <c r="J50">
        <v>12333333333.333</v>
      </c>
      <c r="K50">
        <v>-56.695694000000003</v>
      </c>
      <c r="L50">
        <v>-47.558807000000002</v>
      </c>
      <c r="M50" s="10"/>
      <c r="N50" s="86" t="s">
        <v>25</v>
      </c>
      <c r="Q50" s="10"/>
    </row>
    <row r="51" spans="2:17" x14ac:dyDescent="0.25">
      <c r="B51">
        <v>13000000000</v>
      </c>
      <c r="C51">
        <v>-47.584988000000003</v>
      </c>
      <c r="D51">
        <v>-38.156395000000003</v>
      </c>
      <c r="E51" s="10"/>
      <c r="J51">
        <v>13000000000</v>
      </c>
      <c r="K51">
        <v>-42.790947000000003</v>
      </c>
      <c r="L51">
        <v>-33.304752000000001</v>
      </c>
      <c r="M51" s="10"/>
      <c r="Q51" s="10"/>
    </row>
    <row r="52" spans="2:17" x14ac:dyDescent="0.25">
      <c r="B52" t="s">
        <v>25</v>
      </c>
      <c r="E52" s="8"/>
      <c r="J52" t="s">
        <v>25</v>
      </c>
      <c r="M52" s="8"/>
      <c r="Q52" s="8"/>
    </row>
    <row r="53" spans="2:17" x14ac:dyDescent="0.25">
      <c r="E53" s="8"/>
      <c r="F53" s="86" t="s">
        <v>27</v>
      </c>
      <c r="M53" s="8"/>
      <c r="N53" s="86" t="s">
        <v>27</v>
      </c>
      <c r="Q53" s="8"/>
    </row>
    <row r="54" spans="2:17" ht="15.75" x14ac:dyDescent="0.25">
      <c r="E54" s="8"/>
      <c r="F54" s="86" t="s">
        <v>23</v>
      </c>
      <c r="G54" s="86" t="str">
        <f t="shared" ref="G54:G73" si="8">D80</f>
        <v>1Rx4L dBc Log Mag(dB)</v>
      </c>
      <c r="H54" s="35">
        <v>1</v>
      </c>
      <c r="M54" s="8"/>
      <c r="N54" s="86" t="s">
        <v>23</v>
      </c>
      <c r="O54" s="86" t="str">
        <f t="shared" ref="O54:O73" si="9">L80</f>
        <v>1Rx4L dBc Log Mag(dB)</v>
      </c>
      <c r="P54" s="35">
        <v>1</v>
      </c>
      <c r="Q54" s="8"/>
    </row>
    <row r="55" spans="2:17" ht="15.75" x14ac:dyDescent="0.25">
      <c r="B55" t="s">
        <v>26</v>
      </c>
      <c r="E55" s="8"/>
      <c r="F55" s="86">
        <f t="shared" ref="F55:F73" si="10">B81/1000000000</f>
        <v>3.0009999999999999</v>
      </c>
      <c r="G55" s="86">
        <f t="shared" si="8"/>
        <v>-21.571712000000002</v>
      </c>
      <c r="H55" s="36">
        <f>ABS(AVERAGE(G55:G73)-(H54-1)*5)</f>
        <v>28.961708052631575</v>
      </c>
      <c r="J55" t="s">
        <v>26</v>
      </c>
      <c r="M55" s="8"/>
      <c r="N55" s="86">
        <f t="shared" ref="N55:N73" si="11">J81/1000000000</f>
        <v>3.0009999999999999</v>
      </c>
      <c r="O55" s="86">
        <f t="shared" si="9"/>
        <v>-32.473888000000002</v>
      </c>
      <c r="P55" s="36">
        <f>ABS(AVERAGE(O55:O73)-(P54-1)*5)</f>
        <v>40.619534894736844</v>
      </c>
      <c r="Q55" s="8"/>
    </row>
    <row r="56" spans="2:17" x14ac:dyDescent="0.25">
      <c r="B56" t="s">
        <v>23</v>
      </c>
      <c r="C56" t="s">
        <v>134</v>
      </c>
      <c r="D56" t="s">
        <v>36</v>
      </c>
      <c r="E56" s="8"/>
      <c r="F56" s="86">
        <f t="shared" si="10"/>
        <v>3.5565000000000002</v>
      </c>
      <c r="G56" s="86">
        <f t="shared" si="8"/>
        <v>-23.061776999999999</v>
      </c>
      <c r="J56" t="s">
        <v>23</v>
      </c>
      <c r="K56" t="s">
        <v>134</v>
      </c>
      <c r="L56" t="s">
        <v>36</v>
      </c>
      <c r="M56" s="8"/>
      <c r="N56" s="86">
        <f t="shared" si="11"/>
        <v>3.5565000000000002</v>
      </c>
      <c r="O56" s="86">
        <f t="shared" si="9"/>
        <v>-39.081820999999998</v>
      </c>
      <c r="Q56" s="8"/>
    </row>
    <row r="57" spans="2:17" x14ac:dyDescent="0.25">
      <c r="B57">
        <v>2001000000</v>
      </c>
      <c r="C57">
        <v>-25.666596999999999</v>
      </c>
      <c r="D57">
        <v>-14.833473</v>
      </c>
      <c r="E57" s="8"/>
      <c r="F57" s="86">
        <f t="shared" si="10"/>
        <v>4.1120000000000001</v>
      </c>
      <c r="G57" s="86">
        <f t="shared" si="8"/>
        <v>-25.971354999999999</v>
      </c>
      <c r="J57">
        <v>2001000000</v>
      </c>
      <c r="K57">
        <v>-23.913708</v>
      </c>
      <c r="L57">
        <v>-11.655234999999999</v>
      </c>
      <c r="M57" s="8"/>
      <c r="N57" s="86">
        <f t="shared" si="11"/>
        <v>4.1120000000000001</v>
      </c>
      <c r="O57" s="86">
        <f t="shared" si="9"/>
        <v>-40.374637999999997</v>
      </c>
      <c r="Q57" s="8"/>
    </row>
    <row r="58" spans="2:17" x14ac:dyDescent="0.25">
      <c r="B58">
        <v>2612055555.5556002</v>
      </c>
      <c r="C58">
        <v>-28.238903000000001</v>
      </c>
      <c r="D58">
        <v>-20.268737999999999</v>
      </c>
      <c r="E58" s="8"/>
      <c r="F58" s="86">
        <f t="shared" si="10"/>
        <v>4.6675000000000004</v>
      </c>
      <c r="G58" s="86">
        <f t="shared" si="8"/>
        <v>-29.659582</v>
      </c>
      <c r="J58">
        <v>2612055555.5556002</v>
      </c>
      <c r="K58">
        <v>-21.257055000000001</v>
      </c>
      <c r="L58">
        <v>-12.264673999999999</v>
      </c>
      <c r="M58" s="8"/>
      <c r="N58" s="86">
        <f t="shared" si="11"/>
        <v>4.6675000000000004</v>
      </c>
      <c r="O58" s="86">
        <f t="shared" si="9"/>
        <v>-54.856785000000002</v>
      </c>
      <c r="Q58" s="8"/>
    </row>
    <row r="59" spans="2:17" x14ac:dyDescent="0.25">
      <c r="B59">
        <v>3223111111.1111002</v>
      </c>
      <c r="C59">
        <v>-28.014748000000001</v>
      </c>
      <c r="D59">
        <v>-20.709029999999998</v>
      </c>
      <c r="E59" s="8"/>
      <c r="F59" s="86">
        <f t="shared" si="10"/>
        <v>5.2229999999999999</v>
      </c>
      <c r="G59" s="86">
        <f t="shared" si="8"/>
        <v>-37.034129999999998</v>
      </c>
      <c r="J59">
        <v>3223111111.1111002</v>
      </c>
      <c r="K59">
        <v>-20.736967</v>
      </c>
      <c r="L59">
        <v>-13.150709000000001</v>
      </c>
      <c r="M59" s="8"/>
      <c r="N59" s="86">
        <f t="shared" si="11"/>
        <v>5.2229999999999999</v>
      </c>
      <c r="O59" s="86">
        <f t="shared" si="9"/>
        <v>-42.776310000000002</v>
      </c>
      <c r="Q59" s="8"/>
    </row>
    <row r="60" spans="2:17" x14ac:dyDescent="0.25">
      <c r="B60">
        <v>3834166666.6666999</v>
      </c>
      <c r="C60">
        <v>-26.492044</v>
      </c>
      <c r="D60">
        <v>-19.124521000000001</v>
      </c>
      <c r="E60" s="8"/>
      <c r="F60" s="86">
        <f t="shared" si="10"/>
        <v>5.7785000000000002</v>
      </c>
      <c r="G60" s="86">
        <f t="shared" si="8"/>
        <v>-26.334050999999999</v>
      </c>
      <c r="J60">
        <v>3834166666.6666999</v>
      </c>
      <c r="K60">
        <v>-19.840643</v>
      </c>
      <c r="L60">
        <v>-12.605416</v>
      </c>
      <c r="M60" s="8"/>
      <c r="N60" s="86">
        <f t="shared" si="11"/>
        <v>5.7785000000000002</v>
      </c>
      <c r="O60" s="86">
        <f t="shared" si="9"/>
        <v>-37.866034999999997</v>
      </c>
      <c r="Q60" s="8"/>
    </row>
    <row r="61" spans="2:17" x14ac:dyDescent="0.25">
      <c r="B61">
        <v>4445222222.2222004</v>
      </c>
      <c r="C61">
        <v>-24.063133000000001</v>
      </c>
      <c r="D61">
        <v>-16.516166999999999</v>
      </c>
      <c r="E61" s="8"/>
      <c r="F61" s="86">
        <f t="shared" si="10"/>
        <v>6.3339999999999996</v>
      </c>
      <c r="G61" s="86">
        <f t="shared" si="8"/>
        <v>-24.210668999999999</v>
      </c>
      <c r="J61">
        <v>4445222222.2222004</v>
      </c>
      <c r="K61">
        <v>-19.479181000000001</v>
      </c>
      <c r="L61">
        <v>-12.218076999999999</v>
      </c>
      <c r="M61" s="8"/>
      <c r="N61" s="86">
        <f t="shared" si="11"/>
        <v>6.3339999999999996</v>
      </c>
      <c r="O61" s="86">
        <f t="shared" si="9"/>
        <v>-35.460461000000002</v>
      </c>
      <c r="Q61" s="8"/>
    </row>
    <row r="62" spans="2:17" x14ac:dyDescent="0.25">
      <c r="B62">
        <v>5056277777.7777996</v>
      </c>
      <c r="C62">
        <v>-22.190124999999998</v>
      </c>
      <c r="D62">
        <v>-14.090462</v>
      </c>
      <c r="E62" s="8"/>
      <c r="F62" s="86">
        <f t="shared" si="10"/>
        <v>6.8895</v>
      </c>
      <c r="G62" s="86">
        <f t="shared" si="8"/>
        <v>-24.217188</v>
      </c>
      <c r="J62">
        <v>5056277777.7777996</v>
      </c>
      <c r="K62">
        <v>-19.574936000000001</v>
      </c>
      <c r="L62">
        <v>-12.145144</v>
      </c>
      <c r="M62" s="8"/>
      <c r="N62" s="86">
        <f t="shared" si="11"/>
        <v>6.8895</v>
      </c>
      <c r="O62" s="86">
        <f t="shared" si="9"/>
        <v>-38.194305</v>
      </c>
      <c r="Q62" s="8"/>
    </row>
    <row r="63" spans="2:17" x14ac:dyDescent="0.25">
      <c r="B63">
        <v>5667333333.3332996</v>
      </c>
      <c r="C63">
        <v>-20.150364</v>
      </c>
      <c r="D63">
        <v>-12.131819</v>
      </c>
      <c r="E63" s="8"/>
      <c r="F63" s="86">
        <f t="shared" si="10"/>
        <v>7.4450000000000003</v>
      </c>
      <c r="G63" s="86">
        <f t="shared" si="8"/>
        <v>-24.664912999999999</v>
      </c>
      <c r="J63">
        <v>5667333333.3332996</v>
      </c>
      <c r="K63">
        <v>-19.193670000000001</v>
      </c>
      <c r="L63">
        <v>-11.382576</v>
      </c>
      <c r="M63" s="8"/>
      <c r="N63" s="86">
        <f t="shared" si="11"/>
        <v>7.4450000000000003</v>
      </c>
      <c r="O63" s="86">
        <f t="shared" si="9"/>
        <v>-39.500754999999998</v>
      </c>
      <c r="Q63" s="8"/>
    </row>
    <row r="64" spans="2:17" x14ac:dyDescent="0.25">
      <c r="B64">
        <v>6278388888.8888998</v>
      </c>
      <c r="C64">
        <v>-18.821906999999999</v>
      </c>
      <c r="D64">
        <v>-11.055364000000001</v>
      </c>
      <c r="E64" s="8"/>
      <c r="F64" s="86">
        <f t="shared" si="10"/>
        <v>8.0005000000000006</v>
      </c>
      <c r="G64" s="86">
        <f t="shared" si="8"/>
        <v>-27.770990000000001</v>
      </c>
      <c r="J64">
        <v>6278388888.8888998</v>
      </c>
      <c r="K64">
        <v>-18.824821</v>
      </c>
      <c r="L64">
        <v>-11.194292000000001</v>
      </c>
      <c r="M64" s="8"/>
      <c r="N64" s="86">
        <f t="shared" si="11"/>
        <v>8.0005000000000006</v>
      </c>
      <c r="O64" s="86">
        <f t="shared" si="9"/>
        <v>-39.792290000000001</v>
      </c>
      <c r="Q64" s="8"/>
    </row>
    <row r="65" spans="2:17" x14ac:dyDescent="0.25">
      <c r="B65">
        <v>6889444444.4443998</v>
      </c>
      <c r="C65">
        <v>-19.394196000000001</v>
      </c>
      <c r="D65">
        <v>-11.675662000000001</v>
      </c>
      <c r="E65" s="8"/>
      <c r="F65" s="86">
        <f t="shared" si="10"/>
        <v>8.5559999999999992</v>
      </c>
      <c r="G65" s="86">
        <f t="shared" si="8"/>
        <v>-34.241996999999998</v>
      </c>
      <c r="J65">
        <v>6889444444.4443998</v>
      </c>
      <c r="K65">
        <v>-19.237383000000001</v>
      </c>
      <c r="L65">
        <v>-11.568801000000001</v>
      </c>
      <c r="M65" s="8"/>
      <c r="N65" s="86">
        <f t="shared" si="11"/>
        <v>8.5559999999999992</v>
      </c>
      <c r="O65" s="86">
        <f t="shared" si="9"/>
        <v>-41.542045999999999</v>
      </c>
      <c r="Q65" s="8"/>
    </row>
    <row r="66" spans="2:17" x14ac:dyDescent="0.25">
      <c r="B66">
        <v>7500500000</v>
      </c>
      <c r="C66">
        <v>-18.918451000000001</v>
      </c>
      <c r="D66">
        <v>-11.222410999999999</v>
      </c>
      <c r="E66" s="8"/>
      <c r="F66" s="86">
        <f t="shared" si="10"/>
        <v>9.1114999999999995</v>
      </c>
      <c r="G66" s="86">
        <f t="shared" si="8"/>
        <v>-38.355975999999998</v>
      </c>
      <c r="J66">
        <v>7500500000</v>
      </c>
      <c r="K66">
        <v>-18.756485000000001</v>
      </c>
      <c r="L66">
        <v>-11.039399</v>
      </c>
      <c r="M66" s="8"/>
      <c r="N66" s="86">
        <f t="shared" si="11"/>
        <v>9.1114999999999995</v>
      </c>
      <c r="O66" s="86">
        <f t="shared" si="9"/>
        <v>-42.399261000000003</v>
      </c>
      <c r="Q66" s="8"/>
    </row>
    <row r="67" spans="2:17" x14ac:dyDescent="0.25">
      <c r="B67">
        <v>8111555555.5556002</v>
      </c>
      <c r="C67">
        <v>-19.198763</v>
      </c>
      <c r="D67">
        <v>-11.164555</v>
      </c>
      <c r="E67" s="8"/>
      <c r="F67" s="86">
        <f t="shared" si="10"/>
        <v>9.6669999999999998</v>
      </c>
      <c r="G67" s="86">
        <f t="shared" si="8"/>
        <v>-31.183716</v>
      </c>
      <c r="J67">
        <v>8111555555.5556002</v>
      </c>
      <c r="K67">
        <v>-19.358184999999999</v>
      </c>
      <c r="L67">
        <v>-11.466357</v>
      </c>
      <c r="M67" s="8"/>
      <c r="N67" s="86">
        <f t="shared" si="11"/>
        <v>9.6669999999999998</v>
      </c>
      <c r="O67" s="86">
        <f t="shared" si="9"/>
        <v>-43.027240999999997</v>
      </c>
      <c r="Q67" s="8"/>
    </row>
    <row r="68" spans="2:17" x14ac:dyDescent="0.25">
      <c r="B68">
        <v>8722611111.1110992</v>
      </c>
      <c r="C68">
        <v>-20.209015000000001</v>
      </c>
      <c r="D68">
        <v>-11.825187</v>
      </c>
      <c r="E68" s="8"/>
      <c r="F68" s="86">
        <f t="shared" si="10"/>
        <v>10.2225</v>
      </c>
      <c r="G68" s="86">
        <f t="shared" si="8"/>
        <v>-30.236279</v>
      </c>
      <c r="J68">
        <v>8722611111.1110992</v>
      </c>
      <c r="K68">
        <v>-19.159158999999999</v>
      </c>
      <c r="L68">
        <v>-10.996831</v>
      </c>
      <c r="M68" s="8"/>
      <c r="N68" s="86">
        <f t="shared" si="11"/>
        <v>10.2225</v>
      </c>
      <c r="O68" s="86">
        <f t="shared" si="9"/>
        <v>-43.762337000000002</v>
      </c>
      <c r="Q68" s="8"/>
    </row>
    <row r="69" spans="2:17" x14ac:dyDescent="0.25">
      <c r="B69">
        <v>9333666666.6667004</v>
      </c>
      <c r="C69">
        <v>-20.321735</v>
      </c>
      <c r="D69">
        <v>-11.985837999999999</v>
      </c>
      <c r="E69" s="8"/>
      <c r="F69" s="86">
        <f t="shared" si="10"/>
        <v>10.778</v>
      </c>
      <c r="G69" s="86">
        <f t="shared" si="8"/>
        <v>-32.428448000000003</v>
      </c>
      <c r="J69">
        <v>9333666666.6667004</v>
      </c>
      <c r="K69">
        <v>-20.739536000000001</v>
      </c>
      <c r="L69">
        <v>-12.178798</v>
      </c>
      <c r="M69" s="8"/>
      <c r="N69" s="86">
        <f t="shared" si="11"/>
        <v>10.778</v>
      </c>
      <c r="O69" s="86">
        <f t="shared" si="9"/>
        <v>-44.969375999999997</v>
      </c>
      <c r="Q69" s="8"/>
    </row>
    <row r="70" spans="2:17" x14ac:dyDescent="0.25">
      <c r="B70">
        <v>9944722222.2222004</v>
      </c>
      <c r="C70">
        <v>-19.684660000000001</v>
      </c>
      <c r="D70">
        <v>-11.047469</v>
      </c>
      <c r="E70" s="8"/>
      <c r="F70" s="86">
        <f t="shared" si="10"/>
        <v>11.333500000000001</v>
      </c>
      <c r="G70" s="86">
        <f t="shared" si="8"/>
        <v>-31.812584000000001</v>
      </c>
      <c r="J70">
        <v>9944722222.2222004</v>
      </c>
      <c r="K70">
        <v>-20.003005999999999</v>
      </c>
      <c r="L70">
        <v>-11.056877</v>
      </c>
      <c r="M70" s="8"/>
      <c r="N70" s="86">
        <f t="shared" si="11"/>
        <v>11.333500000000001</v>
      </c>
      <c r="O70" s="86">
        <f t="shared" si="9"/>
        <v>-37.274956000000003</v>
      </c>
      <c r="Q70" s="8"/>
    </row>
    <row r="71" spans="2:17" x14ac:dyDescent="0.25">
      <c r="B71">
        <v>10555777777.778</v>
      </c>
      <c r="C71">
        <v>-20.592438000000001</v>
      </c>
      <c r="D71">
        <v>-11.582242000000001</v>
      </c>
      <c r="E71" s="8"/>
      <c r="F71" s="86">
        <f t="shared" si="10"/>
        <v>11.888999999999999</v>
      </c>
      <c r="G71" s="86">
        <f t="shared" si="8"/>
        <v>-26.102139999999999</v>
      </c>
      <c r="J71">
        <v>10555777777.778</v>
      </c>
      <c r="K71">
        <v>-19.570951000000001</v>
      </c>
      <c r="L71">
        <v>-10.83935</v>
      </c>
      <c r="M71" s="8"/>
      <c r="N71" s="86">
        <f t="shared" si="11"/>
        <v>11.888999999999999</v>
      </c>
      <c r="O71" s="86">
        <f t="shared" si="9"/>
        <v>-37.441569999999999</v>
      </c>
      <c r="Q71" s="8"/>
    </row>
    <row r="72" spans="2:17" x14ac:dyDescent="0.25">
      <c r="B72">
        <v>11166833333.333</v>
      </c>
      <c r="C72">
        <v>-20.594674999999999</v>
      </c>
      <c r="D72">
        <v>-11.553723</v>
      </c>
      <c r="E72" s="8"/>
      <c r="F72" s="86">
        <f t="shared" si="10"/>
        <v>12.4445</v>
      </c>
      <c r="G72" s="86">
        <f t="shared" si="8"/>
        <v>-29.843340000000001</v>
      </c>
      <c r="J72">
        <v>11166833333.333</v>
      </c>
      <c r="K72">
        <v>-20.170922999999998</v>
      </c>
      <c r="L72">
        <v>-11.124067</v>
      </c>
      <c r="M72" s="8"/>
      <c r="N72" s="86">
        <f t="shared" si="11"/>
        <v>12.4445</v>
      </c>
      <c r="O72" s="86">
        <f t="shared" si="9"/>
        <v>-39.908607000000003</v>
      </c>
      <c r="Q72" s="8"/>
    </row>
    <row r="73" spans="2:17" x14ac:dyDescent="0.25">
      <c r="B73">
        <v>11777888888.889</v>
      </c>
      <c r="C73">
        <v>-20.205497999999999</v>
      </c>
      <c r="D73">
        <v>-11.278483</v>
      </c>
      <c r="E73" s="8"/>
      <c r="F73" s="86">
        <f t="shared" si="10"/>
        <v>13</v>
      </c>
      <c r="G73" s="86">
        <f t="shared" si="8"/>
        <v>-31.571605999999999</v>
      </c>
      <c r="J73">
        <v>11777888888.889</v>
      </c>
      <c r="K73">
        <v>-19.793939999999999</v>
      </c>
      <c r="L73">
        <v>-10.841949</v>
      </c>
      <c r="M73" s="8"/>
      <c r="N73" s="86">
        <f t="shared" si="11"/>
        <v>13</v>
      </c>
      <c r="O73" s="86">
        <f t="shared" si="9"/>
        <v>-41.068480999999998</v>
      </c>
      <c r="Q73" s="8"/>
    </row>
    <row r="74" spans="2:17" x14ac:dyDescent="0.25">
      <c r="B74">
        <v>12388944444.444</v>
      </c>
      <c r="C74">
        <v>-21.197438999999999</v>
      </c>
      <c r="D74">
        <v>-12.111428</v>
      </c>
      <c r="E74" s="8"/>
      <c r="F74" s="86" t="s">
        <v>25</v>
      </c>
      <c r="J74">
        <v>12388944444.444</v>
      </c>
      <c r="K74">
        <v>-20.616727999999998</v>
      </c>
      <c r="L74">
        <v>-11.479842</v>
      </c>
      <c r="M74" s="8"/>
      <c r="N74" s="86" t="s">
        <v>25</v>
      </c>
      <c r="Q74" s="8"/>
    </row>
    <row r="75" spans="2:17" x14ac:dyDescent="0.25">
      <c r="B75">
        <v>13000000000</v>
      </c>
      <c r="C75">
        <v>-21.302788</v>
      </c>
      <c r="D75">
        <v>-11.874195</v>
      </c>
      <c r="J75">
        <v>13000000000</v>
      </c>
      <c r="K75">
        <v>-20.405014000000001</v>
      </c>
      <c r="L75">
        <v>-10.91882</v>
      </c>
    </row>
    <row r="76" spans="2:17" x14ac:dyDescent="0.25">
      <c r="B76" t="s">
        <v>25</v>
      </c>
      <c r="J76" t="s">
        <v>25</v>
      </c>
    </row>
    <row r="77" spans="2:17" x14ac:dyDescent="0.25">
      <c r="F77" s="86" t="s">
        <v>28</v>
      </c>
      <c r="N77" s="86" t="s">
        <v>28</v>
      </c>
    </row>
    <row r="78" spans="2:17" ht="15.75" x14ac:dyDescent="0.25">
      <c r="F78" s="86" t="s">
        <v>23</v>
      </c>
      <c r="G78" s="86" t="str">
        <f t="shared" ref="G78:G97" si="12">D104</f>
        <v>1Rx5L dBc Log Mag(dB)</v>
      </c>
      <c r="H78" s="35">
        <v>1</v>
      </c>
      <c r="N78" s="86" t="s">
        <v>23</v>
      </c>
      <c r="O78" s="86" t="str">
        <f t="shared" ref="O78:O97" si="13">L104</f>
        <v>1Rx5L dBc Log Mag(dB)</v>
      </c>
      <c r="P78" s="35">
        <v>1</v>
      </c>
    </row>
    <row r="79" spans="2:17" ht="15.75" x14ac:dyDescent="0.25">
      <c r="B79" t="s">
        <v>27</v>
      </c>
      <c r="F79" s="86">
        <f t="shared" ref="F79:F97" si="14">B105/1000000000</f>
        <v>4.0010000000000003</v>
      </c>
      <c r="G79" s="86">
        <f t="shared" si="12"/>
        <v>-16.772061999999998</v>
      </c>
      <c r="H79" s="36">
        <f>ABS(AVERAGE(G79:G97)-(H78-1)*5)</f>
        <v>19.226228578947374</v>
      </c>
      <c r="J79" t="s">
        <v>27</v>
      </c>
      <c r="N79" s="86">
        <f t="shared" ref="N79:N97" si="15">J105/1000000000</f>
        <v>4.0010000000000003</v>
      </c>
      <c r="O79" s="86">
        <f t="shared" si="13"/>
        <v>-13.806948</v>
      </c>
      <c r="P79" s="36">
        <f>ABS(AVERAGE(O79:O97)-(P78-1)*5)</f>
        <v>18.427275368421054</v>
      </c>
    </row>
    <row r="80" spans="2:17" x14ac:dyDescent="0.25">
      <c r="B80" t="s">
        <v>23</v>
      </c>
      <c r="C80" t="s">
        <v>135</v>
      </c>
      <c r="D80" t="s">
        <v>37</v>
      </c>
      <c r="F80" s="86">
        <f t="shared" si="14"/>
        <v>4.5009444444444</v>
      </c>
      <c r="G80" s="86">
        <f t="shared" si="12"/>
        <v>-17.73443</v>
      </c>
      <c r="J80" t="s">
        <v>23</v>
      </c>
      <c r="K80" t="s">
        <v>135</v>
      </c>
      <c r="L80" t="s">
        <v>37</v>
      </c>
      <c r="N80" s="86">
        <f t="shared" si="15"/>
        <v>4.5009444444444</v>
      </c>
      <c r="O80" s="86">
        <f t="shared" si="13"/>
        <v>-16.551902999999999</v>
      </c>
    </row>
    <row r="81" spans="2:15" x14ac:dyDescent="0.25">
      <c r="B81">
        <v>3001000000</v>
      </c>
      <c r="C81">
        <v>-32.404834999999999</v>
      </c>
      <c r="D81">
        <v>-21.571712000000002</v>
      </c>
      <c r="F81" s="86">
        <f t="shared" si="14"/>
        <v>5.0008888888889</v>
      </c>
      <c r="G81" s="86">
        <f t="shared" si="12"/>
        <v>-17.131191000000001</v>
      </c>
      <c r="J81">
        <v>3001000000</v>
      </c>
      <c r="K81">
        <v>-44.732360999999997</v>
      </c>
      <c r="L81">
        <v>-32.473888000000002</v>
      </c>
      <c r="N81" s="86">
        <f t="shared" si="15"/>
        <v>5.0008888888889</v>
      </c>
      <c r="O81" s="86">
        <f t="shared" si="13"/>
        <v>-18.557611000000001</v>
      </c>
    </row>
    <row r="82" spans="2:15" x14ac:dyDescent="0.25">
      <c r="B82">
        <v>3556500000</v>
      </c>
      <c r="C82">
        <v>-31.031942000000001</v>
      </c>
      <c r="D82">
        <v>-23.061776999999999</v>
      </c>
      <c r="F82" s="86">
        <f t="shared" si="14"/>
        <v>5.5008333333332997</v>
      </c>
      <c r="G82" s="86">
        <f t="shared" si="12"/>
        <v>-16.830805000000002</v>
      </c>
      <c r="J82">
        <v>3556500000</v>
      </c>
      <c r="K82">
        <v>-48.074202999999997</v>
      </c>
      <c r="L82">
        <v>-39.081820999999998</v>
      </c>
      <c r="N82" s="86">
        <f t="shared" si="15"/>
        <v>5.5008333333332997</v>
      </c>
      <c r="O82" s="86">
        <f t="shared" si="13"/>
        <v>-18.390332999999998</v>
      </c>
    </row>
    <row r="83" spans="2:15" x14ac:dyDescent="0.25">
      <c r="B83">
        <v>4112000000</v>
      </c>
      <c r="C83">
        <v>-33.277073000000001</v>
      </c>
      <c r="D83">
        <v>-25.971354999999999</v>
      </c>
      <c r="F83" s="86">
        <f t="shared" si="14"/>
        <v>6.0007777777777997</v>
      </c>
      <c r="G83" s="86">
        <f t="shared" si="12"/>
        <v>-16.808800000000002</v>
      </c>
      <c r="J83">
        <v>4112000000</v>
      </c>
      <c r="K83">
        <v>-47.960898999999998</v>
      </c>
      <c r="L83">
        <v>-40.374637999999997</v>
      </c>
      <c r="N83" s="86">
        <f t="shared" si="15"/>
        <v>6.0007777777777997</v>
      </c>
      <c r="O83" s="86">
        <f t="shared" si="13"/>
        <v>-18.484155999999999</v>
      </c>
    </row>
    <row r="84" spans="2:15" x14ac:dyDescent="0.25">
      <c r="B84">
        <v>4667500000</v>
      </c>
      <c r="C84">
        <v>-37.027102999999997</v>
      </c>
      <c r="D84">
        <v>-29.659582</v>
      </c>
      <c r="F84" s="86">
        <f t="shared" si="14"/>
        <v>6.5007222222222003</v>
      </c>
      <c r="G84" s="86">
        <f t="shared" si="12"/>
        <v>-17.409593999999998</v>
      </c>
      <c r="J84">
        <v>4667500000</v>
      </c>
      <c r="K84">
        <v>-62.092013999999999</v>
      </c>
      <c r="L84">
        <v>-54.856785000000002</v>
      </c>
      <c r="N84" s="86">
        <f t="shared" si="15"/>
        <v>6.5007222222222003</v>
      </c>
      <c r="O84" s="86">
        <f t="shared" si="13"/>
        <v>-18.048266999999999</v>
      </c>
    </row>
    <row r="85" spans="2:15" x14ac:dyDescent="0.25">
      <c r="B85">
        <v>5223000000</v>
      </c>
      <c r="C85">
        <v>-44.581097</v>
      </c>
      <c r="D85">
        <v>-37.034129999999998</v>
      </c>
      <c r="F85" s="86">
        <f t="shared" si="14"/>
        <v>7.0006666666667003</v>
      </c>
      <c r="G85" s="86">
        <f t="shared" si="12"/>
        <v>-18.726251999999999</v>
      </c>
      <c r="J85">
        <v>5223000000</v>
      </c>
      <c r="K85">
        <v>-50.037415000000003</v>
      </c>
      <c r="L85">
        <v>-42.776310000000002</v>
      </c>
      <c r="N85" s="86">
        <f t="shared" si="15"/>
        <v>7.0006666666667003</v>
      </c>
      <c r="O85" s="86">
        <f t="shared" si="13"/>
        <v>-18.994074000000001</v>
      </c>
    </row>
    <row r="86" spans="2:15" x14ac:dyDescent="0.25">
      <c r="B86">
        <v>5778500000</v>
      </c>
      <c r="C86">
        <v>-34.433712</v>
      </c>
      <c r="D86">
        <v>-26.334050999999999</v>
      </c>
      <c r="F86" s="86">
        <f t="shared" si="14"/>
        <v>7.5006111111111</v>
      </c>
      <c r="G86" s="86">
        <f t="shared" si="12"/>
        <v>-20.131329999999998</v>
      </c>
      <c r="J86">
        <v>5778500000</v>
      </c>
      <c r="K86">
        <v>-45.295825999999998</v>
      </c>
      <c r="L86">
        <v>-37.866034999999997</v>
      </c>
      <c r="N86" s="86">
        <f t="shared" si="15"/>
        <v>7.5006111111111</v>
      </c>
      <c r="O86" s="86">
        <f t="shared" si="13"/>
        <v>-20.354565000000001</v>
      </c>
    </row>
    <row r="87" spans="2:15" x14ac:dyDescent="0.25">
      <c r="B87">
        <v>6334000000</v>
      </c>
      <c r="C87">
        <v>-32.229213999999999</v>
      </c>
      <c r="D87">
        <v>-24.210668999999999</v>
      </c>
      <c r="F87" s="86">
        <f t="shared" si="14"/>
        <v>8.0005555555556001</v>
      </c>
      <c r="G87" s="86">
        <f t="shared" si="12"/>
        <v>-22.110661</v>
      </c>
      <c r="J87">
        <v>6334000000</v>
      </c>
      <c r="K87">
        <v>-43.271557000000001</v>
      </c>
      <c r="L87">
        <v>-35.460461000000002</v>
      </c>
      <c r="N87" s="86">
        <f t="shared" si="15"/>
        <v>8.0005555555556001</v>
      </c>
      <c r="O87" s="86">
        <f t="shared" si="13"/>
        <v>-20.762118999999998</v>
      </c>
    </row>
    <row r="88" spans="2:15" x14ac:dyDescent="0.25">
      <c r="B88">
        <v>6889500000</v>
      </c>
      <c r="C88">
        <v>-31.983730000000001</v>
      </c>
      <c r="D88">
        <v>-24.217188</v>
      </c>
      <c r="F88" s="86">
        <f t="shared" si="14"/>
        <v>8.5005000000000006</v>
      </c>
      <c r="G88" s="86">
        <f t="shared" si="12"/>
        <v>-22.562823999999999</v>
      </c>
      <c r="J88">
        <v>6889500000</v>
      </c>
      <c r="K88">
        <v>-45.824832999999998</v>
      </c>
      <c r="L88">
        <v>-38.194305</v>
      </c>
      <c r="N88" s="86">
        <f t="shared" si="15"/>
        <v>8.5005000000000006</v>
      </c>
      <c r="O88" s="86">
        <f t="shared" si="13"/>
        <v>-20.452556999999999</v>
      </c>
    </row>
    <row r="89" spans="2:15" x14ac:dyDescent="0.25">
      <c r="B89">
        <v>7445000000</v>
      </c>
      <c r="C89">
        <v>-32.383445999999999</v>
      </c>
      <c r="D89">
        <v>-24.664912999999999</v>
      </c>
      <c r="F89" s="86">
        <f t="shared" si="14"/>
        <v>9.0004444444444012</v>
      </c>
      <c r="G89" s="86">
        <f t="shared" si="12"/>
        <v>-23.768281999999999</v>
      </c>
      <c r="J89">
        <v>7445000000</v>
      </c>
      <c r="K89">
        <v>-47.169333999999999</v>
      </c>
      <c r="L89">
        <v>-39.500754999999998</v>
      </c>
      <c r="N89" s="86">
        <f t="shared" si="15"/>
        <v>9.0004444444444012</v>
      </c>
      <c r="O89" s="86">
        <f t="shared" si="13"/>
        <v>-20.596699000000001</v>
      </c>
    </row>
    <row r="90" spans="2:15" x14ac:dyDescent="0.25">
      <c r="B90">
        <v>8000500000</v>
      </c>
      <c r="C90">
        <v>-35.467030000000001</v>
      </c>
      <c r="D90">
        <v>-27.770990000000001</v>
      </c>
      <c r="F90" s="86">
        <f t="shared" si="14"/>
        <v>9.5003888888889012</v>
      </c>
      <c r="G90" s="86">
        <f t="shared" si="12"/>
        <v>-23.732786000000001</v>
      </c>
      <c r="J90">
        <v>8000500000</v>
      </c>
      <c r="K90">
        <v>-47.509377000000001</v>
      </c>
      <c r="L90">
        <v>-39.792290000000001</v>
      </c>
      <c r="N90" s="86">
        <f t="shared" si="15"/>
        <v>9.5003888888889012</v>
      </c>
      <c r="O90" s="86">
        <f t="shared" si="13"/>
        <v>-20.016777000000001</v>
      </c>
    </row>
    <row r="91" spans="2:15" x14ac:dyDescent="0.25">
      <c r="B91">
        <v>8556000000</v>
      </c>
      <c r="C91">
        <v>-42.276203000000002</v>
      </c>
      <c r="D91">
        <v>-34.241996999999998</v>
      </c>
      <c r="F91" s="86">
        <f t="shared" si="14"/>
        <v>10.000333333333</v>
      </c>
      <c r="G91" s="86">
        <f t="shared" si="12"/>
        <v>-23.155971999999998</v>
      </c>
      <c r="J91">
        <v>8556000000</v>
      </c>
      <c r="K91">
        <v>-49.433872000000001</v>
      </c>
      <c r="L91">
        <v>-41.542045999999999</v>
      </c>
      <c r="N91" s="86">
        <f t="shared" si="15"/>
        <v>10.000333333333</v>
      </c>
      <c r="O91" s="86">
        <f t="shared" si="13"/>
        <v>-18.480181000000002</v>
      </c>
    </row>
    <row r="92" spans="2:15" x14ac:dyDescent="0.25">
      <c r="B92">
        <v>9111500000</v>
      </c>
      <c r="C92">
        <v>-46.739803000000002</v>
      </c>
      <c r="D92">
        <v>-38.355975999999998</v>
      </c>
      <c r="F92" s="86">
        <f t="shared" si="14"/>
        <v>10.500277777778001</v>
      </c>
      <c r="G92" s="86">
        <f t="shared" si="12"/>
        <v>-21.986651999999999</v>
      </c>
      <c r="J92">
        <v>9111500000</v>
      </c>
      <c r="K92">
        <v>-50.561588</v>
      </c>
      <c r="L92">
        <v>-42.399261000000003</v>
      </c>
      <c r="N92" s="86">
        <f t="shared" si="15"/>
        <v>10.500277777778001</v>
      </c>
      <c r="O92" s="86">
        <f t="shared" si="13"/>
        <v>-18.768025999999999</v>
      </c>
    </row>
    <row r="93" spans="2:15" x14ac:dyDescent="0.25">
      <c r="B93">
        <v>9667000000</v>
      </c>
      <c r="C93">
        <v>-39.519610999999998</v>
      </c>
      <c r="D93">
        <v>-31.183716</v>
      </c>
      <c r="F93" s="86">
        <f t="shared" si="14"/>
        <v>11.000222222222</v>
      </c>
      <c r="G93" s="86">
        <f t="shared" si="12"/>
        <v>-17.944130000000001</v>
      </c>
      <c r="J93">
        <v>9667000000</v>
      </c>
      <c r="K93">
        <v>-51.587981999999997</v>
      </c>
      <c r="L93">
        <v>-43.027240999999997</v>
      </c>
      <c r="N93" s="86">
        <f t="shared" si="15"/>
        <v>11.000222222222</v>
      </c>
      <c r="O93" s="86">
        <f t="shared" si="13"/>
        <v>-19.206192000000001</v>
      </c>
    </row>
    <row r="94" spans="2:15" x14ac:dyDescent="0.25">
      <c r="B94">
        <v>10222500000</v>
      </c>
      <c r="C94">
        <v>-38.873466000000001</v>
      </c>
      <c r="D94">
        <v>-30.236279</v>
      </c>
      <c r="F94" s="86">
        <f t="shared" si="14"/>
        <v>11.500166666666999</v>
      </c>
      <c r="G94" s="86">
        <f t="shared" si="12"/>
        <v>-16.715160000000001</v>
      </c>
      <c r="J94">
        <v>10222500000</v>
      </c>
      <c r="K94">
        <v>-52.708466000000001</v>
      </c>
      <c r="L94">
        <v>-43.762337000000002</v>
      </c>
      <c r="N94" s="86">
        <f t="shared" si="15"/>
        <v>11.500166666666999</v>
      </c>
      <c r="O94" s="86">
        <f t="shared" si="13"/>
        <v>-18.064700999999999</v>
      </c>
    </row>
    <row r="95" spans="2:15" x14ac:dyDescent="0.25">
      <c r="B95">
        <v>10778000000</v>
      </c>
      <c r="C95">
        <v>-41.438643999999996</v>
      </c>
      <c r="D95">
        <v>-32.428448000000003</v>
      </c>
      <c r="F95" s="86">
        <f t="shared" si="14"/>
        <v>12.000111111111</v>
      </c>
      <c r="G95" s="86">
        <f t="shared" si="12"/>
        <v>-16.614142999999999</v>
      </c>
      <c r="J95">
        <v>10778000000</v>
      </c>
      <c r="K95">
        <v>-53.700977000000002</v>
      </c>
      <c r="L95">
        <v>-44.969375999999997</v>
      </c>
      <c r="N95" s="86">
        <f t="shared" si="15"/>
        <v>12.000111111111</v>
      </c>
      <c r="O95" s="86">
        <f t="shared" si="13"/>
        <v>-17.289204000000002</v>
      </c>
    </row>
    <row r="96" spans="2:15" x14ac:dyDescent="0.25">
      <c r="B96">
        <v>11333500000</v>
      </c>
      <c r="C96">
        <v>-40.853535000000001</v>
      </c>
      <c r="D96">
        <v>-31.812584000000001</v>
      </c>
      <c r="F96" s="86">
        <f t="shared" si="14"/>
        <v>12.500055555555999</v>
      </c>
      <c r="G96" s="86">
        <f t="shared" si="12"/>
        <v>-17.331154000000002</v>
      </c>
      <c r="J96">
        <v>11333500000</v>
      </c>
      <c r="K96">
        <v>-46.321807999999997</v>
      </c>
      <c r="L96">
        <v>-37.274956000000003</v>
      </c>
      <c r="N96" s="86">
        <f t="shared" si="15"/>
        <v>12.500055555555999</v>
      </c>
      <c r="O96" s="86">
        <f t="shared" si="13"/>
        <v>-16.598144999999999</v>
      </c>
    </row>
    <row r="97" spans="2:16" x14ac:dyDescent="0.25">
      <c r="B97">
        <v>11889000000</v>
      </c>
      <c r="C97">
        <v>-35.029156</v>
      </c>
      <c r="D97">
        <v>-26.102139999999999</v>
      </c>
      <c r="F97" s="86">
        <f t="shared" si="14"/>
        <v>13</v>
      </c>
      <c r="G97" s="86">
        <f t="shared" si="12"/>
        <v>-17.832115000000002</v>
      </c>
      <c r="J97">
        <v>11889000000</v>
      </c>
      <c r="K97">
        <v>-46.393559000000003</v>
      </c>
      <c r="L97">
        <v>-37.441569999999999</v>
      </c>
      <c r="N97" s="86">
        <f t="shared" si="15"/>
        <v>13</v>
      </c>
      <c r="O97" s="86">
        <f t="shared" si="13"/>
        <v>-16.695774</v>
      </c>
    </row>
    <row r="98" spans="2:16" x14ac:dyDescent="0.25">
      <c r="B98">
        <v>12444500000</v>
      </c>
      <c r="C98">
        <v>-38.929347999999997</v>
      </c>
      <c r="D98">
        <v>-29.843340000000001</v>
      </c>
      <c r="F98" s="86" t="s">
        <v>25</v>
      </c>
      <c r="J98">
        <v>12444500000</v>
      </c>
      <c r="K98">
        <v>-49.045490000000001</v>
      </c>
      <c r="L98">
        <v>-39.908607000000003</v>
      </c>
      <c r="N98" s="86" t="s">
        <v>25</v>
      </c>
    </row>
    <row r="99" spans="2:16" x14ac:dyDescent="0.25">
      <c r="B99">
        <v>13000000000</v>
      </c>
      <c r="C99">
        <v>-41.000197999999997</v>
      </c>
      <c r="D99">
        <v>-31.571605999999999</v>
      </c>
      <c r="J99">
        <v>13000000000</v>
      </c>
      <c r="K99">
        <v>-50.554676000000001</v>
      </c>
      <c r="L99">
        <v>-41.068480999999998</v>
      </c>
    </row>
    <row r="100" spans="2:16" x14ac:dyDescent="0.25">
      <c r="B100" t="s">
        <v>25</v>
      </c>
      <c r="J100" t="s">
        <v>25</v>
      </c>
    </row>
    <row r="101" spans="2:16" x14ac:dyDescent="0.25">
      <c r="F101" s="86" t="s">
        <v>29</v>
      </c>
      <c r="N101" s="86" t="s">
        <v>29</v>
      </c>
    </row>
    <row r="102" spans="2:16" ht="15.75" x14ac:dyDescent="0.25">
      <c r="F102" s="86" t="s">
        <v>23</v>
      </c>
      <c r="G102" s="86" t="str">
        <f t="shared" ref="G102:G121" si="16">D128</f>
        <v>2Rx1L dBc Log Mag(dB)</v>
      </c>
      <c r="H102" s="35">
        <v>2</v>
      </c>
      <c r="N102" s="86" t="s">
        <v>23</v>
      </c>
      <c r="O102" s="86" t="str">
        <f t="shared" ref="O102:O121" si="17">L128</f>
        <v>2Rx1L dBc Log Mag(dB)</v>
      </c>
      <c r="P102" s="35">
        <v>2</v>
      </c>
    </row>
    <row r="103" spans="2:16" ht="15.75" x14ac:dyDescent="0.25">
      <c r="B103" t="s">
        <v>28</v>
      </c>
      <c r="F103" s="86">
        <f t="shared" ref="F103:F121" si="18">B129/1000000000</f>
        <v>1</v>
      </c>
      <c r="G103" s="86">
        <f t="shared" si="16"/>
        <v>-63.731667000000002</v>
      </c>
      <c r="H103" s="36">
        <f>ABS(AVERAGE(G103:G121)-(H102-1)*5)</f>
        <v>64.838611105263155</v>
      </c>
      <c r="J103" t="s">
        <v>28</v>
      </c>
      <c r="N103" s="86">
        <f t="shared" ref="N103:N121" si="19">J129/1000000000</f>
        <v>1</v>
      </c>
      <c r="O103" s="86">
        <f t="shared" si="17"/>
        <v>-59.57732</v>
      </c>
      <c r="P103" s="36">
        <f>ABS(AVERAGE(O103:O121)-(P102-1)*5)</f>
        <v>58.642308210526302</v>
      </c>
    </row>
    <row r="104" spans="2:16" x14ac:dyDescent="0.25">
      <c r="B104" t="s">
        <v>23</v>
      </c>
      <c r="C104" t="s">
        <v>136</v>
      </c>
      <c r="D104" t="s">
        <v>38</v>
      </c>
      <c r="F104" s="86">
        <f t="shared" si="18"/>
        <v>1.2778055555555998</v>
      </c>
      <c r="G104" s="86">
        <f t="shared" si="16"/>
        <v>-62.43824</v>
      </c>
      <c r="J104" t="s">
        <v>23</v>
      </c>
      <c r="K104" t="s">
        <v>136</v>
      </c>
      <c r="L104" t="s">
        <v>38</v>
      </c>
      <c r="N104" s="86">
        <f t="shared" si="19"/>
        <v>1.2778055555555998</v>
      </c>
      <c r="O104" s="86">
        <f t="shared" si="17"/>
        <v>-56.430157000000001</v>
      </c>
    </row>
    <row r="105" spans="2:16" x14ac:dyDescent="0.25">
      <c r="B105">
        <v>4001000000</v>
      </c>
      <c r="C105">
        <v>-27.605184999999999</v>
      </c>
      <c r="D105">
        <v>-16.772061999999998</v>
      </c>
      <c r="F105" s="86">
        <f t="shared" si="18"/>
        <v>1.5556111111111</v>
      </c>
      <c r="G105" s="86">
        <f t="shared" si="16"/>
        <v>-59.980778000000001</v>
      </c>
      <c r="J105">
        <v>4001000000</v>
      </c>
      <c r="K105">
        <v>-26.06542</v>
      </c>
      <c r="L105">
        <v>-13.806948</v>
      </c>
      <c r="N105" s="86">
        <f t="shared" si="19"/>
        <v>1.5556111111111</v>
      </c>
      <c r="O105" s="86">
        <f t="shared" si="17"/>
        <v>-64.306396000000007</v>
      </c>
    </row>
    <row r="106" spans="2:16" x14ac:dyDescent="0.25">
      <c r="B106">
        <v>4500944444.4443998</v>
      </c>
      <c r="C106">
        <v>-25.704594</v>
      </c>
      <c r="D106">
        <v>-17.73443</v>
      </c>
      <c r="F106" s="86">
        <f t="shared" si="18"/>
        <v>1.8334166666666998</v>
      </c>
      <c r="G106" s="86">
        <f t="shared" si="16"/>
        <v>-64.581551000000005</v>
      </c>
      <c r="J106">
        <v>4500944444.4443998</v>
      </c>
      <c r="K106">
        <v>-25.544283</v>
      </c>
      <c r="L106">
        <v>-16.551902999999999</v>
      </c>
      <c r="N106" s="86">
        <f t="shared" si="19"/>
        <v>1.8334166666666998</v>
      </c>
      <c r="O106" s="86">
        <f t="shared" si="17"/>
        <v>-59.744948999999998</v>
      </c>
    </row>
    <row r="107" spans="2:16" x14ac:dyDescent="0.25">
      <c r="B107">
        <v>5000888888.8888998</v>
      </c>
      <c r="C107">
        <v>-24.436909</v>
      </c>
      <c r="D107">
        <v>-17.131191000000001</v>
      </c>
      <c r="F107" s="86">
        <f t="shared" si="18"/>
        <v>2.1112222222221999</v>
      </c>
      <c r="G107" s="86">
        <f t="shared" si="16"/>
        <v>-51.744286000000002</v>
      </c>
      <c r="J107">
        <v>5000888888.8888998</v>
      </c>
      <c r="K107">
        <v>-26.143868999999999</v>
      </c>
      <c r="L107">
        <v>-18.557611000000001</v>
      </c>
      <c r="N107" s="86">
        <f t="shared" si="19"/>
        <v>2.1112222222221999</v>
      </c>
      <c r="O107" s="86">
        <f t="shared" si="17"/>
        <v>-57.305210000000002</v>
      </c>
    </row>
    <row r="108" spans="2:16" x14ac:dyDescent="0.25">
      <c r="B108">
        <v>5500833333.3332996</v>
      </c>
      <c r="C108">
        <v>-24.198328</v>
      </c>
      <c r="D108">
        <v>-16.830805000000002</v>
      </c>
      <c r="F108" s="86">
        <f t="shared" si="18"/>
        <v>2.3890277777778</v>
      </c>
      <c r="G108" s="86">
        <f t="shared" si="16"/>
        <v>-60.219715000000001</v>
      </c>
      <c r="J108">
        <v>5500833333.3332996</v>
      </c>
      <c r="K108">
        <v>-25.625561000000001</v>
      </c>
      <c r="L108">
        <v>-18.390332999999998</v>
      </c>
      <c r="N108" s="86">
        <f t="shared" si="19"/>
        <v>2.3890277777778</v>
      </c>
      <c r="O108" s="86">
        <f t="shared" si="17"/>
        <v>-51.124896999999997</v>
      </c>
    </row>
    <row r="109" spans="2:16" x14ac:dyDescent="0.25">
      <c r="B109">
        <v>6000777777.7777996</v>
      </c>
      <c r="C109">
        <v>-24.355765999999999</v>
      </c>
      <c r="D109">
        <v>-16.808800000000002</v>
      </c>
      <c r="F109" s="86">
        <f t="shared" si="18"/>
        <v>2.6668333333333001</v>
      </c>
      <c r="G109" s="86">
        <f t="shared" si="16"/>
        <v>-60.134658999999999</v>
      </c>
      <c r="J109">
        <v>6000777777.7777996</v>
      </c>
      <c r="K109">
        <v>-25.745259999999998</v>
      </c>
      <c r="L109">
        <v>-18.484155999999999</v>
      </c>
      <c r="N109" s="86">
        <f t="shared" si="19"/>
        <v>2.6668333333333001</v>
      </c>
      <c r="O109" s="86">
        <f t="shared" si="17"/>
        <v>-50.656295999999998</v>
      </c>
    </row>
    <row r="110" spans="2:16" x14ac:dyDescent="0.25">
      <c r="B110">
        <v>6500722222.2222004</v>
      </c>
      <c r="C110">
        <v>-25.509256000000001</v>
      </c>
      <c r="D110">
        <v>-17.409593999999998</v>
      </c>
      <c r="F110" s="86">
        <f t="shared" si="18"/>
        <v>2.9446388888888997</v>
      </c>
      <c r="G110" s="86">
        <f t="shared" si="16"/>
        <v>-60.075428000000002</v>
      </c>
      <c r="J110">
        <v>6500722222.2222004</v>
      </c>
      <c r="K110">
        <v>-25.478062000000001</v>
      </c>
      <c r="L110">
        <v>-18.048266999999999</v>
      </c>
      <c r="N110" s="86">
        <f t="shared" si="19"/>
        <v>2.9446388888888997</v>
      </c>
      <c r="O110" s="86">
        <f t="shared" si="17"/>
        <v>-60.215733</v>
      </c>
    </row>
    <row r="111" spans="2:16" x14ac:dyDescent="0.25">
      <c r="B111">
        <v>7000666666.6667004</v>
      </c>
      <c r="C111">
        <v>-26.744796999999998</v>
      </c>
      <c r="D111">
        <v>-18.726251999999999</v>
      </c>
      <c r="F111" s="86">
        <f t="shared" si="18"/>
        <v>3.2224444444443998</v>
      </c>
      <c r="G111" s="86">
        <f t="shared" si="16"/>
        <v>-66.277244999999994</v>
      </c>
      <c r="J111">
        <v>7000666666.6667004</v>
      </c>
      <c r="K111">
        <v>-26.805166</v>
      </c>
      <c r="L111">
        <v>-18.994074000000001</v>
      </c>
      <c r="N111" s="86">
        <f t="shared" si="19"/>
        <v>3.2224444444443998</v>
      </c>
      <c r="O111" s="86">
        <f t="shared" si="17"/>
        <v>-53.960335000000001</v>
      </c>
    </row>
    <row r="112" spans="2:16" x14ac:dyDescent="0.25">
      <c r="B112">
        <v>7500611111.1111002</v>
      </c>
      <c r="C112">
        <v>-27.897873000000001</v>
      </c>
      <c r="D112">
        <v>-20.131329999999998</v>
      </c>
      <c r="F112" s="86">
        <f t="shared" si="18"/>
        <v>3.5002499999999999</v>
      </c>
      <c r="G112" s="86">
        <f t="shared" si="16"/>
        <v>-57.215927000000001</v>
      </c>
      <c r="J112">
        <v>7500611111.1111002</v>
      </c>
      <c r="K112">
        <v>-27.985094</v>
      </c>
      <c r="L112">
        <v>-20.354565000000001</v>
      </c>
      <c r="N112" s="86">
        <f t="shared" si="19"/>
        <v>3.5002499999999999</v>
      </c>
      <c r="O112" s="86">
        <f t="shared" si="17"/>
        <v>-57.818817000000003</v>
      </c>
    </row>
    <row r="113" spans="2:16" x14ac:dyDescent="0.25">
      <c r="B113">
        <v>8000555555.5556002</v>
      </c>
      <c r="C113">
        <v>-29.829193</v>
      </c>
      <c r="D113">
        <v>-22.110661</v>
      </c>
      <c r="F113" s="86">
        <f t="shared" si="18"/>
        <v>3.7780555555556004</v>
      </c>
      <c r="G113" s="86">
        <f t="shared" si="16"/>
        <v>-56.841011000000002</v>
      </c>
      <c r="J113">
        <v>8000555555.5556002</v>
      </c>
      <c r="K113">
        <v>-28.430702</v>
      </c>
      <c r="L113">
        <v>-20.762118999999998</v>
      </c>
      <c r="N113" s="86">
        <f t="shared" si="19"/>
        <v>3.7780555555556004</v>
      </c>
      <c r="O113" s="86">
        <f t="shared" si="17"/>
        <v>-62.831660999999997</v>
      </c>
    </row>
    <row r="114" spans="2:16" x14ac:dyDescent="0.25">
      <c r="B114">
        <v>8500500000</v>
      </c>
      <c r="C114">
        <v>-30.258865</v>
      </c>
      <c r="D114">
        <v>-22.562823999999999</v>
      </c>
      <c r="F114" s="86">
        <f t="shared" si="18"/>
        <v>4.0558611111111</v>
      </c>
      <c r="G114" s="86">
        <f t="shared" si="16"/>
        <v>-57.663620000000002</v>
      </c>
      <c r="J114">
        <v>8500500000</v>
      </c>
      <c r="K114">
        <v>-28.169640999999999</v>
      </c>
      <c r="L114">
        <v>-20.452556999999999</v>
      </c>
      <c r="N114" s="86">
        <f t="shared" si="19"/>
        <v>4.0558611111111</v>
      </c>
      <c r="O114" s="86">
        <f t="shared" si="17"/>
        <v>-50.728152999999999</v>
      </c>
    </row>
    <row r="115" spans="2:16" x14ac:dyDescent="0.25">
      <c r="B115">
        <v>9000444444.4444008</v>
      </c>
      <c r="C115">
        <v>-31.802489999999999</v>
      </c>
      <c r="D115">
        <v>-23.768281999999999</v>
      </c>
      <c r="F115" s="86">
        <f t="shared" si="18"/>
        <v>4.3336666666667005</v>
      </c>
      <c r="G115" s="86">
        <f t="shared" si="16"/>
        <v>-60.830482000000003</v>
      </c>
      <c r="J115">
        <v>9000444444.4444008</v>
      </c>
      <c r="K115">
        <v>-28.488527000000001</v>
      </c>
      <c r="L115">
        <v>-20.596699000000001</v>
      </c>
      <c r="N115" s="86">
        <f t="shared" si="19"/>
        <v>4.3336666666667005</v>
      </c>
      <c r="O115" s="86">
        <f t="shared" si="17"/>
        <v>-46.222057</v>
      </c>
    </row>
    <row r="116" spans="2:16" x14ac:dyDescent="0.25">
      <c r="B116">
        <v>9500388888.8889008</v>
      </c>
      <c r="C116">
        <v>-32.116615000000003</v>
      </c>
      <c r="D116">
        <v>-23.732786000000001</v>
      </c>
      <c r="F116" s="86">
        <f t="shared" si="18"/>
        <v>4.6114722222222007</v>
      </c>
      <c r="G116" s="86">
        <f t="shared" si="16"/>
        <v>-59.347363000000001</v>
      </c>
      <c r="J116">
        <v>9500388888.8889008</v>
      </c>
      <c r="K116">
        <v>-28.179106000000001</v>
      </c>
      <c r="L116">
        <v>-20.016777000000001</v>
      </c>
      <c r="N116" s="86">
        <f t="shared" si="19"/>
        <v>4.6114722222222007</v>
      </c>
      <c r="O116" s="86">
        <f t="shared" si="17"/>
        <v>-44.661987000000003</v>
      </c>
    </row>
    <row r="117" spans="2:16" x14ac:dyDescent="0.25">
      <c r="B117">
        <v>10000333333.333</v>
      </c>
      <c r="C117">
        <v>-31.491871</v>
      </c>
      <c r="D117">
        <v>-23.155971999999998</v>
      </c>
      <c r="F117" s="86">
        <f t="shared" si="18"/>
        <v>4.8892777777777994</v>
      </c>
      <c r="G117" s="86">
        <f t="shared" si="16"/>
        <v>-64.680794000000006</v>
      </c>
      <c r="J117">
        <v>10000333333.333</v>
      </c>
      <c r="K117">
        <v>-27.04092</v>
      </c>
      <c r="L117">
        <v>-18.480181000000002</v>
      </c>
      <c r="N117" s="86">
        <f t="shared" si="19"/>
        <v>4.8892777777777994</v>
      </c>
      <c r="O117" s="86">
        <f t="shared" si="17"/>
        <v>-45.477046999999999</v>
      </c>
    </row>
    <row r="118" spans="2:16" x14ac:dyDescent="0.25">
      <c r="B118">
        <v>10500277777.778</v>
      </c>
      <c r="C118">
        <v>-30.623842</v>
      </c>
      <c r="D118">
        <v>-21.986651999999999</v>
      </c>
      <c r="F118" s="86">
        <f t="shared" si="18"/>
        <v>5.1670833333332995</v>
      </c>
      <c r="G118" s="86">
        <f t="shared" si="16"/>
        <v>-53.973568</v>
      </c>
      <c r="J118">
        <v>10500277777.778</v>
      </c>
      <c r="K118">
        <v>-27.714155000000002</v>
      </c>
      <c r="L118">
        <v>-18.768025999999999</v>
      </c>
      <c r="N118" s="86">
        <f t="shared" si="19"/>
        <v>5.1670833333332995</v>
      </c>
      <c r="O118" s="86">
        <f t="shared" si="17"/>
        <v>-50.061832000000003</v>
      </c>
    </row>
    <row r="119" spans="2:16" x14ac:dyDescent="0.25">
      <c r="B119">
        <v>11000222222.222</v>
      </c>
      <c r="C119">
        <v>-26.954326999999999</v>
      </c>
      <c r="D119">
        <v>-17.944130000000001</v>
      </c>
      <c r="F119" s="86">
        <f t="shared" si="18"/>
        <v>5.4448888888889</v>
      </c>
      <c r="G119" s="86">
        <f t="shared" si="16"/>
        <v>-53.834240000000001</v>
      </c>
      <c r="J119">
        <v>11000222222.222</v>
      </c>
      <c r="K119">
        <v>-27.937794</v>
      </c>
      <c r="L119">
        <v>-19.206192000000001</v>
      </c>
      <c r="N119" s="86">
        <f t="shared" si="19"/>
        <v>5.4448888888889</v>
      </c>
      <c r="O119" s="86">
        <f t="shared" si="17"/>
        <v>-51.069633000000003</v>
      </c>
    </row>
    <row r="120" spans="2:16" x14ac:dyDescent="0.25">
      <c r="B120">
        <v>11500166666.667</v>
      </c>
      <c r="C120">
        <v>-25.756111000000001</v>
      </c>
      <c r="D120">
        <v>-16.715160000000001</v>
      </c>
      <c r="F120" s="86">
        <f t="shared" si="18"/>
        <v>5.7226944444444001</v>
      </c>
      <c r="G120" s="86">
        <f t="shared" si="16"/>
        <v>-55.169907000000002</v>
      </c>
      <c r="J120">
        <v>11500166666.667</v>
      </c>
      <c r="K120">
        <v>-27.111554999999999</v>
      </c>
      <c r="L120">
        <v>-18.064700999999999</v>
      </c>
      <c r="N120" s="86">
        <f t="shared" si="19"/>
        <v>5.7226944444444001</v>
      </c>
      <c r="O120" s="86">
        <f t="shared" si="17"/>
        <v>-45.797066000000001</v>
      </c>
    </row>
    <row r="121" spans="2:16" x14ac:dyDescent="0.25">
      <c r="B121">
        <v>12000111111.111</v>
      </c>
      <c r="C121">
        <v>-25.541159</v>
      </c>
      <c r="D121">
        <v>-16.614142999999999</v>
      </c>
      <c r="F121" s="86">
        <f t="shared" si="18"/>
        <v>6.0004999999999997</v>
      </c>
      <c r="G121" s="86">
        <f t="shared" si="16"/>
        <v>-68.193129999999996</v>
      </c>
      <c r="J121">
        <v>12000111111.111</v>
      </c>
      <c r="K121">
        <v>-26.241194</v>
      </c>
      <c r="L121">
        <v>-17.289204000000002</v>
      </c>
      <c r="N121" s="86">
        <f t="shared" si="19"/>
        <v>6.0004999999999997</v>
      </c>
      <c r="O121" s="86">
        <f t="shared" si="17"/>
        <v>-51.214309999999998</v>
      </c>
    </row>
    <row r="122" spans="2:16" x14ac:dyDescent="0.25">
      <c r="B122">
        <v>12500055555.556</v>
      </c>
      <c r="C122">
        <v>-26.417166000000002</v>
      </c>
      <c r="D122">
        <v>-17.331154000000002</v>
      </c>
      <c r="F122" s="86" t="s">
        <v>25</v>
      </c>
      <c r="J122">
        <v>12500055555.556</v>
      </c>
      <c r="K122">
        <v>-25.735030999999999</v>
      </c>
      <c r="L122">
        <v>-16.598144999999999</v>
      </c>
      <c r="N122" s="86" t="s">
        <v>25</v>
      </c>
    </row>
    <row r="123" spans="2:16" x14ac:dyDescent="0.25">
      <c r="B123">
        <v>13000000000</v>
      </c>
      <c r="C123">
        <v>-27.260705999999999</v>
      </c>
      <c r="D123">
        <v>-17.832115000000002</v>
      </c>
      <c r="J123">
        <v>13000000000</v>
      </c>
      <c r="K123">
        <v>-26.181967</v>
      </c>
      <c r="L123">
        <v>-16.695774</v>
      </c>
    </row>
    <row r="124" spans="2:16" x14ac:dyDescent="0.25">
      <c r="B124" t="s">
        <v>25</v>
      </c>
      <c r="J124" t="s">
        <v>25</v>
      </c>
    </row>
    <row r="125" spans="2:16" x14ac:dyDescent="0.25">
      <c r="F125" s="86" t="s">
        <v>40</v>
      </c>
      <c r="N125" s="86" t="s">
        <v>40</v>
      </c>
    </row>
    <row r="126" spans="2:16" ht="15.75" x14ac:dyDescent="0.25">
      <c r="F126" s="86" t="s">
        <v>23</v>
      </c>
      <c r="G126" s="86" t="str">
        <f t="shared" ref="G126:G145" si="20">D152</f>
        <v>2Rx2L dBc Log Mag(dB)</v>
      </c>
      <c r="H126" s="35">
        <v>2</v>
      </c>
      <c r="N126" s="86" t="s">
        <v>23</v>
      </c>
      <c r="O126" s="86" t="str">
        <f t="shared" ref="O126:O145" si="21">L152</f>
        <v>2Rx2L dBc Log Mag(dB)</v>
      </c>
      <c r="P126" s="35">
        <v>2</v>
      </c>
    </row>
    <row r="127" spans="2:16" ht="15.75" x14ac:dyDescent="0.25">
      <c r="B127" t="s">
        <v>29</v>
      </c>
      <c r="F127" s="86">
        <f t="shared" ref="F127:F145" si="22">B153/1000000000</f>
        <v>1</v>
      </c>
      <c r="G127" s="86">
        <f t="shared" si="20"/>
        <v>-46.576430999999999</v>
      </c>
      <c r="H127" s="36">
        <f>ABS(AVERAGE(G127:G145)-(H126-1)*5)</f>
        <v>58.87375942105264</v>
      </c>
      <c r="J127" t="s">
        <v>29</v>
      </c>
      <c r="N127" s="86">
        <f t="shared" ref="N127:N145" si="23">J153/1000000000</f>
        <v>1</v>
      </c>
      <c r="O127" s="86">
        <f t="shared" si="21"/>
        <v>-63.806297000000001</v>
      </c>
      <c r="P127" s="36">
        <f>ABS(AVERAGE(O127:O145)-(P126-1)*5)</f>
        <v>61.269054000000004</v>
      </c>
    </row>
    <row r="128" spans="2:16" x14ac:dyDescent="0.25">
      <c r="B128" t="s">
        <v>23</v>
      </c>
      <c r="C128" t="s">
        <v>137</v>
      </c>
      <c r="D128" t="s">
        <v>39</v>
      </c>
      <c r="F128" s="86">
        <f t="shared" si="22"/>
        <v>1.6389166666666999</v>
      </c>
      <c r="G128" s="86">
        <f t="shared" si="20"/>
        <v>-57.111065000000004</v>
      </c>
      <c r="J128" t="s">
        <v>23</v>
      </c>
      <c r="K128" t="s">
        <v>137</v>
      </c>
      <c r="L128" t="s">
        <v>39</v>
      </c>
      <c r="N128" s="86">
        <f t="shared" si="23"/>
        <v>1.6389166666666999</v>
      </c>
      <c r="O128" s="86">
        <f t="shared" si="21"/>
        <v>-78.968788000000004</v>
      </c>
    </row>
    <row r="129" spans="2:15" x14ac:dyDescent="0.25">
      <c r="B129">
        <v>1000000000</v>
      </c>
      <c r="C129">
        <v>-74.564789000000005</v>
      </c>
      <c r="D129">
        <v>-63.731667000000002</v>
      </c>
      <c r="F129" s="86">
        <f t="shared" si="22"/>
        <v>2.2778333333333003</v>
      </c>
      <c r="G129" s="86">
        <f t="shared" si="20"/>
        <v>-57.699027999999998</v>
      </c>
      <c r="J129">
        <v>1000000000</v>
      </c>
      <c r="K129">
        <v>-71.835792999999995</v>
      </c>
      <c r="L129">
        <v>-59.57732</v>
      </c>
      <c r="N129" s="86">
        <f t="shared" si="23"/>
        <v>2.2778333333333003</v>
      </c>
      <c r="O129" s="86">
        <f t="shared" si="21"/>
        <v>-64.430519000000004</v>
      </c>
    </row>
    <row r="130" spans="2:15" x14ac:dyDescent="0.25">
      <c r="B130">
        <v>1277805555.5555999</v>
      </c>
      <c r="C130">
        <v>-70.408400999999998</v>
      </c>
      <c r="D130">
        <v>-62.43824</v>
      </c>
      <c r="F130" s="86">
        <f t="shared" si="22"/>
        <v>2.91675</v>
      </c>
      <c r="G130" s="86">
        <f t="shared" si="20"/>
        <v>-54.460346000000001</v>
      </c>
      <c r="J130">
        <v>1277805555.5555999</v>
      </c>
      <c r="K130">
        <v>-65.422539</v>
      </c>
      <c r="L130">
        <v>-56.430157000000001</v>
      </c>
      <c r="N130" s="86">
        <f t="shared" si="23"/>
        <v>2.91675</v>
      </c>
      <c r="O130" s="86">
        <f t="shared" si="21"/>
        <v>-59.617035000000001</v>
      </c>
    </row>
    <row r="131" spans="2:15" x14ac:dyDescent="0.25">
      <c r="B131">
        <v>1555611111.1111</v>
      </c>
      <c r="C131">
        <v>-67.286499000000006</v>
      </c>
      <c r="D131">
        <v>-59.980778000000001</v>
      </c>
      <c r="F131" s="86">
        <f t="shared" si="22"/>
        <v>3.5556666666667001</v>
      </c>
      <c r="G131" s="86">
        <f t="shared" si="20"/>
        <v>-57.483082000000003</v>
      </c>
      <c r="J131">
        <v>1555611111.1111</v>
      </c>
      <c r="K131">
        <v>-71.892653999999993</v>
      </c>
      <c r="L131">
        <v>-64.306396000000007</v>
      </c>
      <c r="N131" s="86">
        <f t="shared" si="23"/>
        <v>3.5556666666667001</v>
      </c>
      <c r="O131" s="86">
        <f t="shared" si="21"/>
        <v>-60.300533000000001</v>
      </c>
    </row>
    <row r="132" spans="2:15" x14ac:dyDescent="0.25">
      <c r="B132">
        <v>1833416666.6666999</v>
      </c>
      <c r="C132">
        <v>-71.949073999999996</v>
      </c>
      <c r="D132">
        <v>-64.581551000000005</v>
      </c>
      <c r="F132" s="86">
        <f t="shared" si="22"/>
        <v>4.1945833333333002</v>
      </c>
      <c r="G132" s="86">
        <f t="shared" si="20"/>
        <v>-55.427135</v>
      </c>
      <c r="J132">
        <v>1833416666.6666999</v>
      </c>
      <c r="K132">
        <v>-66.980179000000007</v>
      </c>
      <c r="L132">
        <v>-59.744948999999998</v>
      </c>
      <c r="N132" s="86">
        <f t="shared" si="23"/>
        <v>4.1945833333333002</v>
      </c>
      <c r="O132" s="86">
        <f t="shared" si="21"/>
        <v>-51.665615000000003</v>
      </c>
    </row>
    <row r="133" spans="2:15" x14ac:dyDescent="0.25">
      <c r="B133">
        <v>2111222222.2221999</v>
      </c>
      <c r="C133">
        <v>-59.291252</v>
      </c>
      <c r="D133">
        <v>-51.744286000000002</v>
      </c>
      <c r="F133" s="86">
        <f t="shared" si="22"/>
        <v>4.8334999999999999</v>
      </c>
      <c r="G133" s="86">
        <f t="shared" si="20"/>
        <v>-48.959266999999997</v>
      </c>
      <c r="J133">
        <v>2111222222.2221999</v>
      </c>
      <c r="K133">
        <v>-64.566315000000003</v>
      </c>
      <c r="L133">
        <v>-57.305210000000002</v>
      </c>
      <c r="N133" s="86">
        <f t="shared" si="23"/>
        <v>4.8334999999999999</v>
      </c>
      <c r="O133" s="86">
        <f t="shared" si="21"/>
        <v>-47.489117</v>
      </c>
    </row>
    <row r="134" spans="2:15" x14ac:dyDescent="0.25">
      <c r="B134">
        <v>2389027777.7778001</v>
      </c>
      <c r="C134">
        <v>-68.319373999999996</v>
      </c>
      <c r="D134">
        <v>-60.219715000000001</v>
      </c>
      <c r="F134" s="86">
        <f t="shared" si="22"/>
        <v>5.4724166666667005</v>
      </c>
      <c r="G134" s="86">
        <f t="shared" si="20"/>
        <v>-56.904902999999997</v>
      </c>
      <c r="J134">
        <v>2389027777.7778001</v>
      </c>
      <c r="K134">
        <v>-58.554687999999999</v>
      </c>
      <c r="L134">
        <v>-51.124896999999997</v>
      </c>
      <c r="N134" s="86">
        <f t="shared" si="23"/>
        <v>5.4724166666667005</v>
      </c>
      <c r="O134" s="86">
        <f t="shared" si="21"/>
        <v>-50.948841000000002</v>
      </c>
    </row>
    <row r="135" spans="2:15" x14ac:dyDescent="0.25">
      <c r="B135">
        <v>2666833333.3333001</v>
      </c>
      <c r="C135">
        <v>-68.153205999999997</v>
      </c>
      <c r="D135">
        <v>-60.134658999999999</v>
      </c>
      <c r="F135" s="86">
        <f t="shared" si="22"/>
        <v>6.1113333333332998</v>
      </c>
      <c r="G135" s="86">
        <f t="shared" si="20"/>
        <v>-55.317017</v>
      </c>
      <c r="J135">
        <v>2666833333.3333001</v>
      </c>
      <c r="K135">
        <v>-58.467388</v>
      </c>
      <c r="L135">
        <v>-50.656295999999998</v>
      </c>
      <c r="N135" s="86">
        <f t="shared" si="23"/>
        <v>6.1113333333332998</v>
      </c>
      <c r="O135" s="86">
        <f t="shared" si="21"/>
        <v>-60.368378</v>
      </c>
    </row>
    <row r="136" spans="2:15" x14ac:dyDescent="0.25">
      <c r="B136">
        <v>2944638888.8888998</v>
      </c>
      <c r="C136">
        <v>-67.841971999999998</v>
      </c>
      <c r="D136">
        <v>-60.075428000000002</v>
      </c>
      <c r="F136" s="86">
        <f t="shared" si="22"/>
        <v>6.7502500000000003</v>
      </c>
      <c r="G136" s="86">
        <f t="shared" si="20"/>
        <v>-53.285175000000002</v>
      </c>
      <c r="J136">
        <v>2944638888.8888998</v>
      </c>
      <c r="K136">
        <v>-67.846260000000001</v>
      </c>
      <c r="L136">
        <v>-60.215733</v>
      </c>
      <c r="N136" s="86">
        <f t="shared" si="23"/>
        <v>6.7502500000000003</v>
      </c>
      <c r="O136" s="86">
        <f t="shared" si="21"/>
        <v>-57.310917000000003</v>
      </c>
    </row>
    <row r="137" spans="2:15" x14ac:dyDescent="0.25">
      <c r="B137">
        <v>3222444444.4443998</v>
      </c>
      <c r="C137">
        <v>-73.995773</v>
      </c>
      <c r="D137">
        <v>-66.277244999999994</v>
      </c>
      <c r="F137" s="86">
        <f t="shared" si="22"/>
        <v>7.3891666666667</v>
      </c>
      <c r="G137" s="86">
        <f t="shared" si="20"/>
        <v>-54.457165000000003</v>
      </c>
      <c r="J137">
        <v>3222444444.4443998</v>
      </c>
      <c r="K137">
        <v>-61.628917999999999</v>
      </c>
      <c r="L137">
        <v>-53.960335000000001</v>
      </c>
      <c r="N137" s="86">
        <f t="shared" si="23"/>
        <v>7.3891666666667</v>
      </c>
      <c r="O137" s="86">
        <f t="shared" si="21"/>
        <v>-52.795437</v>
      </c>
    </row>
    <row r="138" spans="2:15" x14ac:dyDescent="0.25">
      <c r="B138">
        <v>3500250000</v>
      </c>
      <c r="C138">
        <v>-64.911963999999998</v>
      </c>
      <c r="D138">
        <v>-57.215927000000001</v>
      </c>
      <c r="F138" s="86">
        <f t="shared" si="22"/>
        <v>8.0280833333332993</v>
      </c>
      <c r="G138" s="86">
        <f t="shared" si="20"/>
        <v>-61.094090000000001</v>
      </c>
      <c r="J138">
        <v>3500250000</v>
      </c>
      <c r="K138">
        <v>-65.535904000000002</v>
      </c>
      <c r="L138">
        <v>-57.818817000000003</v>
      </c>
      <c r="N138" s="86">
        <f t="shared" si="23"/>
        <v>8.0280833333332993</v>
      </c>
      <c r="O138" s="86">
        <f t="shared" si="21"/>
        <v>-51.598042</v>
      </c>
    </row>
    <row r="139" spans="2:15" x14ac:dyDescent="0.25">
      <c r="B139">
        <v>3778055555.5556002</v>
      </c>
      <c r="C139">
        <v>-64.875220999999996</v>
      </c>
      <c r="D139">
        <v>-56.841011000000002</v>
      </c>
      <c r="F139" s="86">
        <f t="shared" si="22"/>
        <v>8.6669999999999998</v>
      </c>
      <c r="G139" s="86">
        <f t="shared" si="20"/>
        <v>-50.334282000000002</v>
      </c>
      <c r="J139">
        <v>3778055555.5556002</v>
      </c>
      <c r="K139">
        <v>-70.723488000000003</v>
      </c>
      <c r="L139">
        <v>-62.831660999999997</v>
      </c>
      <c r="N139" s="86">
        <f t="shared" si="23"/>
        <v>8.6669999999999998</v>
      </c>
      <c r="O139" s="86">
        <f t="shared" si="21"/>
        <v>-59.135162000000001</v>
      </c>
    </row>
    <row r="140" spans="2:15" x14ac:dyDescent="0.25">
      <c r="B140">
        <v>4055861111.1111002</v>
      </c>
      <c r="C140">
        <v>-66.047447000000005</v>
      </c>
      <c r="D140">
        <v>-57.663620000000002</v>
      </c>
      <c r="F140" s="86">
        <f t="shared" si="22"/>
        <v>9.3059166666667004</v>
      </c>
      <c r="G140" s="86">
        <f t="shared" si="20"/>
        <v>-52.153854000000003</v>
      </c>
      <c r="J140">
        <v>4055861111.1111002</v>
      </c>
      <c r="K140">
        <v>-58.890479999999997</v>
      </c>
      <c r="L140">
        <v>-50.728152999999999</v>
      </c>
      <c r="N140" s="86">
        <f t="shared" si="23"/>
        <v>9.3059166666667004</v>
      </c>
      <c r="O140" s="86">
        <f t="shared" si="21"/>
        <v>-55.589610999999998</v>
      </c>
    </row>
    <row r="141" spans="2:15" x14ac:dyDescent="0.25">
      <c r="B141">
        <v>4333666666.6667004</v>
      </c>
      <c r="C141">
        <v>-69.166381999999999</v>
      </c>
      <c r="D141">
        <v>-60.830482000000003</v>
      </c>
      <c r="F141" s="86">
        <f t="shared" si="22"/>
        <v>9.9448333333332997</v>
      </c>
      <c r="G141" s="86">
        <f t="shared" si="20"/>
        <v>-51.019489</v>
      </c>
      <c r="J141">
        <v>4333666666.6667004</v>
      </c>
      <c r="K141">
        <v>-54.782798999999997</v>
      </c>
      <c r="L141">
        <v>-46.222057</v>
      </c>
      <c r="N141" s="86">
        <f t="shared" si="23"/>
        <v>9.9448333333332997</v>
      </c>
      <c r="O141" s="86">
        <f t="shared" si="21"/>
        <v>-50.332377999999999</v>
      </c>
    </row>
    <row r="142" spans="2:15" x14ac:dyDescent="0.25">
      <c r="B142">
        <v>4611472222.2222004</v>
      </c>
      <c r="C142">
        <v>-67.984549999999999</v>
      </c>
      <c r="D142">
        <v>-59.347363000000001</v>
      </c>
      <c r="F142" s="86">
        <f t="shared" si="22"/>
        <v>10.58375</v>
      </c>
      <c r="G142" s="86">
        <f t="shared" si="20"/>
        <v>-56.648826999999997</v>
      </c>
      <c r="J142">
        <v>4611472222.2222004</v>
      </c>
      <c r="K142">
        <v>-53.608111999999998</v>
      </c>
      <c r="L142">
        <v>-44.661987000000003</v>
      </c>
      <c r="N142" s="86">
        <f t="shared" si="23"/>
        <v>10.58375</v>
      </c>
      <c r="O142" s="86">
        <f t="shared" si="21"/>
        <v>-52.683342000000003</v>
      </c>
    </row>
    <row r="143" spans="2:15" x14ac:dyDescent="0.25">
      <c r="B143">
        <v>4889277777.7777996</v>
      </c>
      <c r="C143">
        <v>-73.690987000000007</v>
      </c>
      <c r="D143">
        <v>-64.680794000000006</v>
      </c>
      <c r="F143" s="86">
        <f t="shared" si="22"/>
        <v>11.222666666666999</v>
      </c>
      <c r="G143" s="86">
        <f t="shared" si="20"/>
        <v>-52.63203</v>
      </c>
      <c r="J143">
        <v>4889277777.7777996</v>
      </c>
      <c r="K143">
        <v>-54.208649000000001</v>
      </c>
      <c r="L143">
        <v>-45.477046999999999</v>
      </c>
      <c r="N143" s="86">
        <f t="shared" si="23"/>
        <v>11.222666666666999</v>
      </c>
      <c r="O143" s="86">
        <f t="shared" si="21"/>
        <v>-53.652363000000001</v>
      </c>
    </row>
    <row r="144" spans="2:15" x14ac:dyDescent="0.25">
      <c r="B144">
        <v>5167083333.3332996</v>
      </c>
      <c r="C144">
        <v>-63.014519</v>
      </c>
      <c r="D144">
        <v>-53.973568</v>
      </c>
      <c r="F144" s="86">
        <f t="shared" si="22"/>
        <v>11.861583333333</v>
      </c>
      <c r="G144" s="86">
        <f t="shared" si="20"/>
        <v>-53.534095999999998</v>
      </c>
      <c r="J144">
        <v>5167083333.3332996</v>
      </c>
      <c r="K144">
        <v>-59.108688000000001</v>
      </c>
      <c r="L144">
        <v>-50.061832000000003</v>
      </c>
      <c r="N144" s="86">
        <f t="shared" si="23"/>
        <v>11.861583333333</v>
      </c>
      <c r="O144" s="86">
        <f t="shared" si="21"/>
        <v>-50.298560999999999</v>
      </c>
    </row>
    <row r="145" spans="2:16" x14ac:dyDescent="0.25">
      <c r="B145">
        <v>5444888888.8888998</v>
      </c>
      <c r="C145">
        <v>-62.761253000000004</v>
      </c>
      <c r="D145">
        <v>-53.834240000000001</v>
      </c>
      <c r="F145" s="86">
        <f t="shared" si="22"/>
        <v>12.500500000000001</v>
      </c>
      <c r="G145" s="86">
        <f t="shared" si="20"/>
        <v>-48.504147000000003</v>
      </c>
      <c r="J145">
        <v>5444888888.8888998</v>
      </c>
      <c r="K145">
        <v>-60.021625999999998</v>
      </c>
      <c r="L145">
        <v>-51.069633000000003</v>
      </c>
      <c r="N145" s="86">
        <f t="shared" si="23"/>
        <v>12.500500000000001</v>
      </c>
      <c r="O145" s="86">
        <f t="shared" si="21"/>
        <v>-48.121090000000002</v>
      </c>
    </row>
    <row r="146" spans="2:16" x14ac:dyDescent="0.25">
      <c r="B146">
        <v>5722694444.4443998</v>
      </c>
      <c r="C146">
        <v>-64.255913000000007</v>
      </c>
      <c r="D146">
        <v>-55.169907000000002</v>
      </c>
      <c r="F146" s="86" t="s">
        <v>25</v>
      </c>
      <c r="J146">
        <v>5722694444.4443998</v>
      </c>
      <c r="K146">
        <v>-54.933951999999998</v>
      </c>
      <c r="L146">
        <v>-45.797066000000001</v>
      </c>
      <c r="N146" s="86" t="s">
        <v>25</v>
      </c>
    </row>
    <row r="147" spans="2:16" x14ac:dyDescent="0.25">
      <c r="B147">
        <v>6000500000</v>
      </c>
      <c r="C147">
        <v>-77.621718999999999</v>
      </c>
      <c r="D147">
        <v>-68.193129999999996</v>
      </c>
      <c r="J147">
        <v>6000500000</v>
      </c>
      <c r="K147">
        <v>-60.700504000000002</v>
      </c>
      <c r="L147">
        <v>-51.214309999999998</v>
      </c>
    </row>
    <row r="148" spans="2:16" x14ac:dyDescent="0.25">
      <c r="B148" t="s">
        <v>25</v>
      </c>
      <c r="J148" t="s">
        <v>25</v>
      </c>
    </row>
    <row r="149" spans="2:16" x14ac:dyDescent="0.25">
      <c r="F149" s="86" t="s">
        <v>42</v>
      </c>
      <c r="N149" s="86" t="s">
        <v>42</v>
      </c>
    </row>
    <row r="150" spans="2:16" ht="15.75" x14ac:dyDescent="0.25">
      <c r="F150" s="86" t="s">
        <v>23</v>
      </c>
      <c r="G150" s="86" t="str">
        <f t="shared" ref="G150:G169" si="24">D176</f>
        <v>2Rx3L dBc Log Mag(dB)</v>
      </c>
      <c r="H150" s="35">
        <v>2</v>
      </c>
      <c r="N150" s="86" t="s">
        <v>23</v>
      </c>
      <c r="O150" s="86" t="str">
        <f t="shared" ref="O150:O169" si="25">L176</f>
        <v>2Rx3L dBc Log Mag(dB)</v>
      </c>
      <c r="P150" s="35">
        <v>2</v>
      </c>
    </row>
    <row r="151" spans="2:16" ht="15.75" x14ac:dyDescent="0.25">
      <c r="B151" t="s">
        <v>40</v>
      </c>
      <c r="F151" s="86">
        <f t="shared" ref="F151:F169" si="26">B177/1000000000</f>
        <v>1.0004999999999999</v>
      </c>
      <c r="G151" s="86">
        <f t="shared" si="24"/>
        <v>-33.525463000000002</v>
      </c>
      <c r="H151" s="36">
        <f>ABS(AVERAGE(G151:G169)-(H150-1)*5)</f>
        <v>63.318502736842113</v>
      </c>
      <c r="J151" t="s">
        <v>40</v>
      </c>
      <c r="N151" s="86">
        <f t="shared" ref="N151:N169" si="27">J177/1000000000</f>
        <v>1.0004999999999999</v>
      </c>
      <c r="O151" s="86">
        <f t="shared" si="25"/>
        <v>-39.291758999999999</v>
      </c>
      <c r="P151" s="36">
        <f>ABS(AVERAGE(O151:O169)-(P150-1)*5)</f>
        <v>58.415653631578955</v>
      </c>
    </row>
    <row r="152" spans="2:16" x14ac:dyDescent="0.25">
      <c r="B152" t="s">
        <v>23</v>
      </c>
      <c r="C152" t="s">
        <v>124</v>
      </c>
      <c r="D152" t="s">
        <v>41</v>
      </c>
      <c r="F152" s="86">
        <f t="shared" si="26"/>
        <v>1.6671388888889001</v>
      </c>
      <c r="G152" s="86">
        <f t="shared" si="24"/>
        <v>-33.410575999999999</v>
      </c>
      <c r="J152" t="s">
        <v>23</v>
      </c>
      <c r="K152" t="s">
        <v>124</v>
      </c>
      <c r="L152" t="s">
        <v>41</v>
      </c>
      <c r="N152" s="86">
        <f t="shared" si="27"/>
        <v>1.6671388888889001</v>
      </c>
      <c r="O152" s="86">
        <f t="shared" si="25"/>
        <v>-44.403229000000003</v>
      </c>
    </row>
    <row r="153" spans="2:16" x14ac:dyDescent="0.25">
      <c r="B153">
        <v>1000000000</v>
      </c>
      <c r="C153">
        <v>-57.409554</v>
      </c>
      <c r="D153">
        <v>-46.576430999999999</v>
      </c>
      <c r="F153" s="86">
        <f t="shared" si="26"/>
        <v>2.3337777777777999</v>
      </c>
      <c r="G153" s="86">
        <f t="shared" si="24"/>
        <v>-51.135002</v>
      </c>
      <c r="J153">
        <v>1000000000</v>
      </c>
      <c r="K153">
        <v>-76.064766000000006</v>
      </c>
      <c r="L153">
        <v>-63.806297000000001</v>
      </c>
      <c r="N153" s="86">
        <f t="shared" si="27"/>
        <v>2.3337777777777999</v>
      </c>
      <c r="O153" s="86">
        <f t="shared" si="25"/>
        <v>-55.858021000000001</v>
      </c>
    </row>
    <row r="154" spans="2:16" x14ac:dyDescent="0.25">
      <c r="B154">
        <v>1638916666.6666999</v>
      </c>
      <c r="C154">
        <v>-65.081230000000005</v>
      </c>
      <c r="D154">
        <v>-57.111065000000004</v>
      </c>
      <c r="F154" s="86">
        <f t="shared" si="26"/>
        <v>3.0004166666667</v>
      </c>
      <c r="G154" s="86">
        <f t="shared" si="24"/>
        <v>-62.638210000000001</v>
      </c>
      <c r="J154">
        <v>1638916666.6666999</v>
      </c>
      <c r="K154">
        <v>-87.961166000000006</v>
      </c>
      <c r="L154">
        <v>-78.968788000000004</v>
      </c>
      <c r="N154" s="86">
        <f t="shared" si="27"/>
        <v>3.0004166666667</v>
      </c>
      <c r="O154" s="86">
        <f t="shared" si="25"/>
        <v>-57.224426000000001</v>
      </c>
    </row>
    <row r="155" spans="2:16" x14ac:dyDescent="0.25">
      <c r="B155">
        <v>2277833333.3333001</v>
      </c>
      <c r="C155">
        <v>-65.004745</v>
      </c>
      <c r="D155">
        <v>-57.699027999999998</v>
      </c>
      <c r="F155" s="86">
        <f t="shared" si="26"/>
        <v>3.6670555555556001</v>
      </c>
      <c r="G155" s="86">
        <f t="shared" si="24"/>
        <v>-71.198470999999998</v>
      </c>
      <c r="J155">
        <v>2277833333.3333001</v>
      </c>
      <c r="K155">
        <v>-72.016777000000005</v>
      </c>
      <c r="L155">
        <v>-64.430519000000004</v>
      </c>
      <c r="N155" s="86">
        <f t="shared" si="27"/>
        <v>3.6670555555556001</v>
      </c>
      <c r="O155" s="86">
        <f t="shared" si="25"/>
        <v>-58.659122000000004</v>
      </c>
    </row>
    <row r="156" spans="2:16" x14ac:dyDescent="0.25">
      <c r="B156">
        <v>2916750000</v>
      </c>
      <c r="C156">
        <v>-61.827866</v>
      </c>
      <c r="D156">
        <v>-54.460346000000001</v>
      </c>
      <c r="F156" s="86">
        <f t="shared" si="26"/>
        <v>4.3336944444443999</v>
      </c>
      <c r="G156" s="86">
        <f t="shared" si="24"/>
        <v>-60.853951000000002</v>
      </c>
      <c r="J156">
        <v>2916750000</v>
      </c>
      <c r="K156">
        <v>-66.852264000000005</v>
      </c>
      <c r="L156">
        <v>-59.617035000000001</v>
      </c>
      <c r="N156" s="86">
        <f t="shared" si="27"/>
        <v>4.3336944444443999</v>
      </c>
      <c r="O156" s="86">
        <f t="shared" si="25"/>
        <v>-55.730682000000002</v>
      </c>
    </row>
    <row r="157" spans="2:16" x14ac:dyDescent="0.25">
      <c r="B157">
        <v>3555666666.6666999</v>
      </c>
      <c r="C157">
        <v>-65.030051999999998</v>
      </c>
      <c r="D157">
        <v>-57.483082000000003</v>
      </c>
      <c r="F157" s="86">
        <f t="shared" si="26"/>
        <v>5.0003333333333</v>
      </c>
      <c r="G157" s="86">
        <f t="shared" si="24"/>
        <v>-67.732712000000006</v>
      </c>
      <c r="J157">
        <v>3555666666.6666999</v>
      </c>
      <c r="K157">
        <v>-67.561638000000002</v>
      </c>
      <c r="L157">
        <v>-60.300533000000001</v>
      </c>
      <c r="N157" s="86">
        <f t="shared" si="27"/>
        <v>5.0003333333333</v>
      </c>
      <c r="O157" s="86">
        <f t="shared" si="25"/>
        <v>-50.939399999999999</v>
      </c>
    </row>
    <row r="158" spans="2:16" x14ac:dyDescent="0.25">
      <c r="B158">
        <v>4194583333.3333001</v>
      </c>
      <c r="C158">
        <v>-63.526797999999999</v>
      </c>
      <c r="D158">
        <v>-55.427135</v>
      </c>
      <c r="F158" s="86">
        <f t="shared" si="26"/>
        <v>5.6669722222222001</v>
      </c>
      <c r="G158" s="86">
        <f t="shared" si="24"/>
        <v>-72.793587000000002</v>
      </c>
      <c r="J158">
        <v>4194583333.3333001</v>
      </c>
      <c r="K158">
        <v>-59.095408999999997</v>
      </c>
      <c r="L158">
        <v>-51.665615000000003</v>
      </c>
      <c r="N158" s="86">
        <f t="shared" si="27"/>
        <v>5.6669722222222001</v>
      </c>
      <c r="O158" s="86">
        <f t="shared" si="25"/>
        <v>-52.134242999999998</v>
      </c>
    </row>
    <row r="159" spans="2:16" x14ac:dyDescent="0.25">
      <c r="B159">
        <v>4833500000</v>
      </c>
      <c r="C159">
        <v>-56.977814000000002</v>
      </c>
      <c r="D159">
        <v>-48.959266999999997</v>
      </c>
      <c r="F159" s="86">
        <f t="shared" si="26"/>
        <v>6.3336111111111002</v>
      </c>
      <c r="G159" s="86">
        <f t="shared" si="24"/>
        <v>-71.159110999999996</v>
      </c>
      <c r="J159">
        <v>4833500000</v>
      </c>
      <c r="K159">
        <v>-55.300209000000002</v>
      </c>
      <c r="L159">
        <v>-47.489117</v>
      </c>
      <c r="N159" s="86">
        <f t="shared" si="27"/>
        <v>6.3336111111111002</v>
      </c>
      <c r="O159" s="86">
        <f t="shared" si="25"/>
        <v>-53.701504</v>
      </c>
    </row>
    <row r="160" spans="2:16" x14ac:dyDescent="0.25">
      <c r="B160">
        <v>5472416666.6667004</v>
      </c>
      <c r="C160">
        <v>-64.671447999999998</v>
      </c>
      <c r="D160">
        <v>-56.904902999999997</v>
      </c>
      <c r="F160" s="86">
        <f t="shared" si="26"/>
        <v>7.0002500000000003</v>
      </c>
      <c r="G160" s="86">
        <f t="shared" si="24"/>
        <v>-56.238728000000002</v>
      </c>
      <c r="J160">
        <v>5472416666.6667004</v>
      </c>
      <c r="K160">
        <v>-58.579371999999999</v>
      </c>
      <c r="L160">
        <v>-50.948841000000002</v>
      </c>
      <c r="N160" s="86">
        <f t="shared" si="27"/>
        <v>7.0002500000000003</v>
      </c>
      <c r="O160" s="86">
        <f t="shared" si="25"/>
        <v>-56.111893000000002</v>
      </c>
    </row>
    <row r="161" spans="2:16" x14ac:dyDescent="0.25">
      <c r="B161">
        <v>6111333333.3332996</v>
      </c>
      <c r="C161">
        <v>-63.035549000000003</v>
      </c>
      <c r="D161">
        <v>-55.317017</v>
      </c>
      <c r="F161" s="86">
        <f t="shared" si="26"/>
        <v>7.6668888888888995</v>
      </c>
      <c r="G161" s="86">
        <f t="shared" si="24"/>
        <v>-51.999606999999997</v>
      </c>
      <c r="J161">
        <v>6111333333.3332996</v>
      </c>
      <c r="K161">
        <v>-68.036963999999998</v>
      </c>
      <c r="L161">
        <v>-60.368378</v>
      </c>
      <c r="N161" s="86">
        <f t="shared" si="27"/>
        <v>7.6668888888888995</v>
      </c>
      <c r="O161" s="86">
        <f t="shared" si="25"/>
        <v>-51.609627000000003</v>
      </c>
    </row>
    <row r="162" spans="2:16" x14ac:dyDescent="0.25">
      <c r="B162">
        <v>6750250000</v>
      </c>
      <c r="C162">
        <v>-60.981216000000003</v>
      </c>
      <c r="D162">
        <v>-53.285175000000002</v>
      </c>
      <c r="F162" s="86">
        <f t="shared" si="26"/>
        <v>8.3335277777777996</v>
      </c>
      <c r="G162" s="86">
        <f t="shared" si="24"/>
        <v>-58.833775000000003</v>
      </c>
      <c r="J162">
        <v>6750250000</v>
      </c>
      <c r="K162">
        <v>-65.028000000000006</v>
      </c>
      <c r="L162">
        <v>-57.310917000000003</v>
      </c>
      <c r="N162" s="86">
        <f t="shared" si="27"/>
        <v>8.3335277777777996</v>
      </c>
      <c r="O162" s="86">
        <f t="shared" si="25"/>
        <v>-51.197899</v>
      </c>
    </row>
    <row r="163" spans="2:16" x14ac:dyDescent="0.25">
      <c r="B163">
        <v>7389166666.6667004</v>
      </c>
      <c r="C163">
        <v>-62.491374999999998</v>
      </c>
      <c r="D163">
        <v>-54.457165000000003</v>
      </c>
      <c r="F163" s="86">
        <f t="shared" si="26"/>
        <v>9.0001666666667006</v>
      </c>
      <c r="G163" s="86">
        <f t="shared" si="24"/>
        <v>-71.275374999999997</v>
      </c>
      <c r="J163">
        <v>7389166666.6667004</v>
      </c>
      <c r="K163">
        <v>-60.687263000000002</v>
      </c>
      <c r="L163">
        <v>-52.795437</v>
      </c>
      <c r="N163" s="86">
        <f t="shared" si="27"/>
        <v>9.0001666666667006</v>
      </c>
      <c r="O163" s="86">
        <f t="shared" si="25"/>
        <v>-48.208565</v>
      </c>
    </row>
    <row r="164" spans="2:16" x14ac:dyDescent="0.25">
      <c r="B164">
        <v>8028083333.3332996</v>
      </c>
      <c r="C164">
        <v>-69.477920999999995</v>
      </c>
      <c r="D164">
        <v>-61.094090000000001</v>
      </c>
      <c r="F164" s="86">
        <f t="shared" si="26"/>
        <v>9.6668055555555998</v>
      </c>
      <c r="G164" s="86">
        <f t="shared" si="24"/>
        <v>-59.091949</v>
      </c>
      <c r="J164">
        <v>8028083333.3332996</v>
      </c>
      <c r="K164">
        <v>-59.760368</v>
      </c>
      <c r="L164">
        <v>-51.598042</v>
      </c>
      <c r="N164" s="86">
        <f t="shared" si="27"/>
        <v>9.6668055555555998</v>
      </c>
      <c r="O164" s="86">
        <f t="shared" si="25"/>
        <v>-50.881790000000002</v>
      </c>
    </row>
    <row r="165" spans="2:16" x14ac:dyDescent="0.25">
      <c r="B165">
        <v>8667000000</v>
      </c>
      <c r="C165">
        <v>-58.670180999999999</v>
      </c>
      <c r="D165">
        <v>-50.334282000000002</v>
      </c>
      <c r="F165" s="86">
        <f t="shared" si="26"/>
        <v>10.333444444444</v>
      </c>
      <c r="G165" s="86">
        <f t="shared" si="24"/>
        <v>-64.838386999999997</v>
      </c>
      <c r="J165">
        <v>8667000000</v>
      </c>
      <c r="K165">
        <v>-67.695899999999995</v>
      </c>
      <c r="L165">
        <v>-59.135162000000001</v>
      </c>
      <c r="N165" s="86">
        <f t="shared" si="27"/>
        <v>10.333444444444</v>
      </c>
      <c r="O165" s="86">
        <f t="shared" si="25"/>
        <v>-56.06982</v>
      </c>
    </row>
    <row r="166" spans="2:16" x14ac:dyDescent="0.25">
      <c r="B166">
        <v>9305916666.6667004</v>
      </c>
      <c r="C166">
        <v>-60.791041999999997</v>
      </c>
      <c r="D166">
        <v>-52.153854000000003</v>
      </c>
      <c r="F166" s="86">
        <f t="shared" si="26"/>
        <v>11.000083333333</v>
      </c>
      <c r="G166" s="86">
        <f t="shared" si="24"/>
        <v>-61.212276000000003</v>
      </c>
      <c r="J166">
        <v>9305916666.6667004</v>
      </c>
      <c r="K166">
        <v>-64.535736</v>
      </c>
      <c r="L166">
        <v>-55.589610999999998</v>
      </c>
      <c r="N166" s="86">
        <f t="shared" si="27"/>
        <v>11.000083333333</v>
      </c>
      <c r="O166" s="86">
        <f t="shared" si="25"/>
        <v>-60.886974000000002</v>
      </c>
    </row>
    <row r="167" spans="2:16" x14ac:dyDescent="0.25">
      <c r="B167">
        <v>9944833333.3332996</v>
      </c>
      <c r="C167">
        <v>-60.029685999999998</v>
      </c>
      <c r="D167">
        <v>-51.019489</v>
      </c>
      <c r="F167" s="86">
        <f t="shared" si="26"/>
        <v>11.666722222222001</v>
      </c>
      <c r="G167" s="86">
        <f t="shared" si="24"/>
        <v>-54.115752999999998</v>
      </c>
      <c r="J167">
        <v>9944833333.3332996</v>
      </c>
      <c r="K167">
        <v>-59.063983999999998</v>
      </c>
      <c r="L167">
        <v>-50.332377999999999</v>
      </c>
      <c r="N167" s="86">
        <f t="shared" si="27"/>
        <v>11.666722222222001</v>
      </c>
      <c r="O167" s="86">
        <f t="shared" si="25"/>
        <v>-65.058898999999997</v>
      </c>
    </row>
    <row r="168" spans="2:16" x14ac:dyDescent="0.25">
      <c r="B168">
        <v>10583750000</v>
      </c>
      <c r="C168">
        <v>-65.689780999999996</v>
      </c>
      <c r="D168">
        <v>-56.648826999999997</v>
      </c>
      <c r="F168" s="86">
        <f t="shared" si="26"/>
        <v>12.333361111111</v>
      </c>
      <c r="G168" s="86">
        <f t="shared" si="24"/>
        <v>-49.471077000000001</v>
      </c>
      <c r="J168">
        <v>10583750000</v>
      </c>
      <c r="K168">
        <v>-61.730198000000001</v>
      </c>
      <c r="L168">
        <v>-52.683342000000003</v>
      </c>
      <c r="N168" s="86">
        <f t="shared" si="27"/>
        <v>12.333361111111</v>
      </c>
      <c r="O168" s="86">
        <f t="shared" si="25"/>
        <v>-58.806595000000002</v>
      </c>
    </row>
    <row r="169" spans="2:16" x14ac:dyDescent="0.25">
      <c r="B169">
        <v>11222666666.667</v>
      </c>
      <c r="C169">
        <v>-61.559047999999997</v>
      </c>
      <c r="D169">
        <v>-52.63203</v>
      </c>
      <c r="F169" s="86">
        <f t="shared" si="26"/>
        <v>13</v>
      </c>
      <c r="G169" s="86">
        <f t="shared" si="24"/>
        <v>-56.527541999999997</v>
      </c>
      <c r="J169">
        <v>11222666666.667</v>
      </c>
      <c r="K169">
        <v>-62.604354999999998</v>
      </c>
      <c r="L169">
        <v>-53.652363000000001</v>
      </c>
      <c r="N169" s="86">
        <f t="shared" si="27"/>
        <v>13</v>
      </c>
      <c r="O169" s="86">
        <f t="shared" si="25"/>
        <v>-48.122971</v>
      </c>
    </row>
    <row r="170" spans="2:16" x14ac:dyDescent="0.25">
      <c r="B170">
        <v>11861583333.333</v>
      </c>
      <c r="C170">
        <v>-62.620106</v>
      </c>
      <c r="D170">
        <v>-53.534095999999998</v>
      </c>
      <c r="F170" s="86" t="s">
        <v>25</v>
      </c>
      <c r="J170">
        <v>11861583333.333</v>
      </c>
      <c r="K170">
        <v>-59.435448000000001</v>
      </c>
      <c r="L170">
        <v>-50.298560999999999</v>
      </c>
      <c r="N170" s="86" t="s">
        <v>25</v>
      </c>
    </row>
    <row r="171" spans="2:16" x14ac:dyDescent="0.25">
      <c r="B171">
        <v>12500500000</v>
      </c>
      <c r="C171">
        <v>-57.932738999999998</v>
      </c>
      <c r="D171">
        <v>-48.504147000000003</v>
      </c>
      <c r="J171">
        <v>12500500000</v>
      </c>
      <c r="K171">
        <v>-57.607284999999997</v>
      </c>
      <c r="L171">
        <v>-48.121090000000002</v>
      </c>
    </row>
    <row r="172" spans="2:16" x14ac:dyDescent="0.25">
      <c r="B172" t="s">
        <v>25</v>
      </c>
      <c r="J172" t="s">
        <v>25</v>
      </c>
    </row>
    <row r="173" spans="2:16" x14ac:dyDescent="0.25">
      <c r="F173" s="86" t="s">
        <v>44</v>
      </c>
      <c r="N173" s="86" t="s">
        <v>44</v>
      </c>
    </row>
    <row r="174" spans="2:16" ht="15.75" x14ac:dyDescent="0.25">
      <c r="F174" s="86" t="s">
        <v>23</v>
      </c>
      <c r="G174" s="86" t="str">
        <f t="shared" ref="G174:G193" si="28">D200</f>
        <v>2Rx4L dBc Log Mag(dB)</v>
      </c>
      <c r="H174" s="35">
        <v>2</v>
      </c>
      <c r="N174" s="86" t="s">
        <v>23</v>
      </c>
      <c r="O174" s="86" t="str">
        <f t="shared" ref="O174:O193" si="29">L200</f>
        <v>2Rx4L dBc Log Mag(dB)</v>
      </c>
      <c r="P174" s="35">
        <v>2</v>
      </c>
    </row>
    <row r="175" spans="2:16" ht="15.75" x14ac:dyDescent="0.25">
      <c r="B175" t="s">
        <v>42</v>
      </c>
      <c r="F175" s="86">
        <f t="shared" ref="F175:F193" si="30">B201/1000000000</f>
        <v>1.5004999999999999</v>
      </c>
      <c r="G175" s="86">
        <f t="shared" si="28"/>
        <v>-35.448051</v>
      </c>
      <c r="H175" s="36">
        <f>ABS(AVERAGE(G175:G193)-(H174-1)*5)</f>
        <v>60.705837105263157</v>
      </c>
      <c r="J175" t="s">
        <v>42</v>
      </c>
      <c r="N175" s="86">
        <f t="shared" ref="N175:N193" si="31">J201/1000000000</f>
        <v>1.5004999999999999</v>
      </c>
      <c r="O175" s="86">
        <f t="shared" si="29"/>
        <v>-61.565052000000001</v>
      </c>
      <c r="P175" s="36">
        <f>ABS(AVERAGE(O175:O193)-(P174-1)*5)</f>
        <v>67.165877789473669</v>
      </c>
    </row>
    <row r="176" spans="2:16" x14ac:dyDescent="0.25">
      <c r="B176" t="s">
        <v>23</v>
      </c>
      <c r="C176" t="s">
        <v>138</v>
      </c>
      <c r="D176" t="s">
        <v>43</v>
      </c>
      <c r="F176" s="86">
        <f t="shared" si="30"/>
        <v>2.1393611111110999</v>
      </c>
      <c r="G176" s="86">
        <f t="shared" si="28"/>
        <v>-49.190967999999998</v>
      </c>
      <c r="J176" t="s">
        <v>23</v>
      </c>
      <c r="K176" t="s">
        <v>138</v>
      </c>
      <c r="L176" t="s">
        <v>43</v>
      </c>
      <c r="N176" s="86">
        <f t="shared" si="31"/>
        <v>2.1393611111110999</v>
      </c>
      <c r="O176" s="86">
        <f t="shared" si="29"/>
        <v>-61.648826999999997</v>
      </c>
    </row>
    <row r="177" spans="2:15" x14ac:dyDescent="0.25">
      <c r="B177">
        <v>1000500000</v>
      </c>
      <c r="C177">
        <v>-44.358589000000002</v>
      </c>
      <c r="D177">
        <v>-33.525463000000002</v>
      </c>
      <c r="F177" s="86">
        <f t="shared" si="30"/>
        <v>2.7782222222221997</v>
      </c>
      <c r="G177" s="86">
        <f t="shared" si="28"/>
        <v>-59.158062000000001</v>
      </c>
      <c r="J177">
        <v>1000500000</v>
      </c>
      <c r="K177">
        <v>-51.550232000000001</v>
      </c>
      <c r="L177">
        <v>-39.291758999999999</v>
      </c>
      <c r="N177" s="86">
        <f t="shared" si="31"/>
        <v>2.7782222222221997</v>
      </c>
      <c r="O177" s="86">
        <f t="shared" si="29"/>
        <v>-65.985518999999996</v>
      </c>
    </row>
    <row r="178" spans="2:15" x14ac:dyDescent="0.25">
      <c r="B178">
        <v>1667138888.8889</v>
      </c>
      <c r="C178">
        <v>-41.380741</v>
      </c>
      <c r="D178">
        <v>-33.410575999999999</v>
      </c>
      <c r="F178" s="86">
        <f t="shared" si="30"/>
        <v>3.4170833333332999</v>
      </c>
      <c r="G178" s="86">
        <f t="shared" si="28"/>
        <v>-61.729717000000001</v>
      </c>
      <c r="J178">
        <v>1667138888.8889</v>
      </c>
      <c r="K178">
        <v>-53.395606999999998</v>
      </c>
      <c r="L178">
        <v>-44.403229000000003</v>
      </c>
      <c r="N178" s="86">
        <f t="shared" si="31"/>
        <v>3.4170833333332999</v>
      </c>
      <c r="O178" s="86">
        <f t="shared" si="29"/>
        <v>-72.940071000000003</v>
      </c>
    </row>
    <row r="179" spans="2:15" x14ac:dyDescent="0.25">
      <c r="B179">
        <v>2333777777.7778001</v>
      </c>
      <c r="C179">
        <v>-58.440719999999999</v>
      </c>
      <c r="D179">
        <v>-51.135002</v>
      </c>
      <c r="F179" s="86">
        <f t="shared" si="30"/>
        <v>4.0559444444443997</v>
      </c>
      <c r="G179" s="86">
        <f t="shared" si="28"/>
        <v>-60.017456000000003</v>
      </c>
      <c r="J179">
        <v>2333777777.7778001</v>
      </c>
      <c r="K179">
        <v>-63.444279000000002</v>
      </c>
      <c r="L179">
        <v>-55.858021000000001</v>
      </c>
      <c r="N179" s="86">
        <f t="shared" si="31"/>
        <v>4.0559444444443997</v>
      </c>
      <c r="O179" s="86">
        <f t="shared" si="29"/>
        <v>-70.532454999999999</v>
      </c>
    </row>
    <row r="180" spans="2:15" x14ac:dyDescent="0.25">
      <c r="B180">
        <v>3000416666.6666999</v>
      </c>
      <c r="C180">
        <v>-70.00573</v>
      </c>
      <c r="D180">
        <v>-62.638210000000001</v>
      </c>
      <c r="F180" s="86">
        <f t="shared" si="30"/>
        <v>4.6948055555556003</v>
      </c>
      <c r="G180" s="86">
        <f t="shared" si="28"/>
        <v>-68.504517000000007</v>
      </c>
      <c r="J180">
        <v>3000416666.6666999</v>
      </c>
      <c r="K180">
        <v>-64.459655999999995</v>
      </c>
      <c r="L180">
        <v>-57.224426000000001</v>
      </c>
      <c r="N180" s="86">
        <f t="shared" si="31"/>
        <v>4.6948055555556003</v>
      </c>
      <c r="O180" s="86">
        <f t="shared" si="29"/>
        <v>-68.517516999999998</v>
      </c>
    </row>
    <row r="181" spans="2:15" x14ac:dyDescent="0.25">
      <c r="B181">
        <v>3667055555.5556002</v>
      </c>
      <c r="C181">
        <v>-78.745429999999999</v>
      </c>
      <c r="D181">
        <v>-71.198470999999998</v>
      </c>
      <c r="F181" s="86">
        <f t="shared" si="30"/>
        <v>5.3336666666667005</v>
      </c>
      <c r="G181" s="86">
        <f t="shared" si="28"/>
        <v>-57.361279000000003</v>
      </c>
      <c r="J181">
        <v>3667055555.5556002</v>
      </c>
      <c r="K181">
        <v>-65.920226999999997</v>
      </c>
      <c r="L181">
        <v>-58.659122000000004</v>
      </c>
      <c r="N181" s="86">
        <f t="shared" si="31"/>
        <v>5.3336666666667005</v>
      </c>
      <c r="O181" s="86">
        <f t="shared" si="29"/>
        <v>-75.627257999999998</v>
      </c>
    </row>
    <row r="182" spans="2:15" x14ac:dyDescent="0.25">
      <c r="B182">
        <v>4333694444.4443998</v>
      </c>
      <c r="C182">
        <v>-68.953613000000004</v>
      </c>
      <c r="D182">
        <v>-60.853951000000002</v>
      </c>
      <c r="F182" s="86">
        <f t="shared" si="30"/>
        <v>5.9725277777777999</v>
      </c>
      <c r="G182" s="86">
        <f t="shared" si="28"/>
        <v>-58.433857000000003</v>
      </c>
      <c r="J182">
        <v>4333694444.4443998</v>
      </c>
      <c r="K182">
        <v>-63.160477</v>
      </c>
      <c r="L182">
        <v>-55.730682000000002</v>
      </c>
      <c r="N182" s="86">
        <f t="shared" si="31"/>
        <v>5.9725277777777999</v>
      </c>
      <c r="O182" s="86">
        <f t="shared" si="29"/>
        <v>-65.021895999999998</v>
      </c>
    </row>
    <row r="183" spans="2:15" x14ac:dyDescent="0.25">
      <c r="B183">
        <v>5000333333.3332996</v>
      </c>
      <c r="C183">
        <v>-75.751259000000005</v>
      </c>
      <c r="D183">
        <v>-67.732712000000006</v>
      </c>
      <c r="F183" s="86">
        <f t="shared" si="30"/>
        <v>6.6113888888889001</v>
      </c>
      <c r="G183" s="86">
        <f t="shared" si="28"/>
        <v>-56.674537999999998</v>
      </c>
      <c r="J183">
        <v>5000333333.3332996</v>
      </c>
      <c r="K183">
        <v>-58.750495999999998</v>
      </c>
      <c r="L183">
        <v>-50.939399999999999</v>
      </c>
      <c r="N183" s="86">
        <f t="shared" si="31"/>
        <v>6.6113888888889001</v>
      </c>
      <c r="O183" s="86">
        <f t="shared" si="29"/>
        <v>-58.767197000000003</v>
      </c>
    </row>
    <row r="184" spans="2:15" x14ac:dyDescent="0.25">
      <c r="B184">
        <v>5666972222.2222004</v>
      </c>
      <c r="C184">
        <v>-80.560126999999994</v>
      </c>
      <c r="D184">
        <v>-72.793587000000002</v>
      </c>
      <c r="F184" s="86">
        <f t="shared" si="30"/>
        <v>7.2502500000000003</v>
      </c>
      <c r="G184" s="86">
        <f t="shared" si="28"/>
        <v>-55.844959000000003</v>
      </c>
      <c r="J184">
        <v>5666972222.2222004</v>
      </c>
      <c r="K184">
        <v>-59.764771000000003</v>
      </c>
      <c r="L184">
        <v>-52.134242999999998</v>
      </c>
      <c r="N184" s="86">
        <f t="shared" si="31"/>
        <v>7.2502500000000003</v>
      </c>
      <c r="O184" s="86">
        <f t="shared" si="29"/>
        <v>-59.381134000000003</v>
      </c>
    </row>
    <row r="185" spans="2:15" x14ac:dyDescent="0.25">
      <c r="B185">
        <v>6333611111.1111002</v>
      </c>
      <c r="C185">
        <v>-78.877646999999996</v>
      </c>
      <c r="D185">
        <v>-71.159110999999996</v>
      </c>
      <c r="F185" s="86">
        <f t="shared" si="30"/>
        <v>7.8891111111111005</v>
      </c>
      <c r="G185" s="86">
        <f t="shared" si="28"/>
        <v>-57.528377999999996</v>
      </c>
      <c r="J185">
        <v>6333611111.1111002</v>
      </c>
      <c r="K185">
        <v>-61.370086999999998</v>
      </c>
      <c r="L185">
        <v>-53.701504</v>
      </c>
      <c r="N185" s="86">
        <f t="shared" si="31"/>
        <v>7.8891111111111005</v>
      </c>
      <c r="O185" s="86">
        <f t="shared" si="29"/>
        <v>-62.320830999999998</v>
      </c>
    </row>
    <row r="186" spans="2:15" x14ac:dyDescent="0.25">
      <c r="B186">
        <v>7000250000</v>
      </c>
      <c r="C186">
        <v>-63.934764999999999</v>
      </c>
      <c r="D186">
        <v>-56.238728000000002</v>
      </c>
      <c r="F186" s="86">
        <f t="shared" si="30"/>
        <v>8.5279722222221999</v>
      </c>
      <c r="G186" s="86">
        <f t="shared" si="28"/>
        <v>-54.555115000000001</v>
      </c>
      <c r="J186">
        <v>7000250000</v>
      </c>
      <c r="K186">
        <v>-63.828975999999997</v>
      </c>
      <c r="L186">
        <v>-56.111893000000002</v>
      </c>
      <c r="N186" s="86">
        <f t="shared" si="31"/>
        <v>8.5279722222221999</v>
      </c>
      <c r="O186" s="86">
        <f t="shared" si="29"/>
        <v>-60.021586999999997</v>
      </c>
    </row>
    <row r="187" spans="2:15" x14ac:dyDescent="0.25">
      <c r="B187">
        <v>7666888888.8888998</v>
      </c>
      <c r="C187">
        <v>-60.033813000000002</v>
      </c>
      <c r="D187">
        <v>-51.999606999999997</v>
      </c>
      <c r="F187" s="86">
        <f t="shared" si="30"/>
        <v>9.1668333333332992</v>
      </c>
      <c r="G187" s="86">
        <f t="shared" si="28"/>
        <v>-52.984183999999999</v>
      </c>
      <c r="J187">
        <v>7666888888.8888998</v>
      </c>
      <c r="K187">
        <v>-59.501452999999998</v>
      </c>
      <c r="L187">
        <v>-51.609627000000003</v>
      </c>
      <c r="N187" s="86">
        <f t="shared" si="31"/>
        <v>9.1668333333332992</v>
      </c>
      <c r="O187" s="86">
        <f t="shared" si="29"/>
        <v>-57.244953000000002</v>
      </c>
    </row>
    <row r="188" spans="2:15" x14ac:dyDescent="0.25">
      <c r="B188">
        <v>8333527777.7777996</v>
      </c>
      <c r="C188">
        <v>-67.217606000000004</v>
      </c>
      <c r="D188">
        <v>-58.833775000000003</v>
      </c>
      <c r="F188" s="86">
        <f t="shared" si="30"/>
        <v>9.8056944444444003</v>
      </c>
      <c r="G188" s="86">
        <f t="shared" si="28"/>
        <v>-50.627353999999997</v>
      </c>
      <c r="J188">
        <v>8333527777.7777996</v>
      </c>
      <c r="K188">
        <v>-59.360225999999997</v>
      </c>
      <c r="L188">
        <v>-51.197899</v>
      </c>
      <c r="N188" s="86">
        <f t="shared" si="31"/>
        <v>9.8056944444444003</v>
      </c>
      <c r="O188" s="86">
        <f t="shared" si="29"/>
        <v>-51.994487999999997</v>
      </c>
    </row>
    <row r="189" spans="2:15" x14ac:dyDescent="0.25">
      <c r="B189">
        <v>9000166666.6667004</v>
      </c>
      <c r="C189">
        <v>-79.611275000000006</v>
      </c>
      <c r="D189">
        <v>-71.275374999999997</v>
      </c>
      <c r="F189" s="86">
        <f t="shared" si="30"/>
        <v>10.444555555556001</v>
      </c>
      <c r="G189" s="86">
        <f t="shared" si="28"/>
        <v>-57.481383999999998</v>
      </c>
      <c r="J189">
        <v>9000166666.6667004</v>
      </c>
      <c r="K189">
        <v>-56.769306</v>
      </c>
      <c r="L189">
        <v>-48.208565</v>
      </c>
      <c r="N189" s="86">
        <f t="shared" si="31"/>
        <v>10.444555555556001</v>
      </c>
      <c r="O189" s="86">
        <f t="shared" si="29"/>
        <v>-49.930850999999997</v>
      </c>
    </row>
    <row r="190" spans="2:15" x14ac:dyDescent="0.25">
      <c r="B190">
        <v>9666805555.5555992</v>
      </c>
      <c r="C190">
        <v>-67.729140999999998</v>
      </c>
      <c r="D190">
        <v>-59.091949</v>
      </c>
      <c r="F190" s="86">
        <f t="shared" si="30"/>
        <v>11.083416666667</v>
      </c>
      <c r="G190" s="86">
        <f t="shared" si="28"/>
        <v>-55.656447999999997</v>
      </c>
      <c r="J190">
        <v>9666805555.5555992</v>
      </c>
      <c r="K190">
        <v>-59.827919000000001</v>
      </c>
      <c r="L190">
        <v>-50.881790000000002</v>
      </c>
      <c r="N190" s="86">
        <f t="shared" si="31"/>
        <v>11.083416666667</v>
      </c>
      <c r="O190" s="86">
        <f t="shared" si="29"/>
        <v>-59.851264999999998</v>
      </c>
    </row>
    <row r="191" spans="2:15" x14ac:dyDescent="0.25">
      <c r="B191">
        <v>10333444444.444</v>
      </c>
      <c r="C191">
        <v>-73.848586999999995</v>
      </c>
      <c r="D191">
        <v>-64.838386999999997</v>
      </c>
      <c r="F191" s="86">
        <f t="shared" si="30"/>
        <v>11.722277777778</v>
      </c>
      <c r="G191" s="86">
        <f t="shared" si="28"/>
        <v>-52.820244000000002</v>
      </c>
      <c r="J191">
        <v>10333444444.444</v>
      </c>
      <c r="K191">
        <v>-64.801422000000002</v>
      </c>
      <c r="L191">
        <v>-56.06982</v>
      </c>
      <c r="N191" s="86">
        <f t="shared" si="31"/>
        <v>11.722277777778</v>
      </c>
      <c r="O191" s="86">
        <f t="shared" si="29"/>
        <v>-53.957129999999999</v>
      </c>
    </row>
    <row r="192" spans="2:15" x14ac:dyDescent="0.25">
      <c r="B192">
        <v>11000083333.333</v>
      </c>
      <c r="C192">
        <v>-70.253226999999995</v>
      </c>
      <c r="D192">
        <v>-61.212276000000003</v>
      </c>
      <c r="F192" s="86">
        <f t="shared" si="30"/>
        <v>12.361138888889</v>
      </c>
      <c r="G192" s="86">
        <f t="shared" si="28"/>
        <v>-54.661396000000003</v>
      </c>
      <c r="J192">
        <v>11000083333.333</v>
      </c>
      <c r="K192">
        <v>-69.93383</v>
      </c>
      <c r="L192">
        <v>-60.886974000000002</v>
      </c>
      <c r="N192" s="86">
        <f t="shared" si="31"/>
        <v>12.361138888889</v>
      </c>
      <c r="O192" s="86">
        <f t="shared" si="29"/>
        <v>-61.880820999999997</v>
      </c>
    </row>
    <row r="193" spans="2:16" x14ac:dyDescent="0.25">
      <c r="B193">
        <v>11666722222.222</v>
      </c>
      <c r="C193">
        <v>-63.042769999999997</v>
      </c>
      <c r="D193">
        <v>-54.115752999999998</v>
      </c>
      <c r="F193" s="86">
        <f t="shared" si="30"/>
        <v>13</v>
      </c>
      <c r="G193" s="86">
        <f t="shared" si="28"/>
        <v>-59.732998000000002</v>
      </c>
      <c r="J193">
        <v>11666722222.222</v>
      </c>
      <c r="K193">
        <v>-74.010886999999997</v>
      </c>
      <c r="L193">
        <v>-65.058898999999997</v>
      </c>
      <c r="N193" s="86">
        <f t="shared" si="31"/>
        <v>13</v>
      </c>
      <c r="O193" s="86">
        <f t="shared" si="29"/>
        <v>-63.962826</v>
      </c>
    </row>
    <row r="194" spans="2:16" x14ac:dyDescent="0.25">
      <c r="B194">
        <v>12333361111.111</v>
      </c>
      <c r="C194">
        <v>-58.557087000000003</v>
      </c>
      <c r="D194">
        <v>-49.471077000000001</v>
      </c>
      <c r="F194" s="86" t="s">
        <v>25</v>
      </c>
      <c r="J194">
        <v>12333361111.111</v>
      </c>
      <c r="K194">
        <v>-67.943481000000006</v>
      </c>
      <c r="L194">
        <v>-58.806595000000002</v>
      </c>
      <c r="N194" s="86" t="s">
        <v>25</v>
      </c>
    </row>
    <row r="195" spans="2:16" x14ac:dyDescent="0.25">
      <c r="B195">
        <v>13000000000</v>
      </c>
      <c r="C195">
        <v>-65.956130999999999</v>
      </c>
      <c r="D195">
        <v>-56.527541999999997</v>
      </c>
      <c r="J195">
        <v>13000000000</v>
      </c>
      <c r="K195">
        <v>-57.609164999999997</v>
      </c>
      <c r="L195">
        <v>-48.122971</v>
      </c>
    </row>
    <row r="196" spans="2:16" x14ac:dyDescent="0.25">
      <c r="B196" t="s">
        <v>25</v>
      </c>
      <c r="J196" t="s">
        <v>25</v>
      </c>
    </row>
    <row r="197" spans="2:16" x14ac:dyDescent="0.25">
      <c r="F197" s="86" t="s">
        <v>46</v>
      </c>
      <c r="N197" s="86" t="s">
        <v>46</v>
      </c>
    </row>
    <row r="198" spans="2:16" ht="15.75" x14ac:dyDescent="0.25">
      <c r="F198" s="86" t="s">
        <v>23</v>
      </c>
      <c r="G198" s="86" t="str">
        <f t="shared" ref="G198:G217" si="32">D224</f>
        <v>2Rx5L dBc Log Mag(dB)</v>
      </c>
      <c r="H198" s="35">
        <v>2</v>
      </c>
      <c r="N198" s="86" t="s">
        <v>23</v>
      </c>
      <c r="O198" s="86" t="str">
        <f t="shared" ref="O198:O217" si="33">L224</f>
        <v>2Rx5L dBc Log Mag(dB)</v>
      </c>
      <c r="P198" s="35">
        <v>2</v>
      </c>
    </row>
    <row r="199" spans="2:16" ht="15.75" x14ac:dyDescent="0.25">
      <c r="B199" t="s">
        <v>44</v>
      </c>
      <c r="F199" s="86">
        <f t="shared" ref="F199:F217" si="34">B225/1000000000</f>
        <v>2.0005000000000002</v>
      </c>
      <c r="G199" s="86">
        <f t="shared" si="32"/>
        <v>-33.655903000000002</v>
      </c>
      <c r="H199" s="36">
        <f>ABS(AVERAGE(G199:G217)-(H198-1)*5)</f>
        <v>65.810854578947357</v>
      </c>
      <c r="J199" t="s">
        <v>44</v>
      </c>
      <c r="N199" s="86">
        <f t="shared" ref="N199:N217" si="35">J225/1000000000</f>
        <v>2.0005000000000002</v>
      </c>
      <c r="O199" s="86">
        <f t="shared" si="33"/>
        <v>-28.181474999999999</v>
      </c>
      <c r="P199" s="36">
        <f>ABS(AVERAGE(O199:O217)-(P198-1)*5)</f>
        <v>60.074970210526317</v>
      </c>
    </row>
    <row r="200" spans="2:16" x14ac:dyDescent="0.25">
      <c r="B200" t="s">
        <v>23</v>
      </c>
      <c r="C200" t="s">
        <v>139</v>
      </c>
      <c r="D200" t="s">
        <v>45</v>
      </c>
      <c r="F200" s="86">
        <f t="shared" si="34"/>
        <v>2.6115833333333001</v>
      </c>
      <c r="G200" s="86">
        <f t="shared" si="32"/>
        <v>-39.792884999999998</v>
      </c>
      <c r="J200" t="s">
        <v>23</v>
      </c>
      <c r="K200" t="s">
        <v>139</v>
      </c>
      <c r="L200" t="s">
        <v>45</v>
      </c>
      <c r="N200" s="86">
        <f t="shared" si="35"/>
        <v>2.6115833333333001</v>
      </c>
      <c r="O200" s="86">
        <f t="shared" si="33"/>
        <v>-44.753681</v>
      </c>
    </row>
    <row r="201" spans="2:16" x14ac:dyDescent="0.25">
      <c r="B201">
        <v>1500500000</v>
      </c>
      <c r="C201">
        <v>-46.281177999999997</v>
      </c>
      <c r="D201">
        <v>-35.448051</v>
      </c>
      <c r="F201" s="86">
        <f t="shared" si="34"/>
        <v>3.2226666666666999</v>
      </c>
      <c r="G201" s="86">
        <f t="shared" si="32"/>
        <v>-49.283363000000001</v>
      </c>
      <c r="J201">
        <v>1500500000</v>
      </c>
      <c r="K201">
        <v>-73.823524000000006</v>
      </c>
      <c r="L201">
        <v>-61.565052000000001</v>
      </c>
      <c r="N201" s="86">
        <f t="shared" si="35"/>
        <v>3.2226666666666999</v>
      </c>
      <c r="O201" s="86">
        <f t="shared" si="33"/>
        <v>-50.593730999999998</v>
      </c>
    </row>
    <row r="202" spans="2:16" x14ac:dyDescent="0.25">
      <c r="B202">
        <v>2139361111.1111</v>
      </c>
      <c r="C202">
        <v>-57.161133</v>
      </c>
      <c r="D202">
        <v>-49.190967999999998</v>
      </c>
      <c r="F202" s="86">
        <f t="shared" si="34"/>
        <v>3.8337500000000002</v>
      </c>
      <c r="G202" s="86">
        <f t="shared" si="32"/>
        <v>-69.085594</v>
      </c>
      <c r="J202">
        <v>2139361111.1111</v>
      </c>
      <c r="K202">
        <v>-70.641204999999999</v>
      </c>
      <c r="L202">
        <v>-61.648826999999997</v>
      </c>
      <c r="N202" s="86">
        <f t="shared" si="35"/>
        <v>3.8337500000000002</v>
      </c>
      <c r="O202" s="86">
        <f t="shared" si="33"/>
        <v>-47.046424999999999</v>
      </c>
    </row>
    <row r="203" spans="2:16" x14ac:dyDescent="0.25">
      <c r="B203">
        <v>2778222222.2221999</v>
      </c>
      <c r="C203">
        <v>-66.463783000000006</v>
      </c>
      <c r="D203">
        <v>-59.158062000000001</v>
      </c>
      <c r="F203" s="86">
        <f t="shared" si="34"/>
        <v>4.4448333333332997</v>
      </c>
      <c r="G203" s="86">
        <f t="shared" si="32"/>
        <v>-62.153809000000003</v>
      </c>
      <c r="J203">
        <v>2778222222.2221999</v>
      </c>
      <c r="K203">
        <v>-73.571785000000006</v>
      </c>
      <c r="L203">
        <v>-65.985518999999996</v>
      </c>
      <c r="N203" s="86">
        <f t="shared" si="35"/>
        <v>4.4448333333332997</v>
      </c>
      <c r="O203" s="86">
        <f t="shared" si="33"/>
        <v>-54.924816</v>
      </c>
    </row>
    <row r="204" spans="2:16" x14ac:dyDescent="0.25">
      <c r="B204">
        <v>3417083333.3333001</v>
      </c>
      <c r="C204">
        <v>-69.097237000000007</v>
      </c>
      <c r="D204">
        <v>-61.729717000000001</v>
      </c>
      <c r="F204" s="86">
        <f t="shared" si="34"/>
        <v>5.0559166666667004</v>
      </c>
      <c r="G204" s="86">
        <f t="shared" si="32"/>
        <v>-63.582275000000003</v>
      </c>
      <c r="J204">
        <v>3417083333.3333001</v>
      </c>
      <c r="K204">
        <v>-80.175301000000005</v>
      </c>
      <c r="L204">
        <v>-72.940071000000003</v>
      </c>
      <c r="N204" s="86">
        <f t="shared" si="35"/>
        <v>5.0559166666667004</v>
      </c>
      <c r="O204" s="86">
        <f t="shared" si="33"/>
        <v>-60.806590999999997</v>
      </c>
    </row>
    <row r="205" spans="2:16" x14ac:dyDescent="0.25">
      <c r="B205">
        <v>4055944444.4443998</v>
      </c>
      <c r="C205">
        <v>-67.564423000000005</v>
      </c>
      <c r="D205">
        <v>-60.017456000000003</v>
      </c>
      <c r="F205" s="86">
        <f t="shared" si="34"/>
        <v>5.6669999999999998</v>
      </c>
      <c r="G205" s="86">
        <f t="shared" si="32"/>
        <v>-69.091576000000003</v>
      </c>
      <c r="J205">
        <v>4055944444.4443998</v>
      </c>
      <c r="K205">
        <v>-77.793564000000003</v>
      </c>
      <c r="L205">
        <v>-70.532454999999999</v>
      </c>
      <c r="N205" s="86">
        <f t="shared" si="35"/>
        <v>5.6669999999999998</v>
      </c>
      <c r="O205" s="86">
        <f t="shared" si="33"/>
        <v>-59.797122999999999</v>
      </c>
    </row>
    <row r="206" spans="2:16" x14ac:dyDescent="0.25">
      <c r="B206">
        <v>4694805555.5556002</v>
      </c>
      <c r="C206">
        <v>-76.604179000000002</v>
      </c>
      <c r="D206">
        <v>-68.504517000000007</v>
      </c>
      <c r="F206" s="86">
        <f t="shared" si="34"/>
        <v>6.2780833333332993</v>
      </c>
      <c r="G206" s="86">
        <f t="shared" si="32"/>
        <v>-73.140488000000005</v>
      </c>
      <c r="J206">
        <v>4694805555.5556002</v>
      </c>
      <c r="K206">
        <v>-75.947310999999999</v>
      </c>
      <c r="L206">
        <v>-68.517516999999998</v>
      </c>
      <c r="N206" s="86">
        <f t="shared" si="35"/>
        <v>6.2780833333332993</v>
      </c>
      <c r="O206" s="86">
        <f t="shared" si="33"/>
        <v>-71.430260000000004</v>
      </c>
    </row>
    <row r="207" spans="2:16" x14ac:dyDescent="0.25">
      <c r="B207">
        <v>5333666666.6667004</v>
      </c>
      <c r="C207">
        <v>-65.379829000000001</v>
      </c>
      <c r="D207">
        <v>-57.361279000000003</v>
      </c>
      <c r="F207" s="86">
        <f t="shared" si="34"/>
        <v>6.8891666666667</v>
      </c>
      <c r="G207" s="86">
        <f t="shared" si="32"/>
        <v>-61.616196000000002</v>
      </c>
      <c r="J207">
        <v>5333666666.6667004</v>
      </c>
      <c r="K207">
        <v>-83.438346999999993</v>
      </c>
      <c r="L207">
        <v>-75.627257999999998</v>
      </c>
      <c r="N207" s="86">
        <f t="shared" si="35"/>
        <v>6.8891666666667</v>
      </c>
      <c r="O207" s="86">
        <f t="shared" si="33"/>
        <v>-60.021172</v>
      </c>
    </row>
    <row r="208" spans="2:16" x14ac:dyDescent="0.25">
      <c r="B208">
        <v>5972527777.7777996</v>
      </c>
      <c r="C208">
        <v>-66.200394000000003</v>
      </c>
      <c r="D208">
        <v>-58.433857000000003</v>
      </c>
      <c r="F208" s="86">
        <f t="shared" si="34"/>
        <v>7.5002500000000003</v>
      </c>
      <c r="G208" s="86">
        <f t="shared" si="32"/>
        <v>-58.999217999999999</v>
      </c>
      <c r="J208">
        <v>5972527777.7777996</v>
      </c>
      <c r="K208">
        <v>-72.652428</v>
      </c>
      <c r="L208">
        <v>-65.021895999999998</v>
      </c>
      <c r="N208" s="86">
        <f t="shared" si="35"/>
        <v>7.5002500000000003</v>
      </c>
      <c r="O208" s="86">
        <f t="shared" si="33"/>
        <v>-63.207568999999999</v>
      </c>
    </row>
    <row r="209" spans="2:16" x14ac:dyDescent="0.25">
      <c r="B209">
        <v>6611388888.8888998</v>
      </c>
      <c r="C209">
        <v>-64.393066000000005</v>
      </c>
      <c r="D209">
        <v>-56.674537999999998</v>
      </c>
      <c r="F209" s="86">
        <f t="shared" si="34"/>
        <v>8.1113333333332989</v>
      </c>
      <c r="G209" s="86">
        <f t="shared" si="32"/>
        <v>-67.543602000000007</v>
      </c>
      <c r="J209">
        <v>6611388888.8888998</v>
      </c>
      <c r="K209">
        <v>-66.435776000000004</v>
      </c>
      <c r="L209">
        <v>-58.767197000000003</v>
      </c>
      <c r="N209" s="86">
        <f t="shared" si="35"/>
        <v>8.1113333333332989</v>
      </c>
      <c r="O209" s="86">
        <f t="shared" si="33"/>
        <v>-55.935749000000001</v>
      </c>
    </row>
    <row r="210" spans="2:16" x14ac:dyDescent="0.25">
      <c r="B210">
        <v>7250250000</v>
      </c>
      <c r="C210">
        <v>-63.540999999999997</v>
      </c>
      <c r="D210">
        <v>-55.844959000000003</v>
      </c>
      <c r="F210" s="86">
        <f t="shared" si="34"/>
        <v>8.7224166666666996</v>
      </c>
      <c r="G210" s="86">
        <f t="shared" si="32"/>
        <v>-66.328545000000005</v>
      </c>
      <c r="J210">
        <v>7250250000</v>
      </c>
      <c r="K210">
        <v>-67.098220999999995</v>
      </c>
      <c r="L210">
        <v>-59.381134000000003</v>
      </c>
      <c r="N210" s="86">
        <f t="shared" si="35"/>
        <v>8.7224166666666996</v>
      </c>
      <c r="O210" s="86">
        <f t="shared" si="33"/>
        <v>-55.286918999999997</v>
      </c>
    </row>
    <row r="211" spans="2:16" x14ac:dyDescent="0.25">
      <c r="B211">
        <v>7889111111.1111002</v>
      </c>
      <c r="C211">
        <v>-65.562584000000001</v>
      </c>
      <c r="D211">
        <v>-57.528377999999996</v>
      </c>
      <c r="F211" s="86">
        <f t="shared" si="34"/>
        <v>9.3335000000000008</v>
      </c>
      <c r="G211" s="86">
        <f t="shared" si="32"/>
        <v>-62.855038</v>
      </c>
      <c r="J211">
        <v>7889111111.1111002</v>
      </c>
      <c r="K211">
        <v>-70.212661999999995</v>
      </c>
      <c r="L211">
        <v>-62.320830999999998</v>
      </c>
      <c r="N211" s="86">
        <f t="shared" si="35"/>
        <v>9.3335000000000008</v>
      </c>
      <c r="O211" s="86">
        <f t="shared" si="33"/>
        <v>-58.866619</v>
      </c>
    </row>
    <row r="212" spans="2:16" x14ac:dyDescent="0.25">
      <c r="B212">
        <v>8527972222.2222004</v>
      </c>
      <c r="C212">
        <v>-62.938946000000001</v>
      </c>
      <c r="D212">
        <v>-54.555115000000001</v>
      </c>
      <c r="F212" s="86">
        <f t="shared" si="34"/>
        <v>9.9445833333333002</v>
      </c>
      <c r="G212" s="86">
        <f t="shared" si="32"/>
        <v>-65.914116000000007</v>
      </c>
      <c r="J212">
        <v>8527972222.2222004</v>
      </c>
      <c r="K212">
        <v>-68.183914000000001</v>
      </c>
      <c r="L212">
        <v>-60.021586999999997</v>
      </c>
      <c r="N212" s="86">
        <f t="shared" si="35"/>
        <v>9.9445833333333002</v>
      </c>
      <c r="O212" s="86">
        <f t="shared" si="33"/>
        <v>-61.666556999999997</v>
      </c>
    </row>
    <row r="213" spans="2:16" x14ac:dyDescent="0.25">
      <c r="B213">
        <v>9166833333.3332996</v>
      </c>
      <c r="C213">
        <v>-61.320079999999997</v>
      </c>
      <c r="D213">
        <v>-52.984183999999999</v>
      </c>
      <c r="F213" s="86">
        <f t="shared" si="34"/>
        <v>10.555666666666999</v>
      </c>
      <c r="G213" s="86">
        <f t="shared" si="32"/>
        <v>-61.573737999999999</v>
      </c>
      <c r="J213">
        <v>9166833333.3332996</v>
      </c>
      <c r="K213">
        <v>-65.805695</v>
      </c>
      <c r="L213">
        <v>-57.244953000000002</v>
      </c>
      <c r="N213" s="86">
        <f t="shared" si="35"/>
        <v>10.555666666666999</v>
      </c>
      <c r="O213" s="86">
        <f t="shared" si="33"/>
        <v>-61.079552</v>
      </c>
    </row>
    <row r="214" spans="2:16" x14ac:dyDescent="0.25">
      <c r="B214">
        <v>9805694444.4444008</v>
      </c>
      <c r="C214">
        <v>-59.264544999999998</v>
      </c>
      <c r="D214">
        <v>-50.627353999999997</v>
      </c>
      <c r="F214" s="86">
        <f t="shared" si="34"/>
        <v>11.16675</v>
      </c>
      <c r="G214" s="86">
        <f t="shared" si="32"/>
        <v>-61.081673000000002</v>
      </c>
      <c r="J214">
        <v>9805694444.4444008</v>
      </c>
      <c r="K214">
        <v>-60.940612999999999</v>
      </c>
      <c r="L214">
        <v>-51.994487999999997</v>
      </c>
      <c r="N214" s="86">
        <f t="shared" si="35"/>
        <v>11.16675</v>
      </c>
      <c r="O214" s="86">
        <f t="shared" si="33"/>
        <v>-57.004845000000003</v>
      </c>
    </row>
    <row r="215" spans="2:16" x14ac:dyDescent="0.25">
      <c r="B215">
        <v>10444555555.556</v>
      </c>
      <c r="C215">
        <v>-66.491585000000001</v>
      </c>
      <c r="D215">
        <v>-57.481383999999998</v>
      </c>
      <c r="F215" s="86">
        <f t="shared" si="34"/>
        <v>11.777833333333</v>
      </c>
      <c r="G215" s="86">
        <f t="shared" si="32"/>
        <v>-60.135928999999997</v>
      </c>
      <c r="J215">
        <v>10444555555.556</v>
      </c>
      <c r="K215">
        <v>-58.662452999999999</v>
      </c>
      <c r="L215">
        <v>-49.930850999999997</v>
      </c>
      <c r="N215" s="86">
        <f t="shared" si="35"/>
        <v>11.777833333333</v>
      </c>
      <c r="O215" s="86">
        <f t="shared" si="33"/>
        <v>-52.965232999999998</v>
      </c>
    </row>
    <row r="216" spans="2:16" x14ac:dyDescent="0.25">
      <c r="B216">
        <v>11083416666.667</v>
      </c>
      <c r="C216">
        <v>-64.697402999999994</v>
      </c>
      <c r="D216">
        <v>-55.656447999999997</v>
      </c>
      <c r="F216" s="86">
        <f t="shared" si="34"/>
        <v>12.388916666666999</v>
      </c>
      <c r="G216" s="86">
        <f t="shared" si="32"/>
        <v>-66.183837999999994</v>
      </c>
      <c r="J216">
        <v>11083416666.667</v>
      </c>
      <c r="K216">
        <v>-68.898116999999999</v>
      </c>
      <c r="L216">
        <v>-59.851264999999998</v>
      </c>
      <c r="N216" s="86">
        <f t="shared" si="35"/>
        <v>12.388916666666999</v>
      </c>
      <c r="O216" s="86">
        <f t="shared" si="33"/>
        <v>-51.518256999999998</v>
      </c>
    </row>
    <row r="217" spans="2:16" x14ac:dyDescent="0.25">
      <c r="B217">
        <v>11722277777.778</v>
      </c>
      <c r="C217">
        <v>-61.747256999999998</v>
      </c>
      <c r="D217">
        <v>-52.820244000000002</v>
      </c>
      <c r="F217" s="86">
        <f t="shared" si="34"/>
        <v>13</v>
      </c>
      <c r="G217" s="86">
        <f t="shared" si="32"/>
        <v>-63.388451000000003</v>
      </c>
      <c r="J217">
        <v>11722277777.778</v>
      </c>
      <c r="K217">
        <v>-62.909122000000004</v>
      </c>
      <c r="L217">
        <v>-53.957129999999999</v>
      </c>
      <c r="N217" s="86">
        <f t="shared" si="35"/>
        <v>13</v>
      </c>
      <c r="O217" s="86">
        <f t="shared" si="33"/>
        <v>-51.337859999999999</v>
      </c>
    </row>
    <row r="218" spans="2:16" x14ac:dyDescent="0.25">
      <c r="B218">
        <v>12361138888.889</v>
      </c>
      <c r="C218">
        <v>-63.747405999999998</v>
      </c>
      <c r="D218">
        <v>-54.661396000000003</v>
      </c>
      <c r="F218" s="86" t="s">
        <v>25</v>
      </c>
      <c r="J218">
        <v>12361138888.889</v>
      </c>
      <c r="K218">
        <v>-71.017707999999999</v>
      </c>
      <c r="L218">
        <v>-61.880820999999997</v>
      </c>
      <c r="N218" s="86" t="s">
        <v>25</v>
      </c>
    </row>
    <row r="219" spans="2:16" x14ac:dyDescent="0.25">
      <c r="B219">
        <v>13000000000</v>
      </c>
      <c r="C219">
        <v>-69.161591000000001</v>
      </c>
      <c r="D219">
        <v>-59.732998000000002</v>
      </c>
      <c r="J219">
        <v>13000000000</v>
      </c>
      <c r="K219">
        <v>-73.449020000000004</v>
      </c>
      <c r="L219">
        <v>-63.962826</v>
      </c>
    </row>
    <row r="220" spans="2:16" x14ac:dyDescent="0.25">
      <c r="B220" t="s">
        <v>25</v>
      </c>
      <c r="J220" t="s">
        <v>25</v>
      </c>
    </row>
    <row r="221" spans="2:16" x14ac:dyDescent="0.25">
      <c r="F221" s="86" t="s">
        <v>48</v>
      </c>
      <c r="N221" s="86" t="s">
        <v>48</v>
      </c>
    </row>
    <row r="222" spans="2:16" ht="15.75" x14ac:dyDescent="0.25">
      <c r="F222" s="86" t="s">
        <v>23</v>
      </c>
      <c r="G222" s="86" t="str">
        <f t="shared" ref="G222:G241" si="36">D248</f>
        <v>3Rx1L dBc Log Mag(dB)</v>
      </c>
      <c r="H222" s="35">
        <v>3</v>
      </c>
      <c r="N222" s="86" t="s">
        <v>23</v>
      </c>
      <c r="O222" s="86" t="str">
        <f t="shared" ref="O222:O241" si="37">L248</f>
        <v>3Rx1L dBc Log Mag(dB)</v>
      </c>
      <c r="P222" s="35">
        <v>3</v>
      </c>
    </row>
    <row r="223" spans="2:16" ht="15.75" x14ac:dyDescent="0.25">
      <c r="B223" t="s">
        <v>46</v>
      </c>
      <c r="F223" s="86">
        <f t="shared" ref="F223:F241" si="38">B249/1000000000</f>
        <v>1</v>
      </c>
      <c r="G223" s="86">
        <f t="shared" si="36"/>
        <v>-52.029407999999997</v>
      </c>
      <c r="H223" s="36">
        <f>ABS(AVERAGE(G223:G241)-(H222-1)*15)</f>
        <v>83.826807894736845</v>
      </c>
      <c r="J223" t="s">
        <v>46</v>
      </c>
      <c r="N223" s="86">
        <f t="shared" ref="N223:N241" si="39">J249/1000000000</f>
        <v>1</v>
      </c>
      <c r="O223" s="86">
        <f t="shared" si="37"/>
        <v>-65.384720000000002</v>
      </c>
      <c r="P223" s="36">
        <f>ABS(AVERAGE(O223:O241)-(P222-1)*15)</f>
        <v>85.005311526315779</v>
      </c>
    </row>
    <row r="224" spans="2:16" x14ac:dyDescent="0.25">
      <c r="B224" t="s">
        <v>23</v>
      </c>
      <c r="C224" t="s">
        <v>140</v>
      </c>
      <c r="D224" t="s">
        <v>47</v>
      </c>
      <c r="F224" s="86">
        <f t="shared" si="38"/>
        <v>1.2036851851852</v>
      </c>
      <c r="G224" s="86">
        <f t="shared" si="36"/>
        <v>-65.515701000000007</v>
      </c>
      <c r="J224" t="s">
        <v>23</v>
      </c>
      <c r="K224" t="s">
        <v>140</v>
      </c>
      <c r="L224" t="s">
        <v>47</v>
      </c>
      <c r="N224" s="86">
        <f t="shared" si="39"/>
        <v>1.2036851851852</v>
      </c>
      <c r="O224" s="86">
        <f t="shared" si="37"/>
        <v>-68.206565999999995</v>
      </c>
    </row>
    <row r="225" spans="2:15" x14ac:dyDescent="0.25">
      <c r="B225">
        <v>2000500000</v>
      </c>
      <c r="C225">
        <v>-44.489029000000002</v>
      </c>
      <c r="D225">
        <v>-33.655903000000002</v>
      </c>
      <c r="F225" s="86">
        <f t="shared" si="38"/>
        <v>1.4073703703703999</v>
      </c>
      <c r="G225" s="86">
        <f t="shared" si="36"/>
        <v>-65.007210000000001</v>
      </c>
      <c r="J225">
        <v>2000500000</v>
      </c>
      <c r="K225">
        <v>-40.439945000000002</v>
      </c>
      <c r="L225">
        <v>-28.181474999999999</v>
      </c>
      <c r="N225" s="86">
        <f t="shared" si="39"/>
        <v>1.4073703703703999</v>
      </c>
      <c r="O225" s="86">
        <f t="shared" si="37"/>
        <v>-66.491859000000005</v>
      </c>
    </row>
    <row r="226" spans="2:15" x14ac:dyDescent="0.25">
      <c r="B226">
        <v>2611583333.3333001</v>
      </c>
      <c r="C226">
        <v>-47.76305</v>
      </c>
      <c r="D226">
        <v>-39.792884999999998</v>
      </c>
      <c r="F226" s="86">
        <f t="shared" si="38"/>
        <v>1.6110555555555999</v>
      </c>
      <c r="G226" s="86">
        <f t="shared" si="36"/>
        <v>-55.875819999999997</v>
      </c>
      <c r="J226">
        <v>2611583333.3333001</v>
      </c>
      <c r="K226">
        <v>-53.746062999999999</v>
      </c>
      <c r="L226">
        <v>-44.753681</v>
      </c>
      <c r="N226" s="86">
        <f t="shared" si="39"/>
        <v>1.6110555555555999</v>
      </c>
      <c r="O226" s="86">
        <f t="shared" si="37"/>
        <v>-58.374240999999998</v>
      </c>
    </row>
    <row r="227" spans="2:15" x14ac:dyDescent="0.25">
      <c r="B227">
        <v>3222666666.6666999</v>
      </c>
      <c r="C227">
        <v>-56.589081</v>
      </c>
      <c r="D227">
        <v>-49.283363000000001</v>
      </c>
      <c r="F227" s="86">
        <f t="shared" si="38"/>
        <v>1.8147407407406999</v>
      </c>
      <c r="G227" s="86">
        <f t="shared" si="36"/>
        <v>-57.549365999999999</v>
      </c>
      <c r="J227">
        <v>3222666666.6666999</v>
      </c>
      <c r="K227">
        <v>-58.179988999999999</v>
      </c>
      <c r="L227">
        <v>-50.593730999999998</v>
      </c>
      <c r="N227" s="86">
        <f t="shared" si="39"/>
        <v>1.8147407407406999</v>
      </c>
      <c r="O227" s="86">
        <f t="shared" si="37"/>
        <v>-60.091155999999998</v>
      </c>
    </row>
    <row r="228" spans="2:15" x14ac:dyDescent="0.25">
      <c r="B228">
        <v>3833750000</v>
      </c>
      <c r="C228">
        <v>-76.453117000000006</v>
      </c>
      <c r="D228">
        <v>-69.085594</v>
      </c>
      <c r="F228" s="86">
        <f t="shared" si="38"/>
        <v>2.0184259259259001</v>
      </c>
      <c r="G228" s="86">
        <f t="shared" si="36"/>
        <v>-55.532322000000001</v>
      </c>
      <c r="J228">
        <v>3833750000</v>
      </c>
      <c r="K228">
        <v>-54.281650999999997</v>
      </c>
      <c r="L228">
        <v>-47.046424999999999</v>
      </c>
      <c r="N228" s="86">
        <f t="shared" si="39"/>
        <v>2.0184259259259001</v>
      </c>
      <c r="O228" s="86">
        <f t="shared" si="37"/>
        <v>-59.627712000000002</v>
      </c>
    </row>
    <row r="229" spans="2:15" x14ac:dyDescent="0.25">
      <c r="B229">
        <v>4444833333.3332996</v>
      </c>
      <c r="C229">
        <v>-69.700774999999993</v>
      </c>
      <c r="D229">
        <v>-62.153809000000003</v>
      </c>
      <c r="F229" s="86">
        <f t="shared" si="38"/>
        <v>2.2221111111111003</v>
      </c>
      <c r="G229" s="86">
        <f t="shared" si="36"/>
        <v>-49.115116</v>
      </c>
      <c r="J229">
        <v>4444833333.3332996</v>
      </c>
      <c r="K229">
        <v>-62.185921</v>
      </c>
      <c r="L229">
        <v>-54.924816</v>
      </c>
      <c r="N229" s="86">
        <f t="shared" si="39"/>
        <v>2.2221111111111003</v>
      </c>
      <c r="O229" s="86">
        <f t="shared" si="37"/>
        <v>-51.222866000000003</v>
      </c>
    </row>
    <row r="230" spans="2:15" x14ac:dyDescent="0.25">
      <c r="B230">
        <v>5055916666.6667004</v>
      </c>
      <c r="C230">
        <v>-71.681938000000002</v>
      </c>
      <c r="D230">
        <v>-63.582275000000003</v>
      </c>
      <c r="F230" s="86">
        <f t="shared" si="38"/>
        <v>2.4257962962963</v>
      </c>
      <c r="G230" s="86">
        <f t="shared" si="36"/>
        <v>-48.835777</v>
      </c>
      <c r="J230">
        <v>5055916666.6667004</v>
      </c>
      <c r="K230">
        <v>-68.236382000000006</v>
      </c>
      <c r="L230">
        <v>-60.806590999999997</v>
      </c>
      <c r="N230" s="86">
        <f t="shared" si="39"/>
        <v>2.4257962962963</v>
      </c>
      <c r="O230" s="86">
        <f t="shared" si="37"/>
        <v>-52.770392999999999</v>
      </c>
    </row>
    <row r="231" spans="2:15" x14ac:dyDescent="0.25">
      <c r="B231">
        <v>5667000000</v>
      </c>
      <c r="C231">
        <v>-77.110123000000002</v>
      </c>
      <c r="D231">
        <v>-69.091576000000003</v>
      </c>
      <c r="F231" s="86">
        <f t="shared" si="38"/>
        <v>2.6294814814815002</v>
      </c>
      <c r="G231" s="86">
        <f t="shared" si="36"/>
        <v>-52.927504999999996</v>
      </c>
      <c r="J231">
        <v>5667000000</v>
      </c>
      <c r="K231">
        <v>-67.608215000000001</v>
      </c>
      <c r="L231">
        <v>-59.797122999999999</v>
      </c>
      <c r="N231" s="86">
        <f t="shared" si="39"/>
        <v>2.6294814814815002</v>
      </c>
      <c r="O231" s="86">
        <f t="shared" si="37"/>
        <v>-54.620663</v>
      </c>
    </row>
    <row r="232" spans="2:15" x14ac:dyDescent="0.25">
      <c r="B232">
        <v>6278083333.3332996</v>
      </c>
      <c r="C232">
        <v>-80.907027999999997</v>
      </c>
      <c r="D232">
        <v>-73.140488000000005</v>
      </c>
      <c r="F232" s="86">
        <f t="shared" si="38"/>
        <v>2.8331666666666999</v>
      </c>
      <c r="G232" s="86">
        <f t="shared" si="36"/>
        <v>-59.639194000000003</v>
      </c>
      <c r="J232">
        <v>6278083333.3332996</v>
      </c>
      <c r="K232">
        <v>-79.060790999999995</v>
      </c>
      <c r="L232">
        <v>-71.430260000000004</v>
      </c>
      <c r="N232" s="86">
        <f t="shared" si="39"/>
        <v>2.8331666666666999</v>
      </c>
      <c r="O232" s="86">
        <f t="shared" si="37"/>
        <v>-53.498932000000003</v>
      </c>
    </row>
    <row r="233" spans="2:15" x14ac:dyDescent="0.25">
      <c r="B233">
        <v>6889166666.6667004</v>
      </c>
      <c r="C233">
        <v>-69.334732000000002</v>
      </c>
      <c r="D233">
        <v>-61.616196000000002</v>
      </c>
      <c r="F233" s="86">
        <f t="shared" si="38"/>
        <v>3.0368518518519001</v>
      </c>
      <c r="G233" s="86">
        <f t="shared" si="36"/>
        <v>-49.336948</v>
      </c>
      <c r="J233">
        <v>6889166666.6667004</v>
      </c>
      <c r="K233">
        <v>-67.689751000000001</v>
      </c>
      <c r="L233">
        <v>-60.021172</v>
      </c>
      <c r="N233" s="86">
        <f t="shared" si="39"/>
        <v>3.0368518518519001</v>
      </c>
      <c r="O233" s="86">
        <f t="shared" si="37"/>
        <v>-55.624504000000002</v>
      </c>
    </row>
    <row r="234" spans="2:15" x14ac:dyDescent="0.25">
      <c r="B234">
        <v>7500250000</v>
      </c>
      <c r="C234">
        <v>-66.695258999999993</v>
      </c>
      <c r="D234">
        <v>-58.999217999999999</v>
      </c>
      <c r="F234" s="86">
        <f t="shared" si="38"/>
        <v>3.2405370370370004</v>
      </c>
      <c r="G234" s="86">
        <f t="shared" si="36"/>
        <v>-58.228454999999997</v>
      </c>
      <c r="J234">
        <v>7500250000</v>
      </c>
      <c r="K234">
        <v>-70.924651999999995</v>
      </c>
      <c r="L234">
        <v>-63.207568999999999</v>
      </c>
      <c r="N234" s="86">
        <f t="shared" si="39"/>
        <v>3.2405370370370004</v>
      </c>
      <c r="O234" s="86">
        <f t="shared" si="37"/>
        <v>-53.565117000000001</v>
      </c>
    </row>
    <row r="235" spans="2:15" x14ac:dyDescent="0.25">
      <c r="B235">
        <v>8111333333.3332996</v>
      </c>
      <c r="C235">
        <v>-75.577811999999994</v>
      </c>
      <c r="D235">
        <v>-67.543602000000007</v>
      </c>
      <c r="F235" s="86">
        <f t="shared" si="38"/>
        <v>3.4442222222222001</v>
      </c>
      <c r="G235" s="86">
        <f t="shared" si="36"/>
        <v>-51.606887999999998</v>
      </c>
      <c r="J235">
        <v>8111333333.3332996</v>
      </c>
      <c r="K235">
        <v>-63.827576000000001</v>
      </c>
      <c r="L235">
        <v>-55.935749000000001</v>
      </c>
      <c r="N235" s="86">
        <f t="shared" si="39"/>
        <v>3.4442222222222001</v>
      </c>
      <c r="O235" s="86">
        <f t="shared" si="37"/>
        <v>-46.647984000000001</v>
      </c>
    </row>
    <row r="236" spans="2:15" x14ac:dyDescent="0.25">
      <c r="B236">
        <v>8722416666.6667004</v>
      </c>
      <c r="C236">
        <v>-74.712372000000002</v>
      </c>
      <c r="D236">
        <v>-66.328545000000005</v>
      </c>
      <c r="F236" s="86">
        <f t="shared" si="38"/>
        <v>3.6479074074074003</v>
      </c>
      <c r="G236" s="86">
        <f t="shared" si="36"/>
        <v>-53.067486000000002</v>
      </c>
      <c r="J236">
        <v>8722416666.6667004</v>
      </c>
      <c r="K236">
        <v>-63.449249000000002</v>
      </c>
      <c r="L236">
        <v>-55.286918999999997</v>
      </c>
      <c r="N236" s="86">
        <f t="shared" si="39"/>
        <v>3.6479074074074003</v>
      </c>
      <c r="O236" s="86">
        <f t="shared" si="37"/>
        <v>-45.858272999999997</v>
      </c>
    </row>
    <row r="237" spans="2:15" x14ac:dyDescent="0.25">
      <c r="B237">
        <v>9333500000</v>
      </c>
      <c r="C237">
        <v>-71.190933000000001</v>
      </c>
      <c r="D237">
        <v>-62.855038</v>
      </c>
      <c r="F237" s="86">
        <f t="shared" si="38"/>
        <v>3.8515925925926</v>
      </c>
      <c r="G237" s="86">
        <f t="shared" si="36"/>
        <v>-50.016727000000003</v>
      </c>
      <c r="J237">
        <v>9333500000</v>
      </c>
      <c r="K237">
        <v>-67.427352999999997</v>
      </c>
      <c r="L237">
        <v>-58.866619</v>
      </c>
      <c r="N237" s="86">
        <f t="shared" si="39"/>
        <v>3.8515925925926</v>
      </c>
      <c r="O237" s="86">
        <f t="shared" si="37"/>
        <v>-47.372723000000001</v>
      </c>
    </row>
    <row r="238" spans="2:15" x14ac:dyDescent="0.25">
      <c r="B238">
        <v>9944583333.3332996</v>
      </c>
      <c r="C238">
        <v>-74.551308000000006</v>
      </c>
      <c r="D238">
        <v>-65.914116000000007</v>
      </c>
      <c r="F238" s="86">
        <f t="shared" si="38"/>
        <v>4.0552777777777997</v>
      </c>
      <c r="G238" s="86">
        <f t="shared" si="36"/>
        <v>-51.396847000000001</v>
      </c>
      <c r="J238">
        <v>9944583333.3332996</v>
      </c>
      <c r="K238">
        <v>-70.612685999999997</v>
      </c>
      <c r="L238">
        <v>-61.666556999999997</v>
      </c>
      <c r="N238" s="86">
        <f t="shared" si="39"/>
        <v>4.0552777777777997</v>
      </c>
      <c r="O238" s="86">
        <f t="shared" si="37"/>
        <v>-49.612777999999999</v>
      </c>
    </row>
    <row r="239" spans="2:15" x14ac:dyDescent="0.25">
      <c r="B239">
        <v>10555666666.667</v>
      </c>
      <c r="C239">
        <v>-70.583931000000007</v>
      </c>
      <c r="D239">
        <v>-61.573737999999999</v>
      </c>
      <c r="F239" s="86">
        <f t="shared" si="38"/>
        <v>4.2589629629629995</v>
      </c>
      <c r="G239" s="86">
        <f t="shared" si="36"/>
        <v>-53.036751000000002</v>
      </c>
      <c r="J239">
        <v>10555666666.667</v>
      </c>
      <c r="K239">
        <v>-69.811156999999994</v>
      </c>
      <c r="L239">
        <v>-61.079552</v>
      </c>
      <c r="N239" s="86">
        <f t="shared" si="39"/>
        <v>4.2589629629629995</v>
      </c>
      <c r="O239" s="86">
        <f t="shared" si="37"/>
        <v>-61.156658</v>
      </c>
    </row>
    <row r="240" spans="2:15" x14ac:dyDescent="0.25">
      <c r="B240">
        <v>11166750000</v>
      </c>
      <c r="C240">
        <v>-70.122626999999994</v>
      </c>
      <c r="D240">
        <v>-61.081673000000002</v>
      </c>
      <c r="F240" s="86">
        <f t="shared" si="38"/>
        <v>4.4626481481480997</v>
      </c>
      <c r="G240" s="86">
        <f t="shared" si="36"/>
        <v>-47.963344999999997</v>
      </c>
      <c r="J240">
        <v>11166750000</v>
      </c>
      <c r="K240">
        <v>-66.051697000000004</v>
      </c>
      <c r="L240">
        <v>-57.004845000000003</v>
      </c>
      <c r="N240" s="86">
        <f t="shared" si="39"/>
        <v>4.4626481481480997</v>
      </c>
      <c r="O240" s="86">
        <f t="shared" si="37"/>
        <v>-50.587639000000003</v>
      </c>
    </row>
    <row r="241" spans="2:16" x14ac:dyDescent="0.25">
      <c r="B241">
        <v>11777833333.333</v>
      </c>
      <c r="C241">
        <v>-69.062943000000004</v>
      </c>
      <c r="D241">
        <v>-60.135928999999997</v>
      </c>
      <c r="F241" s="86">
        <f t="shared" si="38"/>
        <v>4.6663333333332995</v>
      </c>
      <c r="G241" s="86">
        <f t="shared" si="36"/>
        <v>-46.028483999999999</v>
      </c>
      <c r="J241">
        <v>11777833333.333</v>
      </c>
      <c r="K241">
        <v>-61.917220999999998</v>
      </c>
      <c r="L241">
        <v>-52.965232999999998</v>
      </c>
      <c r="N241" s="86">
        <f t="shared" si="39"/>
        <v>4.6663333333332995</v>
      </c>
      <c r="O241" s="86">
        <f t="shared" si="37"/>
        <v>-44.386135000000003</v>
      </c>
    </row>
    <row r="242" spans="2:16" x14ac:dyDescent="0.25">
      <c r="B242">
        <v>12388916666.667</v>
      </c>
      <c r="C242">
        <v>-75.269852</v>
      </c>
      <c r="D242">
        <v>-66.183837999999994</v>
      </c>
      <c r="F242" s="86" t="s">
        <v>25</v>
      </c>
      <c r="J242">
        <v>12388916666.667</v>
      </c>
      <c r="K242">
        <v>-60.655144</v>
      </c>
      <c r="L242">
        <v>-51.518256999999998</v>
      </c>
      <c r="N242" s="86" t="s">
        <v>25</v>
      </c>
    </row>
    <row r="243" spans="2:16" x14ac:dyDescent="0.25">
      <c r="B243">
        <v>13000000000</v>
      </c>
      <c r="C243">
        <v>-72.817047000000002</v>
      </c>
      <c r="D243">
        <v>-63.388451000000003</v>
      </c>
      <c r="J243">
        <v>13000000000</v>
      </c>
      <c r="K243">
        <v>-60.824055000000001</v>
      </c>
      <c r="L243">
        <v>-51.337859999999999</v>
      </c>
    </row>
    <row r="244" spans="2:16" x14ac:dyDescent="0.25">
      <c r="B244" t="s">
        <v>25</v>
      </c>
      <c r="J244" t="s">
        <v>25</v>
      </c>
    </row>
    <row r="245" spans="2:16" x14ac:dyDescent="0.25">
      <c r="F245" s="86" t="s">
        <v>50</v>
      </c>
      <c r="N245" s="86" t="s">
        <v>50</v>
      </c>
    </row>
    <row r="246" spans="2:16" ht="15.75" x14ac:dyDescent="0.25">
      <c r="F246" s="86" t="s">
        <v>23</v>
      </c>
      <c r="G246" s="86" t="str">
        <f t="shared" ref="G246:G265" si="40">D272</f>
        <v>3Rx2L dBc Log Mag(dB)</v>
      </c>
      <c r="H246" s="35">
        <v>3</v>
      </c>
      <c r="N246" s="86" t="s">
        <v>23</v>
      </c>
      <c r="O246" s="86" t="str">
        <f t="shared" ref="O246:O265" si="41">L272</f>
        <v>3Rx2L dBc Log Mag(dB)</v>
      </c>
      <c r="P246" s="35">
        <v>3</v>
      </c>
    </row>
    <row r="247" spans="2:16" ht="15.75" x14ac:dyDescent="0.25">
      <c r="B247" t="s">
        <v>48</v>
      </c>
      <c r="F247" s="86">
        <f t="shared" ref="F247:F265" si="42">B273/1000000000</f>
        <v>1</v>
      </c>
      <c r="G247" s="86">
        <f t="shared" si="40"/>
        <v>-51.909134000000002</v>
      </c>
      <c r="H247" s="36">
        <f>ABS(AVERAGE(G247:G265)-(H246-1)*15)</f>
        <v>95.475115736842113</v>
      </c>
      <c r="J247" t="s">
        <v>48</v>
      </c>
      <c r="N247" s="86">
        <f t="shared" ref="N247:N265" si="43">J273/1000000000</f>
        <v>1</v>
      </c>
      <c r="O247" s="86">
        <f t="shared" si="41"/>
        <v>-83.223243999999994</v>
      </c>
      <c r="P247" s="36">
        <f>ABS(AVERAGE(O247:O265)-(P246-1)*15)</f>
        <v>98.164345947368417</v>
      </c>
    </row>
    <row r="248" spans="2:16" x14ac:dyDescent="0.25">
      <c r="B248" t="s">
        <v>23</v>
      </c>
      <c r="C248" t="s">
        <v>141</v>
      </c>
      <c r="D248" t="s">
        <v>49</v>
      </c>
      <c r="F248" s="86">
        <f t="shared" si="42"/>
        <v>1.4074259259258999</v>
      </c>
      <c r="G248" s="86">
        <f t="shared" si="40"/>
        <v>-70.669906999999995</v>
      </c>
      <c r="J248" t="s">
        <v>23</v>
      </c>
      <c r="K248" t="s">
        <v>141</v>
      </c>
      <c r="L248" t="s">
        <v>49</v>
      </c>
      <c r="N248" s="86">
        <f t="shared" si="43"/>
        <v>1.4074259259258999</v>
      </c>
      <c r="O248" s="86">
        <f t="shared" si="41"/>
        <v>-84.497375000000005</v>
      </c>
    </row>
    <row r="249" spans="2:16" x14ac:dyDescent="0.25">
      <c r="B249">
        <v>1000000000</v>
      </c>
      <c r="C249">
        <v>-62.86253</v>
      </c>
      <c r="D249">
        <v>-52.029407999999997</v>
      </c>
      <c r="F249" s="86">
        <f t="shared" si="42"/>
        <v>1.8148518518519001</v>
      </c>
      <c r="G249" s="86">
        <f t="shared" si="40"/>
        <v>-66.223350999999994</v>
      </c>
      <c r="J249">
        <v>1000000000</v>
      </c>
      <c r="K249">
        <v>-77.643196000000003</v>
      </c>
      <c r="L249">
        <v>-65.384720000000002</v>
      </c>
      <c r="N249" s="86">
        <f t="shared" si="43"/>
        <v>1.8148518518519001</v>
      </c>
      <c r="O249" s="86">
        <f t="shared" si="41"/>
        <v>-73.811126999999999</v>
      </c>
    </row>
    <row r="250" spans="2:16" x14ac:dyDescent="0.25">
      <c r="B250">
        <v>1203685185.1852</v>
      </c>
      <c r="C250">
        <v>-73.485870000000006</v>
      </c>
      <c r="D250">
        <v>-65.515701000000007</v>
      </c>
      <c r="F250" s="86">
        <f t="shared" si="42"/>
        <v>2.2222777777778</v>
      </c>
      <c r="G250" s="86">
        <f t="shared" si="40"/>
        <v>-75.102654000000001</v>
      </c>
      <c r="J250">
        <v>1203685185.1852</v>
      </c>
      <c r="K250">
        <v>-77.198952000000006</v>
      </c>
      <c r="L250">
        <v>-68.206565999999995</v>
      </c>
      <c r="N250" s="86">
        <f t="shared" si="43"/>
        <v>2.2222777777778</v>
      </c>
      <c r="O250" s="86">
        <f t="shared" si="41"/>
        <v>-69.236937999999995</v>
      </c>
    </row>
    <row r="251" spans="2:16" x14ac:dyDescent="0.25">
      <c r="B251">
        <v>1407370370.3704</v>
      </c>
      <c r="C251">
        <v>-72.312934999999996</v>
      </c>
      <c r="D251">
        <v>-65.007210000000001</v>
      </c>
      <c r="F251" s="86">
        <f t="shared" si="42"/>
        <v>2.6297037037036999</v>
      </c>
      <c r="G251" s="86">
        <f t="shared" si="40"/>
        <v>-68.652839999999998</v>
      </c>
      <c r="J251">
        <v>1407370370.3704</v>
      </c>
      <c r="K251">
        <v>-74.078117000000006</v>
      </c>
      <c r="L251">
        <v>-66.491859000000005</v>
      </c>
      <c r="N251" s="86">
        <f t="shared" si="43"/>
        <v>2.6297037037036999</v>
      </c>
      <c r="O251" s="86">
        <f t="shared" si="41"/>
        <v>-79.524055000000004</v>
      </c>
    </row>
    <row r="252" spans="2:16" x14ac:dyDescent="0.25">
      <c r="B252">
        <v>1611055555.5555999</v>
      </c>
      <c r="C252">
        <v>-63.243343000000003</v>
      </c>
      <c r="D252">
        <v>-55.875819999999997</v>
      </c>
      <c r="F252" s="86">
        <f t="shared" si="42"/>
        <v>3.0371296296296002</v>
      </c>
      <c r="G252" s="86">
        <f t="shared" si="40"/>
        <v>-73.721939000000006</v>
      </c>
      <c r="J252">
        <v>1611055555.5555999</v>
      </c>
      <c r="K252">
        <v>-65.609466999999995</v>
      </c>
      <c r="L252">
        <v>-58.374240999999998</v>
      </c>
      <c r="N252" s="86">
        <f t="shared" si="43"/>
        <v>3.0371296296296002</v>
      </c>
      <c r="O252" s="86">
        <f t="shared" si="41"/>
        <v>-67.884483000000003</v>
      </c>
    </row>
    <row r="253" spans="2:16" x14ac:dyDescent="0.25">
      <c r="B253">
        <v>1814740740.7407</v>
      </c>
      <c r="C253">
        <v>-65.096328999999997</v>
      </c>
      <c r="D253">
        <v>-57.549365999999999</v>
      </c>
      <c r="F253" s="86">
        <f t="shared" si="42"/>
        <v>3.4445555555556</v>
      </c>
      <c r="G253" s="86">
        <f t="shared" si="40"/>
        <v>-57.583893000000003</v>
      </c>
      <c r="J253">
        <v>1814740740.7407</v>
      </c>
      <c r="K253">
        <v>-67.352264000000005</v>
      </c>
      <c r="L253">
        <v>-60.091155999999998</v>
      </c>
      <c r="N253" s="86">
        <f t="shared" si="43"/>
        <v>3.4445555555556</v>
      </c>
      <c r="O253" s="86">
        <f t="shared" si="41"/>
        <v>-64.691649999999996</v>
      </c>
    </row>
    <row r="254" spans="2:16" x14ac:dyDescent="0.25">
      <c r="B254">
        <v>2018425925.9259</v>
      </c>
      <c r="C254">
        <v>-63.631985</v>
      </c>
      <c r="D254">
        <v>-55.532322000000001</v>
      </c>
      <c r="F254" s="86">
        <f t="shared" si="42"/>
        <v>3.8519814814815003</v>
      </c>
      <c r="G254" s="86">
        <f t="shared" si="40"/>
        <v>-66.762214999999998</v>
      </c>
      <c r="J254">
        <v>2018425925.9259</v>
      </c>
      <c r="K254">
        <v>-67.057509999999994</v>
      </c>
      <c r="L254">
        <v>-59.627712000000002</v>
      </c>
      <c r="N254" s="86">
        <f t="shared" si="43"/>
        <v>3.8519814814815003</v>
      </c>
      <c r="O254" s="86">
        <f t="shared" si="41"/>
        <v>-65.984352000000001</v>
      </c>
    </row>
    <row r="255" spans="2:16" x14ac:dyDescent="0.25">
      <c r="B255">
        <v>2222111111.1111002</v>
      </c>
      <c r="C255">
        <v>-57.133659000000002</v>
      </c>
      <c r="D255">
        <v>-49.115116</v>
      </c>
      <c r="F255" s="86">
        <f t="shared" si="42"/>
        <v>4.2594074074073998</v>
      </c>
      <c r="G255" s="86">
        <f t="shared" si="40"/>
        <v>-82.776420999999999</v>
      </c>
      <c r="J255">
        <v>2222111111.1111002</v>
      </c>
      <c r="K255">
        <v>-59.033957999999998</v>
      </c>
      <c r="L255">
        <v>-51.222866000000003</v>
      </c>
      <c r="N255" s="86">
        <f t="shared" si="43"/>
        <v>4.2594074074073998</v>
      </c>
      <c r="O255" s="86">
        <f t="shared" si="41"/>
        <v>-70.308716000000004</v>
      </c>
    </row>
    <row r="256" spans="2:16" x14ac:dyDescent="0.25">
      <c r="B256">
        <v>2425796296.2962999</v>
      </c>
      <c r="C256">
        <v>-56.602317999999997</v>
      </c>
      <c r="D256">
        <v>-48.835777</v>
      </c>
      <c r="F256" s="86">
        <f t="shared" si="42"/>
        <v>4.6668333333332992</v>
      </c>
      <c r="G256" s="86">
        <f t="shared" si="40"/>
        <v>-66.104904000000005</v>
      </c>
      <c r="J256">
        <v>2425796296.2962999</v>
      </c>
      <c r="K256">
        <v>-60.400920999999997</v>
      </c>
      <c r="L256">
        <v>-52.770392999999999</v>
      </c>
      <c r="N256" s="86">
        <f t="shared" si="43"/>
        <v>4.6668333333332992</v>
      </c>
      <c r="O256" s="86">
        <f t="shared" si="41"/>
        <v>-61.959763000000002</v>
      </c>
    </row>
    <row r="257" spans="2:16" x14ac:dyDescent="0.25">
      <c r="B257">
        <v>2629481481.4815001</v>
      </c>
      <c r="C257">
        <v>-60.646037999999997</v>
      </c>
      <c r="D257">
        <v>-52.927504999999996</v>
      </c>
      <c r="F257" s="86">
        <f t="shared" si="42"/>
        <v>5.0742592592592999</v>
      </c>
      <c r="G257" s="86">
        <f t="shared" si="40"/>
        <v>-75.491630999999998</v>
      </c>
      <c r="J257">
        <v>2629481481.4815001</v>
      </c>
      <c r="K257">
        <v>-62.289245999999999</v>
      </c>
      <c r="L257">
        <v>-54.620663</v>
      </c>
      <c r="N257" s="86">
        <f t="shared" si="43"/>
        <v>5.0742592592592999</v>
      </c>
      <c r="O257" s="86">
        <f t="shared" si="41"/>
        <v>-62.147747000000003</v>
      </c>
    </row>
    <row r="258" spans="2:16" x14ac:dyDescent="0.25">
      <c r="B258">
        <v>2833166666.6666999</v>
      </c>
      <c r="C258">
        <v>-67.335235999999995</v>
      </c>
      <c r="D258">
        <v>-59.639194000000003</v>
      </c>
      <c r="F258" s="86">
        <f t="shared" si="42"/>
        <v>5.4816851851851993</v>
      </c>
      <c r="G258" s="86">
        <f t="shared" si="40"/>
        <v>-63.183743</v>
      </c>
      <c r="J258">
        <v>2833166666.6666999</v>
      </c>
      <c r="K258">
        <v>-61.216019000000003</v>
      </c>
      <c r="L258">
        <v>-53.498932000000003</v>
      </c>
      <c r="N258" s="86">
        <f t="shared" si="43"/>
        <v>5.4816851851851993</v>
      </c>
      <c r="O258" s="86">
        <f t="shared" si="41"/>
        <v>-62.716563999999998</v>
      </c>
    </row>
    <row r="259" spans="2:16" x14ac:dyDescent="0.25">
      <c r="B259">
        <v>3036851851.8519001</v>
      </c>
      <c r="C259">
        <v>-57.371155000000002</v>
      </c>
      <c r="D259">
        <v>-49.336948</v>
      </c>
      <c r="F259" s="86">
        <f t="shared" si="42"/>
        <v>5.8891111111111005</v>
      </c>
      <c r="G259" s="86">
        <f t="shared" si="40"/>
        <v>-59.031826000000002</v>
      </c>
      <c r="J259">
        <v>3036851851.8519001</v>
      </c>
      <c r="K259">
        <v>-63.516331000000001</v>
      </c>
      <c r="L259">
        <v>-55.624504000000002</v>
      </c>
      <c r="N259" s="86">
        <f t="shared" si="43"/>
        <v>5.8891111111111005</v>
      </c>
      <c r="O259" s="86">
        <f t="shared" si="41"/>
        <v>-62.055686999999999</v>
      </c>
    </row>
    <row r="260" spans="2:16" x14ac:dyDescent="0.25">
      <c r="B260">
        <v>3240537037.0370002</v>
      </c>
      <c r="C260">
        <v>-66.612281999999993</v>
      </c>
      <c r="D260">
        <v>-58.228454999999997</v>
      </c>
      <c r="F260" s="86">
        <f t="shared" si="42"/>
        <v>6.296537037037</v>
      </c>
      <c r="G260" s="86">
        <f t="shared" si="40"/>
        <v>-63.578651000000001</v>
      </c>
      <c r="J260">
        <v>3240537037.0370002</v>
      </c>
      <c r="K260">
        <v>-61.727443999999998</v>
      </c>
      <c r="L260">
        <v>-53.565117000000001</v>
      </c>
      <c r="N260" s="86">
        <f t="shared" si="43"/>
        <v>6.296537037037</v>
      </c>
      <c r="O260" s="86">
        <f t="shared" si="41"/>
        <v>-63.891266000000002</v>
      </c>
    </row>
    <row r="261" spans="2:16" x14ac:dyDescent="0.25">
      <c r="B261">
        <v>3444222222.2221999</v>
      </c>
      <c r="C261">
        <v>-59.942787000000003</v>
      </c>
      <c r="D261">
        <v>-51.606887999999998</v>
      </c>
      <c r="F261" s="86">
        <f t="shared" si="42"/>
        <v>6.7039629629630006</v>
      </c>
      <c r="G261" s="86">
        <f t="shared" si="40"/>
        <v>-66.052520999999999</v>
      </c>
      <c r="J261">
        <v>3444222222.2221999</v>
      </c>
      <c r="K261">
        <v>-55.208725000000001</v>
      </c>
      <c r="L261">
        <v>-46.647984000000001</v>
      </c>
      <c r="N261" s="86">
        <f t="shared" si="43"/>
        <v>6.7039629629630006</v>
      </c>
      <c r="O261" s="86">
        <f t="shared" si="41"/>
        <v>-60.651321000000003</v>
      </c>
    </row>
    <row r="262" spans="2:16" x14ac:dyDescent="0.25">
      <c r="B262">
        <v>3647907407.4074001</v>
      </c>
      <c r="C262">
        <v>-61.704678000000001</v>
      </c>
      <c r="D262">
        <v>-53.067486000000002</v>
      </c>
      <c r="F262" s="86">
        <f t="shared" si="42"/>
        <v>7.1113888888889001</v>
      </c>
      <c r="G262" s="86">
        <f t="shared" si="40"/>
        <v>-63.219765000000002</v>
      </c>
      <c r="J262">
        <v>3647907407.4074001</v>
      </c>
      <c r="K262">
        <v>-54.804400999999999</v>
      </c>
      <c r="L262">
        <v>-45.858272999999997</v>
      </c>
      <c r="N262" s="86">
        <f t="shared" si="43"/>
        <v>7.1113888888889001</v>
      </c>
      <c r="O262" s="86">
        <f t="shared" si="41"/>
        <v>-67.701110999999997</v>
      </c>
    </row>
    <row r="263" spans="2:16" x14ac:dyDescent="0.25">
      <c r="B263">
        <v>3851592592.5925999</v>
      </c>
      <c r="C263">
        <v>-59.026924000000001</v>
      </c>
      <c r="D263">
        <v>-50.016727000000003</v>
      </c>
      <c r="F263" s="86">
        <f t="shared" si="42"/>
        <v>7.5188148148148004</v>
      </c>
      <c r="G263" s="86">
        <f t="shared" si="40"/>
        <v>-57.583195000000003</v>
      </c>
      <c r="J263">
        <v>3851592592.5925999</v>
      </c>
      <c r="K263">
        <v>-56.104323999999998</v>
      </c>
      <c r="L263">
        <v>-47.372723000000001</v>
      </c>
      <c r="N263" s="86">
        <f t="shared" si="43"/>
        <v>7.5188148148148004</v>
      </c>
      <c r="O263" s="86">
        <f t="shared" si="41"/>
        <v>-65.606353999999996</v>
      </c>
    </row>
    <row r="264" spans="2:16" x14ac:dyDescent="0.25">
      <c r="B264">
        <v>4055277777.7778001</v>
      </c>
      <c r="C264">
        <v>-60.437798000000001</v>
      </c>
      <c r="D264">
        <v>-51.396847000000001</v>
      </c>
      <c r="F264" s="86">
        <f t="shared" si="42"/>
        <v>7.9262407407406998</v>
      </c>
      <c r="G264" s="86">
        <f t="shared" si="40"/>
        <v>-55.824299000000003</v>
      </c>
      <c r="J264">
        <v>4055277777.7778001</v>
      </c>
      <c r="K264">
        <v>-58.659633999999997</v>
      </c>
      <c r="L264">
        <v>-49.612777999999999</v>
      </c>
      <c r="N264" s="86">
        <f t="shared" si="43"/>
        <v>7.9262407407406998</v>
      </c>
      <c r="O264" s="86">
        <f t="shared" si="41"/>
        <v>-65.127410999999995</v>
      </c>
    </row>
    <row r="265" spans="2:16" x14ac:dyDescent="0.25">
      <c r="B265">
        <v>4258962962.9629998</v>
      </c>
      <c r="C265">
        <v>-61.963763999999998</v>
      </c>
      <c r="D265">
        <v>-53.036751000000002</v>
      </c>
      <c r="F265" s="86">
        <f t="shared" si="42"/>
        <v>8.3336666666666996</v>
      </c>
      <c r="G265" s="86">
        <f t="shared" si="40"/>
        <v>-60.554310000000001</v>
      </c>
      <c r="J265">
        <v>4258962962.9629998</v>
      </c>
      <c r="K265">
        <v>-70.108649999999997</v>
      </c>
      <c r="L265">
        <v>-61.156658</v>
      </c>
      <c r="N265" s="86">
        <f t="shared" si="43"/>
        <v>8.3336666666666996</v>
      </c>
      <c r="O265" s="86">
        <f t="shared" si="41"/>
        <v>-64.103408999999999</v>
      </c>
    </row>
    <row r="266" spans="2:16" x14ac:dyDescent="0.25">
      <c r="B266">
        <v>4462648148.1480999</v>
      </c>
      <c r="C266">
        <v>-57.049354999999998</v>
      </c>
      <c r="D266">
        <v>-47.963344999999997</v>
      </c>
      <c r="F266" s="86" t="s">
        <v>25</v>
      </c>
      <c r="J266">
        <v>4462648148.1480999</v>
      </c>
      <c r="K266">
        <v>-59.724525</v>
      </c>
      <c r="L266">
        <v>-50.587639000000003</v>
      </c>
      <c r="N266" s="86" t="s">
        <v>25</v>
      </c>
    </row>
    <row r="267" spans="2:16" x14ac:dyDescent="0.25">
      <c r="B267">
        <v>4666333333.3332996</v>
      </c>
      <c r="C267">
        <v>-55.457076999999998</v>
      </c>
      <c r="D267">
        <v>-46.028483999999999</v>
      </c>
      <c r="J267">
        <v>4666333333.3332996</v>
      </c>
      <c r="K267">
        <v>-53.872329999999998</v>
      </c>
      <c r="L267">
        <v>-44.386135000000003</v>
      </c>
    </row>
    <row r="268" spans="2:16" x14ac:dyDescent="0.25">
      <c r="B268" t="s">
        <v>25</v>
      </c>
      <c r="J268" t="s">
        <v>25</v>
      </c>
    </row>
    <row r="269" spans="2:16" x14ac:dyDescent="0.25">
      <c r="F269" s="86" t="s">
        <v>52</v>
      </c>
      <c r="N269" s="86" t="s">
        <v>52</v>
      </c>
    </row>
    <row r="270" spans="2:16" ht="15.75" x14ac:dyDescent="0.25">
      <c r="F270" s="86" t="s">
        <v>23</v>
      </c>
      <c r="G270" s="86" t="str">
        <f t="shared" ref="G270:G289" si="44">D296</f>
        <v>3Rx3L dBc Log Mag(dB)</v>
      </c>
      <c r="H270" s="35">
        <v>3</v>
      </c>
      <c r="N270" s="86" t="s">
        <v>23</v>
      </c>
      <c r="O270" s="86" t="str">
        <f t="shared" ref="O270:O289" si="45">L296</f>
        <v>3Rx3L dBc Log Mag(dB)</v>
      </c>
      <c r="P270" s="35">
        <v>3</v>
      </c>
    </row>
    <row r="271" spans="2:16" ht="15.75" x14ac:dyDescent="0.25">
      <c r="B271" t="s">
        <v>50</v>
      </c>
      <c r="F271" s="86">
        <f t="shared" ref="F271:F289" si="46">B297/1000000000</f>
        <v>1</v>
      </c>
      <c r="G271" s="86">
        <f t="shared" si="44"/>
        <v>-46.558295999999999</v>
      </c>
      <c r="H271" s="36">
        <f>ABS(AVERAGE(G271:G289)-(H270-1)*15)</f>
        <v>77.823650789473675</v>
      </c>
      <c r="J271" t="s">
        <v>50</v>
      </c>
      <c r="N271" s="86">
        <f t="shared" ref="N271:N289" si="47">J297/1000000000</f>
        <v>1</v>
      </c>
      <c r="O271" s="86">
        <f t="shared" si="45"/>
        <v>-61.713726000000001</v>
      </c>
      <c r="P271" s="36">
        <f>ABS(AVERAGE(O271:O289)-(P270-1)*15)</f>
        <v>79.967108736842107</v>
      </c>
    </row>
    <row r="272" spans="2:16" x14ac:dyDescent="0.25">
      <c r="B272" t="s">
        <v>23</v>
      </c>
      <c r="C272" t="s">
        <v>142</v>
      </c>
      <c r="D272" t="s">
        <v>51</v>
      </c>
      <c r="F272" s="86">
        <f t="shared" si="46"/>
        <v>1.6666666666666998</v>
      </c>
      <c r="G272" s="86">
        <f t="shared" si="44"/>
        <v>-50.86694</v>
      </c>
      <c r="J272" t="s">
        <v>23</v>
      </c>
      <c r="K272" t="s">
        <v>142</v>
      </c>
      <c r="L272" t="s">
        <v>51</v>
      </c>
      <c r="N272" s="86">
        <f t="shared" si="47"/>
        <v>1.6666666666666998</v>
      </c>
      <c r="O272" s="86">
        <f t="shared" si="45"/>
        <v>-58.438164</v>
      </c>
    </row>
    <row r="273" spans="2:15" x14ac:dyDescent="0.25">
      <c r="B273">
        <v>1000000000</v>
      </c>
      <c r="C273">
        <v>-62.742260000000002</v>
      </c>
      <c r="D273">
        <v>-51.909134000000002</v>
      </c>
      <c r="F273" s="86">
        <f t="shared" si="46"/>
        <v>2.3333333333333002</v>
      </c>
      <c r="G273" s="86">
        <f t="shared" si="44"/>
        <v>-55.532615999999997</v>
      </c>
      <c r="J273">
        <v>1000000000</v>
      </c>
      <c r="K273">
        <v>-95.481719999999996</v>
      </c>
      <c r="L273">
        <v>-83.223243999999994</v>
      </c>
      <c r="N273" s="86">
        <f t="shared" si="47"/>
        <v>2.3333333333333002</v>
      </c>
      <c r="O273" s="86">
        <f t="shared" si="45"/>
        <v>-54.411273999999999</v>
      </c>
    </row>
    <row r="274" spans="2:15" x14ac:dyDescent="0.25">
      <c r="B274">
        <v>1407425925.9259</v>
      </c>
      <c r="C274">
        <v>-78.640067999999999</v>
      </c>
      <c r="D274">
        <v>-70.669906999999995</v>
      </c>
      <c r="F274" s="86">
        <f t="shared" si="46"/>
        <v>3</v>
      </c>
      <c r="G274" s="86">
        <f t="shared" si="44"/>
        <v>-50.992854999999999</v>
      </c>
      <c r="J274">
        <v>1407425925.9259</v>
      </c>
      <c r="K274">
        <v>-93.489754000000005</v>
      </c>
      <c r="L274">
        <v>-84.497375000000005</v>
      </c>
      <c r="N274" s="86">
        <f t="shared" si="47"/>
        <v>3</v>
      </c>
      <c r="O274" s="86">
        <f t="shared" si="45"/>
        <v>-51.765346999999998</v>
      </c>
    </row>
    <row r="275" spans="2:15" x14ac:dyDescent="0.25">
      <c r="B275">
        <v>1814851851.8519001</v>
      </c>
      <c r="C275">
        <v>-73.529076000000003</v>
      </c>
      <c r="D275">
        <v>-66.223350999999994</v>
      </c>
      <c r="F275" s="86">
        <f t="shared" si="46"/>
        <v>3.6666666666666998</v>
      </c>
      <c r="G275" s="86">
        <f t="shared" si="44"/>
        <v>-54.928013</v>
      </c>
      <c r="J275">
        <v>1814851851.8519001</v>
      </c>
      <c r="K275">
        <v>-81.397385</v>
      </c>
      <c r="L275">
        <v>-73.811126999999999</v>
      </c>
      <c r="N275" s="86">
        <f t="shared" si="47"/>
        <v>3.6666666666666998</v>
      </c>
      <c r="O275" s="86">
        <f t="shared" si="45"/>
        <v>-54.929946999999999</v>
      </c>
    </row>
    <row r="276" spans="2:15" x14ac:dyDescent="0.25">
      <c r="B276">
        <v>2222277777.7778001</v>
      </c>
      <c r="C276">
        <v>-82.470177000000007</v>
      </c>
      <c r="D276">
        <v>-75.102654000000001</v>
      </c>
      <c r="F276" s="86">
        <f t="shared" si="46"/>
        <v>4.3333333333332993</v>
      </c>
      <c r="G276" s="86">
        <f t="shared" si="44"/>
        <v>-55.178249000000001</v>
      </c>
      <c r="J276">
        <v>2222277777.7778001</v>
      </c>
      <c r="K276">
        <v>-76.472160000000002</v>
      </c>
      <c r="L276">
        <v>-69.236937999999995</v>
      </c>
      <c r="N276" s="86">
        <f t="shared" si="47"/>
        <v>4.3333333333332993</v>
      </c>
      <c r="O276" s="86">
        <f t="shared" si="45"/>
        <v>-54.437362999999998</v>
      </c>
    </row>
    <row r="277" spans="2:15" x14ac:dyDescent="0.25">
      <c r="B277">
        <v>2629703703.7037001</v>
      </c>
      <c r="C277">
        <v>-76.199805999999995</v>
      </c>
      <c r="D277">
        <v>-68.652839999999998</v>
      </c>
      <c r="F277" s="86">
        <f t="shared" si="46"/>
        <v>5</v>
      </c>
      <c r="G277" s="86">
        <f t="shared" si="44"/>
        <v>-47.164658000000003</v>
      </c>
      <c r="J277">
        <v>2629703703.7037001</v>
      </c>
      <c r="K277">
        <v>-86.785163999999995</v>
      </c>
      <c r="L277">
        <v>-79.524055000000004</v>
      </c>
      <c r="N277" s="86">
        <f t="shared" si="47"/>
        <v>5</v>
      </c>
      <c r="O277" s="86">
        <f t="shared" si="45"/>
        <v>-48.435555000000001</v>
      </c>
    </row>
    <row r="278" spans="2:15" x14ac:dyDescent="0.25">
      <c r="B278">
        <v>3037129629.6296</v>
      </c>
      <c r="C278">
        <v>-81.821601999999999</v>
      </c>
      <c r="D278">
        <v>-73.721939000000006</v>
      </c>
      <c r="F278" s="86">
        <f t="shared" si="46"/>
        <v>5.6666666666667007</v>
      </c>
      <c r="G278" s="86">
        <f t="shared" si="44"/>
        <v>-48.074829000000001</v>
      </c>
      <c r="J278">
        <v>3037129629.6296</v>
      </c>
      <c r="K278">
        <v>-75.314269999999993</v>
      </c>
      <c r="L278">
        <v>-67.884483000000003</v>
      </c>
      <c r="N278" s="86">
        <f t="shared" si="47"/>
        <v>5.6666666666667007</v>
      </c>
      <c r="O278" s="86">
        <f t="shared" si="45"/>
        <v>-48.855915000000003</v>
      </c>
    </row>
    <row r="279" spans="2:15" x14ac:dyDescent="0.25">
      <c r="B279">
        <v>3444555555.5556002</v>
      </c>
      <c r="C279">
        <v>-65.602440000000001</v>
      </c>
      <c r="D279">
        <v>-57.583893000000003</v>
      </c>
      <c r="F279" s="86">
        <f t="shared" si="46"/>
        <v>6.3333333333332993</v>
      </c>
      <c r="G279" s="86">
        <f t="shared" si="44"/>
        <v>-51.609000999999999</v>
      </c>
      <c r="J279">
        <v>3444555555.5556002</v>
      </c>
      <c r="K279">
        <v>-72.502739000000005</v>
      </c>
      <c r="L279">
        <v>-64.691649999999996</v>
      </c>
      <c r="N279" s="86">
        <f t="shared" si="47"/>
        <v>6.3333333333332993</v>
      </c>
      <c r="O279" s="86">
        <f t="shared" si="45"/>
        <v>-49.32555</v>
      </c>
    </row>
    <row r="280" spans="2:15" x14ac:dyDescent="0.25">
      <c r="B280">
        <v>3851981481.4815001</v>
      </c>
      <c r="C280">
        <v>-74.528755000000004</v>
      </c>
      <c r="D280">
        <v>-66.762214999999998</v>
      </c>
      <c r="F280" s="86">
        <f t="shared" si="46"/>
        <v>7</v>
      </c>
      <c r="G280" s="86">
        <f t="shared" si="44"/>
        <v>-47.352085000000002</v>
      </c>
      <c r="J280">
        <v>3851981481.4815001</v>
      </c>
      <c r="K280">
        <v>-73.614883000000006</v>
      </c>
      <c r="L280">
        <v>-65.984352000000001</v>
      </c>
      <c r="N280" s="86">
        <f t="shared" si="47"/>
        <v>7</v>
      </c>
      <c r="O280" s="86">
        <f t="shared" si="45"/>
        <v>-49.923481000000002</v>
      </c>
    </row>
    <row r="281" spans="2:15" x14ac:dyDescent="0.25">
      <c r="B281">
        <v>4259407407.4074001</v>
      </c>
      <c r="C281">
        <v>-90.494949000000005</v>
      </c>
      <c r="D281">
        <v>-82.776420999999999</v>
      </c>
      <c r="F281" s="86">
        <f t="shared" si="46"/>
        <v>7.6666666666667007</v>
      </c>
      <c r="G281" s="86">
        <f t="shared" si="44"/>
        <v>-44.405791999999998</v>
      </c>
      <c r="J281">
        <v>4259407407.4074001</v>
      </c>
      <c r="K281">
        <v>-77.977294999999998</v>
      </c>
      <c r="L281">
        <v>-70.308716000000004</v>
      </c>
      <c r="N281" s="86">
        <f t="shared" si="47"/>
        <v>7.6666666666667007</v>
      </c>
      <c r="O281" s="86">
        <f t="shared" si="45"/>
        <v>-45.916362999999997</v>
      </c>
    </row>
    <row r="282" spans="2:15" x14ac:dyDescent="0.25">
      <c r="B282">
        <v>4666833333.3332996</v>
      </c>
      <c r="C282">
        <v>-73.800949000000003</v>
      </c>
      <c r="D282">
        <v>-66.104904000000005</v>
      </c>
      <c r="F282" s="86">
        <f t="shared" si="46"/>
        <v>8.3333333333333002</v>
      </c>
      <c r="G282" s="86">
        <f t="shared" si="44"/>
        <v>-43.167507000000001</v>
      </c>
      <c r="J282">
        <v>4666833333.3332996</v>
      </c>
      <c r="K282">
        <v>-69.676849000000004</v>
      </c>
      <c r="L282">
        <v>-61.959763000000002</v>
      </c>
      <c r="N282" s="86">
        <f t="shared" si="47"/>
        <v>8.3333333333333002</v>
      </c>
      <c r="O282" s="86">
        <f t="shared" si="45"/>
        <v>-45.048054</v>
      </c>
    </row>
    <row r="283" spans="2:15" x14ac:dyDescent="0.25">
      <c r="B283">
        <v>5074259259.2593002</v>
      </c>
      <c r="C283">
        <v>-83.525841</v>
      </c>
      <c r="D283">
        <v>-75.491630999999998</v>
      </c>
      <c r="F283" s="86">
        <f t="shared" si="46"/>
        <v>9</v>
      </c>
      <c r="G283" s="86">
        <f t="shared" si="44"/>
        <v>-44.116280000000003</v>
      </c>
      <c r="J283">
        <v>5074259259.2593002</v>
      </c>
      <c r="K283">
        <v>-70.039574000000002</v>
      </c>
      <c r="L283">
        <v>-62.147747000000003</v>
      </c>
      <c r="N283" s="86">
        <f t="shared" si="47"/>
        <v>9</v>
      </c>
      <c r="O283" s="86">
        <f t="shared" si="45"/>
        <v>-47.802410000000002</v>
      </c>
    </row>
    <row r="284" spans="2:15" x14ac:dyDescent="0.25">
      <c r="B284">
        <v>5481685185.1851997</v>
      </c>
      <c r="C284">
        <v>-71.567573999999993</v>
      </c>
      <c r="D284">
        <v>-63.183743</v>
      </c>
      <c r="F284" s="86">
        <f t="shared" si="46"/>
        <v>9.6666666666666998</v>
      </c>
      <c r="G284" s="86">
        <f t="shared" si="44"/>
        <v>-43.358294999999998</v>
      </c>
      <c r="J284">
        <v>5481685185.1851997</v>
      </c>
      <c r="K284">
        <v>-70.878890999999996</v>
      </c>
      <c r="L284">
        <v>-62.716563999999998</v>
      </c>
      <c r="N284" s="86">
        <f t="shared" si="47"/>
        <v>9.6666666666666998</v>
      </c>
      <c r="O284" s="86">
        <f t="shared" si="45"/>
        <v>-46.843353</v>
      </c>
    </row>
    <row r="285" spans="2:15" x14ac:dyDescent="0.25">
      <c r="B285">
        <v>5889111111.1111002</v>
      </c>
      <c r="C285">
        <v>-67.367722000000001</v>
      </c>
      <c r="D285">
        <v>-59.031826000000002</v>
      </c>
      <c r="F285" s="86">
        <f t="shared" si="46"/>
        <v>10.333333333333</v>
      </c>
      <c r="G285" s="86">
        <f t="shared" si="44"/>
        <v>-47.336112999999997</v>
      </c>
      <c r="J285">
        <v>5889111111.1111002</v>
      </c>
      <c r="K285">
        <v>-70.616425000000007</v>
      </c>
      <c r="L285">
        <v>-62.055686999999999</v>
      </c>
      <c r="N285" s="86">
        <f t="shared" si="47"/>
        <v>10.333333333333</v>
      </c>
      <c r="O285" s="86">
        <f t="shared" si="45"/>
        <v>-45.077362000000001</v>
      </c>
    </row>
    <row r="286" spans="2:15" x14ac:dyDescent="0.25">
      <c r="B286">
        <v>6296537037.0369997</v>
      </c>
      <c r="C286">
        <v>-72.215843000000007</v>
      </c>
      <c r="D286">
        <v>-63.578651000000001</v>
      </c>
      <c r="F286" s="86">
        <f t="shared" si="46"/>
        <v>11</v>
      </c>
      <c r="G286" s="86">
        <f t="shared" si="44"/>
        <v>-43.93573</v>
      </c>
      <c r="J286">
        <v>6296537037.0369997</v>
      </c>
      <c r="K286">
        <v>-72.837395000000001</v>
      </c>
      <c r="L286">
        <v>-63.891266000000002</v>
      </c>
      <c r="N286" s="86">
        <f t="shared" si="47"/>
        <v>11</v>
      </c>
      <c r="O286" s="86">
        <f t="shared" si="45"/>
        <v>-47.163845000000002</v>
      </c>
    </row>
    <row r="287" spans="2:15" x14ac:dyDescent="0.25">
      <c r="B287">
        <v>6703962962.9630003</v>
      </c>
      <c r="C287">
        <v>-75.062714</v>
      </c>
      <c r="D287">
        <v>-66.052520999999999</v>
      </c>
      <c r="F287" s="86">
        <f t="shared" si="46"/>
        <v>11.666666666667</v>
      </c>
      <c r="G287" s="86">
        <f t="shared" si="44"/>
        <v>-45.543506999999998</v>
      </c>
      <c r="J287">
        <v>6703962962.9630003</v>
      </c>
      <c r="K287">
        <v>-69.382926999999995</v>
      </c>
      <c r="L287">
        <v>-60.651321000000003</v>
      </c>
      <c r="N287" s="86">
        <f t="shared" si="47"/>
        <v>11.666666666667</v>
      </c>
      <c r="O287" s="86">
        <f t="shared" si="45"/>
        <v>-46.175097999999998</v>
      </c>
    </row>
    <row r="288" spans="2:15" x14ac:dyDescent="0.25">
      <c r="B288">
        <v>7111388888.8888998</v>
      </c>
      <c r="C288">
        <v>-72.260718999999995</v>
      </c>
      <c r="D288">
        <v>-63.219765000000002</v>
      </c>
      <c r="F288" s="86">
        <f t="shared" si="46"/>
        <v>12.333333333333</v>
      </c>
      <c r="G288" s="86">
        <f t="shared" si="44"/>
        <v>-44.233466999999997</v>
      </c>
      <c r="J288">
        <v>7111388888.8888998</v>
      </c>
      <c r="K288">
        <v>-76.747971000000007</v>
      </c>
      <c r="L288">
        <v>-67.701110999999997</v>
      </c>
      <c r="N288" s="86">
        <f t="shared" si="47"/>
        <v>12.333333333333</v>
      </c>
      <c r="O288" s="86">
        <f t="shared" si="45"/>
        <v>-45.667580000000001</v>
      </c>
    </row>
    <row r="289" spans="2:16" x14ac:dyDescent="0.25">
      <c r="B289">
        <v>7518814814.8148003</v>
      </c>
      <c r="C289">
        <v>-66.510208000000006</v>
      </c>
      <c r="D289">
        <v>-57.583195000000003</v>
      </c>
      <c r="F289" s="86">
        <f t="shared" si="46"/>
        <v>13</v>
      </c>
      <c r="G289" s="86">
        <f t="shared" si="44"/>
        <v>-44.295132000000002</v>
      </c>
      <c r="J289">
        <v>7518814814.8148003</v>
      </c>
      <c r="K289">
        <v>-74.558341999999996</v>
      </c>
      <c r="L289">
        <v>-65.606353999999996</v>
      </c>
      <c r="N289" s="86">
        <f t="shared" si="47"/>
        <v>13</v>
      </c>
      <c r="O289" s="86">
        <f t="shared" si="45"/>
        <v>-47.444679000000001</v>
      </c>
    </row>
    <row r="290" spans="2:16" x14ac:dyDescent="0.25">
      <c r="B290">
        <v>7926240740.7406998</v>
      </c>
      <c r="C290">
        <v>-64.910308999999998</v>
      </c>
      <c r="D290">
        <v>-55.824299000000003</v>
      </c>
      <c r="F290" s="86" t="s">
        <v>25</v>
      </c>
      <c r="J290">
        <v>7926240740.7406998</v>
      </c>
      <c r="K290">
        <v>-74.264296999999999</v>
      </c>
      <c r="L290">
        <v>-65.127410999999995</v>
      </c>
      <c r="N290" s="86" t="s">
        <v>25</v>
      </c>
    </row>
    <row r="291" spans="2:16" x14ac:dyDescent="0.25">
      <c r="B291">
        <v>8333666666.6667004</v>
      </c>
      <c r="C291">
        <v>-69.982902999999993</v>
      </c>
      <c r="D291">
        <v>-60.554310000000001</v>
      </c>
      <c r="J291">
        <v>8333666666.6667004</v>
      </c>
      <c r="K291">
        <v>-73.589600000000004</v>
      </c>
      <c r="L291">
        <v>-64.103408999999999</v>
      </c>
    </row>
    <row r="292" spans="2:16" x14ac:dyDescent="0.25">
      <c r="B292" t="s">
        <v>25</v>
      </c>
      <c r="J292" t="s">
        <v>25</v>
      </c>
    </row>
    <row r="293" spans="2:16" x14ac:dyDescent="0.25">
      <c r="F293" s="86" t="s">
        <v>54</v>
      </c>
      <c r="N293" s="86" t="s">
        <v>54</v>
      </c>
    </row>
    <row r="294" spans="2:16" ht="15.75" x14ac:dyDescent="0.25">
      <c r="F294" s="86" t="s">
        <v>23</v>
      </c>
      <c r="G294" s="86" t="str">
        <f t="shared" ref="G294:G313" si="48">D320</f>
        <v>3Rx4L dBc Log Mag(dB)</v>
      </c>
      <c r="H294" s="35">
        <v>3</v>
      </c>
      <c r="N294" s="86" t="s">
        <v>23</v>
      </c>
      <c r="O294" s="86" t="str">
        <f t="shared" ref="O294:O313" si="49">L320</f>
        <v>3Rx4L dBc Log Mag(dB)</v>
      </c>
      <c r="P294" s="35">
        <v>3</v>
      </c>
    </row>
    <row r="295" spans="2:16" ht="15.75" x14ac:dyDescent="0.25">
      <c r="B295" t="s">
        <v>52</v>
      </c>
      <c r="F295" s="86">
        <f t="shared" ref="F295:F313" si="50">B321/1000000000</f>
        <v>1.0003333333333</v>
      </c>
      <c r="G295" s="86">
        <f t="shared" si="48"/>
        <v>-40.105820000000001</v>
      </c>
      <c r="H295" s="36">
        <f>ABS(AVERAGE(G295:G313)-(H294-1)*15)</f>
        <v>95.396104526315796</v>
      </c>
      <c r="J295" t="s">
        <v>52</v>
      </c>
      <c r="N295" s="86">
        <f t="shared" ref="N295:N313" si="51">J321/1000000000</f>
        <v>1.0003333333333</v>
      </c>
      <c r="O295" s="86">
        <f t="shared" si="49"/>
        <v>-55.337420999999999</v>
      </c>
      <c r="P295" s="36">
        <f>ABS(AVERAGE(O295:O313)-(P294-1)*15)</f>
        <v>101.05329210526315</v>
      </c>
    </row>
    <row r="296" spans="2:16" x14ac:dyDescent="0.25">
      <c r="B296" t="s">
        <v>23</v>
      </c>
      <c r="C296" t="s">
        <v>143</v>
      </c>
      <c r="D296" t="s">
        <v>53</v>
      </c>
      <c r="F296" s="86">
        <f t="shared" si="50"/>
        <v>1.6669814814814998</v>
      </c>
      <c r="G296" s="86">
        <f t="shared" si="48"/>
        <v>-45.445411999999997</v>
      </c>
      <c r="J296" t="s">
        <v>23</v>
      </c>
      <c r="K296" t="s">
        <v>143</v>
      </c>
      <c r="L296" t="s">
        <v>53</v>
      </c>
      <c r="N296" s="86">
        <f t="shared" si="51"/>
        <v>1.6669814814814998</v>
      </c>
      <c r="O296" s="86">
        <f t="shared" si="49"/>
        <v>-62.986164000000002</v>
      </c>
    </row>
    <row r="297" spans="2:16" x14ac:dyDescent="0.25">
      <c r="B297">
        <v>1000000000</v>
      </c>
      <c r="C297">
        <v>-57.391421999999999</v>
      </c>
      <c r="D297">
        <v>-46.558295999999999</v>
      </c>
      <c r="F297" s="86">
        <f t="shared" si="50"/>
        <v>2.3336296296296002</v>
      </c>
      <c r="G297" s="86">
        <f t="shared" si="48"/>
        <v>-41.038620000000002</v>
      </c>
      <c r="J297">
        <v>1000000000</v>
      </c>
      <c r="K297">
        <v>-73.972198000000006</v>
      </c>
      <c r="L297">
        <v>-61.713726000000001</v>
      </c>
      <c r="N297" s="86">
        <f t="shared" si="51"/>
        <v>2.3336296296296002</v>
      </c>
      <c r="O297" s="86">
        <f t="shared" si="49"/>
        <v>-63.783279</v>
      </c>
    </row>
    <row r="298" spans="2:16" x14ac:dyDescent="0.25">
      <c r="B298">
        <v>1666666666.6666999</v>
      </c>
      <c r="C298">
        <v>-58.837105000000001</v>
      </c>
      <c r="D298">
        <v>-50.86694</v>
      </c>
      <c r="F298" s="86">
        <f t="shared" si="50"/>
        <v>3.0002777777778</v>
      </c>
      <c r="G298" s="86">
        <f t="shared" si="48"/>
        <v>-52.254798999999998</v>
      </c>
      <c r="J298">
        <v>1666666666.6666999</v>
      </c>
      <c r="K298">
        <v>-67.430549999999997</v>
      </c>
      <c r="L298">
        <v>-58.438164</v>
      </c>
      <c r="N298" s="86">
        <f t="shared" si="51"/>
        <v>3.0002777777778</v>
      </c>
      <c r="O298" s="86">
        <f t="shared" si="49"/>
        <v>-69.430374</v>
      </c>
    </row>
    <row r="299" spans="2:16" x14ac:dyDescent="0.25">
      <c r="B299">
        <v>2333333333.3333001</v>
      </c>
      <c r="C299">
        <v>-62.838332999999999</v>
      </c>
      <c r="D299">
        <v>-55.532615999999997</v>
      </c>
      <c r="F299" s="86">
        <f t="shared" si="50"/>
        <v>3.6669259259258999</v>
      </c>
      <c r="G299" s="86">
        <f t="shared" si="48"/>
        <v>-66.178191999999996</v>
      </c>
      <c r="J299">
        <v>2333333333.3333001</v>
      </c>
      <c r="K299">
        <v>-61.997532</v>
      </c>
      <c r="L299">
        <v>-54.411273999999999</v>
      </c>
      <c r="N299" s="86">
        <f t="shared" si="51"/>
        <v>3.6669259259258999</v>
      </c>
      <c r="O299" s="86">
        <f t="shared" si="49"/>
        <v>-88.578406999999999</v>
      </c>
    </row>
    <row r="300" spans="2:16" x14ac:dyDescent="0.25">
      <c r="B300">
        <v>3000000000</v>
      </c>
      <c r="C300">
        <v>-58.360377999999997</v>
      </c>
      <c r="D300">
        <v>-50.992854999999999</v>
      </c>
      <c r="F300" s="86">
        <f t="shared" si="50"/>
        <v>4.3335740740740993</v>
      </c>
      <c r="G300" s="86">
        <f t="shared" si="48"/>
        <v>-64.954704000000007</v>
      </c>
      <c r="J300">
        <v>3000000000</v>
      </c>
      <c r="K300">
        <v>-59.000576000000002</v>
      </c>
      <c r="L300">
        <v>-51.765346999999998</v>
      </c>
      <c r="N300" s="86">
        <f t="shared" si="51"/>
        <v>4.3335740740740993</v>
      </c>
      <c r="O300" s="86">
        <f t="shared" si="49"/>
        <v>-69.896056999999999</v>
      </c>
    </row>
    <row r="301" spans="2:16" x14ac:dyDescent="0.25">
      <c r="B301">
        <v>3666666666.6666999</v>
      </c>
      <c r="C301">
        <v>-62.474978999999998</v>
      </c>
      <c r="D301">
        <v>-54.928013</v>
      </c>
      <c r="F301" s="86">
        <f t="shared" si="50"/>
        <v>5.0002222222222006</v>
      </c>
      <c r="G301" s="86">
        <f t="shared" si="48"/>
        <v>-72.235016000000002</v>
      </c>
      <c r="J301">
        <v>3666666666.6666999</v>
      </c>
      <c r="K301">
        <v>-62.191051000000002</v>
      </c>
      <c r="L301">
        <v>-54.929946999999999</v>
      </c>
      <c r="N301" s="86">
        <f t="shared" si="51"/>
        <v>5.0002222222222006</v>
      </c>
      <c r="O301" s="86">
        <f t="shared" si="49"/>
        <v>-68.977981999999997</v>
      </c>
    </row>
    <row r="302" spans="2:16" x14ac:dyDescent="0.25">
      <c r="B302">
        <v>4333333333.3332996</v>
      </c>
      <c r="C302">
        <v>-63.277912000000001</v>
      </c>
      <c r="D302">
        <v>-55.178249000000001</v>
      </c>
      <c r="F302" s="86">
        <f t="shared" si="50"/>
        <v>5.6668703703704004</v>
      </c>
      <c r="G302" s="86">
        <f t="shared" si="48"/>
        <v>-71.756118999999998</v>
      </c>
      <c r="J302">
        <v>4333333333.3332996</v>
      </c>
      <c r="K302">
        <v>-61.867153000000002</v>
      </c>
      <c r="L302">
        <v>-54.437362999999998</v>
      </c>
      <c r="N302" s="86">
        <f t="shared" si="51"/>
        <v>5.6668703703704004</v>
      </c>
      <c r="O302" s="86">
        <f t="shared" si="49"/>
        <v>-86.287750000000003</v>
      </c>
    </row>
    <row r="303" spans="2:16" x14ac:dyDescent="0.25">
      <c r="B303">
        <v>5000000000</v>
      </c>
      <c r="C303">
        <v>-55.183200999999997</v>
      </c>
      <c r="D303">
        <v>-47.164658000000003</v>
      </c>
      <c r="F303" s="86">
        <f t="shared" si="50"/>
        <v>6.3335185185184999</v>
      </c>
      <c r="G303" s="86">
        <f t="shared" si="48"/>
        <v>-65.221519000000001</v>
      </c>
      <c r="J303">
        <v>5000000000</v>
      </c>
      <c r="K303">
        <v>-56.246647000000003</v>
      </c>
      <c r="L303">
        <v>-48.435555000000001</v>
      </c>
      <c r="N303" s="86">
        <f t="shared" si="51"/>
        <v>6.3335185185184999</v>
      </c>
      <c r="O303" s="86">
        <f t="shared" si="49"/>
        <v>-69.114165999999997</v>
      </c>
    </row>
    <row r="304" spans="2:16" x14ac:dyDescent="0.25">
      <c r="B304">
        <v>5666666666.6667004</v>
      </c>
      <c r="C304">
        <v>-55.841369999999998</v>
      </c>
      <c r="D304">
        <v>-48.074829000000001</v>
      </c>
      <c r="F304" s="86">
        <f t="shared" si="50"/>
        <v>7.0001666666667006</v>
      </c>
      <c r="G304" s="86">
        <f t="shared" si="48"/>
        <v>-64.104331999999999</v>
      </c>
      <c r="J304">
        <v>5666666666.6667004</v>
      </c>
      <c r="K304">
        <v>-56.486443000000001</v>
      </c>
      <c r="L304">
        <v>-48.855915000000003</v>
      </c>
      <c r="N304" s="86">
        <f t="shared" si="51"/>
        <v>7.0001666666667006</v>
      </c>
      <c r="O304" s="86">
        <f t="shared" si="49"/>
        <v>-66.218131999999997</v>
      </c>
    </row>
    <row r="305" spans="2:16" x14ac:dyDescent="0.25">
      <c r="B305">
        <v>6333333333.3332996</v>
      </c>
      <c r="C305">
        <v>-59.327537999999997</v>
      </c>
      <c r="D305">
        <v>-51.609000999999999</v>
      </c>
      <c r="F305" s="86">
        <f t="shared" si="50"/>
        <v>7.6668148148148001</v>
      </c>
      <c r="G305" s="86">
        <f t="shared" si="48"/>
        <v>-81.293982999999997</v>
      </c>
      <c r="J305">
        <v>6333333333.3332996</v>
      </c>
      <c r="K305">
        <v>-56.994132999999998</v>
      </c>
      <c r="L305">
        <v>-49.32555</v>
      </c>
      <c r="N305" s="86">
        <f t="shared" si="51"/>
        <v>7.6668148148148001</v>
      </c>
      <c r="O305" s="86">
        <f t="shared" si="49"/>
        <v>-77.422141999999994</v>
      </c>
    </row>
    <row r="306" spans="2:16" x14ac:dyDescent="0.25">
      <c r="B306">
        <v>7000000000</v>
      </c>
      <c r="C306">
        <v>-55.048126000000003</v>
      </c>
      <c r="D306">
        <v>-47.352085000000002</v>
      </c>
      <c r="F306" s="86">
        <f t="shared" si="50"/>
        <v>8.3334629629630008</v>
      </c>
      <c r="G306" s="86">
        <f t="shared" si="48"/>
        <v>-74.960846000000004</v>
      </c>
      <c r="J306">
        <v>7000000000</v>
      </c>
      <c r="K306">
        <v>-57.640568000000002</v>
      </c>
      <c r="L306">
        <v>-49.923481000000002</v>
      </c>
      <c r="N306" s="86">
        <f t="shared" si="51"/>
        <v>8.3334629629630008</v>
      </c>
      <c r="O306" s="86">
        <f t="shared" si="49"/>
        <v>-69.718688999999998</v>
      </c>
    </row>
    <row r="307" spans="2:16" x14ac:dyDescent="0.25">
      <c r="B307">
        <v>7666666666.6667004</v>
      </c>
      <c r="C307">
        <v>-52.440002</v>
      </c>
      <c r="D307">
        <v>-44.405791999999998</v>
      </c>
      <c r="F307" s="86">
        <f t="shared" si="50"/>
        <v>9.0001111111110994</v>
      </c>
      <c r="G307" s="86">
        <f t="shared" si="48"/>
        <v>-77.553946999999994</v>
      </c>
      <c r="J307">
        <v>7666666666.6667004</v>
      </c>
      <c r="K307">
        <v>-53.808188999999999</v>
      </c>
      <c r="L307">
        <v>-45.916362999999997</v>
      </c>
      <c r="N307" s="86">
        <f t="shared" si="51"/>
        <v>9.0001111111110994</v>
      </c>
      <c r="O307" s="86">
        <f t="shared" si="49"/>
        <v>-70.671363999999997</v>
      </c>
    </row>
    <row r="308" spans="2:16" x14ac:dyDescent="0.25">
      <c r="B308">
        <v>8333333333.3332996</v>
      </c>
      <c r="C308">
        <v>-51.551333999999997</v>
      </c>
      <c r="D308">
        <v>-43.167507000000001</v>
      </c>
      <c r="F308" s="86">
        <f t="shared" si="50"/>
        <v>9.666759259259301</v>
      </c>
      <c r="G308" s="86">
        <f t="shared" si="48"/>
        <v>-78.771088000000006</v>
      </c>
      <c r="J308">
        <v>8333333333.3332996</v>
      </c>
      <c r="K308">
        <v>-53.210380999999998</v>
      </c>
      <c r="L308">
        <v>-45.048054</v>
      </c>
      <c r="N308" s="86">
        <f t="shared" si="51"/>
        <v>9.666759259259301</v>
      </c>
      <c r="O308" s="86">
        <f t="shared" si="49"/>
        <v>-67.521111000000005</v>
      </c>
    </row>
    <row r="309" spans="2:16" x14ac:dyDescent="0.25">
      <c r="B309">
        <v>9000000000</v>
      </c>
      <c r="C309">
        <v>-52.452179000000001</v>
      </c>
      <c r="D309">
        <v>-44.116280000000003</v>
      </c>
      <c r="F309" s="86">
        <f t="shared" si="50"/>
        <v>10.333407407407</v>
      </c>
      <c r="G309" s="86">
        <f t="shared" si="48"/>
        <v>-70.053184999999999</v>
      </c>
      <c r="J309">
        <v>9000000000</v>
      </c>
      <c r="K309">
        <v>-56.363148000000002</v>
      </c>
      <c r="L309">
        <v>-47.802410000000002</v>
      </c>
      <c r="N309" s="86">
        <f t="shared" si="51"/>
        <v>10.333407407407</v>
      </c>
      <c r="O309" s="86">
        <f t="shared" si="49"/>
        <v>-71.389365999999995</v>
      </c>
    </row>
    <row r="310" spans="2:16" x14ac:dyDescent="0.25">
      <c r="B310">
        <v>9666666666.6667004</v>
      </c>
      <c r="C310">
        <v>-51.995483</v>
      </c>
      <c r="D310">
        <v>-43.358294999999998</v>
      </c>
      <c r="F310" s="86">
        <f t="shared" si="50"/>
        <v>11.000055555555999</v>
      </c>
      <c r="G310" s="86">
        <f t="shared" si="48"/>
        <v>-67.941947999999996</v>
      </c>
      <c r="J310">
        <v>9666666666.6667004</v>
      </c>
      <c r="K310">
        <v>-55.789482</v>
      </c>
      <c r="L310">
        <v>-46.843353</v>
      </c>
      <c r="N310" s="86">
        <f t="shared" si="51"/>
        <v>11.000055555555999</v>
      </c>
      <c r="O310" s="86">
        <f t="shared" si="49"/>
        <v>-75.945496000000006</v>
      </c>
    </row>
    <row r="311" spans="2:16" x14ac:dyDescent="0.25">
      <c r="B311">
        <v>10333333333.333</v>
      </c>
      <c r="C311">
        <v>-56.346310000000003</v>
      </c>
      <c r="D311">
        <v>-47.336112999999997</v>
      </c>
      <c r="F311" s="86">
        <f t="shared" si="50"/>
        <v>11.666703703704</v>
      </c>
      <c r="G311" s="86">
        <f t="shared" si="48"/>
        <v>-68.122307000000006</v>
      </c>
      <c r="J311">
        <v>10333333333.333</v>
      </c>
      <c r="K311">
        <v>-53.808964000000003</v>
      </c>
      <c r="L311">
        <v>-45.077362000000001</v>
      </c>
      <c r="N311" s="86">
        <f t="shared" si="51"/>
        <v>11.666703703704</v>
      </c>
      <c r="O311" s="86">
        <f t="shared" si="49"/>
        <v>-83.060424999999995</v>
      </c>
    </row>
    <row r="312" spans="2:16" x14ac:dyDescent="0.25">
      <c r="B312">
        <v>11000000000</v>
      </c>
      <c r="C312">
        <v>-52.976680999999999</v>
      </c>
      <c r="D312">
        <v>-43.93573</v>
      </c>
      <c r="F312" s="86">
        <f t="shared" si="50"/>
        <v>12.333351851851999</v>
      </c>
      <c r="G312" s="86">
        <f t="shared" si="48"/>
        <v>-72.630966000000001</v>
      </c>
      <c r="J312">
        <v>11000000000</v>
      </c>
      <c r="K312">
        <v>-56.210701</v>
      </c>
      <c r="L312">
        <v>-47.163845000000002</v>
      </c>
      <c r="N312" s="86">
        <f t="shared" si="51"/>
        <v>12.333351851851999</v>
      </c>
      <c r="O312" s="86">
        <f t="shared" si="49"/>
        <v>-65.156227000000001</v>
      </c>
    </row>
    <row r="313" spans="2:16" x14ac:dyDescent="0.25">
      <c r="B313">
        <v>11666666666.667</v>
      </c>
      <c r="C313">
        <v>-54.47052</v>
      </c>
      <c r="D313">
        <v>-45.543506999999998</v>
      </c>
      <c r="F313" s="86">
        <f t="shared" si="50"/>
        <v>13</v>
      </c>
      <c r="G313" s="86">
        <f t="shared" si="48"/>
        <v>-67.903182999999999</v>
      </c>
      <c r="J313">
        <v>11666666666.667</v>
      </c>
      <c r="K313">
        <v>-55.127087000000003</v>
      </c>
      <c r="L313">
        <v>-46.175097999999998</v>
      </c>
      <c r="N313" s="86">
        <f t="shared" si="51"/>
        <v>13</v>
      </c>
      <c r="O313" s="86">
        <f t="shared" si="49"/>
        <v>-68.517998000000006</v>
      </c>
    </row>
    <row r="314" spans="2:16" x14ac:dyDescent="0.25">
      <c r="B314">
        <v>12333333333.333</v>
      </c>
      <c r="C314">
        <v>-53.319476999999999</v>
      </c>
      <c r="D314">
        <v>-44.233466999999997</v>
      </c>
      <c r="F314" s="86" t="s">
        <v>25</v>
      </c>
      <c r="J314">
        <v>12333333333.333</v>
      </c>
      <c r="K314">
        <v>-54.804465999999998</v>
      </c>
      <c r="L314">
        <v>-45.667580000000001</v>
      </c>
      <c r="N314" s="86" t="s">
        <v>25</v>
      </c>
    </row>
    <row r="315" spans="2:16" x14ac:dyDescent="0.25">
      <c r="B315">
        <v>13000000000</v>
      </c>
      <c r="C315">
        <v>-53.723723999999997</v>
      </c>
      <c r="D315">
        <v>-44.295132000000002</v>
      </c>
      <c r="J315">
        <v>13000000000</v>
      </c>
      <c r="K315">
        <v>-56.930874000000003</v>
      </c>
      <c r="L315">
        <v>-47.444679000000001</v>
      </c>
    </row>
    <row r="316" spans="2:16" x14ac:dyDescent="0.25">
      <c r="B316" t="s">
        <v>25</v>
      </c>
      <c r="J316" t="s">
        <v>25</v>
      </c>
    </row>
    <row r="317" spans="2:16" x14ac:dyDescent="0.25">
      <c r="F317" s="86" t="s">
        <v>56</v>
      </c>
      <c r="N317" s="86" t="s">
        <v>56</v>
      </c>
    </row>
    <row r="318" spans="2:16" ht="15.75" x14ac:dyDescent="0.25">
      <c r="F318" s="86" t="s">
        <v>23</v>
      </c>
      <c r="G318" s="86" t="str">
        <f t="shared" ref="G318:G337" si="52">D344</f>
        <v>3Rx5L dBc Log Mag(dB)</v>
      </c>
      <c r="H318" s="35">
        <v>3</v>
      </c>
      <c r="N318" s="86" t="s">
        <v>23</v>
      </c>
      <c r="O318" s="86" t="str">
        <f t="shared" ref="O318:O337" si="53">L344</f>
        <v>3Rx5L dBc Log Mag(dB)</v>
      </c>
      <c r="P318" s="35">
        <v>3</v>
      </c>
    </row>
    <row r="319" spans="2:16" ht="15.75" x14ac:dyDescent="0.25">
      <c r="B319" t="s">
        <v>54</v>
      </c>
      <c r="F319" s="86">
        <f t="shared" ref="F319:F337" si="54">B345/1000000000</f>
        <v>1.3336666666666999</v>
      </c>
      <c r="G319" s="86">
        <f t="shared" si="52"/>
        <v>-95.179764000000006</v>
      </c>
      <c r="H319" s="36">
        <f>ABS(AVERAGE(G319:G337)-(H318-1)*15)</f>
        <v>128.34825994736838</v>
      </c>
      <c r="J319" t="s">
        <v>54</v>
      </c>
      <c r="N319" s="86">
        <f t="shared" ref="N319:N337" si="55">J345/1000000000</f>
        <v>1.3336666666666999</v>
      </c>
      <c r="O319" s="86">
        <f t="shared" si="53"/>
        <v>-104.20654</v>
      </c>
      <c r="P319" s="36">
        <f>ABS(AVERAGE(O319:O337)-(P318-1)*15)</f>
        <v>131.20918463157895</v>
      </c>
    </row>
    <row r="320" spans="2:16" x14ac:dyDescent="0.25">
      <c r="B320" t="s">
        <v>23</v>
      </c>
      <c r="C320" t="s">
        <v>144</v>
      </c>
      <c r="D320" t="s">
        <v>55</v>
      </c>
      <c r="F320" s="86">
        <f t="shared" si="54"/>
        <v>1.9817962962962998</v>
      </c>
      <c r="G320" s="86">
        <f t="shared" si="52"/>
        <v>-92.087943999999993</v>
      </c>
      <c r="J320" t="s">
        <v>23</v>
      </c>
      <c r="K320" t="s">
        <v>144</v>
      </c>
      <c r="L320" t="s">
        <v>55</v>
      </c>
      <c r="N320" s="86">
        <f t="shared" si="55"/>
        <v>1.9817962962962998</v>
      </c>
      <c r="O320" s="86">
        <f t="shared" si="53"/>
        <v>-101.13711000000001</v>
      </c>
    </row>
    <row r="321" spans="2:15" x14ac:dyDescent="0.25">
      <c r="B321">
        <v>1000333333.3333</v>
      </c>
      <c r="C321">
        <v>-50.938941999999997</v>
      </c>
      <c r="D321">
        <v>-40.105820000000001</v>
      </c>
      <c r="F321" s="86">
        <f t="shared" si="54"/>
        <v>2.6299259259259</v>
      </c>
      <c r="G321" s="86">
        <f t="shared" si="52"/>
        <v>-95.252769000000001</v>
      </c>
      <c r="J321">
        <v>1000333333.3333</v>
      </c>
      <c r="K321">
        <v>-67.595894000000001</v>
      </c>
      <c r="L321">
        <v>-55.337420999999999</v>
      </c>
      <c r="N321" s="86">
        <f t="shared" si="55"/>
        <v>2.6299259259259</v>
      </c>
      <c r="O321" s="86">
        <f t="shared" si="53"/>
        <v>-100.58279</v>
      </c>
    </row>
    <row r="322" spans="2:15" x14ac:dyDescent="0.25">
      <c r="B322">
        <v>1666981481.4814999</v>
      </c>
      <c r="C322">
        <v>-53.415576999999999</v>
      </c>
      <c r="D322">
        <v>-45.445411999999997</v>
      </c>
      <c r="F322" s="86">
        <f t="shared" si="54"/>
        <v>3.2780555555556004</v>
      </c>
      <c r="G322" s="86">
        <f t="shared" si="52"/>
        <v>-97.577194000000006</v>
      </c>
      <c r="J322">
        <v>1666981481.4814999</v>
      </c>
      <c r="K322">
        <v>-71.978545999999994</v>
      </c>
      <c r="L322">
        <v>-62.986164000000002</v>
      </c>
      <c r="N322" s="86">
        <f t="shared" si="55"/>
        <v>3.2780555555556004</v>
      </c>
      <c r="O322" s="86">
        <f t="shared" si="53"/>
        <v>-99.675133000000002</v>
      </c>
    </row>
    <row r="323" spans="2:15" x14ac:dyDescent="0.25">
      <c r="B323">
        <v>2333629629.6296</v>
      </c>
      <c r="C323">
        <v>-48.344337000000003</v>
      </c>
      <c r="D323">
        <v>-41.038620000000002</v>
      </c>
      <c r="F323" s="86">
        <f t="shared" si="54"/>
        <v>3.9261851851852003</v>
      </c>
      <c r="G323" s="86">
        <f t="shared" si="52"/>
        <v>-99.754752999999994</v>
      </c>
      <c r="J323">
        <v>2333629629.6296</v>
      </c>
      <c r="K323">
        <v>-71.369536999999994</v>
      </c>
      <c r="L323">
        <v>-63.783279</v>
      </c>
      <c r="N323" s="86">
        <f t="shared" si="55"/>
        <v>3.9261851851852003</v>
      </c>
      <c r="O323" s="86">
        <f t="shared" si="53"/>
        <v>-99.745864999999995</v>
      </c>
    </row>
    <row r="324" spans="2:15" x14ac:dyDescent="0.25">
      <c r="B324">
        <v>3000277777.7778001</v>
      </c>
      <c r="C324">
        <v>-59.622318</v>
      </c>
      <c r="D324">
        <v>-52.254798999999998</v>
      </c>
      <c r="F324" s="86">
        <f t="shared" si="54"/>
        <v>4.5743148148147998</v>
      </c>
      <c r="G324" s="86">
        <f t="shared" si="52"/>
        <v>-93.762764000000004</v>
      </c>
      <c r="J324">
        <v>3000277777.7778001</v>
      </c>
      <c r="K324">
        <v>-76.665604000000002</v>
      </c>
      <c r="L324">
        <v>-69.430374</v>
      </c>
      <c r="N324" s="86">
        <f t="shared" si="55"/>
        <v>4.5743148148147998</v>
      </c>
      <c r="O324" s="86">
        <f t="shared" si="53"/>
        <v>-101.75293000000001</v>
      </c>
    </row>
    <row r="325" spans="2:15" x14ac:dyDescent="0.25">
      <c r="B325">
        <v>3666925925.9259</v>
      </c>
      <c r="C325">
        <v>-73.725159000000005</v>
      </c>
      <c r="D325">
        <v>-66.178191999999996</v>
      </c>
      <c r="F325" s="86">
        <f t="shared" si="54"/>
        <v>5.2224444444443998</v>
      </c>
      <c r="G325" s="86">
        <f t="shared" si="52"/>
        <v>-100.39985</v>
      </c>
      <c r="J325">
        <v>3666925925.9259</v>
      </c>
      <c r="K325">
        <v>-95.839507999999995</v>
      </c>
      <c r="L325">
        <v>-88.578406999999999</v>
      </c>
      <c r="N325" s="86">
        <f t="shared" si="55"/>
        <v>5.2224444444443998</v>
      </c>
      <c r="O325" s="86">
        <f t="shared" si="53"/>
        <v>-97.863358000000005</v>
      </c>
    </row>
    <row r="326" spans="2:15" x14ac:dyDescent="0.25">
      <c r="B326">
        <v>4333574074.0740995</v>
      </c>
      <c r="C326">
        <v>-73.054366999999999</v>
      </c>
      <c r="D326">
        <v>-64.954704000000007</v>
      </c>
      <c r="F326" s="86">
        <f t="shared" si="54"/>
        <v>5.8705740740740993</v>
      </c>
      <c r="G326" s="86">
        <f t="shared" si="52"/>
        <v>-106.13840999999999</v>
      </c>
      <c r="J326">
        <v>4333574074.0740995</v>
      </c>
      <c r="K326">
        <v>-77.325851</v>
      </c>
      <c r="L326">
        <v>-69.896056999999999</v>
      </c>
      <c r="N326" s="86">
        <f t="shared" si="55"/>
        <v>5.8705740740740993</v>
      </c>
      <c r="O326" s="86">
        <f t="shared" si="53"/>
        <v>-124.31956</v>
      </c>
    </row>
    <row r="327" spans="2:15" x14ac:dyDescent="0.25">
      <c r="B327">
        <v>5000222222.2222004</v>
      </c>
      <c r="C327">
        <v>-80.253563</v>
      </c>
      <c r="D327">
        <v>-72.235016000000002</v>
      </c>
      <c r="F327" s="86">
        <f t="shared" si="54"/>
        <v>6.5187037037037001</v>
      </c>
      <c r="G327" s="86">
        <f t="shared" si="52"/>
        <v>-99.712608000000003</v>
      </c>
      <c r="J327">
        <v>5000222222.2222004</v>
      </c>
      <c r="K327">
        <v>-76.789078000000003</v>
      </c>
      <c r="L327">
        <v>-68.977981999999997</v>
      </c>
      <c r="N327" s="86">
        <f t="shared" si="55"/>
        <v>6.5187037037037001</v>
      </c>
      <c r="O327" s="86">
        <f t="shared" si="53"/>
        <v>-105.44072</v>
      </c>
    </row>
    <row r="328" spans="2:15" x14ac:dyDescent="0.25">
      <c r="B328">
        <v>5666870370.3704004</v>
      </c>
      <c r="C328">
        <v>-79.522659000000004</v>
      </c>
      <c r="D328">
        <v>-71.756118999999998</v>
      </c>
      <c r="F328" s="86">
        <f t="shared" si="54"/>
        <v>7.1668333333332992</v>
      </c>
      <c r="G328" s="86">
        <f t="shared" si="52"/>
        <v>-107.61313</v>
      </c>
      <c r="J328">
        <v>5666870370.3704004</v>
      </c>
      <c r="K328">
        <v>-93.918273999999997</v>
      </c>
      <c r="L328">
        <v>-86.287750000000003</v>
      </c>
      <c r="N328" s="86">
        <f t="shared" si="55"/>
        <v>7.1668333333332992</v>
      </c>
      <c r="O328" s="86">
        <f t="shared" si="53"/>
        <v>-95.172691</v>
      </c>
    </row>
    <row r="329" spans="2:15" x14ac:dyDescent="0.25">
      <c r="B329">
        <v>6333518518.5185003</v>
      </c>
      <c r="C329">
        <v>-72.940055999999998</v>
      </c>
      <c r="D329">
        <v>-65.221519000000001</v>
      </c>
      <c r="F329" s="86">
        <f t="shared" si="54"/>
        <v>7.8149629629630004</v>
      </c>
      <c r="G329" s="86">
        <f t="shared" si="52"/>
        <v>-93.589943000000005</v>
      </c>
      <c r="J329">
        <v>6333518518.5185003</v>
      </c>
      <c r="K329">
        <v>-76.782745000000006</v>
      </c>
      <c r="L329">
        <v>-69.114165999999997</v>
      </c>
      <c r="N329" s="86">
        <f t="shared" si="55"/>
        <v>7.8149629629630004</v>
      </c>
      <c r="O329" s="86">
        <f t="shared" si="53"/>
        <v>-102.85286000000001</v>
      </c>
    </row>
    <row r="330" spans="2:15" x14ac:dyDescent="0.25">
      <c r="B330">
        <v>7000166666.6667004</v>
      </c>
      <c r="C330">
        <v>-71.800369000000003</v>
      </c>
      <c r="D330">
        <v>-64.104331999999999</v>
      </c>
      <c r="F330" s="86">
        <f t="shared" si="54"/>
        <v>8.4630925925926004</v>
      </c>
      <c r="G330" s="86">
        <f t="shared" si="52"/>
        <v>-105.60548</v>
      </c>
      <c r="J330">
        <v>7000166666.6667004</v>
      </c>
      <c r="K330">
        <v>-73.935219000000004</v>
      </c>
      <c r="L330">
        <v>-66.218131999999997</v>
      </c>
      <c r="N330" s="86">
        <f t="shared" si="55"/>
        <v>8.4630925925926004</v>
      </c>
      <c r="O330" s="86">
        <f t="shared" si="53"/>
        <v>-96.757973000000007</v>
      </c>
    </row>
    <row r="331" spans="2:15" x14ac:dyDescent="0.25">
      <c r="B331">
        <v>7666814814.8148003</v>
      </c>
      <c r="C331">
        <v>-89.328193999999996</v>
      </c>
      <c r="D331">
        <v>-81.293982999999997</v>
      </c>
      <c r="F331" s="86">
        <f t="shared" si="54"/>
        <v>9.1112222222222012</v>
      </c>
      <c r="G331" s="86">
        <f t="shared" si="52"/>
        <v>-97.925506999999996</v>
      </c>
      <c r="J331">
        <v>7666814814.8148003</v>
      </c>
      <c r="K331">
        <v>-85.313964999999996</v>
      </c>
      <c r="L331">
        <v>-77.422141999999994</v>
      </c>
      <c r="N331" s="86">
        <f t="shared" si="55"/>
        <v>9.1112222222222012</v>
      </c>
      <c r="O331" s="86">
        <f t="shared" si="53"/>
        <v>-99.275475</v>
      </c>
    </row>
    <row r="332" spans="2:15" x14ac:dyDescent="0.25">
      <c r="B332">
        <v>8333462962.9630003</v>
      </c>
      <c r="C332">
        <v>-83.344673</v>
      </c>
      <c r="D332">
        <v>-74.960846000000004</v>
      </c>
      <c r="F332" s="86">
        <f t="shared" si="54"/>
        <v>9.7593518518518998</v>
      </c>
      <c r="G332" s="86">
        <f t="shared" si="52"/>
        <v>-101.6748</v>
      </c>
      <c r="J332">
        <v>8333462962.9630003</v>
      </c>
      <c r="K332">
        <v>-77.881020000000007</v>
      </c>
      <c r="L332">
        <v>-69.718688999999998</v>
      </c>
      <c r="N332" s="86">
        <f t="shared" si="55"/>
        <v>9.7593518518518998</v>
      </c>
      <c r="O332" s="86">
        <f t="shared" si="53"/>
        <v>-92.637771999999998</v>
      </c>
    </row>
    <row r="333" spans="2:15" x14ac:dyDescent="0.25">
      <c r="B333">
        <v>9000111111.1110992</v>
      </c>
      <c r="C333">
        <v>-85.889838999999995</v>
      </c>
      <c r="D333">
        <v>-77.553946999999994</v>
      </c>
      <c r="F333" s="86">
        <f t="shared" si="54"/>
        <v>10.407481481481001</v>
      </c>
      <c r="G333" s="86">
        <f t="shared" si="52"/>
        <v>-92.286841999999993</v>
      </c>
      <c r="J333">
        <v>9000111111.1110992</v>
      </c>
      <c r="K333">
        <v>-79.232101</v>
      </c>
      <c r="L333">
        <v>-70.671363999999997</v>
      </c>
      <c r="N333" s="86">
        <f t="shared" si="55"/>
        <v>10.407481481481001</v>
      </c>
      <c r="O333" s="86">
        <f t="shared" si="53"/>
        <v>-108.24969</v>
      </c>
    </row>
    <row r="334" spans="2:15" x14ac:dyDescent="0.25">
      <c r="B334">
        <v>9666759259.2593002</v>
      </c>
      <c r="C334">
        <v>-87.408271999999997</v>
      </c>
      <c r="D334">
        <v>-78.771088000000006</v>
      </c>
      <c r="F334" s="86">
        <f t="shared" si="54"/>
        <v>11.055611111111</v>
      </c>
      <c r="G334" s="86">
        <f t="shared" si="52"/>
        <v>-97.047721999999993</v>
      </c>
      <c r="J334">
        <v>9666759259.2593002</v>
      </c>
      <c r="K334">
        <v>-76.467239000000006</v>
      </c>
      <c r="L334">
        <v>-67.521111000000005</v>
      </c>
      <c r="N334" s="86">
        <f t="shared" si="55"/>
        <v>11.055611111111</v>
      </c>
      <c r="O334" s="86">
        <f t="shared" si="53"/>
        <v>-109.41392</v>
      </c>
    </row>
    <row r="335" spans="2:15" x14ac:dyDescent="0.25">
      <c r="B335">
        <v>10333407407.407</v>
      </c>
      <c r="C335">
        <v>-79.063377000000003</v>
      </c>
      <c r="D335">
        <v>-70.053184999999999</v>
      </c>
      <c r="F335" s="86">
        <f t="shared" si="54"/>
        <v>11.703740740740999</v>
      </c>
      <c r="G335" s="86">
        <f t="shared" si="52"/>
        <v>-102.00572</v>
      </c>
      <c r="J335">
        <v>10333407407.407</v>
      </c>
      <c r="K335">
        <v>-80.120971999999995</v>
      </c>
      <c r="L335">
        <v>-71.389365999999995</v>
      </c>
      <c r="N335" s="86">
        <f t="shared" si="55"/>
        <v>11.703740740740999</v>
      </c>
      <c r="O335" s="86">
        <f t="shared" si="53"/>
        <v>-93.379417000000004</v>
      </c>
    </row>
    <row r="336" spans="2:15" x14ac:dyDescent="0.25">
      <c r="B336">
        <v>11000055555.556</v>
      </c>
      <c r="C336">
        <v>-76.982894999999999</v>
      </c>
      <c r="D336">
        <v>-67.941947999999996</v>
      </c>
      <c r="F336" s="86">
        <f t="shared" si="54"/>
        <v>12.351870370370001</v>
      </c>
      <c r="G336" s="86">
        <f t="shared" si="52"/>
        <v>-93.124724999999998</v>
      </c>
      <c r="J336">
        <v>11000055555.556</v>
      </c>
      <c r="K336">
        <v>-84.992355000000003</v>
      </c>
      <c r="L336">
        <v>-75.945496000000006</v>
      </c>
      <c r="N336" s="86">
        <f t="shared" si="55"/>
        <v>12.351870370370001</v>
      </c>
      <c r="O336" s="86">
        <f t="shared" si="53"/>
        <v>-95.753403000000006</v>
      </c>
    </row>
    <row r="337" spans="2:16" x14ac:dyDescent="0.25">
      <c r="B337">
        <v>11666703703.704</v>
      </c>
      <c r="C337">
        <v>-77.049323999999999</v>
      </c>
      <c r="D337">
        <v>-68.122307000000006</v>
      </c>
      <c r="F337" s="86">
        <f t="shared" si="54"/>
        <v>13</v>
      </c>
      <c r="G337" s="86">
        <f t="shared" si="52"/>
        <v>-97.877014000000003</v>
      </c>
      <c r="J337">
        <v>11666703703.704</v>
      </c>
      <c r="K337">
        <v>-92.012412999999995</v>
      </c>
      <c r="L337">
        <v>-83.060424999999995</v>
      </c>
      <c r="N337" s="86">
        <f t="shared" si="55"/>
        <v>13</v>
      </c>
      <c r="O337" s="86">
        <f t="shared" si="53"/>
        <v>-94.757300999999998</v>
      </c>
    </row>
    <row r="338" spans="2:16" x14ac:dyDescent="0.25">
      <c r="B338">
        <v>12333351851.851999</v>
      </c>
      <c r="C338">
        <v>-81.716980000000007</v>
      </c>
      <c r="D338">
        <v>-72.630966000000001</v>
      </c>
      <c r="F338" s="86" t="s">
        <v>25</v>
      </c>
      <c r="J338">
        <v>12333351851.851999</v>
      </c>
      <c r="K338">
        <v>-74.293114000000003</v>
      </c>
      <c r="L338">
        <v>-65.156227000000001</v>
      </c>
      <c r="N338" s="86" t="s">
        <v>25</v>
      </c>
    </row>
    <row r="339" spans="2:16" x14ac:dyDescent="0.25">
      <c r="B339">
        <v>13000000000</v>
      </c>
      <c r="C339">
        <v>-77.331772000000001</v>
      </c>
      <c r="D339">
        <v>-67.903182999999999</v>
      </c>
      <c r="J339">
        <v>13000000000</v>
      </c>
      <c r="K339">
        <v>-78.004195999999993</v>
      </c>
      <c r="L339">
        <v>-68.517998000000006</v>
      </c>
    </row>
    <row r="340" spans="2:16" x14ac:dyDescent="0.25">
      <c r="B340" t="s">
        <v>25</v>
      </c>
      <c r="J340" t="s">
        <v>25</v>
      </c>
    </row>
    <row r="341" spans="2:16" x14ac:dyDescent="0.25">
      <c r="F341" s="86" t="s">
        <v>58</v>
      </c>
      <c r="N341" s="86" t="s">
        <v>58</v>
      </c>
    </row>
    <row r="342" spans="2:16" ht="15.75" x14ac:dyDescent="0.25">
      <c r="F342" s="86" t="s">
        <v>23</v>
      </c>
      <c r="G342" s="86" t="str">
        <f t="shared" ref="G342:G361" si="56">D368</f>
        <v>4Rx1L dBc Log Mag(dB)</v>
      </c>
      <c r="H342" s="35">
        <v>4</v>
      </c>
      <c r="N342" s="86" t="s">
        <v>23</v>
      </c>
      <c r="O342" s="86" t="str">
        <f t="shared" ref="O342:O361" si="57">L368</f>
        <v>4Rx1L dBc Log Mag(dB)</v>
      </c>
      <c r="P342" s="35">
        <v>4</v>
      </c>
    </row>
    <row r="343" spans="2:16" ht="15.75" x14ac:dyDescent="0.25">
      <c r="B343" t="s">
        <v>56</v>
      </c>
      <c r="F343" s="86">
        <f t="shared" ref="F343:F361" si="58">B369/1000000000</f>
        <v>1</v>
      </c>
      <c r="G343" s="86">
        <f t="shared" si="56"/>
        <v>-80.987869000000003</v>
      </c>
      <c r="H343" s="36">
        <f>ABS(AVERAGE(G343:G361)-(H342-1)*17)</f>
        <v>122.59957242105264</v>
      </c>
      <c r="J343" t="s">
        <v>56</v>
      </c>
      <c r="N343" s="86">
        <f t="shared" ref="N343:N361" si="59">J369/1000000000</f>
        <v>1</v>
      </c>
      <c r="O343" s="86">
        <f t="shared" si="57"/>
        <v>-84.210921999999997</v>
      </c>
      <c r="P343" s="36">
        <f>ABS(AVERAGE(O343:O361)-(P342-1)*17)</f>
        <v>122.98082152631578</v>
      </c>
    </row>
    <row r="344" spans="2:16" x14ac:dyDescent="0.25">
      <c r="B344" t="s">
        <v>23</v>
      </c>
      <c r="C344" t="s">
        <v>145</v>
      </c>
      <c r="D344" t="s">
        <v>57</v>
      </c>
      <c r="F344" s="86">
        <f t="shared" si="58"/>
        <v>1.1388750000000001</v>
      </c>
      <c r="G344" s="86">
        <f t="shared" si="56"/>
        <v>-76.808066999999994</v>
      </c>
      <c r="J344" t="s">
        <v>23</v>
      </c>
      <c r="K344" t="s">
        <v>145</v>
      </c>
      <c r="L344" t="s">
        <v>57</v>
      </c>
      <c r="N344" s="86">
        <f t="shared" si="59"/>
        <v>1.1388750000000001</v>
      </c>
      <c r="O344" s="86">
        <f t="shared" si="57"/>
        <v>-76.200378000000001</v>
      </c>
    </row>
    <row r="345" spans="2:16" x14ac:dyDescent="0.25">
      <c r="B345">
        <v>1333666666.6666999</v>
      </c>
      <c r="C345">
        <v>-106.01289</v>
      </c>
      <c r="D345">
        <v>-95.179764000000006</v>
      </c>
      <c r="F345" s="86">
        <f t="shared" si="58"/>
        <v>1.2777499999999999</v>
      </c>
      <c r="G345" s="86">
        <f t="shared" si="56"/>
        <v>-88.454719999999995</v>
      </c>
      <c r="J345">
        <v>1333666666.6666999</v>
      </c>
      <c r="K345">
        <v>-116.46501000000001</v>
      </c>
      <c r="L345">
        <v>-104.20654</v>
      </c>
      <c r="N345" s="86">
        <f t="shared" si="59"/>
        <v>1.2777499999999999</v>
      </c>
      <c r="O345" s="86">
        <f t="shared" si="57"/>
        <v>-82.311829000000003</v>
      </c>
    </row>
    <row r="346" spans="2:16" x14ac:dyDescent="0.25">
      <c r="B346">
        <v>1981796296.2962999</v>
      </c>
      <c r="C346">
        <v>-100.05811</v>
      </c>
      <c r="D346">
        <v>-92.087943999999993</v>
      </c>
      <c r="F346" s="86">
        <f t="shared" si="58"/>
        <v>1.416625</v>
      </c>
      <c r="G346" s="86">
        <f t="shared" si="56"/>
        <v>-81.926758000000007</v>
      </c>
      <c r="J346">
        <v>1981796296.2962999</v>
      </c>
      <c r="K346">
        <v>-110.12949</v>
      </c>
      <c r="L346">
        <v>-101.13711000000001</v>
      </c>
      <c r="N346" s="86">
        <f t="shared" si="59"/>
        <v>1.416625</v>
      </c>
      <c r="O346" s="86">
        <f t="shared" si="57"/>
        <v>-77.842499000000004</v>
      </c>
    </row>
    <row r="347" spans="2:16" x14ac:dyDescent="0.25">
      <c r="B347">
        <v>2629925925.9259</v>
      </c>
      <c r="C347">
        <v>-102.55849000000001</v>
      </c>
      <c r="D347">
        <v>-95.252769000000001</v>
      </c>
      <c r="F347" s="86">
        <f t="shared" si="58"/>
        <v>1.5555000000000001</v>
      </c>
      <c r="G347" s="86">
        <f t="shared" si="56"/>
        <v>-68.617317</v>
      </c>
      <c r="J347">
        <v>2629925925.9259</v>
      </c>
      <c r="K347">
        <v>-108.16905</v>
      </c>
      <c r="L347">
        <v>-100.58279</v>
      </c>
      <c r="N347" s="86">
        <f t="shared" si="59"/>
        <v>1.5555000000000001</v>
      </c>
      <c r="O347" s="86">
        <f t="shared" si="57"/>
        <v>-68.987319999999997</v>
      </c>
    </row>
    <row r="348" spans="2:16" x14ac:dyDescent="0.25">
      <c r="B348">
        <v>3278055555.5556002</v>
      </c>
      <c r="C348">
        <v>-104.94472</v>
      </c>
      <c r="D348">
        <v>-97.577194000000006</v>
      </c>
      <c r="F348" s="86">
        <f t="shared" si="58"/>
        <v>1.694375</v>
      </c>
      <c r="G348" s="86">
        <f t="shared" si="56"/>
        <v>-71.845366999999996</v>
      </c>
      <c r="J348">
        <v>3278055555.5556002</v>
      </c>
      <c r="K348">
        <v>-106.91036</v>
      </c>
      <c r="L348">
        <v>-99.675133000000002</v>
      </c>
      <c r="N348" s="86">
        <f t="shared" si="59"/>
        <v>1.694375</v>
      </c>
      <c r="O348" s="86">
        <f t="shared" si="57"/>
        <v>-65.330048000000005</v>
      </c>
    </row>
    <row r="349" spans="2:16" x14ac:dyDescent="0.25">
      <c r="B349">
        <v>3926185185.1852002</v>
      </c>
      <c r="C349">
        <v>-107.30172</v>
      </c>
      <c r="D349">
        <v>-99.754752999999994</v>
      </c>
      <c r="F349" s="86">
        <f t="shared" si="58"/>
        <v>1.83325</v>
      </c>
      <c r="G349" s="86">
        <f t="shared" si="56"/>
        <v>-69.628478999999999</v>
      </c>
      <c r="J349">
        <v>3926185185.1852002</v>
      </c>
      <c r="K349">
        <v>-107.00697</v>
      </c>
      <c r="L349">
        <v>-99.745864999999995</v>
      </c>
      <c r="N349" s="86">
        <f t="shared" si="59"/>
        <v>1.83325</v>
      </c>
      <c r="O349" s="86">
        <f t="shared" si="57"/>
        <v>-64.676383999999999</v>
      </c>
    </row>
    <row r="350" spans="2:16" x14ac:dyDescent="0.25">
      <c r="B350">
        <v>4574314814.8148003</v>
      </c>
      <c r="C350">
        <v>-101.86243</v>
      </c>
      <c r="D350">
        <v>-93.762764000000004</v>
      </c>
      <c r="F350" s="86">
        <f t="shared" si="58"/>
        <v>1.9721249999999999</v>
      </c>
      <c r="G350" s="86">
        <f t="shared" si="56"/>
        <v>-70.879874999999998</v>
      </c>
      <c r="J350">
        <v>4574314814.8148003</v>
      </c>
      <c r="K350">
        <v>-109.18272</v>
      </c>
      <c r="L350">
        <v>-101.75293000000001</v>
      </c>
      <c r="N350" s="86">
        <f t="shared" si="59"/>
        <v>1.9721249999999999</v>
      </c>
      <c r="O350" s="86">
        <f t="shared" si="57"/>
        <v>-82.347892999999999</v>
      </c>
    </row>
    <row r="351" spans="2:16" x14ac:dyDescent="0.25">
      <c r="B351">
        <v>5222444444.4443998</v>
      </c>
      <c r="C351">
        <v>-108.41840000000001</v>
      </c>
      <c r="D351">
        <v>-100.39985</v>
      </c>
      <c r="F351" s="86">
        <f t="shared" si="58"/>
        <v>2.1110000000000002</v>
      </c>
      <c r="G351" s="86">
        <f t="shared" si="56"/>
        <v>-77.250656000000006</v>
      </c>
      <c r="J351">
        <v>5222444444.4443998</v>
      </c>
      <c r="K351">
        <v>-105.67444999999999</v>
      </c>
      <c r="L351">
        <v>-97.863358000000005</v>
      </c>
      <c r="N351" s="86">
        <f t="shared" si="59"/>
        <v>2.1110000000000002</v>
      </c>
      <c r="O351" s="86">
        <f t="shared" si="57"/>
        <v>-73.584793000000005</v>
      </c>
    </row>
    <row r="352" spans="2:16" x14ac:dyDescent="0.25">
      <c r="B352">
        <v>5870574074.0740995</v>
      </c>
      <c r="C352">
        <v>-113.90495</v>
      </c>
      <c r="D352">
        <v>-106.13840999999999</v>
      </c>
      <c r="F352" s="86">
        <f t="shared" si="58"/>
        <v>2.2498749999999998</v>
      </c>
      <c r="G352" s="86">
        <f t="shared" si="56"/>
        <v>-76.956688</v>
      </c>
      <c r="J352">
        <v>5870574074.0740995</v>
      </c>
      <c r="K352">
        <v>-131.95008999999999</v>
      </c>
      <c r="L352">
        <v>-124.31956</v>
      </c>
      <c r="N352" s="86">
        <f t="shared" si="59"/>
        <v>2.2498749999999998</v>
      </c>
      <c r="O352" s="86">
        <f t="shared" si="57"/>
        <v>-65.199416999999997</v>
      </c>
    </row>
    <row r="353" spans="2:16" x14ac:dyDescent="0.25">
      <c r="B353">
        <v>6518703703.7037001</v>
      </c>
      <c r="C353">
        <v>-107.43114</v>
      </c>
      <c r="D353">
        <v>-99.712608000000003</v>
      </c>
      <c r="F353" s="86">
        <f t="shared" si="58"/>
        <v>2.3887499999999999</v>
      </c>
      <c r="G353" s="86">
        <f t="shared" si="56"/>
        <v>-63.659050000000001</v>
      </c>
      <c r="J353">
        <v>6518703703.7037001</v>
      </c>
      <c r="K353">
        <v>-113.1093</v>
      </c>
      <c r="L353">
        <v>-105.44072</v>
      </c>
      <c r="N353" s="86">
        <f t="shared" si="59"/>
        <v>2.3887499999999999</v>
      </c>
      <c r="O353" s="86">
        <f t="shared" si="57"/>
        <v>-67.801468</v>
      </c>
    </row>
    <row r="354" spans="2:16" x14ac:dyDescent="0.25">
      <c r="B354">
        <v>7166833333.3332996</v>
      </c>
      <c r="C354">
        <v>-115.30916999999999</v>
      </c>
      <c r="D354">
        <v>-107.61313</v>
      </c>
      <c r="F354" s="86">
        <f t="shared" si="58"/>
        <v>2.527625</v>
      </c>
      <c r="G354" s="86">
        <f t="shared" si="56"/>
        <v>-63.275866999999998</v>
      </c>
      <c r="J354">
        <v>7166833333.3332996</v>
      </c>
      <c r="K354">
        <v>-102.88977</v>
      </c>
      <c r="L354">
        <v>-95.172691</v>
      </c>
      <c r="N354" s="86">
        <f t="shared" si="59"/>
        <v>2.527625</v>
      </c>
      <c r="O354" s="86">
        <f t="shared" si="57"/>
        <v>-64.836449000000002</v>
      </c>
    </row>
    <row r="355" spans="2:16" x14ac:dyDescent="0.25">
      <c r="B355">
        <v>7814962962.9630003</v>
      </c>
      <c r="C355">
        <v>-101.62415</v>
      </c>
      <c r="D355">
        <v>-93.589943000000005</v>
      </c>
      <c r="F355" s="86">
        <f t="shared" si="58"/>
        <v>2.6665000000000001</v>
      </c>
      <c r="G355" s="86">
        <f t="shared" si="56"/>
        <v>-64.028655999999998</v>
      </c>
      <c r="J355">
        <v>7814962962.9630003</v>
      </c>
      <c r="K355">
        <v>-110.74468</v>
      </c>
      <c r="L355">
        <v>-102.85286000000001</v>
      </c>
      <c r="N355" s="86">
        <f t="shared" si="59"/>
        <v>2.6665000000000001</v>
      </c>
      <c r="O355" s="86">
        <f t="shared" si="57"/>
        <v>-76.203636000000003</v>
      </c>
    </row>
    <row r="356" spans="2:16" x14ac:dyDescent="0.25">
      <c r="B356">
        <v>8463092592.5925999</v>
      </c>
      <c r="C356">
        <v>-113.98931</v>
      </c>
      <c r="D356">
        <v>-105.60548</v>
      </c>
      <c r="F356" s="86">
        <f t="shared" si="58"/>
        <v>2.8053750000000002</v>
      </c>
      <c r="G356" s="86">
        <f t="shared" si="56"/>
        <v>-67.032905999999997</v>
      </c>
      <c r="J356">
        <v>8463092592.5925999</v>
      </c>
      <c r="K356">
        <v>-104.9203</v>
      </c>
      <c r="L356">
        <v>-96.757973000000007</v>
      </c>
      <c r="N356" s="86">
        <f t="shared" si="59"/>
        <v>2.8053750000000002</v>
      </c>
      <c r="O356" s="86">
        <f t="shared" si="57"/>
        <v>-75.314987000000002</v>
      </c>
    </row>
    <row r="357" spans="2:16" x14ac:dyDescent="0.25">
      <c r="B357">
        <v>9111222222.2222004</v>
      </c>
      <c r="C357">
        <v>-106.26141</v>
      </c>
      <c r="D357">
        <v>-97.925506999999996</v>
      </c>
      <c r="F357" s="86">
        <f t="shared" si="58"/>
        <v>2.9442499999999998</v>
      </c>
      <c r="G357" s="86">
        <f t="shared" si="56"/>
        <v>-63.079574999999998</v>
      </c>
      <c r="J357">
        <v>9111222222.2222004</v>
      </c>
      <c r="K357">
        <v>-107.83620999999999</v>
      </c>
      <c r="L357">
        <v>-99.275475</v>
      </c>
      <c r="N357" s="86">
        <f t="shared" si="59"/>
        <v>2.9442499999999998</v>
      </c>
      <c r="O357" s="86">
        <f t="shared" si="57"/>
        <v>-75.673484999999999</v>
      </c>
    </row>
    <row r="358" spans="2:16" x14ac:dyDescent="0.25">
      <c r="B358">
        <v>9759351851.8519001</v>
      </c>
      <c r="C358">
        <v>-110.31198999999999</v>
      </c>
      <c r="D358">
        <v>-101.6748</v>
      </c>
      <c r="F358" s="86">
        <f t="shared" si="58"/>
        <v>3.0831249999999999</v>
      </c>
      <c r="G358" s="86">
        <f t="shared" si="56"/>
        <v>-63.47636</v>
      </c>
      <c r="J358">
        <v>9759351851.8519001</v>
      </c>
      <c r="K358">
        <v>-101.5839</v>
      </c>
      <c r="L358">
        <v>-92.637771999999998</v>
      </c>
      <c r="N358" s="86">
        <f t="shared" si="59"/>
        <v>3.0831249999999999</v>
      </c>
      <c r="O358" s="86">
        <f t="shared" si="57"/>
        <v>-76.042465000000007</v>
      </c>
    </row>
    <row r="359" spans="2:16" x14ac:dyDescent="0.25">
      <c r="B359">
        <v>10407481481.481001</v>
      </c>
      <c r="C359">
        <v>-101.29704</v>
      </c>
      <c r="D359">
        <v>-92.286841999999993</v>
      </c>
      <c r="F359" s="86">
        <f t="shared" si="58"/>
        <v>3.222</v>
      </c>
      <c r="G359" s="86">
        <f t="shared" si="56"/>
        <v>-75.040313999999995</v>
      </c>
      <c r="J359">
        <v>10407481481.481001</v>
      </c>
      <c r="K359">
        <v>-116.98129</v>
      </c>
      <c r="L359">
        <v>-108.24969</v>
      </c>
      <c r="N359" s="86">
        <f t="shared" si="59"/>
        <v>3.222</v>
      </c>
      <c r="O359" s="86">
        <f t="shared" si="57"/>
        <v>-66.583800999999994</v>
      </c>
    </row>
    <row r="360" spans="2:16" x14ac:dyDescent="0.25">
      <c r="B360">
        <v>11055611111.111</v>
      </c>
      <c r="C360">
        <v>-106.08868</v>
      </c>
      <c r="D360">
        <v>-97.047721999999993</v>
      </c>
      <c r="F360" s="86">
        <f t="shared" si="58"/>
        <v>3.3608750000000001</v>
      </c>
      <c r="G360" s="86">
        <f t="shared" si="56"/>
        <v>-63.578727999999998</v>
      </c>
      <c r="J360">
        <v>11055611111.111</v>
      </c>
      <c r="K360">
        <v>-118.46077</v>
      </c>
      <c r="L360">
        <v>-109.41392</v>
      </c>
      <c r="N360" s="86">
        <f t="shared" si="59"/>
        <v>3.3608750000000001</v>
      </c>
      <c r="O360" s="86">
        <f t="shared" si="57"/>
        <v>-60.070301000000001</v>
      </c>
    </row>
    <row r="361" spans="2:16" x14ac:dyDescent="0.25">
      <c r="B361">
        <v>11703740740.740999</v>
      </c>
      <c r="C361">
        <v>-110.93273000000001</v>
      </c>
      <c r="D361">
        <v>-102.00572</v>
      </c>
      <c r="F361" s="86">
        <f t="shared" si="58"/>
        <v>3.4997500000000001</v>
      </c>
      <c r="G361" s="86">
        <f t="shared" si="56"/>
        <v>-73.864624000000006</v>
      </c>
      <c r="J361">
        <v>11703740740.740999</v>
      </c>
      <c r="K361">
        <v>-102.33141000000001</v>
      </c>
      <c r="L361">
        <v>-93.379417000000004</v>
      </c>
      <c r="N361" s="86">
        <f t="shared" si="59"/>
        <v>3.4997500000000001</v>
      </c>
      <c r="O361" s="86">
        <f t="shared" si="57"/>
        <v>-64.417534000000003</v>
      </c>
    </row>
    <row r="362" spans="2:16" x14ac:dyDescent="0.25">
      <c r="B362">
        <v>12351870370.370001</v>
      </c>
      <c r="C362">
        <v>-102.21074</v>
      </c>
      <c r="D362">
        <v>-93.124724999999998</v>
      </c>
      <c r="F362" s="86" t="s">
        <v>25</v>
      </c>
      <c r="J362">
        <v>12351870370.370001</v>
      </c>
      <c r="K362">
        <v>-104.89028999999999</v>
      </c>
      <c r="L362">
        <v>-95.753403000000006</v>
      </c>
      <c r="N362" s="86" t="s">
        <v>25</v>
      </c>
    </row>
    <row r="363" spans="2:16" x14ac:dyDescent="0.25">
      <c r="B363">
        <v>13000000000</v>
      </c>
      <c r="C363">
        <v>-107.30561</v>
      </c>
      <c r="D363">
        <v>-97.877014000000003</v>
      </c>
      <c r="J363">
        <v>13000000000</v>
      </c>
      <c r="K363">
        <v>-104.24348999999999</v>
      </c>
      <c r="L363">
        <v>-94.757300999999998</v>
      </c>
    </row>
    <row r="364" spans="2:16" x14ac:dyDescent="0.25">
      <c r="B364" t="s">
        <v>25</v>
      </c>
      <c r="J364" t="s">
        <v>25</v>
      </c>
    </row>
    <row r="365" spans="2:16" x14ac:dyDescent="0.25">
      <c r="F365" s="86" t="s">
        <v>60</v>
      </c>
      <c r="N365" s="86" t="s">
        <v>60</v>
      </c>
    </row>
    <row r="366" spans="2:16" ht="15.75" x14ac:dyDescent="0.25">
      <c r="F366" s="86" t="s">
        <v>23</v>
      </c>
      <c r="G366" s="86" t="str">
        <f t="shared" ref="G366:G385" si="60">D392</f>
        <v>4Rx2L dBc Log Mag(dB)</v>
      </c>
      <c r="H366" s="35">
        <v>4</v>
      </c>
      <c r="N366" s="86" t="s">
        <v>23</v>
      </c>
      <c r="O366" s="86" t="str">
        <f t="shared" ref="O366:O385" si="61">L392</f>
        <v>4Rx2L dBc Log Mag(dB)</v>
      </c>
      <c r="P366" s="35">
        <v>4</v>
      </c>
    </row>
    <row r="367" spans="2:16" ht="15.75" x14ac:dyDescent="0.25">
      <c r="B367" t="s">
        <v>58</v>
      </c>
      <c r="F367" s="86">
        <f t="shared" ref="F367:F385" si="62">B393/1000000000</f>
        <v>1</v>
      </c>
      <c r="G367" s="86">
        <f t="shared" si="60"/>
        <v>-85.257614000000004</v>
      </c>
      <c r="H367" s="36">
        <f>ABS(AVERAGE(G367:G385)-(H366-1)*17)</f>
        <v>121.34813131578949</v>
      </c>
      <c r="J367" t="s">
        <v>58</v>
      </c>
      <c r="N367" s="86">
        <f t="shared" ref="N367:N385" si="63">J393/1000000000</f>
        <v>1</v>
      </c>
      <c r="O367" s="86">
        <f t="shared" si="61"/>
        <v>-90.910538000000003</v>
      </c>
      <c r="P367" s="36">
        <f>ABS(AVERAGE(O367:O385)-(P366-1)*17)</f>
        <v>122.38862357894737</v>
      </c>
    </row>
    <row r="368" spans="2:16" x14ac:dyDescent="0.25">
      <c r="B368" t="s">
        <v>23</v>
      </c>
      <c r="C368" t="s">
        <v>146</v>
      </c>
      <c r="D368" t="s">
        <v>59</v>
      </c>
      <c r="F368" s="86">
        <f t="shared" si="62"/>
        <v>1.2916805555555999</v>
      </c>
      <c r="G368" s="86">
        <f t="shared" si="60"/>
        <v>-83.183113000000006</v>
      </c>
      <c r="J368" t="s">
        <v>23</v>
      </c>
      <c r="K368" t="s">
        <v>146</v>
      </c>
      <c r="L368" t="s">
        <v>59</v>
      </c>
      <c r="N368" s="86">
        <f t="shared" si="63"/>
        <v>1.2916805555555999</v>
      </c>
      <c r="O368" s="86">
        <f t="shared" si="61"/>
        <v>-82.204886999999999</v>
      </c>
    </row>
    <row r="369" spans="2:15" x14ac:dyDescent="0.25">
      <c r="B369">
        <v>1000000000</v>
      </c>
      <c r="C369">
        <v>-91.820992000000004</v>
      </c>
      <c r="D369">
        <v>-80.987869000000003</v>
      </c>
      <c r="F369" s="86">
        <f t="shared" si="62"/>
        <v>1.5833611111110999</v>
      </c>
      <c r="G369" s="86">
        <f t="shared" si="60"/>
        <v>-79.922256000000004</v>
      </c>
      <c r="J369">
        <v>1000000000</v>
      </c>
      <c r="K369">
        <v>-96.469397999999998</v>
      </c>
      <c r="L369">
        <v>-84.210921999999997</v>
      </c>
      <c r="N369" s="86">
        <f t="shared" si="63"/>
        <v>1.5833611111110999</v>
      </c>
      <c r="O369" s="86">
        <f t="shared" si="61"/>
        <v>-83.437163999999996</v>
      </c>
    </row>
    <row r="370" spans="2:15" x14ac:dyDescent="0.25">
      <c r="B370">
        <v>1138875000</v>
      </c>
      <c r="C370">
        <v>-84.778228999999996</v>
      </c>
      <c r="D370">
        <v>-76.808066999999994</v>
      </c>
      <c r="F370" s="86">
        <f t="shared" si="62"/>
        <v>1.8750416666666998</v>
      </c>
      <c r="G370" s="86">
        <f t="shared" si="60"/>
        <v>-78.392014000000003</v>
      </c>
      <c r="J370">
        <v>1138875000</v>
      </c>
      <c r="K370">
        <v>-85.192757</v>
      </c>
      <c r="L370">
        <v>-76.200378000000001</v>
      </c>
      <c r="N370" s="86">
        <f t="shared" si="63"/>
        <v>1.8750416666666998</v>
      </c>
      <c r="O370" s="86">
        <f t="shared" si="61"/>
        <v>-76.505043000000001</v>
      </c>
    </row>
    <row r="371" spans="2:15" x14ac:dyDescent="0.25">
      <c r="B371">
        <v>1277750000</v>
      </c>
      <c r="C371">
        <v>-95.760436999999996</v>
      </c>
      <c r="D371">
        <v>-88.454719999999995</v>
      </c>
      <c r="F371" s="86">
        <f t="shared" si="62"/>
        <v>2.1667222222221998</v>
      </c>
      <c r="G371" s="86">
        <f t="shared" si="60"/>
        <v>-77.690314999999998</v>
      </c>
      <c r="J371">
        <v>1277750000</v>
      </c>
      <c r="K371">
        <v>-89.898087000000004</v>
      </c>
      <c r="L371">
        <v>-82.311829000000003</v>
      </c>
      <c r="N371" s="86">
        <f t="shared" si="63"/>
        <v>2.1667222222221998</v>
      </c>
      <c r="O371" s="86">
        <f t="shared" si="61"/>
        <v>-73.287566999999996</v>
      </c>
    </row>
    <row r="372" spans="2:15" x14ac:dyDescent="0.25">
      <c r="B372">
        <v>1416625000</v>
      </c>
      <c r="C372">
        <v>-89.294280999999998</v>
      </c>
      <c r="D372">
        <v>-81.926758000000007</v>
      </c>
      <c r="F372" s="86">
        <f t="shared" si="62"/>
        <v>2.4584027777777999</v>
      </c>
      <c r="G372" s="86">
        <f t="shared" si="60"/>
        <v>-66.242928000000006</v>
      </c>
      <c r="J372">
        <v>1416625000</v>
      </c>
      <c r="K372">
        <v>-85.077727999999993</v>
      </c>
      <c r="L372">
        <v>-77.842499000000004</v>
      </c>
      <c r="N372" s="86">
        <f t="shared" si="63"/>
        <v>2.4584027777777999</v>
      </c>
      <c r="O372" s="86">
        <f t="shared" si="61"/>
        <v>-70.910149000000004</v>
      </c>
    </row>
    <row r="373" spans="2:15" x14ac:dyDescent="0.25">
      <c r="B373">
        <v>1555500000</v>
      </c>
      <c r="C373">
        <v>-76.164283999999995</v>
      </c>
      <c r="D373">
        <v>-68.617317</v>
      </c>
      <c r="F373" s="86">
        <f t="shared" si="62"/>
        <v>2.7500833333333001</v>
      </c>
      <c r="G373" s="86">
        <f t="shared" si="60"/>
        <v>-70.990723000000003</v>
      </c>
      <c r="J373">
        <v>1555500000</v>
      </c>
      <c r="K373">
        <v>-76.248420999999993</v>
      </c>
      <c r="L373">
        <v>-68.987319999999997</v>
      </c>
      <c r="N373" s="86">
        <f t="shared" si="63"/>
        <v>2.7500833333333001</v>
      </c>
      <c r="O373" s="86">
        <f t="shared" si="61"/>
        <v>-62.336578000000003</v>
      </c>
    </row>
    <row r="374" spans="2:15" x14ac:dyDescent="0.25">
      <c r="B374">
        <v>1694375000</v>
      </c>
      <c r="C374">
        <v>-79.945030000000003</v>
      </c>
      <c r="D374">
        <v>-71.845366999999996</v>
      </c>
      <c r="F374" s="86">
        <f t="shared" si="62"/>
        <v>3.0417638888888998</v>
      </c>
      <c r="G374" s="86">
        <f t="shared" si="60"/>
        <v>-74.252730999999997</v>
      </c>
      <c r="J374">
        <v>1694375000</v>
      </c>
      <c r="K374">
        <v>-72.759842000000006</v>
      </c>
      <c r="L374">
        <v>-65.330048000000005</v>
      </c>
      <c r="N374" s="86">
        <f t="shared" si="63"/>
        <v>3.0417638888888998</v>
      </c>
      <c r="O374" s="86">
        <f t="shared" si="61"/>
        <v>-76.288276999999994</v>
      </c>
    </row>
    <row r="375" spans="2:15" x14ac:dyDescent="0.25">
      <c r="B375">
        <v>1833250000</v>
      </c>
      <c r="C375">
        <v>-77.647025999999997</v>
      </c>
      <c r="D375">
        <v>-69.628478999999999</v>
      </c>
      <c r="F375" s="86">
        <f t="shared" si="62"/>
        <v>3.3334444444444</v>
      </c>
      <c r="G375" s="86">
        <f t="shared" si="60"/>
        <v>-76.650115999999997</v>
      </c>
      <c r="J375">
        <v>1833250000</v>
      </c>
      <c r="K375">
        <v>-72.487472999999994</v>
      </c>
      <c r="L375">
        <v>-64.676383999999999</v>
      </c>
      <c r="N375" s="86">
        <f t="shared" si="63"/>
        <v>3.3334444444444</v>
      </c>
      <c r="O375" s="86">
        <f t="shared" si="61"/>
        <v>-69.928719000000001</v>
      </c>
    </row>
    <row r="376" spans="2:15" x14ac:dyDescent="0.25">
      <c r="B376">
        <v>1972125000</v>
      </c>
      <c r="C376">
        <v>-78.646416000000002</v>
      </c>
      <c r="D376">
        <v>-70.879874999999998</v>
      </c>
      <c r="F376" s="86">
        <f t="shared" si="62"/>
        <v>3.6251250000000002</v>
      </c>
      <c r="G376" s="86">
        <f t="shared" si="60"/>
        <v>-73.624793999999994</v>
      </c>
      <c r="J376">
        <v>1972125000</v>
      </c>
      <c r="K376">
        <v>-89.978424000000004</v>
      </c>
      <c r="L376">
        <v>-82.347892999999999</v>
      </c>
      <c r="N376" s="86">
        <f t="shared" si="63"/>
        <v>3.6251250000000002</v>
      </c>
      <c r="O376" s="86">
        <f t="shared" si="61"/>
        <v>-69.323043999999996</v>
      </c>
    </row>
    <row r="377" spans="2:15" x14ac:dyDescent="0.25">
      <c r="B377">
        <v>2111000000</v>
      </c>
      <c r="C377">
        <v>-84.969184999999996</v>
      </c>
      <c r="D377">
        <v>-77.250656000000006</v>
      </c>
      <c r="F377" s="86">
        <f t="shared" si="62"/>
        <v>3.9168055555556003</v>
      </c>
      <c r="G377" s="86">
        <f t="shared" si="60"/>
        <v>-64.665260000000004</v>
      </c>
      <c r="J377">
        <v>2111000000</v>
      </c>
      <c r="K377">
        <v>-81.253380000000007</v>
      </c>
      <c r="L377">
        <v>-73.584793000000005</v>
      </c>
      <c r="N377" s="86">
        <f t="shared" si="63"/>
        <v>3.9168055555556003</v>
      </c>
      <c r="O377" s="86">
        <f t="shared" si="61"/>
        <v>-69.461357000000007</v>
      </c>
    </row>
    <row r="378" spans="2:15" x14ac:dyDescent="0.25">
      <c r="B378">
        <v>2249875000</v>
      </c>
      <c r="C378">
        <v>-84.652725000000004</v>
      </c>
      <c r="D378">
        <v>-76.956688</v>
      </c>
      <c r="F378" s="86">
        <f t="shared" si="62"/>
        <v>4.2084861111111005</v>
      </c>
      <c r="G378" s="86">
        <f t="shared" si="60"/>
        <v>-66.364554999999996</v>
      </c>
      <c r="J378">
        <v>2249875000</v>
      </c>
      <c r="K378">
        <v>-72.916504000000003</v>
      </c>
      <c r="L378">
        <v>-65.199416999999997</v>
      </c>
      <c r="N378" s="86">
        <f t="shared" si="63"/>
        <v>4.2084861111111005</v>
      </c>
      <c r="O378" s="86">
        <f t="shared" si="61"/>
        <v>-71.086449000000002</v>
      </c>
    </row>
    <row r="379" spans="2:15" x14ac:dyDescent="0.25">
      <c r="B379">
        <v>2388750000</v>
      </c>
      <c r="C379">
        <v>-71.693259999999995</v>
      </c>
      <c r="D379">
        <v>-63.659050000000001</v>
      </c>
      <c r="F379" s="86">
        <f t="shared" si="62"/>
        <v>4.5001666666667006</v>
      </c>
      <c r="G379" s="86">
        <f t="shared" si="60"/>
        <v>-64.403008</v>
      </c>
      <c r="J379">
        <v>2388750000</v>
      </c>
      <c r="K379">
        <v>-75.693297999999999</v>
      </c>
      <c r="L379">
        <v>-67.801468</v>
      </c>
      <c r="N379" s="86">
        <f t="shared" si="63"/>
        <v>4.5001666666667006</v>
      </c>
      <c r="O379" s="86">
        <f t="shared" si="61"/>
        <v>-64.675583000000003</v>
      </c>
    </row>
    <row r="380" spans="2:15" x14ac:dyDescent="0.25">
      <c r="B380">
        <v>2527625000</v>
      </c>
      <c r="C380">
        <v>-71.659698000000006</v>
      </c>
      <c r="D380">
        <v>-63.275866999999998</v>
      </c>
      <c r="F380" s="86">
        <f t="shared" si="62"/>
        <v>4.7918472222222004</v>
      </c>
      <c r="G380" s="86">
        <f t="shared" si="60"/>
        <v>-63.130012999999998</v>
      </c>
      <c r="J380">
        <v>2527625000</v>
      </c>
      <c r="K380">
        <v>-72.998772000000002</v>
      </c>
      <c r="L380">
        <v>-64.836449000000002</v>
      </c>
      <c r="N380" s="86">
        <f t="shared" si="63"/>
        <v>4.7918472222222004</v>
      </c>
      <c r="O380" s="86">
        <f t="shared" si="61"/>
        <v>-62.452846999999998</v>
      </c>
    </row>
    <row r="381" spans="2:15" x14ac:dyDescent="0.25">
      <c r="B381">
        <v>2666500000</v>
      </c>
      <c r="C381">
        <v>-72.364554999999996</v>
      </c>
      <c r="D381">
        <v>-64.028655999999998</v>
      </c>
      <c r="F381" s="86">
        <f t="shared" si="62"/>
        <v>5.0835277777777996</v>
      </c>
      <c r="G381" s="86">
        <f t="shared" si="60"/>
        <v>-62.60463</v>
      </c>
      <c r="J381">
        <v>2666500000</v>
      </c>
      <c r="K381">
        <v>-84.764381</v>
      </c>
      <c r="L381">
        <v>-76.203636000000003</v>
      </c>
      <c r="N381" s="86">
        <f t="shared" si="63"/>
        <v>5.0835277777777996</v>
      </c>
      <c r="O381" s="86">
        <f t="shared" si="61"/>
        <v>-66.178566000000004</v>
      </c>
    </row>
    <row r="382" spans="2:15" x14ac:dyDescent="0.25">
      <c r="B382">
        <v>2805375000</v>
      </c>
      <c r="C382">
        <v>-75.670096999999998</v>
      </c>
      <c r="D382">
        <v>-67.032905999999997</v>
      </c>
      <c r="F382" s="86">
        <f t="shared" si="62"/>
        <v>5.3752083333332994</v>
      </c>
      <c r="G382" s="86">
        <f t="shared" si="60"/>
        <v>-65.215828000000002</v>
      </c>
      <c r="J382">
        <v>2805375000</v>
      </c>
      <c r="K382">
        <v>-84.261116000000001</v>
      </c>
      <c r="L382">
        <v>-75.314987000000002</v>
      </c>
      <c r="N382" s="86">
        <f t="shared" si="63"/>
        <v>5.3752083333332994</v>
      </c>
      <c r="O382" s="86">
        <f t="shared" si="61"/>
        <v>-66.334534000000005</v>
      </c>
    </row>
    <row r="383" spans="2:15" x14ac:dyDescent="0.25">
      <c r="B383">
        <v>2944250000</v>
      </c>
      <c r="C383">
        <v>-72.089766999999995</v>
      </c>
      <c r="D383">
        <v>-63.079574999999998</v>
      </c>
      <c r="F383" s="86">
        <f t="shared" si="62"/>
        <v>5.6668888888888995</v>
      </c>
      <c r="G383" s="86">
        <f t="shared" si="60"/>
        <v>-64.485809000000003</v>
      </c>
      <c r="J383">
        <v>2944250000</v>
      </c>
      <c r="K383">
        <v>-84.405083000000005</v>
      </c>
      <c r="L383">
        <v>-75.673484999999999</v>
      </c>
      <c r="N383" s="86">
        <f t="shared" si="63"/>
        <v>5.6668888888888995</v>
      </c>
      <c r="O383" s="86">
        <f t="shared" si="61"/>
        <v>-65.596512000000004</v>
      </c>
    </row>
    <row r="384" spans="2:15" x14ac:dyDescent="0.25">
      <c r="B384">
        <v>3083125000</v>
      </c>
      <c r="C384">
        <v>-72.517311000000007</v>
      </c>
      <c r="D384">
        <v>-63.47636</v>
      </c>
      <c r="F384" s="86">
        <f t="shared" si="62"/>
        <v>5.9585694444444002</v>
      </c>
      <c r="G384" s="86">
        <f t="shared" si="60"/>
        <v>-64.136482000000001</v>
      </c>
      <c r="J384">
        <v>3083125000</v>
      </c>
      <c r="K384">
        <v>-85.089316999999994</v>
      </c>
      <c r="L384">
        <v>-76.042465000000007</v>
      </c>
      <c r="N384" s="86">
        <f t="shared" si="63"/>
        <v>5.9585694444444002</v>
      </c>
      <c r="O384" s="86">
        <f t="shared" si="61"/>
        <v>-62.399383999999998</v>
      </c>
    </row>
    <row r="385" spans="2:16" x14ac:dyDescent="0.25">
      <c r="B385">
        <v>3222000000</v>
      </c>
      <c r="C385">
        <v>-83.967331000000001</v>
      </c>
      <c r="D385">
        <v>-75.040313999999995</v>
      </c>
      <c r="F385" s="86">
        <f t="shared" si="62"/>
        <v>6.2502500000000003</v>
      </c>
      <c r="G385" s="86">
        <f t="shared" si="60"/>
        <v>-55.402306000000003</v>
      </c>
      <c r="J385">
        <v>3222000000</v>
      </c>
      <c r="K385">
        <v>-75.535788999999994</v>
      </c>
      <c r="L385">
        <v>-66.583800999999994</v>
      </c>
      <c r="N385" s="86">
        <f t="shared" si="63"/>
        <v>6.2502500000000003</v>
      </c>
      <c r="O385" s="86">
        <f t="shared" si="61"/>
        <v>-73.066649999999996</v>
      </c>
    </row>
    <row r="386" spans="2:16" x14ac:dyDescent="0.25">
      <c r="B386">
        <v>3360875000</v>
      </c>
      <c r="C386">
        <v>-72.664742000000004</v>
      </c>
      <c r="D386">
        <v>-63.578727999999998</v>
      </c>
      <c r="F386" s="86" t="s">
        <v>25</v>
      </c>
      <c r="J386">
        <v>3360875000</v>
      </c>
      <c r="K386">
        <v>-69.207183999999998</v>
      </c>
      <c r="L386">
        <v>-60.070301000000001</v>
      </c>
      <c r="N386" s="86" t="s">
        <v>25</v>
      </c>
    </row>
    <row r="387" spans="2:16" x14ac:dyDescent="0.25">
      <c r="B387">
        <v>3499750000</v>
      </c>
      <c r="C387">
        <v>-83.293212999999994</v>
      </c>
      <c r="D387">
        <v>-73.864624000000006</v>
      </c>
      <c r="J387">
        <v>3499750000</v>
      </c>
      <c r="K387">
        <v>-73.903724999999994</v>
      </c>
      <c r="L387">
        <v>-64.417534000000003</v>
      </c>
    </row>
    <row r="388" spans="2:16" x14ac:dyDescent="0.25">
      <c r="B388" t="s">
        <v>25</v>
      </c>
      <c r="J388" t="s">
        <v>25</v>
      </c>
    </row>
    <row r="389" spans="2:16" x14ac:dyDescent="0.25">
      <c r="F389" s="86" t="s">
        <v>62</v>
      </c>
      <c r="N389" s="86" t="s">
        <v>62</v>
      </c>
    </row>
    <row r="390" spans="2:16" ht="15.75" x14ac:dyDescent="0.25">
      <c r="F390" s="86" t="s">
        <v>23</v>
      </c>
      <c r="G390" s="86" t="str">
        <f t="shared" ref="G390:G409" si="64">D416</f>
        <v>4Rx3L dBc Log Mag(dB)</v>
      </c>
      <c r="H390" s="35">
        <v>4</v>
      </c>
      <c r="N390" s="86" t="s">
        <v>23</v>
      </c>
      <c r="O390" s="86" t="str">
        <f t="shared" ref="O390:O409" si="65">L416</f>
        <v>4Rx3L dBc Log Mag(dB)</v>
      </c>
      <c r="P390" s="35">
        <v>4</v>
      </c>
    </row>
    <row r="391" spans="2:16" ht="15.75" x14ac:dyDescent="0.25">
      <c r="B391" t="s">
        <v>60</v>
      </c>
      <c r="F391" s="86">
        <f t="shared" ref="F391:F409" si="66">B417/1000000000</f>
        <v>1</v>
      </c>
      <c r="G391" s="86">
        <f t="shared" si="64"/>
        <v>-64.339568999999997</v>
      </c>
      <c r="H391" s="36">
        <f>ABS(AVERAGE(G391:G409)-(H390-1)*17)</f>
        <v>122.5059962631579</v>
      </c>
      <c r="J391" t="s">
        <v>60</v>
      </c>
      <c r="N391" s="86">
        <f t="shared" ref="N391:N409" si="67">J417/1000000000</f>
        <v>1</v>
      </c>
      <c r="O391" s="86">
        <f t="shared" si="65"/>
        <v>-74.222977</v>
      </c>
      <c r="P391" s="36">
        <f>ABS(AVERAGE(O391:O409)-(P390-1)*17)</f>
        <v>119.57943584210526</v>
      </c>
    </row>
    <row r="392" spans="2:16" x14ac:dyDescent="0.25">
      <c r="B392" t="s">
        <v>23</v>
      </c>
      <c r="C392" t="s">
        <v>147</v>
      </c>
      <c r="D392" t="s">
        <v>61</v>
      </c>
      <c r="F392" s="86">
        <f t="shared" si="66"/>
        <v>1.4722361111111</v>
      </c>
      <c r="G392" s="86">
        <f t="shared" si="64"/>
        <v>-76.196640000000002</v>
      </c>
      <c r="J392" t="s">
        <v>23</v>
      </c>
      <c r="K392" t="s">
        <v>147</v>
      </c>
      <c r="L392" t="s">
        <v>61</v>
      </c>
      <c r="N392" s="86">
        <f t="shared" si="67"/>
        <v>1.4722361111111</v>
      </c>
      <c r="O392" s="86">
        <f t="shared" si="65"/>
        <v>-80.367310000000003</v>
      </c>
    </row>
    <row r="393" spans="2:16" x14ac:dyDescent="0.25">
      <c r="B393">
        <v>1000000000</v>
      </c>
      <c r="C393">
        <v>-96.090736000000007</v>
      </c>
      <c r="D393">
        <v>-85.257614000000004</v>
      </c>
      <c r="F393" s="86">
        <f t="shared" si="66"/>
        <v>1.9444722222222</v>
      </c>
      <c r="G393" s="86">
        <f t="shared" si="64"/>
        <v>-70.329482999999996</v>
      </c>
      <c r="J393">
        <v>1000000000</v>
      </c>
      <c r="K393">
        <v>-103.16901</v>
      </c>
      <c r="L393">
        <v>-90.910538000000003</v>
      </c>
      <c r="N393" s="86">
        <f t="shared" si="67"/>
        <v>1.9444722222222</v>
      </c>
      <c r="O393" s="86">
        <f t="shared" si="65"/>
        <v>-80.234977999999998</v>
      </c>
    </row>
    <row r="394" spans="2:16" x14ac:dyDescent="0.25">
      <c r="B394">
        <v>1291680555.5555999</v>
      </c>
      <c r="C394">
        <v>-91.153274999999994</v>
      </c>
      <c r="D394">
        <v>-83.183113000000006</v>
      </c>
      <c r="F394" s="86">
        <f t="shared" si="66"/>
        <v>2.4167083333332999</v>
      </c>
      <c r="G394" s="86">
        <f t="shared" si="64"/>
        <v>-77.930160999999998</v>
      </c>
      <c r="J394">
        <v>1291680555.5555999</v>
      </c>
      <c r="K394">
        <v>-91.197272999999996</v>
      </c>
      <c r="L394">
        <v>-82.204886999999999</v>
      </c>
      <c r="N394" s="86">
        <f t="shared" si="67"/>
        <v>2.4167083333332999</v>
      </c>
      <c r="O394" s="86">
        <f t="shared" si="65"/>
        <v>-70.068816999999996</v>
      </c>
    </row>
    <row r="395" spans="2:16" x14ac:dyDescent="0.25">
      <c r="B395">
        <v>1583361111.1111</v>
      </c>
      <c r="C395">
        <v>-87.227974000000003</v>
      </c>
      <c r="D395">
        <v>-79.922256000000004</v>
      </c>
      <c r="F395" s="86">
        <f t="shared" si="66"/>
        <v>2.8889444444443999</v>
      </c>
      <c r="G395" s="86">
        <f t="shared" si="64"/>
        <v>-80.832458000000003</v>
      </c>
      <c r="J395">
        <v>1583361111.1111</v>
      </c>
      <c r="K395">
        <v>-91.023421999999997</v>
      </c>
      <c r="L395">
        <v>-83.437163999999996</v>
      </c>
      <c r="N395" s="86">
        <f t="shared" si="67"/>
        <v>2.8889444444443999</v>
      </c>
      <c r="O395" s="86">
        <f t="shared" si="65"/>
        <v>-85.859786999999997</v>
      </c>
    </row>
    <row r="396" spans="2:16" x14ac:dyDescent="0.25">
      <c r="B396">
        <v>1875041666.6666999</v>
      </c>
      <c r="C396">
        <v>-85.759536999999995</v>
      </c>
      <c r="D396">
        <v>-78.392014000000003</v>
      </c>
      <c r="F396" s="86">
        <f t="shared" si="66"/>
        <v>3.3611805555556002</v>
      </c>
      <c r="G396" s="86">
        <f t="shared" si="64"/>
        <v>-73.155258000000003</v>
      </c>
      <c r="J396">
        <v>1875041666.6666999</v>
      </c>
      <c r="K396">
        <v>-83.740264999999994</v>
      </c>
      <c r="L396">
        <v>-76.505043000000001</v>
      </c>
      <c r="N396" s="86">
        <f t="shared" si="67"/>
        <v>3.3611805555556002</v>
      </c>
      <c r="O396" s="86">
        <f t="shared" si="65"/>
        <v>-70.200301999999994</v>
      </c>
    </row>
    <row r="397" spans="2:16" x14ac:dyDescent="0.25">
      <c r="B397">
        <v>2166722222.2221999</v>
      </c>
      <c r="C397">
        <v>-85.237281999999993</v>
      </c>
      <c r="D397">
        <v>-77.690314999999998</v>
      </c>
      <c r="F397" s="86">
        <f t="shared" si="66"/>
        <v>3.8334166666666998</v>
      </c>
      <c r="G397" s="86">
        <f t="shared" si="64"/>
        <v>-72.603783000000007</v>
      </c>
      <c r="J397">
        <v>2166722222.2221999</v>
      </c>
      <c r="K397">
        <v>-80.548676</v>
      </c>
      <c r="L397">
        <v>-73.287566999999996</v>
      </c>
      <c r="N397" s="86">
        <f t="shared" si="67"/>
        <v>3.8334166666666998</v>
      </c>
      <c r="O397" s="86">
        <f t="shared" si="65"/>
        <v>-71.077422999999996</v>
      </c>
    </row>
    <row r="398" spans="2:16" x14ac:dyDescent="0.25">
      <c r="B398">
        <v>2458402777.7778001</v>
      </c>
      <c r="C398">
        <v>-74.342590000000001</v>
      </c>
      <c r="D398">
        <v>-66.242928000000006</v>
      </c>
      <c r="F398" s="86">
        <f t="shared" si="66"/>
        <v>4.3056527777777998</v>
      </c>
      <c r="G398" s="86">
        <f t="shared" si="64"/>
        <v>-77.482521000000006</v>
      </c>
      <c r="J398">
        <v>2458402777.7778001</v>
      </c>
      <c r="K398">
        <v>-78.339943000000005</v>
      </c>
      <c r="L398">
        <v>-70.910149000000004</v>
      </c>
      <c r="N398" s="86">
        <f t="shared" si="67"/>
        <v>4.3056527777777998</v>
      </c>
      <c r="O398" s="86">
        <f t="shared" si="65"/>
        <v>-80.058998000000003</v>
      </c>
    </row>
    <row r="399" spans="2:16" x14ac:dyDescent="0.25">
      <c r="B399">
        <v>2750083333.3333001</v>
      </c>
      <c r="C399">
        <v>-79.009262000000007</v>
      </c>
      <c r="D399">
        <v>-70.990723000000003</v>
      </c>
      <c r="F399" s="86">
        <f t="shared" si="66"/>
        <v>4.7778888888889002</v>
      </c>
      <c r="G399" s="86">
        <f t="shared" si="64"/>
        <v>-86.271347000000006</v>
      </c>
      <c r="J399">
        <v>2750083333.3333001</v>
      </c>
      <c r="K399">
        <v>-70.147666999999998</v>
      </c>
      <c r="L399">
        <v>-62.336578000000003</v>
      </c>
      <c r="N399" s="86">
        <f t="shared" si="67"/>
        <v>4.7778888888889002</v>
      </c>
      <c r="O399" s="86">
        <f t="shared" si="65"/>
        <v>-70.813034000000002</v>
      </c>
    </row>
    <row r="400" spans="2:16" x14ac:dyDescent="0.25">
      <c r="B400">
        <v>3041763888.8888998</v>
      </c>
      <c r="C400">
        <v>-82.019278999999997</v>
      </c>
      <c r="D400">
        <v>-74.252730999999997</v>
      </c>
      <c r="F400" s="86">
        <f t="shared" si="66"/>
        <v>5.2501249999999997</v>
      </c>
      <c r="G400" s="86">
        <f t="shared" si="64"/>
        <v>-70.597747999999996</v>
      </c>
      <c r="J400">
        <v>3041763888.8888998</v>
      </c>
      <c r="K400">
        <v>-83.918807999999999</v>
      </c>
      <c r="L400">
        <v>-76.288276999999994</v>
      </c>
      <c r="N400" s="86">
        <f t="shared" si="67"/>
        <v>5.2501249999999997</v>
      </c>
      <c r="O400" s="86">
        <f t="shared" si="65"/>
        <v>-64.820419000000001</v>
      </c>
    </row>
    <row r="401" spans="2:16" x14ac:dyDescent="0.25">
      <c r="B401">
        <v>3333444444.4443998</v>
      </c>
      <c r="C401">
        <v>-84.368651999999997</v>
      </c>
      <c r="D401">
        <v>-76.650115999999997</v>
      </c>
      <c r="F401" s="86">
        <f t="shared" si="66"/>
        <v>5.7223611111111001</v>
      </c>
      <c r="G401" s="86">
        <f t="shared" si="64"/>
        <v>-64.389526000000004</v>
      </c>
      <c r="J401">
        <v>3333444444.4443998</v>
      </c>
      <c r="K401">
        <v>-77.597305000000006</v>
      </c>
      <c r="L401">
        <v>-69.928719000000001</v>
      </c>
      <c r="N401" s="86">
        <f t="shared" si="67"/>
        <v>5.7223611111111001</v>
      </c>
      <c r="O401" s="86">
        <f t="shared" si="65"/>
        <v>-67.504836999999995</v>
      </c>
    </row>
    <row r="402" spans="2:16" x14ac:dyDescent="0.25">
      <c r="B402">
        <v>3625125000</v>
      </c>
      <c r="C402">
        <v>-81.320830999999998</v>
      </c>
      <c r="D402">
        <v>-73.624793999999994</v>
      </c>
      <c r="F402" s="86">
        <f t="shared" si="66"/>
        <v>6.1945972222222005</v>
      </c>
      <c r="G402" s="86">
        <f t="shared" si="64"/>
        <v>-75.638312999999997</v>
      </c>
      <c r="J402">
        <v>3625125000</v>
      </c>
      <c r="K402">
        <v>-77.040122999999994</v>
      </c>
      <c r="L402">
        <v>-69.323043999999996</v>
      </c>
      <c r="N402" s="86">
        <f t="shared" si="67"/>
        <v>6.1945972222222005</v>
      </c>
      <c r="O402" s="86">
        <f t="shared" si="65"/>
        <v>-60.774574000000001</v>
      </c>
    </row>
    <row r="403" spans="2:16" x14ac:dyDescent="0.25">
      <c r="B403">
        <v>3916805555.5556002</v>
      </c>
      <c r="C403">
        <v>-72.699462999999994</v>
      </c>
      <c r="D403">
        <v>-64.665260000000004</v>
      </c>
      <c r="F403" s="86">
        <f t="shared" si="66"/>
        <v>6.6668333333332992</v>
      </c>
      <c r="G403" s="86">
        <f t="shared" si="64"/>
        <v>-68.994568000000001</v>
      </c>
      <c r="J403">
        <v>3916805555.5556002</v>
      </c>
      <c r="K403">
        <v>-77.353188000000003</v>
      </c>
      <c r="L403">
        <v>-69.461357000000007</v>
      </c>
      <c r="N403" s="86">
        <f t="shared" si="67"/>
        <v>6.6668333333332992</v>
      </c>
      <c r="O403" s="86">
        <f t="shared" si="65"/>
        <v>-55.021594999999998</v>
      </c>
    </row>
    <row r="404" spans="2:16" x14ac:dyDescent="0.25">
      <c r="B404">
        <v>4208486111.1111002</v>
      </c>
      <c r="C404">
        <v>-74.748383000000004</v>
      </c>
      <c r="D404">
        <v>-66.364554999999996</v>
      </c>
      <c r="F404" s="86">
        <f t="shared" si="66"/>
        <v>7.1390694444443996</v>
      </c>
      <c r="G404" s="86">
        <f t="shared" si="64"/>
        <v>-69.621825999999999</v>
      </c>
      <c r="J404">
        <v>4208486111.1111002</v>
      </c>
      <c r="K404">
        <v>-79.248778999999999</v>
      </c>
      <c r="L404">
        <v>-71.086449000000002</v>
      </c>
      <c r="N404" s="86">
        <f t="shared" si="67"/>
        <v>7.1390694444443996</v>
      </c>
      <c r="O404" s="86">
        <f t="shared" si="65"/>
        <v>-58.111511</v>
      </c>
    </row>
    <row r="405" spans="2:16" x14ac:dyDescent="0.25">
      <c r="B405">
        <v>4500166666.6667004</v>
      </c>
      <c r="C405">
        <v>-72.738906999999998</v>
      </c>
      <c r="D405">
        <v>-64.403008</v>
      </c>
      <c r="F405" s="86">
        <f t="shared" si="66"/>
        <v>7.6113055555556004</v>
      </c>
      <c r="G405" s="86">
        <f t="shared" si="64"/>
        <v>-83.118080000000006</v>
      </c>
      <c r="J405">
        <v>4500166666.6667004</v>
      </c>
      <c r="K405">
        <v>-73.236320000000006</v>
      </c>
      <c r="L405">
        <v>-64.675583000000003</v>
      </c>
      <c r="N405" s="86">
        <f t="shared" si="67"/>
        <v>7.6113055555556004</v>
      </c>
      <c r="O405" s="86">
        <f t="shared" si="65"/>
        <v>-76.177017000000006</v>
      </c>
    </row>
    <row r="406" spans="2:16" x14ac:dyDescent="0.25">
      <c r="B406">
        <v>4791847222.2222004</v>
      </c>
      <c r="C406">
        <v>-71.767204000000007</v>
      </c>
      <c r="D406">
        <v>-63.130012999999998</v>
      </c>
      <c r="F406" s="86">
        <f t="shared" si="66"/>
        <v>8.0835416666667008</v>
      </c>
      <c r="G406" s="86">
        <f t="shared" si="64"/>
        <v>-65.877906999999993</v>
      </c>
      <c r="J406">
        <v>4791847222.2222004</v>
      </c>
      <c r="K406">
        <v>-71.398978999999997</v>
      </c>
      <c r="L406">
        <v>-62.452846999999998</v>
      </c>
      <c r="N406" s="86">
        <f t="shared" si="67"/>
        <v>8.0835416666667008</v>
      </c>
      <c r="O406" s="86">
        <f t="shared" si="65"/>
        <v>-65.047500999999997</v>
      </c>
    </row>
    <row r="407" spans="2:16" x14ac:dyDescent="0.25">
      <c r="B407">
        <v>5083527777.7777996</v>
      </c>
      <c r="C407">
        <v>-71.614829999999998</v>
      </c>
      <c r="D407">
        <v>-62.60463</v>
      </c>
      <c r="F407" s="86">
        <f t="shared" si="66"/>
        <v>8.5557777777778004</v>
      </c>
      <c r="G407" s="86">
        <f t="shared" si="64"/>
        <v>-65.241973999999999</v>
      </c>
      <c r="J407">
        <v>5083527777.7777996</v>
      </c>
      <c r="K407">
        <v>-74.910163999999995</v>
      </c>
      <c r="L407">
        <v>-66.178566000000004</v>
      </c>
      <c r="N407" s="86">
        <f t="shared" si="67"/>
        <v>8.5557777777778004</v>
      </c>
      <c r="O407" s="86">
        <f t="shared" si="65"/>
        <v>-58.805121999999997</v>
      </c>
    </row>
    <row r="408" spans="2:16" x14ac:dyDescent="0.25">
      <c r="B408">
        <v>5375208333.3332996</v>
      </c>
      <c r="C408">
        <v>-74.256775000000005</v>
      </c>
      <c r="D408">
        <v>-65.215828000000002</v>
      </c>
      <c r="F408" s="86">
        <f t="shared" si="66"/>
        <v>9.0280138888888999</v>
      </c>
      <c r="G408" s="86">
        <f t="shared" si="64"/>
        <v>-57.295180999999999</v>
      </c>
      <c r="J408">
        <v>5375208333.3332996</v>
      </c>
      <c r="K408">
        <v>-75.381393000000003</v>
      </c>
      <c r="L408">
        <v>-66.334534000000005</v>
      </c>
      <c r="N408" s="86">
        <f t="shared" si="67"/>
        <v>9.0280138888888999</v>
      </c>
      <c r="O408" s="86">
        <f t="shared" si="65"/>
        <v>-57.583851000000003</v>
      </c>
    </row>
    <row r="409" spans="2:16" x14ac:dyDescent="0.25">
      <c r="B409">
        <v>5666888888.8888998</v>
      </c>
      <c r="C409">
        <v>-73.412826999999993</v>
      </c>
      <c r="D409">
        <v>-64.485809000000003</v>
      </c>
      <c r="F409" s="86">
        <f t="shared" si="66"/>
        <v>9.5002499999999994</v>
      </c>
      <c r="G409" s="86">
        <f t="shared" si="64"/>
        <v>-58.697586000000001</v>
      </c>
      <c r="J409">
        <v>5666888888.8888998</v>
      </c>
      <c r="K409">
        <v>-74.548500000000004</v>
      </c>
      <c r="L409">
        <v>-65.596512000000004</v>
      </c>
      <c r="N409" s="86">
        <f t="shared" si="67"/>
        <v>9.5002499999999994</v>
      </c>
      <c r="O409" s="86">
        <f t="shared" si="65"/>
        <v>-56.259228</v>
      </c>
    </row>
    <row r="410" spans="2:16" x14ac:dyDescent="0.25">
      <c r="B410">
        <v>5958569444.4443998</v>
      </c>
      <c r="C410">
        <v>-73.222496000000007</v>
      </c>
      <c r="D410">
        <v>-64.136482000000001</v>
      </c>
      <c r="F410" s="86" t="s">
        <v>25</v>
      </c>
      <c r="J410">
        <v>5958569444.4443998</v>
      </c>
      <c r="K410">
        <v>-71.536270000000002</v>
      </c>
      <c r="L410">
        <v>-62.399383999999998</v>
      </c>
      <c r="N410" s="86" t="s">
        <v>25</v>
      </c>
    </row>
    <row r="411" spans="2:16" x14ac:dyDescent="0.25">
      <c r="B411">
        <v>6250250000</v>
      </c>
      <c r="C411">
        <v>-64.830894000000001</v>
      </c>
      <c r="D411">
        <v>-55.402306000000003</v>
      </c>
      <c r="J411">
        <v>6250250000</v>
      </c>
      <c r="K411">
        <v>-82.552848999999995</v>
      </c>
      <c r="L411">
        <v>-73.066649999999996</v>
      </c>
    </row>
    <row r="412" spans="2:16" x14ac:dyDescent="0.25">
      <c r="B412" t="s">
        <v>25</v>
      </c>
      <c r="J412" t="s">
        <v>25</v>
      </c>
    </row>
    <row r="413" spans="2:16" x14ac:dyDescent="0.25">
      <c r="F413" s="86" t="s">
        <v>64</v>
      </c>
      <c r="N413" s="86" t="s">
        <v>64</v>
      </c>
    </row>
    <row r="414" spans="2:16" ht="15.75" x14ac:dyDescent="0.25">
      <c r="F414" s="86" t="s">
        <v>23</v>
      </c>
      <c r="G414" s="86" t="str">
        <f t="shared" ref="G414:G433" si="68">D440</f>
        <v>4Rx4L dBc Log Mag(dB)</v>
      </c>
      <c r="H414" s="35">
        <v>4</v>
      </c>
      <c r="N414" s="86" t="s">
        <v>23</v>
      </c>
      <c r="O414" s="86" t="str">
        <f t="shared" ref="O414:O433" si="69">L440</f>
        <v>4Rx4L dBc Log Mag(dB)</v>
      </c>
      <c r="P414" s="35">
        <v>4</v>
      </c>
    </row>
    <row r="415" spans="2:16" ht="15.75" x14ac:dyDescent="0.25">
      <c r="B415" t="s">
        <v>62</v>
      </c>
      <c r="F415" s="86">
        <f t="shared" ref="F415:F433" si="70">B441/1000000000</f>
        <v>1</v>
      </c>
      <c r="G415" s="86">
        <f t="shared" si="68"/>
        <v>-53.332492999999999</v>
      </c>
      <c r="H415" s="36">
        <f>ABS(AVERAGE(G415:G433)-(H414-1)*17)</f>
        <v>117.37962484210526</v>
      </c>
      <c r="J415" t="s">
        <v>62</v>
      </c>
      <c r="N415" s="86">
        <f t="shared" ref="N415:N433" si="71">J441/1000000000</f>
        <v>1</v>
      </c>
      <c r="O415" s="86">
        <f t="shared" si="69"/>
        <v>-76.806884999999994</v>
      </c>
      <c r="P415" s="36">
        <f>ABS(AVERAGE(O415:O433)-(P414-1)*17)</f>
        <v>115.59406957894737</v>
      </c>
    </row>
    <row r="416" spans="2:16" x14ac:dyDescent="0.25">
      <c r="B416" t="s">
        <v>23</v>
      </c>
      <c r="C416" t="s">
        <v>148</v>
      </c>
      <c r="D416" t="s">
        <v>63</v>
      </c>
      <c r="F416" s="86">
        <f t="shared" si="70"/>
        <v>1.6527916666667</v>
      </c>
      <c r="G416" s="86">
        <f t="shared" si="68"/>
        <v>-73.007919000000001</v>
      </c>
      <c r="J416" t="s">
        <v>23</v>
      </c>
      <c r="K416" t="s">
        <v>148</v>
      </c>
      <c r="L416" t="s">
        <v>63</v>
      </c>
      <c r="N416" s="86">
        <f t="shared" si="71"/>
        <v>1.6527916666667</v>
      </c>
      <c r="O416" s="86">
        <f t="shared" si="69"/>
        <v>-82.368340000000003</v>
      </c>
    </row>
    <row r="417" spans="2:15" x14ac:dyDescent="0.25">
      <c r="B417">
        <v>1000000000</v>
      </c>
      <c r="C417">
        <v>-75.172698999999994</v>
      </c>
      <c r="D417">
        <v>-64.339568999999997</v>
      </c>
      <c r="F417" s="86">
        <f t="shared" si="70"/>
        <v>2.3055833333333</v>
      </c>
      <c r="G417" s="86">
        <f t="shared" si="68"/>
        <v>-67.847763</v>
      </c>
      <c r="J417">
        <v>1000000000</v>
      </c>
      <c r="K417">
        <v>-86.481453000000002</v>
      </c>
      <c r="L417">
        <v>-74.222977</v>
      </c>
      <c r="N417" s="86">
        <f t="shared" si="71"/>
        <v>2.3055833333333</v>
      </c>
      <c r="O417" s="86">
        <f t="shared" si="69"/>
        <v>-72.114220000000003</v>
      </c>
    </row>
    <row r="418" spans="2:15" x14ac:dyDescent="0.25">
      <c r="B418">
        <v>1472236111.1111</v>
      </c>
      <c r="C418">
        <v>-84.166809000000001</v>
      </c>
      <c r="D418">
        <v>-76.196640000000002</v>
      </c>
      <c r="F418" s="86">
        <f t="shared" si="70"/>
        <v>2.9583750000000002</v>
      </c>
      <c r="G418" s="86">
        <f t="shared" si="68"/>
        <v>-75.527648999999997</v>
      </c>
      <c r="J418">
        <v>1472236111.1111</v>
      </c>
      <c r="K418">
        <v>-89.359688000000006</v>
      </c>
      <c r="L418">
        <v>-80.367310000000003</v>
      </c>
      <c r="N418" s="86">
        <f t="shared" si="71"/>
        <v>2.9583750000000002</v>
      </c>
      <c r="O418" s="86">
        <f t="shared" si="69"/>
        <v>-78.095084999999997</v>
      </c>
    </row>
    <row r="419" spans="2:15" x14ac:dyDescent="0.25">
      <c r="B419">
        <v>1944472222.2221999</v>
      </c>
      <c r="C419">
        <v>-77.635200999999995</v>
      </c>
      <c r="D419">
        <v>-70.329482999999996</v>
      </c>
      <c r="F419" s="86">
        <f t="shared" si="70"/>
        <v>3.6111666666666999</v>
      </c>
      <c r="G419" s="86">
        <f t="shared" si="68"/>
        <v>-82.443702999999999</v>
      </c>
      <c r="J419">
        <v>1944472222.2221999</v>
      </c>
      <c r="K419">
        <v>-87.821235999999999</v>
      </c>
      <c r="L419">
        <v>-80.234977999999998</v>
      </c>
      <c r="N419" s="86">
        <f t="shared" si="71"/>
        <v>3.6111666666666999</v>
      </c>
      <c r="O419" s="86">
        <f t="shared" si="69"/>
        <v>-67.854247999999998</v>
      </c>
    </row>
    <row r="420" spans="2:15" x14ac:dyDescent="0.25">
      <c r="B420">
        <v>2416708333.3333001</v>
      </c>
      <c r="C420">
        <v>-85.297684000000004</v>
      </c>
      <c r="D420">
        <v>-77.930160999999998</v>
      </c>
      <c r="F420" s="86">
        <f t="shared" si="70"/>
        <v>4.2639583333333002</v>
      </c>
      <c r="G420" s="86">
        <f t="shared" si="68"/>
        <v>-72.680404999999993</v>
      </c>
      <c r="J420">
        <v>2416708333.3333001</v>
      </c>
      <c r="K420">
        <v>-77.304046999999997</v>
      </c>
      <c r="L420">
        <v>-70.068816999999996</v>
      </c>
      <c r="N420" s="86">
        <f t="shared" si="71"/>
        <v>4.2639583333333002</v>
      </c>
      <c r="O420" s="86">
        <f t="shared" si="69"/>
        <v>-59.942371000000001</v>
      </c>
    </row>
    <row r="421" spans="2:15" x14ac:dyDescent="0.25">
      <c r="B421">
        <v>2888944444.4443998</v>
      </c>
      <c r="C421">
        <v>-88.379424999999998</v>
      </c>
      <c r="D421">
        <v>-80.832458000000003</v>
      </c>
      <c r="F421" s="86">
        <f t="shared" si="70"/>
        <v>4.9167500000000004</v>
      </c>
      <c r="G421" s="86">
        <f t="shared" si="68"/>
        <v>-62.691986</v>
      </c>
      <c r="J421">
        <v>2888944444.4443998</v>
      </c>
      <c r="K421">
        <v>-93.120887999999994</v>
      </c>
      <c r="L421">
        <v>-85.859786999999997</v>
      </c>
      <c r="N421" s="86">
        <f t="shared" si="71"/>
        <v>4.9167500000000004</v>
      </c>
      <c r="O421" s="86">
        <f t="shared" si="69"/>
        <v>-61.139358999999999</v>
      </c>
    </row>
    <row r="422" spans="2:15" x14ac:dyDescent="0.25">
      <c r="B422">
        <v>3361180555.5556002</v>
      </c>
      <c r="C422">
        <v>-81.254920999999996</v>
      </c>
      <c r="D422">
        <v>-73.155258000000003</v>
      </c>
      <c r="F422" s="86">
        <f t="shared" si="70"/>
        <v>5.5695416666667006</v>
      </c>
      <c r="G422" s="86">
        <f t="shared" si="68"/>
        <v>-74.344093000000001</v>
      </c>
      <c r="J422">
        <v>3361180555.5556002</v>
      </c>
      <c r="K422">
        <v>-77.630095999999995</v>
      </c>
      <c r="L422">
        <v>-70.200301999999994</v>
      </c>
      <c r="N422" s="86">
        <f t="shared" si="71"/>
        <v>5.5695416666667006</v>
      </c>
      <c r="O422" s="86">
        <f t="shared" si="69"/>
        <v>-58.651138000000003</v>
      </c>
    </row>
    <row r="423" spans="2:15" x14ac:dyDescent="0.25">
      <c r="B423">
        <v>3833416666.6666999</v>
      </c>
      <c r="C423">
        <v>-80.622330000000005</v>
      </c>
      <c r="D423">
        <v>-72.603783000000007</v>
      </c>
      <c r="F423" s="86">
        <f t="shared" si="70"/>
        <v>6.2223333333332995</v>
      </c>
      <c r="G423" s="86">
        <f t="shared" si="68"/>
        <v>-65.890502999999995</v>
      </c>
      <c r="J423">
        <v>3833416666.6666999</v>
      </c>
      <c r="K423">
        <v>-78.888519000000002</v>
      </c>
      <c r="L423">
        <v>-71.077422999999996</v>
      </c>
      <c r="N423" s="86">
        <f t="shared" si="71"/>
        <v>6.2223333333332995</v>
      </c>
      <c r="O423" s="86">
        <f t="shared" si="69"/>
        <v>-65.043555999999995</v>
      </c>
    </row>
    <row r="424" spans="2:15" x14ac:dyDescent="0.25">
      <c r="B424">
        <v>4305652777.7777996</v>
      </c>
      <c r="C424">
        <v>-85.249069000000006</v>
      </c>
      <c r="D424">
        <v>-77.482521000000006</v>
      </c>
      <c r="F424" s="86">
        <f t="shared" si="70"/>
        <v>6.8751249999999997</v>
      </c>
      <c r="G424" s="86">
        <f t="shared" si="68"/>
        <v>-62.66489</v>
      </c>
      <c r="J424">
        <v>4305652777.7777996</v>
      </c>
      <c r="K424">
        <v>-87.689521999999997</v>
      </c>
      <c r="L424">
        <v>-80.058998000000003</v>
      </c>
      <c r="N424" s="86">
        <f t="shared" si="71"/>
        <v>6.8751249999999997</v>
      </c>
      <c r="O424" s="86">
        <f t="shared" si="69"/>
        <v>-63.809620000000002</v>
      </c>
    </row>
    <row r="425" spans="2:15" x14ac:dyDescent="0.25">
      <c r="B425">
        <v>4777888888.8888998</v>
      </c>
      <c r="C425">
        <v>-93.989883000000006</v>
      </c>
      <c r="D425">
        <v>-86.271347000000006</v>
      </c>
      <c r="F425" s="86">
        <f t="shared" si="70"/>
        <v>7.5279166666667008</v>
      </c>
      <c r="G425" s="86">
        <f t="shared" si="68"/>
        <v>-68.190192999999994</v>
      </c>
      <c r="J425">
        <v>4777888888.8888998</v>
      </c>
      <c r="K425">
        <v>-78.481612999999996</v>
      </c>
      <c r="L425">
        <v>-70.813034000000002</v>
      </c>
      <c r="N425" s="86">
        <f t="shared" si="71"/>
        <v>7.5279166666667008</v>
      </c>
      <c r="O425" s="86">
        <f t="shared" si="69"/>
        <v>-60.982635000000002</v>
      </c>
    </row>
    <row r="426" spans="2:15" x14ac:dyDescent="0.25">
      <c r="B426">
        <v>5250125000</v>
      </c>
      <c r="C426">
        <v>-78.293785</v>
      </c>
      <c r="D426">
        <v>-70.597747999999996</v>
      </c>
      <c r="F426" s="86">
        <f t="shared" si="70"/>
        <v>8.1807083333332997</v>
      </c>
      <c r="G426" s="86">
        <f t="shared" si="68"/>
        <v>-70.006584000000004</v>
      </c>
      <c r="J426">
        <v>5250125000</v>
      </c>
      <c r="K426">
        <v>-72.537505999999993</v>
      </c>
      <c r="L426">
        <v>-64.820419000000001</v>
      </c>
      <c r="N426" s="86">
        <f t="shared" si="71"/>
        <v>8.1807083333332997</v>
      </c>
      <c r="O426" s="86">
        <f t="shared" si="69"/>
        <v>-57.778751</v>
      </c>
    </row>
    <row r="427" spans="2:15" x14ac:dyDescent="0.25">
      <c r="B427">
        <v>5722361111.1111002</v>
      </c>
      <c r="C427">
        <v>-72.423737000000003</v>
      </c>
      <c r="D427">
        <v>-64.389526000000004</v>
      </c>
      <c r="F427" s="86">
        <f t="shared" si="70"/>
        <v>8.8335000000000008</v>
      </c>
      <c r="G427" s="86">
        <f t="shared" si="68"/>
        <v>-64.560531999999995</v>
      </c>
      <c r="J427">
        <v>5722361111.1111002</v>
      </c>
      <c r="K427">
        <v>-75.396659999999997</v>
      </c>
      <c r="L427">
        <v>-67.504836999999995</v>
      </c>
      <c r="N427" s="86">
        <f t="shared" si="71"/>
        <v>8.8335000000000008</v>
      </c>
      <c r="O427" s="86">
        <f t="shared" si="69"/>
        <v>-68.920981999999995</v>
      </c>
    </row>
    <row r="428" spans="2:15" x14ac:dyDescent="0.25">
      <c r="B428">
        <v>6194597222.2222004</v>
      </c>
      <c r="C428">
        <v>-84.022141000000005</v>
      </c>
      <c r="D428">
        <v>-75.638312999999997</v>
      </c>
      <c r="F428" s="86">
        <f t="shared" si="70"/>
        <v>9.4862916666667001</v>
      </c>
      <c r="G428" s="86">
        <f t="shared" si="68"/>
        <v>-63.357017999999997</v>
      </c>
      <c r="J428">
        <v>6194597222.2222004</v>
      </c>
      <c r="K428">
        <v>-68.936904999999996</v>
      </c>
      <c r="L428">
        <v>-60.774574000000001</v>
      </c>
      <c r="N428" s="86">
        <f t="shared" si="71"/>
        <v>9.4862916666667001</v>
      </c>
      <c r="O428" s="86">
        <f t="shared" si="69"/>
        <v>-64.177025</v>
      </c>
    </row>
    <row r="429" spans="2:15" x14ac:dyDescent="0.25">
      <c r="B429">
        <v>6666833333.3332996</v>
      </c>
      <c r="C429">
        <v>-77.330466999999999</v>
      </c>
      <c r="D429">
        <v>-68.994568000000001</v>
      </c>
      <c r="F429" s="86">
        <f t="shared" si="70"/>
        <v>10.139083333333</v>
      </c>
      <c r="G429" s="86">
        <f t="shared" si="68"/>
        <v>-64.203697000000005</v>
      </c>
      <c r="J429">
        <v>6666833333.3332996</v>
      </c>
      <c r="K429">
        <v>-63.582332999999998</v>
      </c>
      <c r="L429">
        <v>-55.021594999999998</v>
      </c>
      <c r="N429" s="86">
        <f t="shared" si="71"/>
        <v>10.139083333333</v>
      </c>
      <c r="O429" s="86">
        <f t="shared" si="69"/>
        <v>-60.048110999999999</v>
      </c>
    </row>
    <row r="430" spans="2:15" x14ac:dyDescent="0.25">
      <c r="B430">
        <v>7139069444.4443998</v>
      </c>
      <c r="C430">
        <v>-78.259017999999998</v>
      </c>
      <c r="D430">
        <v>-69.621825999999999</v>
      </c>
      <c r="F430" s="86">
        <f t="shared" si="70"/>
        <v>10.791874999999999</v>
      </c>
      <c r="G430" s="86">
        <f t="shared" si="68"/>
        <v>-66.640656000000007</v>
      </c>
      <c r="J430">
        <v>7139069444.4443998</v>
      </c>
      <c r="K430">
        <v>-67.057640000000006</v>
      </c>
      <c r="L430">
        <v>-58.111511</v>
      </c>
      <c r="N430" s="86">
        <f t="shared" si="71"/>
        <v>10.791874999999999</v>
      </c>
      <c r="O430" s="86">
        <f t="shared" si="69"/>
        <v>-65.791884999999994</v>
      </c>
    </row>
    <row r="431" spans="2:15" x14ac:dyDescent="0.25">
      <c r="B431">
        <v>7611305555.5556002</v>
      </c>
      <c r="C431">
        <v>-92.128281000000001</v>
      </c>
      <c r="D431">
        <v>-83.118080000000006</v>
      </c>
      <c r="F431" s="86">
        <f t="shared" si="70"/>
        <v>11.444666666667</v>
      </c>
      <c r="G431" s="86">
        <f t="shared" si="68"/>
        <v>-60.395077000000001</v>
      </c>
      <c r="J431">
        <v>7611305555.5556002</v>
      </c>
      <c r="K431">
        <v>-84.908623000000006</v>
      </c>
      <c r="L431">
        <v>-76.177017000000006</v>
      </c>
      <c r="N431" s="86">
        <f t="shared" si="71"/>
        <v>11.444666666667</v>
      </c>
      <c r="O431" s="86">
        <f t="shared" si="69"/>
        <v>-57.962314999999997</v>
      </c>
    </row>
    <row r="432" spans="2:15" x14ac:dyDescent="0.25">
      <c r="B432">
        <v>8083541666.6667004</v>
      </c>
      <c r="C432">
        <v>-74.918853999999996</v>
      </c>
      <c r="D432">
        <v>-65.877906999999993</v>
      </c>
      <c r="F432" s="86">
        <f t="shared" si="70"/>
        <v>12.097458333333</v>
      </c>
      <c r="G432" s="86">
        <f t="shared" si="68"/>
        <v>-57.547504000000004</v>
      </c>
      <c r="J432">
        <v>8083541666.6667004</v>
      </c>
      <c r="K432">
        <v>-74.094359999999995</v>
      </c>
      <c r="L432">
        <v>-65.047500999999997</v>
      </c>
      <c r="N432" s="86">
        <f t="shared" si="71"/>
        <v>12.097458333333</v>
      </c>
      <c r="O432" s="86">
        <f t="shared" si="69"/>
        <v>-53.640059999999998</v>
      </c>
    </row>
    <row r="433" spans="2:16" x14ac:dyDescent="0.25">
      <c r="B433">
        <v>8555777777.7777996</v>
      </c>
      <c r="C433">
        <v>-74.168982999999997</v>
      </c>
      <c r="D433">
        <v>-65.241973999999999</v>
      </c>
      <c r="F433" s="86">
        <f t="shared" si="70"/>
        <v>12.750249999999999</v>
      </c>
      <c r="G433" s="86">
        <f t="shared" si="68"/>
        <v>-55.880206999999999</v>
      </c>
      <c r="J433">
        <v>8555777777.7777996</v>
      </c>
      <c r="K433">
        <v>-67.757110999999995</v>
      </c>
      <c r="L433">
        <v>-58.805121999999997</v>
      </c>
      <c r="N433" s="86">
        <f t="shared" si="71"/>
        <v>12.750249999999999</v>
      </c>
      <c r="O433" s="86">
        <f t="shared" si="69"/>
        <v>-52.160736</v>
      </c>
    </row>
    <row r="434" spans="2:16" x14ac:dyDescent="0.25">
      <c r="B434">
        <v>9028013888.8889008</v>
      </c>
      <c r="C434">
        <v>-66.381195000000005</v>
      </c>
      <c r="D434">
        <v>-57.295180999999999</v>
      </c>
      <c r="F434" s="86" t="s">
        <v>25</v>
      </c>
      <c r="J434">
        <v>9028013888.8889008</v>
      </c>
      <c r="K434">
        <v>-66.720741000000004</v>
      </c>
      <c r="L434">
        <v>-57.583851000000003</v>
      </c>
      <c r="N434" s="86" t="s">
        <v>25</v>
      </c>
    </row>
    <row r="435" spans="2:16" x14ac:dyDescent="0.25">
      <c r="B435">
        <v>9500250000</v>
      </c>
      <c r="C435">
        <v>-68.126175000000003</v>
      </c>
      <c r="D435">
        <v>-58.697586000000001</v>
      </c>
      <c r="J435">
        <v>9500250000</v>
      </c>
      <c r="K435">
        <v>-65.745422000000005</v>
      </c>
      <c r="L435">
        <v>-56.259228</v>
      </c>
    </row>
    <row r="436" spans="2:16" x14ac:dyDescent="0.25">
      <c r="B436" t="s">
        <v>25</v>
      </c>
      <c r="J436" t="s">
        <v>25</v>
      </c>
    </row>
    <row r="437" spans="2:16" x14ac:dyDescent="0.25">
      <c r="F437" s="86" t="s">
        <v>66</v>
      </c>
      <c r="N437" s="86" t="s">
        <v>66</v>
      </c>
    </row>
    <row r="438" spans="2:16" ht="15.75" x14ac:dyDescent="0.25">
      <c r="F438" s="86" t="s">
        <v>23</v>
      </c>
      <c r="G438" s="86" t="str">
        <f t="shared" ref="G438:G457" si="72">D464</f>
        <v>4Rx5L dBc Log Mag(dB)</v>
      </c>
      <c r="H438" s="35">
        <v>4</v>
      </c>
      <c r="N438" s="86" t="s">
        <v>23</v>
      </c>
      <c r="O438" s="86" t="str">
        <f t="shared" ref="O438:O457" si="73">L464</f>
        <v>4Rx5L dBc Log Mag(dB)</v>
      </c>
      <c r="P438" s="35">
        <v>4</v>
      </c>
    </row>
    <row r="439" spans="2:16" ht="15.75" x14ac:dyDescent="0.25">
      <c r="B439" t="s">
        <v>64</v>
      </c>
      <c r="F439" s="86">
        <f t="shared" ref="F439:F457" si="74">B465/1000000000</f>
        <v>1.0002500000000001</v>
      </c>
      <c r="G439" s="86">
        <f t="shared" si="72"/>
        <v>-57.507263000000002</v>
      </c>
      <c r="H439" s="36">
        <f>ABS(AVERAGE(G439:G457)-(H438-1)*17)</f>
        <v>122.82943694736844</v>
      </c>
      <c r="J439" t="s">
        <v>64</v>
      </c>
      <c r="N439" s="86">
        <f t="shared" ref="N439:N457" si="75">J465/1000000000</f>
        <v>1.0002500000000001</v>
      </c>
      <c r="O439" s="86">
        <f t="shared" si="73"/>
        <v>-51.108051000000003</v>
      </c>
      <c r="P439" s="36">
        <f>ABS(AVERAGE(O439:O457)-(P438-1)*17)</f>
        <v>116.15125121052633</v>
      </c>
    </row>
    <row r="440" spans="2:16" x14ac:dyDescent="0.25">
      <c r="B440" t="s">
        <v>23</v>
      </c>
      <c r="C440" t="s">
        <v>149</v>
      </c>
      <c r="D440" t="s">
        <v>65</v>
      </c>
      <c r="F440" s="86">
        <f t="shared" si="74"/>
        <v>1.6669027777778</v>
      </c>
      <c r="G440" s="86">
        <f t="shared" si="72"/>
        <v>-50.267612</v>
      </c>
      <c r="J440" t="s">
        <v>23</v>
      </c>
      <c r="K440" t="s">
        <v>149</v>
      </c>
      <c r="L440" t="s">
        <v>65</v>
      </c>
      <c r="N440" s="86">
        <f t="shared" si="75"/>
        <v>1.6669027777778</v>
      </c>
      <c r="O440" s="86">
        <f t="shared" si="73"/>
        <v>-57.921042999999997</v>
      </c>
    </row>
    <row r="441" spans="2:16" x14ac:dyDescent="0.25">
      <c r="B441">
        <v>1000000000</v>
      </c>
      <c r="C441">
        <v>-64.165619000000007</v>
      </c>
      <c r="D441">
        <v>-53.332492999999999</v>
      </c>
      <c r="F441" s="86">
        <f t="shared" si="74"/>
        <v>2.3335555555556002</v>
      </c>
      <c r="G441" s="86">
        <f t="shared" si="72"/>
        <v>-62.938251000000001</v>
      </c>
      <c r="J441">
        <v>1000000000</v>
      </c>
      <c r="K441">
        <v>-89.065360999999996</v>
      </c>
      <c r="L441">
        <v>-76.806884999999994</v>
      </c>
      <c r="N441" s="86">
        <f t="shared" si="75"/>
        <v>2.3335555555556002</v>
      </c>
      <c r="O441" s="86">
        <f t="shared" si="73"/>
        <v>-69.035576000000006</v>
      </c>
    </row>
    <row r="442" spans="2:16" x14ac:dyDescent="0.25">
      <c r="B442">
        <v>1652791666.6666999</v>
      </c>
      <c r="C442">
        <v>-80.978081000000003</v>
      </c>
      <c r="D442">
        <v>-73.007919000000001</v>
      </c>
      <c r="F442" s="86">
        <f t="shared" si="74"/>
        <v>3.0002083333333003</v>
      </c>
      <c r="G442" s="86">
        <f t="shared" si="72"/>
        <v>-74.020477</v>
      </c>
      <c r="J442">
        <v>1652791666.6666999</v>
      </c>
      <c r="K442">
        <v>-91.360718000000006</v>
      </c>
      <c r="L442">
        <v>-82.368340000000003</v>
      </c>
      <c r="N442" s="86">
        <f t="shared" si="75"/>
        <v>3.0002083333333003</v>
      </c>
      <c r="O442" s="86">
        <f t="shared" si="73"/>
        <v>-63.187721000000003</v>
      </c>
    </row>
    <row r="443" spans="2:16" x14ac:dyDescent="0.25">
      <c r="B443">
        <v>2305583333.3333001</v>
      </c>
      <c r="C443">
        <v>-75.153480999999999</v>
      </c>
      <c r="D443">
        <v>-67.847763</v>
      </c>
      <c r="F443" s="86">
        <f t="shared" si="74"/>
        <v>3.6668611111111002</v>
      </c>
      <c r="G443" s="86">
        <f t="shared" si="72"/>
        <v>-75.191895000000002</v>
      </c>
      <c r="J443">
        <v>2305583333.3333001</v>
      </c>
      <c r="K443">
        <v>-79.700478000000004</v>
      </c>
      <c r="L443">
        <v>-72.114220000000003</v>
      </c>
      <c r="N443" s="86">
        <f t="shared" si="75"/>
        <v>3.6668611111111002</v>
      </c>
      <c r="O443" s="86">
        <f t="shared" si="73"/>
        <v>-68.801513999999997</v>
      </c>
    </row>
    <row r="444" spans="2:16" x14ac:dyDescent="0.25">
      <c r="B444">
        <v>2958375000</v>
      </c>
      <c r="C444">
        <v>-82.895172000000002</v>
      </c>
      <c r="D444">
        <v>-75.527648999999997</v>
      </c>
      <c r="F444" s="86">
        <f t="shared" si="74"/>
        <v>4.3335138888889002</v>
      </c>
      <c r="G444" s="86">
        <f t="shared" si="72"/>
        <v>-105.8717</v>
      </c>
      <c r="J444">
        <v>2958375000</v>
      </c>
      <c r="K444">
        <v>-85.330314999999999</v>
      </c>
      <c r="L444">
        <v>-78.095084999999997</v>
      </c>
      <c r="N444" s="86">
        <f t="shared" si="75"/>
        <v>4.3335138888889002</v>
      </c>
      <c r="O444" s="86">
        <f t="shared" si="73"/>
        <v>-64.840096000000003</v>
      </c>
    </row>
    <row r="445" spans="2:16" x14ac:dyDescent="0.25">
      <c r="B445">
        <v>3611166666.6666999</v>
      </c>
      <c r="C445">
        <v>-89.990668999999997</v>
      </c>
      <c r="D445">
        <v>-82.443702999999999</v>
      </c>
      <c r="F445" s="86">
        <f t="shared" si="74"/>
        <v>5.0001666666667006</v>
      </c>
      <c r="G445" s="86">
        <f t="shared" si="72"/>
        <v>-77.841537000000002</v>
      </c>
      <c r="J445">
        <v>3611166666.6666999</v>
      </c>
      <c r="K445">
        <v>-75.115356000000006</v>
      </c>
      <c r="L445">
        <v>-67.854247999999998</v>
      </c>
      <c r="N445" s="86">
        <f t="shared" si="75"/>
        <v>5.0001666666667006</v>
      </c>
      <c r="O445" s="86">
        <f t="shared" si="73"/>
        <v>-71.453423000000001</v>
      </c>
    </row>
    <row r="446" spans="2:16" x14ac:dyDescent="0.25">
      <c r="B446">
        <v>4263958333.3333001</v>
      </c>
      <c r="C446">
        <v>-80.780067000000003</v>
      </c>
      <c r="D446">
        <v>-72.680404999999993</v>
      </c>
      <c r="F446" s="86">
        <f t="shared" si="74"/>
        <v>5.6668194444443998</v>
      </c>
      <c r="G446" s="86">
        <f t="shared" si="72"/>
        <v>-70.743729000000002</v>
      </c>
      <c r="J446">
        <v>4263958333.3333001</v>
      </c>
      <c r="K446">
        <v>-67.372162000000003</v>
      </c>
      <c r="L446">
        <v>-59.942371000000001</v>
      </c>
      <c r="N446" s="86">
        <f t="shared" si="75"/>
        <v>5.6668194444443998</v>
      </c>
      <c r="O446" s="86">
        <f t="shared" si="73"/>
        <v>-63.244464999999998</v>
      </c>
    </row>
    <row r="447" spans="2:16" x14ac:dyDescent="0.25">
      <c r="B447">
        <v>4916750000</v>
      </c>
      <c r="C447">
        <v>-70.710532999999998</v>
      </c>
      <c r="D447">
        <v>-62.691986</v>
      </c>
      <c r="F447" s="86">
        <f t="shared" si="74"/>
        <v>6.3334722222222002</v>
      </c>
      <c r="G447" s="86">
        <f t="shared" si="72"/>
        <v>-66.782211000000004</v>
      </c>
      <c r="J447">
        <v>4916750000</v>
      </c>
      <c r="K447">
        <v>-68.950455000000005</v>
      </c>
      <c r="L447">
        <v>-61.139358999999999</v>
      </c>
      <c r="N447" s="86">
        <f t="shared" si="75"/>
        <v>6.3334722222222002</v>
      </c>
      <c r="O447" s="86">
        <f t="shared" si="73"/>
        <v>-63.294781</v>
      </c>
    </row>
    <row r="448" spans="2:16" x14ac:dyDescent="0.25">
      <c r="B448">
        <v>5569541666.6667004</v>
      </c>
      <c r="C448">
        <v>-82.110634000000005</v>
      </c>
      <c r="D448">
        <v>-74.344093000000001</v>
      </c>
      <c r="F448" s="86">
        <f t="shared" si="74"/>
        <v>7.0001249999999997</v>
      </c>
      <c r="G448" s="86">
        <f t="shared" si="72"/>
        <v>-89.547058000000007</v>
      </c>
      <c r="J448">
        <v>5569541666.6667004</v>
      </c>
      <c r="K448">
        <v>-66.281670000000005</v>
      </c>
      <c r="L448">
        <v>-58.651138000000003</v>
      </c>
      <c r="N448" s="86">
        <f t="shared" si="75"/>
        <v>7.0001249999999997</v>
      </c>
      <c r="O448" s="86">
        <f t="shared" si="73"/>
        <v>-64.326164000000006</v>
      </c>
    </row>
    <row r="449" spans="2:16" x14ac:dyDescent="0.25">
      <c r="B449">
        <v>6222333333.3332996</v>
      </c>
      <c r="C449">
        <v>-73.609038999999996</v>
      </c>
      <c r="D449">
        <v>-65.890502999999995</v>
      </c>
      <c r="F449" s="86">
        <f t="shared" si="74"/>
        <v>7.6667777777777992</v>
      </c>
      <c r="G449" s="86">
        <f t="shared" si="72"/>
        <v>-71.445633000000001</v>
      </c>
      <c r="J449">
        <v>6222333333.3332996</v>
      </c>
      <c r="K449">
        <v>-72.712135000000004</v>
      </c>
      <c r="L449">
        <v>-65.043555999999995</v>
      </c>
      <c r="N449" s="86">
        <f t="shared" si="75"/>
        <v>7.6667777777777992</v>
      </c>
      <c r="O449" s="86">
        <f t="shared" si="73"/>
        <v>-62.389591000000003</v>
      </c>
    </row>
    <row r="450" spans="2:16" x14ac:dyDescent="0.25">
      <c r="B450">
        <v>6875125000</v>
      </c>
      <c r="C450">
        <v>-70.360930999999994</v>
      </c>
      <c r="D450">
        <v>-62.66489</v>
      </c>
      <c r="F450" s="86">
        <f t="shared" si="74"/>
        <v>8.3334305555555996</v>
      </c>
      <c r="G450" s="86">
        <f t="shared" si="72"/>
        <v>-79.467354</v>
      </c>
      <c r="J450">
        <v>6875125000</v>
      </c>
      <c r="K450">
        <v>-71.526702999999998</v>
      </c>
      <c r="L450">
        <v>-63.809620000000002</v>
      </c>
      <c r="N450" s="86">
        <f t="shared" si="75"/>
        <v>8.3334305555555996</v>
      </c>
      <c r="O450" s="86">
        <f t="shared" si="73"/>
        <v>-66.785331999999997</v>
      </c>
    </row>
    <row r="451" spans="2:16" x14ac:dyDescent="0.25">
      <c r="B451">
        <v>7527916666.6667004</v>
      </c>
      <c r="C451">
        <v>-76.224402999999995</v>
      </c>
      <c r="D451">
        <v>-68.190192999999994</v>
      </c>
      <c r="F451" s="86">
        <f t="shared" si="74"/>
        <v>9.0000833333332988</v>
      </c>
      <c r="G451" s="86">
        <f t="shared" si="72"/>
        <v>-75.941040000000001</v>
      </c>
      <c r="J451">
        <v>7527916666.6667004</v>
      </c>
      <c r="K451">
        <v>-68.874465999999998</v>
      </c>
      <c r="L451">
        <v>-60.982635000000002</v>
      </c>
      <c r="N451" s="86">
        <f t="shared" si="75"/>
        <v>9.0000833333332988</v>
      </c>
      <c r="O451" s="86">
        <f t="shared" si="73"/>
        <v>-76.866378999999995</v>
      </c>
    </row>
    <row r="452" spans="2:16" x14ac:dyDescent="0.25">
      <c r="B452">
        <v>8180708333.3332996</v>
      </c>
      <c r="C452">
        <v>-78.390411</v>
      </c>
      <c r="D452">
        <v>-70.006584000000004</v>
      </c>
      <c r="F452" s="86">
        <f t="shared" si="74"/>
        <v>9.6667361111110992</v>
      </c>
      <c r="G452" s="86">
        <f t="shared" si="72"/>
        <v>-75.990143000000003</v>
      </c>
      <c r="J452">
        <v>8180708333.3332996</v>
      </c>
      <c r="K452">
        <v>-65.941078000000005</v>
      </c>
      <c r="L452">
        <v>-57.778751</v>
      </c>
      <c r="N452" s="86">
        <f t="shared" si="75"/>
        <v>9.6667361111110992</v>
      </c>
      <c r="O452" s="86">
        <f t="shared" si="73"/>
        <v>-70.961792000000003</v>
      </c>
    </row>
    <row r="453" spans="2:16" x14ac:dyDescent="0.25">
      <c r="B453">
        <v>8833500000</v>
      </c>
      <c r="C453">
        <v>-72.896431000000007</v>
      </c>
      <c r="D453">
        <v>-64.560531999999995</v>
      </c>
      <c r="F453" s="86">
        <f t="shared" si="74"/>
        <v>10.333388888888999</v>
      </c>
      <c r="G453" s="86">
        <f t="shared" si="72"/>
        <v>-61.218319000000001</v>
      </c>
      <c r="J453">
        <v>8833500000</v>
      </c>
      <c r="K453">
        <v>-77.481719999999996</v>
      </c>
      <c r="L453">
        <v>-68.920981999999995</v>
      </c>
      <c r="N453" s="86">
        <f t="shared" si="75"/>
        <v>10.333388888888999</v>
      </c>
      <c r="O453" s="86">
        <f t="shared" si="73"/>
        <v>-72.297934999999995</v>
      </c>
    </row>
    <row r="454" spans="2:16" x14ac:dyDescent="0.25">
      <c r="B454">
        <v>9486291666.6667004</v>
      </c>
      <c r="C454">
        <v>-71.994208999999998</v>
      </c>
      <c r="D454">
        <v>-63.357017999999997</v>
      </c>
      <c r="F454" s="86">
        <f t="shared" si="74"/>
        <v>11.000041666667</v>
      </c>
      <c r="G454" s="86">
        <f t="shared" si="72"/>
        <v>-69.689812000000003</v>
      </c>
      <c r="J454">
        <v>9486291666.6667004</v>
      </c>
      <c r="K454">
        <v>-73.123154</v>
      </c>
      <c r="L454">
        <v>-64.177025</v>
      </c>
      <c r="N454" s="86">
        <f t="shared" si="75"/>
        <v>11.000041666667</v>
      </c>
      <c r="O454" s="86">
        <f t="shared" si="73"/>
        <v>-67.860054000000005</v>
      </c>
    </row>
    <row r="455" spans="2:16" x14ac:dyDescent="0.25">
      <c r="B455">
        <v>10139083333.333</v>
      </c>
      <c r="C455">
        <v>-73.213898</v>
      </c>
      <c r="D455">
        <v>-64.203697000000005</v>
      </c>
      <c r="F455" s="86">
        <f t="shared" si="74"/>
        <v>11.666694444444</v>
      </c>
      <c r="G455" s="86">
        <f t="shared" si="72"/>
        <v>-65.479095000000001</v>
      </c>
      <c r="J455">
        <v>10139083333.333</v>
      </c>
      <c r="K455">
        <v>-68.779715999999993</v>
      </c>
      <c r="L455">
        <v>-60.048110999999999</v>
      </c>
      <c r="N455" s="86">
        <f t="shared" si="75"/>
        <v>11.666694444444</v>
      </c>
      <c r="O455" s="86">
        <f t="shared" si="73"/>
        <v>-58.324798999999999</v>
      </c>
    </row>
    <row r="456" spans="2:16" x14ac:dyDescent="0.25">
      <c r="B456">
        <v>10791875000</v>
      </c>
      <c r="C456">
        <v>-75.681610000000006</v>
      </c>
      <c r="D456">
        <v>-66.640656000000007</v>
      </c>
      <c r="F456" s="86">
        <f t="shared" si="74"/>
        <v>12.333347222222001</v>
      </c>
      <c r="G456" s="86">
        <f t="shared" si="72"/>
        <v>-63.856364999999997</v>
      </c>
      <c r="J456">
        <v>10791875000</v>
      </c>
      <c r="K456">
        <v>-74.838745000000003</v>
      </c>
      <c r="L456">
        <v>-65.791884999999994</v>
      </c>
      <c r="N456" s="86">
        <f t="shared" si="75"/>
        <v>12.333347222222001</v>
      </c>
      <c r="O456" s="86">
        <f t="shared" si="73"/>
        <v>-61.118355000000001</v>
      </c>
    </row>
    <row r="457" spans="2:16" x14ac:dyDescent="0.25">
      <c r="B457">
        <v>11444666666.667</v>
      </c>
      <c r="C457">
        <v>-69.322090000000003</v>
      </c>
      <c r="D457">
        <v>-60.395077000000001</v>
      </c>
      <c r="F457" s="86">
        <f t="shared" si="74"/>
        <v>13</v>
      </c>
      <c r="G457" s="86">
        <f t="shared" si="72"/>
        <v>-70.959807999999995</v>
      </c>
      <c r="J457">
        <v>11444666666.667</v>
      </c>
      <c r="K457">
        <v>-66.914306999999994</v>
      </c>
      <c r="L457">
        <v>-57.962314999999997</v>
      </c>
      <c r="N457" s="86">
        <f t="shared" si="75"/>
        <v>13</v>
      </c>
      <c r="O457" s="86">
        <f t="shared" si="73"/>
        <v>-64.056702000000001</v>
      </c>
    </row>
    <row r="458" spans="2:16" x14ac:dyDescent="0.25">
      <c r="B458">
        <v>12097458333.333</v>
      </c>
      <c r="C458">
        <v>-66.633514000000005</v>
      </c>
      <c r="D458">
        <v>-57.547504000000004</v>
      </c>
      <c r="F458" s="86" t="s">
        <v>25</v>
      </c>
      <c r="J458">
        <v>12097458333.333</v>
      </c>
      <c r="K458">
        <v>-62.776947</v>
      </c>
      <c r="L458">
        <v>-53.640059999999998</v>
      </c>
      <c r="N458" s="86" t="s">
        <v>25</v>
      </c>
    </row>
    <row r="459" spans="2:16" x14ac:dyDescent="0.25">
      <c r="B459">
        <v>12750250000</v>
      </c>
      <c r="C459">
        <v>-65.308800000000005</v>
      </c>
      <c r="D459">
        <v>-55.880206999999999</v>
      </c>
      <c r="J459">
        <v>12750250000</v>
      </c>
      <c r="K459">
        <v>-61.646931000000002</v>
      </c>
      <c r="L459">
        <v>-52.160736</v>
      </c>
    </row>
    <row r="460" spans="2:16" x14ac:dyDescent="0.25">
      <c r="B460" t="s">
        <v>25</v>
      </c>
      <c r="J460" t="s">
        <v>25</v>
      </c>
    </row>
    <row r="461" spans="2:16" x14ac:dyDescent="0.25">
      <c r="F461" s="86" t="s">
        <v>68</v>
      </c>
      <c r="N461" s="86" t="s">
        <v>68</v>
      </c>
    </row>
    <row r="462" spans="2:16" ht="15.75" x14ac:dyDescent="0.25">
      <c r="F462" s="86" t="s">
        <v>23</v>
      </c>
      <c r="G462" s="86" t="str">
        <f t="shared" ref="G462:G481" si="76">D488</f>
        <v>5Rx1L dBc Log Mag(dB)</v>
      </c>
      <c r="H462" s="35">
        <v>5</v>
      </c>
      <c r="N462" s="86" t="s">
        <v>23</v>
      </c>
      <c r="O462" s="86" t="str">
        <f t="shared" ref="O462:O481" si="77">L488</f>
        <v>5Rx1L dBc Log Mag(dB)</v>
      </c>
      <c r="P462" s="35">
        <v>5</v>
      </c>
    </row>
    <row r="463" spans="2:16" ht="15.75" x14ac:dyDescent="0.25">
      <c r="B463" t="s">
        <v>66</v>
      </c>
      <c r="F463" s="86">
        <f t="shared" ref="F463:F481" si="78">B489/1000000000</f>
        <v>1</v>
      </c>
      <c r="G463" s="86">
        <f t="shared" si="76"/>
        <v>-77.426452999999995</v>
      </c>
      <c r="H463" s="36">
        <f>ABS(AVERAGE(G463:G481)-(H462-1)*19)</f>
        <v>146.29530510526314</v>
      </c>
      <c r="J463" t="s">
        <v>66</v>
      </c>
      <c r="N463" s="86">
        <f t="shared" ref="N463:N481" si="79">J489/1000000000</f>
        <v>1</v>
      </c>
      <c r="O463" s="86">
        <f t="shared" si="77"/>
        <v>-85.605514999999997</v>
      </c>
      <c r="P463" s="36">
        <f>ABS(AVERAGE(O463:O481)-(P462-1)*19)</f>
        <v>152.83654142105263</v>
      </c>
    </row>
    <row r="464" spans="2:16" x14ac:dyDescent="0.25">
      <c r="B464" t="s">
        <v>23</v>
      </c>
      <c r="C464" t="s">
        <v>150</v>
      </c>
      <c r="D464" t="s">
        <v>67</v>
      </c>
      <c r="F464" s="86">
        <f t="shared" si="78"/>
        <v>1.0777888888889</v>
      </c>
      <c r="G464" s="86">
        <f t="shared" si="76"/>
        <v>-87.014663999999996</v>
      </c>
      <c r="J464" t="s">
        <v>23</v>
      </c>
      <c r="K464" t="s">
        <v>150</v>
      </c>
      <c r="L464" t="s">
        <v>67</v>
      </c>
      <c r="N464" s="86">
        <f t="shared" si="79"/>
        <v>1.0777888888889</v>
      </c>
      <c r="O464" s="86">
        <f t="shared" si="77"/>
        <v>-85.931015000000002</v>
      </c>
    </row>
    <row r="465" spans="2:15" x14ac:dyDescent="0.25">
      <c r="B465">
        <v>1000250000</v>
      </c>
      <c r="C465">
        <v>-68.340384999999998</v>
      </c>
      <c r="D465">
        <v>-57.507263000000002</v>
      </c>
      <c r="F465" s="86">
        <f t="shared" si="78"/>
        <v>1.1555777777778</v>
      </c>
      <c r="G465" s="86">
        <f t="shared" si="76"/>
        <v>-81.957733000000005</v>
      </c>
      <c r="J465">
        <v>1000250000</v>
      </c>
      <c r="K465">
        <v>-63.366523999999998</v>
      </c>
      <c r="L465">
        <v>-51.108051000000003</v>
      </c>
      <c r="N465" s="86">
        <f t="shared" si="79"/>
        <v>1.1555777777778</v>
      </c>
      <c r="O465" s="86">
        <f t="shared" si="77"/>
        <v>-88.808791999999997</v>
      </c>
    </row>
    <row r="466" spans="2:15" x14ac:dyDescent="0.25">
      <c r="B466">
        <v>1666902777.7778001</v>
      </c>
      <c r="C466">
        <v>-58.237777999999999</v>
      </c>
      <c r="D466">
        <v>-50.267612</v>
      </c>
      <c r="F466" s="86">
        <f t="shared" si="78"/>
        <v>1.2333666666666998</v>
      </c>
      <c r="G466" s="86">
        <f t="shared" si="76"/>
        <v>-74.425803999999999</v>
      </c>
      <c r="J466">
        <v>1666902777.7778001</v>
      </c>
      <c r="K466">
        <v>-66.913421999999997</v>
      </c>
      <c r="L466">
        <v>-57.921042999999997</v>
      </c>
      <c r="N466" s="86">
        <f t="shared" si="79"/>
        <v>1.2333666666666998</v>
      </c>
      <c r="O466" s="86">
        <f t="shared" si="77"/>
        <v>-83.736237000000003</v>
      </c>
    </row>
    <row r="467" spans="2:15" x14ac:dyDescent="0.25">
      <c r="B467">
        <v>2333555555.5556002</v>
      </c>
      <c r="C467">
        <v>-70.243972999999997</v>
      </c>
      <c r="D467">
        <v>-62.938251000000001</v>
      </c>
      <c r="F467" s="86">
        <f t="shared" si="78"/>
        <v>1.3111555555556</v>
      </c>
      <c r="G467" s="86">
        <f t="shared" si="76"/>
        <v>-75.632651999999993</v>
      </c>
      <c r="J467">
        <v>2333555555.5556002</v>
      </c>
      <c r="K467">
        <v>-76.621834000000007</v>
      </c>
      <c r="L467">
        <v>-69.035576000000006</v>
      </c>
      <c r="N467" s="86">
        <f t="shared" si="79"/>
        <v>1.3111555555556</v>
      </c>
      <c r="O467" s="86">
        <f t="shared" si="77"/>
        <v>-81.333641</v>
      </c>
    </row>
    <row r="468" spans="2:15" x14ac:dyDescent="0.25">
      <c r="B468">
        <v>3000208333.3333001</v>
      </c>
      <c r="C468">
        <v>-81.388000000000005</v>
      </c>
      <c r="D468">
        <v>-74.020477</v>
      </c>
      <c r="F468" s="86">
        <f t="shared" si="78"/>
        <v>1.3889444444444001</v>
      </c>
      <c r="G468" s="86">
        <f t="shared" si="76"/>
        <v>-74.254311000000001</v>
      </c>
      <c r="J468">
        <v>3000208333.3333001</v>
      </c>
      <c r="K468">
        <v>-70.422950999999998</v>
      </c>
      <c r="L468">
        <v>-63.187721000000003</v>
      </c>
      <c r="N468" s="86">
        <f t="shared" si="79"/>
        <v>1.3889444444444001</v>
      </c>
      <c r="O468" s="86">
        <f t="shared" si="77"/>
        <v>-76.119529999999997</v>
      </c>
    </row>
    <row r="469" spans="2:15" x14ac:dyDescent="0.25">
      <c r="B469">
        <v>3666861111.1111002</v>
      </c>
      <c r="C469">
        <v>-82.738861</v>
      </c>
      <c r="D469">
        <v>-75.191895000000002</v>
      </c>
      <c r="F469" s="86">
        <f t="shared" si="78"/>
        <v>1.4667333333333001</v>
      </c>
      <c r="G469" s="86">
        <f t="shared" si="76"/>
        <v>-72.376198000000002</v>
      </c>
      <c r="J469">
        <v>3666861111.1111002</v>
      </c>
      <c r="K469">
        <v>-76.062613999999996</v>
      </c>
      <c r="L469">
        <v>-68.801513999999997</v>
      </c>
      <c r="N469" s="86">
        <f t="shared" si="79"/>
        <v>1.4667333333333001</v>
      </c>
      <c r="O469" s="86">
        <f t="shared" si="77"/>
        <v>-80.617767000000001</v>
      </c>
    </row>
    <row r="470" spans="2:15" x14ac:dyDescent="0.25">
      <c r="B470">
        <v>4333513888.8888998</v>
      </c>
      <c r="C470">
        <v>-113.97136999999999</v>
      </c>
      <c r="D470">
        <v>-105.8717</v>
      </c>
      <c r="F470" s="86">
        <f t="shared" si="78"/>
        <v>1.5445222222221999</v>
      </c>
      <c r="G470" s="86">
        <f t="shared" si="76"/>
        <v>-80.857498000000007</v>
      </c>
      <c r="J470">
        <v>4333513888.8888998</v>
      </c>
      <c r="K470">
        <v>-72.269890000000004</v>
      </c>
      <c r="L470">
        <v>-64.840096000000003</v>
      </c>
      <c r="N470" s="86">
        <f t="shared" si="79"/>
        <v>1.5445222222221999</v>
      </c>
      <c r="O470" s="86">
        <f t="shared" si="77"/>
        <v>-81.214934999999997</v>
      </c>
    </row>
    <row r="471" spans="2:15" x14ac:dyDescent="0.25">
      <c r="B471">
        <v>5000166666.6667004</v>
      </c>
      <c r="C471">
        <v>-85.860084999999998</v>
      </c>
      <c r="D471">
        <v>-77.841537000000002</v>
      </c>
      <c r="F471" s="86">
        <f t="shared" si="78"/>
        <v>1.6223111111110999</v>
      </c>
      <c r="G471" s="86">
        <f t="shared" si="76"/>
        <v>-71.985466000000002</v>
      </c>
      <c r="J471">
        <v>5000166666.6667004</v>
      </c>
      <c r="K471">
        <v>-79.264519000000007</v>
      </c>
      <c r="L471">
        <v>-71.453423000000001</v>
      </c>
      <c r="N471" s="86">
        <f t="shared" si="79"/>
        <v>1.6223111111110999</v>
      </c>
      <c r="O471" s="86">
        <f t="shared" si="77"/>
        <v>-79.339584000000002</v>
      </c>
    </row>
    <row r="472" spans="2:15" x14ac:dyDescent="0.25">
      <c r="B472">
        <v>5666819444.4443998</v>
      </c>
      <c r="C472">
        <v>-78.510268999999994</v>
      </c>
      <c r="D472">
        <v>-70.743729000000002</v>
      </c>
      <c r="F472" s="86">
        <f t="shared" si="78"/>
        <v>1.7000999999999999</v>
      </c>
      <c r="G472" s="86">
        <f t="shared" si="76"/>
        <v>-70.756041999999994</v>
      </c>
      <c r="J472">
        <v>5666819444.4443998</v>
      </c>
      <c r="K472">
        <v>-70.874992000000006</v>
      </c>
      <c r="L472">
        <v>-63.244464999999998</v>
      </c>
      <c r="N472" s="86">
        <f t="shared" si="79"/>
        <v>1.7000999999999999</v>
      </c>
      <c r="O472" s="86">
        <f t="shared" si="77"/>
        <v>-82.479301000000007</v>
      </c>
    </row>
    <row r="473" spans="2:15" x14ac:dyDescent="0.25">
      <c r="B473">
        <v>6333472222.2222004</v>
      </c>
      <c r="C473">
        <v>-74.500739999999993</v>
      </c>
      <c r="D473">
        <v>-66.782211000000004</v>
      </c>
      <c r="F473" s="86">
        <f t="shared" si="78"/>
        <v>1.7778888888889</v>
      </c>
      <c r="G473" s="86">
        <f t="shared" si="76"/>
        <v>-71.566574000000003</v>
      </c>
      <c r="J473">
        <v>6333472222.2222004</v>
      </c>
      <c r="K473">
        <v>-70.963363999999999</v>
      </c>
      <c r="L473">
        <v>-63.294781</v>
      </c>
      <c r="N473" s="86">
        <f t="shared" si="79"/>
        <v>1.7778888888889</v>
      </c>
      <c r="O473" s="86">
        <f t="shared" si="77"/>
        <v>-73.776000999999994</v>
      </c>
    </row>
    <row r="474" spans="2:15" x14ac:dyDescent="0.25">
      <c r="B474">
        <v>7000125000</v>
      </c>
      <c r="C474">
        <v>-97.243094999999997</v>
      </c>
      <c r="D474">
        <v>-89.547058000000007</v>
      </c>
      <c r="F474" s="86">
        <f t="shared" si="78"/>
        <v>1.8556777777778002</v>
      </c>
      <c r="G474" s="86">
        <f t="shared" si="76"/>
        <v>-70.347915999999998</v>
      </c>
      <c r="J474">
        <v>7000125000</v>
      </c>
      <c r="K474">
        <v>-72.043250999999998</v>
      </c>
      <c r="L474">
        <v>-64.326164000000006</v>
      </c>
      <c r="N474" s="86">
        <f t="shared" si="79"/>
        <v>1.8556777777778002</v>
      </c>
      <c r="O474" s="86">
        <f t="shared" si="77"/>
        <v>-82.967751000000007</v>
      </c>
    </row>
    <row r="475" spans="2:15" x14ac:dyDescent="0.25">
      <c r="B475">
        <v>7666777777.7777996</v>
      </c>
      <c r="C475">
        <v>-79.479843000000002</v>
      </c>
      <c r="D475">
        <v>-71.445633000000001</v>
      </c>
      <c r="F475" s="86">
        <f t="shared" si="78"/>
        <v>1.9334666666667</v>
      </c>
      <c r="G475" s="86">
        <f t="shared" si="76"/>
        <v>-66.263228999999995</v>
      </c>
      <c r="J475">
        <v>7666777777.7777996</v>
      </c>
      <c r="K475">
        <v>-70.281418000000002</v>
      </c>
      <c r="L475">
        <v>-62.389591000000003</v>
      </c>
      <c r="N475" s="86">
        <f t="shared" si="79"/>
        <v>1.9334666666667</v>
      </c>
      <c r="O475" s="86">
        <f t="shared" si="77"/>
        <v>-70.299576000000002</v>
      </c>
    </row>
    <row r="476" spans="2:15" x14ac:dyDescent="0.25">
      <c r="B476">
        <v>8333430555.5556002</v>
      </c>
      <c r="C476">
        <v>-87.851180999999997</v>
      </c>
      <c r="D476">
        <v>-79.467354</v>
      </c>
      <c r="F476" s="86">
        <f t="shared" si="78"/>
        <v>2.0112555555556</v>
      </c>
      <c r="G476" s="86">
        <f t="shared" si="76"/>
        <v>-63.654594000000003</v>
      </c>
      <c r="J476">
        <v>8333430555.5556002</v>
      </c>
      <c r="K476">
        <v>-74.947661999999994</v>
      </c>
      <c r="L476">
        <v>-66.785331999999997</v>
      </c>
      <c r="N476" s="86">
        <f t="shared" si="79"/>
        <v>2.0112555555556</v>
      </c>
      <c r="O476" s="86">
        <f t="shared" si="77"/>
        <v>-65.198616000000001</v>
      </c>
    </row>
    <row r="477" spans="2:15" x14ac:dyDescent="0.25">
      <c r="B477">
        <v>9000083333.3332996</v>
      </c>
      <c r="C477">
        <v>-84.276938999999999</v>
      </c>
      <c r="D477">
        <v>-75.941040000000001</v>
      </c>
      <c r="F477" s="86">
        <f t="shared" si="78"/>
        <v>2.0890444444443999</v>
      </c>
      <c r="G477" s="86">
        <f t="shared" si="76"/>
        <v>-59.570377000000001</v>
      </c>
      <c r="J477">
        <v>9000083333.3332996</v>
      </c>
      <c r="K477">
        <v>-85.427115999999998</v>
      </c>
      <c r="L477">
        <v>-76.866378999999995</v>
      </c>
      <c r="N477" s="86">
        <f t="shared" si="79"/>
        <v>2.0890444444443999</v>
      </c>
      <c r="O477" s="86">
        <f t="shared" si="77"/>
        <v>-67.067931999999999</v>
      </c>
    </row>
    <row r="478" spans="2:15" x14ac:dyDescent="0.25">
      <c r="B478">
        <v>9666736111.1110992</v>
      </c>
      <c r="C478">
        <v>-84.627335000000002</v>
      </c>
      <c r="D478">
        <v>-75.990143000000003</v>
      </c>
      <c r="F478" s="86">
        <f t="shared" si="78"/>
        <v>2.1668333333333001</v>
      </c>
      <c r="G478" s="86">
        <f t="shared" si="76"/>
        <v>-57.886519999999997</v>
      </c>
      <c r="J478">
        <v>9666736111.1110992</v>
      </c>
      <c r="K478">
        <v>-79.907921000000002</v>
      </c>
      <c r="L478">
        <v>-70.961792000000003</v>
      </c>
      <c r="N478" s="86">
        <f t="shared" si="79"/>
        <v>2.1668333333333001</v>
      </c>
      <c r="O478" s="86">
        <f t="shared" si="77"/>
        <v>-71.425445999999994</v>
      </c>
    </row>
    <row r="479" spans="2:15" x14ac:dyDescent="0.25">
      <c r="B479">
        <v>10333388888.889</v>
      </c>
      <c r="C479">
        <v>-70.228515999999999</v>
      </c>
      <c r="D479">
        <v>-61.218319000000001</v>
      </c>
      <c r="F479" s="86">
        <f t="shared" si="78"/>
        <v>2.2446222222221999</v>
      </c>
      <c r="G479" s="86">
        <f t="shared" si="76"/>
        <v>-59.495742999999997</v>
      </c>
      <c r="J479">
        <v>10333388888.889</v>
      </c>
      <c r="K479">
        <v>-81.029540999999995</v>
      </c>
      <c r="L479">
        <v>-72.297934999999995</v>
      </c>
      <c r="N479" s="86">
        <f t="shared" si="79"/>
        <v>2.2446222222221999</v>
      </c>
      <c r="O479" s="86">
        <f t="shared" si="77"/>
        <v>-70.933182000000002</v>
      </c>
    </row>
    <row r="480" spans="2:15" x14ac:dyDescent="0.25">
      <c r="B480">
        <v>11000041666.667</v>
      </c>
      <c r="C480">
        <v>-78.730766000000003</v>
      </c>
      <c r="D480">
        <v>-69.689812000000003</v>
      </c>
      <c r="F480" s="86">
        <f t="shared" si="78"/>
        <v>2.3224111111111001</v>
      </c>
      <c r="G480" s="86">
        <f t="shared" si="76"/>
        <v>-60.772488000000003</v>
      </c>
      <c r="J480">
        <v>11000041666.667</v>
      </c>
      <c r="K480">
        <v>-76.906906000000006</v>
      </c>
      <c r="L480">
        <v>-67.860054000000005</v>
      </c>
      <c r="N480" s="86">
        <f t="shared" si="79"/>
        <v>2.3224111111111001</v>
      </c>
      <c r="O480" s="86">
        <f t="shared" si="77"/>
        <v>-66.710464000000002</v>
      </c>
    </row>
    <row r="481" spans="2:16" x14ac:dyDescent="0.25">
      <c r="B481">
        <v>11666694444.444</v>
      </c>
      <c r="C481">
        <v>-74.406113000000005</v>
      </c>
      <c r="D481">
        <v>-65.479095000000001</v>
      </c>
      <c r="F481" s="86">
        <f t="shared" si="78"/>
        <v>2.4001999999999999</v>
      </c>
      <c r="G481" s="86">
        <f t="shared" si="76"/>
        <v>-59.366534999999999</v>
      </c>
      <c r="J481">
        <v>11666694444.444</v>
      </c>
      <c r="K481">
        <v>-67.276786999999999</v>
      </c>
      <c r="L481">
        <v>-58.324798999999999</v>
      </c>
      <c r="N481" s="86">
        <f t="shared" si="79"/>
        <v>2.4001999999999999</v>
      </c>
      <c r="O481" s="86">
        <f t="shared" si="77"/>
        <v>-66.329002000000003</v>
      </c>
    </row>
    <row r="482" spans="2:16" x14ac:dyDescent="0.25">
      <c r="B482">
        <v>12333347222.222</v>
      </c>
      <c r="C482">
        <v>-72.942374999999998</v>
      </c>
      <c r="D482">
        <v>-63.856364999999997</v>
      </c>
      <c r="F482" s="86" t="s">
        <v>25</v>
      </c>
      <c r="J482">
        <v>12333347222.222</v>
      </c>
      <c r="K482">
        <v>-70.255240999999998</v>
      </c>
      <c r="L482">
        <v>-61.118355000000001</v>
      </c>
      <c r="N482" s="86" t="s">
        <v>25</v>
      </c>
    </row>
    <row r="483" spans="2:16" x14ac:dyDescent="0.25">
      <c r="B483">
        <v>13000000000</v>
      </c>
      <c r="C483">
        <v>-80.388396999999998</v>
      </c>
      <c r="D483">
        <v>-70.959807999999995</v>
      </c>
      <c r="J483">
        <v>13000000000</v>
      </c>
      <c r="K483">
        <v>-73.542891999999995</v>
      </c>
      <c r="L483">
        <v>-64.056702000000001</v>
      </c>
    </row>
    <row r="484" spans="2:16" x14ac:dyDescent="0.25">
      <c r="B484" t="s">
        <v>25</v>
      </c>
      <c r="J484" t="s">
        <v>25</v>
      </c>
    </row>
    <row r="485" spans="2:16" x14ac:dyDescent="0.25">
      <c r="F485" s="86" t="s">
        <v>69</v>
      </c>
      <c r="N485" s="86" t="s">
        <v>69</v>
      </c>
    </row>
    <row r="486" spans="2:16" ht="15.75" x14ac:dyDescent="0.25">
      <c r="F486" s="86" t="s">
        <v>23</v>
      </c>
      <c r="G486" s="86" t="str">
        <f t="shared" ref="G486:G505" si="80">D512</f>
        <v>5Rx2L dBc Log Mag(dB)</v>
      </c>
      <c r="H486" s="35">
        <v>5</v>
      </c>
      <c r="N486" s="86" t="s">
        <v>23</v>
      </c>
      <c r="O486" s="86" t="str">
        <f t="shared" ref="O486:O505" si="81">L512</f>
        <v>5Rx2L dBc Log Mag(dB)</v>
      </c>
      <c r="P486" s="35">
        <v>5</v>
      </c>
    </row>
    <row r="487" spans="2:16" ht="15.75" x14ac:dyDescent="0.25">
      <c r="B487" t="s">
        <v>68</v>
      </c>
      <c r="F487" s="86">
        <f t="shared" ref="F487:F505" si="82">B513/1000000000</f>
        <v>1</v>
      </c>
      <c r="G487" s="86">
        <f t="shared" si="80"/>
        <v>-62.180641000000001</v>
      </c>
      <c r="H487" s="36">
        <f>ABS(AVERAGE(G487:G505)-(H486-1)*19)</f>
        <v>151.96596447368421</v>
      </c>
      <c r="J487" t="s">
        <v>68</v>
      </c>
      <c r="N487" s="86">
        <f t="shared" ref="N487:N505" si="83">J513/1000000000</f>
        <v>1</v>
      </c>
      <c r="O487" s="86">
        <f t="shared" si="81"/>
        <v>-90.909653000000006</v>
      </c>
      <c r="P487" s="36">
        <f>ABS(AVERAGE(O487:O505)-(P486-1)*19)</f>
        <v>154.93046810526317</v>
      </c>
    </row>
    <row r="488" spans="2:16" x14ac:dyDescent="0.25">
      <c r="B488" t="s">
        <v>23</v>
      </c>
      <c r="C488" t="s">
        <v>151</v>
      </c>
      <c r="D488" t="s">
        <v>218</v>
      </c>
      <c r="F488" s="86">
        <f t="shared" si="82"/>
        <v>1.2444333333333002</v>
      </c>
      <c r="G488" s="86">
        <f t="shared" si="80"/>
        <v>-80.251296999999994</v>
      </c>
      <c r="J488" t="s">
        <v>23</v>
      </c>
      <c r="K488" t="s">
        <v>151</v>
      </c>
      <c r="L488" t="s">
        <v>218</v>
      </c>
      <c r="N488" s="86">
        <f t="shared" si="83"/>
        <v>1.2444333333333002</v>
      </c>
      <c r="O488" s="86">
        <f t="shared" si="81"/>
        <v>-97.781670000000005</v>
      </c>
    </row>
    <row r="489" spans="2:16" x14ac:dyDescent="0.25">
      <c r="B489">
        <v>1000000000</v>
      </c>
      <c r="C489">
        <v>-88.259574999999998</v>
      </c>
      <c r="D489">
        <v>-77.426452999999995</v>
      </c>
      <c r="F489" s="86">
        <f t="shared" si="82"/>
        <v>1.4888666666666999</v>
      </c>
      <c r="G489" s="86">
        <f t="shared" si="80"/>
        <v>-70.632392999999993</v>
      </c>
      <c r="J489">
        <v>1000000000</v>
      </c>
      <c r="K489">
        <v>-97.863983000000005</v>
      </c>
      <c r="L489">
        <v>-85.605514999999997</v>
      </c>
      <c r="N489" s="86">
        <f t="shared" si="83"/>
        <v>1.4888666666666999</v>
      </c>
      <c r="O489" s="86">
        <f t="shared" si="81"/>
        <v>-87.592940999999996</v>
      </c>
    </row>
    <row r="490" spans="2:16" x14ac:dyDescent="0.25">
      <c r="B490">
        <v>1077788888.8889</v>
      </c>
      <c r="C490">
        <v>-94.984825000000001</v>
      </c>
      <c r="D490">
        <v>-87.014663999999996</v>
      </c>
      <c r="F490" s="86">
        <f t="shared" si="82"/>
        <v>1.7333000000000001</v>
      </c>
      <c r="G490" s="86">
        <f t="shared" si="80"/>
        <v>-84.243752000000001</v>
      </c>
      <c r="J490">
        <v>1077788888.8889</v>
      </c>
      <c r="K490">
        <v>-94.923393000000004</v>
      </c>
      <c r="L490">
        <v>-85.931015000000002</v>
      </c>
      <c r="N490" s="86">
        <f t="shared" si="83"/>
        <v>1.7333000000000001</v>
      </c>
      <c r="O490" s="86">
        <f t="shared" si="81"/>
        <v>-92.615341000000001</v>
      </c>
    </row>
    <row r="491" spans="2:16" x14ac:dyDescent="0.25">
      <c r="B491">
        <v>1155577777.7778001</v>
      </c>
      <c r="C491">
        <v>-89.263451000000003</v>
      </c>
      <c r="D491">
        <v>-81.957733000000005</v>
      </c>
      <c r="F491" s="86">
        <f t="shared" si="82"/>
        <v>1.9777333333333</v>
      </c>
      <c r="G491" s="86">
        <f t="shared" si="80"/>
        <v>-91.994972000000004</v>
      </c>
      <c r="J491">
        <v>1155577777.7778001</v>
      </c>
      <c r="K491">
        <v>-96.395049999999998</v>
      </c>
      <c r="L491">
        <v>-88.808791999999997</v>
      </c>
      <c r="N491" s="86">
        <f t="shared" si="83"/>
        <v>1.9777333333333</v>
      </c>
      <c r="O491" s="86">
        <f t="shared" si="81"/>
        <v>-86.046409999999995</v>
      </c>
    </row>
    <row r="492" spans="2:16" x14ac:dyDescent="0.25">
      <c r="B492">
        <v>1233366666.6666999</v>
      </c>
      <c r="C492">
        <v>-81.793319999999994</v>
      </c>
      <c r="D492">
        <v>-74.425803999999999</v>
      </c>
      <c r="F492" s="86">
        <f t="shared" si="82"/>
        <v>2.2221666666666997</v>
      </c>
      <c r="G492" s="86">
        <f t="shared" si="80"/>
        <v>-76.292168000000004</v>
      </c>
      <c r="J492">
        <v>1233366666.6666999</v>
      </c>
      <c r="K492">
        <v>-90.971457999999998</v>
      </c>
      <c r="L492">
        <v>-83.736237000000003</v>
      </c>
      <c r="N492" s="86">
        <f t="shared" si="83"/>
        <v>2.2221666666666997</v>
      </c>
      <c r="O492" s="86">
        <f t="shared" si="81"/>
        <v>-77.134033000000002</v>
      </c>
    </row>
    <row r="493" spans="2:16" x14ac:dyDescent="0.25">
      <c r="B493">
        <v>1311155555.5555999</v>
      </c>
      <c r="C493">
        <v>-83.179619000000002</v>
      </c>
      <c r="D493">
        <v>-75.632651999999993</v>
      </c>
      <c r="F493" s="86">
        <f t="shared" si="82"/>
        <v>2.4666000000000001</v>
      </c>
      <c r="G493" s="86">
        <f t="shared" si="80"/>
        <v>-72.988502999999994</v>
      </c>
      <c r="J493">
        <v>1311155555.5555999</v>
      </c>
      <c r="K493">
        <v>-88.594748999999993</v>
      </c>
      <c r="L493">
        <v>-81.333641</v>
      </c>
      <c r="N493" s="86">
        <f t="shared" si="83"/>
        <v>2.4666000000000001</v>
      </c>
      <c r="O493" s="86">
        <f t="shared" si="81"/>
        <v>-77.971091999999999</v>
      </c>
    </row>
    <row r="494" spans="2:16" x14ac:dyDescent="0.25">
      <c r="B494">
        <v>1388944444.4444001</v>
      </c>
      <c r="C494">
        <v>-82.353972999999996</v>
      </c>
      <c r="D494">
        <v>-74.254311000000001</v>
      </c>
      <c r="F494" s="86">
        <f t="shared" si="82"/>
        <v>2.7110333333333001</v>
      </c>
      <c r="G494" s="86">
        <f t="shared" si="80"/>
        <v>-78.921531999999999</v>
      </c>
      <c r="J494">
        <v>1388944444.4444001</v>
      </c>
      <c r="K494">
        <v>-83.549323999999999</v>
      </c>
      <c r="L494">
        <v>-76.119529999999997</v>
      </c>
      <c r="N494" s="86">
        <f t="shared" si="83"/>
        <v>2.7110333333333001</v>
      </c>
      <c r="O494" s="86">
        <f t="shared" si="81"/>
        <v>-84.211074999999994</v>
      </c>
    </row>
    <row r="495" spans="2:16" x14ac:dyDescent="0.25">
      <c r="B495">
        <v>1466733333.3333001</v>
      </c>
      <c r="C495">
        <v>-80.394745</v>
      </c>
      <c r="D495">
        <v>-72.376198000000002</v>
      </c>
      <c r="F495" s="86">
        <f t="shared" si="82"/>
        <v>2.9554666666667</v>
      </c>
      <c r="G495" s="86">
        <f t="shared" si="80"/>
        <v>-78.759094000000005</v>
      </c>
      <c r="J495">
        <v>1466733333.3333001</v>
      </c>
      <c r="K495">
        <v>-88.428864000000004</v>
      </c>
      <c r="L495">
        <v>-80.617767000000001</v>
      </c>
      <c r="N495" s="86">
        <f t="shared" si="83"/>
        <v>2.9554666666667</v>
      </c>
      <c r="O495" s="86">
        <f t="shared" si="81"/>
        <v>-79.000953999999993</v>
      </c>
    </row>
    <row r="496" spans="2:16" x14ac:dyDescent="0.25">
      <c r="B496">
        <v>1544522222.2221999</v>
      </c>
      <c r="C496">
        <v>-88.624038999999996</v>
      </c>
      <c r="D496">
        <v>-80.857498000000007</v>
      </c>
      <c r="F496" s="86">
        <f t="shared" si="82"/>
        <v>3.1999</v>
      </c>
      <c r="G496" s="86">
        <f t="shared" si="80"/>
        <v>-78.500168000000002</v>
      </c>
      <c r="J496">
        <v>1544522222.2221999</v>
      </c>
      <c r="K496">
        <v>-88.845466999999999</v>
      </c>
      <c r="L496">
        <v>-81.214934999999997</v>
      </c>
      <c r="N496" s="86">
        <f t="shared" si="83"/>
        <v>3.1999</v>
      </c>
      <c r="O496" s="86">
        <f t="shared" si="81"/>
        <v>-71.649963</v>
      </c>
    </row>
    <row r="497" spans="2:16" x14ac:dyDescent="0.25">
      <c r="B497">
        <v>1622311111.1111</v>
      </c>
      <c r="C497">
        <v>-79.703995000000006</v>
      </c>
      <c r="D497">
        <v>-71.985466000000002</v>
      </c>
      <c r="F497" s="86">
        <f t="shared" si="82"/>
        <v>3.4443333333332999</v>
      </c>
      <c r="G497" s="86">
        <f t="shared" si="80"/>
        <v>-76.730164000000002</v>
      </c>
      <c r="J497">
        <v>1622311111.1111</v>
      </c>
      <c r="K497">
        <v>-87.008162999999996</v>
      </c>
      <c r="L497">
        <v>-79.339584000000002</v>
      </c>
      <c r="N497" s="86">
        <f t="shared" si="83"/>
        <v>3.4443333333332999</v>
      </c>
      <c r="O497" s="86">
        <f t="shared" si="81"/>
        <v>-87.143630999999999</v>
      </c>
    </row>
    <row r="498" spans="2:16" x14ac:dyDescent="0.25">
      <c r="B498">
        <v>1700100000</v>
      </c>
      <c r="C498">
        <v>-78.452079999999995</v>
      </c>
      <c r="D498">
        <v>-70.756041999999994</v>
      </c>
      <c r="F498" s="86">
        <f t="shared" si="82"/>
        <v>3.6887666666666998</v>
      </c>
      <c r="G498" s="86">
        <f t="shared" si="80"/>
        <v>-73.718376000000006</v>
      </c>
      <c r="J498">
        <v>1700100000</v>
      </c>
      <c r="K498">
        <v>-90.196387999999999</v>
      </c>
      <c r="L498">
        <v>-82.479301000000007</v>
      </c>
      <c r="N498" s="86">
        <f t="shared" si="83"/>
        <v>3.6887666666666998</v>
      </c>
      <c r="O498" s="86">
        <f t="shared" si="81"/>
        <v>-75.882317</v>
      </c>
    </row>
    <row r="499" spans="2:16" x14ac:dyDescent="0.25">
      <c r="B499">
        <v>1777888888.8889</v>
      </c>
      <c r="C499">
        <v>-79.600784000000004</v>
      </c>
      <c r="D499">
        <v>-71.566574000000003</v>
      </c>
      <c r="F499" s="86">
        <f t="shared" si="82"/>
        <v>3.9331999999999998</v>
      </c>
      <c r="G499" s="86">
        <f t="shared" si="80"/>
        <v>-77.042548999999994</v>
      </c>
      <c r="J499">
        <v>1777888888.8889</v>
      </c>
      <c r="K499">
        <v>-81.667831000000007</v>
      </c>
      <c r="L499">
        <v>-73.776000999999994</v>
      </c>
      <c r="N499" s="86">
        <f t="shared" si="83"/>
        <v>3.9331999999999998</v>
      </c>
      <c r="O499" s="86">
        <f t="shared" si="81"/>
        <v>-75.472365999999994</v>
      </c>
    </row>
    <row r="500" spans="2:16" x14ac:dyDescent="0.25">
      <c r="B500">
        <v>1855677777.7778001</v>
      </c>
      <c r="C500">
        <v>-78.731742999999994</v>
      </c>
      <c r="D500">
        <v>-70.347915999999998</v>
      </c>
      <c r="F500" s="86">
        <f t="shared" si="82"/>
        <v>4.1776333333332998</v>
      </c>
      <c r="G500" s="86">
        <f t="shared" si="80"/>
        <v>-75.274162000000004</v>
      </c>
      <c r="J500">
        <v>1855677777.7778001</v>
      </c>
      <c r="K500">
        <v>-91.130081000000004</v>
      </c>
      <c r="L500">
        <v>-82.967751000000007</v>
      </c>
      <c r="N500" s="86">
        <f t="shared" si="83"/>
        <v>4.1776333333332998</v>
      </c>
      <c r="O500" s="86">
        <f t="shared" si="81"/>
        <v>-77.566383000000002</v>
      </c>
    </row>
    <row r="501" spans="2:16" x14ac:dyDescent="0.25">
      <c r="B501">
        <v>1933466666.6666999</v>
      </c>
      <c r="C501">
        <v>-74.599129000000005</v>
      </c>
      <c r="D501">
        <v>-66.263228999999995</v>
      </c>
      <c r="F501" s="86">
        <f t="shared" si="82"/>
        <v>4.4220666666667006</v>
      </c>
      <c r="G501" s="86">
        <f t="shared" si="80"/>
        <v>-72.795990000000003</v>
      </c>
      <c r="J501">
        <v>1933466666.6666999</v>
      </c>
      <c r="K501">
        <v>-78.860313000000005</v>
      </c>
      <c r="L501">
        <v>-70.299576000000002</v>
      </c>
      <c r="N501" s="86">
        <f t="shared" si="83"/>
        <v>4.4220666666667006</v>
      </c>
      <c r="O501" s="86">
        <f t="shared" si="81"/>
        <v>-69.945503000000002</v>
      </c>
    </row>
    <row r="502" spans="2:16" x14ac:dyDescent="0.25">
      <c r="B502">
        <v>2011255555.5555999</v>
      </c>
      <c r="C502">
        <v>-72.291786000000002</v>
      </c>
      <c r="D502">
        <v>-63.654594000000003</v>
      </c>
      <c r="F502" s="86">
        <f t="shared" si="82"/>
        <v>4.6665000000000001</v>
      </c>
      <c r="G502" s="86">
        <f t="shared" si="80"/>
        <v>-75.394653000000005</v>
      </c>
      <c r="J502">
        <v>2011255555.5555999</v>
      </c>
      <c r="K502">
        <v>-74.144745</v>
      </c>
      <c r="L502">
        <v>-65.198616000000001</v>
      </c>
      <c r="N502" s="86">
        <f t="shared" si="83"/>
        <v>4.6665000000000001</v>
      </c>
      <c r="O502" s="86">
        <f t="shared" si="81"/>
        <v>-68.962479000000002</v>
      </c>
    </row>
    <row r="503" spans="2:16" x14ac:dyDescent="0.25">
      <c r="B503">
        <v>2089044444.4444001</v>
      </c>
      <c r="C503">
        <v>-68.580573999999999</v>
      </c>
      <c r="D503">
        <v>-59.570377000000001</v>
      </c>
      <c r="F503" s="86">
        <f t="shared" si="82"/>
        <v>4.9109333333332996</v>
      </c>
      <c r="G503" s="86">
        <f t="shared" si="80"/>
        <v>-78.542197999999999</v>
      </c>
      <c r="J503">
        <v>2089044444.4444001</v>
      </c>
      <c r="K503">
        <v>-75.799530000000004</v>
      </c>
      <c r="L503">
        <v>-67.067931999999999</v>
      </c>
      <c r="N503" s="86">
        <f t="shared" si="83"/>
        <v>4.9109333333332996</v>
      </c>
      <c r="O503" s="86">
        <f t="shared" si="81"/>
        <v>-73.013869999999997</v>
      </c>
    </row>
    <row r="504" spans="2:16" x14ac:dyDescent="0.25">
      <c r="B504">
        <v>2166833333.3333001</v>
      </c>
      <c r="C504">
        <v>-66.927475000000001</v>
      </c>
      <c r="D504">
        <v>-57.886519999999997</v>
      </c>
      <c r="F504" s="86">
        <f t="shared" si="82"/>
        <v>5.1553666666667004</v>
      </c>
      <c r="G504" s="86">
        <f t="shared" si="80"/>
        <v>-74.161781000000005</v>
      </c>
      <c r="J504">
        <v>2166833333.3333001</v>
      </c>
      <c r="K504">
        <v>-80.472305000000006</v>
      </c>
      <c r="L504">
        <v>-71.425445999999994</v>
      </c>
      <c r="N504" s="86">
        <f t="shared" si="83"/>
        <v>5.1553666666667004</v>
      </c>
      <c r="O504" s="86">
        <f t="shared" si="81"/>
        <v>-62.388404999999999</v>
      </c>
    </row>
    <row r="505" spans="2:16" x14ac:dyDescent="0.25">
      <c r="B505">
        <v>2244622222.2221999</v>
      </c>
      <c r="C505">
        <v>-68.422759999999997</v>
      </c>
      <c r="D505">
        <v>-59.495742999999997</v>
      </c>
      <c r="F505" s="86">
        <f t="shared" si="82"/>
        <v>5.3997999999999999</v>
      </c>
      <c r="G505" s="86">
        <f t="shared" si="80"/>
        <v>-64.928932000000003</v>
      </c>
      <c r="J505">
        <v>2244622222.2221999</v>
      </c>
      <c r="K505">
        <v>-79.885170000000002</v>
      </c>
      <c r="L505">
        <v>-70.933182000000002</v>
      </c>
      <c r="N505" s="86">
        <f t="shared" si="83"/>
        <v>5.3997999999999999</v>
      </c>
      <c r="O505" s="86">
        <f t="shared" si="81"/>
        <v>-64.390808000000007</v>
      </c>
    </row>
    <row r="506" spans="2:16" x14ac:dyDescent="0.25">
      <c r="B506">
        <v>2322411111.1111002</v>
      </c>
      <c r="C506">
        <v>-69.858497999999997</v>
      </c>
      <c r="D506">
        <v>-60.772488000000003</v>
      </c>
      <c r="F506" s="86" t="s">
        <v>25</v>
      </c>
      <c r="J506">
        <v>2322411111.1111002</v>
      </c>
      <c r="K506">
        <v>-75.847351000000003</v>
      </c>
      <c r="L506">
        <v>-66.710464000000002</v>
      </c>
      <c r="N506" s="86" t="s">
        <v>25</v>
      </c>
    </row>
    <row r="507" spans="2:16" x14ac:dyDescent="0.25">
      <c r="B507">
        <v>2400200000</v>
      </c>
      <c r="C507">
        <v>-68.795128000000005</v>
      </c>
      <c r="D507">
        <v>-59.366534999999999</v>
      </c>
      <c r="J507">
        <v>2400200000</v>
      </c>
      <c r="K507">
        <v>-75.815192999999994</v>
      </c>
      <c r="L507">
        <v>-66.329002000000003</v>
      </c>
    </row>
    <row r="508" spans="2:16" x14ac:dyDescent="0.25">
      <c r="B508" t="s">
        <v>25</v>
      </c>
      <c r="J508" t="s">
        <v>25</v>
      </c>
    </row>
    <row r="509" spans="2:16" x14ac:dyDescent="0.25">
      <c r="F509" s="86" t="s">
        <v>71</v>
      </c>
      <c r="N509" s="86" t="s">
        <v>71</v>
      </c>
    </row>
    <row r="510" spans="2:16" ht="15.75" x14ac:dyDescent="0.25">
      <c r="F510" s="86" t="s">
        <v>23</v>
      </c>
      <c r="G510" s="86" t="str">
        <f t="shared" ref="G510:G529" si="84">D536</f>
        <v>5Rx3L dBc Log Mag(dB)</v>
      </c>
      <c r="H510" s="35">
        <v>5</v>
      </c>
      <c r="N510" s="86" t="s">
        <v>23</v>
      </c>
      <c r="O510" s="86" t="str">
        <f t="shared" ref="O510:O529" si="85">L536</f>
        <v>5Rx3L dBc Log Mag(dB)</v>
      </c>
      <c r="P510" s="35">
        <v>5</v>
      </c>
    </row>
    <row r="511" spans="2:16" ht="15.75" x14ac:dyDescent="0.25">
      <c r="B511" t="s">
        <v>69</v>
      </c>
      <c r="F511" s="86">
        <f t="shared" ref="F511:F529" si="86">B537/1000000000</f>
        <v>1</v>
      </c>
      <c r="G511" s="86">
        <f t="shared" si="84"/>
        <v>-75.900649999999999</v>
      </c>
      <c r="H511" s="36">
        <f>ABS(AVERAGE(G511:G529)-(H510-1)*19)</f>
        <v>163.22341036842107</v>
      </c>
      <c r="J511" t="s">
        <v>69</v>
      </c>
      <c r="N511" s="86">
        <f t="shared" ref="N511:N529" si="87">J537/1000000000</f>
        <v>1</v>
      </c>
      <c r="O511" s="86">
        <f t="shared" si="85"/>
        <v>-88.044623999999999</v>
      </c>
      <c r="P511" s="36">
        <f>ABS(AVERAGE(O511:O529)-(P510-1)*19)</f>
        <v>148.96718989473686</v>
      </c>
    </row>
    <row r="512" spans="2:16" x14ac:dyDescent="0.25">
      <c r="B512" t="s">
        <v>23</v>
      </c>
      <c r="C512" t="s">
        <v>152</v>
      </c>
      <c r="D512" t="s">
        <v>70</v>
      </c>
      <c r="F512" s="86">
        <f t="shared" si="86"/>
        <v>1.3666777777778001</v>
      </c>
      <c r="G512" s="86">
        <f t="shared" si="84"/>
        <v>-70.542488000000006</v>
      </c>
      <c r="J512" t="s">
        <v>23</v>
      </c>
      <c r="K512" t="s">
        <v>152</v>
      </c>
      <c r="L512" t="s">
        <v>70</v>
      </c>
      <c r="N512" s="86">
        <f t="shared" si="87"/>
        <v>1.3666777777778001</v>
      </c>
      <c r="O512" s="86">
        <f t="shared" si="85"/>
        <v>-80.736953999999997</v>
      </c>
    </row>
    <row r="513" spans="2:15" x14ac:dyDescent="0.25">
      <c r="B513">
        <v>1000000000</v>
      </c>
      <c r="C513">
        <v>-73.013762999999997</v>
      </c>
      <c r="D513">
        <v>-62.180641000000001</v>
      </c>
      <c r="F513" s="86">
        <f t="shared" si="86"/>
        <v>1.7333555555555999</v>
      </c>
      <c r="G513" s="86">
        <f t="shared" si="84"/>
        <v>-87.240257</v>
      </c>
      <c r="J513">
        <v>1000000000</v>
      </c>
      <c r="K513">
        <v>-103.16813</v>
      </c>
      <c r="L513">
        <v>-90.909653000000006</v>
      </c>
      <c r="N513" s="86">
        <f t="shared" si="87"/>
        <v>1.7333555555555999</v>
      </c>
      <c r="O513" s="86">
        <f t="shared" si="85"/>
        <v>-80.809653999999995</v>
      </c>
    </row>
    <row r="514" spans="2:15" x14ac:dyDescent="0.25">
      <c r="B514">
        <v>1244433333.3333001</v>
      </c>
      <c r="C514">
        <v>-88.221466000000007</v>
      </c>
      <c r="D514">
        <v>-80.251296999999994</v>
      </c>
      <c r="F514" s="86">
        <f t="shared" si="86"/>
        <v>2.1000333333333003</v>
      </c>
      <c r="G514" s="86">
        <f t="shared" si="84"/>
        <v>-95.211143000000007</v>
      </c>
      <c r="J514">
        <v>1244433333.3333001</v>
      </c>
      <c r="K514">
        <v>-106.77405</v>
      </c>
      <c r="L514">
        <v>-97.781670000000005</v>
      </c>
      <c r="N514" s="86">
        <f t="shared" si="87"/>
        <v>2.1000333333333003</v>
      </c>
      <c r="O514" s="86">
        <f t="shared" si="85"/>
        <v>-74.340987999999996</v>
      </c>
    </row>
    <row r="515" spans="2:15" x14ac:dyDescent="0.25">
      <c r="B515">
        <v>1488866666.6666999</v>
      </c>
      <c r="C515">
        <v>-77.938109999999995</v>
      </c>
      <c r="D515">
        <v>-70.632392999999993</v>
      </c>
      <c r="F515" s="86">
        <f t="shared" si="86"/>
        <v>2.4667111111111004</v>
      </c>
      <c r="G515" s="86">
        <f t="shared" si="84"/>
        <v>-89.951096000000007</v>
      </c>
      <c r="J515">
        <v>1488866666.6666999</v>
      </c>
      <c r="K515">
        <v>-95.179198999999997</v>
      </c>
      <c r="L515">
        <v>-87.592940999999996</v>
      </c>
      <c r="N515" s="86">
        <f t="shared" si="87"/>
        <v>2.4667111111111004</v>
      </c>
      <c r="O515" s="86">
        <f t="shared" si="85"/>
        <v>-72.180121999999997</v>
      </c>
    </row>
    <row r="516" spans="2:15" x14ac:dyDescent="0.25">
      <c r="B516">
        <v>1733300000</v>
      </c>
      <c r="C516">
        <v>-91.611275000000006</v>
      </c>
      <c r="D516">
        <v>-84.243752000000001</v>
      </c>
      <c r="F516" s="86">
        <f t="shared" si="86"/>
        <v>2.8333888888888996</v>
      </c>
      <c r="G516" s="86">
        <f t="shared" si="84"/>
        <v>-94.564635999999993</v>
      </c>
      <c r="J516">
        <v>1733300000</v>
      </c>
      <c r="K516">
        <v>-99.850562999999994</v>
      </c>
      <c r="L516">
        <v>-92.615341000000001</v>
      </c>
      <c r="N516" s="86">
        <f t="shared" si="87"/>
        <v>2.8333888888888996</v>
      </c>
      <c r="O516" s="86">
        <f t="shared" si="85"/>
        <v>-68.439567999999994</v>
      </c>
    </row>
    <row r="517" spans="2:15" x14ac:dyDescent="0.25">
      <c r="B517">
        <v>1977733333.3333001</v>
      </c>
      <c r="C517">
        <v>-99.541938999999999</v>
      </c>
      <c r="D517">
        <v>-91.994972000000004</v>
      </c>
      <c r="F517" s="86">
        <f t="shared" si="86"/>
        <v>3.2000666666666997</v>
      </c>
      <c r="G517" s="86">
        <f t="shared" si="84"/>
        <v>-86.934371999999996</v>
      </c>
      <c r="J517">
        <v>1977733333.3333001</v>
      </c>
      <c r="K517">
        <v>-93.307518000000002</v>
      </c>
      <c r="L517">
        <v>-86.046409999999995</v>
      </c>
      <c r="N517" s="86">
        <f t="shared" si="87"/>
        <v>3.2000666666666997</v>
      </c>
      <c r="O517" s="86">
        <f t="shared" si="85"/>
        <v>-71.732353000000003</v>
      </c>
    </row>
    <row r="518" spans="2:15" x14ac:dyDescent="0.25">
      <c r="B518">
        <v>2222166666.6666999</v>
      </c>
      <c r="C518">
        <v>-84.391829999999999</v>
      </c>
      <c r="D518">
        <v>-76.292168000000004</v>
      </c>
      <c r="F518" s="86">
        <f t="shared" si="86"/>
        <v>3.5667444444443999</v>
      </c>
      <c r="G518" s="86">
        <f t="shared" si="84"/>
        <v>-99.966965000000002</v>
      </c>
      <c r="J518">
        <v>2222166666.6666999</v>
      </c>
      <c r="K518">
        <v>-84.563828000000001</v>
      </c>
      <c r="L518">
        <v>-77.134033000000002</v>
      </c>
      <c r="N518" s="86">
        <f t="shared" si="87"/>
        <v>3.5667444444443999</v>
      </c>
      <c r="O518" s="86">
        <f t="shared" si="85"/>
        <v>-72.338524000000007</v>
      </c>
    </row>
    <row r="519" spans="2:15" x14ac:dyDescent="0.25">
      <c r="B519">
        <v>2466600000</v>
      </c>
      <c r="C519">
        <v>-81.007050000000007</v>
      </c>
      <c r="D519">
        <v>-72.988502999999994</v>
      </c>
      <c r="F519" s="86">
        <f t="shared" si="86"/>
        <v>3.9334222222221999</v>
      </c>
      <c r="G519" s="86">
        <f t="shared" si="84"/>
        <v>-96.940017999999995</v>
      </c>
      <c r="J519">
        <v>2466600000</v>
      </c>
      <c r="K519">
        <v>-85.782180999999994</v>
      </c>
      <c r="L519">
        <v>-77.971091999999999</v>
      </c>
      <c r="N519" s="86">
        <f t="shared" si="87"/>
        <v>3.9334222222221999</v>
      </c>
      <c r="O519" s="86">
        <f t="shared" si="85"/>
        <v>-84.725677000000005</v>
      </c>
    </row>
    <row r="520" spans="2:15" x14ac:dyDescent="0.25">
      <c r="B520">
        <v>2711033333.3333001</v>
      </c>
      <c r="C520">
        <v>-86.688072000000005</v>
      </c>
      <c r="D520">
        <v>-78.921531999999999</v>
      </c>
      <c r="F520" s="86">
        <f t="shared" si="86"/>
        <v>4.3000999999999996</v>
      </c>
      <c r="G520" s="86">
        <f t="shared" si="84"/>
        <v>-97.619865000000004</v>
      </c>
      <c r="J520">
        <v>2711033333.3333001</v>
      </c>
      <c r="K520">
        <v>-91.841605999999999</v>
      </c>
      <c r="L520">
        <v>-84.211074999999994</v>
      </c>
      <c r="N520" s="86">
        <f t="shared" si="87"/>
        <v>4.3000999999999996</v>
      </c>
      <c r="O520" s="86">
        <f t="shared" si="85"/>
        <v>-80.696983000000003</v>
      </c>
    </row>
    <row r="521" spans="2:15" x14ac:dyDescent="0.25">
      <c r="B521">
        <v>2955466666.6666999</v>
      </c>
      <c r="C521">
        <v>-86.477622999999994</v>
      </c>
      <c r="D521">
        <v>-78.759094000000005</v>
      </c>
      <c r="F521" s="86">
        <f t="shared" si="86"/>
        <v>4.6667777777777992</v>
      </c>
      <c r="G521" s="86">
        <f t="shared" si="84"/>
        <v>-89.885422000000005</v>
      </c>
      <c r="J521">
        <v>2955466666.6666999</v>
      </c>
      <c r="K521">
        <v>-86.669539999999998</v>
      </c>
      <c r="L521">
        <v>-79.000953999999993</v>
      </c>
      <c r="N521" s="86">
        <f t="shared" si="87"/>
        <v>4.6667777777777992</v>
      </c>
      <c r="O521" s="86">
        <f t="shared" si="85"/>
        <v>-74.289664999999999</v>
      </c>
    </row>
    <row r="522" spans="2:15" x14ac:dyDescent="0.25">
      <c r="B522">
        <v>3199900000</v>
      </c>
      <c r="C522">
        <v>-86.196205000000006</v>
      </c>
      <c r="D522">
        <v>-78.500168000000002</v>
      </c>
      <c r="F522" s="86">
        <f t="shared" si="86"/>
        <v>5.0334555555555998</v>
      </c>
      <c r="G522" s="86">
        <f t="shared" si="84"/>
        <v>-92.970275999999998</v>
      </c>
      <c r="J522">
        <v>3199900000</v>
      </c>
      <c r="K522">
        <v>-79.367050000000006</v>
      </c>
      <c r="L522">
        <v>-71.649963</v>
      </c>
      <c r="N522" s="86">
        <f t="shared" si="87"/>
        <v>5.0334555555555998</v>
      </c>
      <c r="O522" s="86">
        <f t="shared" si="85"/>
        <v>-68.060158000000001</v>
      </c>
    </row>
    <row r="523" spans="2:15" x14ac:dyDescent="0.25">
      <c r="B523">
        <v>3444333333.3333001</v>
      </c>
      <c r="C523">
        <v>-84.764374000000004</v>
      </c>
      <c r="D523">
        <v>-76.730164000000002</v>
      </c>
      <c r="F523" s="86">
        <f t="shared" si="86"/>
        <v>5.4001333333332999</v>
      </c>
      <c r="G523" s="86">
        <f t="shared" si="84"/>
        <v>-78.050774000000004</v>
      </c>
      <c r="J523">
        <v>3444333333.3333001</v>
      </c>
      <c r="K523">
        <v>-95.035454000000001</v>
      </c>
      <c r="L523">
        <v>-87.143630999999999</v>
      </c>
      <c r="N523" s="86">
        <f t="shared" si="87"/>
        <v>5.4001333333332999</v>
      </c>
      <c r="O523" s="86">
        <f t="shared" si="85"/>
        <v>-68.743758999999997</v>
      </c>
    </row>
    <row r="524" spans="2:15" x14ac:dyDescent="0.25">
      <c r="B524">
        <v>3688766666.6666999</v>
      </c>
      <c r="C524">
        <v>-82.102203000000003</v>
      </c>
      <c r="D524">
        <v>-73.718376000000006</v>
      </c>
      <c r="F524" s="86">
        <f t="shared" si="86"/>
        <v>5.7668111111111005</v>
      </c>
      <c r="G524" s="86">
        <f t="shared" si="84"/>
        <v>-91.749458000000004</v>
      </c>
      <c r="J524">
        <v>3688766666.6666999</v>
      </c>
      <c r="K524">
        <v>-84.044646999999998</v>
      </c>
      <c r="L524">
        <v>-75.882317</v>
      </c>
      <c r="N524" s="86">
        <f t="shared" si="87"/>
        <v>5.7668111111111005</v>
      </c>
      <c r="O524" s="86">
        <f t="shared" si="85"/>
        <v>-69.679862999999997</v>
      </c>
    </row>
    <row r="525" spans="2:15" x14ac:dyDescent="0.25">
      <c r="B525">
        <v>3933200000</v>
      </c>
      <c r="C525">
        <v>-85.378448000000006</v>
      </c>
      <c r="D525">
        <v>-77.042548999999994</v>
      </c>
      <c r="F525" s="86">
        <f t="shared" si="86"/>
        <v>6.1334888888889001</v>
      </c>
      <c r="G525" s="86">
        <f t="shared" si="84"/>
        <v>-90.098777999999996</v>
      </c>
      <c r="J525">
        <v>3933200000</v>
      </c>
      <c r="K525">
        <v>-84.033103999999994</v>
      </c>
      <c r="L525">
        <v>-75.472365999999994</v>
      </c>
      <c r="N525" s="86">
        <f t="shared" si="87"/>
        <v>6.1334888888889001</v>
      </c>
      <c r="O525" s="86">
        <f t="shared" si="85"/>
        <v>-68.646538000000007</v>
      </c>
    </row>
    <row r="526" spans="2:15" x14ac:dyDescent="0.25">
      <c r="B526">
        <v>4177633333.3333001</v>
      </c>
      <c r="C526">
        <v>-83.911354000000003</v>
      </c>
      <c r="D526">
        <v>-75.274162000000004</v>
      </c>
      <c r="F526" s="86">
        <f t="shared" si="86"/>
        <v>6.5001666666667006</v>
      </c>
      <c r="G526" s="86">
        <f t="shared" si="84"/>
        <v>-84.985709999999997</v>
      </c>
      <c r="J526">
        <v>4177633333.3333001</v>
      </c>
      <c r="K526">
        <v>-86.512512000000001</v>
      </c>
      <c r="L526">
        <v>-77.566383000000002</v>
      </c>
      <c r="N526" s="86">
        <f t="shared" si="87"/>
        <v>6.5001666666667006</v>
      </c>
      <c r="O526" s="86">
        <f t="shared" si="85"/>
        <v>-78.331328999999997</v>
      </c>
    </row>
    <row r="527" spans="2:15" x14ac:dyDescent="0.25">
      <c r="B527">
        <v>4422066666.6667004</v>
      </c>
      <c r="C527">
        <v>-81.806190000000001</v>
      </c>
      <c r="D527">
        <v>-72.795990000000003</v>
      </c>
      <c r="F527" s="86">
        <f t="shared" si="86"/>
        <v>6.8668444444443999</v>
      </c>
      <c r="G527" s="86">
        <f t="shared" si="84"/>
        <v>-74.092811999999995</v>
      </c>
      <c r="J527">
        <v>4422066666.6667004</v>
      </c>
      <c r="K527">
        <v>-78.677109000000002</v>
      </c>
      <c r="L527">
        <v>-69.945503000000002</v>
      </c>
      <c r="N527" s="86">
        <f t="shared" si="87"/>
        <v>6.8668444444443999</v>
      </c>
      <c r="O527" s="86">
        <f t="shared" si="85"/>
        <v>-62.501415000000001</v>
      </c>
    </row>
    <row r="528" spans="2:15" x14ac:dyDescent="0.25">
      <c r="B528">
        <v>4666500000</v>
      </c>
      <c r="C528">
        <v>-84.435608000000002</v>
      </c>
      <c r="D528">
        <v>-75.394653000000005</v>
      </c>
      <c r="F528" s="86">
        <f t="shared" si="86"/>
        <v>7.2335222222222004</v>
      </c>
      <c r="G528" s="86">
        <f t="shared" si="84"/>
        <v>-80.641891000000001</v>
      </c>
      <c r="J528">
        <v>4666500000</v>
      </c>
      <c r="K528">
        <v>-78.009331000000003</v>
      </c>
      <c r="L528">
        <v>-68.962479000000002</v>
      </c>
      <c r="N528" s="86">
        <f t="shared" si="87"/>
        <v>7.2335222222222004</v>
      </c>
      <c r="O528" s="86">
        <f t="shared" si="85"/>
        <v>-59.940646999999998</v>
      </c>
    </row>
    <row r="529" spans="2:16" x14ac:dyDescent="0.25">
      <c r="B529">
        <v>4910933333.3332996</v>
      </c>
      <c r="C529">
        <v>-87.469207999999995</v>
      </c>
      <c r="D529">
        <v>-78.542197999999999</v>
      </c>
      <c r="F529" s="86">
        <f t="shared" si="86"/>
        <v>7.6002000000000001</v>
      </c>
      <c r="G529" s="86">
        <f t="shared" si="84"/>
        <v>-79.898185999999995</v>
      </c>
      <c r="J529">
        <v>4910933333.3332996</v>
      </c>
      <c r="K529">
        <v>-81.965866000000005</v>
      </c>
      <c r="L529">
        <v>-73.013869999999997</v>
      </c>
      <c r="N529" s="86">
        <f t="shared" si="87"/>
        <v>7.6002000000000001</v>
      </c>
      <c r="O529" s="86">
        <f t="shared" si="85"/>
        <v>-62.137787000000003</v>
      </c>
    </row>
    <row r="530" spans="2:16" x14ac:dyDescent="0.25">
      <c r="B530">
        <v>5155366666.6667004</v>
      </c>
      <c r="C530">
        <v>-83.247787000000002</v>
      </c>
      <c r="D530">
        <v>-74.161781000000005</v>
      </c>
      <c r="F530" s="86" t="s">
        <v>25</v>
      </c>
      <c r="J530">
        <v>5155366666.6667004</v>
      </c>
      <c r="K530">
        <v>-71.525290999999996</v>
      </c>
      <c r="L530">
        <v>-62.388404999999999</v>
      </c>
      <c r="N530" s="86" t="s">
        <v>25</v>
      </c>
    </row>
    <row r="531" spans="2:16" x14ac:dyDescent="0.25">
      <c r="B531">
        <v>5399800000</v>
      </c>
      <c r="C531">
        <v>-74.357521000000006</v>
      </c>
      <c r="D531">
        <v>-64.928932000000003</v>
      </c>
      <c r="J531">
        <v>5399800000</v>
      </c>
      <c r="K531">
        <v>-73.876998999999998</v>
      </c>
      <c r="L531">
        <v>-64.390808000000007</v>
      </c>
    </row>
    <row r="532" spans="2:16" x14ac:dyDescent="0.25">
      <c r="B532" t="s">
        <v>25</v>
      </c>
      <c r="J532" t="s">
        <v>25</v>
      </c>
    </row>
    <row r="533" spans="2:16" x14ac:dyDescent="0.25">
      <c r="F533" s="86" t="s">
        <v>73</v>
      </c>
      <c r="N533" s="86" t="s">
        <v>73</v>
      </c>
    </row>
    <row r="534" spans="2:16" ht="15.75" x14ac:dyDescent="0.25">
      <c r="F534" s="86" t="s">
        <v>23</v>
      </c>
      <c r="G534" s="86" t="str">
        <f t="shared" ref="G534:G553" si="88">D560</f>
        <v>5Rx4L dBc Log Mag(dB)</v>
      </c>
      <c r="H534" s="35">
        <v>5</v>
      </c>
      <c r="N534" s="86" t="s">
        <v>23</v>
      </c>
      <c r="O534" s="86" t="str">
        <f t="shared" ref="O534:O553" si="89">L560</f>
        <v>5Rx4L dBc Log Mag(dB)</v>
      </c>
      <c r="P534" s="35">
        <v>5</v>
      </c>
    </row>
    <row r="535" spans="2:16" ht="15.75" x14ac:dyDescent="0.25">
      <c r="B535" t="s">
        <v>71</v>
      </c>
      <c r="F535" s="86">
        <f t="shared" ref="F535:F553" si="90">B561/1000000000</f>
        <v>1</v>
      </c>
      <c r="G535" s="86">
        <f t="shared" si="88"/>
        <v>-66.581153999999998</v>
      </c>
      <c r="H535" s="36">
        <f>ABS(AVERAGE(G535:G553)-(H534-1)*19)</f>
        <v>152.34568610526316</v>
      </c>
      <c r="J535" t="s">
        <v>71</v>
      </c>
      <c r="N535" s="86">
        <f t="shared" ref="N535:N553" si="91">J561/1000000000</f>
        <v>1</v>
      </c>
      <c r="O535" s="86">
        <f t="shared" si="89"/>
        <v>-91.822540000000004</v>
      </c>
      <c r="P535" s="36">
        <f>ABS(AVERAGE(O535:O553)-(P534-1)*19)</f>
        <v>155.61510463157896</v>
      </c>
    </row>
    <row r="536" spans="2:16" x14ac:dyDescent="0.25">
      <c r="B536" t="s">
        <v>23</v>
      </c>
      <c r="C536" t="s">
        <v>153</v>
      </c>
      <c r="D536" t="s">
        <v>72</v>
      </c>
      <c r="F536" s="86">
        <f t="shared" si="90"/>
        <v>1.5111222222221998</v>
      </c>
      <c r="G536" s="86">
        <f t="shared" si="88"/>
        <v>-75.178970000000007</v>
      </c>
      <c r="J536" t="s">
        <v>23</v>
      </c>
      <c r="K536" t="s">
        <v>153</v>
      </c>
      <c r="L536" t="s">
        <v>72</v>
      </c>
      <c r="N536" s="86">
        <f t="shared" si="91"/>
        <v>1.5111222222221998</v>
      </c>
      <c r="O536" s="86">
        <f t="shared" si="89"/>
        <v>-88.608954999999995</v>
      </c>
    </row>
    <row r="537" spans="2:16" x14ac:dyDescent="0.25">
      <c r="B537">
        <v>1000000000</v>
      </c>
      <c r="C537">
        <v>-86.733772000000002</v>
      </c>
      <c r="D537">
        <v>-75.900649999999999</v>
      </c>
      <c r="F537" s="86">
        <f t="shared" si="90"/>
        <v>2.0222444444444001</v>
      </c>
      <c r="G537" s="86">
        <f t="shared" si="88"/>
        <v>-80.211792000000003</v>
      </c>
      <c r="J537">
        <v>1000000000</v>
      </c>
      <c r="K537">
        <v>-100.30309</v>
      </c>
      <c r="L537">
        <v>-88.044623999999999</v>
      </c>
      <c r="N537" s="86">
        <f t="shared" si="91"/>
        <v>2.0222444444444001</v>
      </c>
      <c r="O537" s="86">
        <f t="shared" si="89"/>
        <v>-92.133353999999997</v>
      </c>
    </row>
    <row r="538" spans="2:16" x14ac:dyDescent="0.25">
      <c r="B538">
        <v>1366677777.7778001</v>
      </c>
      <c r="C538">
        <v>-78.512649999999994</v>
      </c>
      <c r="D538">
        <v>-70.542488000000006</v>
      </c>
      <c r="F538" s="86">
        <f t="shared" si="90"/>
        <v>2.5333666666667001</v>
      </c>
      <c r="G538" s="86">
        <f t="shared" si="88"/>
        <v>-80.736144999999993</v>
      </c>
      <c r="J538">
        <v>1366677777.7778001</v>
      </c>
      <c r="K538">
        <v>-89.729339999999993</v>
      </c>
      <c r="L538">
        <v>-80.736953999999997</v>
      </c>
      <c r="N538" s="86">
        <f t="shared" si="91"/>
        <v>2.5333666666667001</v>
      </c>
      <c r="O538" s="86">
        <f t="shared" si="89"/>
        <v>-82.150077999999993</v>
      </c>
    </row>
    <row r="539" spans="2:16" x14ac:dyDescent="0.25">
      <c r="B539">
        <v>1733355555.5555999</v>
      </c>
      <c r="C539">
        <v>-94.545974999999999</v>
      </c>
      <c r="D539">
        <v>-87.240257</v>
      </c>
      <c r="F539" s="86">
        <f t="shared" si="90"/>
        <v>3.0444888888888997</v>
      </c>
      <c r="G539" s="86">
        <f t="shared" si="88"/>
        <v>-81.608444000000006</v>
      </c>
      <c r="J539">
        <v>1733355555.5555999</v>
      </c>
      <c r="K539">
        <v>-88.395911999999996</v>
      </c>
      <c r="L539">
        <v>-80.809653999999995</v>
      </c>
      <c r="N539" s="86">
        <f t="shared" si="91"/>
        <v>3.0444888888888997</v>
      </c>
      <c r="O539" s="86">
        <f t="shared" si="89"/>
        <v>-86.068450999999996</v>
      </c>
    </row>
    <row r="540" spans="2:16" x14ac:dyDescent="0.25">
      <c r="B540">
        <v>2100033333.3333001</v>
      </c>
      <c r="C540">
        <v>-102.57867</v>
      </c>
      <c r="D540">
        <v>-95.211143000000007</v>
      </c>
      <c r="F540" s="86">
        <f t="shared" si="90"/>
        <v>3.5556111111111002</v>
      </c>
      <c r="G540" s="86">
        <f t="shared" si="88"/>
        <v>-75.854195000000004</v>
      </c>
      <c r="J540">
        <v>2100033333.3333001</v>
      </c>
      <c r="K540">
        <v>-81.576210000000003</v>
      </c>
      <c r="L540">
        <v>-74.340987999999996</v>
      </c>
      <c r="N540" s="86">
        <f t="shared" si="91"/>
        <v>3.5556111111111002</v>
      </c>
      <c r="O540" s="86">
        <f t="shared" si="89"/>
        <v>-80.268921000000006</v>
      </c>
    </row>
    <row r="541" spans="2:16" x14ac:dyDescent="0.25">
      <c r="B541">
        <v>2466711111.1111002</v>
      </c>
      <c r="C541">
        <v>-97.498062000000004</v>
      </c>
      <c r="D541">
        <v>-89.951096000000007</v>
      </c>
      <c r="F541" s="86">
        <f t="shared" si="90"/>
        <v>4.0667333333332998</v>
      </c>
      <c r="G541" s="86">
        <f t="shared" si="88"/>
        <v>-79.033134000000004</v>
      </c>
      <c r="J541">
        <v>2466711111.1111002</v>
      </c>
      <c r="K541">
        <v>-79.441231000000002</v>
      </c>
      <c r="L541">
        <v>-72.180121999999997</v>
      </c>
      <c r="N541" s="86">
        <f t="shared" si="91"/>
        <v>4.0667333333332998</v>
      </c>
      <c r="O541" s="86">
        <f t="shared" si="89"/>
        <v>-72.974982999999995</v>
      </c>
    </row>
    <row r="542" spans="2:16" x14ac:dyDescent="0.25">
      <c r="B542">
        <v>2833388888.8888998</v>
      </c>
      <c r="C542">
        <v>-102.6643</v>
      </c>
      <c r="D542">
        <v>-94.564635999999993</v>
      </c>
      <c r="F542" s="86">
        <f t="shared" si="90"/>
        <v>4.5778555555556002</v>
      </c>
      <c r="G542" s="86">
        <f t="shared" si="88"/>
        <v>-72.467963999999995</v>
      </c>
      <c r="J542">
        <v>2833388888.8888998</v>
      </c>
      <c r="K542">
        <v>-75.869361999999995</v>
      </c>
      <c r="L542">
        <v>-68.439567999999994</v>
      </c>
      <c r="N542" s="86">
        <f t="shared" si="91"/>
        <v>4.5778555555556002</v>
      </c>
      <c r="O542" s="86">
        <f t="shared" si="89"/>
        <v>-80.213165000000004</v>
      </c>
    </row>
    <row r="543" spans="2:16" x14ac:dyDescent="0.25">
      <c r="B543">
        <v>3200066666.6666999</v>
      </c>
      <c r="C543">
        <v>-94.952918999999994</v>
      </c>
      <c r="D543">
        <v>-86.934371999999996</v>
      </c>
      <c r="F543" s="86">
        <f t="shared" si="90"/>
        <v>5.0889777777777994</v>
      </c>
      <c r="G543" s="86">
        <f t="shared" si="88"/>
        <v>-103.45258</v>
      </c>
      <c r="J543">
        <v>3200066666.6666999</v>
      </c>
      <c r="K543">
        <v>-79.543448999999995</v>
      </c>
      <c r="L543">
        <v>-71.732353000000003</v>
      </c>
      <c r="N543" s="86">
        <f t="shared" si="91"/>
        <v>5.0889777777777994</v>
      </c>
      <c r="O543" s="86">
        <f t="shared" si="89"/>
        <v>-76.328063999999998</v>
      </c>
    </row>
    <row r="544" spans="2:16" x14ac:dyDescent="0.25">
      <c r="B544">
        <v>3566744444.4443998</v>
      </c>
      <c r="C544">
        <v>-107.73351</v>
      </c>
      <c r="D544">
        <v>-99.966965000000002</v>
      </c>
      <c r="F544" s="86">
        <f t="shared" si="90"/>
        <v>5.6001000000000003</v>
      </c>
      <c r="G544" s="86">
        <f t="shared" si="88"/>
        <v>-76.789840999999996</v>
      </c>
      <c r="J544">
        <v>3566744444.4443998</v>
      </c>
      <c r="K544">
        <v>-79.969054999999997</v>
      </c>
      <c r="L544">
        <v>-72.338524000000007</v>
      </c>
      <c r="N544" s="86">
        <f t="shared" si="91"/>
        <v>5.6001000000000003</v>
      </c>
      <c r="O544" s="86">
        <f t="shared" si="89"/>
        <v>-78.699798999999999</v>
      </c>
    </row>
    <row r="545" spans="2:16" x14ac:dyDescent="0.25">
      <c r="B545">
        <v>3933422222.2221999</v>
      </c>
      <c r="C545">
        <v>-104.65855000000001</v>
      </c>
      <c r="D545">
        <v>-96.940017999999995</v>
      </c>
      <c r="F545" s="86">
        <f t="shared" si="90"/>
        <v>6.1112222222222004</v>
      </c>
      <c r="G545" s="86">
        <f t="shared" si="88"/>
        <v>-82.412391999999997</v>
      </c>
      <c r="J545">
        <v>3933422222.2221999</v>
      </c>
      <c r="K545">
        <v>-92.394256999999996</v>
      </c>
      <c r="L545">
        <v>-84.725677000000005</v>
      </c>
      <c r="N545" s="86">
        <f t="shared" si="91"/>
        <v>6.1112222222222004</v>
      </c>
      <c r="O545" s="86">
        <f t="shared" si="89"/>
        <v>-76.584937999999994</v>
      </c>
    </row>
    <row r="546" spans="2:16" x14ac:dyDescent="0.25">
      <c r="B546">
        <v>4300100000</v>
      </c>
      <c r="C546">
        <v>-105.31591</v>
      </c>
      <c r="D546">
        <v>-97.619865000000004</v>
      </c>
      <c r="F546" s="86">
        <f t="shared" si="90"/>
        <v>6.6223444444443995</v>
      </c>
      <c r="G546" s="86">
        <f t="shared" si="88"/>
        <v>-71.003044000000003</v>
      </c>
      <c r="J546">
        <v>4300100000</v>
      </c>
      <c r="K546">
        <v>-88.414069999999995</v>
      </c>
      <c r="L546">
        <v>-80.696983000000003</v>
      </c>
      <c r="N546" s="86">
        <f t="shared" si="91"/>
        <v>6.6223444444443995</v>
      </c>
      <c r="O546" s="86">
        <f t="shared" si="89"/>
        <v>-77.213515999999998</v>
      </c>
    </row>
    <row r="547" spans="2:16" x14ac:dyDescent="0.25">
      <c r="B547">
        <v>4666777777.7777996</v>
      </c>
      <c r="C547">
        <v>-97.919632000000007</v>
      </c>
      <c r="D547">
        <v>-89.885422000000005</v>
      </c>
      <c r="F547" s="86">
        <f t="shared" si="90"/>
        <v>7.1334666666666999</v>
      </c>
      <c r="G547" s="86">
        <f t="shared" si="88"/>
        <v>-68.532248999999993</v>
      </c>
      <c r="J547">
        <v>4666777777.7777996</v>
      </c>
      <c r="K547">
        <v>-82.181495999999996</v>
      </c>
      <c r="L547">
        <v>-74.289664999999999</v>
      </c>
      <c r="N547" s="86">
        <f t="shared" si="91"/>
        <v>7.1334666666666999</v>
      </c>
      <c r="O547" s="86">
        <f t="shared" si="89"/>
        <v>-67.078331000000006</v>
      </c>
    </row>
    <row r="548" spans="2:16" x14ac:dyDescent="0.25">
      <c r="B548">
        <v>5033455555.5556002</v>
      </c>
      <c r="C548">
        <v>-101.3541</v>
      </c>
      <c r="D548">
        <v>-92.970275999999998</v>
      </c>
      <c r="F548" s="86">
        <f t="shared" si="90"/>
        <v>7.6445888888889</v>
      </c>
      <c r="G548" s="86">
        <f t="shared" si="88"/>
        <v>-70.441604999999996</v>
      </c>
      <c r="J548">
        <v>5033455555.5556002</v>
      </c>
      <c r="K548">
        <v>-76.222487999999998</v>
      </c>
      <c r="L548">
        <v>-68.060158000000001</v>
      </c>
      <c r="N548" s="86">
        <f t="shared" si="91"/>
        <v>7.6445888888889</v>
      </c>
      <c r="O548" s="86">
        <f t="shared" si="89"/>
        <v>-71.846680000000006</v>
      </c>
    </row>
    <row r="549" spans="2:16" x14ac:dyDescent="0.25">
      <c r="B549">
        <v>5400133333.3332996</v>
      </c>
      <c r="C549">
        <v>-86.386673000000002</v>
      </c>
      <c r="D549">
        <v>-78.050774000000004</v>
      </c>
      <c r="F549" s="86">
        <f t="shared" si="90"/>
        <v>8.1557111111111009</v>
      </c>
      <c r="G549" s="86">
        <f t="shared" si="88"/>
        <v>-70.506020000000007</v>
      </c>
      <c r="J549">
        <v>5400133333.3332996</v>
      </c>
      <c r="K549">
        <v>-77.304496999999998</v>
      </c>
      <c r="L549">
        <v>-68.743758999999997</v>
      </c>
      <c r="N549" s="86">
        <f t="shared" si="91"/>
        <v>8.1557111111111009</v>
      </c>
      <c r="O549" s="86">
        <f t="shared" si="89"/>
        <v>-88.332572999999996</v>
      </c>
    </row>
    <row r="550" spans="2:16" x14ac:dyDescent="0.25">
      <c r="B550">
        <v>5766811111.1111002</v>
      </c>
      <c r="C550">
        <v>-100.38665</v>
      </c>
      <c r="D550">
        <v>-91.749458000000004</v>
      </c>
      <c r="F550" s="86">
        <f t="shared" si="90"/>
        <v>8.6668333333332992</v>
      </c>
      <c r="G550" s="86">
        <f t="shared" si="88"/>
        <v>-75.558623999999995</v>
      </c>
      <c r="J550">
        <v>5766811111.1111002</v>
      </c>
      <c r="K550">
        <v>-78.625991999999997</v>
      </c>
      <c r="L550">
        <v>-69.679862999999997</v>
      </c>
      <c r="N550" s="86">
        <f t="shared" si="91"/>
        <v>8.6668333333332992</v>
      </c>
      <c r="O550" s="86">
        <f t="shared" si="89"/>
        <v>-78.127571000000003</v>
      </c>
    </row>
    <row r="551" spans="2:16" x14ac:dyDescent="0.25">
      <c r="B551">
        <v>6133488888.8888998</v>
      </c>
      <c r="C551">
        <v>-99.108970999999997</v>
      </c>
      <c r="D551">
        <v>-90.098777999999996</v>
      </c>
      <c r="F551" s="86">
        <f t="shared" si="90"/>
        <v>9.1779555555555987</v>
      </c>
      <c r="G551" s="86">
        <f t="shared" si="88"/>
        <v>-71.566513</v>
      </c>
      <c r="J551">
        <v>6133488888.8888998</v>
      </c>
      <c r="K551">
        <v>-77.378142999999994</v>
      </c>
      <c r="L551">
        <v>-68.646538000000007</v>
      </c>
      <c r="N551" s="86">
        <f t="shared" si="91"/>
        <v>9.1779555555555987</v>
      </c>
      <c r="O551" s="86">
        <f t="shared" si="89"/>
        <v>-74.780692999999999</v>
      </c>
    </row>
    <row r="552" spans="2:16" x14ac:dyDescent="0.25">
      <c r="B552">
        <v>6500166666.6667004</v>
      </c>
      <c r="C552">
        <v>-94.026664999999994</v>
      </c>
      <c r="D552">
        <v>-84.985709999999997</v>
      </c>
      <c r="F552" s="86">
        <f t="shared" si="90"/>
        <v>9.6890777777777988</v>
      </c>
      <c r="G552" s="86">
        <f t="shared" si="88"/>
        <v>-74.969498000000002</v>
      </c>
      <c r="J552">
        <v>6500166666.6667004</v>
      </c>
      <c r="K552">
        <v>-87.378180999999998</v>
      </c>
      <c r="L552">
        <v>-78.331328999999997</v>
      </c>
      <c r="N552" s="86">
        <f t="shared" si="91"/>
        <v>9.6890777777777988</v>
      </c>
      <c r="O552" s="86">
        <f t="shared" si="89"/>
        <v>-77.431754999999995</v>
      </c>
    </row>
    <row r="553" spans="2:16" x14ac:dyDescent="0.25">
      <c r="B553">
        <v>6866844444.4443998</v>
      </c>
      <c r="C553">
        <v>-83.019829000000001</v>
      </c>
      <c r="D553">
        <v>-74.092811999999995</v>
      </c>
      <c r="F553" s="86">
        <f t="shared" si="90"/>
        <v>10.200200000000001</v>
      </c>
      <c r="G553" s="86">
        <f t="shared" si="88"/>
        <v>-73.663871999999998</v>
      </c>
      <c r="J553">
        <v>6866844444.4443998</v>
      </c>
      <c r="K553">
        <v>-71.453406999999999</v>
      </c>
      <c r="L553">
        <v>-62.501415000000001</v>
      </c>
      <c r="N553" s="86">
        <f t="shared" si="91"/>
        <v>10.200200000000001</v>
      </c>
      <c r="O553" s="86">
        <f t="shared" si="89"/>
        <v>-72.022621000000001</v>
      </c>
    </row>
    <row r="554" spans="2:16" x14ac:dyDescent="0.25">
      <c r="B554">
        <v>7233522222.2222004</v>
      </c>
      <c r="C554">
        <v>-89.727897999999996</v>
      </c>
      <c r="D554">
        <v>-80.641891000000001</v>
      </c>
      <c r="F554" s="86" t="s">
        <v>25</v>
      </c>
      <c r="J554">
        <v>7233522222.2222004</v>
      </c>
      <c r="K554">
        <v>-69.077529999999996</v>
      </c>
      <c r="L554">
        <v>-59.940646999999998</v>
      </c>
      <c r="N554" s="86" t="s">
        <v>25</v>
      </c>
    </row>
    <row r="555" spans="2:16" x14ac:dyDescent="0.25">
      <c r="B555">
        <v>7600200000</v>
      </c>
      <c r="C555">
        <v>-89.326781999999994</v>
      </c>
      <c r="D555">
        <v>-79.898185999999995</v>
      </c>
      <c r="J555">
        <v>7600200000</v>
      </c>
      <c r="K555">
        <v>-71.623985000000005</v>
      </c>
      <c r="L555">
        <v>-62.137787000000003</v>
      </c>
    </row>
    <row r="556" spans="2:16" x14ac:dyDescent="0.25">
      <c r="B556" t="s">
        <v>25</v>
      </c>
      <c r="J556" t="s">
        <v>25</v>
      </c>
    </row>
    <row r="557" spans="2:16" x14ac:dyDescent="0.25">
      <c r="F557" s="86" t="s">
        <v>75</v>
      </c>
      <c r="N557" s="86" t="s">
        <v>75</v>
      </c>
    </row>
    <row r="558" spans="2:16" ht="15.75" x14ac:dyDescent="0.25">
      <c r="F558" s="86" t="s">
        <v>23</v>
      </c>
      <c r="G558" s="86" t="str">
        <f t="shared" ref="G558:G577" si="92">D584</f>
        <v>5Rx5L dBc Log Mag(dB)</v>
      </c>
      <c r="H558" s="35">
        <v>5</v>
      </c>
      <c r="N558" s="86" t="s">
        <v>23</v>
      </c>
      <c r="O558" s="86" t="str">
        <f t="shared" ref="O558:O577" si="93">L584</f>
        <v>5Rx5L dBc Log Mag(dB)</v>
      </c>
      <c r="P558" s="35">
        <v>5</v>
      </c>
    </row>
    <row r="559" spans="2:16" ht="15.75" x14ac:dyDescent="0.25">
      <c r="B559" t="s">
        <v>73</v>
      </c>
      <c r="F559" s="86">
        <f t="shared" ref="F559:F577" si="94">B585/1000000000</f>
        <v>1</v>
      </c>
      <c r="G559" s="86">
        <f t="shared" si="92"/>
        <v>-54.021743999999998</v>
      </c>
      <c r="H559" s="36">
        <f>ABS(AVERAGE(G559:G577)-(H558-1)*19)</f>
        <v>136.64473573684211</v>
      </c>
      <c r="J559" t="s">
        <v>73</v>
      </c>
      <c r="N559" s="86">
        <f t="shared" ref="N559:N577" si="95">J585/1000000000</f>
        <v>1</v>
      </c>
      <c r="O559" s="86">
        <f t="shared" si="93"/>
        <v>-74.187386000000004</v>
      </c>
      <c r="P559" s="36">
        <f>ABS(AVERAGE(O559:O577)-(P558-1)*19)</f>
        <v>140.82388131578949</v>
      </c>
    </row>
    <row r="560" spans="2:16" x14ac:dyDescent="0.25">
      <c r="B560" t="s">
        <v>23</v>
      </c>
      <c r="C560" t="s">
        <v>154</v>
      </c>
      <c r="D560" t="s">
        <v>74</v>
      </c>
      <c r="F560" s="86">
        <f t="shared" si="94"/>
        <v>1.6555666666666999</v>
      </c>
      <c r="G560" s="86">
        <f t="shared" si="92"/>
        <v>-63.857089999999999</v>
      </c>
      <c r="J560" t="s">
        <v>23</v>
      </c>
      <c r="K560" t="s">
        <v>154</v>
      </c>
      <c r="L560" t="s">
        <v>74</v>
      </c>
      <c r="N560" s="86">
        <f t="shared" si="95"/>
        <v>1.6555666666666999</v>
      </c>
      <c r="O560" s="86">
        <f t="shared" si="93"/>
        <v>-101.81986000000001</v>
      </c>
    </row>
    <row r="561" spans="2:15" x14ac:dyDescent="0.25">
      <c r="B561">
        <v>1000000000</v>
      </c>
      <c r="C561">
        <v>-77.414283999999995</v>
      </c>
      <c r="D561">
        <v>-66.581153999999998</v>
      </c>
      <c r="F561" s="86">
        <f t="shared" si="94"/>
        <v>2.3111333333333</v>
      </c>
      <c r="G561" s="86">
        <f t="shared" si="92"/>
        <v>-73.470802000000006</v>
      </c>
      <c r="J561">
        <v>1000000000</v>
      </c>
      <c r="K561">
        <v>-104.08101000000001</v>
      </c>
      <c r="L561">
        <v>-91.822540000000004</v>
      </c>
      <c r="N561" s="86">
        <f t="shared" si="95"/>
        <v>2.3111333333333</v>
      </c>
      <c r="O561" s="86">
        <f t="shared" si="93"/>
        <v>-71.521332000000001</v>
      </c>
    </row>
    <row r="562" spans="2:15" x14ac:dyDescent="0.25">
      <c r="B562">
        <v>1511122222.2221999</v>
      </c>
      <c r="C562">
        <v>-83.149131999999994</v>
      </c>
      <c r="D562">
        <v>-75.178970000000007</v>
      </c>
      <c r="F562" s="86">
        <f t="shared" si="94"/>
        <v>2.9666999999999999</v>
      </c>
      <c r="G562" s="86">
        <f t="shared" si="92"/>
        <v>-72.613395999999995</v>
      </c>
      <c r="J562">
        <v>1511122222.2221999</v>
      </c>
      <c r="K562">
        <v>-97.601333999999994</v>
      </c>
      <c r="L562">
        <v>-88.608954999999995</v>
      </c>
      <c r="N562" s="86">
        <f t="shared" si="95"/>
        <v>2.9666999999999999</v>
      </c>
      <c r="O562" s="86">
        <f t="shared" si="93"/>
        <v>-70.786049000000006</v>
      </c>
    </row>
    <row r="563" spans="2:15" x14ac:dyDescent="0.25">
      <c r="B563">
        <v>2022244444.4444001</v>
      </c>
      <c r="C563">
        <v>-87.517509000000004</v>
      </c>
      <c r="D563">
        <v>-80.211792000000003</v>
      </c>
      <c r="F563" s="86">
        <f t="shared" si="94"/>
        <v>3.6222666666666998</v>
      </c>
      <c r="G563" s="86">
        <f t="shared" si="92"/>
        <v>-75.492988999999994</v>
      </c>
      <c r="J563">
        <v>2022244444.4444001</v>
      </c>
      <c r="K563">
        <v>-99.719611999999998</v>
      </c>
      <c r="L563">
        <v>-92.133353999999997</v>
      </c>
      <c r="N563" s="86">
        <f t="shared" si="95"/>
        <v>3.6222666666666998</v>
      </c>
      <c r="O563" s="86">
        <f t="shared" si="93"/>
        <v>-67.045890999999997</v>
      </c>
    </row>
    <row r="564" spans="2:15" x14ac:dyDescent="0.25">
      <c r="B564">
        <v>2533366666.6666999</v>
      </c>
      <c r="C564">
        <v>-88.103667999999999</v>
      </c>
      <c r="D564">
        <v>-80.736144999999993</v>
      </c>
      <c r="F564" s="86">
        <f t="shared" si="94"/>
        <v>4.2778333333332998</v>
      </c>
      <c r="G564" s="86">
        <f t="shared" si="92"/>
        <v>-73.623169000000004</v>
      </c>
      <c r="J564">
        <v>2533366666.6666999</v>
      </c>
      <c r="K564">
        <v>-89.385300000000001</v>
      </c>
      <c r="L564">
        <v>-82.150077999999993</v>
      </c>
      <c r="N564" s="86">
        <f t="shared" si="95"/>
        <v>4.2778333333332998</v>
      </c>
      <c r="O564" s="86">
        <f t="shared" si="93"/>
        <v>-65.486366000000004</v>
      </c>
    </row>
    <row r="565" spans="2:15" x14ac:dyDescent="0.25">
      <c r="B565">
        <v>3044488888.8888998</v>
      </c>
      <c r="C565">
        <v>-89.155403000000007</v>
      </c>
      <c r="D565">
        <v>-81.608444000000006</v>
      </c>
      <c r="F565" s="86">
        <f t="shared" si="94"/>
        <v>4.9333999999999998</v>
      </c>
      <c r="G565" s="86">
        <f t="shared" si="92"/>
        <v>-61.196117000000001</v>
      </c>
      <c r="J565">
        <v>3044488888.8888998</v>
      </c>
      <c r="K565">
        <v>-93.329552000000007</v>
      </c>
      <c r="L565">
        <v>-86.068450999999996</v>
      </c>
      <c r="N565" s="86">
        <f t="shared" si="95"/>
        <v>4.9333999999999998</v>
      </c>
      <c r="O565" s="86">
        <f t="shared" si="93"/>
        <v>-63.035564000000001</v>
      </c>
    </row>
    <row r="566" spans="2:15" x14ac:dyDescent="0.25">
      <c r="B566">
        <v>3555611111.1111002</v>
      </c>
      <c r="C566">
        <v>-83.953856999999999</v>
      </c>
      <c r="D566">
        <v>-75.854195000000004</v>
      </c>
      <c r="F566" s="86">
        <f t="shared" si="94"/>
        <v>5.5889666666667006</v>
      </c>
      <c r="G566" s="86">
        <f t="shared" si="92"/>
        <v>-63.101494000000002</v>
      </c>
      <c r="J566">
        <v>3555611111.1111002</v>
      </c>
      <c r="K566">
        <v>-87.698715000000007</v>
      </c>
      <c r="L566">
        <v>-80.268921000000006</v>
      </c>
      <c r="N566" s="86">
        <f t="shared" si="95"/>
        <v>5.5889666666667006</v>
      </c>
      <c r="O566" s="86">
        <f t="shared" si="93"/>
        <v>-75.698677000000004</v>
      </c>
    </row>
    <row r="567" spans="2:15" x14ac:dyDescent="0.25">
      <c r="B567">
        <v>4066733333.3333001</v>
      </c>
      <c r="C567">
        <v>-87.051682</v>
      </c>
      <c r="D567">
        <v>-79.033134000000004</v>
      </c>
      <c r="F567" s="86">
        <f t="shared" si="94"/>
        <v>6.2445333333332993</v>
      </c>
      <c r="G567" s="86">
        <f t="shared" si="92"/>
        <v>-69.654067999999995</v>
      </c>
      <c r="J567">
        <v>4066733333.3333001</v>
      </c>
      <c r="K567">
        <v>-80.786072000000004</v>
      </c>
      <c r="L567">
        <v>-72.974982999999995</v>
      </c>
      <c r="N567" s="86">
        <f t="shared" si="95"/>
        <v>6.2445333333332993</v>
      </c>
      <c r="O567" s="86">
        <f t="shared" si="93"/>
        <v>-63.072712000000003</v>
      </c>
    </row>
    <row r="568" spans="2:15" x14ac:dyDescent="0.25">
      <c r="B568">
        <v>4577855555.5556002</v>
      </c>
      <c r="C568">
        <v>-80.234504999999999</v>
      </c>
      <c r="D568">
        <v>-72.467963999999995</v>
      </c>
      <c r="F568" s="86">
        <f t="shared" si="94"/>
        <v>6.9001000000000001</v>
      </c>
      <c r="G568" s="86">
        <f t="shared" si="92"/>
        <v>-57.080418000000002</v>
      </c>
      <c r="J568">
        <v>4577855555.5556002</v>
      </c>
      <c r="K568">
        <v>-87.843688999999998</v>
      </c>
      <c r="L568">
        <v>-80.213165000000004</v>
      </c>
      <c r="N568" s="86">
        <f t="shared" si="95"/>
        <v>6.9001000000000001</v>
      </c>
      <c r="O568" s="86">
        <f t="shared" si="93"/>
        <v>-61.784945999999998</v>
      </c>
    </row>
    <row r="569" spans="2:15" x14ac:dyDescent="0.25">
      <c r="B569">
        <v>5088977777.7777996</v>
      </c>
      <c r="C569">
        <v>-111.17111</v>
      </c>
      <c r="D569">
        <v>-103.45258</v>
      </c>
      <c r="F569" s="86">
        <f t="shared" si="94"/>
        <v>7.5556666666667001</v>
      </c>
      <c r="G569" s="86">
        <f t="shared" si="92"/>
        <v>-54.633656000000002</v>
      </c>
      <c r="J569">
        <v>5088977777.7777996</v>
      </c>
      <c r="K569">
        <v>-83.996643000000006</v>
      </c>
      <c r="L569">
        <v>-76.328063999999998</v>
      </c>
      <c r="N569" s="86">
        <f t="shared" si="95"/>
        <v>7.5556666666667001</v>
      </c>
      <c r="O569" s="86">
        <f t="shared" si="93"/>
        <v>-56.601115999999998</v>
      </c>
    </row>
    <row r="570" spans="2:15" x14ac:dyDescent="0.25">
      <c r="B570">
        <v>5600100000</v>
      </c>
      <c r="C570">
        <v>-84.485878</v>
      </c>
      <c r="D570">
        <v>-76.789840999999996</v>
      </c>
      <c r="F570" s="86">
        <f t="shared" si="94"/>
        <v>8.2112333333333005</v>
      </c>
      <c r="G570" s="86">
        <f t="shared" si="92"/>
        <v>-54.496032999999997</v>
      </c>
      <c r="J570">
        <v>5600100000</v>
      </c>
      <c r="K570">
        <v>-86.416877999999997</v>
      </c>
      <c r="L570">
        <v>-78.699798999999999</v>
      </c>
      <c r="N570" s="86">
        <f t="shared" si="95"/>
        <v>8.2112333333333005</v>
      </c>
      <c r="O570" s="86">
        <f t="shared" si="93"/>
        <v>-55.027366999999998</v>
      </c>
    </row>
    <row r="571" spans="2:15" x14ac:dyDescent="0.25">
      <c r="B571">
        <v>6111222222.2222004</v>
      </c>
      <c r="C571">
        <v>-90.446601999999999</v>
      </c>
      <c r="D571">
        <v>-82.412391999999997</v>
      </c>
      <c r="F571" s="86">
        <f t="shared" si="94"/>
        <v>8.8667999999999996</v>
      </c>
      <c r="G571" s="86">
        <f t="shared" si="92"/>
        <v>-53.987606</v>
      </c>
      <c r="J571">
        <v>6111222222.2222004</v>
      </c>
      <c r="K571">
        <v>-84.476768000000007</v>
      </c>
      <c r="L571">
        <v>-76.584937999999994</v>
      </c>
      <c r="N571" s="86">
        <f t="shared" si="95"/>
        <v>8.8667999999999996</v>
      </c>
      <c r="O571" s="86">
        <f t="shared" si="93"/>
        <v>-60.099547999999999</v>
      </c>
    </row>
    <row r="572" spans="2:15" x14ac:dyDescent="0.25">
      <c r="B572">
        <v>6622344444.4443998</v>
      </c>
      <c r="C572">
        <v>-79.386878999999993</v>
      </c>
      <c r="D572">
        <v>-71.003044000000003</v>
      </c>
      <c r="F572" s="86">
        <f t="shared" si="94"/>
        <v>9.5223666666667004</v>
      </c>
      <c r="G572" s="86">
        <f t="shared" si="92"/>
        <v>-52.274898999999998</v>
      </c>
      <c r="J572">
        <v>6622344444.4443998</v>
      </c>
      <c r="K572">
        <v>-85.375846999999993</v>
      </c>
      <c r="L572">
        <v>-77.213515999999998</v>
      </c>
      <c r="N572" s="86">
        <f t="shared" si="95"/>
        <v>9.5223666666667004</v>
      </c>
      <c r="O572" s="86">
        <f t="shared" si="93"/>
        <v>-66.273116999999999</v>
      </c>
    </row>
    <row r="573" spans="2:15" x14ac:dyDescent="0.25">
      <c r="B573">
        <v>7133466666.6667004</v>
      </c>
      <c r="C573">
        <v>-76.868149000000003</v>
      </c>
      <c r="D573">
        <v>-68.532248999999993</v>
      </c>
      <c r="F573" s="86">
        <f t="shared" si="94"/>
        <v>10.177933333333</v>
      </c>
      <c r="G573" s="86">
        <f t="shared" si="92"/>
        <v>-59.372356000000003</v>
      </c>
      <c r="J573">
        <v>7133466666.6667004</v>
      </c>
      <c r="K573">
        <v>-75.639069000000006</v>
      </c>
      <c r="L573">
        <v>-67.078331000000006</v>
      </c>
      <c r="N573" s="86">
        <f t="shared" si="95"/>
        <v>10.177933333333</v>
      </c>
      <c r="O573" s="86">
        <f t="shared" si="93"/>
        <v>-53.230651999999999</v>
      </c>
    </row>
    <row r="574" spans="2:15" x14ac:dyDescent="0.25">
      <c r="B574">
        <v>7644588888.8888998</v>
      </c>
      <c r="C574">
        <v>-79.078795999999997</v>
      </c>
      <c r="D574">
        <v>-70.441604999999996</v>
      </c>
      <c r="F574" s="86">
        <f t="shared" si="94"/>
        <v>10.833500000000001</v>
      </c>
      <c r="G574" s="86">
        <f t="shared" si="92"/>
        <v>-54.611187000000001</v>
      </c>
      <c r="J574">
        <v>7644588888.8888998</v>
      </c>
      <c r="K574">
        <v>-80.792809000000005</v>
      </c>
      <c r="L574">
        <v>-71.846680000000006</v>
      </c>
      <c r="N574" s="86">
        <f t="shared" si="95"/>
        <v>10.833500000000001</v>
      </c>
      <c r="O574" s="86">
        <f t="shared" si="93"/>
        <v>-60.095500999999999</v>
      </c>
    </row>
    <row r="575" spans="2:15" x14ac:dyDescent="0.25">
      <c r="B575">
        <v>8155711111.1111002</v>
      </c>
      <c r="C575">
        <v>-79.516211999999996</v>
      </c>
      <c r="D575">
        <v>-70.506020000000007</v>
      </c>
      <c r="F575" s="86">
        <f t="shared" si="94"/>
        <v>11.489066666667</v>
      </c>
      <c r="G575" s="86">
        <f t="shared" si="92"/>
        <v>-52.604492</v>
      </c>
      <c r="J575">
        <v>8155711111.1111002</v>
      </c>
      <c r="K575">
        <v>-97.064171000000002</v>
      </c>
      <c r="L575">
        <v>-88.332572999999996</v>
      </c>
      <c r="N575" s="86">
        <f t="shared" si="95"/>
        <v>11.489066666667</v>
      </c>
      <c r="O575" s="86">
        <f t="shared" si="93"/>
        <v>-55.432307999999999</v>
      </c>
    </row>
    <row r="576" spans="2:15" x14ac:dyDescent="0.25">
      <c r="B576">
        <v>8666833333.3332996</v>
      </c>
      <c r="C576">
        <v>-84.599579000000006</v>
      </c>
      <c r="D576">
        <v>-75.558623999999995</v>
      </c>
      <c r="F576" s="86">
        <f t="shared" si="94"/>
        <v>12.144633333333001</v>
      </c>
      <c r="G576" s="86">
        <f t="shared" si="92"/>
        <v>-53.347003999999998</v>
      </c>
      <c r="J576">
        <v>8666833333.3332996</v>
      </c>
      <c r="K576">
        <v>-87.174430999999998</v>
      </c>
      <c r="L576">
        <v>-78.127571000000003</v>
      </c>
      <c r="N576" s="86">
        <f t="shared" si="95"/>
        <v>12.144633333333001</v>
      </c>
      <c r="O576" s="86">
        <f t="shared" si="93"/>
        <v>-54.644286999999998</v>
      </c>
    </row>
    <row r="577" spans="2:15" x14ac:dyDescent="0.25">
      <c r="B577">
        <v>9177955555.5555992</v>
      </c>
      <c r="C577">
        <v>-80.493530000000007</v>
      </c>
      <c r="D577">
        <v>-71.566513</v>
      </c>
      <c r="F577" s="86">
        <f t="shared" si="94"/>
        <v>12.8002</v>
      </c>
      <c r="G577" s="86">
        <f t="shared" si="92"/>
        <v>-52.811458999999999</v>
      </c>
      <c r="J577">
        <v>9177955555.5555992</v>
      </c>
      <c r="K577">
        <v>-83.732680999999999</v>
      </c>
      <c r="L577">
        <v>-74.780692999999999</v>
      </c>
      <c r="N577" s="86">
        <f t="shared" si="95"/>
        <v>12.8002</v>
      </c>
      <c r="O577" s="86">
        <f t="shared" si="93"/>
        <v>-55.811065999999997</v>
      </c>
    </row>
    <row r="578" spans="2:15" x14ac:dyDescent="0.25">
      <c r="B578">
        <v>9689077777.7777996</v>
      </c>
      <c r="C578">
        <v>-84.055510999999996</v>
      </c>
      <c r="D578">
        <v>-74.969498000000002</v>
      </c>
      <c r="F578" s="86" t="s">
        <v>25</v>
      </c>
      <c r="J578">
        <v>9689077777.7777996</v>
      </c>
      <c r="K578">
        <v>-86.568641999999997</v>
      </c>
      <c r="L578">
        <v>-77.431754999999995</v>
      </c>
      <c r="N578" s="86" t="s">
        <v>25</v>
      </c>
    </row>
    <row r="579" spans="2:15" x14ac:dyDescent="0.25">
      <c r="B579">
        <v>10200200000</v>
      </c>
      <c r="C579">
        <v>-83.092467999999997</v>
      </c>
      <c r="D579">
        <v>-73.663871999999998</v>
      </c>
      <c r="J579">
        <v>10200200000</v>
      </c>
      <c r="K579">
        <v>-81.508812000000006</v>
      </c>
      <c r="L579">
        <v>-72.022621000000001</v>
      </c>
    </row>
    <row r="580" spans="2:15" x14ac:dyDescent="0.25">
      <c r="B580" t="s">
        <v>25</v>
      </c>
      <c r="J580" t="s">
        <v>25</v>
      </c>
    </row>
    <row r="583" spans="2:15" x14ac:dyDescent="0.25">
      <c r="B583" t="s">
        <v>75</v>
      </c>
      <c r="J583" t="s">
        <v>75</v>
      </c>
    </row>
    <row r="584" spans="2:15" x14ac:dyDescent="0.25">
      <c r="B584" t="s">
        <v>23</v>
      </c>
      <c r="C584" t="s">
        <v>155</v>
      </c>
      <c r="D584" t="s">
        <v>76</v>
      </c>
      <c r="J584" t="s">
        <v>23</v>
      </c>
      <c r="K584" t="s">
        <v>155</v>
      </c>
      <c r="L584" t="s">
        <v>76</v>
      </c>
    </row>
    <row r="585" spans="2:15" x14ac:dyDescent="0.25">
      <c r="B585">
        <v>1000000000</v>
      </c>
      <c r="C585">
        <v>-64.854866000000001</v>
      </c>
      <c r="D585">
        <v>-54.021743999999998</v>
      </c>
      <c r="J585">
        <v>1000000000</v>
      </c>
      <c r="K585">
        <v>-86.445853999999997</v>
      </c>
      <c r="L585">
        <v>-74.187386000000004</v>
      </c>
    </row>
    <row r="586" spans="2:15" x14ac:dyDescent="0.25">
      <c r="B586">
        <v>1655566666.6666999</v>
      </c>
      <c r="C586">
        <v>-71.827254999999994</v>
      </c>
      <c r="D586">
        <v>-63.857089999999999</v>
      </c>
      <c r="J586">
        <v>1655566666.6666999</v>
      </c>
      <c r="K586">
        <v>-110.81224</v>
      </c>
      <c r="L586">
        <v>-101.81986000000001</v>
      </c>
    </row>
    <row r="587" spans="2:15" x14ac:dyDescent="0.25">
      <c r="B587">
        <v>2311133333.3333001</v>
      </c>
      <c r="C587">
        <v>-80.776520000000005</v>
      </c>
      <c r="D587">
        <v>-73.470802000000006</v>
      </c>
      <c r="J587">
        <v>2311133333.3333001</v>
      </c>
      <c r="K587">
        <v>-79.107596999999998</v>
      </c>
      <c r="L587">
        <v>-71.521332000000001</v>
      </c>
    </row>
    <row r="588" spans="2:15" x14ac:dyDescent="0.25">
      <c r="B588">
        <v>2966700000</v>
      </c>
      <c r="C588">
        <v>-79.980919</v>
      </c>
      <c r="D588">
        <v>-72.613395999999995</v>
      </c>
      <c r="J588">
        <v>2966700000</v>
      </c>
      <c r="K588">
        <v>-78.021277999999995</v>
      </c>
      <c r="L588">
        <v>-70.786049000000006</v>
      </c>
    </row>
    <row r="589" spans="2:15" x14ac:dyDescent="0.25">
      <c r="B589">
        <v>3622266666.6666999</v>
      </c>
      <c r="C589">
        <v>-83.039947999999995</v>
      </c>
      <c r="D589">
        <v>-75.492988999999994</v>
      </c>
      <c r="J589">
        <v>3622266666.6666999</v>
      </c>
      <c r="K589">
        <v>-74.306999000000005</v>
      </c>
      <c r="L589">
        <v>-67.045890999999997</v>
      </c>
    </row>
    <row r="590" spans="2:15" x14ac:dyDescent="0.25">
      <c r="B590">
        <v>4277833333.3333001</v>
      </c>
      <c r="C590">
        <v>-81.722831999999997</v>
      </c>
      <c r="D590">
        <v>-73.623169000000004</v>
      </c>
      <c r="J590">
        <v>4277833333.3333001</v>
      </c>
      <c r="K590">
        <v>-72.916152999999994</v>
      </c>
      <c r="L590">
        <v>-65.486366000000004</v>
      </c>
    </row>
    <row r="591" spans="2:15" x14ac:dyDescent="0.25">
      <c r="B591">
        <v>4933400000</v>
      </c>
      <c r="C591">
        <v>-69.214661000000007</v>
      </c>
      <c r="D591">
        <v>-61.196117000000001</v>
      </c>
      <c r="J591">
        <v>4933400000</v>
      </c>
      <c r="K591">
        <v>-70.846656999999993</v>
      </c>
      <c r="L591">
        <v>-63.035564000000001</v>
      </c>
    </row>
    <row r="592" spans="2:15" x14ac:dyDescent="0.25">
      <c r="B592">
        <v>5588966666.6667004</v>
      </c>
      <c r="C592">
        <v>-70.868033999999994</v>
      </c>
      <c r="D592">
        <v>-63.101494000000002</v>
      </c>
      <c r="J592">
        <v>5588966666.6667004</v>
      </c>
      <c r="K592">
        <v>-83.329207999999994</v>
      </c>
      <c r="L592">
        <v>-75.698677000000004</v>
      </c>
    </row>
    <row r="593" spans="2:12" x14ac:dyDescent="0.25">
      <c r="B593">
        <v>6244533333.3332996</v>
      </c>
      <c r="C593">
        <v>-77.372603999999995</v>
      </c>
      <c r="D593">
        <v>-69.654067999999995</v>
      </c>
      <c r="J593">
        <v>6244533333.3332996</v>
      </c>
      <c r="K593">
        <v>-70.741294999999994</v>
      </c>
      <c r="L593">
        <v>-63.072712000000003</v>
      </c>
    </row>
    <row r="594" spans="2:12" x14ac:dyDescent="0.25">
      <c r="B594">
        <v>6900100000</v>
      </c>
      <c r="C594">
        <v>-64.776459000000003</v>
      </c>
      <c r="D594">
        <v>-57.080418000000002</v>
      </c>
      <c r="J594">
        <v>6900100000</v>
      </c>
      <c r="K594">
        <v>-69.502028999999993</v>
      </c>
      <c r="L594">
        <v>-61.784945999999998</v>
      </c>
    </row>
    <row r="595" spans="2:12" x14ac:dyDescent="0.25">
      <c r="B595">
        <v>7555666666.6667004</v>
      </c>
      <c r="C595">
        <v>-62.667862</v>
      </c>
      <c r="D595">
        <v>-54.633656000000002</v>
      </c>
      <c r="J595">
        <v>7555666666.6667004</v>
      </c>
      <c r="K595">
        <v>-64.492942999999997</v>
      </c>
      <c r="L595">
        <v>-56.601115999999998</v>
      </c>
    </row>
    <row r="596" spans="2:12" x14ac:dyDescent="0.25">
      <c r="B596">
        <v>8211233333.3332996</v>
      </c>
      <c r="C596">
        <v>-62.879863999999998</v>
      </c>
      <c r="D596">
        <v>-54.496032999999997</v>
      </c>
      <c r="J596">
        <v>8211233333.3332996</v>
      </c>
      <c r="K596">
        <v>-63.189692999999998</v>
      </c>
      <c r="L596">
        <v>-55.027366999999998</v>
      </c>
    </row>
    <row r="597" spans="2:12" x14ac:dyDescent="0.25">
      <c r="B597">
        <v>8866800000</v>
      </c>
      <c r="C597">
        <v>-62.323501999999998</v>
      </c>
      <c r="D597">
        <v>-53.987606</v>
      </c>
      <c r="J597">
        <v>8866800000</v>
      </c>
      <c r="K597">
        <v>-68.660285999999999</v>
      </c>
      <c r="L597">
        <v>-60.099547999999999</v>
      </c>
    </row>
    <row r="598" spans="2:12" x14ac:dyDescent="0.25">
      <c r="B598">
        <v>9522366666.6667004</v>
      </c>
      <c r="C598">
        <v>-60.912089999999999</v>
      </c>
      <c r="D598">
        <v>-52.274898999999998</v>
      </c>
      <c r="J598">
        <v>9522366666.6667004</v>
      </c>
      <c r="K598">
        <v>-75.219245999999998</v>
      </c>
      <c r="L598">
        <v>-66.273116999999999</v>
      </c>
    </row>
    <row r="599" spans="2:12" x14ac:dyDescent="0.25">
      <c r="B599">
        <v>10177933333.333</v>
      </c>
      <c r="C599">
        <v>-68.382553000000001</v>
      </c>
      <c r="D599">
        <v>-59.372356000000003</v>
      </c>
      <c r="J599">
        <v>10177933333.333</v>
      </c>
      <c r="K599">
        <v>-61.962254000000001</v>
      </c>
      <c r="L599">
        <v>-53.230651999999999</v>
      </c>
    </row>
    <row r="600" spans="2:12" x14ac:dyDescent="0.25">
      <c r="B600">
        <v>10833500000</v>
      </c>
      <c r="C600">
        <v>-63.652141999999998</v>
      </c>
      <c r="D600">
        <v>-54.611187000000001</v>
      </c>
      <c r="J600">
        <v>10833500000</v>
      </c>
      <c r="K600">
        <v>-69.142357000000004</v>
      </c>
      <c r="L600">
        <v>-60.095500999999999</v>
      </c>
    </row>
    <row r="601" spans="2:12" x14ac:dyDescent="0.25">
      <c r="B601">
        <v>11489066666.667</v>
      </c>
      <c r="C601">
        <v>-61.531506</v>
      </c>
      <c r="D601">
        <v>-52.604492</v>
      </c>
      <c r="J601">
        <v>11489066666.667</v>
      </c>
      <c r="K601">
        <v>-64.384299999999996</v>
      </c>
      <c r="L601">
        <v>-55.432307999999999</v>
      </c>
    </row>
    <row r="602" spans="2:12" x14ac:dyDescent="0.25">
      <c r="B602">
        <v>12144633333.333</v>
      </c>
      <c r="C602">
        <v>-62.433014</v>
      </c>
      <c r="D602">
        <v>-53.347003999999998</v>
      </c>
      <c r="J602">
        <v>12144633333.333</v>
      </c>
      <c r="K602">
        <v>-63.781174</v>
      </c>
      <c r="L602">
        <v>-54.644286999999998</v>
      </c>
    </row>
    <row r="603" spans="2:12" x14ac:dyDescent="0.25">
      <c r="B603">
        <v>12800200000</v>
      </c>
      <c r="C603">
        <v>-62.240051000000001</v>
      </c>
      <c r="D603">
        <v>-52.811458999999999</v>
      </c>
      <c r="J603">
        <v>12800200000</v>
      </c>
      <c r="K603">
        <v>-65.297256000000004</v>
      </c>
      <c r="L603">
        <v>-55.811065999999997</v>
      </c>
    </row>
    <row r="604" spans="2:12" x14ac:dyDescent="0.25">
      <c r="B604" t="s">
        <v>25</v>
      </c>
      <c r="J604" t="s">
        <v>25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48"/>
  <sheetViews>
    <sheetView workbookViewId="0">
      <selection activeCell="J1" sqref="J1:L1048576"/>
    </sheetView>
  </sheetViews>
  <sheetFormatPr defaultRowHeight="15" x14ac:dyDescent="0.25"/>
  <cols>
    <col min="1" max="1" width="13.7109375" style="40" customWidth="1"/>
    <col min="5" max="5" width="2" style="7" customWidth="1"/>
    <col min="6" max="6" width="16.28515625" style="6" bestFit="1" customWidth="1"/>
    <col min="7" max="7" width="25.28515625" style="6" bestFit="1" customWidth="1"/>
    <col min="8" max="8" width="9.28515625" customWidth="1"/>
    <col min="9" max="9" width="13.7109375" style="40" customWidth="1"/>
    <col min="13" max="13" width="2" style="7" customWidth="1"/>
    <col min="14" max="14" width="16.28515625" style="6" bestFit="1" customWidth="1"/>
    <col min="15" max="15" width="25.28515625" style="6" bestFit="1" customWidth="1"/>
    <col min="16" max="16" width="9.28515625" customWidth="1"/>
    <col min="17" max="17" width="2" style="7" customWidth="1"/>
  </cols>
  <sheetData>
    <row r="1" spans="1:17" x14ac:dyDescent="0.25">
      <c r="B1" t="s">
        <v>101</v>
      </c>
      <c r="E1" s="10"/>
      <c r="G1" s="41" t="s">
        <v>16</v>
      </c>
      <c r="J1" t="s">
        <v>101</v>
      </c>
      <c r="M1" s="10"/>
      <c r="O1" s="41" t="s">
        <v>17</v>
      </c>
      <c r="Q1" s="10"/>
    </row>
    <row r="2" spans="1:17" x14ac:dyDescent="0.25">
      <c r="A2" s="50" t="s">
        <v>121</v>
      </c>
      <c r="B2" t="s">
        <v>102</v>
      </c>
      <c r="C2" t="s">
        <v>103</v>
      </c>
      <c r="D2" t="s">
        <v>104</v>
      </c>
      <c r="E2" s="10"/>
      <c r="G2" s="85" t="s">
        <v>285</v>
      </c>
      <c r="I2" s="50" t="s">
        <v>117</v>
      </c>
      <c r="J2" t="s">
        <v>102</v>
      </c>
      <c r="K2" t="s">
        <v>103</v>
      </c>
      <c r="L2" t="s">
        <v>104</v>
      </c>
      <c r="M2" s="10"/>
      <c r="O2" s="85" t="s">
        <v>285</v>
      </c>
      <c r="Q2" s="10"/>
    </row>
    <row r="3" spans="1:17" x14ac:dyDescent="0.25">
      <c r="B3" t="s">
        <v>214</v>
      </c>
      <c r="E3" s="10"/>
      <c r="G3" s="13"/>
      <c r="J3" t="s">
        <v>214</v>
      </c>
      <c r="M3" s="10"/>
      <c r="O3" s="13"/>
      <c r="Q3" s="10"/>
    </row>
    <row r="4" spans="1:17" x14ac:dyDescent="0.25">
      <c r="B4" t="s">
        <v>217</v>
      </c>
      <c r="C4" t="s">
        <v>275</v>
      </c>
      <c r="D4" t="s">
        <v>343</v>
      </c>
      <c r="E4" s="10"/>
      <c r="G4" s="41" t="s">
        <v>24</v>
      </c>
      <c r="J4" t="s">
        <v>217</v>
      </c>
      <c r="K4" t="s">
        <v>275</v>
      </c>
      <c r="L4" t="s">
        <v>344</v>
      </c>
      <c r="M4" s="10"/>
      <c r="O4" s="41" t="s">
        <v>24</v>
      </c>
      <c r="Q4" s="10"/>
    </row>
    <row r="5" spans="1:17" x14ac:dyDescent="0.25">
      <c r="B5" t="s">
        <v>106</v>
      </c>
      <c r="E5" s="10"/>
      <c r="F5" s="6" t="s">
        <v>22</v>
      </c>
      <c r="H5" s="88"/>
      <c r="J5" t="s">
        <v>106</v>
      </c>
      <c r="M5" s="10"/>
      <c r="N5" s="6" t="s">
        <v>22</v>
      </c>
      <c r="P5" s="88"/>
      <c r="Q5" s="10"/>
    </row>
    <row r="6" spans="1:17" ht="15.75" x14ac:dyDescent="0.25">
      <c r="E6" s="10"/>
      <c r="F6" s="6" t="s">
        <v>23</v>
      </c>
      <c r="G6" s="6" t="str">
        <f t="shared" ref="G6:G25" si="0">D32</f>
        <v>1Ix0L dBc Log Mag(dB)</v>
      </c>
      <c r="H6" s="35">
        <v>1</v>
      </c>
      <c r="M6" s="10"/>
      <c r="N6" s="6" t="s">
        <v>23</v>
      </c>
      <c r="O6" s="6" t="str">
        <f t="shared" ref="O6:O25" si="1">L32</f>
        <v>1Ix0L dBc Log Mag(dB)</v>
      </c>
      <c r="P6" s="35">
        <v>1</v>
      </c>
      <c r="Q6" s="10"/>
    </row>
    <row r="7" spans="1:17" ht="15.75" x14ac:dyDescent="0.25">
      <c r="B7" t="s">
        <v>107</v>
      </c>
      <c r="E7" s="10"/>
      <c r="F7" s="6">
        <f t="shared" ref="F7:F25" si="2">B33/1000000000</f>
        <v>1</v>
      </c>
      <c r="G7" s="6">
        <f t="shared" si="0"/>
        <v>-10.732901</v>
      </c>
      <c r="H7" s="36">
        <f>ABS(AVERAGE(G7:G25)-(H6-1)*5)</f>
        <v>22.208761368421051</v>
      </c>
      <c r="J7" t="s">
        <v>107</v>
      </c>
      <c r="M7" s="10"/>
      <c r="N7" s="6">
        <f t="shared" ref="N7:N25" si="3">J33/1000000000</f>
        <v>1</v>
      </c>
      <c r="O7" s="6">
        <f t="shared" si="1"/>
        <v>-19.738759999999999</v>
      </c>
      <c r="P7" s="36">
        <f>ABS(AVERAGE(O7:O25)-(P6-1)*5)</f>
        <v>28.47511415789474</v>
      </c>
      <c r="Q7" s="10"/>
    </row>
    <row r="8" spans="1:17" x14ac:dyDescent="0.25">
      <c r="B8" t="s">
        <v>23</v>
      </c>
      <c r="C8" t="s">
        <v>126</v>
      </c>
      <c r="E8" s="10"/>
      <c r="F8" s="6">
        <f t="shared" si="2"/>
        <v>1.6666666666666998</v>
      </c>
      <c r="G8" s="6">
        <f t="shared" si="0"/>
        <v>-15.252216000000001</v>
      </c>
      <c r="H8" s="88"/>
      <c r="J8" t="s">
        <v>23</v>
      </c>
      <c r="K8" t="s">
        <v>126</v>
      </c>
      <c r="M8" s="10"/>
      <c r="N8" s="6">
        <f t="shared" si="3"/>
        <v>1.6666666666666998</v>
      </c>
      <c r="O8" s="6">
        <f t="shared" si="1"/>
        <v>-26.475649000000001</v>
      </c>
      <c r="P8" s="88"/>
      <c r="Q8" s="10"/>
    </row>
    <row r="9" spans="1:17" x14ac:dyDescent="0.25">
      <c r="B9">
        <v>999000000</v>
      </c>
      <c r="C9">
        <v>-10.828055000000001</v>
      </c>
      <c r="E9" s="10"/>
      <c r="F9" s="6">
        <f t="shared" si="2"/>
        <v>2.3333333333333002</v>
      </c>
      <c r="G9" s="6">
        <f t="shared" si="0"/>
        <v>-19.303523999999999</v>
      </c>
      <c r="H9" s="88"/>
      <c r="J9">
        <v>999000000</v>
      </c>
      <c r="K9">
        <v>-10.916916000000001</v>
      </c>
      <c r="M9" s="10"/>
      <c r="N9" s="6">
        <f t="shared" si="3"/>
        <v>2.3333333333333002</v>
      </c>
      <c r="O9" s="6">
        <f t="shared" si="1"/>
        <v>-29.015789000000002</v>
      </c>
      <c r="P9" s="88"/>
      <c r="Q9" s="10"/>
    </row>
    <row r="10" spans="1:17" x14ac:dyDescent="0.25">
      <c r="B10">
        <v>1610166666.6666999</v>
      </c>
      <c r="C10">
        <v>-10.367208</v>
      </c>
      <c r="E10" s="10"/>
      <c r="F10" s="6">
        <f t="shared" si="2"/>
        <v>3</v>
      </c>
      <c r="G10" s="6">
        <f t="shared" si="0"/>
        <v>-21.997140999999999</v>
      </c>
      <c r="H10" s="88"/>
      <c r="J10">
        <v>1610166666.6666999</v>
      </c>
      <c r="K10">
        <v>-10.507906999999999</v>
      </c>
      <c r="M10" s="10"/>
      <c r="N10" s="6">
        <f t="shared" si="3"/>
        <v>3</v>
      </c>
      <c r="O10" s="6">
        <f t="shared" si="1"/>
        <v>-29.270313000000002</v>
      </c>
      <c r="P10" s="88"/>
      <c r="Q10" s="10"/>
    </row>
    <row r="11" spans="1:17" x14ac:dyDescent="0.25">
      <c r="B11">
        <v>2221333333.3333001</v>
      </c>
      <c r="C11">
        <v>-10.486617000000001</v>
      </c>
      <c r="E11" s="10"/>
      <c r="F11" s="6">
        <f t="shared" si="2"/>
        <v>3.6666666666666998</v>
      </c>
      <c r="G11" s="6">
        <f t="shared" si="0"/>
        <v>-22.945291999999998</v>
      </c>
      <c r="H11" s="88"/>
      <c r="J11">
        <v>2221333333.3333001</v>
      </c>
      <c r="K11">
        <v>-10.769466</v>
      </c>
      <c r="M11" s="10"/>
      <c r="N11" s="6">
        <f t="shared" si="3"/>
        <v>3.6666666666666998</v>
      </c>
      <c r="O11" s="6">
        <f t="shared" si="1"/>
        <v>-29.113674</v>
      </c>
      <c r="P11" s="88"/>
      <c r="Q11" s="10"/>
    </row>
    <row r="12" spans="1:17" x14ac:dyDescent="0.25">
      <c r="B12">
        <v>2832500000</v>
      </c>
      <c r="C12">
        <v>-10.848637</v>
      </c>
      <c r="E12" s="10"/>
      <c r="F12" s="6">
        <f t="shared" si="2"/>
        <v>4.3333333333332993</v>
      </c>
      <c r="G12" s="6">
        <f t="shared" si="0"/>
        <v>-22.77338</v>
      </c>
      <c r="H12" s="88"/>
      <c r="J12">
        <v>2832500000</v>
      </c>
      <c r="K12">
        <v>-11.058968999999999</v>
      </c>
      <c r="M12" s="10"/>
      <c r="N12" s="6">
        <f t="shared" si="3"/>
        <v>4.3333333333332993</v>
      </c>
      <c r="O12" s="6">
        <f t="shared" si="1"/>
        <v>-29.913767</v>
      </c>
      <c r="P12" s="88"/>
      <c r="Q12" s="10"/>
    </row>
    <row r="13" spans="1:17" x14ac:dyDescent="0.25">
      <c r="B13">
        <v>3443666666.6666999</v>
      </c>
      <c r="C13">
        <v>-11.403930000000001</v>
      </c>
      <c r="E13" s="10"/>
      <c r="F13" s="6">
        <f t="shared" si="2"/>
        <v>5</v>
      </c>
      <c r="G13" s="6">
        <f t="shared" si="0"/>
        <v>-24.249136</v>
      </c>
      <c r="H13" s="88"/>
      <c r="J13">
        <v>3443666666.6666999</v>
      </c>
      <c r="K13">
        <v>-11.412333</v>
      </c>
      <c r="M13" s="10"/>
      <c r="N13" s="6">
        <f t="shared" si="3"/>
        <v>5</v>
      </c>
      <c r="O13" s="6">
        <f t="shared" si="1"/>
        <v>-31.610441000000002</v>
      </c>
      <c r="P13" s="88"/>
      <c r="Q13" s="10"/>
    </row>
    <row r="14" spans="1:17" x14ac:dyDescent="0.25">
      <c r="B14">
        <v>4054833333.3333001</v>
      </c>
      <c r="C14">
        <v>-11.88045</v>
      </c>
      <c r="E14" s="10"/>
      <c r="F14" s="6">
        <f t="shared" si="2"/>
        <v>5.6666666666667007</v>
      </c>
      <c r="G14" s="6">
        <f t="shared" si="0"/>
        <v>-24.601804999999999</v>
      </c>
      <c r="H14" s="88"/>
      <c r="J14">
        <v>4054833333.3333001</v>
      </c>
      <c r="K14">
        <v>-11.639485000000001</v>
      </c>
      <c r="M14" s="10"/>
      <c r="N14" s="6">
        <f t="shared" si="3"/>
        <v>5.6666666666667007</v>
      </c>
      <c r="O14" s="6">
        <f t="shared" si="1"/>
        <v>-35.75647</v>
      </c>
      <c r="P14" s="88"/>
      <c r="Q14" s="10"/>
    </row>
    <row r="15" spans="1:17" x14ac:dyDescent="0.25">
      <c r="B15">
        <v>4666000000</v>
      </c>
      <c r="C15">
        <v>-11.854001999999999</v>
      </c>
      <c r="E15" s="10"/>
      <c r="F15" s="6">
        <f t="shared" si="2"/>
        <v>6.3333333333332993</v>
      </c>
      <c r="G15" s="6">
        <f t="shared" si="0"/>
        <v>-29.409651</v>
      </c>
      <c r="H15" s="88"/>
      <c r="J15">
        <v>4666000000</v>
      </c>
      <c r="K15">
        <v>-11.889187</v>
      </c>
      <c r="M15" s="10"/>
      <c r="N15" s="6">
        <f t="shared" si="3"/>
        <v>6.3333333333332993</v>
      </c>
      <c r="O15" s="6">
        <f t="shared" si="1"/>
        <v>-39.373767999999998</v>
      </c>
      <c r="P15" s="88"/>
      <c r="Q15" s="10"/>
    </row>
    <row r="16" spans="1:17" x14ac:dyDescent="0.25">
      <c r="B16">
        <v>5277166666.6667004</v>
      </c>
      <c r="C16">
        <v>-12.007398999999999</v>
      </c>
      <c r="E16" s="10"/>
      <c r="F16" s="6">
        <f t="shared" si="2"/>
        <v>7</v>
      </c>
      <c r="G16" s="6">
        <f t="shared" si="0"/>
        <v>-37.067928000000002</v>
      </c>
      <c r="H16" s="88"/>
      <c r="J16">
        <v>5277166666.6667004</v>
      </c>
      <c r="K16">
        <v>-12.560452</v>
      </c>
      <c r="M16" s="10"/>
      <c r="N16" s="6">
        <f t="shared" si="3"/>
        <v>7</v>
      </c>
      <c r="O16" s="6">
        <f t="shared" si="1"/>
        <v>-45.159573000000002</v>
      </c>
      <c r="P16" s="88"/>
      <c r="Q16" s="10"/>
    </row>
    <row r="17" spans="2:17" x14ac:dyDescent="0.25">
      <c r="B17">
        <v>5888333333.3332996</v>
      </c>
      <c r="C17">
        <v>-12.421547</v>
      </c>
      <c r="E17" s="10"/>
      <c r="F17" s="6">
        <f t="shared" si="2"/>
        <v>7.6666666666667007</v>
      </c>
      <c r="G17" s="6">
        <f t="shared" si="0"/>
        <v>-22.538354999999999</v>
      </c>
      <c r="H17" s="88"/>
      <c r="J17">
        <v>5888333333.3332996</v>
      </c>
      <c r="K17">
        <v>-12.507389</v>
      </c>
      <c r="M17" s="10"/>
      <c r="N17" s="6">
        <f t="shared" si="3"/>
        <v>7.6666666666667007</v>
      </c>
      <c r="O17" s="6">
        <f t="shared" si="1"/>
        <v>-29.540351999999999</v>
      </c>
      <c r="P17" s="88"/>
      <c r="Q17" s="10"/>
    </row>
    <row r="18" spans="2:17" x14ac:dyDescent="0.25">
      <c r="B18">
        <v>6499500000</v>
      </c>
      <c r="C18">
        <v>-11.781222</v>
      </c>
      <c r="E18" s="10"/>
      <c r="F18" s="6">
        <f t="shared" si="2"/>
        <v>8.3333333333333002</v>
      </c>
      <c r="G18" s="6">
        <f t="shared" si="0"/>
        <v>-18.169861000000001</v>
      </c>
      <c r="H18" s="88"/>
      <c r="J18">
        <v>6499500000</v>
      </c>
      <c r="K18">
        <v>-11.944162</v>
      </c>
      <c r="M18" s="10"/>
      <c r="N18" s="6">
        <f t="shared" si="3"/>
        <v>8.3333333333333002</v>
      </c>
      <c r="O18" s="6">
        <f t="shared" si="1"/>
        <v>-25.594006</v>
      </c>
      <c r="P18" s="88"/>
      <c r="Q18" s="10"/>
    </row>
    <row r="19" spans="2:17" x14ac:dyDescent="0.25">
      <c r="B19">
        <v>7110666666.6667004</v>
      </c>
      <c r="C19">
        <v>-12.341593</v>
      </c>
      <c r="E19" s="10"/>
      <c r="F19" s="6">
        <f t="shared" si="2"/>
        <v>9</v>
      </c>
      <c r="G19" s="6">
        <f t="shared" si="0"/>
        <v>-16.152874000000001</v>
      </c>
      <c r="H19" s="88"/>
      <c r="J19">
        <v>7110666666.6667004</v>
      </c>
      <c r="K19">
        <v>-12.433256999999999</v>
      </c>
      <c r="M19" s="10"/>
      <c r="N19" s="6">
        <f t="shared" si="3"/>
        <v>9</v>
      </c>
      <c r="O19" s="6">
        <f t="shared" si="1"/>
        <v>-24.063428999999999</v>
      </c>
      <c r="P19" s="88"/>
      <c r="Q19" s="10"/>
    </row>
    <row r="20" spans="2:17" x14ac:dyDescent="0.25">
      <c r="B20">
        <v>7721833333.3332996</v>
      </c>
      <c r="C20">
        <v>-13.092803999999999</v>
      </c>
      <c r="E20" s="10"/>
      <c r="F20" s="6">
        <f t="shared" si="2"/>
        <v>9.6666666666666998</v>
      </c>
      <c r="G20" s="6">
        <f t="shared" si="0"/>
        <v>-16.238823</v>
      </c>
      <c r="H20" s="88"/>
      <c r="J20">
        <v>7721833333.3332996</v>
      </c>
      <c r="K20">
        <v>-13.209822000000001</v>
      </c>
      <c r="M20" s="10"/>
      <c r="N20" s="6">
        <f t="shared" si="3"/>
        <v>9.6666666666666998</v>
      </c>
      <c r="O20" s="6">
        <f t="shared" si="1"/>
        <v>-23.359518000000001</v>
      </c>
      <c r="P20" s="88"/>
      <c r="Q20" s="10"/>
    </row>
    <row r="21" spans="2:17" x14ac:dyDescent="0.25">
      <c r="B21">
        <v>8333000000</v>
      </c>
      <c r="C21">
        <v>-13.242877999999999</v>
      </c>
      <c r="E21" s="10"/>
      <c r="F21" s="6">
        <f t="shared" si="2"/>
        <v>10.333333333333</v>
      </c>
      <c r="G21" s="6">
        <f t="shared" si="0"/>
        <v>-17.397749000000001</v>
      </c>
      <c r="H21" s="88"/>
      <c r="J21">
        <v>8333000000</v>
      </c>
      <c r="K21">
        <v>-13.528116000000001</v>
      </c>
      <c r="M21" s="10"/>
      <c r="N21" s="6">
        <f t="shared" si="3"/>
        <v>10.333333333333</v>
      </c>
      <c r="O21" s="6">
        <f t="shared" si="1"/>
        <v>-22.512589999999999</v>
      </c>
      <c r="P21" s="88"/>
      <c r="Q21" s="10"/>
    </row>
    <row r="22" spans="2:17" x14ac:dyDescent="0.25">
      <c r="B22">
        <v>8944166666.6667004</v>
      </c>
      <c r="C22">
        <v>-13.808813000000001</v>
      </c>
      <c r="E22" s="10"/>
      <c r="F22" s="6">
        <f t="shared" si="2"/>
        <v>11</v>
      </c>
      <c r="G22" s="6">
        <f t="shared" si="0"/>
        <v>-20.251083000000001</v>
      </c>
      <c r="H22" s="88"/>
      <c r="J22">
        <v>8944166666.6667004</v>
      </c>
      <c r="K22">
        <v>-14.10266</v>
      </c>
      <c r="M22" s="10"/>
      <c r="N22" s="6">
        <f t="shared" si="3"/>
        <v>11</v>
      </c>
      <c r="O22" s="6">
        <f t="shared" si="1"/>
        <v>-23.049838999999999</v>
      </c>
      <c r="P22" s="88"/>
      <c r="Q22" s="10"/>
    </row>
    <row r="23" spans="2:17" x14ac:dyDescent="0.25">
      <c r="B23">
        <v>9555333333.3332996</v>
      </c>
      <c r="C23">
        <v>-14.164816</v>
      </c>
      <c r="E23" s="10"/>
      <c r="F23" s="6">
        <f t="shared" si="2"/>
        <v>11.666666666667</v>
      </c>
      <c r="G23" s="6">
        <f t="shared" si="0"/>
        <v>-23.798570999999999</v>
      </c>
      <c r="H23" s="88"/>
      <c r="J23">
        <v>9555333333.3332996</v>
      </c>
      <c r="K23">
        <v>-14.510616000000001</v>
      </c>
      <c r="M23" s="10"/>
      <c r="N23" s="6">
        <f t="shared" si="3"/>
        <v>11.666666666667</v>
      </c>
      <c r="O23" s="6">
        <f t="shared" si="1"/>
        <v>-22.605276</v>
      </c>
      <c r="P23" s="88"/>
      <c r="Q23" s="10"/>
    </row>
    <row r="24" spans="2:17" x14ac:dyDescent="0.25">
      <c r="B24">
        <v>10166500000</v>
      </c>
      <c r="C24">
        <v>-14.437695</v>
      </c>
      <c r="E24" s="10"/>
      <c r="F24" s="6">
        <f t="shared" si="2"/>
        <v>12.333333333333</v>
      </c>
      <c r="G24" s="6">
        <f t="shared" si="0"/>
        <v>-28.355637000000002</v>
      </c>
      <c r="H24" s="88"/>
      <c r="J24">
        <v>10166500000</v>
      </c>
      <c r="K24">
        <v>-14.633182</v>
      </c>
      <c r="M24" s="10"/>
      <c r="N24" s="6">
        <f t="shared" si="3"/>
        <v>12.333333333333</v>
      </c>
      <c r="O24" s="6">
        <f t="shared" si="1"/>
        <v>-26.105378999999999</v>
      </c>
      <c r="P24" s="88"/>
      <c r="Q24" s="10"/>
    </row>
    <row r="25" spans="2:17" x14ac:dyDescent="0.25">
      <c r="B25">
        <v>10777666666.667</v>
      </c>
      <c r="C25">
        <v>-14.779191000000001</v>
      </c>
      <c r="E25" s="10"/>
      <c r="F25" s="6">
        <f t="shared" si="2"/>
        <v>13</v>
      </c>
      <c r="G25" s="6">
        <f t="shared" si="0"/>
        <v>-30.730539</v>
      </c>
      <c r="H25" s="88"/>
      <c r="J25">
        <v>10777666666.667</v>
      </c>
      <c r="K25">
        <v>-14.970924999999999</v>
      </c>
      <c r="M25" s="10"/>
      <c r="N25" s="6">
        <f t="shared" si="3"/>
        <v>13</v>
      </c>
      <c r="O25" s="6">
        <f t="shared" si="1"/>
        <v>-28.768575999999999</v>
      </c>
      <c r="P25" s="88"/>
      <c r="Q25" s="10"/>
    </row>
    <row r="26" spans="2:17" x14ac:dyDescent="0.25">
      <c r="B26">
        <v>11388833333.333</v>
      </c>
      <c r="C26">
        <v>-14.852397</v>
      </c>
      <c r="E26" s="10"/>
      <c r="F26" s="6" t="s">
        <v>25</v>
      </c>
      <c r="H26" s="88"/>
      <c r="J26">
        <v>11388833333.333</v>
      </c>
      <c r="K26">
        <v>-15.060736</v>
      </c>
      <c r="M26" s="10"/>
      <c r="N26" s="6" t="s">
        <v>25</v>
      </c>
      <c r="P26" s="88"/>
      <c r="Q26" s="10"/>
    </row>
    <row r="27" spans="2:17" x14ac:dyDescent="0.25">
      <c r="B27">
        <v>12000000000</v>
      </c>
      <c r="C27">
        <v>-14.961838999999999</v>
      </c>
      <c r="E27" s="10"/>
      <c r="H27" s="88"/>
      <c r="J27">
        <v>12000000000</v>
      </c>
      <c r="K27">
        <v>-14.641788</v>
      </c>
      <c r="M27" s="10"/>
      <c r="P27" s="88"/>
      <c r="Q27" s="10"/>
    </row>
    <row r="28" spans="2:17" x14ac:dyDescent="0.25">
      <c r="B28" t="s">
        <v>25</v>
      </c>
      <c r="E28" s="10"/>
      <c r="H28" s="88"/>
      <c r="J28" t="s">
        <v>25</v>
      </c>
      <c r="M28" s="10"/>
      <c r="P28" s="88"/>
      <c r="Q28" s="10"/>
    </row>
    <row r="29" spans="2:17" x14ac:dyDescent="0.25">
      <c r="E29" s="10"/>
      <c r="F29" s="6" t="s">
        <v>26</v>
      </c>
      <c r="H29" s="88"/>
      <c r="M29" s="10"/>
      <c r="N29" s="6" t="s">
        <v>26</v>
      </c>
      <c r="P29" s="88"/>
      <c r="Q29" s="10"/>
    </row>
    <row r="30" spans="2:17" ht="15.75" x14ac:dyDescent="0.25">
      <c r="E30" s="10"/>
      <c r="F30" s="6" t="s">
        <v>23</v>
      </c>
      <c r="G30" s="6" t="str">
        <f t="shared" ref="G30:G49" si="4">D56</f>
        <v>2Ix0L dBc Log Mag(dB)</v>
      </c>
      <c r="H30" s="35">
        <v>2</v>
      </c>
      <c r="M30" s="10"/>
      <c r="N30" s="6" t="s">
        <v>23</v>
      </c>
      <c r="O30" s="6" t="str">
        <f t="shared" ref="O30:O49" si="5">L56</f>
        <v>2Ix0L dBc Log Mag(dB)</v>
      </c>
      <c r="P30" s="35">
        <v>2</v>
      </c>
      <c r="Q30" s="10"/>
    </row>
    <row r="31" spans="2:17" ht="15.75" x14ac:dyDescent="0.25">
      <c r="B31" t="s">
        <v>22</v>
      </c>
      <c r="E31" s="10"/>
      <c r="F31" s="6">
        <f t="shared" ref="F31:F49" si="6">B57/1000000000</f>
        <v>0.999</v>
      </c>
      <c r="G31" s="6">
        <f t="shared" si="4"/>
        <v>-50.263644999999997</v>
      </c>
      <c r="H31" s="36">
        <f>ABS(AVERAGE(G31:G49)-(H30-1)*5)</f>
        <v>63.670599842105254</v>
      </c>
      <c r="J31" t="s">
        <v>22</v>
      </c>
      <c r="M31" s="10"/>
      <c r="N31" s="6">
        <f t="shared" ref="N31:N49" si="7">J57/1000000000</f>
        <v>0.999</v>
      </c>
      <c r="O31" s="6">
        <f t="shared" si="5"/>
        <v>-49.129111999999999</v>
      </c>
      <c r="P31" s="36">
        <f>ABS(AVERAGE(O31:O49)-(P30-1)*5)</f>
        <v>56.094549684210527</v>
      </c>
      <c r="Q31" s="10"/>
    </row>
    <row r="32" spans="2:17" x14ac:dyDescent="0.25">
      <c r="B32" t="s">
        <v>23</v>
      </c>
      <c r="C32" t="s">
        <v>128</v>
      </c>
      <c r="D32" t="s">
        <v>30</v>
      </c>
      <c r="E32" s="10"/>
      <c r="F32" s="6">
        <f t="shared" si="6"/>
        <v>1.3046111111111001</v>
      </c>
      <c r="G32" s="6">
        <f t="shared" si="4"/>
        <v>-49.796272000000002</v>
      </c>
      <c r="H32" s="88"/>
      <c r="J32" t="s">
        <v>23</v>
      </c>
      <c r="K32" t="s">
        <v>128</v>
      </c>
      <c r="L32" t="s">
        <v>30</v>
      </c>
      <c r="M32" s="10"/>
      <c r="N32" s="6">
        <f t="shared" si="7"/>
        <v>1.3046111111111001</v>
      </c>
      <c r="O32" s="6">
        <f t="shared" si="5"/>
        <v>-46.891517999999998</v>
      </c>
      <c r="P32" s="88"/>
      <c r="Q32" s="10"/>
    </row>
    <row r="33" spans="2:17" x14ac:dyDescent="0.25">
      <c r="B33">
        <v>1000000000</v>
      </c>
      <c r="C33">
        <v>-21.560955</v>
      </c>
      <c r="D33">
        <v>-10.732901</v>
      </c>
      <c r="E33" s="10"/>
      <c r="F33" s="6">
        <f t="shared" si="6"/>
        <v>1.6102222222222</v>
      </c>
      <c r="G33" s="6">
        <f t="shared" si="4"/>
        <v>-53.311295000000001</v>
      </c>
      <c r="H33" s="88"/>
      <c r="J33">
        <v>1000000000</v>
      </c>
      <c r="K33">
        <v>-30.655676</v>
      </c>
      <c r="L33">
        <v>-19.738759999999999</v>
      </c>
      <c r="M33" s="10"/>
      <c r="N33" s="6">
        <f t="shared" si="7"/>
        <v>1.6102222222222</v>
      </c>
      <c r="O33" s="6">
        <f t="shared" si="5"/>
        <v>-52.199955000000003</v>
      </c>
      <c r="P33" s="88"/>
      <c r="Q33" s="10"/>
    </row>
    <row r="34" spans="2:17" x14ac:dyDescent="0.25">
      <c r="B34">
        <v>1666666666.6666999</v>
      </c>
      <c r="C34">
        <v>-25.619425</v>
      </c>
      <c r="D34">
        <v>-15.252216000000001</v>
      </c>
      <c r="E34" s="10"/>
      <c r="F34" s="6">
        <f t="shared" si="6"/>
        <v>1.9158333333333002</v>
      </c>
      <c r="G34" s="6">
        <f t="shared" si="4"/>
        <v>-52.034205999999998</v>
      </c>
      <c r="H34" s="88"/>
      <c r="J34">
        <v>1666666666.6666999</v>
      </c>
      <c r="K34">
        <v>-36.983559</v>
      </c>
      <c r="L34">
        <v>-26.475649000000001</v>
      </c>
      <c r="M34" s="10"/>
      <c r="N34" s="6">
        <f t="shared" si="7"/>
        <v>1.9158333333333002</v>
      </c>
      <c r="O34" s="6">
        <f t="shared" si="5"/>
        <v>-48.593994000000002</v>
      </c>
      <c r="P34" s="88"/>
      <c r="Q34" s="10"/>
    </row>
    <row r="35" spans="2:17" x14ac:dyDescent="0.25">
      <c r="B35">
        <v>2333333333.3333001</v>
      </c>
      <c r="C35">
        <v>-29.790141999999999</v>
      </c>
      <c r="D35">
        <v>-19.303523999999999</v>
      </c>
      <c r="E35" s="10"/>
      <c r="F35" s="6">
        <f t="shared" si="6"/>
        <v>2.2214444444443999</v>
      </c>
      <c r="G35" s="6">
        <f t="shared" si="4"/>
        <v>-52.47607</v>
      </c>
      <c r="H35" s="88"/>
      <c r="J35">
        <v>2333333333.3333001</v>
      </c>
      <c r="K35">
        <v>-39.785254999999999</v>
      </c>
      <c r="L35">
        <v>-29.015789000000002</v>
      </c>
      <c r="M35" s="10"/>
      <c r="N35" s="6">
        <f t="shared" si="7"/>
        <v>2.2214444444443999</v>
      </c>
      <c r="O35" s="6">
        <f t="shared" si="5"/>
        <v>-51.894393999999998</v>
      </c>
      <c r="P35" s="88"/>
      <c r="Q35" s="10"/>
    </row>
    <row r="36" spans="2:17" x14ac:dyDescent="0.25">
      <c r="B36">
        <v>3000000000</v>
      </c>
      <c r="C36">
        <v>-32.845779</v>
      </c>
      <c r="D36">
        <v>-21.997140999999999</v>
      </c>
      <c r="E36" s="10"/>
      <c r="F36" s="6">
        <f t="shared" si="6"/>
        <v>2.5270555555556</v>
      </c>
      <c r="G36" s="6">
        <f t="shared" si="4"/>
        <v>-52.865734000000003</v>
      </c>
      <c r="H36" s="88"/>
      <c r="J36">
        <v>3000000000</v>
      </c>
      <c r="K36">
        <v>-40.329284999999999</v>
      </c>
      <c r="L36">
        <v>-29.270313000000002</v>
      </c>
      <c r="M36" s="10"/>
      <c r="N36" s="6">
        <f t="shared" si="7"/>
        <v>2.5270555555556</v>
      </c>
      <c r="O36" s="6">
        <f t="shared" si="5"/>
        <v>-48.537838000000001</v>
      </c>
      <c r="P36" s="88"/>
      <c r="Q36" s="10"/>
    </row>
    <row r="37" spans="2:17" x14ac:dyDescent="0.25">
      <c r="B37">
        <v>3666666666.6666999</v>
      </c>
      <c r="C37">
        <v>-34.349220000000003</v>
      </c>
      <c r="D37">
        <v>-22.945291999999998</v>
      </c>
      <c r="E37" s="10"/>
      <c r="F37" s="6">
        <f t="shared" si="6"/>
        <v>2.8326666666666998</v>
      </c>
      <c r="G37" s="6">
        <f t="shared" si="4"/>
        <v>-55.250701999999997</v>
      </c>
      <c r="H37" s="88"/>
      <c r="J37">
        <v>3666666666.6666999</v>
      </c>
      <c r="K37">
        <v>-40.526009000000002</v>
      </c>
      <c r="L37">
        <v>-29.113674</v>
      </c>
      <c r="M37" s="10"/>
      <c r="N37" s="6">
        <f t="shared" si="7"/>
        <v>2.8326666666666998</v>
      </c>
      <c r="O37" s="6">
        <f t="shared" si="5"/>
        <v>-53.485194999999997</v>
      </c>
      <c r="P37" s="88"/>
      <c r="Q37" s="10"/>
    </row>
    <row r="38" spans="2:17" x14ac:dyDescent="0.25">
      <c r="B38">
        <v>4333333333.3332996</v>
      </c>
      <c r="C38">
        <v>-34.653830999999997</v>
      </c>
      <c r="D38">
        <v>-22.77338</v>
      </c>
      <c r="E38" s="10"/>
      <c r="F38" s="6">
        <f t="shared" si="6"/>
        <v>3.1382777777777999</v>
      </c>
      <c r="G38" s="6">
        <f t="shared" si="4"/>
        <v>-55.017600999999999</v>
      </c>
      <c r="H38" s="88"/>
      <c r="J38">
        <v>4333333333.3332996</v>
      </c>
      <c r="K38">
        <v>-41.553252999999998</v>
      </c>
      <c r="L38">
        <v>-29.913767</v>
      </c>
      <c r="M38" s="10"/>
      <c r="N38" s="6">
        <f t="shared" si="7"/>
        <v>3.1382777777777999</v>
      </c>
      <c r="O38" s="6">
        <f t="shared" si="5"/>
        <v>-48.237873</v>
      </c>
      <c r="P38" s="88"/>
      <c r="Q38" s="10"/>
    </row>
    <row r="39" spans="2:17" x14ac:dyDescent="0.25">
      <c r="B39">
        <v>5000000000</v>
      </c>
      <c r="C39">
        <v>-36.103138000000001</v>
      </c>
      <c r="D39">
        <v>-24.249136</v>
      </c>
      <c r="E39" s="10"/>
      <c r="F39" s="6">
        <f t="shared" si="6"/>
        <v>3.4438888888888997</v>
      </c>
      <c r="G39" s="6">
        <f t="shared" si="4"/>
        <v>-61.435592999999997</v>
      </c>
      <c r="H39" s="88"/>
      <c r="J39">
        <v>5000000000</v>
      </c>
      <c r="K39">
        <v>-43.499630000000003</v>
      </c>
      <c r="L39">
        <v>-31.610441000000002</v>
      </c>
      <c r="M39" s="10"/>
      <c r="N39" s="6">
        <f t="shared" si="7"/>
        <v>3.4438888888888997</v>
      </c>
      <c r="O39" s="6">
        <f t="shared" si="5"/>
        <v>-50.615172999999999</v>
      </c>
      <c r="P39" s="88"/>
      <c r="Q39" s="10"/>
    </row>
    <row r="40" spans="2:17" x14ac:dyDescent="0.25">
      <c r="B40">
        <v>5666666666.6667004</v>
      </c>
      <c r="C40">
        <v>-36.609203000000001</v>
      </c>
      <c r="D40">
        <v>-24.601804999999999</v>
      </c>
      <c r="E40" s="10"/>
      <c r="F40" s="6">
        <f t="shared" si="6"/>
        <v>3.7494999999999998</v>
      </c>
      <c r="G40" s="6">
        <f t="shared" si="4"/>
        <v>-68.226639000000006</v>
      </c>
      <c r="H40" s="88"/>
      <c r="J40">
        <v>5666666666.6667004</v>
      </c>
      <c r="K40">
        <v>-48.316921000000001</v>
      </c>
      <c r="L40">
        <v>-35.75647</v>
      </c>
      <c r="M40" s="10"/>
      <c r="N40" s="6">
        <f t="shared" si="7"/>
        <v>3.7494999999999998</v>
      </c>
      <c r="O40" s="6">
        <f t="shared" si="5"/>
        <v>-54.589995999999999</v>
      </c>
      <c r="P40" s="88"/>
      <c r="Q40" s="10"/>
    </row>
    <row r="41" spans="2:17" x14ac:dyDescent="0.25">
      <c r="B41">
        <v>6333333333.3332996</v>
      </c>
      <c r="C41">
        <v>-41.831195999999998</v>
      </c>
      <c r="D41">
        <v>-29.409651</v>
      </c>
      <c r="E41" s="10"/>
      <c r="F41" s="6">
        <f t="shared" si="6"/>
        <v>4.0551111111111</v>
      </c>
      <c r="G41" s="6">
        <f t="shared" si="4"/>
        <v>-69.517899</v>
      </c>
      <c r="H41" s="88"/>
      <c r="J41">
        <v>6333333333.3332996</v>
      </c>
      <c r="K41">
        <v>-51.881157000000002</v>
      </c>
      <c r="L41">
        <v>-39.373767999999998</v>
      </c>
      <c r="M41" s="10"/>
      <c r="N41" s="6">
        <f t="shared" si="7"/>
        <v>4.0551111111111</v>
      </c>
      <c r="O41" s="6">
        <f t="shared" si="5"/>
        <v>-50.990177000000003</v>
      </c>
      <c r="P41" s="88"/>
      <c r="Q41" s="10"/>
    </row>
    <row r="42" spans="2:17" x14ac:dyDescent="0.25">
      <c r="B42">
        <v>7000000000</v>
      </c>
      <c r="C42">
        <v>-48.849151999999997</v>
      </c>
      <c r="D42">
        <v>-37.067928000000002</v>
      </c>
      <c r="E42" s="10"/>
      <c r="F42" s="6">
        <f t="shared" si="6"/>
        <v>4.3607222222222006</v>
      </c>
      <c r="G42" s="6">
        <f t="shared" si="4"/>
        <v>-63.847458000000003</v>
      </c>
      <c r="H42" s="88"/>
      <c r="J42">
        <v>7000000000</v>
      </c>
      <c r="K42">
        <v>-57.103737000000002</v>
      </c>
      <c r="L42">
        <v>-45.159573000000002</v>
      </c>
      <c r="M42" s="10"/>
      <c r="N42" s="6">
        <f t="shared" si="7"/>
        <v>4.3607222222222006</v>
      </c>
      <c r="O42" s="6">
        <f t="shared" si="5"/>
        <v>-52.441830000000003</v>
      </c>
      <c r="P42" s="88"/>
      <c r="Q42" s="10"/>
    </row>
    <row r="43" spans="2:17" x14ac:dyDescent="0.25">
      <c r="B43">
        <v>7666666666.6667004</v>
      </c>
      <c r="C43">
        <v>-34.879947999999999</v>
      </c>
      <c r="D43">
        <v>-22.538354999999999</v>
      </c>
      <c r="E43" s="10"/>
      <c r="F43" s="6">
        <f t="shared" si="6"/>
        <v>4.6663333333332995</v>
      </c>
      <c r="G43" s="6">
        <f t="shared" si="4"/>
        <v>-62.381340000000002</v>
      </c>
      <c r="H43" s="88"/>
      <c r="J43">
        <v>7666666666.6667004</v>
      </c>
      <c r="K43">
        <v>-41.973610000000001</v>
      </c>
      <c r="L43">
        <v>-29.540351999999999</v>
      </c>
      <c r="M43" s="10"/>
      <c r="N43" s="6">
        <f t="shared" si="7"/>
        <v>4.6663333333332995</v>
      </c>
      <c r="O43" s="6">
        <f t="shared" si="5"/>
        <v>-50.929355999999999</v>
      </c>
      <c r="P43" s="88"/>
      <c r="Q43" s="10"/>
    </row>
    <row r="44" spans="2:17" x14ac:dyDescent="0.25">
      <c r="B44">
        <v>8333333333.3332996</v>
      </c>
      <c r="C44">
        <v>-31.262664999999998</v>
      </c>
      <c r="D44">
        <v>-18.169861000000001</v>
      </c>
      <c r="E44" s="10"/>
      <c r="F44" s="6">
        <f t="shared" si="6"/>
        <v>4.9719444444444001</v>
      </c>
      <c r="G44" s="6">
        <f t="shared" si="4"/>
        <v>-70.016150999999994</v>
      </c>
      <c r="H44" s="88"/>
      <c r="J44">
        <v>8333333333.3332996</v>
      </c>
      <c r="K44">
        <v>-38.803829</v>
      </c>
      <c r="L44">
        <v>-25.594006</v>
      </c>
      <c r="M44" s="10"/>
      <c r="N44" s="6">
        <f t="shared" si="7"/>
        <v>4.9719444444444001</v>
      </c>
      <c r="O44" s="6">
        <f t="shared" si="5"/>
        <v>-52.806061</v>
      </c>
      <c r="P44" s="88"/>
      <c r="Q44" s="10"/>
    </row>
    <row r="45" spans="2:17" x14ac:dyDescent="0.25">
      <c r="B45">
        <v>9000000000</v>
      </c>
      <c r="C45">
        <v>-29.395752000000002</v>
      </c>
      <c r="D45">
        <v>-16.152874000000001</v>
      </c>
      <c r="E45" s="10"/>
      <c r="F45" s="6">
        <f t="shared" si="6"/>
        <v>5.2775555555556002</v>
      </c>
      <c r="G45" s="6">
        <f t="shared" si="4"/>
        <v>-69.132675000000006</v>
      </c>
      <c r="H45" s="88"/>
      <c r="J45">
        <v>9000000000</v>
      </c>
      <c r="K45">
        <v>-37.591545000000004</v>
      </c>
      <c r="L45">
        <v>-24.063428999999999</v>
      </c>
      <c r="M45" s="10"/>
      <c r="N45" s="6">
        <f t="shared" si="7"/>
        <v>5.2775555555556002</v>
      </c>
      <c r="O45" s="6">
        <f t="shared" si="5"/>
        <v>-52.867561000000002</v>
      </c>
      <c r="P45" s="88"/>
      <c r="Q45" s="10"/>
    </row>
    <row r="46" spans="2:17" x14ac:dyDescent="0.25">
      <c r="B46">
        <v>9666666666.6667004</v>
      </c>
      <c r="C46">
        <v>-30.047636000000001</v>
      </c>
      <c r="D46">
        <v>-16.238823</v>
      </c>
      <c r="E46" s="10"/>
      <c r="F46" s="6">
        <f t="shared" si="6"/>
        <v>5.5831666666667008</v>
      </c>
      <c r="G46" s="6">
        <f t="shared" si="4"/>
        <v>-58.919254000000002</v>
      </c>
      <c r="H46" s="88"/>
      <c r="J46">
        <v>9666666666.6667004</v>
      </c>
      <c r="K46">
        <v>-37.462181000000001</v>
      </c>
      <c r="L46">
        <v>-23.359518000000001</v>
      </c>
      <c r="M46" s="10"/>
      <c r="N46" s="6">
        <f t="shared" si="7"/>
        <v>5.5831666666667008</v>
      </c>
      <c r="O46" s="6">
        <f t="shared" si="5"/>
        <v>-53.404941999999998</v>
      </c>
      <c r="P46" s="88"/>
      <c r="Q46" s="10"/>
    </row>
    <row r="47" spans="2:17" x14ac:dyDescent="0.25">
      <c r="B47">
        <v>10333333333.333</v>
      </c>
      <c r="C47">
        <v>-31.562564999999999</v>
      </c>
      <c r="D47">
        <v>-17.397749000000001</v>
      </c>
      <c r="E47" s="10"/>
      <c r="F47" s="6">
        <f t="shared" si="6"/>
        <v>5.8887777777777996</v>
      </c>
      <c r="G47" s="6">
        <f t="shared" si="4"/>
        <v>-59.518481999999999</v>
      </c>
      <c r="H47" s="88"/>
      <c r="J47">
        <v>10333333333.333</v>
      </c>
      <c r="K47">
        <v>-37.023204999999997</v>
      </c>
      <c r="L47">
        <v>-22.512589999999999</v>
      </c>
      <c r="M47" s="10"/>
      <c r="N47" s="6">
        <f t="shared" si="7"/>
        <v>5.8887777777777996</v>
      </c>
      <c r="O47" s="6">
        <f t="shared" si="5"/>
        <v>-52.558700999999999</v>
      </c>
      <c r="P47" s="88"/>
      <c r="Q47" s="10"/>
    </row>
    <row r="48" spans="2:17" x14ac:dyDescent="0.25">
      <c r="B48">
        <v>11000000000</v>
      </c>
      <c r="C48">
        <v>-34.688777999999999</v>
      </c>
      <c r="D48">
        <v>-20.251083000000001</v>
      </c>
      <c r="E48" s="10"/>
      <c r="F48" s="6">
        <f t="shared" si="6"/>
        <v>6.1943888888888994</v>
      </c>
      <c r="G48" s="6">
        <f t="shared" si="4"/>
        <v>-57.318953999999998</v>
      </c>
      <c r="H48" s="88"/>
      <c r="J48">
        <v>11000000000</v>
      </c>
      <c r="K48">
        <v>-37.683022000000001</v>
      </c>
      <c r="L48">
        <v>-23.049838999999999</v>
      </c>
      <c r="M48" s="10"/>
      <c r="N48" s="6">
        <f t="shared" si="7"/>
        <v>6.1943888888888994</v>
      </c>
      <c r="O48" s="6">
        <f t="shared" si="5"/>
        <v>-51.101883000000001</v>
      </c>
      <c r="P48" s="88"/>
      <c r="Q48" s="10"/>
    </row>
    <row r="49" spans="2:17" x14ac:dyDescent="0.25">
      <c r="B49">
        <v>11666666666.667</v>
      </c>
      <c r="C49">
        <v>-38.577762999999997</v>
      </c>
      <c r="D49">
        <v>-23.798570999999999</v>
      </c>
      <c r="E49" s="10"/>
      <c r="F49" s="6">
        <f t="shared" si="6"/>
        <v>6.5</v>
      </c>
      <c r="G49" s="6">
        <f t="shared" si="4"/>
        <v>-53.411427000000003</v>
      </c>
      <c r="H49" s="88"/>
      <c r="J49">
        <v>11666666666.667</v>
      </c>
      <c r="K49">
        <v>-37.576202000000002</v>
      </c>
      <c r="L49">
        <v>-22.605276</v>
      </c>
      <c r="M49" s="10"/>
      <c r="N49" s="6">
        <f t="shared" si="7"/>
        <v>6.5</v>
      </c>
      <c r="O49" s="6">
        <f t="shared" si="5"/>
        <v>-49.520885</v>
      </c>
      <c r="P49" s="88"/>
      <c r="Q49" s="10"/>
    </row>
    <row r="50" spans="2:17" x14ac:dyDescent="0.25">
      <c r="B50">
        <v>12333333333.333</v>
      </c>
      <c r="C50">
        <v>-43.208035000000002</v>
      </c>
      <c r="D50">
        <v>-28.355637000000002</v>
      </c>
      <c r="E50" s="10"/>
      <c r="F50" s="6" t="s">
        <v>25</v>
      </c>
      <c r="H50" s="88"/>
      <c r="J50">
        <v>12333333333.333</v>
      </c>
      <c r="K50">
        <v>-41.166114999999998</v>
      </c>
      <c r="L50">
        <v>-26.105378999999999</v>
      </c>
      <c r="M50" s="10"/>
      <c r="N50" s="6" t="s">
        <v>25</v>
      </c>
      <c r="P50" s="88"/>
      <c r="Q50" s="10"/>
    </row>
    <row r="51" spans="2:17" x14ac:dyDescent="0.25">
      <c r="B51">
        <v>13000000000</v>
      </c>
      <c r="C51">
        <v>-45.692379000000003</v>
      </c>
      <c r="D51">
        <v>-30.730539</v>
      </c>
      <c r="E51" s="10"/>
      <c r="H51" s="88"/>
      <c r="J51">
        <v>13000000000</v>
      </c>
      <c r="K51">
        <v>-43.410361999999999</v>
      </c>
      <c r="L51">
        <v>-28.768575999999999</v>
      </c>
      <c r="M51" s="10"/>
      <c r="P51" s="88"/>
      <c r="Q51" s="10"/>
    </row>
    <row r="52" spans="2:17" x14ac:dyDescent="0.25">
      <c r="B52" t="s">
        <v>25</v>
      </c>
      <c r="E52" s="8"/>
      <c r="H52" s="88"/>
      <c r="J52" t="s">
        <v>25</v>
      </c>
      <c r="M52" s="8"/>
      <c r="P52" s="88"/>
      <c r="Q52" s="8"/>
    </row>
    <row r="53" spans="2:17" x14ac:dyDescent="0.25">
      <c r="E53" s="8"/>
      <c r="F53" s="6" t="s">
        <v>27</v>
      </c>
      <c r="H53" s="88"/>
      <c r="M53" s="8"/>
      <c r="N53" s="6" t="s">
        <v>27</v>
      </c>
      <c r="P53" s="88"/>
      <c r="Q53" s="8"/>
    </row>
    <row r="54" spans="2:17" ht="15.75" x14ac:dyDescent="0.25">
      <c r="E54" s="8"/>
      <c r="F54" s="6" t="s">
        <v>23</v>
      </c>
      <c r="G54" s="6" t="str">
        <f>D80</f>
        <v>3Ix0L dBc Log Mag(dB)</v>
      </c>
      <c r="H54" s="35">
        <v>3</v>
      </c>
      <c r="M54" s="8"/>
      <c r="N54" s="6" t="s">
        <v>23</v>
      </c>
      <c r="O54" s="6" t="str">
        <f>L80</f>
        <v>3Ix0L dBc Log Mag(dB)</v>
      </c>
      <c r="P54" s="35">
        <v>3</v>
      </c>
      <c r="Q54" s="8"/>
    </row>
    <row r="55" spans="2:17" ht="15.75" x14ac:dyDescent="0.25">
      <c r="B55" t="s">
        <v>26</v>
      </c>
      <c r="E55" s="8"/>
      <c r="F55" s="6">
        <f>B81/1000000000</f>
        <v>0.999</v>
      </c>
      <c r="G55" s="6">
        <f>D81</f>
        <v>-56.981662999999998</v>
      </c>
      <c r="H55" s="36">
        <f>ABS(AVERAGE(G55:G73)-(H54-1)*10)</f>
        <v>80.269993736842096</v>
      </c>
      <c r="J55" t="s">
        <v>26</v>
      </c>
      <c r="M55" s="8"/>
      <c r="N55" s="6">
        <f>J81/1000000000</f>
        <v>0.999</v>
      </c>
      <c r="O55" s="6">
        <f>L81</f>
        <v>-40.709671</v>
      </c>
      <c r="P55" s="36">
        <f>ABS(AVERAGE(O55:O73)-(P54-1)*10)</f>
        <v>70.557444894736832</v>
      </c>
      <c r="Q55" s="8"/>
    </row>
    <row r="56" spans="2:17" x14ac:dyDescent="0.25">
      <c r="B56" t="s">
        <v>23</v>
      </c>
      <c r="C56" t="s">
        <v>129</v>
      </c>
      <c r="D56" t="s">
        <v>31</v>
      </c>
      <c r="E56" s="8"/>
      <c r="F56" s="6">
        <v>19805555555.556</v>
      </c>
      <c r="G56" s="82">
        <f t="shared" ref="G56:G73" si="8">D82</f>
        <v>-66.945815999999994</v>
      </c>
      <c r="H56" s="88"/>
      <c r="J56" t="s">
        <v>23</v>
      </c>
      <c r="K56" t="s">
        <v>129</v>
      </c>
      <c r="L56" t="s">
        <v>31</v>
      </c>
      <c r="M56" s="8"/>
      <c r="N56" s="6">
        <v>19805555555.556</v>
      </c>
      <c r="O56" s="82">
        <f t="shared" ref="O56:O73" si="9">L82</f>
        <v>-42.345599999999997</v>
      </c>
      <c r="P56" s="88"/>
      <c r="Q56" s="8"/>
    </row>
    <row r="57" spans="2:17" x14ac:dyDescent="0.25">
      <c r="B57">
        <v>999000000</v>
      </c>
      <c r="C57">
        <v>-61.091701999999998</v>
      </c>
      <c r="D57">
        <v>-50.263644999999997</v>
      </c>
      <c r="E57" s="8"/>
      <c r="F57" s="6">
        <v>20111111111.111</v>
      </c>
      <c r="G57" s="82">
        <f t="shared" si="8"/>
        <v>-63.234718000000001</v>
      </c>
      <c r="H57" s="88"/>
      <c r="J57">
        <v>999000000</v>
      </c>
      <c r="K57">
        <v>-60.046028</v>
      </c>
      <c r="L57">
        <v>-49.129111999999999</v>
      </c>
      <c r="M57" s="8"/>
      <c r="N57" s="6">
        <v>20111111111.111</v>
      </c>
      <c r="O57" s="82">
        <f t="shared" si="9"/>
        <v>-43.895938999999998</v>
      </c>
      <c r="P57" s="88"/>
      <c r="Q57" s="8"/>
    </row>
    <row r="58" spans="2:17" x14ac:dyDescent="0.25">
      <c r="B58">
        <v>1304611111.1111</v>
      </c>
      <c r="C58">
        <v>-60.163479000000002</v>
      </c>
      <c r="D58">
        <v>-49.796272000000002</v>
      </c>
      <c r="E58" s="8"/>
      <c r="F58" s="6">
        <v>20416666666.667</v>
      </c>
      <c r="G58" s="82">
        <f t="shared" si="8"/>
        <v>-53.727684000000004</v>
      </c>
      <c r="H58" s="88"/>
      <c r="J58">
        <v>1304611111.1111</v>
      </c>
      <c r="K58">
        <v>-57.399425999999998</v>
      </c>
      <c r="L58">
        <v>-46.891517999999998</v>
      </c>
      <c r="M58" s="8"/>
      <c r="N58" s="6">
        <v>20416666666.667</v>
      </c>
      <c r="O58" s="82">
        <f t="shared" si="9"/>
        <v>-45.045391000000002</v>
      </c>
      <c r="P58" s="88"/>
      <c r="Q58" s="8"/>
    </row>
    <row r="59" spans="2:17" x14ac:dyDescent="0.25">
      <c r="B59">
        <v>1610222222.2221999</v>
      </c>
      <c r="C59">
        <v>-63.797908999999997</v>
      </c>
      <c r="D59">
        <v>-53.311295000000001</v>
      </c>
      <c r="E59" s="8"/>
      <c r="F59" s="6">
        <v>20722222222.222</v>
      </c>
      <c r="G59" s="82">
        <f t="shared" si="8"/>
        <v>-50.032387</v>
      </c>
      <c r="H59" s="88"/>
      <c r="J59">
        <v>1610222222.2221999</v>
      </c>
      <c r="K59">
        <v>-62.969420999999997</v>
      </c>
      <c r="L59">
        <v>-52.199955000000003</v>
      </c>
      <c r="M59" s="8"/>
      <c r="N59" s="6">
        <v>20722222222.222</v>
      </c>
      <c r="O59" s="82">
        <f t="shared" si="9"/>
        <v>-48.584975999999997</v>
      </c>
      <c r="P59" s="88"/>
      <c r="Q59" s="8"/>
    </row>
    <row r="60" spans="2:17" x14ac:dyDescent="0.25">
      <c r="B60">
        <v>1915833333.3333001</v>
      </c>
      <c r="C60">
        <v>-62.882843000000001</v>
      </c>
      <c r="D60">
        <v>-52.034205999999998</v>
      </c>
      <c r="E60" s="8"/>
      <c r="F60" s="6">
        <v>21027777777.778</v>
      </c>
      <c r="G60" s="82">
        <f t="shared" si="8"/>
        <v>-56.588127</v>
      </c>
      <c r="H60" s="88"/>
      <c r="J60">
        <v>1915833333.3333001</v>
      </c>
      <c r="K60">
        <v>-59.652965999999999</v>
      </c>
      <c r="L60">
        <v>-48.593994000000002</v>
      </c>
      <c r="M60" s="8"/>
      <c r="N60" s="6">
        <v>21027777777.778</v>
      </c>
      <c r="O60" s="82">
        <f t="shared" si="9"/>
        <v>-47.447257999999998</v>
      </c>
      <c r="P60" s="88"/>
      <c r="Q60" s="8"/>
    </row>
    <row r="61" spans="2:17" x14ac:dyDescent="0.25">
      <c r="B61">
        <v>2221444444.4443998</v>
      </c>
      <c r="C61">
        <v>-63.879997000000003</v>
      </c>
      <c r="D61">
        <v>-52.47607</v>
      </c>
      <c r="E61" s="8"/>
      <c r="F61" s="6">
        <v>21333333333.333</v>
      </c>
      <c r="G61" s="82">
        <f t="shared" si="8"/>
        <v>-51.044483</v>
      </c>
      <c r="H61" s="88"/>
      <c r="J61">
        <v>2221444444.4443998</v>
      </c>
      <c r="K61">
        <v>-63.306728</v>
      </c>
      <c r="L61">
        <v>-51.894393999999998</v>
      </c>
      <c r="M61" s="8"/>
      <c r="N61" s="6">
        <v>21333333333.333</v>
      </c>
      <c r="O61" s="82">
        <f t="shared" si="9"/>
        <v>-56.627670000000002</v>
      </c>
      <c r="P61" s="88"/>
      <c r="Q61" s="8"/>
    </row>
    <row r="62" spans="2:17" x14ac:dyDescent="0.25">
      <c r="B62">
        <v>2527055555.5556002</v>
      </c>
      <c r="C62">
        <v>-64.746184999999997</v>
      </c>
      <c r="D62">
        <v>-52.865734000000003</v>
      </c>
      <c r="E62" s="8"/>
      <c r="F62" s="6">
        <v>21638888888.889</v>
      </c>
      <c r="G62" s="82">
        <f t="shared" si="8"/>
        <v>-54.184814000000003</v>
      </c>
      <c r="H62" s="88"/>
      <c r="J62">
        <v>2527055555.5556002</v>
      </c>
      <c r="K62">
        <v>-60.177326000000001</v>
      </c>
      <c r="L62">
        <v>-48.537838000000001</v>
      </c>
      <c r="M62" s="8"/>
      <c r="N62" s="6">
        <v>21638888888.889</v>
      </c>
      <c r="O62" s="82">
        <f t="shared" si="9"/>
        <v>-52.617919999999998</v>
      </c>
      <c r="P62" s="88"/>
      <c r="Q62" s="8"/>
    </row>
    <row r="63" spans="2:17" x14ac:dyDescent="0.25">
      <c r="B63">
        <v>2832666666.6666999</v>
      </c>
      <c r="C63">
        <v>-67.104705999999993</v>
      </c>
      <c r="D63">
        <v>-55.250701999999997</v>
      </c>
      <c r="E63" s="8"/>
      <c r="F63" s="6">
        <v>21944444444.444</v>
      </c>
      <c r="G63" s="82">
        <f t="shared" si="8"/>
        <v>-56.649357000000002</v>
      </c>
      <c r="H63" s="88"/>
      <c r="J63">
        <v>2832666666.6666999</v>
      </c>
      <c r="K63">
        <v>-65.374381999999997</v>
      </c>
      <c r="L63">
        <v>-53.485194999999997</v>
      </c>
      <c r="M63" s="8"/>
      <c r="N63" s="6">
        <v>21944444444.444</v>
      </c>
      <c r="O63" s="82">
        <f t="shared" si="9"/>
        <v>-54.880004999999997</v>
      </c>
      <c r="P63" s="88"/>
      <c r="Q63" s="8"/>
    </row>
    <row r="64" spans="2:17" x14ac:dyDescent="0.25">
      <c r="B64">
        <v>3138277777.7778001</v>
      </c>
      <c r="C64">
        <v>-67.025002000000001</v>
      </c>
      <c r="D64">
        <v>-55.017600999999999</v>
      </c>
      <c r="E64" s="8"/>
      <c r="F64" s="6">
        <v>22250000000</v>
      </c>
      <c r="G64" s="82">
        <f t="shared" si="8"/>
        <v>-58.967391999999997</v>
      </c>
      <c r="H64" s="88"/>
      <c r="J64">
        <v>3138277777.7778001</v>
      </c>
      <c r="K64">
        <v>-60.798324999999998</v>
      </c>
      <c r="L64">
        <v>-48.237873</v>
      </c>
      <c r="M64" s="8"/>
      <c r="N64" s="6">
        <v>22250000000</v>
      </c>
      <c r="O64" s="82">
        <f t="shared" si="9"/>
        <v>-52.657927999999998</v>
      </c>
      <c r="P64" s="88"/>
      <c r="Q64" s="8"/>
    </row>
    <row r="65" spans="2:17" x14ac:dyDescent="0.25">
      <c r="B65">
        <v>3443888888.8888998</v>
      </c>
      <c r="C65">
        <v>-73.857140000000001</v>
      </c>
      <c r="D65">
        <v>-61.435592999999997</v>
      </c>
      <c r="E65" s="8"/>
      <c r="F65" s="6">
        <v>22555555555.556</v>
      </c>
      <c r="G65" s="82">
        <f t="shared" si="8"/>
        <v>-60.458182999999998</v>
      </c>
      <c r="H65" s="88"/>
      <c r="J65">
        <v>3443888888.8888998</v>
      </c>
      <c r="K65">
        <v>-63.122562000000002</v>
      </c>
      <c r="L65">
        <v>-50.615172999999999</v>
      </c>
      <c r="M65" s="8"/>
      <c r="N65" s="6">
        <v>22555555555.556</v>
      </c>
      <c r="O65" s="82">
        <f t="shared" si="9"/>
        <v>-51.170653999999999</v>
      </c>
      <c r="P65" s="88"/>
      <c r="Q65" s="8"/>
    </row>
    <row r="66" spans="2:17" x14ac:dyDescent="0.25">
      <c r="B66">
        <v>3749500000</v>
      </c>
      <c r="C66">
        <v>-80.007866000000007</v>
      </c>
      <c r="D66">
        <v>-68.226639000000006</v>
      </c>
      <c r="E66" s="8"/>
      <c r="F66" s="6">
        <v>22861111111.111</v>
      </c>
      <c r="G66" s="82">
        <f t="shared" si="8"/>
        <v>-62.568676000000004</v>
      </c>
      <c r="H66" s="88"/>
      <c r="J66">
        <v>3749500000</v>
      </c>
      <c r="K66">
        <v>-66.534156999999993</v>
      </c>
      <c r="L66">
        <v>-54.589995999999999</v>
      </c>
      <c r="M66" s="8"/>
      <c r="N66" s="6">
        <v>22861111111.111</v>
      </c>
      <c r="O66" s="82">
        <f t="shared" si="9"/>
        <v>-50.233699999999999</v>
      </c>
      <c r="P66" s="88"/>
      <c r="Q66" s="8"/>
    </row>
    <row r="67" spans="2:17" x14ac:dyDescent="0.25">
      <c r="B67">
        <v>4055111111.1111002</v>
      </c>
      <c r="C67">
        <v>-81.859488999999996</v>
      </c>
      <c r="D67">
        <v>-69.517899</v>
      </c>
      <c r="E67" s="8"/>
      <c r="F67" s="6">
        <v>23166666666.667</v>
      </c>
      <c r="G67" s="82">
        <f t="shared" si="8"/>
        <v>-62.328677999999996</v>
      </c>
      <c r="H67" s="88"/>
      <c r="J67">
        <v>4055111111.1111002</v>
      </c>
      <c r="K67">
        <v>-63.423434999999998</v>
      </c>
      <c r="L67">
        <v>-50.990177000000003</v>
      </c>
      <c r="M67" s="8"/>
      <c r="N67" s="6">
        <v>23166666666.667</v>
      </c>
      <c r="O67" s="82">
        <f t="shared" si="9"/>
        <v>-49.689182000000002</v>
      </c>
      <c r="P67" s="88"/>
      <c r="Q67" s="8"/>
    </row>
    <row r="68" spans="2:17" x14ac:dyDescent="0.25">
      <c r="B68">
        <v>4360722222.2222004</v>
      </c>
      <c r="C68">
        <v>-76.940262000000004</v>
      </c>
      <c r="D68">
        <v>-63.847458000000003</v>
      </c>
      <c r="E68" s="8"/>
      <c r="F68" s="6">
        <v>23472222222.222</v>
      </c>
      <c r="G68" s="82">
        <f t="shared" si="8"/>
        <v>-61.447024999999996</v>
      </c>
      <c r="H68" s="88"/>
      <c r="J68">
        <v>4360722222.2222004</v>
      </c>
      <c r="K68">
        <v>-65.651649000000006</v>
      </c>
      <c r="L68">
        <v>-52.441830000000003</v>
      </c>
      <c r="M68" s="8"/>
      <c r="N68" s="6">
        <v>23472222222.222</v>
      </c>
      <c r="O68" s="82">
        <f t="shared" si="9"/>
        <v>-51.316597000000002</v>
      </c>
      <c r="P68" s="88"/>
      <c r="Q68" s="8"/>
    </row>
    <row r="69" spans="2:17" x14ac:dyDescent="0.25">
      <c r="B69">
        <v>4666333333.3332996</v>
      </c>
      <c r="C69">
        <v>-75.624222000000003</v>
      </c>
      <c r="D69">
        <v>-62.381340000000002</v>
      </c>
      <c r="E69" s="8"/>
      <c r="F69" s="6">
        <v>23777777777.778</v>
      </c>
      <c r="G69" s="82">
        <f t="shared" si="8"/>
        <v>-61.747458999999999</v>
      </c>
      <c r="H69" s="88"/>
      <c r="J69">
        <v>4666333333.3332996</v>
      </c>
      <c r="K69">
        <v>-64.457465999999997</v>
      </c>
      <c r="L69">
        <v>-50.929355999999999</v>
      </c>
      <c r="M69" s="8"/>
      <c r="N69" s="6">
        <v>23777777777.778</v>
      </c>
      <c r="O69" s="82">
        <f t="shared" si="9"/>
        <v>-50.964886</v>
      </c>
      <c r="P69" s="88"/>
      <c r="Q69" s="8"/>
    </row>
    <row r="70" spans="2:17" x14ac:dyDescent="0.25">
      <c r="B70">
        <v>4971944444.4443998</v>
      </c>
      <c r="C70">
        <v>-83.824966000000003</v>
      </c>
      <c r="D70">
        <v>-70.016150999999994</v>
      </c>
      <c r="E70" s="8"/>
      <c r="F70" s="6">
        <v>24083333333.333</v>
      </c>
      <c r="G70" s="82">
        <f t="shared" si="8"/>
        <v>-62.246391000000003</v>
      </c>
      <c r="H70" s="88"/>
      <c r="J70">
        <v>4971944444.4443998</v>
      </c>
      <c r="K70">
        <v>-66.908721999999997</v>
      </c>
      <c r="L70">
        <v>-52.806061</v>
      </c>
      <c r="M70" s="8"/>
      <c r="N70" s="6">
        <v>24083333333.333</v>
      </c>
      <c r="O70" s="82">
        <f t="shared" si="9"/>
        <v>-52.036521999999998</v>
      </c>
      <c r="P70" s="88"/>
      <c r="Q70" s="8"/>
    </row>
    <row r="71" spans="2:17" x14ac:dyDescent="0.25">
      <c r="B71">
        <v>5277555555.5556002</v>
      </c>
      <c r="C71">
        <v>-83.297493000000003</v>
      </c>
      <c r="D71">
        <v>-69.132675000000006</v>
      </c>
      <c r="E71" s="8"/>
      <c r="F71" s="6">
        <v>24388888888.889</v>
      </c>
      <c r="G71" s="82">
        <f t="shared" si="8"/>
        <v>-64.294257999999999</v>
      </c>
      <c r="H71" s="88"/>
      <c r="J71">
        <v>5277555555.5556002</v>
      </c>
      <c r="K71">
        <v>-67.378174000000001</v>
      </c>
      <c r="L71">
        <v>-52.867561000000002</v>
      </c>
      <c r="M71" s="8"/>
      <c r="N71" s="6">
        <v>24388888888.889</v>
      </c>
      <c r="O71" s="82">
        <f t="shared" si="9"/>
        <v>-53.834625000000003</v>
      </c>
      <c r="P71" s="88"/>
      <c r="Q71" s="8"/>
    </row>
    <row r="72" spans="2:17" x14ac:dyDescent="0.25">
      <c r="B72">
        <v>5583166666.6667004</v>
      </c>
      <c r="C72">
        <v>-73.356949</v>
      </c>
      <c r="D72">
        <v>-58.919254000000002</v>
      </c>
      <c r="E72" s="8"/>
      <c r="F72" s="6">
        <v>24694444444.444</v>
      </c>
      <c r="G72" s="82">
        <f t="shared" si="8"/>
        <v>-66.159133999999995</v>
      </c>
      <c r="H72" s="88"/>
      <c r="J72">
        <v>5583166666.6667004</v>
      </c>
      <c r="K72">
        <v>-68.038123999999996</v>
      </c>
      <c r="L72">
        <v>-53.404941999999998</v>
      </c>
      <c r="M72" s="8"/>
      <c r="N72" s="6">
        <v>24694444444.444</v>
      </c>
      <c r="O72" s="82">
        <f t="shared" si="9"/>
        <v>-56.901085000000002</v>
      </c>
      <c r="P72" s="88"/>
      <c r="Q72" s="8"/>
    </row>
    <row r="73" spans="2:17" x14ac:dyDescent="0.25">
      <c r="B73">
        <v>5888777777.7777996</v>
      </c>
      <c r="C73">
        <v>-74.297675999999996</v>
      </c>
      <c r="D73">
        <v>-59.518481999999999</v>
      </c>
      <c r="E73" s="8"/>
      <c r="F73" s="6">
        <v>25000000000</v>
      </c>
      <c r="G73" s="82">
        <f t="shared" si="8"/>
        <v>-75.523635999999996</v>
      </c>
      <c r="H73" s="88"/>
      <c r="J73">
        <v>5888777777.7777996</v>
      </c>
      <c r="K73">
        <v>-67.529624999999996</v>
      </c>
      <c r="L73">
        <v>-52.558700999999999</v>
      </c>
      <c r="M73" s="8"/>
      <c r="N73" s="6">
        <v>25000000000</v>
      </c>
      <c r="O73" s="82">
        <f t="shared" si="9"/>
        <v>-59.631844000000001</v>
      </c>
      <c r="P73" s="88"/>
      <c r="Q73" s="8"/>
    </row>
    <row r="74" spans="2:17" x14ac:dyDescent="0.25">
      <c r="B74">
        <v>6194388888.8888998</v>
      </c>
      <c r="C74">
        <v>-72.171356000000003</v>
      </c>
      <c r="D74">
        <v>-57.318953999999998</v>
      </c>
      <c r="E74" s="8"/>
      <c r="F74" s="6" t="s">
        <v>25</v>
      </c>
      <c r="H74" s="88"/>
      <c r="J74">
        <v>6194388888.8888998</v>
      </c>
      <c r="K74">
        <v>-66.162621000000001</v>
      </c>
      <c r="L74">
        <v>-51.101883000000001</v>
      </c>
      <c r="M74" s="8"/>
      <c r="N74" s="6" t="s">
        <v>25</v>
      </c>
      <c r="P74" s="88"/>
      <c r="Q74" s="8"/>
    </row>
    <row r="75" spans="2:17" x14ac:dyDescent="0.25">
      <c r="B75">
        <v>6500000000</v>
      </c>
      <c r="C75">
        <v>-68.373267999999996</v>
      </c>
      <c r="D75">
        <v>-53.411427000000003</v>
      </c>
      <c r="H75" s="88"/>
      <c r="J75">
        <v>6500000000</v>
      </c>
      <c r="K75">
        <v>-64.162673999999996</v>
      </c>
      <c r="L75">
        <v>-49.520885</v>
      </c>
      <c r="P75" s="88"/>
    </row>
    <row r="76" spans="2:17" x14ac:dyDescent="0.25">
      <c r="B76" t="s">
        <v>25</v>
      </c>
      <c r="H76" s="88"/>
      <c r="J76" t="s">
        <v>25</v>
      </c>
      <c r="P76" s="88"/>
    </row>
    <row r="77" spans="2:17" x14ac:dyDescent="0.25">
      <c r="F77" s="6" t="s">
        <v>28</v>
      </c>
      <c r="H77" s="88"/>
      <c r="N77" s="6" t="s">
        <v>28</v>
      </c>
      <c r="P77" s="88"/>
    </row>
    <row r="78" spans="2:17" ht="15.75" x14ac:dyDescent="0.25">
      <c r="F78" s="6" t="s">
        <v>23</v>
      </c>
      <c r="G78" s="6" t="str">
        <f t="shared" ref="G78:G97" si="10">D104</f>
        <v>4Ix0L dBc Log Mag(dB)</v>
      </c>
      <c r="H78" s="35">
        <v>4</v>
      </c>
      <c r="N78" s="6" t="s">
        <v>23</v>
      </c>
      <c r="O78" s="6" t="str">
        <f t="shared" ref="O78:O97" si="11">L104</f>
        <v>4Ix0L dBc Log Mag(dB)</v>
      </c>
      <c r="P78" s="35">
        <v>4</v>
      </c>
    </row>
    <row r="79" spans="2:17" ht="15.75" x14ac:dyDescent="0.25">
      <c r="B79" t="s">
        <v>27</v>
      </c>
      <c r="F79" s="6">
        <f t="shared" ref="F79:F97" si="12">B105/1000000000</f>
        <v>0.999</v>
      </c>
      <c r="G79" s="6">
        <f t="shared" si="10"/>
        <v>-69.318336000000002</v>
      </c>
      <c r="H79" s="36">
        <f>ABS(AVERAGE(G79:G97)-(H78-1)*15)</f>
        <v>117.77024036842104</v>
      </c>
      <c r="J79" t="s">
        <v>27</v>
      </c>
      <c r="N79" s="6">
        <f t="shared" ref="N79:N97" si="13">J105/1000000000</f>
        <v>0.999</v>
      </c>
      <c r="O79" s="6">
        <f t="shared" si="11"/>
        <v>-59.016410999999998</v>
      </c>
      <c r="P79" s="36">
        <f>ABS(AVERAGE(O79:O97)-(P78-1)*15)</f>
        <v>108.66646363157895</v>
      </c>
    </row>
    <row r="80" spans="2:17" x14ac:dyDescent="0.25">
      <c r="B80" t="s">
        <v>23</v>
      </c>
      <c r="C80" t="s">
        <v>130</v>
      </c>
      <c r="D80" t="s">
        <v>32</v>
      </c>
      <c r="F80" s="6">
        <f t="shared" si="12"/>
        <v>1.1240555555556</v>
      </c>
      <c r="G80" s="6">
        <f t="shared" si="10"/>
        <v>-75.683516999999995</v>
      </c>
      <c r="H80" s="88"/>
      <c r="J80" t="s">
        <v>23</v>
      </c>
      <c r="K80" t="s">
        <v>130</v>
      </c>
      <c r="L80" t="s">
        <v>32</v>
      </c>
      <c r="N80" s="6">
        <f t="shared" si="13"/>
        <v>1.1240555555556</v>
      </c>
      <c r="O80" s="6">
        <f t="shared" si="11"/>
        <v>-59.159652999999999</v>
      </c>
      <c r="P80" s="88"/>
    </row>
    <row r="81" spans="2:16" x14ac:dyDescent="0.25">
      <c r="B81">
        <v>999000000</v>
      </c>
      <c r="C81">
        <v>-67.809714999999997</v>
      </c>
      <c r="D81">
        <v>-56.981662999999998</v>
      </c>
      <c r="F81" s="6">
        <f t="shared" si="12"/>
        <v>1.2491111111111</v>
      </c>
      <c r="G81" s="6">
        <f t="shared" si="10"/>
        <v>-73.605941999999999</v>
      </c>
      <c r="H81" s="88"/>
      <c r="J81">
        <v>999000000</v>
      </c>
      <c r="K81">
        <v>-51.626587000000001</v>
      </c>
      <c r="L81">
        <v>-40.709671</v>
      </c>
      <c r="N81" s="6">
        <f t="shared" si="13"/>
        <v>1.2491111111111</v>
      </c>
      <c r="O81" s="6">
        <f t="shared" si="11"/>
        <v>-60.624451000000001</v>
      </c>
      <c r="P81" s="88"/>
    </row>
    <row r="82" spans="2:16" x14ac:dyDescent="0.25">
      <c r="B82">
        <v>1184240740.7407</v>
      </c>
      <c r="C82">
        <v>-77.313025999999994</v>
      </c>
      <c r="D82">
        <v>-66.945815999999994</v>
      </c>
      <c r="F82" s="6">
        <f t="shared" si="12"/>
        <v>1.3741666666666998</v>
      </c>
      <c r="G82" s="6">
        <f t="shared" si="10"/>
        <v>-85.668671000000003</v>
      </c>
      <c r="H82" s="88"/>
      <c r="J82">
        <v>1184240740.7407</v>
      </c>
      <c r="K82">
        <v>-52.853507999999998</v>
      </c>
      <c r="L82">
        <v>-42.345599999999997</v>
      </c>
      <c r="N82" s="6">
        <f t="shared" si="13"/>
        <v>1.3741666666666998</v>
      </c>
      <c r="O82" s="6">
        <f t="shared" si="11"/>
        <v>-57.822513999999998</v>
      </c>
      <c r="P82" s="88"/>
    </row>
    <row r="83" spans="2:16" x14ac:dyDescent="0.25">
      <c r="B83">
        <v>1369481481.4814999</v>
      </c>
      <c r="C83">
        <v>-73.721335999999994</v>
      </c>
      <c r="D83">
        <v>-63.234718000000001</v>
      </c>
      <c r="F83" s="6">
        <f t="shared" si="12"/>
        <v>1.4992222222221998</v>
      </c>
      <c r="G83" s="6">
        <f t="shared" si="10"/>
        <v>-69.948975000000004</v>
      </c>
      <c r="H83" s="88"/>
      <c r="J83">
        <v>1369481481.4814999</v>
      </c>
      <c r="K83">
        <v>-54.665405</v>
      </c>
      <c r="L83">
        <v>-43.895938999999998</v>
      </c>
      <c r="N83" s="6">
        <f t="shared" si="13"/>
        <v>1.4992222222221998</v>
      </c>
      <c r="O83" s="6">
        <f t="shared" si="11"/>
        <v>-62.233916999999998</v>
      </c>
      <c r="P83" s="88"/>
    </row>
    <row r="84" spans="2:16" x14ac:dyDescent="0.25">
      <c r="B84">
        <v>1554722222.2221999</v>
      </c>
      <c r="C84">
        <v>-64.576324</v>
      </c>
      <c r="D84">
        <v>-53.727684000000004</v>
      </c>
      <c r="F84" s="6">
        <f t="shared" si="12"/>
        <v>1.6242777777778001</v>
      </c>
      <c r="G84" s="6">
        <f t="shared" si="10"/>
        <v>-70.111259000000004</v>
      </c>
      <c r="H84" s="88"/>
      <c r="J84">
        <v>1554722222.2221999</v>
      </c>
      <c r="K84">
        <v>-56.104362000000002</v>
      </c>
      <c r="L84">
        <v>-45.045391000000002</v>
      </c>
      <c r="N84" s="6">
        <f t="shared" si="13"/>
        <v>1.6242777777778001</v>
      </c>
      <c r="O84" s="6">
        <f t="shared" si="11"/>
        <v>-65.803664999999995</v>
      </c>
      <c r="P84" s="88"/>
    </row>
    <row r="85" spans="2:16" x14ac:dyDescent="0.25">
      <c r="B85">
        <v>1739962962.9630001</v>
      </c>
      <c r="C85">
        <v>-61.436317000000003</v>
      </c>
      <c r="D85">
        <v>-50.032387</v>
      </c>
      <c r="F85" s="6">
        <f t="shared" si="12"/>
        <v>1.7493333333333001</v>
      </c>
      <c r="G85" s="6">
        <f t="shared" si="10"/>
        <v>-74.540565000000001</v>
      </c>
      <c r="H85" s="88"/>
      <c r="J85">
        <v>1739962962.9630001</v>
      </c>
      <c r="K85">
        <v>-59.997311000000003</v>
      </c>
      <c r="L85">
        <v>-48.584975999999997</v>
      </c>
      <c r="N85" s="6">
        <f t="shared" si="13"/>
        <v>1.7493333333333001</v>
      </c>
      <c r="O85" s="6">
        <f t="shared" si="11"/>
        <v>-62.8596</v>
      </c>
      <c r="P85" s="88"/>
    </row>
    <row r="86" spans="2:16" x14ac:dyDescent="0.25">
      <c r="B86">
        <v>1925203703.7037001</v>
      </c>
      <c r="C86">
        <v>-68.468581999999998</v>
      </c>
      <c r="D86">
        <v>-56.588127</v>
      </c>
      <c r="F86" s="6">
        <f t="shared" si="12"/>
        <v>1.8743888888889</v>
      </c>
      <c r="G86" s="6">
        <f t="shared" si="10"/>
        <v>-70.716042000000002</v>
      </c>
      <c r="H86" s="88"/>
      <c r="J86">
        <v>1925203703.7037001</v>
      </c>
      <c r="K86">
        <v>-59.086742000000001</v>
      </c>
      <c r="L86">
        <v>-47.447257999999998</v>
      </c>
      <c r="N86" s="6">
        <f t="shared" si="13"/>
        <v>1.8743888888889</v>
      </c>
      <c r="O86" s="6">
        <f t="shared" si="11"/>
        <v>-63.336497999999999</v>
      </c>
      <c r="P86" s="88"/>
    </row>
    <row r="87" spans="2:16" x14ac:dyDescent="0.25">
      <c r="B87">
        <v>2110444444.4444001</v>
      </c>
      <c r="C87">
        <v>-62.898482999999999</v>
      </c>
      <c r="D87">
        <v>-51.044483</v>
      </c>
      <c r="F87" s="6">
        <f t="shared" si="12"/>
        <v>1.9994444444444002</v>
      </c>
      <c r="G87" s="6">
        <f t="shared" si="10"/>
        <v>-70.751616999999996</v>
      </c>
      <c r="H87" s="88"/>
      <c r="J87">
        <v>2110444444.4444001</v>
      </c>
      <c r="K87">
        <v>-68.516852999999998</v>
      </c>
      <c r="L87">
        <v>-56.627670000000002</v>
      </c>
      <c r="N87" s="6">
        <f t="shared" si="13"/>
        <v>1.9994444444444002</v>
      </c>
      <c r="O87" s="6">
        <f t="shared" si="11"/>
        <v>-63.718857</v>
      </c>
      <c r="P87" s="88"/>
    </row>
    <row r="88" spans="2:16" x14ac:dyDescent="0.25">
      <c r="B88">
        <v>2295685185.1852002</v>
      </c>
      <c r="C88">
        <v>-66.192215000000004</v>
      </c>
      <c r="D88">
        <v>-54.184814000000003</v>
      </c>
      <c r="F88" s="6">
        <f t="shared" si="12"/>
        <v>2.1244999999999998</v>
      </c>
      <c r="G88" s="6">
        <f t="shared" si="10"/>
        <v>-70.909606999999994</v>
      </c>
      <c r="H88" s="88"/>
      <c r="J88">
        <v>2295685185.1852002</v>
      </c>
      <c r="K88">
        <v>-65.178375000000003</v>
      </c>
      <c r="L88">
        <v>-52.617919999999998</v>
      </c>
      <c r="N88" s="6">
        <f t="shared" si="13"/>
        <v>2.1244999999999998</v>
      </c>
      <c r="O88" s="6">
        <f t="shared" si="11"/>
        <v>-67.513382000000007</v>
      </c>
      <c r="P88" s="88"/>
    </row>
    <row r="89" spans="2:16" x14ac:dyDescent="0.25">
      <c r="B89">
        <v>2480925925.9259</v>
      </c>
      <c r="C89">
        <v>-69.070899999999995</v>
      </c>
      <c r="D89">
        <v>-56.649357000000002</v>
      </c>
      <c r="F89" s="6">
        <f t="shared" si="12"/>
        <v>2.2495555555556002</v>
      </c>
      <c r="G89" s="6">
        <f t="shared" si="10"/>
        <v>-75.264647999999994</v>
      </c>
      <c r="H89" s="88"/>
      <c r="J89">
        <v>2480925925.9259</v>
      </c>
      <c r="K89">
        <v>-67.387389999999996</v>
      </c>
      <c r="L89">
        <v>-54.880004999999997</v>
      </c>
      <c r="N89" s="6">
        <f t="shared" si="13"/>
        <v>2.2495555555556002</v>
      </c>
      <c r="O89" s="6">
        <f t="shared" si="11"/>
        <v>-66.544906999999995</v>
      </c>
      <c r="P89" s="88"/>
    </row>
    <row r="90" spans="2:16" x14ac:dyDescent="0.25">
      <c r="B90">
        <v>2666166666.6666999</v>
      </c>
      <c r="C90">
        <v>-70.748619000000005</v>
      </c>
      <c r="D90">
        <v>-58.967391999999997</v>
      </c>
      <c r="F90" s="6">
        <f t="shared" si="12"/>
        <v>2.3746111111111001</v>
      </c>
      <c r="G90" s="6">
        <f t="shared" si="10"/>
        <v>-74.132369999999995</v>
      </c>
      <c r="H90" s="88"/>
      <c r="J90">
        <v>2666166666.6666999</v>
      </c>
      <c r="K90">
        <v>-64.602089000000007</v>
      </c>
      <c r="L90">
        <v>-52.657927999999998</v>
      </c>
      <c r="N90" s="6">
        <f t="shared" si="13"/>
        <v>2.3746111111111001</v>
      </c>
      <c r="O90" s="6">
        <f t="shared" si="11"/>
        <v>-64.089911999999998</v>
      </c>
      <c r="P90" s="88"/>
    </row>
    <row r="91" spans="2:16" x14ac:dyDescent="0.25">
      <c r="B91">
        <v>2851407407.4074001</v>
      </c>
      <c r="C91">
        <v>-72.799773999999999</v>
      </c>
      <c r="D91">
        <v>-60.458182999999998</v>
      </c>
      <c r="F91" s="6">
        <f t="shared" si="12"/>
        <v>2.4996666666667</v>
      </c>
      <c r="G91" s="6">
        <f t="shared" si="10"/>
        <v>-70.982506000000001</v>
      </c>
      <c r="H91" s="88"/>
      <c r="J91">
        <v>2851407407.4074001</v>
      </c>
      <c r="K91">
        <v>-63.603912000000001</v>
      </c>
      <c r="L91">
        <v>-51.170653999999999</v>
      </c>
      <c r="N91" s="6">
        <f t="shared" si="13"/>
        <v>2.4996666666667</v>
      </c>
      <c r="O91" s="6">
        <f t="shared" si="11"/>
        <v>-64.613922000000002</v>
      </c>
      <c r="P91" s="88"/>
    </row>
    <row r="92" spans="2:16" x14ac:dyDescent="0.25">
      <c r="B92">
        <v>3036648148.1480999</v>
      </c>
      <c r="C92">
        <v>-75.661484000000002</v>
      </c>
      <c r="D92">
        <v>-62.568676000000004</v>
      </c>
      <c r="F92" s="6">
        <f t="shared" si="12"/>
        <v>2.6247222222222</v>
      </c>
      <c r="G92" s="6">
        <f t="shared" si="10"/>
        <v>-72.103859</v>
      </c>
      <c r="H92" s="88"/>
      <c r="J92">
        <v>3036648148.1480999</v>
      </c>
      <c r="K92">
        <v>-63.443522999999999</v>
      </c>
      <c r="L92">
        <v>-50.233699999999999</v>
      </c>
      <c r="N92" s="6">
        <f t="shared" si="13"/>
        <v>2.6247222222222</v>
      </c>
      <c r="O92" s="6">
        <f t="shared" si="11"/>
        <v>-65.066940000000002</v>
      </c>
      <c r="P92" s="88"/>
    </row>
    <row r="93" spans="2:16" x14ac:dyDescent="0.25">
      <c r="B93">
        <v>3221888888.8888998</v>
      </c>
      <c r="C93">
        <v>-75.571556000000001</v>
      </c>
      <c r="D93">
        <v>-62.328677999999996</v>
      </c>
      <c r="F93" s="6">
        <f t="shared" si="12"/>
        <v>2.7497777777778003</v>
      </c>
      <c r="G93" s="6">
        <f t="shared" si="10"/>
        <v>-74.396514999999994</v>
      </c>
      <c r="H93" s="88"/>
      <c r="J93">
        <v>3221888888.8888998</v>
      </c>
      <c r="K93">
        <v>-63.217297000000002</v>
      </c>
      <c r="L93">
        <v>-49.689182000000002</v>
      </c>
      <c r="N93" s="6">
        <f t="shared" si="13"/>
        <v>2.7497777777778003</v>
      </c>
      <c r="O93" s="6">
        <f t="shared" si="11"/>
        <v>-65.328170999999998</v>
      </c>
      <c r="P93" s="88"/>
    </row>
    <row r="94" spans="2:16" x14ac:dyDescent="0.25">
      <c r="B94">
        <v>3407129629.6296</v>
      </c>
      <c r="C94">
        <v>-75.255836000000002</v>
      </c>
      <c r="D94">
        <v>-61.447024999999996</v>
      </c>
      <c r="F94" s="6">
        <f t="shared" si="12"/>
        <v>2.8748333333333003</v>
      </c>
      <c r="G94" s="6">
        <f t="shared" si="10"/>
        <v>-70.330498000000006</v>
      </c>
      <c r="H94" s="88"/>
      <c r="J94">
        <v>3407129629.6296</v>
      </c>
      <c r="K94">
        <v>-65.419257999999999</v>
      </c>
      <c r="L94">
        <v>-51.316597000000002</v>
      </c>
      <c r="N94" s="6">
        <f t="shared" si="13"/>
        <v>2.8748333333333003</v>
      </c>
      <c r="O94" s="6">
        <f t="shared" si="11"/>
        <v>-63.412697000000001</v>
      </c>
      <c r="P94" s="88"/>
    </row>
    <row r="95" spans="2:16" x14ac:dyDescent="0.25">
      <c r="B95">
        <v>3592370370.3704</v>
      </c>
      <c r="C95">
        <v>-75.912277000000003</v>
      </c>
      <c r="D95">
        <v>-61.747458999999999</v>
      </c>
      <c r="F95" s="6">
        <f t="shared" si="12"/>
        <v>2.9998888888888997</v>
      </c>
      <c r="G95" s="6">
        <f t="shared" si="10"/>
        <v>-69.296317999999999</v>
      </c>
      <c r="H95" s="88"/>
      <c r="J95">
        <v>3592370370.3704</v>
      </c>
      <c r="K95">
        <v>-65.475502000000006</v>
      </c>
      <c r="L95">
        <v>-50.964886</v>
      </c>
      <c r="N95" s="6">
        <f t="shared" si="13"/>
        <v>2.9998888888888997</v>
      </c>
      <c r="O95" s="6">
        <f t="shared" si="11"/>
        <v>-64.067261000000002</v>
      </c>
      <c r="P95" s="88"/>
    </row>
    <row r="96" spans="2:16" x14ac:dyDescent="0.25">
      <c r="B96">
        <v>3777611111.1111002</v>
      </c>
      <c r="C96">
        <v>-76.684089999999998</v>
      </c>
      <c r="D96">
        <v>-62.246391000000003</v>
      </c>
      <c r="F96" s="6">
        <f t="shared" si="12"/>
        <v>3.1249444444443997</v>
      </c>
      <c r="G96" s="6">
        <f t="shared" si="10"/>
        <v>-73.456810000000004</v>
      </c>
      <c r="H96" s="88"/>
      <c r="J96">
        <v>3777611111.1111002</v>
      </c>
      <c r="K96">
        <v>-66.669708</v>
      </c>
      <c r="L96">
        <v>-52.036521999999998</v>
      </c>
      <c r="N96" s="6">
        <f t="shared" si="13"/>
        <v>3.1249444444443997</v>
      </c>
      <c r="O96" s="6">
        <f t="shared" si="11"/>
        <v>-66.258613999999994</v>
      </c>
      <c r="P96" s="88"/>
    </row>
    <row r="97" spans="2:16" x14ac:dyDescent="0.25">
      <c r="B97">
        <v>3962851851.8519001</v>
      </c>
      <c r="C97">
        <v>-79.073447999999999</v>
      </c>
      <c r="D97">
        <v>-64.294257999999999</v>
      </c>
      <c r="F97" s="6">
        <f t="shared" si="12"/>
        <v>3.25</v>
      </c>
      <c r="G97" s="6">
        <f t="shared" si="10"/>
        <v>-71.416511999999997</v>
      </c>
      <c r="H97" s="88"/>
      <c r="J97">
        <v>3962851851.8519001</v>
      </c>
      <c r="K97">
        <v>-68.805549999999997</v>
      </c>
      <c r="L97">
        <v>-53.834625000000003</v>
      </c>
      <c r="N97" s="6">
        <f t="shared" si="13"/>
        <v>3.25</v>
      </c>
      <c r="O97" s="6">
        <f t="shared" si="11"/>
        <v>-68.191436999999993</v>
      </c>
      <c r="P97" s="88"/>
    </row>
    <row r="98" spans="2:16" x14ac:dyDescent="0.25">
      <c r="B98">
        <v>4148092592.5925999</v>
      </c>
      <c r="C98">
        <v>-81.011536000000007</v>
      </c>
      <c r="D98">
        <v>-66.159133999999995</v>
      </c>
      <c r="F98" s="6" t="s">
        <v>25</v>
      </c>
      <c r="H98" s="88"/>
      <c r="J98">
        <v>4148092592.5925999</v>
      </c>
      <c r="K98">
        <v>-71.961815000000001</v>
      </c>
      <c r="L98">
        <v>-56.901085000000002</v>
      </c>
      <c r="N98" s="6" t="s">
        <v>25</v>
      </c>
      <c r="P98" s="88"/>
    </row>
    <row r="99" spans="2:16" x14ac:dyDescent="0.25">
      <c r="B99">
        <v>4333333333.3332996</v>
      </c>
      <c r="C99">
        <v>-90.485473999999996</v>
      </c>
      <c r="D99">
        <v>-75.523635999999996</v>
      </c>
      <c r="H99" s="88"/>
      <c r="J99">
        <v>4333333333.3332996</v>
      </c>
      <c r="K99">
        <v>-74.273628000000002</v>
      </c>
      <c r="L99">
        <v>-59.631844000000001</v>
      </c>
      <c r="P99" s="88"/>
    </row>
    <row r="100" spans="2:16" x14ac:dyDescent="0.25">
      <c r="B100" t="s">
        <v>25</v>
      </c>
      <c r="H100" s="88"/>
      <c r="J100" t="s">
        <v>25</v>
      </c>
      <c r="P100" s="88"/>
    </row>
    <row r="101" spans="2:16" x14ac:dyDescent="0.25">
      <c r="F101" s="6" t="s">
        <v>29</v>
      </c>
      <c r="H101" s="88"/>
      <c r="N101" s="6" t="s">
        <v>29</v>
      </c>
      <c r="P101" s="88"/>
    </row>
    <row r="102" spans="2:16" ht="15.75" x14ac:dyDescent="0.25">
      <c r="F102" s="6" t="s">
        <v>23</v>
      </c>
      <c r="G102" s="6" t="str">
        <f t="shared" ref="G102:G121" si="14">D128</f>
        <v>5Ix0L dBc Log Mag(dB)</v>
      </c>
      <c r="H102" s="35">
        <v>5</v>
      </c>
      <c r="N102" s="6" t="s">
        <v>23</v>
      </c>
      <c r="O102" s="6" t="str">
        <f t="shared" ref="O102:O121" si="15">L128</f>
        <v>5Ix0L dBc Log Mag(dB)</v>
      </c>
      <c r="P102" s="35">
        <v>5</v>
      </c>
    </row>
    <row r="103" spans="2:16" ht="15.75" x14ac:dyDescent="0.25">
      <c r="B103" t="s">
        <v>28</v>
      </c>
      <c r="F103" s="6">
        <f t="shared" ref="F103:F121" si="16">B129/1000000000</f>
        <v>0.999</v>
      </c>
      <c r="G103" s="6">
        <f t="shared" si="14"/>
        <v>-71.309028999999995</v>
      </c>
      <c r="H103" s="36">
        <f>ABS(AVERAGE(G103:G121)-(H102-1)*15)</f>
        <v>135.03488842105264</v>
      </c>
      <c r="J103" t="s">
        <v>28</v>
      </c>
      <c r="N103" s="6">
        <f t="shared" ref="N103:N121" si="17">J129/1000000000</f>
        <v>0.999</v>
      </c>
      <c r="O103" s="6">
        <f t="shared" si="15"/>
        <v>-65.757689999999997</v>
      </c>
      <c r="P103" s="36">
        <f>ABS(AVERAGE(O103:O121)-(P102-1)*15)</f>
        <v>125.66940236842105</v>
      </c>
    </row>
    <row r="104" spans="2:16" x14ac:dyDescent="0.25">
      <c r="B104" t="s">
        <v>23</v>
      </c>
      <c r="C104" t="s">
        <v>131</v>
      </c>
      <c r="D104" t="s">
        <v>33</v>
      </c>
      <c r="F104" s="6">
        <f t="shared" si="16"/>
        <v>1.0879444444444</v>
      </c>
      <c r="G104" s="6">
        <f t="shared" si="14"/>
        <v>-69.091140999999993</v>
      </c>
      <c r="J104" t="s">
        <v>23</v>
      </c>
      <c r="K104" t="s">
        <v>131</v>
      </c>
      <c r="L104" t="s">
        <v>33</v>
      </c>
      <c r="N104" s="6">
        <f t="shared" si="17"/>
        <v>1.0879444444444</v>
      </c>
      <c r="O104" s="6">
        <f t="shared" si="15"/>
        <v>-71.990639000000002</v>
      </c>
    </row>
    <row r="105" spans="2:16" x14ac:dyDescent="0.25">
      <c r="B105">
        <v>999000000</v>
      </c>
      <c r="C105">
        <v>-80.146393000000003</v>
      </c>
      <c r="D105">
        <v>-69.318336000000002</v>
      </c>
      <c r="F105" s="6">
        <f t="shared" si="16"/>
        <v>1.1768888888889</v>
      </c>
      <c r="G105" s="6">
        <f t="shared" si="14"/>
        <v>-66.433929000000006</v>
      </c>
      <c r="J105">
        <v>999000000</v>
      </c>
      <c r="K105">
        <v>-69.933327000000006</v>
      </c>
      <c r="L105">
        <v>-59.016410999999998</v>
      </c>
      <c r="N105" s="6">
        <f t="shared" si="17"/>
        <v>1.1768888888889</v>
      </c>
      <c r="O105" s="6">
        <f t="shared" si="15"/>
        <v>-67.272125000000003</v>
      </c>
    </row>
    <row r="106" spans="2:16" x14ac:dyDescent="0.25">
      <c r="B106">
        <v>1124055555.5555999</v>
      </c>
      <c r="C106">
        <v>-86.050728000000007</v>
      </c>
      <c r="D106">
        <v>-75.683516999999995</v>
      </c>
      <c r="F106" s="6">
        <f t="shared" si="16"/>
        <v>1.2658333333333001</v>
      </c>
      <c r="G106" s="6">
        <f t="shared" si="14"/>
        <v>-69.895859000000002</v>
      </c>
      <c r="J106">
        <v>1124055555.5555999</v>
      </c>
      <c r="K106">
        <v>-69.667557000000002</v>
      </c>
      <c r="L106">
        <v>-59.159652999999999</v>
      </c>
      <c r="N106" s="6">
        <f t="shared" si="17"/>
        <v>1.2658333333333001</v>
      </c>
      <c r="O106" s="6">
        <f t="shared" si="15"/>
        <v>-66.027411999999998</v>
      </c>
    </row>
    <row r="107" spans="2:16" x14ac:dyDescent="0.25">
      <c r="B107">
        <v>1249111111.1111</v>
      </c>
      <c r="C107">
        <v>-84.092560000000006</v>
      </c>
      <c r="D107">
        <v>-73.605941999999999</v>
      </c>
      <c r="F107" s="6">
        <f t="shared" si="16"/>
        <v>1.3547777777778001</v>
      </c>
      <c r="G107" s="6">
        <f t="shared" si="14"/>
        <v>-70.542357999999993</v>
      </c>
      <c r="J107">
        <v>1249111111.1111</v>
      </c>
      <c r="K107">
        <v>-71.393921000000006</v>
      </c>
      <c r="L107">
        <v>-60.624451000000001</v>
      </c>
      <c r="N107" s="6">
        <f t="shared" si="17"/>
        <v>1.3547777777778001</v>
      </c>
      <c r="O107" s="6">
        <f t="shared" si="15"/>
        <v>-68.619438000000002</v>
      </c>
    </row>
    <row r="108" spans="2:16" x14ac:dyDescent="0.25">
      <c r="B108">
        <v>1374166666.6666999</v>
      </c>
      <c r="C108">
        <v>-96.517311000000007</v>
      </c>
      <c r="D108">
        <v>-85.668671000000003</v>
      </c>
      <c r="F108" s="6">
        <f t="shared" si="16"/>
        <v>1.4437222222221999</v>
      </c>
      <c r="G108" s="6">
        <f t="shared" si="14"/>
        <v>-72.566047999999995</v>
      </c>
      <c r="J108">
        <v>1374166666.6666999</v>
      </c>
      <c r="K108">
        <v>-68.881484999999998</v>
      </c>
      <c r="L108">
        <v>-57.822513999999998</v>
      </c>
      <c r="N108" s="6">
        <f t="shared" si="17"/>
        <v>1.4437222222221999</v>
      </c>
      <c r="O108" s="6">
        <f t="shared" si="15"/>
        <v>-65.307495000000003</v>
      </c>
    </row>
    <row r="109" spans="2:16" x14ac:dyDescent="0.25">
      <c r="B109">
        <v>1499222222.2221999</v>
      </c>
      <c r="C109">
        <v>-81.352905000000007</v>
      </c>
      <c r="D109">
        <v>-69.948975000000004</v>
      </c>
      <c r="F109" s="6">
        <f t="shared" si="16"/>
        <v>1.5326666666666999</v>
      </c>
      <c r="G109" s="6">
        <f t="shared" si="14"/>
        <v>-72.419990999999996</v>
      </c>
      <c r="J109">
        <v>1499222222.2221999</v>
      </c>
      <c r="K109">
        <v>-73.646248</v>
      </c>
      <c r="L109">
        <v>-62.233916999999998</v>
      </c>
      <c r="N109" s="6">
        <f t="shared" si="17"/>
        <v>1.5326666666666999</v>
      </c>
      <c r="O109" s="6">
        <f t="shared" si="15"/>
        <v>-64.042075999999994</v>
      </c>
    </row>
    <row r="110" spans="2:16" x14ac:dyDescent="0.25">
      <c r="B110">
        <v>1624277777.7778001</v>
      </c>
      <c r="C110">
        <v>-81.991714000000002</v>
      </c>
      <c r="D110">
        <v>-70.111259000000004</v>
      </c>
      <c r="F110" s="6">
        <f t="shared" si="16"/>
        <v>1.6216111111111</v>
      </c>
      <c r="G110" s="6">
        <f t="shared" si="14"/>
        <v>-72.592674000000002</v>
      </c>
      <c r="J110">
        <v>1624277777.7778001</v>
      </c>
      <c r="K110">
        <v>-77.443145999999999</v>
      </c>
      <c r="L110">
        <v>-65.803664999999995</v>
      </c>
      <c r="N110" s="6">
        <f t="shared" si="17"/>
        <v>1.6216111111111</v>
      </c>
      <c r="O110" s="6">
        <f t="shared" si="15"/>
        <v>-62.901150000000001</v>
      </c>
    </row>
    <row r="111" spans="2:16" x14ac:dyDescent="0.25">
      <c r="B111">
        <v>1749333333.3333001</v>
      </c>
      <c r="C111">
        <v>-86.394569000000004</v>
      </c>
      <c r="D111">
        <v>-74.540565000000001</v>
      </c>
      <c r="F111" s="6">
        <f t="shared" si="16"/>
        <v>1.7105555555556</v>
      </c>
      <c r="G111" s="6">
        <f t="shared" si="14"/>
        <v>-73.673057999999997</v>
      </c>
      <c r="J111">
        <v>1749333333.3333001</v>
      </c>
      <c r="K111">
        <v>-74.748786999999993</v>
      </c>
      <c r="L111">
        <v>-62.8596</v>
      </c>
      <c r="N111" s="6">
        <f t="shared" si="17"/>
        <v>1.7105555555556</v>
      </c>
      <c r="O111" s="6">
        <f t="shared" si="15"/>
        <v>-63.379447999999996</v>
      </c>
    </row>
    <row r="112" spans="2:16" x14ac:dyDescent="0.25">
      <c r="B112">
        <v>1874388888.8889</v>
      </c>
      <c r="C112">
        <v>-82.723442000000006</v>
      </c>
      <c r="D112">
        <v>-70.716042000000002</v>
      </c>
      <c r="F112" s="6">
        <f t="shared" si="16"/>
        <v>1.7995000000000001</v>
      </c>
      <c r="G112" s="6">
        <f t="shared" si="14"/>
        <v>-74.954993999999999</v>
      </c>
      <c r="J112">
        <v>1874388888.8889</v>
      </c>
      <c r="K112">
        <v>-75.896950000000004</v>
      </c>
      <c r="L112">
        <v>-63.336497999999999</v>
      </c>
      <c r="N112" s="6">
        <f t="shared" si="17"/>
        <v>1.7995000000000001</v>
      </c>
      <c r="O112" s="6">
        <f t="shared" si="15"/>
        <v>-63.567374999999998</v>
      </c>
    </row>
    <row r="113" spans="2:15" x14ac:dyDescent="0.25">
      <c r="B113">
        <v>1999444444.4444001</v>
      </c>
      <c r="C113">
        <v>-83.173164</v>
      </c>
      <c r="D113">
        <v>-70.751616999999996</v>
      </c>
      <c r="F113" s="6">
        <f t="shared" si="16"/>
        <v>1.8884444444444</v>
      </c>
      <c r="G113" s="6">
        <f t="shared" si="14"/>
        <v>-76.652778999999995</v>
      </c>
      <c r="J113">
        <v>1999444444.4444001</v>
      </c>
      <c r="K113">
        <v>-76.226249999999993</v>
      </c>
      <c r="L113">
        <v>-63.718857</v>
      </c>
      <c r="N113" s="6">
        <f t="shared" si="17"/>
        <v>1.8884444444444</v>
      </c>
      <c r="O113" s="6">
        <f t="shared" si="15"/>
        <v>-63.496605000000002</v>
      </c>
    </row>
    <row r="114" spans="2:15" x14ac:dyDescent="0.25">
      <c r="B114">
        <v>2124500000</v>
      </c>
      <c r="C114">
        <v>-82.690833999999995</v>
      </c>
      <c r="D114">
        <v>-70.909606999999994</v>
      </c>
      <c r="F114" s="6">
        <f t="shared" si="16"/>
        <v>1.9773888888889</v>
      </c>
      <c r="G114" s="6">
        <f t="shared" si="14"/>
        <v>-74.965591000000003</v>
      </c>
      <c r="J114">
        <v>2124500000</v>
      </c>
      <c r="K114">
        <v>-79.457542000000004</v>
      </c>
      <c r="L114">
        <v>-67.513382000000007</v>
      </c>
      <c r="N114" s="6">
        <f t="shared" si="17"/>
        <v>1.9773888888889</v>
      </c>
      <c r="O114" s="6">
        <f t="shared" si="15"/>
        <v>-62.56908</v>
      </c>
    </row>
    <row r="115" spans="2:15" x14ac:dyDescent="0.25">
      <c r="B115">
        <v>2249555555.5556002</v>
      </c>
      <c r="C115">
        <v>-87.606239000000002</v>
      </c>
      <c r="D115">
        <v>-75.264647999999994</v>
      </c>
      <c r="F115" s="6">
        <f t="shared" si="16"/>
        <v>2.0663333333333003</v>
      </c>
      <c r="G115" s="6">
        <f t="shared" si="14"/>
        <v>-78.825523000000004</v>
      </c>
      <c r="J115">
        <v>2249555555.5556002</v>
      </c>
      <c r="K115">
        <v>-78.978165000000004</v>
      </c>
      <c r="L115">
        <v>-66.544906999999995</v>
      </c>
      <c r="N115" s="6">
        <f t="shared" si="17"/>
        <v>2.0663333333333003</v>
      </c>
      <c r="O115" s="6">
        <f t="shared" si="15"/>
        <v>-65.003983000000005</v>
      </c>
    </row>
    <row r="116" spans="2:15" x14ac:dyDescent="0.25">
      <c r="B116">
        <v>2374611111.1111002</v>
      </c>
      <c r="C116">
        <v>-87.225173999999996</v>
      </c>
      <c r="D116">
        <v>-74.132369999999995</v>
      </c>
      <c r="F116" s="6">
        <f t="shared" si="16"/>
        <v>2.1552777777778003</v>
      </c>
      <c r="G116" s="6">
        <f t="shared" si="14"/>
        <v>-73.178932000000003</v>
      </c>
      <c r="J116">
        <v>2374611111.1111002</v>
      </c>
      <c r="K116">
        <v>-77.299735999999996</v>
      </c>
      <c r="L116">
        <v>-64.089911999999998</v>
      </c>
      <c r="N116" s="6">
        <f t="shared" si="17"/>
        <v>2.1552777777778003</v>
      </c>
      <c r="O116" s="6">
        <f t="shared" si="15"/>
        <v>-63.391314999999999</v>
      </c>
    </row>
    <row r="117" spans="2:15" x14ac:dyDescent="0.25">
      <c r="B117">
        <v>2499666666.6666999</v>
      </c>
      <c r="C117">
        <v>-84.225387999999995</v>
      </c>
      <c r="D117">
        <v>-70.982506000000001</v>
      </c>
      <c r="F117" s="6">
        <f t="shared" si="16"/>
        <v>2.2442222222221999</v>
      </c>
      <c r="G117" s="6">
        <f t="shared" si="14"/>
        <v>-74.369438000000002</v>
      </c>
      <c r="J117">
        <v>2499666666.6666999</v>
      </c>
      <c r="K117">
        <v>-78.142036000000004</v>
      </c>
      <c r="L117">
        <v>-64.613922000000002</v>
      </c>
      <c r="N117" s="6">
        <f t="shared" si="17"/>
        <v>2.2442222222221999</v>
      </c>
      <c r="O117" s="6">
        <f t="shared" si="15"/>
        <v>-64.932845999999998</v>
      </c>
    </row>
    <row r="118" spans="2:15" x14ac:dyDescent="0.25">
      <c r="B118">
        <v>2624722222.2221999</v>
      </c>
      <c r="C118">
        <v>-85.912673999999996</v>
      </c>
      <c r="D118">
        <v>-72.103859</v>
      </c>
      <c r="F118" s="6">
        <f t="shared" si="16"/>
        <v>2.3331666666666999</v>
      </c>
      <c r="G118" s="6">
        <f t="shared" si="14"/>
        <v>-84.086913999999993</v>
      </c>
      <c r="J118">
        <v>2624722222.2221999</v>
      </c>
      <c r="K118">
        <v>-79.169601</v>
      </c>
      <c r="L118">
        <v>-65.066940000000002</v>
      </c>
      <c r="N118" s="6">
        <f t="shared" si="17"/>
        <v>2.3331666666666999</v>
      </c>
      <c r="O118" s="6">
        <f t="shared" si="15"/>
        <v>-65.650734</v>
      </c>
    </row>
    <row r="119" spans="2:15" x14ac:dyDescent="0.25">
      <c r="B119">
        <v>2749777777.7778001</v>
      </c>
      <c r="C119">
        <v>-88.561333000000005</v>
      </c>
      <c r="D119">
        <v>-74.396514999999994</v>
      </c>
      <c r="F119" s="6">
        <f t="shared" si="16"/>
        <v>2.4221111111111</v>
      </c>
      <c r="G119" s="6">
        <f t="shared" si="14"/>
        <v>-78.400131000000002</v>
      </c>
      <c r="J119">
        <v>2749777777.7778001</v>
      </c>
      <c r="K119">
        <v>-79.838791000000001</v>
      </c>
      <c r="L119">
        <v>-65.328170999999998</v>
      </c>
      <c r="N119" s="6">
        <f t="shared" si="17"/>
        <v>2.4221111111111</v>
      </c>
      <c r="O119" s="6">
        <f t="shared" si="15"/>
        <v>-66.888771000000006</v>
      </c>
    </row>
    <row r="120" spans="2:15" x14ac:dyDescent="0.25">
      <c r="B120">
        <v>2874833333.3333001</v>
      </c>
      <c r="C120">
        <v>-84.768187999999995</v>
      </c>
      <c r="D120">
        <v>-70.330498000000006</v>
      </c>
      <c r="F120" s="6">
        <f t="shared" si="16"/>
        <v>2.5110555555556</v>
      </c>
      <c r="G120" s="6">
        <f t="shared" si="14"/>
        <v>-89.724395999999999</v>
      </c>
      <c r="J120">
        <v>2874833333.3333001</v>
      </c>
      <c r="K120">
        <v>-78.045876000000007</v>
      </c>
      <c r="L120">
        <v>-63.412697000000001</v>
      </c>
      <c r="N120" s="6">
        <f t="shared" si="17"/>
        <v>2.5110555555556</v>
      </c>
      <c r="O120" s="6">
        <f t="shared" si="15"/>
        <v>-68.124954000000002</v>
      </c>
    </row>
    <row r="121" spans="2:15" x14ac:dyDescent="0.25">
      <c r="B121">
        <v>2999888888.8888998</v>
      </c>
      <c r="C121">
        <v>-84.075515999999993</v>
      </c>
      <c r="D121">
        <v>-69.296317999999999</v>
      </c>
      <c r="F121" s="6">
        <f t="shared" si="16"/>
        <v>2.6</v>
      </c>
      <c r="G121" s="6">
        <f t="shared" si="14"/>
        <v>-81.980095000000006</v>
      </c>
      <c r="J121">
        <v>2999888888.8888998</v>
      </c>
      <c r="K121">
        <v>-79.038184999999999</v>
      </c>
      <c r="L121">
        <v>-64.067261000000002</v>
      </c>
      <c r="N121" s="6">
        <f t="shared" si="17"/>
        <v>2.6</v>
      </c>
      <c r="O121" s="6">
        <f t="shared" si="15"/>
        <v>-68.795508999999996</v>
      </c>
    </row>
    <row r="122" spans="2:15" x14ac:dyDescent="0.25">
      <c r="B122">
        <v>3124944444.4443998</v>
      </c>
      <c r="C122">
        <v>-88.309212000000002</v>
      </c>
      <c r="D122">
        <v>-73.456810000000004</v>
      </c>
      <c r="F122" s="6" t="s">
        <v>25</v>
      </c>
      <c r="J122">
        <v>3124944444.4443998</v>
      </c>
      <c r="K122">
        <v>-81.319350999999997</v>
      </c>
      <c r="L122">
        <v>-66.258613999999994</v>
      </c>
      <c r="N122" s="6" t="s">
        <v>25</v>
      </c>
    </row>
    <row r="123" spans="2:15" x14ac:dyDescent="0.25">
      <c r="B123">
        <v>3250000000</v>
      </c>
      <c r="C123">
        <v>-86.378349</v>
      </c>
      <c r="D123">
        <v>-71.416511999999997</v>
      </c>
      <c r="J123">
        <v>3250000000</v>
      </c>
      <c r="K123">
        <v>-82.833220999999995</v>
      </c>
      <c r="L123">
        <v>-68.191436999999993</v>
      </c>
    </row>
    <row r="124" spans="2:15" x14ac:dyDescent="0.25">
      <c r="B124" t="s">
        <v>25</v>
      </c>
      <c r="J124" t="s">
        <v>25</v>
      </c>
    </row>
    <row r="127" spans="2:15" x14ac:dyDescent="0.25">
      <c r="B127" t="s">
        <v>29</v>
      </c>
      <c r="J127" t="s">
        <v>29</v>
      </c>
    </row>
    <row r="128" spans="2:15" x14ac:dyDescent="0.25">
      <c r="B128" t="s">
        <v>23</v>
      </c>
      <c r="C128" t="s">
        <v>132</v>
      </c>
      <c r="D128" t="s">
        <v>34</v>
      </c>
      <c r="J128" t="s">
        <v>23</v>
      </c>
      <c r="K128" t="s">
        <v>132</v>
      </c>
      <c r="L128" t="s">
        <v>34</v>
      </c>
    </row>
    <row r="129" spans="2:12" x14ac:dyDescent="0.25">
      <c r="B129">
        <v>999000000</v>
      </c>
      <c r="C129">
        <v>-82.137084999999999</v>
      </c>
      <c r="D129">
        <v>-71.309028999999995</v>
      </c>
      <c r="J129">
        <v>999000000</v>
      </c>
      <c r="K129">
        <v>-76.674605999999997</v>
      </c>
      <c r="L129">
        <v>-65.757689999999997</v>
      </c>
    </row>
    <row r="130" spans="2:12" x14ac:dyDescent="0.25">
      <c r="B130">
        <v>1087944444.4444001</v>
      </c>
      <c r="C130">
        <v>-79.458350999999993</v>
      </c>
      <c r="D130">
        <v>-69.091140999999993</v>
      </c>
      <c r="J130">
        <v>1087944444.4444001</v>
      </c>
      <c r="K130">
        <v>-82.498549999999994</v>
      </c>
      <c r="L130">
        <v>-71.990639000000002</v>
      </c>
    </row>
    <row r="131" spans="2:12" x14ac:dyDescent="0.25">
      <c r="B131">
        <v>1176888888.8889</v>
      </c>
      <c r="C131">
        <v>-76.920546999999999</v>
      </c>
      <c r="D131">
        <v>-66.433929000000006</v>
      </c>
      <c r="J131">
        <v>1176888888.8889</v>
      </c>
      <c r="K131">
        <v>-78.041595000000001</v>
      </c>
      <c r="L131">
        <v>-67.272125000000003</v>
      </c>
    </row>
    <row r="132" spans="2:12" x14ac:dyDescent="0.25">
      <c r="B132">
        <v>1265833333.3333001</v>
      </c>
      <c r="C132">
        <v>-80.744491999999994</v>
      </c>
      <c r="D132">
        <v>-69.895859000000002</v>
      </c>
      <c r="J132">
        <v>1265833333.3333001</v>
      </c>
      <c r="K132">
        <v>-77.086387999999999</v>
      </c>
      <c r="L132">
        <v>-66.027411999999998</v>
      </c>
    </row>
    <row r="133" spans="2:12" x14ac:dyDescent="0.25">
      <c r="B133">
        <v>1354777777.7778001</v>
      </c>
      <c r="C133">
        <v>-81.946288999999993</v>
      </c>
      <c r="D133">
        <v>-70.542357999999993</v>
      </c>
      <c r="J133">
        <v>1354777777.7778001</v>
      </c>
      <c r="K133">
        <v>-80.031775999999994</v>
      </c>
      <c r="L133">
        <v>-68.619438000000002</v>
      </c>
    </row>
    <row r="134" spans="2:12" x14ac:dyDescent="0.25">
      <c r="B134">
        <v>1443722222.2221999</v>
      </c>
      <c r="C134">
        <v>-84.446494999999999</v>
      </c>
      <c r="D134">
        <v>-72.566047999999995</v>
      </c>
      <c r="J134">
        <v>1443722222.2221999</v>
      </c>
      <c r="K134">
        <v>-76.946983000000003</v>
      </c>
      <c r="L134">
        <v>-65.307495000000003</v>
      </c>
    </row>
    <row r="135" spans="2:12" x14ac:dyDescent="0.25">
      <c r="B135">
        <v>1532666666.6666999</v>
      </c>
      <c r="C135">
        <v>-84.273987000000005</v>
      </c>
      <c r="D135">
        <v>-72.419990999999996</v>
      </c>
      <c r="J135">
        <v>1532666666.6666999</v>
      </c>
      <c r="K135">
        <v>-75.931258999999997</v>
      </c>
      <c r="L135">
        <v>-64.042075999999994</v>
      </c>
    </row>
    <row r="136" spans="2:12" x14ac:dyDescent="0.25">
      <c r="B136">
        <v>1621611111.1111</v>
      </c>
      <c r="C136">
        <v>-84.600075000000004</v>
      </c>
      <c r="D136">
        <v>-72.592674000000002</v>
      </c>
      <c r="J136">
        <v>1621611111.1111</v>
      </c>
      <c r="K136">
        <v>-75.461601000000002</v>
      </c>
      <c r="L136">
        <v>-62.901150000000001</v>
      </c>
    </row>
    <row r="137" spans="2:12" x14ac:dyDescent="0.25">
      <c r="B137">
        <v>1710555555.5555999</v>
      </c>
      <c r="C137">
        <v>-86.094604000000004</v>
      </c>
      <c r="D137">
        <v>-73.673057999999997</v>
      </c>
      <c r="J137">
        <v>1710555555.5555999</v>
      </c>
      <c r="K137">
        <v>-75.886832999999996</v>
      </c>
      <c r="L137">
        <v>-63.379447999999996</v>
      </c>
    </row>
    <row r="138" spans="2:12" x14ac:dyDescent="0.25">
      <c r="B138">
        <v>1799500000</v>
      </c>
      <c r="C138">
        <v>-86.736214000000004</v>
      </c>
      <c r="D138">
        <v>-74.954993999999999</v>
      </c>
      <c r="J138">
        <v>1799500000</v>
      </c>
      <c r="K138">
        <v>-75.511536000000007</v>
      </c>
      <c r="L138">
        <v>-63.567374999999998</v>
      </c>
    </row>
    <row r="139" spans="2:12" x14ac:dyDescent="0.25">
      <c r="B139">
        <v>1888444444.4444001</v>
      </c>
      <c r="C139">
        <v>-88.994370000000004</v>
      </c>
      <c r="D139">
        <v>-76.652778999999995</v>
      </c>
      <c r="J139">
        <v>1888444444.4444001</v>
      </c>
      <c r="K139">
        <v>-75.929862999999997</v>
      </c>
      <c r="L139">
        <v>-63.496605000000002</v>
      </c>
    </row>
    <row r="140" spans="2:12" x14ac:dyDescent="0.25">
      <c r="B140">
        <v>1977388888.8889</v>
      </c>
      <c r="C140">
        <v>-88.058395000000004</v>
      </c>
      <c r="D140">
        <v>-74.965591000000003</v>
      </c>
      <c r="J140">
        <v>1977388888.8889</v>
      </c>
      <c r="K140">
        <v>-75.778899999999993</v>
      </c>
      <c r="L140">
        <v>-62.56908</v>
      </c>
    </row>
    <row r="141" spans="2:12" x14ac:dyDescent="0.25">
      <c r="B141">
        <v>2066333333.3333001</v>
      </c>
      <c r="C141">
        <v>-92.068398000000002</v>
      </c>
      <c r="D141">
        <v>-78.825523000000004</v>
      </c>
      <c r="J141">
        <v>2066333333.3333001</v>
      </c>
      <c r="K141">
        <v>-78.532104000000004</v>
      </c>
      <c r="L141">
        <v>-65.003983000000005</v>
      </c>
    </row>
    <row r="142" spans="2:12" x14ac:dyDescent="0.25">
      <c r="B142">
        <v>2155277777.7778001</v>
      </c>
      <c r="C142">
        <v>-86.987740000000002</v>
      </c>
      <c r="D142">
        <v>-73.178932000000003</v>
      </c>
      <c r="J142">
        <v>2155277777.7778001</v>
      </c>
      <c r="K142">
        <v>-77.493972999999997</v>
      </c>
      <c r="L142">
        <v>-63.391314999999999</v>
      </c>
    </row>
    <row r="143" spans="2:12" x14ac:dyDescent="0.25">
      <c r="B143">
        <v>2244222222.2221999</v>
      </c>
      <c r="C143">
        <v>-88.534248000000005</v>
      </c>
      <c r="D143">
        <v>-74.369438000000002</v>
      </c>
      <c r="J143">
        <v>2244222222.2221999</v>
      </c>
      <c r="K143">
        <v>-79.443466000000001</v>
      </c>
      <c r="L143">
        <v>-64.932845999999998</v>
      </c>
    </row>
    <row r="144" spans="2:12" x14ac:dyDescent="0.25">
      <c r="B144">
        <v>2333166666.6666999</v>
      </c>
      <c r="C144">
        <v>-98.524604999999994</v>
      </c>
      <c r="D144">
        <v>-84.086913999999993</v>
      </c>
      <c r="J144">
        <v>2333166666.6666999</v>
      </c>
      <c r="K144">
        <v>-80.283912999999998</v>
      </c>
      <c r="L144">
        <v>-65.650734</v>
      </c>
    </row>
    <row r="145" spans="2:12" x14ac:dyDescent="0.25">
      <c r="B145">
        <v>2422111111.1111002</v>
      </c>
      <c r="C145">
        <v>-93.179321000000002</v>
      </c>
      <c r="D145">
        <v>-78.400131000000002</v>
      </c>
      <c r="J145">
        <v>2422111111.1111002</v>
      </c>
      <c r="K145">
        <v>-81.859695000000002</v>
      </c>
      <c r="L145">
        <v>-66.888771000000006</v>
      </c>
    </row>
    <row r="146" spans="2:12" x14ac:dyDescent="0.25">
      <c r="B146">
        <v>2511055555.5556002</v>
      </c>
      <c r="C146">
        <v>-104.57679</v>
      </c>
      <c r="D146">
        <v>-89.724395999999999</v>
      </c>
      <c r="J146">
        <v>2511055555.5556002</v>
      </c>
      <c r="K146">
        <v>-83.185683999999995</v>
      </c>
      <c r="L146">
        <v>-68.124954000000002</v>
      </c>
    </row>
    <row r="147" spans="2:12" x14ac:dyDescent="0.25">
      <c r="B147">
        <v>2600000000</v>
      </c>
      <c r="C147">
        <v>-96.941933000000006</v>
      </c>
      <c r="D147">
        <v>-81.980095000000006</v>
      </c>
      <c r="J147">
        <v>2600000000</v>
      </c>
      <c r="K147">
        <v>-83.437302000000003</v>
      </c>
      <c r="L147">
        <v>-68.795508999999996</v>
      </c>
    </row>
    <row r="148" spans="2:12" x14ac:dyDescent="0.25">
      <c r="B148" t="s">
        <v>25</v>
      </c>
      <c r="J148" t="s">
        <v>25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48"/>
  <sheetViews>
    <sheetView workbookViewId="0">
      <selection activeCell="J1" sqref="J1:L1048576"/>
    </sheetView>
  </sheetViews>
  <sheetFormatPr defaultRowHeight="15" x14ac:dyDescent="0.25"/>
  <cols>
    <col min="1" max="1" width="13.7109375" style="40" customWidth="1"/>
    <col min="5" max="5" width="2" style="7" customWidth="1"/>
    <col min="6" max="6" width="16.28515625" style="86" customWidth="1"/>
    <col min="7" max="7" width="25.28515625" style="86" customWidth="1"/>
    <col min="8" max="8" width="9.28515625" customWidth="1"/>
    <col min="9" max="9" width="13.7109375" style="40" customWidth="1"/>
    <col min="13" max="13" width="2" style="7" customWidth="1"/>
    <col min="14" max="14" width="16.28515625" style="86" customWidth="1"/>
    <col min="15" max="15" width="25.28515625" style="86" customWidth="1"/>
    <col min="16" max="16" width="9.28515625" customWidth="1"/>
    <col min="17" max="17" width="2" style="7" customWidth="1"/>
  </cols>
  <sheetData>
    <row r="1" spans="1:17" x14ac:dyDescent="0.25">
      <c r="B1" t="s">
        <v>101</v>
      </c>
      <c r="E1" s="10"/>
      <c r="G1" s="41" t="s">
        <v>16</v>
      </c>
      <c r="J1" t="s">
        <v>101</v>
      </c>
      <c r="M1" s="10"/>
      <c r="O1" s="41" t="s">
        <v>17</v>
      </c>
      <c r="Q1" s="10"/>
    </row>
    <row r="2" spans="1:17" x14ac:dyDescent="0.25">
      <c r="A2" s="50" t="s">
        <v>121</v>
      </c>
      <c r="B2" t="s">
        <v>102</v>
      </c>
      <c r="C2" t="s">
        <v>103</v>
      </c>
      <c r="D2" t="s">
        <v>104</v>
      </c>
      <c r="E2" s="10"/>
      <c r="G2" s="85" t="s">
        <v>285</v>
      </c>
      <c r="I2" s="50" t="s">
        <v>117</v>
      </c>
      <c r="J2" t="s">
        <v>102</v>
      </c>
      <c r="K2" t="s">
        <v>103</v>
      </c>
      <c r="L2" t="s">
        <v>104</v>
      </c>
      <c r="M2" s="10"/>
      <c r="O2" s="85" t="s">
        <v>285</v>
      </c>
      <c r="Q2" s="10"/>
    </row>
    <row r="3" spans="1:17" x14ac:dyDescent="0.25">
      <c r="B3" t="s">
        <v>214</v>
      </c>
      <c r="E3" s="10"/>
      <c r="G3" s="13"/>
      <c r="J3" t="s">
        <v>214</v>
      </c>
      <c r="M3" s="10"/>
      <c r="O3" s="13"/>
      <c r="Q3" s="10"/>
    </row>
    <row r="4" spans="1:17" x14ac:dyDescent="0.25">
      <c r="B4" t="s">
        <v>105</v>
      </c>
      <c r="C4" t="s">
        <v>283</v>
      </c>
      <c r="D4" t="s">
        <v>345</v>
      </c>
      <c r="E4" s="10"/>
      <c r="G4" s="41" t="s">
        <v>24</v>
      </c>
      <c r="J4" t="s">
        <v>105</v>
      </c>
      <c r="K4" t="s">
        <v>283</v>
      </c>
      <c r="L4" t="s">
        <v>346</v>
      </c>
      <c r="M4" s="10"/>
      <c r="O4" s="41" t="s">
        <v>24</v>
      </c>
      <c r="Q4" s="10"/>
    </row>
    <row r="5" spans="1:17" x14ac:dyDescent="0.25">
      <c r="B5" t="s">
        <v>106</v>
      </c>
      <c r="E5" s="10"/>
      <c r="F5" s="86" t="s">
        <v>22</v>
      </c>
      <c r="H5" s="88"/>
      <c r="J5" t="s">
        <v>106</v>
      </c>
      <c r="M5" s="10"/>
      <c r="N5" s="86" t="s">
        <v>22</v>
      </c>
      <c r="P5" s="88"/>
      <c r="Q5" s="10"/>
    </row>
    <row r="6" spans="1:17" ht="15.75" x14ac:dyDescent="0.25">
      <c r="E6" s="10"/>
      <c r="F6" s="86" t="s">
        <v>23</v>
      </c>
      <c r="G6" s="86" t="str">
        <f t="shared" ref="G6:G25" si="0">D32</f>
        <v>1Ix0L dBc Log Mag(dB)</v>
      </c>
      <c r="H6" s="35">
        <v>1</v>
      </c>
      <c r="M6" s="10"/>
      <c r="N6" s="86" t="s">
        <v>23</v>
      </c>
      <c r="O6" s="86" t="str">
        <f t="shared" ref="O6:O25" si="1">L32</f>
        <v>1Ix0L dBc Log Mag(dB)</v>
      </c>
      <c r="P6" s="35">
        <v>1</v>
      </c>
      <c r="Q6" s="10"/>
    </row>
    <row r="7" spans="1:17" ht="15.75" x14ac:dyDescent="0.25">
      <c r="B7" t="s">
        <v>107</v>
      </c>
      <c r="E7" s="10"/>
      <c r="F7" s="86">
        <f t="shared" ref="F7:F25" si="2">B33/1000000000</f>
        <v>1</v>
      </c>
      <c r="G7" s="86">
        <f t="shared" si="0"/>
        <v>-10.802861</v>
      </c>
      <c r="H7" s="36">
        <f>ABS(AVERAGE(G7:G25)-(H6-1)*5)</f>
        <v>22.024675473684212</v>
      </c>
      <c r="J7" t="s">
        <v>107</v>
      </c>
      <c r="M7" s="10"/>
      <c r="N7" s="86">
        <f t="shared" ref="N7:N25" si="3">J33/1000000000</f>
        <v>1</v>
      </c>
      <c r="O7" s="86">
        <f t="shared" si="1"/>
        <v>-21.276789000000001</v>
      </c>
      <c r="P7" s="36">
        <f>ABS(AVERAGE(O7:O25)-(P6-1)*5)</f>
        <v>29.162353473684213</v>
      </c>
      <c r="Q7" s="10"/>
    </row>
    <row r="8" spans="1:17" x14ac:dyDescent="0.25">
      <c r="B8" t="s">
        <v>23</v>
      </c>
      <c r="C8" t="s">
        <v>126</v>
      </c>
      <c r="E8" s="10"/>
      <c r="F8" s="86">
        <f t="shared" si="2"/>
        <v>1.6666666666666998</v>
      </c>
      <c r="G8" s="86">
        <f t="shared" si="0"/>
        <v>-15.116228</v>
      </c>
      <c r="H8" s="88"/>
      <c r="J8" t="s">
        <v>23</v>
      </c>
      <c r="K8" t="s">
        <v>126</v>
      </c>
      <c r="M8" s="10"/>
      <c r="N8" s="86">
        <f t="shared" si="3"/>
        <v>1.6666666666666998</v>
      </c>
      <c r="O8" s="86">
        <f t="shared" si="1"/>
        <v>-29.060873000000001</v>
      </c>
      <c r="P8" s="88"/>
      <c r="Q8" s="10"/>
    </row>
    <row r="9" spans="1:17" x14ac:dyDescent="0.25">
      <c r="B9">
        <v>999000000</v>
      </c>
      <c r="C9">
        <v>-10.95997</v>
      </c>
      <c r="E9" s="10"/>
      <c r="F9" s="86">
        <f t="shared" si="2"/>
        <v>2.3333333333333002</v>
      </c>
      <c r="G9" s="86">
        <f t="shared" si="0"/>
        <v>-18.792545</v>
      </c>
      <c r="H9" s="88"/>
      <c r="J9">
        <v>999000000</v>
      </c>
      <c r="K9">
        <v>-11.093985</v>
      </c>
      <c r="M9" s="10"/>
      <c r="N9" s="86">
        <f t="shared" si="3"/>
        <v>2.3333333333333002</v>
      </c>
      <c r="O9" s="86">
        <f t="shared" si="1"/>
        <v>-29.220644</v>
      </c>
      <c r="P9" s="88"/>
      <c r="Q9" s="10"/>
    </row>
    <row r="10" spans="1:17" x14ac:dyDescent="0.25">
      <c r="B10">
        <v>1610166666.6666999</v>
      </c>
      <c r="C10">
        <v>-10.532273</v>
      </c>
      <c r="E10" s="10"/>
      <c r="F10" s="86">
        <f t="shared" si="2"/>
        <v>3</v>
      </c>
      <c r="G10" s="86">
        <f t="shared" si="0"/>
        <v>-20.934685000000002</v>
      </c>
      <c r="H10" s="88"/>
      <c r="J10">
        <v>1610166666.6666999</v>
      </c>
      <c r="K10">
        <v>-10.659856</v>
      </c>
      <c r="M10" s="10"/>
      <c r="N10" s="86">
        <f t="shared" si="3"/>
        <v>3</v>
      </c>
      <c r="O10" s="86">
        <f t="shared" si="1"/>
        <v>-29.069203999999999</v>
      </c>
      <c r="P10" s="88"/>
      <c r="Q10" s="10"/>
    </row>
    <row r="11" spans="1:17" x14ac:dyDescent="0.25">
      <c r="B11">
        <v>2221333333.3333001</v>
      </c>
      <c r="C11">
        <v>-10.543184999999999</v>
      </c>
      <c r="E11" s="10"/>
      <c r="F11" s="86">
        <f t="shared" si="2"/>
        <v>3.6666666666666998</v>
      </c>
      <c r="G11" s="86">
        <f t="shared" si="0"/>
        <v>-21.480152</v>
      </c>
      <c r="H11" s="88"/>
      <c r="J11">
        <v>2221333333.3333001</v>
      </c>
      <c r="K11">
        <v>-10.82762</v>
      </c>
      <c r="M11" s="10"/>
      <c r="N11" s="86">
        <f t="shared" si="3"/>
        <v>3.6666666666666998</v>
      </c>
      <c r="O11" s="86">
        <f t="shared" si="1"/>
        <v>-29.483906000000001</v>
      </c>
      <c r="P11" s="88"/>
      <c r="Q11" s="10"/>
    </row>
    <row r="12" spans="1:17" x14ac:dyDescent="0.25">
      <c r="B12">
        <v>2832500000</v>
      </c>
      <c r="C12">
        <v>-10.966137</v>
      </c>
      <c r="E12" s="10"/>
      <c r="F12" s="86">
        <f t="shared" si="2"/>
        <v>4.3333333333332993</v>
      </c>
      <c r="G12" s="86">
        <f t="shared" si="0"/>
        <v>-21.46781</v>
      </c>
      <c r="H12" s="88"/>
      <c r="J12">
        <v>2832500000</v>
      </c>
      <c r="K12">
        <v>-11.044732</v>
      </c>
      <c r="M12" s="10"/>
      <c r="N12" s="86">
        <f t="shared" si="3"/>
        <v>4.3333333333332993</v>
      </c>
      <c r="O12" s="86">
        <f t="shared" si="1"/>
        <v>-30.325856999999999</v>
      </c>
      <c r="P12" s="88"/>
      <c r="Q12" s="10"/>
    </row>
    <row r="13" spans="1:17" x14ac:dyDescent="0.25">
      <c r="B13">
        <v>3443666666.6666999</v>
      </c>
      <c r="C13">
        <v>-11.461778000000001</v>
      </c>
      <c r="E13" s="10"/>
      <c r="F13" s="86">
        <f t="shared" si="2"/>
        <v>5</v>
      </c>
      <c r="G13" s="86">
        <f t="shared" si="0"/>
        <v>-23.431562</v>
      </c>
      <c r="H13" s="88"/>
      <c r="J13">
        <v>3443666666.6666999</v>
      </c>
      <c r="K13">
        <v>-11.441853999999999</v>
      </c>
      <c r="M13" s="10"/>
      <c r="N13" s="86">
        <f t="shared" si="3"/>
        <v>5</v>
      </c>
      <c r="O13" s="86">
        <f t="shared" si="1"/>
        <v>-32.527233000000003</v>
      </c>
      <c r="P13" s="88"/>
      <c r="Q13" s="10"/>
    </row>
    <row r="14" spans="1:17" x14ac:dyDescent="0.25">
      <c r="B14">
        <v>4054833333.3333001</v>
      </c>
      <c r="C14">
        <v>-11.947668999999999</v>
      </c>
      <c r="E14" s="10"/>
      <c r="F14" s="86">
        <f t="shared" si="2"/>
        <v>5.6666666666667007</v>
      </c>
      <c r="G14" s="86">
        <f t="shared" si="0"/>
        <v>-25.832253000000001</v>
      </c>
      <c r="H14" s="88"/>
      <c r="J14">
        <v>4054833333.3333001</v>
      </c>
      <c r="K14">
        <v>-11.610393</v>
      </c>
      <c r="M14" s="10"/>
      <c r="N14" s="86">
        <f t="shared" si="3"/>
        <v>5.6666666666667007</v>
      </c>
      <c r="O14" s="86">
        <f t="shared" si="1"/>
        <v>-31.074401999999999</v>
      </c>
      <c r="P14" s="88"/>
      <c r="Q14" s="10"/>
    </row>
    <row r="15" spans="1:17" x14ac:dyDescent="0.25">
      <c r="B15">
        <v>4666000000</v>
      </c>
      <c r="C15">
        <v>-11.890644</v>
      </c>
      <c r="E15" s="10"/>
      <c r="F15" s="86">
        <f t="shared" si="2"/>
        <v>6.3333333333332993</v>
      </c>
      <c r="G15" s="86">
        <f t="shared" si="0"/>
        <v>-26.278469000000001</v>
      </c>
      <c r="H15" s="88"/>
      <c r="J15">
        <v>4666000000</v>
      </c>
      <c r="K15">
        <v>-11.853467</v>
      </c>
      <c r="M15" s="10"/>
      <c r="N15" s="86">
        <f t="shared" si="3"/>
        <v>6.3333333333332993</v>
      </c>
      <c r="O15" s="86">
        <f t="shared" si="1"/>
        <v>-29.926672</v>
      </c>
      <c r="P15" s="88"/>
      <c r="Q15" s="10"/>
    </row>
    <row r="16" spans="1:17" x14ac:dyDescent="0.25">
      <c r="B16">
        <v>5277166666.6667004</v>
      </c>
      <c r="C16">
        <v>-12.032403</v>
      </c>
      <c r="E16" s="10"/>
      <c r="F16" s="86">
        <f t="shared" si="2"/>
        <v>7</v>
      </c>
      <c r="G16" s="86">
        <f t="shared" si="0"/>
        <v>-33.876358000000003</v>
      </c>
      <c r="H16" s="88"/>
      <c r="J16">
        <v>5277166666.6667004</v>
      </c>
      <c r="K16">
        <v>-12.508307</v>
      </c>
      <c r="M16" s="10"/>
      <c r="N16" s="86">
        <f t="shared" si="3"/>
        <v>7</v>
      </c>
      <c r="O16" s="86">
        <f t="shared" si="1"/>
        <v>-35.010967000000001</v>
      </c>
      <c r="P16" s="88"/>
      <c r="Q16" s="10"/>
    </row>
    <row r="17" spans="2:17" x14ac:dyDescent="0.25">
      <c r="B17">
        <v>5888333333.3332996</v>
      </c>
      <c r="C17">
        <v>-12.446342</v>
      </c>
      <c r="E17" s="10"/>
      <c r="F17" s="86">
        <f t="shared" si="2"/>
        <v>7.6666666666667007</v>
      </c>
      <c r="G17" s="86">
        <f t="shared" si="0"/>
        <v>-23.829059999999998</v>
      </c>
      <c r="H17" s="88"/>
      <c r="J17">
        <v>5888333333.3332996</v>
      </c>
      <c r="K17">
        <v>-12.543946999999999</v>
      </c>
      <c r="M17" s="10"/>
      <c r="N17" s="86">
        <f t="shared" si="3"/>
        <v>7.6666666666667007</v>
      </c>
      <c r="O17" s="86">
        <f t="shared" si="1"/>
        <v>-38.341270000000002</v>
      </c>
      <c r="P17" s="88"/>
      <c r="Q17" s="10"/>
    </row>
    <row r="18" spans="2:17" x14ac:dyDescent="0.25">
      <c r="B18">
        <v>6499500000</v>
      </c>
      <c r="C18">
        <v>-11.954841</v>
      </c>
      <c r="E18" s="10"/>
      <c r="F18" s="86">
        <f t="shared" si="2"/>
        <v>8.3333333333333002</v>
      </c>
      <c r="G18" s="86">
        <f t="shared" si="0"/>
        <v>-19.074141999999998</v>
      </c>
      <c r="H18" s="88"/>
      <c r="J18">
        <v>6499500000</v>
      </c>
      <c r="K18">
        <v>-12.011665000000001</v>
      </c>
      <c r="M18" s="10"/>
      <c r="N18" s="86">
        <f t="shared" si="3"/>
        <v>8.3333333333333002</v>
      </c>
      <c r="O18" s="86">
        <f t="shared" si="1"/>
        <v>-29.014626</v>
      </c>
      <c r="P18" s="88"/>
      <c r="Q18" s="10"/>
    </row>
    <row r="19" spans="2:17" x14ac:dyDescent="0.25">
      <c r="B19">
        <v>7110666666.6667004</v>
      </c>
      <c r="C19">
        <v>-12.231662</v>
      </c>
      <c r="E19" s="10"/>
      <c r="F19" s="86">
        <f t="shared" si="2"/>
        <v>9</v>
      </c>
      <c r="G19" s="86">
        <f t="shared" si="0"/>
        <v>-16.916015999999999</v>
      </c>
      <c r="H19" s="88"/>
      <c r="J19">
        <v>7110666666.6667004</v>
      </c>
      <c r="K19">
        <v>-12.165319</v>
      </c>
      <c r="M19" s="10"/>
      <c r="N19" s="86">
        <f t="shared" si="3"/>
        <v>9</v>
      </c>
      <c r="O19" s="86">
        <f t="shared" si="1"/>
        <v>-26.834130999999999</v>
      </c>
      <c r="P19" s="88"/>
      <c r="Q19" s="10"/>
    </row>
    <row r="20" spans="2:17" x14ac:dyDescent="0.25">
      <c r="B20">
        <v>7721833333.3332996</v>
      </c>
      <c r="C20">
        <v>-12.927327999999999</v>
      </c>
      <c r="E20" s="10"/>
      <c r="F20" s="86">
        <f t="shared" si="2"/>
        <v>9.6666666666666998</v>
      </c>
      <c r="G20" s="86">
        <f t="shared" si="0"/>
        <v>-17.187301999999999</v>
      </c>
      <c r="H20" s="88"/>
      <c r="J20">
        <v>7721833333.3332996</v>
      </c>
      <c r="K20">
        <v>-12.968121999999999</v>
      </c>
      <c r="M20" s="10"/>
      <c r="N20" s="86">
        <f t="shared" si="3"/>
        <v>9.6666666666666998</v>
      </c>
      <c r="O20" s="86">
        <f t="shared" si="1"/>
        <v>-27.009091999999999</v>
      </c>
      <c r="P20" s="88"/>
      <c r="Q20" s="10"/>
    </row>
    <row r="21" spans="2:17" x14ac:dyDescent="0.25">
      <c r="B21">
        <v>8333000000</v>
      </c>
      <c r="C21">
        <v>-13.204055</v>
      </c>
      <c r="E21" s="10"/>
      <c r="F21" s="86">
        <f t="shared" si="2"/>
        <v>10.333333333333</v>
      </c>
      <c r="G21" s="86">
        <f t="shared" si="0"/>
        <v>-18.354937</v>
      </c>
      <c r="H21" s="88"/>
      <c r="J21">
        <v>8333000000</v>
      </c>
      <c r="K21">
        <v>-13.288010999999999</v>
      </c>
      <c r="M21" s="10"/>
      <c r="N21" s="86">
        <f t="shared" si="3"/>
        <v>10.333333333333</v>
      </c>
      <c r="O21" s="86">
        <f t="shared" si="1"/>
        <v>-26.538022999999999</v>
      </c>
      <c r="P21" s="88"/>
      <c r="Q21" s="10"/>
    </row>
    <row r="22" spans="2:17" x14ac:dyDescent="0.25">
      <c r="B22">
        <v>8944166666.6667004</v>
      </c>
      <c r="C22">
        <v>-13.491459000000001</v>
      </c>
      <c r="E22" s="10"/>
      <c r="F22" s="86">
        <f t="shared" si="2"/>
        <v>11</v>
      </c>
      <c r="G22" s="86">
        <f t="shared" si="0"/>
        <v>-22.249770999999999</v>
      </c>
      <c r="H22" s="88"/>
      <c r="J22">
        <v>8944166666.6667004</v>
      </c>
      <c r="K22">
        <v>-13.729630999999999</v>
      </c>
      <c r="M22" s="10"/>
      <c r="N22" s="86">
        <f t="shared" si="3"/>
        <v>11</v>
      </c>
      <c r="O22" s="86">
        <f t="shared" si="1"/>
        <v>-26.236311000000001</v>
      </c>
      <c r="P22" s="88"/>
      <c r="Q22" s="10"/>
    </row>
    <row r="23" spans="2:17" x14ac:dyDescent="0.25">
      <c r="B23">
        <v>9555333333.3332996</v>
      </c>
      <c r="C23">
        <v>-13.973115999999999</v>
      </c>
      <c r="E23" s="10"/>
      <c r="F23" s="86">
        <f t="shared" si="2"/>
        <v>11.666666666667</v>
      </c>
      <c r="G23" s="86">
        <f t="shared" si="0"/>
        <v>-27.120788999999998</v>
      </c>
      <c r="H23" s="88"/>
      <c r="J23">
        <v>9555333333.3332996</v>
      </c>
      <c r="K23">
        <v>-14.171162000000001</v>
      </c>
      <c r="M23" s="10"/>
      <c r="N23" s="86">
        <f t="shared" si="3"/>
        <v>11.666666666667</v>
      </c>
      <c r="O23" s="86">
        <f t="shared" si="1"/>
        <v>-26.000349</v>
      </c>
      <c r="P23" s="88"/>
      <c r="Q23" s="10"/>
    </row>
    <row r="24" spans="2:17" x14ac:dyDescent="0.25">
      <c r="B24">
        <v>10166500000</v>
      </c>
      <c r="C24">
        <v>-14.176289000000001</v>
      </c>
      <c r="E24" s="10"/>
      <c r="F24" s="86">
        <f t="shared" si="2"/>
        <v>12.333333333333</v>
      </c>
      <c r="G24" s="86">
        <f t="shared" si="0"/>
        <v>-30.023783000000002</v>
      </c>
      <c r="H24" s="88"/>
      <c r="J24">
        <v>10166500000</v>
      </c>
      <c r="K24">
        <v>-14.133210999999999</v>
      </c>
      <c r="M24" s="10"/>
      <c r="N24" s="86">
        <f t="shared" si="3"/>
        <v>12.333333333333</v>
      </c>
      <c r="O24" s="86">
        <f t="shared" si="1"/>
        <v>-29.295415999999999</v>
      </c>
      <c r="P24" s="88"/>
      <c r="Q24" s="10"/>
    </row>
    <row r="25" spans="2:17" x14ac:dyDescent="0.25">
      <c r="B25">
        <v>10777666666.667</v>
      </c>
      <c r="C25">
        <v>-14.409969</v>
      </c>
      <c r="E25" s="10"/>
      <c r="F25" s="86">
        <f t="shared" si="2"/>
        <v>13</v>
      </c>
      <c r="G25" s="86">
        <f t="shared" si="0"/>
        <v>-25.700111</v>
      </c>
      <c r="H25" s="88"/>
      <c r="J25">
        <v>10777666666.667</v>
      </c>
      <c r="K25">
        <v>-14.269999</v>
      </c>
      <c r="M25" s="10"/>
      <c r="N25" s="86">
        <f t="shared" si="3"/>
        <v>13</v>
      </c>
      <c r="O25" s="86">
        <f t="shared" si="1"/>
        <v>-27.838951000000002</v>
      </c>
      <c r="P25" s="88"/>
      <c r="Q25" s="10"/>
    </row>
    <row r="26" spans="2:17" x14ac:dyDescent="0.25">
      <c r="B26">
        <v>11388833333.333</v>
      </c>
      <c r="C26">
        <v>-15.221546999999999</v>
      </c>
      <c r="E26" s="10"/>
      <c r="F26" s="86" t="s">
        <v>25</v>
      </c>
      <c r="H26" s="88"/>
      <c r="J26">
        <v>11388833333.333</v>
      </c>
      <c r="K26">
        <v>-15.082272</v>
      </c>
      <c r="M26" s="10"/>
      <c r="N26" s="86" t="s">
        <v>25</v>
      </c>
      <c r="P26" s="88"/>
      <c r="Q26" s="10"/>
    </row>
    <row r="27" spans="2:17" x14ac:dyDescent="0.25">
      <c r="B27">
        <v>12000000000</v>
      </c>
      <c r="C27">
        <v>-16.891382</v>
      </c>
      <c r="E27" s="10"/>
      <c r="H27" s="88"/>
      <c r="J27">
        <v>12000000000</v>
      </c>
      <c r="K27">
        <v>-16.556639000000001</v>
      </c>
      <c r="M27" s="10"/>
      <c r="P27" s="88"/>
      <c r="Q27" s="10"/>
    </row>
    <row r="28" spans="2:17" x14ac:dyDescent="0.25">
      <c r="B28" t="s">
        <v>25</v>
      </c>
      <c r="E28" s="10"/>
      <c r="H28" s="88"/>
      <c r="J28" t="s">
        <v>25</v>
      </c>
      <c r="M28" s="10"/>
      <c r="P28" s="88"/>
      <c r="Q28" s="10"/>
    </row>
    <row r="29" spans="2:17" x14ac:dyDescent="0.25">
      <c r="E29" s="10"/>
      <c r="F29" s="86" t="s">
        <v>26</v>
      </c>
      <c r="H29" s="88"/>
      <c r="M29" s="10"/>
      <c r="N29" s="86" t="s">
        <v>26</v>
      </c>
      <c r="P29" s="88"/>
      <c r="Q29" s="10"/>
    </row>
    <row r="30" spans="2:17" ht="15.75" x14ac:dyDescent="0.25">
      <c r="E30" s="10"/>
      <c r="F30" s="86" t="s">
        <v>23</v>
      </c>
      <c r="G30" s="86" t="str">
        <f t="shared" ref="G30:G49" si="4">D56</f>
        <v>2Ix0L dBc Log Mag(dB)</v>
      </c>
      <c r="H30" s="35">
        <v>2</v>
      </c>
      <c r="M30" s="10"/>
      <c r="N30" s="86" t="s">
        <v>23</v>
      </c>
      <c r="O30" s="86" t="str">
        <f t="shared" ref="O30:O49" si="5">L56</f>
        <v>2Ix0L dBc Log Mag(dB)</v>
      </c>
      <c r="P30" s="35">
        <v>2</v>
      </c>
      <c r="Q30" s="10"/>
    </row>
    <row r="31" spans="2:17" ht="15.75" x14ac:dyDescent="0.25">
      <c r="B31" t="s">
        <v>22</v>
      </c>
      <c r="E31" s="10"/>
      <c r="F31" s="86">
        <f t="shared" ref="F31:F49" si="6">B57/1000000000</f>
        <v>0.999</v>
      </c>
      <c r="G31" s="86">
        <f t="shared" si="4"/>
        <v>-48.33849</v>
      </c>
      <c r="H31" s="36">
        <f>ABS(AVERAGE(G31:G49)-(H30-1)*5)</f>
        <v>64.307765999999987</v>
      </c>
      <c r="J31" t="s">
        <v>22</v>
      </c>
      <c r="M31" s="10"/>
      <c r="N31" s="86">
        <f t="shared" ref="N31:N49" si="7">J57/1000000000</f>
        <v>0.999</v>
      </c>
      <c r="O31" s="86">
        <f t="shared" si="5"/>
        <v>-49.069175999999999</v>
      </c>
      <c r="P31" s="36">
        <f>ABS(AVERAGE(O31:O49)-(P30-1)*5)</f>
        <v>58.341608210526317</v>
      </c>
      <c r="Q31" s="10"/>
    </row>
    <row r="32" spans="2:17" x14ac:dyDescent="0.25">
      <c r="B32" t="s">
        <v>23</v>
      </c>
      <c r="C32" t="s">
        <v>128</v>
      </c>
      <c r="D32" t="s">
        <v>30</v>
      </c>
      <c r="E32" s="10"/>
      <c r="F32" s="86">
        <f t="shared" si="6"/>
        <v>1.3046111111111001</v>
      </c>
      <c r="G32" s="86">
        <f t="shared" si="4"/>
        <v>-50.342658999999998</v>
      </c>
      <c r="H32" s="88"/>
      <c r="J32" t="s">
        <v>23</v>
      </c>
      <c r="K32" t="s">
        <v>128</v>
      </c>
      <c r="L32" t="s">
        <v>30</v>
      </c>
      <c r="M32" s="10"/>
      <c r="N32" s="86">
        <f t="shared" si="7"/>
        <v>1.3046111111111001</v>
      </c>
      <c r="O32" s="86">
        <f t="shared" si="5"/>
        <v>-48.992908</v>
      </c>
      <c r="P32" s="88"/>
      <c r="Q32" s="10"/>
    </row>
    <row r="33" spans="2:17" x14ac:dyDescent="0.25">
      <c r="B33">
        <v>1000000000</v>
      </c>
      <c r="C33">
        <v>-21.762830999999998</v>
      </c>
      <c r="D33">
        <v>-10.802861</v>
      </c>
      <c r="E33" s="10"/>
      <c r="F33" s="86">
        <f t="shared" si="6"/>
        <v>1.6102222222222</v>
      </c>
      <c r="G33" s="86">
        <f t="shared" si="4"/>
        <v>-52.811508000000003</v>
      </c>
      <c r="H33" s="88"/>
      <c r="J33">
        <v>1000000000</v>
      </c>
      <c r="K33">
        <v>-32.370773</v>
      </c>
      <c r="L33">
        <v>-21.276789000000001</v>
      </c>
      <c r="M33" s="10"/>
      <c r="N33" s="86">
        <f t="shared" si="7"/>
        <v>1.6102222222222</v>
      </c>
      <c r="O33" s="86">
        <f t="shared" si="5"/>
        <v>-50.430926999999997</v>
      </c>
      <c r="P33" s="88"/>
      <c r="Q33" s="10"/>
    </row>
    <row r="34" spans="2:17" x14ac:dyDescent="0.25">
      <c r="B34">
        <v>1666666666.6666999</v>
      </c>
      <c r="C34">
        <v>-25.648499999999999</v>
      </c>
      <c r="D34">
        <v>-15.116228</v>
      </c>
      <c r="E34" s="10"/>
      <c r="F34" s="86">
        <f t="shared" si="6"/>
        <v>1.9158333333333002</v>
      </c>
      <c r="G34" s="86">
        <f t="shared" si="4"/>
        <v>-54.389256000000003</v>
      </c>
      <c r="H34" s="88"/>
      <c r="J34">
        <v>1666666666.6666999</v>
      </c>
      <c r="K34">
        <v>-39.720730000000003</v>
      </c>
      <c r="L34">
        <v>-29.060873000000001</v>
      </c>
      <c r="M34" s="10"/>
      <c r="N34" s="86">
        <f t="shared" si="7"/>
        <v>1.9158333333333002</v>
      </c>
      <c r="O34" s="86">
        <f t="shared" si="5"/>
        <v>-50.930340000000001</v>
      </c>
      <c r="P34" s="88"/>
      <c r="Q34" s="10"/>
    </row>
    <row r="35" spans="2:17" x14ac:dyDescent="0.25">
      <c r="B35">
        <v>2333333333.3333001</v>
      </c>
      <c r="C35">
        <v>-29.335730000000002</v>
      </c>
      <c r="D35">
        <v>-18.792545</v>
      </c>
      <c r="E35" s="10"/>
      <c r="F35" s="86">
        <f t="shared" si="6"/>
        <v>2.2214444444443999</v>
      </c>
      <c r="G35" s="86">
        <f t="shared" si="4"/>
        <v>-53.925198000000002</v>
      </c>
      <c r="H35" s="88"/>
      <c r="J35">
        <v>2333333333.3333001</v>
      </c>
      <c r="K35">
        <v>-40.048264000000003</v>
      </c>
      <c r="L35">
        <v>-29.220644</v>
      </c>
      <c r="M35" s="10"/>
      <c r="N35" s="86">
        <f t="shared" si="7"/>
        <v>2.2214444444443999</v>
      </c>
      <c r="O35" s="86">
        <f t="shared" si="5"/>
        <v>-51.564053000000001</v>
      </c>
      <c r="P35" s="88"/>
      <c r="Q35" s="10"/>
    </row>
    <row r="36" spans="2:17" x14ac:dyDescent="0.25">
      <c r="B36">
        <v>3000000000</v>
      </c>
      <c r="C36">
        <v>-31.900822000000002</v>
      </c>
      <c r="D36">
        <v>-20.934685000000002</v>
      </c>
      <c r="E36" s="10"/>
      <c r="F36" s="86">
        <f t="shared" si="6"/>
        <v>2.5270555555556</v>
      </c>
      <c r="G36" s="86">
        <f t="shared" si="4"/>
        <v>-54.485165000000002</v>
      </c>
      <c r="H36" s="88"/>
      <c r="J36">
        <v>3000000000</v>
      </c>
      <c r="K36">
        <v>-40.113937</v>
      </c>
      <c r="L36">
        <v>-29.069203999999999</v>
      </c>
      <c r="M36" s="10"/>
      <c r="N36" s="86">
        <f t="shared" si="7"/>
        <v>2.5270555555556</v>
      </c>
      <c r="O36" s="86">
        <f t="shared" si="5"/>
        <v>-52.979916000000003</v>
      </c>
      <c r="P36" s="88"/>
      <c r="Q36" s="10"/>
    </row>
    <row r="37" spans="2:17" x14ac:dyDescent="0.25">
      <c r="B37">
        <v>3666666666.6666999</v>
      </c>
      <c r="C37">
        <v>-32.941929000000002</v>
      </c>
      <c r="D37">
        <v>-21.480152</v>
      </c>
      <c r="E37" s="10"/>
      <c r="F37" s="86">
        <f t="shared" si="6"/>
        <v>2.8326666666666998</v>
      </c>
      <c r="G37" s="86">
        <f t="shared" si="4"/>
        <v>-61.365699999999997</v>
      </c>
      <c r="H37" s="88"/>
      <c r="J37">
        <v>3666666666.6666999</v>
      </c>
      <c r="K37">
        <v>-40.925758000000002</v>
      </c>
      <c r="L37">
        <v>-29.483906000000001</v>
      </c>
      <c r="M37" s="10"/>
      <c r="N37" s="86">
        <f t="shared" si="7"/>
        <v>2.8326666666666998</v>
      </c>
      <c r="O37" s="86">
        <f t="shared" si="5"/>
        <v>-52.790667999999997</v>
      </c>
      <c r="P37" s="88"/>
      <c r="Q37" s="10"/>
    </row>
    <row r="38" spans="2:17" x14ac:dyDescent="0.25">
      <c r="B38">
        <v>4333333333.3332996</v>
      </c>
      <c r="C38">
        <v>-33.415478</v>
      </c>
      <c r="D38">
        <v>-21.46781</v>
      </c>
      <c r="E38" s="10"/>
      <c r="F38" s="86">
        <f t="shared" si="6"/>
        <v>3.1382777777777999</v>
      </c>
      <c r="G38" s="86">
        <f t="shared" si="4"/>
        <v>-60.123837000000002</v>
      </c>
      <c r="H38" s="88"/>
      <c r="J38">
        <v>4333333333.3332996</v>
      </c>
      <c r="K38">
        <v>-41.936248999999997</v>
      </c>
      <c r="L38">
        <v>-30.325856999999999</v>
      </c>
      <c r="M38" s="10"/>
      <c r="N38" s="86">
        <f t="shared" si="7"/>
        <v>3.1382777777777999</v>
      </c>
      <c r="O38" s="86">
        <f t="shared" si="5"/>
        <v>-47.151955000000001</v>
      </c>
      <c r="P38" s="88"/>
      <c r="Q38" s="10"/>
    </row>
    <row r="39" spans="2:17" x14ac:dyDescent="0.25">
      <c r="B39">
        <v>5000000000</v>
      </c>
      <c r="C39">
        <v>-35.322204999999997</v>
      </c>
      <c r="D39">
        <v>-23.431562</v>
      </c>
      <c r="E39" s="10"/>
      <c r="F39" s="86">
        <f t="shared" si="6"/>
        <v>3.4438888888888997</v>
      </c>
      <c r="G39" s="86">
        <f t="shared" si="4"/>
        <v>-64.985252000000003</v>
      </c>
      <c r="H39" s="88"/>
      <c r="J39">
        <v>5000000000</v>
      </c>
      <c r="K39">
        <v>-44.380699</v>
      </c>
      <c r="L39">
        <v>-32.527233000000003</v>
      </c>
      <c r="M39" s="10"/>
      <c r="N39" s="86">
        <f t="shared" si="7"/>
        <v>3.4438888888888997</v>
      </c>
      <c r="O39" s="86">
        <f t="shared" si="5"/>
        <v>-58.945404000000003</v>
      </c>
      <c r="P39" s="88"/>
      <c r="Q39" s="10"/>
    </row>
    <row r="40" spans="2:17" x14ac:dyDescent="0.25">
      <c r="B40">
        <v>5666666666.6667004</v>
      </c>
      <c r="C40">
        <v>-37.864654999999999</v>
      </c>
      <c r="D40">
        <v>-25.832253000000001</v>
      </c>
      <c r="E40" s="10"/>
      <c r="F40" s="86">
        <f t="shared" si="6"/>
        <v>3.7494999999999998</v>
      </c>
      <c r="G40" s="86">
        <f t="shared" si="4"/>
        <v>-73.851898000000006</v>
      </c>
      <c r="H40" s="88"/>
      <c r="J40">
        <v>5666666666.6667004</v>
      </c>
      <c r="K40">
        <v>-43.582709999999999</v>
      </c>
      <c r="L40">
        <v>-31.074401999999999</v>
      </c>
      <c r="M40" s="10"/>
      <c r="N40" s="86">
        <f t="shared" si="7"/>
        <v>3.7494999999999998</v>
      </c>
      <c r="O40" s="86">
        <f t="shared" si="5"/>
        <v>-56.080714999999998</v>
      </c>
      <c r="P40" s="88"/>
      <c r="Q40" s="10"/>
    </row>
    <row r="41" spans="2:17" x14ac:dyDescent="0.25">
      <c r="B41">
        <v>6333333333.3332996</v>
      </c>
      <c r="C41">
        <v>-38.724812</v>
      </c>
      <c r="D41">
        <v>-26.278469000000001</v>
      </c>
      <c r="E41" s="10"/>
      <c r="F41" s="86">
        <f t="shared" si="6"/>
        <v>4.0551111111111</v>
      </c>
      <c r="G41" s="86">
        <f t="shared" si="4"/>
        <v>-66.052773000000002</v>
      </c>
      <c r="H41" s="88"/>
      <c r="J41">
        <v>6333333333.3332996</v>
      </c>
      <c r="K41">
        <v>-42.470618999999999</v>
      </c>
      <c r="L41">
        <v>-29.926672</v>
      </c>
      <c r="M41" s="10"/>
      <c r="N41" s="86">
        <f t="shared" si="7"/>
        <v>4.0551111111111</v>
      </c>
      <c r="O41" s="86">
        <f t="shared" si="5"/>
        <v>-53.793689999999998</v>
      </c>
      <c r="P41" s="88"/>
      <c r="Q41" s="10"/>
    </row>
    <row r="42" spans="2:17" x14ac:dyDescent="0.25">
      <c r="B42">
        <v>7000000000</v>
      </c>
      <c r="C42">
        <v>-45.831200000000003</v>
      </c>
      <c r="D42">
        <v>-33.876358000000003</v>
      </c>
      <c r="E42" s="10"/>
      <c r="F42" s="86">
        <f t="shared" si="6"/>
        <v>4.3607222222222006</v>
      </c>
      <c r="G42" s="86">
        <f t="shared" si="4"/>
        <v>-62.025889999999997</v>
      </c>
      <c r="H42" s="88"/>
      <c r="J42">
        <v>7000000000</v>
      </c>
      <c r="K42">
        <v>-47.022632999999999</v>
      </c>
      <c r="L42">
        <v>-35.010967000000001</v>
      </c>
      <c r="M42" s="10"/>
      <c r="N42" s="86">
        <f t="shared" si="7"/>
        <v>4.3607222222222006</v>
      </c>
      <c r="O42" s="86">
        <f t="shared" si="5"/>
        <v>-54.058574999999998</v>
      </c>
      <c r="P42" s="88"/>
      <c r="Q42" s="10"/>
    </row>
    <row r="43" spans="2:17" x14ac:dyDescent="0.25">
      <c r="B43">
        <v>7666666666.6667004</v>
      </c>
      <c r="C43">
        <v>-36.060721999999998</v>
      </c>
      <c r="D43">
        <v>-23.829059999999998</v>
      </c>
      <c r="E43" s="10"/>
      <c r="F43" s="86">
        <f t="shared" si="6"/>
        <v>4.6663333333332995</v>
      </c>
      <c r="G43" s="86">
        <f t="shared" si="4"/>
        <v>-62.561793999999999</v>
      </c>
      <c r="H43" s="88"/>
      <c r="J43">
        <v>7666666666.6667004</v>
      </c>
      <c r="K43">
        <v>-50.506591999999998</v>
      </c>
      <c r="L43">
        <v>-38.341270000000002</v>
      </c>
      <c r="M43" s="10"/>
      <c r="N43" s="86">
        <f t="shared" si="7"/>
        <v>4.6663333333332995</v>
      </c>
      <c r="O43" s="86">
        <f t="shared" si="5"/>
        <v>-54.775803000000003</v>
      </c>
      <c r="P43" s="88"/>
      <c r="Q43" s="10"/>
    </row>
    <row r="44" spans="2:17" x14ac:dyDescent="0.25">
      <c r="B44">
        <v>8333333333.3332996</v>
      </c>
      <c r="C44">
        <v>-32.001469</v>
      </c>
      <c r="D44">
        <v>-19.074141999999998</v>
      </c>
      <c r="E44" s="10"/>
      <c r="F44" s="86">
        <f t="shared" si="6"/>
        <v>4.9719444444444001</v>
      </c>
      <c r="G44" s="86">
        <f t="shared" si="4"/>
        <v>-65.112755000000007</v>
      </c>
      <c r="H44" s="88"/>
      <c r="J44">
        <v>8333333333.3332996</v>
      </c>
      <c r="K44">
        <v>-41.982745999999999</v>
      </c>
      <c r="L44">
        <v>-29.014626</v>
      </c>
      <c r="M44" s="10"/>
      <c r="N44" s="86">
        <f t="shared" si="7"/>
        <v>4.9719444444444001</v>
      </c>
      <c r="O44" s="86">
        <f t="shared" si="5"/>
        <v>-56.369404000000003</v>
      </c>
      <c r="P44" s="88"/>
      <c r="Q44" s="10"/>
    </row>
    <row r="45" spans="2:17" x14ac:dyDescent="0.25">
      <c r="B45">
        <v>9000000000</v>
      </c>
      <c r="C45">
        <v>-30.120069999999998</v>
      </c>
      <c r="D45">
        <v>-16.916015999999999</v>
      </c>
      <c r="E45" s="10"/>
      <c r="F45" s="86">
        <f t="shared" si="6"/>
        <v>5.2775555555556002</v>
      </c>
      <c r="G45" s="86">
        <f t="shared" si="4"/>
        <v>-64.866371000000001</v>
      </c>
      <c r="H45" s="88"/>
      <c r="J45">
        <v>9000000000</v>
      </c>
      <c r="K45">
        <v>-40.122143000000001</v>
      </c>
      <c r="L45">
        <v>-26.834130999999999</v>
      </c>
      <c r="M45" s="10"/>
      <c r="N45" s="86">
        <f t="shared" si="7"/>
        <v>5.2775555555556002</v>
      </c>
      <c r="O45" s="86">
        <f t="shared" si="5"/>
        <v>-56.154609999999998</v>
      </c>
      <c r="P45" s="88"/>
      <c r="Q45" s="10"/>
    </row>
    <row r="46" spans="2:17" x14ac:dyDescent="0.25">
      <c r="B46">
        <v>9666666666.6667004</v>
      </c>
      <c r="C46">
        <v>-30.678761000000002</v>
      </c>
      <c r="D46">
        <v>-17.187301999999999</v>
      </c>
      <c r="E46" s="10"/>
      <c r="F46" s="86">
        <f t="shared" si="6"/>
        <v>5.5831666666667008</v>
      </c>
      <c r="G46" s="86">
        <f t="shared" si="4"/>
        <v>-59.003886999999999</v>
      </c>
      <c r="H46" s="88"/>
      <c r="J46">
        <v>9666666666.6667004</v>
      </c>
      <c r="K46">
        <v>-40.738723999999998</v>
      </c>
      <c r="L46">
        <v>-27.009091999999999</v>
      </c>
      <c r="M46" s="10"/>
      <c r="N46" s="86">
        <f t="shared" si="7"/>
        <v>5.5831666666667008</v>
      </c>
      <c r="O46" s="86">
        <f t="shared" si="5"/>
        <v>-57.426913999999996</v>
      </c>
      <c r="P46" s="88"/>
      <c r="Q46" s="10"/>
    </row>
    <row r="47" spans="2:17" x14ac:dyDescent="0.25">
      <c r="B47">
        <v>10333333333.333</v>
      </c>
      <c r="C47">
        <v>-32.328052999999997</v>
      </c>
      <c r="D47">
        <v>-18.354937</v>
      </c>
      <c r="E47" s="10"/>
      <c r="F47" s="86">
        <f t="shared" si="6"/>
        <v>5.8887777777777996</v>
      </c>
      <c r="G47" s="86">
        <f t="shared" si="4"/>
        <v>-63.249392999999998</v>
      </c>
      <c r="H47" s="88"/>
      <c r="J47">
        <v>10333333333.333</v>
      </c>
      <c r="K47">
        <v>-40.709183000000003</v>
      </c>
      <c r="L47">
        <v>-26.538022999999999</v>
      </c>
      <c r="M47" s="10"/>
      <c r="N47" s="86">
        <f t="shared" si="7"/>
        <v>5.8887777777777996</v>
      </c>
      <c r="O47" s="86">
        <f t="shared" si="5"/>
        <v>-58.106650999999999</v>
      </c>
      <c r="P47" s="88"/>
      <c r="Q47" s="10"/>
    </row>
    <row r="48" spans="2:17" x14ac:dyDescent="0.25">
      <c r="B48">
        <v>11000000000</v>
      </c>
      <c r="C48">
        <v>-36.42606</v>
      </c>
      <c r="D48">
        <v>-22.249770999999999</v>
      </c>
      <c r="E48" s="10"/>
      <c r="F48" s="86">
        <f t="shared" si="6"/>
        <v>6.1943888888888994</v>
      </c>
      <c r="G48" s="86">
        <f t="shared" si="4"/>
        <v>-56.398074999999999</v>
      </c>
      <c r="H48" s="88"/>
      <c r="J48">
        <v>11000000000</v>
      </c>
      <c r="K48">
        <v>-40.369522000000003</v>
      </c>
      <c r="L48">
        <v>-26.236311000000001</v>
      </c>
      <c r="M48" s="10"/>
      <c r="N48" s="86">
        <f t="shared" si="7"/>
        <v>6.1943888888888994</v>
      </c>
      <c r="O48" s="86">
        <f t="shared" si="5"/>
        <v>-52.129565999999997</v>
      </c>
      <c r="P48" s="88"/>
      <c r="Q48" s="10"/>
    </row>
    <row r="49" spans="2:17" x14ac:dyDescent="0.25">
      <c r="B49">
        <v>11666666666.667</v>
      </c>
      <c r="C49">
        <v>-41.530757999999999</v>
      </c>
      <c r="D49">
        <v>-27.120788999999998</v>
      </c>
      <c r="E49" s="10"/>
      <c r="F49" s="86">
        <f t="shared" si="6"/>
        <v>6.5</v>
      </c>
      <c r="G49" s="86">
        <f t="shared" si="4"/>
        <v>-52.957653000000001</v>
      </c>
      <c r="H49" s="88"/>
      <c r="J49">
        <v>11666666666.667</v>
      </c>
      <c r="K49">
        <v>-40.270347999999998</v>
      </c>
      <c r="L49">
        <v>-26.000349</v>
      </c>
      <c r="M49" s="10"/>
      <c r="N49" s="86">
        <f t="shared" si="7"/>
        <v>6.5</v>
      </c>
      <c r="O49" s="86">
        <f t="shared" si="5"/>
        <v>-51.739280999999998</v>
      </c>
      <c r="P49" s="88"/>
      <c r="Q49" s="10"/>
    </row>
    <row r="50" spans="2:17" x14ac:dyDescent="0.25">
      <c r="B50">
        <v>12333333333.333</v>
      </c>
      <c r="C50">
        <v>-45.245327000000003</v>
      </c>
      <c r="D50">
        <v>-30.023783000000002</v>
      </c>
      <c r="E50" s="10"/>
      <c r="F50" s="86" t="s">
        <v>25</v>
      </c>
      <c r="H50" s="88"/>
      <c r="J50">
        <v>12333333333.333</v>
      </c>
      <c r="K50">
        <v>-44.377688999999997</v>
      </c>
      <c r="L50">
        <v>-29.295415999999999</v>
      </c>
      <c r="M50" s="10"/>
      <c r="N50" s="86" t="s">
        <v>25</v>
      </c>
      <c r="P50" s="88"/>
      <c r="Q50" s="10"/>
    </row>
    <row r="51" spans="2:17" x14ac:dyDescent="0.25">
      <c r="B51">
        <v>13000000000</v>
      </c>
      <c r="C51">
        <v>-42.591492000000002</v>
      </c>
      <c r="D51">
        <v>-25.700111</v>
      </c>
      <c r="E51" s="10"/>
      <c r="H51" s="88"/>
      <c r="J51">
        <v>13000000000</v>
      </c>
      <c r="K51">
        <v>-44.395587999999996</v>
      </c>
      <c r="L51">
        <v>-27.838951000000002</v>
      </c>
      <c r="M51" s="10"/>
      <c r="P51" s="88"/>
      <c r="Q51" s="10"/>
    </row>
    <row r="52" spans="2:17" x14ac:dyDescent="0.25">
      <c r="B52" t="s">
        <v>25</v>
      </c>
      <c r="E52" s="8"/>
      <c r="H52" s="88"/>
      <c r="J52" t="s">
        <v>25</v>
      </c>
      <c r="M52" s="8"/>
      <c r="P52" s="88"/>
      <c r="Q52" s="8"/>
    </row>
    <row r="53" spans="2:17" x14ac:dyDescent="0.25">
      <c r="E53" s="8"/>
      <c r="F53" s="86" t="s">
        <v>27</v>
      </c>
      <c r="H53" s="88"/>
      <c r="M53" s="8"/>
      <c r="N53" s="86" t="s">
        <v>27</v>
      </c>
      <c r="P53" s="88"/>
      <c r="Q53" s="8"/>
    </row>
    <row r="54" spans="2:17" ht="15.75" x14ac:dyDescent="0.25">
      <c r="E54" s="8"/>
      <c r="F54" s="86" t="s">
        <v>23</v>
      </c>
      <c r="G54" s="86" t="str">
        <f>D80</f>
        <v>3Ix0L dBc Log Mag(dB)</v>
      </c>
      <c r="H54" s="35">
        <v>3</v>
      </c>
      <c r="M54" s="8"/>
      <c r="N54" s="86" t="s">
        <v>23</v>
      </c>
      <c r="O54" s="86" t="str">
        <f>L80</f>
        <v>3Ix0L dBc Log Mag(dB)</v>
      </c>
      <c r="P54" s="35">
        <v>3</v>
      </c>
      <c r="Q54" s="8"/>
    </row>
    <row r="55" spans="2:17" ht="15.75" x14ac:dyDescent="0.25">
      <c r="B55" t="s">
        <v>26</v>
      </c>
      <c r="E55" s="8"/>
      <c r="F55" s="86">
        <f>B81/1000000000</f>
        <v>0.999</v>
      </c>
      <c r="G55" s="86">
        <f>D81</f>
        <v>-54.797707000000003</v>
      </c>
      <c r="H55" s="36">
        <f>ABS(AVERAGE(G55:G73)-(H54-1)*10)</f>
        <v>83.905117105263173</v>
      </c>
      <c r="J55" t="s">
        <v>26</v>
      </c>
      <c r="M55" s="8"/>
      <c r="N55" s="86">
        <f>J81/1000000000</f>
        <v>0.999</v>
      </c>
      <c r="O55" s="86">
        <f>L81</f>
        <v>-44.234005000000003</v>
      </c>
      <c r="P55" s="36">
        <f>ABS(AVERAGE(O55:O73)-(P54-1)*10)</f>
        <v>80.57789010526318</v>
      </c>
      <c r="Q55" s="8"/>
    </row>
    <row r="56" spans="2:17" x14ac:dyDescent="0.25">
      <c r="B56" t="s">
        <v>23</v>
      </c>
      <c r="C56" t="s">
        <v>129</v>
      </c>
      <c r="D56" t="s">
        <v>31</v>
      </c>
      <c r="E56" s="8"/>
      <c r="F56" s="86">
        <v>19805555555.556</v>
      </c>
      <c r="G56" s="86">
        <f t="shared" ref="G56:G73" si="8">D82</f>
        <v>-58.411448999999998</v>
      </c>
      <c r="H56" s="88"/>
      <c r="J56" t="s">
        <v>23</v>
      </c>
      <c r="K56" t="s">
        <v>129</v>
      </c>
      <c r="L56" t="s">
        <v>31</v>
      </c>
      <c r="M56" s="8"/>
      <c r="N56" s="86">
        <v>19805555555.556</v>
      </c>
      <c r="O56" s="86">
        <f t="shared" ref="O56:O73" si="9">L82</f>
        <v>-46.434742</v>
      </c>
      <c r="P56" s="88"/>
      <c r="Q56" s="8"/>
    </row>
    <row r="57" spans="2:17" x14ac:dyDescent="0.25">
      <c r="B57">
        <v>999000000</v>
      </c>
      <c r="C57">
        <v>-59.298462000000001</v>
      </c>
      <c r="D57">
        <v>-48.33849</v>
      </c>
      <c r="E57" s="8"/>
      <c r="F57" s="86">
        <v>20111111111.111</v>
      </c>
      <c r="G57" s="86">
        <f t="shared" si="8"/>
        <v>-61.247425</v>
      </c>
      <c r="H57" s="88"/>
      <c r="J57">
        <v>999000000</v>
      </c>
      <c r="K57">
        <v>-60.163158000000003</v>
      </c>
      <c r="L57">
        <v>-49.069175999999999</v>
      </c>
      <c r="M57" s="8"/>
      <c r="N57" s="86">
        <v>20111111111.111</v>
      </c>
      <c r="O57" s="86">
        <f t="shared" si="9"/>
        <v>-49.351334000000001</v>
      </c>
      <c r="P57" s="88"/>
      <c r="Q57" s="8"/>
    </row>
    <row r="58" spans="2:17" x14ac:dyDescent="0.25">
      <c r="B58">
        <v>1304611111.1111</v>
      </c>
      <c r="C58">
        <v>-60.874935000000001</v>
      </c>
      <c r="D58">
        <v>-50.342658999999998</v>
      </c>
      <c r="E58" s="8"/>
      <c r="F58" s="86">
        <v>20416666666.667</v>
      </c>
      <c r="G58" s="86">
        <f t="shared" si="8"/>
        <v>-59.100658000000003</v>
      </c>
      <c r="H58" s="88"/>
      <c r="J58">
        <v>1304611111.1111</v>
      </c>
      <c r="K58">
        <v>-59.652763</v>
      </c>
      <c r="L58">
        <v>-48.992908</v>
      </c>
      <c r="M58" s="8"/>
      <c r="N58" s="86">
        <v>20416666666.667</v>
      </c>
      <c r="O58" s="86">
        <f t="shared" si="9"/>
        <v>-51.977718000000003</v>
      </c>
      <c r="P58" s="88"/>
      <c r="Q58" s="8"/>
    </row>
    <row r="59" spans="2:17" x14ac:dyDescent="0.25">
      <c r="B59">
        <v>1610222222.2221999</v>
      </c>
      <c r="C59">
        <v>-63.354694000000002</v>
      </c>
      <c r="D59">
        <v>-52.811508000000003</v>
      </c>
      <c r="E59" s="8"/>
      <c r="F59" s="86">
        <v>20722222222.222</v>
      </c>
      <c r="G59" s="86">
        <f t="shared" si="8"/>
        <v>-54.289721999999998</v>
      </c>
      <c r="H59" s="88"/>
      <c r="J59">
        <v>1610222222.2221999</v>
      </c>
      <c r="K59">
        <v>-61.258544999999998</v>
      </c>
      <c r="L59">
        <v>-50.430926999999997</v>
      </c>
      <c r="M59" s="8"/>
      <c r="N59" s="86">
        <v>20722222222.222</v>
      </c>
      <c r="O59" s="86">
        <f t="shared" si="9"/>
        <v>-56.535488000000001</v>
      </c>
      <c r="P59" s="88"/>
      <c r="Q59" s="8"/>
    </row>
    <row r="60" spans="2:17" x14ac:dyDescent="0.25">
      <c r="B60">
        <v>1915833333.3333001</v>
      </c>
      <c r="C60">
        <v>-65.355391999999995</v>
      </c>
      <c r="D60">
        <v>-54.389256000000003</v>
      </c>
      <c r="E60" s="8"/>
      <c r="F60" s="86">
        <v>21027777777.778</v>
      </c>
      <c r="G60" s="86">
        <f t="shared" si="8"/>
        <v>-62.263092</v>
      </c>
      <c r="H60" s="88"/>
      <c r="J60">
        <v>1915833333.3333001</v>
      </c>
      <c r="K60">
        <v>-61.975071</v>
      </c>
      <c r="L60">
        <v>-50.930340000000001</v>
      </c>
      <c r="M60" s="8"/>
      <c r="N60" s="86">
        <v>21027777777.778</v>
      </c>
      <c r="O60" s="86">
        <f t="shared" si="9"/>
        <v>-55.402633999999999</v>
      </c>
      <c r="P60" s="88"/>
      <c r="Q60" s="8"/>
    </row>
    <row r="61" spans="2:17" x14ac:dyDescent="0.25">
      <c r="B61">
        <v>2221444444.4443998</v>
      </c>
      <c r="C61">
        <v>-65.386977999999999</v>
      </c>
      <c r="D61">
        <v>-53.925198000000002</v>
      </c>
      <c r="E61" s="8"/>
      <c r="F61" s="86">
        <v>21333333333.333</v>
      </c>
      <c r="G61" s="86">
        <f t="shared" si="8"/>
        <v>-54.160404</v>
      </c>
      <c r="H61" s="88"/>
      <c r="J61">
        <v>2221444444.4443998</v>
      </c>
      <c r="K61">
        <v>-63.005904999999998</v>
      </c>
      <c r="L61">
        <v>-51.564053000000001</v>
      </c>
      <c r="M61" s="8"/>
      <c r="N61" s="86">
        <v>21333333333.333</v>
      </c>
      <c r="O61" s="86">
        <f t="shared" si="9"/>
        <v>-61.607170000000004</v>
      </c>
      <c r="P61" s="88"/>
      <c r="Q61" s="8"/>
    </row>
    <row r="62" spans="2:17" x14ac:dyDescent="0.25">
      <c r="B62">
        <v>2527055555.5556002</v>
      </c>
      <c r="C62">
        <v>-66.432830999999993</v>
      </c>
      <c r="D62">
        <v>-54.485165000000002</v>
      </c>
      <c r="E62" s="8"/>
      <c r="F62" s="86">
        <v>21638888888.889</v>
      </c>
      <c r="G62" s="86">
        <f t="shared" si="8"/>
        <v>-57.679340000000003</v>
      </c>
      <c r="H62" s="88"/>
      <c r="J62">
        <v>2527055555.5556002</v>
      </c>
      <c r="K62">
        <v>-64.590309000000005</v>
      </c>
      <c r="L62">
        <v>-52.979916000000003</v>
      </c>
      <c r="M62" s="8"/>
      <c r="N62" s="86">
        <v>21638888888.889</v>
      </c>
      <c r="O62" s="86">
        <f t="shared" si="9"/>
        <v>-70.520752000000002</v>
      </c>
      <c r="P62" s="88"/>
      <c r="Q62" s="8"/>
    </row>
    <row r="63" spans="2:17" x14ac:dyDescent="0.25">
      <c r="B63">
        <v>2832666666.6666999</v>
      </c>
      <c r="C63">
        <v>-73.256348000000003</v>
      </c>
      <c r="D63">
        <v>-61.365699999999997</v>
      </c>
      <c r="E63" s="8"/>
      <c r="F63" s="86">
        <v>21944444444.444</v>
      </c>
      <c r="G63" s="86">
        <f t="shared" si="8"/>
        <v>-62.78651</v>
      </c>
      <c r="H63" s="88"/>
      <c r="J63">
        <v>2832666666.6666999</v>
      </c>
      <c r="K63">
        <v>-64.644135000000006</v>
      </c>
      <c r="L63">
        <v>-52.790667999999997</v>
      </c>
      <c r="M63" s="8"/>
      <c r="N63" s="86">
        <v>21944444444.444</v>
      </c>
      <c r="O63" s="86">
        <f t="shared" si="9"/>
        <v>-67.673850999999999</v>
      </c>
      <c r="P63" s="88"/>
      <c r="Q63" s="8"/>
    </row>
    <row r="64" spans="2:17" x14ac:dyDescent="0.25">
      <c r="B64">
        <v>3138277777.7778001</v>
      </c>
      <c r="C64">
        <v>-72.156242000000006</v>
      </c>
      <c r="D64">
        <v>-60.123837000000002</v>
      </c>
      <c r="E64" s="8"/>
      <c r="F64" s="86">
        <v>22250000000</v>
      </c>
      <c r="G64" s="86">
        <f t="shared" si="8"/>
        <v>-71.063811999999999</v>
      </c>
      <c r="H64" s="88"/>
      <c r="J64">
        <v>3138277777.7778001</v>
      </c>
      <c r="K64">
        <v>-59.660263</v>
      </c>
      <c r="L64">
        <v>-47.151955000000001</v>
      </c>
      <c r="M64" s="8"/>
      <c r="N64" s="86">
        <v>22250000000</v>
      </c>
      <c r="O64" s="86">
        <f t="shared" si="9"/>
        <v>-64.063018999999997</v>
      </c>
      <c r="P64" s="88"/>
      <c r="Q64" s="8"/>
    </row>
    <row r="65" spans="2:17" x14ac:dyDescent="0.25">
      <c r="B65">
        <v>3443888888.8888998</v>
      </c>
      <c r="C65">
        <v>-77.431595000000002</v>
      </c>
      <c r="D65">
        <v>-64.985252000000003</v>
      </c>
      <c r="E65" s="8"/>
      <c r="F65" s="86">
        <v>22555555555.556</v>
      </c>
      <c r="G65" s="86">
        <f t="shared" si="8"/>
        <v>-80.021575999999996</v>
      </c>
      <c r="H65" s="88"/>
      <c r="J65">
        <v>3443888888.8888998</v>
      </c>
      <c r="K65">
        <v>-71.489349000000004</v>
      </c>
      <c r="L65">
        <v>-58.945404000000003</v>
      </c>
      <c r="M65" s="8"/>
      <c r="N65" s="86">
        <v>22555555555.556</v>
      </c>
      <c r="O65" s="86">
        <f t="shared" si="9"/>
        <v>-65.122330000000005</v>
      </c>
      <c r="P65" s="88"/>
      <c r="Q65" s="8"/>
    </row>
    <row r="66" spans="2:17" x14ac:dyDescent="0.25">
      <c r="B66">
        <v>3749500000</v>
      </c>
      <c r="C66">
        <v>-85.806740000000005</v>
      </c>
      <c r="D66">
        <v>-73.851898000000006</v>
      </c>
      <c r="E66" s="8"/>
      <c r="F66" s="86">
        <v>22861111111.111</v>
      </c>
      <c r="G66" s="86">
        <f t="shared" si="8"/>
        <v>-65.670540000000003</v>
      </c>
      <c r="H66" s="88"/>
      <c r="J66">
        <v>3749500000</v>
      </c>
      <c r="K66">
        <v>-68.092376999999999</v>
      </c>
      <c r="L66">
        <v>-56.080714999999998</v>
      </c>
      <c r="M66" s="8"/>
      <c r="N66" s="86">
        <v>22861111111.111</v>
      </c>
      <c r="O66" s="86">
        <f t="shared" si="9"/>
        <v>-62.734467000000002</v>
      </c>
      <c r="P66" s="88"/>
      <c r="Q66" s="8"/>
    </row>
    <row r="67" spans="2:17" x14ac:dyDescent="0.25">
      <c r="B67">
        <v>4055111111.1111002</v>
      </c>
      <c r="C67">
        <v>-78.284430999999998</v>
      </c>
      <c r="D67">
        <v>-66.052773000000002</v>
      </c>
      <c r="E67" s="8"/>
      <c r="F67" s="86">
        <v>23166666666.667</v>
      </c>
      <c r="G67" s="86">
        <f t="shared" si="8"/>
        <v>-63.732433</v>
      </c>
      <c r="H67" s="88"/>
      <c r="J67">
        <v>4055111111.1111002</v>
      </c>
      <c r="K67">
        <v>-65.959007</v>
      </c>
      <c r="L67">
        <v>-53.793689999999998</v>
      </c>
      <c r="M67" s="8"/>
      <c r="N67" s="86">
        <v>23166666666.667</v>
      </c>
      <c r="O67" s="86">
        <f t="shared" si="9"/>
        <v>-62.650848000000003</v>
      </c>
      <c r="P67" s="88"/>
      <c r="Q67" s="8"/>
    </row>
    <row r="68" spans="2:17" x14ac:dyDescent="0.25">
      <c r="B68">
        <v>4360722222.2222004</v>
      </c>
      <c r="C68">
        <v>-74.953216999999995</v>
      </c>
      <c r="D68">
        <v>-62.025889999999997</v>
      </c>
      <c r="E68" s="8"/>
      <c r="F68" s="86">
        <v>23472222222.222</v>
      </c>
      <c r="G68" s="86">
        <f t="shared" si="8"/>
        <v>-62.613472000000002</v>
      </c>
      <c r="H68" s="88"/>
      <c r="J68">
        <v>4360722222.2222004</v>
      </c>
      <c r="K68">
        <v>-67.026695000000004</v>
      </c>
      <c r="L68">
        <v>-54.058574999999998</v>
      </c>
      <c r="M68" s="8"/>
      <c r="N68" s="86">
        <v>23472222222.222</v>
      </c>
      <c r="O68" s="86">
        <f t="shared" si="9"/>
        <v>-65.532646</v>
      </c>
      <c r="P68" s="88"/>
      <c r="Q68" s="8"/>
    </row>
    <row r="69" spans="2:17" x14ac:dyDescent="0.25">
      <c r="B69">
        <v>4666333333.3332996</v>
      </c>
      <c r="C69">
        <v>-75.765845999999996</v>
      </c>
      <c r="D69">
        <v>-62.561793999999999</v>
      </c>
      <c r="E69" s="8"/>
      <c r="F69" s="86">
        <v>23777777777.778</v>
      </c>
      <c r="G69" s="86">
        <f t="shared" si="8"/>
        <v>-64.166740000000004</v>
      </c>
      <c r="H69" s="88"/>
      <c r="J69">
        <v>4666333333.3332996</v>
      </c>
      <c r="K69">
        <v>-68.063811999999999</v>
      </c>
      <c r="L69">
        <v>-54.775803000000003</v>
      </c>
      <c r="M69" s="8"/>
      <c r="N69" s="86">
        <v>23777777777.778</v>
      </c>
      <c r="O69" s="86">
        <f t="shared" si="9"/>
        <v>-66.939468000000005</v>
      </c>
      <c r="P69" s="88"/>
      <c r="Q69" s="8"/>
    </row>
    <row r="70" spans="2:17" x14ac:dyDescent="0.25">
      <c r="B70">
        <v>4971944444.4443998</v>
      </c>
      <c r="C70">
        <v>-78.604209999999995</v>
      </c>
      <c r="D70">
        <v>-65.112755000000007</v>
      </c>
      <c r="E70" s="8"/>
      <c r="F70" s="86">
        <v>24083333333.333</v>
      </c>
      <c r="G70" s="86">
        <f t="shared" si="8"/>
        <v>-68.475273000000001</v>
      </c>
      <c r="H70" s="88"/>
      <c r="J70">
        <v>4971944444.4443998</v>
      </c>
      <c r="K70">
        <v>-70.099036999999996</v>
      </c>
      <c r="L70">
        <v>-56.369404000000003</v>
      </c>
      <c r="M70" s="8"/>
      <c r="N70" s="86">
        <v>24083333333.333</v>
      </c>
      <c r="O70" s="86">
        <f t="shared" si="9"/>
        <v>-67.161834999999996</v>
      </c>
      <c r="P70" s="88"/>
      <c r="Q70" s="8"/>
    </row>
    <row r="71" spans="2:17" x14ac:dyDescent="0.25">
      <c r="B71">
        <v>5277555555.5556002</v>
      </c>
      <c r="C71">
        <v>-78.839484999999996</v>
      </c>
      <c r="D71">
        <v>-64.866371000000001</v>
      </c>
      <c r="E71" s="8"/>
      <c r="F71" s="86">
        <v>24388888888.889</v>
      </c>
      <c r="G71" s="86">
        <f t="shared" si="8"/>
        <v>-68.560944000000006</v>
      </c>
      <c r="H71" s="88"/>
      <c r="J71">
        <v>5277555555.5556002</v>
      </c>
      <c r="K71">
        <v>-70.325767999999997</v>
      </c>
      <c r="L71">
        <v>-56.154609999999998</v>
      </c>
      <c r="M71" s="8"/>
      <c r="N71" s="86">
        <v>24388888888.889</v>
      </c>
      <c r="O71" s="86">
        <f t="shared" si="9"/>
        <v>-67.405974999999998</v>
      </c>
      <c r="P71" s="88"/>
      <c r="Q71" s="8"/>
    </row>
    <row r="72" spans="2:17" x14ac:dyDescent="0.25">
      <c r="B72">
        <v>5583166666.6667004</v>
      </c>
      <c r="C72">
        <v>-73.180176000000003</v>
      </c>
      <c r="D72">
        <v>-59.003886999999999</v>
      </c>
      <c r="E72" s="8"/>
      <c r="F72" s="86">
        <v>24694444444.444</v>
      </c>
      <c r="G72" s="86">
        <f t="shared" si="8"/>
        <v>-69.229613999999998</v>
      </c>
      <c r="H72" s="88"/>
      <c r="J72">
        <v>5583166666.6667004</v>
      </c>
      <c r="K72">
        <v>-71.560126999999994</v>
      </c>
      <c r="L72">
        <v>-57.426913999999996</v>
      </c>
      <c r="M72" s="8"/>
      <c r="N72" s="86">
        <v>24694444444.444</v>
      </c>
      <c r="O72" s="86">
        <f t="shared" si="9"/>
        <v>-64.929298000000003</v>
      </c>
      <c r="P72" s="88"/>
      <c r="Q72" s="8"/>
    </row>
    <row r="73" spans="2:17" x14ac:dyDescent="0.25">
      <c r="B73">
        <v>5888777777.7777996</v>
      </c>
      <c r="C73">
        <v>-77.659362999999999</v>
      </c>
      <c r="D73">
        <v>-63.249392999999998</v>
      </c>
      <c r="E73" s="8"/>
      <c r="F73" s="86">
        <v>25000000000</v>
      </c>
      <c r="G73" s="86">
        <f t="shared" si="8"/>
        <v>-75.926513999999997</v>
      </c>
      <c r="H73" s="88"/>
      <c r="J73">
        <v>5888777777.7777996</v>
      </c>
      <c r="K73">
        <v>-72.376648000000003</v>
      </c>
      <c r="L73">
        <v>-58.106650999999999</v>
      </c>
      <c r="M73" s="8"/>
      <c r="N73" s="86">
        <v>25000000000</v>
      </c>
      <c r="O73" s="86">
        <f t="shared" si="9"/>
        <v>-60.702331999999998</v>
      </c>
      <c r="P73" s="88"/>
      <c r="Q73" s="8"/>
    </row>
    <row r="74" spans="2:17" x14ac:dyDescent="0.25">
      <c r="B74">
        <v>6194388888.8888998</v>
      </c>
      <c r="C74">
        <v>-71.619620999999995</v>
      </c>
      <c r="D74">
        <v>-56.398074999999999</v>
      </c>
      <c r="E74" s="8"/>
      <c r="F74" s="86" t="s">
        <v>25</v>
      </c>
      <c r="H74" s="88"/>
      <c r="J74">
        <v>6194388888.8888998</v>
      </c>
      <c r="K74">
        <v>-67.211838</v>
      </c>
      <c r="L74">
        <v>-52.129565999999997</v>
      </c>
      <c r="M74" s="8"/>
      <c r="N74" s="86" t="s">
        <v>25</v>
      </c>
      <c r="P74" s="88"/>
      <c r="Q74" s="8"/>
    </row>
    <row r="75" spans="2:17" x14ac:dyDescent="0.25">
      <c r="B75">
        <v>6500000000</v>
      </c>
      <c r="C75">
        <v>-69.849036999999996</v>
      </c>
      <c r="D75">
        <v>-52.957653000000001</v>
      </c>
      <c r="H75" s="88"/>
      <c r="J75">
        <v>6500000000</v>
      </c>
      <c r="K75">
        <v>-68.295921000000007</v>
      </c>
      <c r="L75">
        <v>-51.739280999999998</v>
      </c>
      <c r="P75" s="88"/>
    </row>
    <row r="76" spans="2:17" x14ac:dyDescent="0.25">
      <c r="B76" t="s">
        <v>25</v>
      </c>
      <c r="H76" s="88"/>
      <c r="J76" t="s">
        <v>25</v>
      </c>
      <c r="P76" s="88"/>
    </row>
    <row r="77" spans="2:17" x14ac:dyDescent="0.25">
      <c r="F77" s="86" t="s">
        <v>28</v>
      </c>
      <c r="H77" s="88"/>
      <c r="N77" s="86" t="s">
        <v>28</v>
      </c>
      <c r="P77" s="88"/>
    </row>
    <row r="78" spans="2:17" ht="15.75" x14ac:dyDescent="0.25">
      <c r="F78" s="86" t="s">
        <v>23</v>
      </c>
      <c r="G78" s="86" t="str">
        <f t="shared" ref="G78:G97" si="10">D104</f>
        <v>4Ix0L dBc Log Mag(dB)</v>
      </c>
      <c r="H78" s="35">
        <v>4</v>
      </c>
      <c r="N78" s="86" t="s">
        <v>23</v>
      </c>
      <c r="O78" s="86" t="str">
        <f t="shared" ref="O78:O97" si="11">L104</f>
        <v>4Ix0L dBc Log Mag(dB)</v>
      </c>
      <c r="P78" s="35">
        <v>4</v>
      </c>
    </row>
    <row r="79" spans="2:17" ht="15.75" x14ac:dyDescent="0.25">
      <c r="B79" t="s">
        <v>27</v>
      </c>
      <c r="F79" s="86">
        <f t="shared" ref="F79:F97" si="12">B105/1000000000</f>
        <v>0.999</v>
      </c>
      <c r="G79" s="86">
        <f t="shared" si="10"/>
        <v>-64.168968000000007</v>
      </c>
      <c r="H79" s="36">
        <f>ABS(AVERAGE(G79:G97)-(H78-1)*15)</f>
        <v>122.33470826315789</v>
      </c>
      <c r="J79" t="s">
        <v>27</v>
      </c>
      <c r="N79" s="86">
        <f t="shared" ref="N79:N97" si="13">J105/1000000000</f>
        <v>0.999</v>
      </c>
      <c r="O79" s="86">
        <f t="shared" si="11"/>
        <v>-58.485962000000001</v>
      </c>
      <c r="P79" s="36">
        <f>ABS(AVERAGE(O79:O97)-(P78-1)*15)</f>
        <v>111.61232636842105</v>
      </c>
    </row>
    <row r="80" spans="2:17" x14ac:dyDescent="0.25">
      <c r="B80" t="s">
        <v>23</v>
      </c>
      <c r="C80" t="s">
        <v>130</v>
      </c>
      <c r="D80" t="s">
        <v>32</v>
      </c>
      <c r="F80" s="86">
        <f t="shared" si="12"/>
        <v>1.1240555555556</v>
      </c>
      <c r="G80" s="86">
        <f t="shared" si="10"/>
        <v>-67.576324</v>
      </c>
      <c r="H80" s="88"/>
      <c r="J80" t="s">
        <v>23</v>
      </c>
      <c r="K80" t="s">
        <v>130</v>
      </c>
      <c r="L80" t="s">
        <v>32</v>
      </c>
      <c r="N80" s="86">
        <f t="shared" si="13"/>
        <v>1.1240555555556</v>
      </c>
      <c r="O80" s="86">
        <f t="shared" si="11"/>
        <v>-58.882069000000001</v>
      </c>
      <c r="P80" s="88"/>
    </row>
    <row r="81" spans="2:16" x14ac:dyDescent="0.25">
      <c r="B81">
        <v>999000000</v>
      </c>
      <c r="C81">
        <v>-65.757675000000006</v>
      </c>
      <c r="D81">
        <v>-54.797707000000003</v>
      </c>
      <c r="F81" s="86">
        <f t="shared" si="12"/>
        <v>1.2491111111111</v>
      </c>
      <c r="G81" s="86">
        <f t="shared" si="10"/>
        <v>-69.813354000000004</v>
      </c>
      <c r="H81" s="88"/>
      <c r="J81">
        <v>999000000</v>
      </c>
      <c r="K81">
        <v>-55.327987999999998</v>
      </c>
      <c r="L81">
        <v>-44.234005000000003</v>
      </c>
      <c r="N81" s="86">
        <f t="shared" si="13"/>
        <v>1.2491111111111</v>
      </c>
      <c r="O81" s="86">
        <f t="shared" si="11"/>
        <v>-60.216698000000001</v>
      </c>
      <c r="P81" s="88"/>
    </row>
    <row r="82" spans="2:16" x14ac:dyDescent="0.25">
      <c r="B82">
        <v>1184240740.7407</v>
      </c>
      <c r="C82">
        <v>-68.943718000000004</v>
      </c>
      <c r="D82">
        <v>-58.411448999999998</v>
      </c>
      <c r="F82" s="86">
        <f t="shared" si="12"/>
        <v>1.3741666666666998</v>
      </c>
      <c r="G82" s="86">
        <f t="shared" si="10"/>
        <v>-69.932693</v>
      </c>
      <c r="H82" s="88"/>
      <c r="J82">
        <v>1184240740.7407</v>
      </c>
      <c r="K82">
        <v>-57.094597</v>
      </c>
      <c r="L82">
        <v>-46.434742</v>
      </c>
      <c r="N82" s="86">
        <f t="shared" si="13"/>
        <v>1.3741666666666998</v>
      </c>
      <c r="O82" s="86">
        <f t="shared" si="11"/>
        <v>-58.359482</v>
      </c>
      <c r="P82" s="88"/>
    </row>
    <row r="83" spans="2:16" x14ac:dyDescent="0.25">
      <c r="B83">
        <v>1369481481.4814999</v>
      </c>
      <c r="C83">
        <v>-71.790610999999998</v>
      </c>
      <c r="D83">
        <v>-61.247425</v>
      </c>
      <c r="F83" s="86">
        <f t="shared" si="12"/>
        <v>1.4992222222221998</v>
      </c>
      <c r="G83" s="86">
        <f t="shared" si="10"/>
        <v>-77.532157999999995</v>
      </c>
      <c r="H83" s="88"/>
      <c r="J83">
        <v>1369481481.4814999</v>
      </c>
      <c r="K83">
        <v>-60.178955000000002</v>
      </c>
      <c r="L83">
        <v>-49.351334000000001</v>
      </c>
      <c r="N83" s="86">
        <f t="shared" si="13"/>
        <v>1.4992222222221998</v>
      </c>
      <c r="O83" s="86">
        <f t="shared" si="11"/>
        <v>-60.863940999999997</v>
      </c>
      <c r="P83" s="88"/>
    </row>
    <row r="84" spans="2:16" x14ac:dyDescent="0.25">
      <c r="B84">
        <v>1554722222.2221999</v>
      </c>
      <c r="C84">
        <v>-70.066794999999999</v>
      </c>
      <c r="D84">
        <v>-59.100658000000003</v>
      </c>
      <c r="F84" s="86">
        <f t="shared" si="12"/>
        <v>1.6242777777778001</v>
      </c>
      <c r="G84" s="86">
        <f t="shared" si="10"/>
        <v>-77.063537999999994</v>
      </c>
      <c r="H84" s="88"/>
      <c r="J84">
        <v>1554722222.2221999</v>
      </c>
      <c r="K84">
        <v>-63.022449000000002</v>
      </c>
      <c r="L84">
        <v>-51.977718000000003</v>
      </c>
      <c r="N84" s="86">
        <f t="shared" si="13"/>
        <v>1.6242777777778001</v>
      </c>
      <c r="O84" s="86">
        <f t="shared" si="11"/>
        <v>-65.163971000000004</v>
      </c>
      <c r="P84" s="88"/>
    </row>
    <row r="85" spans="2:16" x14ac:dyDescent="0.25">
      <c r="B85">
        <v>1739962962.9630001</v>
      </c>
      <c r="C85">
        <v>-65.751503</v>
      </c>
      <c r="D85">
        <v>-54.289721999999998</v>
      </c>
      <c r="F85" s="86">
        <f t="shared" si="12"/>
        <v>1.7493333333333001</v>
      </c>
      <c r="G85" s="86">
        <f t="shared" si="10"/>
        <v>-94.844481999999999</v>
      </c>
      <c r="H85" s="88"/>
      <c r="J85">
        <v>1739962962.9630001</v>
      </c>
      <c r="K85">
        <v>-67.977340999999996</v>
      </c>
      <c r="L85">
        <v>-56.535488000000001</v>
      </c>
      <c r="N85" s="86">
        <f t="shared" si="13"/>
        <v>1.7493333333333001</v>
      </c>
      <c r="O85" s="86">
        <f t="shared" si="11"/>
        <v>-68.680205999999998</v>
      </c>
      <c r="P85" s="88"/>
    </row>
    <row r="86" spans="2:16" x14ac:dyDescent="0.25">
      <c r="B86">
        <v>1925203703.7037001</v>
      </c>
      <c r="C86">
        <v>-74.210762000000003</v>
      </c>
      <c r="D86">
        <v>-62.263092</v>
      </c>
      <c r="F86" s="86">
        <f t="shared" si="12"/>
        <v>1.8743888888889</v>
      </c>
      <c r="G86" s="86">
        <f t="shared" si="10"/>
        <v>-79.816704000000001</v>
      </c>
      <c r="H86" s="88"/>
      <c r="J86">
        <v>1925203703.7037001</v>
      </c>
      <c r="K86">
        <v>-67.013023000000004</v>
      </c>
      <c r="L86">
        <v>-55.402633999999999</v>
      </c>
      <c r="N86" s="86">
        <f t="shared" si="13"/>
        <v>1.8743888888889</v>
      </c>
      <c r="O86" s="86">
        <f t="shared" si="11"/>
        <v>-80.932175000000001</v>
      </c>
      <c r="P86" s="88"/>
    </row>
    <row r="87" spans="2:16" x14ac:dyDescent="0.25">
      <c r="B87">
        <v>2110444444.4444001</v>
      </c>
      <c r="C87">
        <v>-66.051047999999994</v>
      </c>
      <c r="D87">
        <v>-54.160404</v>
      </c>
      <c r="F87" s="86">
        <f t="shared" si="12"/>
        <v>1.9994444444444002</v>
      </c>
      <c r="G87" s="86">
        <f t="shared" si="10"/>
        <v>-83.399985999999998</v>
      </c>
      <c r="H87" s="88"/>
      <c r="J87">
        <v>2110444444.4444001</v>
      </c>
      <c r="K87">
        <v>-73.460632000000004</v>
      </c>
      <c r="L87">
        <v>-61.607170000000004</v>
      </c>
      <c r="N87" s="86">
        <f t="shared" si="13"/>
        <v>1.9994444444444002</v>
      </c>
      <c r="O87" s="86">
        <f t="shared" si="11"/>
        <v>-80.627594000000002</v>
      </c>
      <c r="P87" s="88"/>
    </row>
    <row r="88" spans="2:16" x14ac:dyDescent="0.25">
      <c r="B88">
        <v>2295685185.1852002</v>
      </c>
      <c r="C88">
        <v>-69.711738999999994</v>
      </c>
      <c r="D88">
        <v>-57.679340000000003</v>
      </c>
      <c r="F88" s="86">
        <f t="shared" si="12"/>
        <v>2.1244999999999998</v>
      </c>
      <c r="G88" s="86">
        <f t="shared" si="10"/>
        <v>-80.016739000000001</v>
      </c>
      <c r="H88" s="88"/>
      <c r="J88">
        <v>2295685185.1852002</v>
      </c>
      <c r="K88">
        <v>-83.029060000000001</v>
      </c>
      <c r="L88">
        <v>-70.520752000000002</v>
      </c>
      <c r="N88" s="86">
        <f t="shared" si="13"/>
        <v>2.1244999999999998</v>
      </c>
      <c r="O88" s="86">
        <f t="shared" si="11"/>
        <v>-72.449225999999996</v>
      </c>
      <c r="P88" s="88"/>
    </row>
    <row r="89" spans="2:16" x14ac:dyDescent="0.25">
      <c r="B89">
        <v>2480925925.9259</v>
      </c>
      <c r="C89">
        <v>-75.232856999999996</v>
      </c>
      <c r="D89">
        <v>-62.78651</v>
      </c>
      <c r="F89" s="86">
        <f t="shared" si="12"/>
        <v>2.2495555555556002</v>
      </c>
      <c r="G89" s="86">
        <f t="shared" si="10"/>
        <v>-81.080275999999998</v>
      </c>
      <c r="H89" s="88"/>
      <c r="J89">
        <v>2480925925.9259</v>
      </c>
      <c r="K89">
        <v>-80.217804000000001</v>
      </c>
      <c r="L89">
        <v>-67.673850999999999</v>
      </c>
      <c r="N89" s="86">
        <f t="shared" si="13"/>
        <v>2.2495555555556002</v>
      </c>
      <c r="O89" s="86">
        <f t="shared" si="11"/>
        <v>-69.346007999999998</v>
      </c>
      <c r="P89" s="88"/>
    </row>
    <row r="90" spans="2:16" x14ac:dyDescent="0.25">
      <c r="B90">
        <v>2666166666.6666999</v>
      </c>
      <c r="C90">
        <v>-83.018653999999998</v>
      </c>
      <c r="D90">
        <v>-71.063811999999999</v>
      </c>
      <c r="F90" s="86">
        <f t="shared" si="12"/>
        <v>2.3746111111111001</v>
      </c>
      <c r="G90" s="86">
        <f t="shared" si="10"/>
        <v>-77.699318000000005</v>
      </c>
      <c r="H90" s="88"/>
      <c r="J90">
        <v>2666166666.6666999</v>
      </c>
      <c r="K90">
        <v>-76.074684000000005</v>
      </c>
      <c r="L90">
        <v>-64.063018999999997</v>
      </c>
      <c r="N90" s="86">
        <f t="shared" si="13"/>
        <v>2.3746111111111001</v>
      </c>
      <c r="O90" s="86">
        <f t="shared" si="11"/>
        <v>-68.197624000000005</v>
      </c>
      <c r="P90" s="88"/>
    </row>
    <row r="91" spans="2:16" x14ac:dyDescent="0.25">
      <c r="B91">
        <v>2851407407.4074001</v>
      </c>
      <c r="C91">
        <v>-92.253242</v>
      </c>
      <c r="D91">
        <v>-80.021575999999996</v>
      </c>
      <c r="F91" s="86">
        <f t="shared" si="12"/>
        <v>2.4996666666667</v>
      </c>
      <c r="G91" s="86">
        <f t="shared" si="10"/>
        <v>-79.626328000000001</v>
      </c>
      <c r="H91" s="88"/>
      <c r="J91">
        <v>2851407407.4074001</v>
      </c>
      <c r="K91">
        <v>-77.287650999999997</v>
      </c>
      <c r="L91">
        <v>-65.122330000000005</v>
      </c>
      <c r="N91" s="86">
        <f t="shared" si="13"/>
        <v>2.4996666666667</v>
      </c>
      <c r="O91" s="86">
        <f t="shared" si="11"/>
        <v>-64.567261000000002</v>
      </c>
      <c r="P91" s="88"/>
    </row>
    <row r="92" spans="2:16" x14ac:dyDescent="0.25">
      <c r="B92">
        <v>3036648148.1480999</v>
      </c>
      <c r="C92">
        <v>-78.59787</v>
      </c>
      <c r="D92">
        <v>-65.670540000000003</v>
      </c>
      <c r="F92" s="86">
        <f t="shared" si="12"/>
        <v>2.6247222222222</v>
      </c>
      <c r="G92" s="86">
        <f t="shared" si="10"/>
        <v>-77.939705000000004</v>
      </c>
      <c r="H92" s="88"/>
      <c r="J92">
        <v>3036648148.1480999</v>
      </c>
      <c r="K92">
        <v>-75.702590999999998</v>
      </c>
      <c r="L92">
        <v>-62.734467000000002</v>
      </c>
      <c r="N92" s="86">
        <f t="shared" si="13"/>
        <v>2.6247222222222</v>
      </c>
      <c r="O92" s="86">
        <f t="shared" si="11"/>
        <v>-67.28389</v>
      </c>
      <c r="P92" s="88"/>
    </row>
    <row r="93" spans="2:16" x14ac:dyDescent="0.25">
      <c r="B93">
        <v>3221888888.8888998</v>
      </c>
      <c r="C93">
        <v>-76.936485000000005</v>
      </c>
      <c r="D93">
        <v>-63.732433</v>
      </c>
      <c r="F93" s="86">
        <f t="shared" si="12"/>
        <v>2.7497777777778003</v>
      </c>
      <c r="G93" s="86">
        <f t="shared" si="10"/>
        <v>-77.875404000000003</v>
      </c>
      <c r="H93" s="88"/>
      <c r="J93">
        <v>3221888888.8888998</v>
      </c>
      <c r="K93">
        <v>-75.938857999999996</v>
      </c>
      <c r="L93">
        <v>-62.650848000000003</v>
      </c>
      <c r="N93" s="86">
        <f t="shared" si="13"/>
        <v>2.7497777777778003</v>
      </c>
      <c r="O93" s="86">
        <f t="shared" si="11"/>
        <v>-66.364609000000002</v>
      </c>
      <c r="P93" s="88"/>
    </row>
    <row r="94" spans="2:16" x14ac:dyDescent="0.25">
      <c r="B94">
        <v>3407129629.6296</v>
      </c>
      <c r="C94">
        <v>-76.104934999999998</v>
      </c>
      <c r="D94">
        <v>-62.613472000000002</v>
      </c>
      <c r="F94" s="86">
        <f t="shared" si="12"/>
        <v>2.8748333333333003</v>
      </c>
      <c r="G94" s="86">
        <f t="shared" si="10"/>
        <v>-78.216492000000002</v>
      </c>
      <c r="H94" s="88"/>
      <c r="J94">
        <v>3407129629.6296</v>
      </c>
      <c r="K94">
        <v>-79.262276</v>
      </c>
      <c r="L94">
        <v>-65.532646</v>
      </c>
      <c r="N94" s="86">
        <f t="shared" si="13"/>
        <v>2.8748333333333003</v>
      </c>
      <c r="O94" s="86">
        <f t="shared" si="11"/>
        <v>-65.602065999999994</v>
      </c>
      <c r="P94" s="88"/>
    </row>
    <row r="95" spans="2:16" x14ac:dyDescent="0.25">
      <c r="B95">
        <v>3592370370.3704</v>
      </c>
      <c r="C95">
        <v>-78.139861999999994</v>
      </c>
      <c r="D95">
        <v>-64.166740000000004</v>
      </c>
      <c r="F95" s="86">
        <f t="shared" si="12"/>
        <v>2.9998888888888997</v>
      </c>
      <c r="G95" s="86">
        <f t="shared" si="10"/>
        <v>-77.139258999999996</v>
      </c>
      <c r="H95" s="88"/>
      <c r="J95">
        <v>3592370370.3704</v>
      </c>
      <c r="K95">
        <v>-81.110634000000005</v>
      </c>
      <c r="L95">
        <v>-66.939468000000005</v>
      </c>
      <c r="N95" s="86">
        <f t="shared" si="13"/>
        <v>2.9998888888888997</v>
      </c>
      <c r="O95" s="86">
        <f t="shared" si="11"/>
        <v>-65.450592</v>
      </c>
      <c r="P95" s="88"/>
    </row>
    <row r="96" spans="2:16" x14ac:dyDescent="0.25">
      <c r="B96">
        <v>3777611111.1111002</v>
      </c>
      <c r="C96">
        <v>-82.651557999999994</v>
      </c>
      <c r="D96">
        <v>-68.475273000000001</v>
      </c>
      <c r="F96" s="86">
        <f t="shared" si="12"/>
        <v>3.1249444444443997</v>
      </c>
      <c r="G96" s="86">
        <f t="shared" si="10"/>
        <v>-77.966994999999997</v>
      </c>
      <c r="H96" s="88"/>
      <c r="J96">
        <v>3777611111.1111002</v>
      </c>
      <c r="K96">
        <v>-81.295044000000004</v>
      </c>
      <c r="L96">
        <v>-67.161834999999996</v>
      </c>
      <c r="N96" s="86">
        <f t="shared" si="13"/>
        <v>3.1249444444443997</v>
      </c>
      <c r="O96" s="86">
        <f t="shared" si="11"/>
        <v>-66.092346000000006</v>
      </c>
      <c r="P96" s="88"/>
    </row>
    <row r="97" spans="2:16" x14ac:dyDescent="0.25">
      <c r="B97">
        <v>3962851851.8519001</v>
      </c>
      <c r="C97">
        <v>-82.970909000000006</v>
      </c>
      <c r="D97">
        <v>-68.560944000000006</v>
      </c>
      <c r="F97" s="86">
        <f t="shared" si="12"/>
        <v>3.25</v>
      </c>
      <c r="G97" s="86">
        <f t="shared" si="10"/>
        <v>-77.650734</v>
      </c>
      <c r="H97" s="88"/>
      <c r="J97">
        <v>3962851851.8519001</v>
      </c>
      <c r="K97">
        <v>-81.675972000000002</v>
      </c>
      <c r="L97">
        <v>-67.405974999999998</v>
      </c>
      <c r="N97" s="86">
        <f t="shared" si="13"/>
        <v>3.25</v>
      </c>
      <c r="O97" s="86">
        <f t="shared" si="11"/>
        <v>-68.068481000000006</v>
      </c>
      <c r="P97" s="88"/>
    </row>
    <row r="98" spans="2:16" x14ac:dyDescent="0.25">
      <c r="B98">
        <v>4148092592.5925999</v>
      </c>
      <c r="C98">
        <v>-84.451156999999995</v>
      </c>
      <c r="D98">
        <v>-69.229613999999998</v>
      </c>
      <c r="F98" s="86" t="s">
        <v>25</v>
      </c>
      <c r="H98" s="88"/>
      <c r="J98">
        <v>4148092592.5925999</v>
      </c>
      <c r="K98">
        <v>-80.011573999999996</v>
      </c>
      <c r="L98">
        <v>-64.929298000000003</v>
      </c>
      <c r="N98" s="86" t="s">
        <v>25</v>
      </c>
      <c r="P98" s="88"/>
    </row>
    <row r="99" spans="2:16" x14ac:dyDescent="0.25">
      <c r="B99">
        <v>4333333333.3332996</v>
      </c>
      <c r="C99">
        <v>-92.817893999999995</v>
      </c>
      <c r="D99">
        <v>-75.926513999999997</v>
      </c>
      <c r="H99" s="88"/>
      <c r="J99">
        <v>4333333333.3332996</v>
      </c>
      <c r="K99">
        <v>-77.258965000000003</v>
      </c>
      <c r="L99">
        <v>-60.702331999999998</v>
      </c>
      <c r="P99" s="88"/>
    </row>
    <row r="100" spans="2:16" x14ac:dyDescent="0.25">
      <c r="B100" t="s">
        <v>25</v>
      </c>
      <c r="H100" s="88"/>
      <c r="J100" t="s">
        <v>25</v>
      </c>
      <c r="P100" s="88"/>
    </row>
    <row r="101" spans="2:16" x14ac:dyDescent="0.25">
      <c r="F101" s="86" t="s">
        <v>29</v>
      </c>
      <c r="H101" s="88"/>
      <c r="N101" s="86" t="s">
        <v>29</v>
      </c>
      <c r="P101" s="88"/>
    </row>
    <row r="102" spans="2:16" ht="15.75" x14ac:dyDescent="0.25">
      <c r="F102" s="86" t="s">
        <v>23</v>
      </c>
      <c r="G102" s="86" t="str">
        <f t="shared" ref="G102:G121" si="14">D128</f>
        <v>5Ix0L dBc Log Mag(dB)</v>
      </c>
      <c r="H102" s="35">
        <v>5</v>
      </c>
      <c r="N102" s="86" t="s">
        <v>23</v>
      </c>
      <c r="O102" s="86" t="str">
        <f t="shared" ref="O102:O121" si="15">L128</f>
        <v>5Ix0L dBc Log Mag(dB)</v>
      </c>
      <c r="P102" s="35">
        <v>5</v>
      </c>
    </row>
    <row r="103" spans="2:16" ht="15.75" x14ac:dyDescent="0.25">
      <c r="B103" t="s">
        <v>28</v>
      </c>
      <c r="F103" s="86">
        <f t="shared" ref="F103:F121" si="16">B129/1000000000</f>
        <v>0.999</v>
      </c>
      <c r="G103" s="86">
        <f t="shared" si="14"/>
        <v>-74.776695000000004</v>
      </c>
      <c r="H103" s="36">
        <f>ABS(AVERAGE(G103:G121)-(H102-1)*15)</f>
        <v>135.74432247368424</v>
      </c>
      <c r="J103" t="s">
        <v>28</v>
      </c>
      <c r="N103" s="86">
        <f t="shared" ref="N103:N121" si="17">J129/1000000000</f>
        <v>0.999</v>
      </c>
      <c r="O103" s="86">
        <f t="shared" si="15"/>
        <v>-68.690483</v>
      </c>
      <c r="P103" s="36">
        <f>ABS(AVERAGE(O103:O121)-(P102-1)*15)</f>
        <v>143.88765221052631</v>
      </c>
    </row>
    <row r="104" spans="2:16" x14ac:dyDescent="0.25">
      <c r="B104" t="s">
        <v>23</v>
      </c>
      <c r="C104" t="s">
        <v>131</v>
      </c>
      <c r="D104" t="s">
        <v>33</v>
      </c>
      <c r="F104" s="86">
        <f t="shared" si="16"/>
        <v>1.0879444444444</v>
      </c>
      <c r="G104" s="86">
        <f t="shared" si="14"/>
        <v>-73.936583999999996</v>
      </c>
      <c r="J104" t="s">
        <v>23</v>
      </c>
      <c r="K104" t="s">
        <v>131</v>
      </c>
      <c r="L104" t="s">
        <v>33</v>
      </c>
      <c r="N104" s="86">
        <f t="shared" si="17"/>
        <v>1.0879444444444</v>
      </c>
      <c r="O104" s="86">
        <f t="shared" si="15"/>
        <v>-67.929855000000003</v>
      </c>
    </row>
    <row r="105" spans="2:16" x14ac:dyDescent="0.25">
      <c r="B105">
        <v>999000000</v>
      </c>
      <c r="C105">
        <v>-75.128936999999993</v>
      </c>
      <c r="D105">
        <v>-64.168968000000007</v>
      </c>
      <c r="F105" s="86">
        <f t="shared" si="16"/>
        <v>1.1768888888889</v>
      </c>
      <c r="G105" s="86">
        <f t="shared" si="14"/>
        <v>-74.439835000000002</v>
      </c>
      <c r="J105">
        <v>999000000</v>
      </c>
      <c r="K105">
        <v>-69.579948000000002</v>
      </c>
      <c r="L105">
        <v>-58.485962000000001</v>
      </c>
      <c r="N105" s="86">
        <f t="shared" si="17"/>
        <v>1.1768888888889</v>
      </c>
      <c r="O105" s="86">
        <f t="shared" si="15"/>
        <v>-69.107215999999994</v>
      </c>
    </row>
    <row r="106" spans="2:16" x14ac:dyDescent="0.25">
      <c r="B106">
        <v>1124055555.5555999</v>
      </c>
      <c r="C106">
        <v>-78.108597000000003</v>
      </c>
      <c r="D106">
        <v>-67.576324</v>
      </c>
      <c r="F106" s="86">
        <f t="shared" si="16"/>
        <v>1.2658333333333001</v>
      </c>
      <c r="G106" s="86">
        <f t="shared" si="14"/>
        <v>-70.145004</v>
      </c>
      <c r="J106">
        <v>1124055555.5555999</v>
      </c>
      <c r="K106">
        <v>-69.541923999999995</v>
      </c>
      <c r="L106">
        <v>-58.882069000000001</v>
      </c>
      <c r="N106" s="86">
        <f t="shared" si="17"/>
        <v>1.2658333333333001</v>
      </c>
      <c r="O106" s="86">
        <f t="shared" si="15"/>
        <v>-78.583693999999994</v>
      </c>
    </row>
    <row r="107" spans="2:16" x14ac:dyDescent="0.25">
      <c r="B107">
        <v>1249111111.1111</v>
      </c>
      <c r="C107">
        <v>-80.356537000000003</v>
      </c>
      <c r="D107">
        <v>-69.813354000000004</v>
      </c>
      <c r="F107" s="86">
        <f t="shared" si="16"/>
        <v>1.3547777777778001</v>
      </c>
      <c r="G107" s="86">
        <f t="shared" si="14"/>
        <v>-71.008392000000001</v>
      </c>
      <c r="J107">
        <v>1249111111.1111</v>
      </c>
      <c r="K107">
        <v>-71.044319000000002</v>
      </c>
      <c r="L107">
        <v>-60.216698000000001</v>
      </c>
      <c r="N107" s="86">
        <f t="shared" si="17"/>
        <v>1.3547777777778001</v>
      </c>
      <c r="O107" s="86">
        <f t="shared" si="15"/>
        <v>-74.509147999999996</v>
      </c>
    </row>
    <row r="108" spans="2:16" x14ac:dyDescent="0.25">
      <c r="B108">
        <v>1374166666.6666999</v>
      </c>
      <c r="C108">
        <v>-80.898826999999997</v>
      </c>
      <c r="D108">
        <v>-69.932693</v>
      </c>
      <c r="F108" s="86">
        <f t="shared" si="16"/>
        <v>1.4437222222221999</v>
      </c>
      <c r="G108" s="86">
        <f t="shared" si="14"/>
        <v>-74.405997999999997</v>
      </c>
      <c r="J108">
        <v>1374166666.6666999</v>
      </c>
      <c r="K108">
        <v>-69.404212999999999</v>
      </c>
      <c r="L108">
        <v>-58.359482</v>
      </c>
      <c r="N108" s="86">
        <f t="shared" si="17"/>
        <v>1.4437222222221999</v>
      </c>
      <c r="O108" s="86">
        <f t="shared" si="15"/>
        <v>-80.888344000000004</v>
      </c>
    </row>
    <row r="109" spans="2:16" x14ac:dyDescent="0.25">
      <c r="B109">
        <v>1499222222.2221999</v>
      </c>
      <c r="C109">
        <v>-88.993934999999993</v>
      </c>
      <c r="D109">
        <v>-77.532157999999995</v>
      </c>
      <c r="F109" s="86">
        <f t="shared" si="16"/>
        <v>1.5326666666666999</v>
      </c>
      <c r="G109" s="86">
        <f t="shared" si="14"/>
        <v>-74.999046000000007</v>
      </c>
      <c r="J109">
        <v>1499222222.2221999</v>
      </c>
      <c r="K109">
        <v>-72.305794000000006</v>
      </c>
      <c r="L109">
        <v>-60.863940999999997</v>
      </c>
      <c r="N109" s="86">
        <f t="shared" si="17"/>
        <v>1.5326666666666999</v>
      </c>
      <c r="O109" s="86">
        <f t="shared" si="15"/>
        <v>-85.228461999999993</v>
      </c>
    </row>
    <row r="110" spans="2:16" x14ac:dyDescent="0.25">
      <c r="B110">
        <v>1624277777.7778001</v>
      </c>
      <c r="C110">
        <v>-89.011207999999996</v>
      </c>
      <c r="D110">
        <v>-77.063537999999994</v>
      </c>
      <c r="F110" s="86">
        <f t="shared" si="16"/>
        <v>1.6216111111111</v>
      </c>
      <c r="G110" s="86">
        <f t="shared" si="14"/>
        <v>-73.196494999999999</v>
      </c>
      <c r="J110">
        <v>1624277777.7778001</v>
      </c>
      <c r="K110">
        <v>-76.774367999999996</v>
      </c>
      <c r="L110">
        <v>-65.163971000000004</v>
      </c>
      <c r="N110" s="86">
        <f t="shared" si="17"/>
        <v>1.6216111111111</v>
      </c>
      <c r="O110" s="86">
        <f t="shared" si="15"/>
        <v>-87.484382999999994</v>
      </c>
    </row>
    <row r="111" spans="2:16" x14ac:dyDescent="0.25">
      <c r="B111">
        <v>1749333333.3333001</v>
      </c>
      <c r="C111">
        <v>-106.73513</v>
      </c>
      <c r="D111">
        <v>-94.844481999999999</v>
      </c>
      <c r="F111" s="86">
        <f t="shared" si="16"/>
        <v>1.7105555555556</v>
      </c>
      <c r="G111" s="86">
        <f t="shared" si="14"/>
        <v>-74.443259999999995</v>
      </c>
      <c r="J111">
        <v>1749333333.3333001</v>
      </c>
      <c r="K111">
        <v>-80.533676</v>
      </c>
      <c r="L111">
        <v>-68.680205999999998</v>
      </c>
      <c r="N111" s="86">
        <f t="shared" si="17"/>
        <v>1.7105555555556</v>
      </c>
      <c r="O111" s="86">
        <f t="shared" si="15"/>
        <v>-83.684073999999995</v>
      </c>
    </row>
    <row r="112" spans="2:16" x14ac:dyDescent="0.25">
      <c r="B112">
        <v>1874388888.8889</v>
      </c>
      <c r="C112">
        <v>-91.849106000000006</v>
      </c>
      <c r="D112">
        <v>-79.816704000000001</v>
      </c>
      <c r="F112" s="86">
        <f t="shared" si="16"/>
        <v>1.7995000000000001</v>
      </c>
      <c r="G112" s="86">
        <f t="shared" si="14"/>
        <v>-75.698539999999994</v>
      </c>
      <c r="J112">
        <v>1874388888.8889</v>
      </c>
      <c r="K112">
        <v>-93.440483</v>
      </c>
      <c r="L112">
        <v>-80.932175000000001</v>
      </c>
      <c r="N112" s="86">
        <f t="shared" si="17"/>
        <v>1.7995000000000001</v>
      </c>
      <c r="O112" s="86">
        <f t="shared" si="15"/>
        <v>-85.958388999999997</v>
      </c>
    </row>
    <row r="113" spans="2:15" x14ac:dyDescent="0.25">
      <c r="B113">
        <v>1999444444.4444001</v>
      </c>
      <c r="C113">
        <v>-95.846328999999997</v>
      </c>
      <c r="D113">
        <v>-83.399985999999998</v>
      </c>
      <c r="F113" s="86">
        <f t="shared" si="16"/>
        <v>1.8884444444444</v>
      </c>
      <c r="G113" s="86">
        <f t="shared" si="14"/>
        <v>-77.320305000000005</v>
      </c>
      <c r="J113">
        <v>1999444444.4444001</v>
      </c>
      <c r="K113">
        <v>-93.171538999999996</v>
      </c>
      <c r="L113">
        <v>-80.627594000000002</v>
      </c>
      <c r="N113" s="86">
        <f t="shared" si="17"/>
        <v>1.8884444444444</v>
      </c>
      <c r="O113" s="86">
        <f t="shared" si="15"/>
        <v>-89.066588999999993</v>
      </c>
    </row>
    <row r="114" spans="2:15" x14ac:dyDescent="0.25">
      <c r="B114">
        <v>2124500000</v>
      </c>
      <c r="C114">
        <v>-91.971581</v>
      </c>
      <c r="D114">
        <v>-80.016739000000001</v>
      </c>
      <c r="F114" s="86">
        <f t="shared" si="16"/>
        <v>1.9773888888889</v>
      </c>
      <c r="G114" s="86">
        <f t="shared" si="14"/>
        <v>-76.421752999999995</v>
      </c>
      <c r="J114">
        <v>2124500000</v>
      </c>
      <c r="K114">
        <v>-84.460892000000001</v>
      </c>
      <c r="L114">
        <v>-72.449225999999996</v>
      </c>
      <c r="N114" s="86">
        <f t="shared" si="17"/>
        <v>1.9773888888889</v>
      </c>
      <c r="O114" s="86">
        <f t="shared" si="15"/>
        <v>-87.740279999999998</v>
      </c>
    </row>
    <row r="115" spans="2:15" x14ac:dyDescent="0.25">
      <c r="B115">
        <v>2249555555.5556002</v>
      </c>
      <c r="C115">
        <v>-93.311935000000005</v>
      </c>
      <c r="D115">
        <v>-81.080275999999998</v>
      </c>
      <c r="F115" s="86">
        <f t="shared" si="16"/>
        <v>2.0663333333333003</v>
      </c>
      <c r="G115" s="86">
        <f t="shared" si="14"/>
        <v>-77.300835000000006</v>
      </c>
      <c r="J115">
        <v>2249555555.5556002</v>
      </c>
      <c r="K115">
        <v>-81.511330000000001</v>
      </c>
      <c r="L115">
        <v>-69.346007999999998</v>
      </c>
      <c r="N115" s="86">
        <f t="shared" si="17"/>
        <v>2.0663333333333003</v>
      </c>
      <c r="O115" s="86">
        <f t="shared" si="15"/>
        <v>-88.581237999999999</v>
      </c>
    </row>
    <row r="116" spans="2:15" x14ac:dyDescent="0.25">
      <c r="B116">
        <v>2374611111.1111002</v>
      </c>
      <c r="C116">
        <v>-90.626648000000003</v>
      </c>
      <c r="D116">
        <v>-77.699318000000005</v>
      </c>
      <c r="F116" s="86">
        <f t="shared" si="16"/>
        <v>2.1552777777778003</v>
      </c>
      <c r="G116" s="86">
        <f t="shared" si="14"/>
        <v>-77.038314999999997</v>
      </c>
      <c r="J116">
        <v>2374611111.1111002</v>
      </c>
      <c r="K116">
        <v>-81.165749000000005</v>
      </c>
      <c r="L116">
        <v>-68.197624000000005</v>
      </c>
      <c r="N116" s="86">
        <f t="shared" si="17"/>
        <v>2.1552777777778003</v>
      </c>
      <c r="O116" s="86">
        <f t="shared" si="15"/>
        <v>-87.928802000000005</v>
      </c>
    </row>
    <row r="117" spans="2:15" x14ac:dyDescent="0.25">
      <c r="B117">
        <v>2499666666.6666999</v>
      </c>
      <c r="C117">
        <v>-92.830376000000001</v>
      </c>
      <c r="D117">
        <v>-79.626328000000001</v>
      </c>
      <c r="F117" s="86">
        <f t="shared" si="16"/>
        <v>2.2442222222221999</v>
      </c>
      <c r="G117" s="86">
        <f t="shared" si="14"/>
        <v>-77.588211000000001</v>
      </c>
      <c r="J117">
        <v>2499666666.6666999</v>
      </c>
      <c r="K117">
        <v>-77.855270000000004</v>
      </c>
      <c r="L117">
        <v>-64.567261000000002</v>
      </c>
      <c r="N117" s="86">
        <f t="shared" si="17"/>
        <v>2.2442222222221999</v>
      </c>
      <c r="O117" s="86">
        <f t="shared" si="15"/>
        <v>-95.775176999999999</v>
      </c>
    </row>
    <row r="118" spans="2:15" x14ac:dyDescent="0.25">
      <c r="B118">
        <v>2624722222.2221999</v>
      </c>
      <c r="C118">
        <v>-91.431168</v>
      </c>
      <c r="D118">
        <v>-77.939705000000004</v>
      </c>
      <c r="F118" s="86">
        <f t="shared" si="16"/>
        <v>2.3331666666666999</v>
      </c>
      <c r="G118" s="86">
        <f t="shared" si="14"/>
        <v>-80.095398000000003</v>
      </c>
      <c r="J118">
        <v>2624722222.2221999</v>
      </c>
      <c r="K118">
        <v>-81.013519000000002</v>
      </c>
      <c r="L118">
        <v>-67.28389</v>
      </c>
      <c r="N118" s="86">
        <f t="shared" si="17"/>
        <v>2.3331666666666999</v>
      </c>
      <c r="O118" s="86">
        <f t="shared" si="15"/>
        <v>-83.317108000000005</v>
      </c>
    </row>
    <row r="119" spans="2:15" x14ac:dyDescent="0.25">
      <c r="B119">
        <v>2749777777.7778001</v>
      </c>
      <c r="C119">
        <v>-91.848517999999999</v>
      </c>
      <c r="D119">
        <v>-77.875404000000003</v>
      </c>
      <c r="F119" s="86">
        <f t="shared" si="16"/>
        <v>2.4221111111111</v>
      </c>
      <c r="G119" s="86">
        <f t="shared" si="14"/>
        <v>-82.124733000000006</v>
      </c>
      <c r="J119">
        <v>2749777777.7778001</v>
      </c>
      <c r="K119">
        <v>-80.535774000000004</v>
      </c>
      <c r="L119">
        <v>-66.364609000000002</v>
      </c>
      <c r="N119" s="86">
        <f t="shared" si="17"/>
        <v>2.4221111111111</v>
      </c>
      <c r="O119" s="86">
        <f t="shared" si="15"/>
        <v>-102.05516</v>
      </c>
    </row>
    <row r="120" spans="2:15" x14ac:dyDescent="0.25">
      <c r="B120">
        <v>2874833333.3333001</v>
      </c>
      <c r="C120">
        <v>-92.392775999999998</v>
      </c>
      <c r="D120">
        <v>-78.216492000000002</v>
      </c>
      <c r="F120" s="86">
        <f t="shared" si="16"/>
        <v>2.5110555555556</v>
      </c>
      <c r="G120" s="86">
        <f t="shared" si="14"/>
        <v>-75.537704000000005</v>
      </c>
      <c r="J120">
        <v>2874833333.3333001</v>
      </c>
      <c r="K120">
        <v>-79.735275000000001</v>
      </c>
      <c r="L120">
        <v>-65.602065999999994</v>
      </c>
      <c r="N120" s="86">
        <f t="shared" si="17"/>
        <v>2.5110555555556</v>
      </c>
      <c r="O120" s="86">
        <f t="shared" si="15"/>
        <v>-88.800674000000001</v>
      </c>
    </row>
    <row r="121" spans="2:15" x14ac:dyDescent="0.25">
      <c r="B121">
        <v>2999888888.8888998</v>
      </c>
      <c r="C121">
        <v>-91.549232000000003</v>
      </c>
      <c r="D121">
        <v>-77.139258999999996</v>
      </c>
      <c r="F121" s="86">
        <f t="shared" si="16"/>
        <v>2.6</v>
      </c>
      <c r="G121" s="86">
        <f t="shared" si="14"/>
        <v>-78.665024000000003</v>
      </c>
      <c r="J121">
        <v>2999888888.8888998</v>
      </c>
      <c r="K121">
        <v>-79.720589000000004</v>
      </c>
      <c r="L121">
        <v>-65.450592</v>
      </c>
      <c r="N121" s="86">
        <f t="shared" si="17"/>
        <v>2.6</v>
      </c>
      <c r="O121" s="86">
        <f t="shared" si="15"/>
        <v>-88.536315999999999</v>
      </c>
    </row>
    <row r="122" spans="2:15" x14ac:dyDescent="0.25">
      <c r="B122">
        <v>3124944444.4443998</v>
      </c>
      <c r="C122">
        <v>-93.188545000000005</v>
      </c>
      <c r="D122">
        <v>-77.966994999999997</v>
      </c>
      <c r="F122" s="86" t="s">
        <v>25</v>
      </c>
      <c r="J122">
        <v>3124944444.4443998</v>
      </c>
      <c r="K122">
        <v>-81.174621999999999</v>
      </c>
      <c r="L122">
        <v>-66.092346000000006</v>
      </c>
      <c r="N122" s="86" t="s">
        <v>25</v>
      </c>
    </row>
    <row r="123" spans="2:15" x14ac:dyDescent="0.25">
      <c r="B123">
        <v>3250000000</v>
      </c>
      <c r="C123">
        <v>-94.542113999999998</v>
      </c>
      <c r="D123">
        <v>-77.650734</v>
      </c>
      <c r="J123">
        <v>3250000000</v>
      </c>
      <c r="K123">
        <v>-84.625113999999996</v>
      </c>
      <c r="L123">
        <v>-68.068481000000006</v>
      </c>
    </row>
    <row r="124" spans="2:15" x14ac:dyDescent="0.25">
      <c r="B124" t="s">
        <v>25</v>
      </c>
      <c r="J124" t="s">
        <v>25</v>
      </c>
    </row>
    <row r="127" spans="2:15" x14ac:dyDescent="0.25">
      <c r="B127" t="s">
        <v>29</v>
      </c>
      <c r="J127" t="s">
        <v>29</v>
      </c>
    </row>
    <row r="128" spans="2:15" x14ac:dyDescent="0.25">
      <c r="B128" t="s">
        <v>23</v>
      </c>
      <c r="C128" t="s">
        <v>132</v>
      </c>
      <c r="D128" t="s">
        <v>34</v>
      </c>
      <c r="J128" t="s">
        <v>23</v>
      </c>
      <c r="K128" t="s">
        <v>132</v>
      </c>
      <c r="L128" t="s">
        <v>34</v>
      </c>
    </row>
    <row r="129" spans="2:12" x14ac:dyDescent="0.25">
      <c r="B129">
        <v>999000000</v>
      </c>
      <c r="C129">
        <v>-85.736664000000005</v>
      </c>
      <c r="D129">
        <v>-74.776695000000004</v>
      </c>
      <c r="J129">
        <v>999000000</v>
      </c>
      <c r="K129">
        <v>-79.784462000000005</v>
      </c>
      <c r="L129">
        <v>-68.690483</v>
      </c>
    </row>
    <row r="130" spans="2:12" x14ac:dyDescent="0.25">
      <c r="B130">
        <v>1087944444.4444001</v>
      </c>
      <c r="C130">
        <v>-84.468857</v>
      </c>
      <c r="D130">
        <v>-73.936583999999996</v>
      </c>
      <c r="J130">
        <v>1087944444.4444001</v>
      </c>
      <c r="K130">
        <v>-78.589706000000007</v>
      </c>
      <c r="L130">
        <v>-67.929855000000003</v>
      </c>
    </row>
    <row r="131" spans="2:12" x14ac:dyDescent="0.25">
      <c r="B131">
        <v>1176888888.8889</v>
      </c>
      <c r="C131">
        <v>-84.983017000000004</v>
      </c>
      <c r="D131">
        <v>-74.439835000000002</v>
      </c>
      <c r="J131">
        <v>1176888888.8889</v>
      </c>
      <c r="K131">
        <v>-79.934837000000002</v>
      </c>
      <c r="L131">
        <v>-69.107215999999994</v>
      </c>
    </row>
    <row r="132" spans="2:12" x14ac:dyDescent="0.25">
      <c r="B132">
        <v>1265833333.3333001</v>
      </c>
      <c r="C132">
        <v>-81.111136999999999</v>
      </c>
      <c r="D132">
        <v>-70.145004</v>
      </c>
      <c r="J132">
        <v>1265833333.3333001</v>
      </c>
      <c r="K132">
        <v>-89.628426000000005</v>
      </c>
      <c r="L132">
        <v>-78.583693999999994</v>
      </c>
    </row>
    <row r="133" spans="2:12" x14ac:dyDescent="0.25">
      <c r="B133">
        <v>1354777777.7778001</v>
      </c>
      <c r="C133">
        <v>-82.470168999999999</v>
      </c>
      <c r="D133">
        <v>-71.008392000000001</v>
      </c>
      <c r="J133">
        <v>1354777777.7778001</v>
      </c>
      <c r="K133">
        <v>-85.951003999999998</v>
      </c>
      <c r="L133">
        <v>-74.509147999999996</v>
      </c>
    </row>
    <row r="134" spans="2:12" x14ac:dyDescent="0.25">
      <c r="B134">
        <v>1443722222.2221999</v>
      </c>
      <c r="C134">
        <v>-86.353667999999999</v>
      </c>
      <c r="D134">
        <v>-74.405997999999997</v>
      </c>
      <c r="J134">
        <v>1443722222.2221999</v>
      </c>
      <c r="K134">
        <v>-92.498740999999995</v>
      </c>
      <c r="L134">
        <v>-80.888344000000004</v>
      </c>
    </row>
    <row r="135" spans="2:12" x14ac:dyDescent="0.25">
      <c r="B135">
        <v>1532666666.6666999</v>
      </c>
      <c r="C135">
        <v>-86.889694000000006</v>
      </c>
      <c r="D135">
        <v>-74.999046000000007</v>
      </c>
      <c r="J135">
        <v>1532666666.6666999</v>
      </c>
      <c r="K135">
        <v>-97.081931999999995</v>
      </c>
      <c r="L135">
        <v>-85.228461999999993</v>
      </c>
    </row>
    <row r="136" spans="2:12" x14ac:dyDescent="0.25">
      <c r="B136">
        <v>1621611111.1111</v>
      </c>
      <c r="C136">
        <v>-85.228897000000003</v>
      </c>
      <c r="D136">
        <v>-73.196494999999999</v>
      </c>
      <c r="J136">
        <v>1621611111.1111</v>
      </c>
      <c r="K136">
        <v>-99.992690999999994</v>
      </c>
      <c r="L136">
        <v>-87.484382999999994</v>
      </c>
    </row>
    <row r="137" spans="2:12" x14ac:dyDescent="0.25">
      <c r="B137">
        <v>1710555555.5555999</v>
      </c>
      <c r="C137">
        <v>-86.889602999999994</v>
      </c>
      <c r="D137">
        <v>-74.443259999999995</v>
      </c>
      <c r="J137">
        <v>1710555555.5555999</v>
      </c>
      <c r="K137">
        <v>-96.228020000000001</v>
      </c>
      <c r="L137">
        <v>-83.684073999999995</v>
      </c>
    </row>
    <row r="138" spans="2:12" x14ac:dyDescent="0.25">
      <c r="B138">
        <v>1799500000</v>
      </c>
      <c r="C138">
        <v>-87.653380999999996</v>
      </c>
      <c r="D138">
        <v>-75.698539999999994</v>
      </c>
      <c r="J138">
        <v>1799500000</v>
      </c>
      <c r="K138">
        <v>-97.970055000000002</v>
      </c>
      <c r="L138">
        <v>-85.958388999999997</v>
      </c>
    </row>
    <row r="139" spans="2:12" x14ac:dyDescent="0.25">
      <c r="B139">
        <v>1888444444.4444001</v>
      </c>
      <c r="C139">
        <v>-89.551970999999995</v>
      </c>
      <c r="D139">
        <v>-77.320305000000005</v>
      </c>
      <c r="J139">
        <v>1888444444.4444001</v>
      </c>
      <c r="K139">
        <v>-101.23191</v>
      </c>
      <c r="L139">
        <v>-89.066588999999993</v>
      </c>
    </row>
    <row r="140" spans="2:12" x14ac:dyDescent="0.25">
      <c r="B140">
        <v>1977388888.8889</v>
      </c>
      <c r="C140">
        <v>-89.349074999999999</v>
      </c>
      <c r="D140">
        <v>-76.421752999999995</v>
      </c>
      <c r="J140">
        <v>1977388888.8889</v>
      </c>
      <c r="K140">
        <v>-100.7084</v>
      </c>
      <c r="L140">
        <v>-87.740279999999998</v>
      </c>
    </row>
    <row r="141" spans="2:12" x14ac:dyDescent="0.25">
      <c r="B141">
        <v>2066333333.3333001</v>
      </c>
      <c r="C141">
        <v>-90.504890000000003</v>
      </c>
      <c r="D141">
        <v>-77.300835000000006</v>
      </c>
      <c r="J141">
        <v>2066333333.3333001</v>
      </c>
      <c r="K141">
        <v>-101.86924999999999</v>
      </c>
      <c r="L141">
        <v>-88.581237999999999</v>
      </c>
    </row>
    <row r="142" spans="2:12" x14ac:dyDescent="0.25">
      <c r="B142">
        <v>2155277777.7778001</v>
      </c>
      <c r="C142">
        <v>-90.529777999999993</v>
      </c>
      <c r="D142">
        <v>-77.038314999999997</v>
      </c>
      <c r="J142">
        <v>2155277777.7778001</v>
      </c>
      <c r="K142">
        <v>-101.65844</v>
      </c>
      <c r="L142">
        <v>-87.928802000000005</v>
      </c>
    </row>
    <row r="143" spans="2:12" x14ac:dyDescent="0.25">
      <c r="B143">
        <v>2244222222.2221999</v>
      </c>
      <c r="C143">
        <v>-91.561333000000005</v>
      </c>
      <c r="D143">
        <v>-77.588211000000001</v>
      </c>
      <c r="J143">
        <v>2244222222.2221999</v>
      </c>
      <c r="K143">
        <v>-109.94634000000001</v>
      </c>
      <c r="L143">
        <v>-95.775176999999999</v>
      </c>
    </row>
    <row r="144" spans="2:12" x14ac:dyDescent="0.25">
      <c r="B144">
        <v>2333166666.6666999</v>
      </c>
      <c r="C144">
        <v>-94.271690000000007</v>
      </c>
      <c r="D144">
        <v>-80.095398000000003</v>
      </c>
      <c r="J144">
        <v>2333166666.6666999</v>
      </c>
      <c r="K144">
        <v>-97.450316999999998</v>
      </c>
      <c r="L144">
        <v>-83.317108000000005</v>
      </c>
    </row>
    <row r="145" spans="2:12" x14ac:dyDescent="0.25">
      <c r="B145">
        <v>2422111111.1111002</v>
      </c>
      <c r="C145">
        <v>-96.534698000000006</v>
      </c>
      <c r="D145">
        <v>-82.124733000000006</v>
      </c>
      <c r="J145">
        <v>2422111111.1111002</v>
      </c>
      <c r="K145">
        <v>-116.32516</v>
      </c>
      <c r="L145">
        <v>-102.05516</v>
      </c>
    </row>
    <row r="146" spans="2:12" x14ac:dyDescent="0.25">
      <c r="B146">
        <v>2511055555.5556002</v>
      </c>
      <c r="C146">
        <v>-90.759247000000002</v>
      </c>
      <c r="D146">
        <v>-75.537704000000005</v>
      </c>
      <c r="J146">
        <v>2511055555.5556002</v>
      </c>
      <c r="K146">
        <v>-103.88294</v>
      </c>
      <c r="L146">
        <v>-88.800674000000001</v>
      </c>
    </row>
    <row r="147" spans="2:12" x14ac:dyDescent="0.25">
      <c r="B147">
        <v>2600000000</v>
      </c>
      <c r="C147">
        <v>-95.556411999999995</v>
      </c>
      <c r="D147">
        <v>-78.665024000000003</v>
      </c>
      <c r="J147">
        <v>2600000000</v>
      </c>
      <c r="K147">
        <v>-105.09296000000001</v>
      </c>
      <c r="L147">
        <v>-88.536315999999999</v>
      </c>
    </row>
    <row r="148" spans="2:12" x14ac:dyDescent="0.25">
      <c r="B148" t="s">
        <v>25</v>
      </c>
      <c r="J148" t="s">
        <v>25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604"/>
  <sheetViews>
    <sheetView workbookViewId="0">
      <selection activeCell="J1" sqref="J1:L1048576"/>
    </sheetView>
  </sheetViews>
  <sheetFormatPr defaultRowHeight="15" x14ac:dyDescent="0.25"/>
  <cols>
    <col min="1" max="1" width="13.7109375" style="40" customWidth="1"/>
    <col min="5" max="5" width="2" style="7" customWidth="1"/>
    <col min="6" max="6" width="17.42578125" style="6" bestFit="1" customWidth="1"/>
    <col min="7" max="7" width="25.28515625" style="6" bestFit="1" customWidth="1"/>
    <col min="8" max="8" width="9.28515625" style="88" customWidth="1"/>
    <col min="9" max="9" width="13.7109375" style="40" customWidth="1"/>
    <col min="13" max="13" width="2" style="7" customWidth="1"/>
    <col min="14" max="14" width="17.42578125" style="6" bestFit="1" customWidth="1"/>
    <col min="15" max="15" width="25.28515625" style="6" bestFit="1" customWidth="1"/>
    <col min="16" max="16" width="9.28515625" style="88" customWidth="1"/>
    <col min="17" max="17" width="2" style="7" customWidth="1"/>
  </cols>
  <sheetData>
    <row r="1" spans="1:17" x14ac:dyDescent="0.25">
      <c r="B1" t="s">
        <v>101</v>
      </c>
      <c r="E1" s="10"/>
      <c r="G1" s="6" t="s">
        <v>16</v>
      </c>
      <c r="J1" t="s">
        <v>101</v>
      </c>
      <c r="M1" s="10"/>
      <c r="O1" s="6" t="s">
        <v>17</v>
      </c>
      <c r="Q1" s="10"/>
    </row>
    <row r="2" spans="1:17" x14ac:dyDescent="0.25">
      <c r="A2" s="50" t="s">
        <v>121</v>
      </c>
      <c r="B2" t="s">
        <v>102</v>
      </c>
      <c r="C2" t="s">
        <v>103</v>
      </c>
      <c r="D2" t="s">
        <v>104</v>
      </c>
      <c r="E2" s="10"/>
      <c r="F2" s="15"/>
      <c r="G2" s="85" t="s">
        <v>285</v>
      </c>
      <c r="I2" s="50" t="s">
        <v>117</v>
      </c>
      <c r="J2" t="s">
        <v>102</v>
      </c>
      <c r="K2" t="s">
        <v>103</v>
      </c>
      <c r="L2" t="s">
        <v>104</v>
      </c>
      <c r="M2" s="10"/>
      <c r="N2" s="15"/>
      <c r="O2" s="85" t="s">
        <v>285</v>
      </c>
      <c r="Q2" s="10"/>
    </row>
    <row r="3" spans="1:17" x14ac:dyDescent="0.25">
      <c r="B3" t="s">
        <v>214</v>
      </c>
      <c r="E3" s="10"/>
      <c r="F3" s="15"/>
      <c r="G3" s="13"/>
      <c r="J3" t="s">
        <v>214</v>
      </c>
      <c r="M3" s="10"/>
      <c r="N3" s="15"/>
      <c r="O3" s="13"/>
      <c r="Q3" s="10"/>
    </row>
    <row r="4" spans="1:17" x14ac:dyDescent="0.25">
      <c r="B4" t="s">
        <v>217</v>
      </c>
      <c r="C4" t="s">
        <v>275</v>
      </c>
      <c r="D4" t="s">
        <v>347</v>
      </c>
      <c r="E4" s="10"/>
      <c r="G4" s="41" t="s">
        <v>24</v>
      </c>
      <c r="J4" t="s">
        <v>217</v>
      </c>
      <c r="K4" t="s">
        <v>275</v>
      </c>
      <c r="L4" t="s">
        <v>348</v>
      </c>
      <c r="M4" s="10"/>
      <c r="O4" s="41" t="s">
        <v>24</v>
      </c>
      <c r="Q4" s="10"/>
    </row>
    <row r="5" spans="1:17" x14ac:dyDescent="0.25">
      <c r="B5" t="s">
        <v>106</v>
      </c>
      <c r="E5" s="10"/>
      <c r="F5" s="6" t="s">
        <v>22</v>
      </c>
      <c r="J5" t="s">
        <v>106</v>
      </c>
      <c r="M5" s="10"/>
      <c r="N5" s="6" t="s">
        <v>22</v>
      </c>
      <c r="Q5" s="10"/>
    </row>
    <row r="6" spans="1:17" ht="15.75" x14ac:dyDescent="0.25">
      <c r="E6" s="10"/>
      <c r="F6" s="6" t="s">
        <v>23</v>
      </c>
      <c r="G6" s="6" t="str">
        <f t="shared" ref="G6:G25" si="0">D32</f>
        <v>1Ix2L dBc Log Mag(dB)</v>
      </c>
      <c r="H6" s="35">
        <v>1</v>
      </c>
      <c r="M6" s="10"/>
      <c r="N6" s="6" t="s">
        <v>23</v>
      </c>
      <c r="O6" s="6" t="str">
        <f t="shared" ref="O6:O25" si="1">L32</f>
        <v>1Ix2L dBc Log Mag(dB)</v>
      </c>
      <c r="P6" s="35">
        <v>1</v>
      </c>
      <c r="Q6" s="10"/>
    </row>
    <row r="7" spans="1:17" ht="15.75" x14ac:dyDescent="0.25">
      <c r="B7" t="s">
        <v>107</v>
      </c>
      <c r="E7" s="10"/>
      <c r="F7" s="6">
        <f t="shared" ref="F7:F25" si="2">B33/1000000000</f>
        <v>1.0009999999999999</v>
      </c>
      <c r="G7" s="6">
        <f t="shared" si="0"/>
        <v>-24.393011000000001</v>
      </c>
      <c r="H7" s="36">
        <f>ABS(AVERAGE(G7:G25)-(H6-1)*5)</f>
        <v>31.230138894736839</v>
      </c>
      <c r="J7" t="s">
        <v>107</v>
      </c>
      <c r="M7" s="10"/>
      <c r="N7" s="6">
        <f t="shared" ref="N7:N25" si="3">J33/1000000000</f>
        <v>1.0009999999999999</v>
      </c>
      <c r="O7" s="6">
        <f t="shared" si="1"/>
        <v>-34.828322999999997</v>
      </c>
      <c r="P7" s="36">
        <f>ABS(AVERAGE(O7:O25)-(P6-1)*5)</f>
        <v>37.021050210526312</v>
      </c>
      <c r="Q7" s="10"/>
    </row>
    <row r="8" spans="1:17" x14ac:dyDescent="0.25">
      <c r="B8" t="s">
        <v>23</v>
      </c>
      <c r="C8" t="s">
        <v>126</v>
      </c>
      <c r="E8" s="10"/>
      <c r="F8" s="6">
        <f t="shared" si="2"/>
        <v>1.6676111111111001</v>
      </c>
      <c r="G8" s="6">
        <f t="shared" si="0"/>
        <v>-26.235657</v>
      </c>
      <c r="J8" t="s">
        <v>23</v>
      </c>
      <c r="K8" t="s">
        <v>126</v>
      </c>
      <c r="M8" s="10"/>
      <c r="N8" s="6">
        <f t="shared" si="3"/>
        <v>1.6676111111111001</v>
      </c>
      <c r="O8" s="6">
        <f t="shared" si="1"/>
        <v>-31.357374</v>
      </c>
      <c r="Q8" s="10"/>
    </row>
    <row r="9" spans="1:17" x14ac:dyDescent="0.25">
      <c r="B9">
        <v>2000000000</v>
      </c>
      <c r="C9">
        <v>-7.6443706000000002</v>
      </c>
      <c r="E9" s="10"/>
      <c r="F9" s="6">
        <f t="shared" si="2"/>
        <v>2.3342222222221998</v>
      </c>
      <c r="G9" s="6">
        <f t="shared" si="0"/>
        <v>-27.766131999999999</v>
      </c>
      <c r="J9">
        <v>2000000000</v>
      </c>
      <c r="K9">
        <v>-7.7651557999999996</v>
      </c>
      <c r="M9" s="10"/>
      <c r="N9" s="6">
        <f t="shared" si="3"/>
        <v>2.3342222222221998</v>
      </c>
      <c r="O9" s="6">
        <f t="shared" si="1"/>
        <v>-33.822989999999997</v>
      </c>
      <c r="Q9" s="10"/>
    </row>
    <row r="10" spans="1:17" x14ac:dyDescent="0.25">
      <c r="B10">
        <v>2611111111.1111002</v>
      </c>
      <c r="C10">
        <v>-7.7764915999999999</v>
      </c>
      <c r="E10" s="10"/>
      <c r="F10" s="6">
        <f t="shared" si="2"/>
        <v>3.0008333333333002</v>
      </c>
      <c r="G10" s="6">
        <f t="shared" si="0"/>
        <v>-26.314653</v>
      </c>
      <c r="J10">
        <v>2611111111.1111002</v>
      </c>
      <c r="K10">
        <v>-7.4162498000000001</v>
      </c>
      <c r="M10" s="10"/>
      <c r="N10" s="6">
        <f t="shared" si="3"/>
        <v>3.0008333333333002</v>
      </c>
      <c r="O10" s="6">
        <f t="shared" si="1"/>
        <v>-43.089416999999997</v>
      </c>
      <c r="Q10" s="10"/>
    </row>
    <row r="11" spans="1:17" x14ac:dyDescent="0.25">
      <c r="B11">
        <v>3222222222.2221999</v>
      </c>
      <c r="C11">
        <v>-8.0347509000000006</v>
      </c>
      <c r="E11" s="10"/>
      <c r="F11" s="6">
        <f t="shared" si="2"/>
        <v>3.6674444444443997</v>
      </c>
      <c r="G11" s="6">
        <f t="shared" si="0"/>
        <v>-29.262385999999999</v>
      </c>
      <c r="J11">
        <v>3222222222.2221999</v>
      </c>
      <c r="K11">
        <v>-7.5377231</v>
      </c>
      <c r="M11" s="10"/>
      <c r="N11" s="6">
        <f t="shared" si="3"/>
        <v>3.6674444444443997</v>
      </c>
      <c r="O11" s="6">
        <f t="shared" si="1"/>
        <v>-39.586739000000001</v>
      </c>
      <c r="Q11" s="10"/>
    </row>
    <row r="12" spans="1:17" x14ac:dyDescent="0.25">
      <c r="B12">
        <v>3833333333.3333001</v>
      </c>
      <c r="C12">
        <v>-8.5881290000000003</v>
      </c>
      <c r="E12" s="10"/>
      <c r="F12" s="6">
        <f t="shared" si="2"/>
        <v>4.3340555555556</v>
      </c>
      <c r="G12" s="6">
        <f t="shared" si="0"/>
        <v>-29.083292</v>
      </c>
      <c r="J12">
        <v>3833333333.3333001</v>
      </c>
      <c r="K12">
        <v>-8.1752681999999997</v>
      </c>
      <c r="M12" s="10"/>
      <c r="N12" s="6">
        <f t="shared" si="3"/>
        <v>4.3340555555556</v>
      </c>
      <c r="O12" s="6">
        <f t="shared" si="1"/>
        <v>-38.230891999999997</v>
      </c>
      <c r="Q12" s="10"/>
    </row>
    <row r="13" spans="1:17" x14ac:dyDescent="0.25">
      <c r="B13">
        <v>4444444444.4443998</v>
      </c>
      <c r="C13">
        <v>-8.3341436000000009</v>
      </c>
      <c r="E13" s="10"/>
      <c r="F13" s="6">
        <f t="shared" si="2"/>
        <v>5.0006666666667003</v>
      </c>
      <c r="G13" s="6">
        <f t="shared" si="0"/>
        <v>-27.10285</v>
      </c>
      <c r="J13">
        <v>4444444444.4443998</v>
      </c>
      <c r="K13">
        <v>-8.1091671000000005</v>
      </c>
      <c r="M13" s="10"/>
      <c r="N13" s="6">
        <f t="shared" si="3"/>
        <v>5.0006666666667003</v>
      </c>
      <c r="O13" s="6">
        <f t="shared" si="1"/>
        <v>-32.568531</v>
      </c>
      <c r="Q13" s="10"/>
    </row>
    <row r="14" spans="1:17" x14ac:dyDescent="0.25">
      <c r="B14">
        <v>5055555555.5556002</v>
      </c>
      <c r="C14">
        <v>-7.9859185000000004</v>
      </c>
      <c r="E14" s="10"/>
      <c r="F14" s="6">
        <f t="shared" si="2"/>
        <v>5.6672777777777998</v>
      </c>
      <c r="G14" s="6">
        <f t="shared" si="0"/>
        <v>-29.079073000000001</v>
      </c>
      <c r="J14">
        <v>5055555555.5556002</v>
      </c>
      <c r="K14">
        <v>-7.9788566000000003</v>
      </c>
      <c r="M14" s="10"/>
      <c r="N14" s="6">
        <f t="shared" si="3"/>
        <v>5.6672777777777998</v>
      </c>
      <c r="O14" s="6">
        <f t="shared" si="1"/>
        <v>-35.917290000000001</v>
      </c>
      <c r="Q14" s="10"/>
    </row>
    <row r="15" spans="1:17" x14ac:dyDescent="0.25">
      <c r="B15">
        <v>5666666666.6667004</v>
      </c>
      <c r="C15">
        <v>-7.9652928999999997</v>
      </c>
      <c r="E15" s="10"/>
      <c r="F15" s="6">
        <f t="shared" si="2"/>
        <v>6.3338888888889002</v>
      </c>
      <c r="G15" s="6">
        <f t="shared" si="0"/>
        <v>-30.293167</v>
      </c>
      <c r="J15">
        <v>5666666666.6667004</v>
      </c>
      <c r="K15">
        <v>-8.0878095999999999</v>
      </c>
      <c r="M15" s="10"/>
      <c r="N15" s="6">
        <f t="shared" si="3"/>
        <v>6.3338888888889002</v>
      </c>
      <c r="O15" s="6">
        <f t="shared" si="1"/>
        <v>-43.721789999999999</v>
      </c>
      <c r="Q15" s="10"/>
    </row>
    <row r="16" spans="1:17" x14ac:dyDescent="0.25">
      <c r="B16">
        <v>6277777777.7777996</v>
      </c>
      <c r="C16">
        <v>-7.9771007999999997</v>
      </c>
      <c r="E16" s="10"/>
      <c r="F16" s="6">
        <f t="shared" si="2"/>
        <v>7.0004999999999997</v>
      </c>
      <c r="G16" s="6">
        <f t="shared" si="0"/>
        <v>-38.276992999999997</v>
      </c>
      <c r="J16">
        <v>6277777777.7777996</v>
      </c>
      <c r="K16">
        <v>-8.0269136000000003</v>
      </c>
      <c r="M16" s="10"/>
      <c r="N16" s="6">
        <f t="shared" si="3"/>
        <v>7.0004999999999997</v>
      </c>
      <c r="O16" s="6">
        <f t="shared" si="1"/>
        <v>-37.172440000000002</v>
      </c>
      <c r="Q16" s="10"/>
    </row>
    <row r="17" spans="2:17" x14ac:dyDescent="0.25">
      <c r="B17">
        <v>6888888888.8888998</v>
      </c>
      <c r="C17">
        <v>-8.2595720000000004</v>
      </c>
      <c r="E17" s="10"/>
      <c r="F17" s="6">
        <f t="shared" si="2"/>
        <v>7.6671111111111001</v>
      </c>
      <c r="G17" s="6">
        <f t="shared" si="0"/>
        <v>-36.748981000000001</v>
      </c>
      <c r="J17">
        <v>6888888888.8888998</v>
      </c>
      <c r="K17">
        <v>-8.2424212000000008</v>
      </c>
      <c r="M17" s="10"/>
      <c r="N17" s="6">
        <f t="shared" si="3"/>
        <v>7.6671111111111001</v>
      </c>
      <c r="O17" s="6">
        <f t="shared" si="1"/>
        <v>-34.322448999999999</v>
      </c>
      <c r="Q17" s="10"/>
    </row>
    <row r="18" spans="2:17" x14ac:dyDescent="0.25">
      <c r="B18">
        <v>7500000000</v>
      </c>
      <c r="C18">
        <v>-8.1911812000000008</v>
      </c>
      <c r="E18" s="10"/>
      <c r="F18" s="6">
        <f t="shared" si="2"/>
        <v>8.3337222222221996</v>
      </c>
      <c r="G18" s="6">
        <f t="shared" si="0"/>
        <v>-35.176788000000002</v>
      </c>
      <c r="J18">
        <v>7500000000</v>
      </c>
      <c r="K18">
        <v>-8.3301572999999998</v>
      </c>
      <c r="M18" s="10"/>
      <c r="N18" s="6">
        <f t="shared" si="3"/>
        <v>8.3337222222221996</v>
      </c>
      <c r="O18" s="6">
        <f t="shared" si="1"/>
        <v>-33.362228000000002</v>
      </c>
      <c r="Q18" s="10"/>
    </row>
    <row r="19" spans="2:17" x14ac:dyDescent="0.25">
      <c r="B19">
        <v>8111111111.1111002</v>
      </c>
      <c r="C19">
        <v>-8.6622210000000006</v>
      </c>
      <c r="E19" s="10"/>
      <c r="F19" s="6">
        <f t="shared" si="2"/>
        <v>9.0003333333333</v>
      </c>
      <c r="G19" s="6">
        <f t="shared" si="0"/>
        <v>-34.839714000000001</v>
      </c>
      <c r="J19">
        <v>8111111111.1111002</v>
      </c>
      <c r="K19">
        <v>-8.6080398999999996</v>
      </c>
      <c r="M19" s="10"/>
      <c r="N19" s="6">
        <f t="shared" si="3"/>
        <v>9.0003333333333</v>
      </c>
      <c r="O19" s="6">
        <f t="shared" si="1"/>
        <v>-35.291981</v>
      </c>
      <c r="Q19" s="10"/>
    </row>
    <row r="20" spans="2:17" x14ac:dyDescent="0.25">
      <c r="B20">
        <v>8722222222.2222004</v>
      </c>
      <c r="C20">
        <v>-9.1768885000000004</v>
      </c>
      <c r="E20" s="10"/>
      <c r="F20" s="6">
        <f t="shared" si="2"/>
        <v>9.6669444444444004</v>
      </c>
      <c r="G20" s="6">
        <f t="shared" si="0"/>
        <v>-28.947040999999999</v>
      </c>
      <c r="J20">
        <v>8722222222.2222004</v>
      </c>
      <c r="K20">
        <v>-9.1290855000000004</v>
      </c>
      <c r="M20" s="10"/>
      <c r="N20" s="6">
        <f t="shared" si="3"/>
        <v>9.6669444444444004</v>
      </c>
      <c r="O20" s="6">
        <f t="shared" si="1"/>
        <v>-37.875923</v>
      </c>
      <c r="Q20" s="10"/>
    </row>
    <row r="21" spans="2:17" x14ac:dyDescent="0.25">
      <c r="B21">
        <v>9333333333.3332996</v>
      </c>
      <c r="C21">
        <v>-9.4213456999999998</v>
      </c>
      <c r="E21" s="10"/>
      <c r="F21" s="6">
        <f t="shared" si="2"/>
        <v>10.333555555556</v>
      </c>
      <c r="G21" s="6">
        <f t="shared" si="0"/>
        <v>-29.827183000000002</v>
      </c>
      <c r="J21">
        <v>9333333333.3332996</v>
      </c>
      <c r="K21">
        <v>-9.4330005999999997</v>
      </c>
      <c r="M21" s="10"/>
      <c r="N21" s="6">
        <f t="shared" si="3"/>
        <v>10.333555555556</v>
      </c>
      <c r="O21" s="6">
        <f t="shared" si="1"/>
        <v>-40.473137000000001</v>
      </c>
      <c r="Q21" s="10"/>
    </row>
    <row r="22" spans="2:17" x14ac:dyDescent="0.25">
      <c r="B22">
        <v>9944444444.4444008</v>
      </c>
      <c r="C22">
        <v>-9.6740799000000006</v>
      </c>
      <c r="E22" s="10"/>
      <c r="F22" s="6">
        <f t="shared" si="2"/>
        <v>11.000166666666999</v>
      </c>
      <c r="G22" s="6">
        <f t="shared" si="0"/>
        <v>-34.643962999999999</v>
      </c>
      <c r="J22">
        <v>9944444444.4444008</v>
      </c>
      <c r="K22">
        <v>-9.6429414999999992</v>
      </c>
      <c r="M22" s="10"/>
      <c r="N22" s="6">
        <f t="shared" si="3"/>
        <v>11.000166666666999</v>
      </c>
      <c r="O22" s="6">
        <f t="shared" si="1"/>
        <v>-32.343116999999999</v>
      </c>
      <c r="Q22" s="10"/>
    </row>
    <row r="23" spans="2:17" x14ac:dyDescent="0.25">
      <c r="B23">
        <v>10555555555.556</v>
      </c>
      <c r="C23">
        <v>-9.7724276000000003</v>
      </c>
      <c r="E23" s="10"/>
      <c r="F23" s="6">
        <f t="shared" si="2"/>
        <v>11.666777777778</v>
      </c>
      <c r="G23" s="6">
        <f t="shared" si="0"/>
        <v>-34.122993000000001</v>
      </c>
      <c r="J23">
        <v>10555555555.556</v>
      </c>
      <c r="K23">
        <v>-9.6135254000000003</v>
      </c>
      <c r="M23" s="10"/>
      <c r="N23" s="6">
        <f t="shared" si="3"/>
        <v>11.666777777778</v>
      </c>
      <c r="O23" s="6">
        <f t="shared" si="1"/>
        <v>-34.705466999999999</v>
      </c>
      <c r="Q23" s="10"/>
    </row>
    <row r="24" spans="2:17" x14ac:dyDescent="0.25">
      <c r="B24">
        <v>11166666666.667</v>
      </c>
      <c r="C24">
        <v>-9.4948710999999992</v>
      </c>
      <c r="E24" s="10"/>
      <c r="F24" s="6">
        <f t="shared" si="2"/>
        <v>12.333388888888999</v>
      </c>
      <c r="G24" s="6">
        <f t="shared" si="0"/>
        <v>-37.389057000000001</v>
      </c>
      <c r="J24">
        <v>11166666666.667</v>
      </c>
      <c r="K24">
        <v>-9.5947627999999998</v>
      </c>
      <c r="M24" s="10"/>
      <c r="N24" s="6">
        <f t="shared" si="3"/>
        <v>12.333388888888999</v>
      </c>
      <c r="O24" s="6">
        <f t="shared" si="1"/>
        <v>-51.994289000000002</v>
      </c>
      <c r="Q24" s="10"/>
    </row>
    <row r="25" spans="2:17" x14ac:dyDescent="0.25">
      <c r="B25">
        <v>11777777777.778</v>
      </c>
      <c r="C25">
        <v>-9.4660034</v>
      </c>
      <c r="E25" s="10"/>
      <c r="F25" s="6">
        <f t="shared" si="2"/>
        <v>13</v>
      </c>
      <c r="G25" s="6">
        <f t="shared" si="0"/>
        <v>-33.869705000000003</v>
      </c>
      <c r="J25">
        <v>11777777777.778</v>
      </c>
      <c r="K25">
        <v>-9.6484927999999996</v>
      </c>
      <c r="M25" s="10"/>
      <c r="N25" s="6">
        <f t="shared" si="3"/>
        <v>13</v>
      </c>
      <c r="O25" s="6">
        <f t="shared" si="1"/>
        <v>-32.735576999999999</v>
      </c>
      <c r="Q25" s="10"/>
    </row>
    <row r="26" spans="2:17" x14ac:dyDescent="0.25">
      <c r="B26">
        <v>12388888888.889</v>
      </c>
      <c r="C26">
        <v>-10.104497</v>
      </c>
      <c r="E26" s="10"/>
      <c r="F26" s="6" t="s">
        <v>25</v>
      </c>
      <c r="J26">
        <v>12388888888.889</v>
      </c>
      <c r="K26">
        <v>-10.022662</v>
      </c>
      <c r="M26" s="10"/>
      <c r="N26" s="6" t="s">
        <v>25</v>
      </c>
      <c r="Q26" s="10"/>
    </row>
    <row r="27" spans="2:17" x14ac:dyDescent="0.25">
      <c r="B27">
        <v>13000000000</v>
      </c>
      <c r="C27">
        <v>-10.810883</v>
      </c>
      <c r="E27" s="10"/>
      <c r="J27">
        <v>13000000000</v>
      </c>
      <c r="K27">
        <v>-10.941013</v>
      </c>
      <c r="M27" s="10"/>
      <c r="Q27" s="10"/>
    </row>
    <row r="28" spans="2:17" x14ac:dyDescent="0.25">
      <c r="B28" t="s">
        <v>25</v>
      </c>
      <c r="E28" s="10"/>
      <c r="J28" t="s">
        <v>25</v>
      </c>
      <c r="M28" s="10"/>
      <c r="Q28" s="10"/>
    </row>
    <row r="29" spans="2:17" x14ac:dyDescent="0.25">
      <c r="E29" s="10"/>
      <c r="F29" s="6" t="s">
        <v>26</v>
      </c>
      <c r="M29" s="10"/>
      <c r="N29" s="6" t="s">
        <v>26</v>
      </c>
      <c r="Q29" s="10"/>
    </row>
    <row r="30" spans="2:17" ht="15.75" x14ac:dyDescent="0.25">
      <c r="E30" s="10"/>
      <c r="F30" s="6" t="s">
        <v>23</v>
      </c>
      <c r="G30" s="6" t="str">
        <f t="shared" ref="G30:G49" si="4">D56</f>
        <v>1Ix3L dBc Log Mag(dB)</v>
      </c>
      <c r="H30" s="35">
        <v>1</v>
      </c>
      <c r="M30" s="10"/>
      <c r="N30" s="6" t="s">
        <v>23</v>
      </c>
      <c r="O30" s="6" t="str">
        <f t="shared" ref="O30:O49" si="5">L56</f>
        <v>1Ix3L dBc Log Mag(dB)</v>
      </c>
      <c r="P30" s="35">
        <v>1</v>
      </c>
      <c r="Q30" s="10"/>
    </row>
    <row r="31" spans="2:17" ht="15.75" x14ac:dyDescent="0.25">
      <c r="B31" t="s">
        <v>22</v>
      </c>
      <c r="E31" s="10"/>
      <c r="F31" s="6">
        <f t="shared" ref="F31:F49" si="6">B57/1000000000</f>
        <v>2.0009999999999999</v>
      </c>
      <c r="G31" s="6">
        <f t="shared" si="4"/>
        <v>-20.818956</v>
      </c>
      <c r="H31" s="36">
        <f>ABS(AVERAGE(G31:G49)-(H30-1)*5)</f>
        <v>14.681200315789475</v>
      </c>
      <c r="J31" t="s">
        <v>22</v>
      </c>
      <c r="M31" s="10"/>
      <c r="N31" s="6">
        <f t="shared" ref="N31:N49" si="7">J57/1000000000</f>
        <v>2.0009999999999999</v>
      </c>
      <c r="O31" s="6">
        <f t="shared" si="5"/>
        <v>-17.633372999999999</v>
      </c>
      <c r="P31" s="36">
        <f>ABS(AVERAGE(O31:O49)-(P30-1)*5)</f>
        <v>14.560940157894734</v>
      </c>
      <c r="Q31" s="10"/>
    </row>
    <row r="32" spans="2:17" x14ac:dyDescent="0.25">
      <c r="B32" t="s">
        <v>23</v>
      </c>
      <c r="C32" t="s">
        <v>156</v>
      </c>
      <c r="D32" t="s">
        <v>77</v>
      </c>
      <c r="E32" s="10"/>
      <c r="F32" s="6">
        <f t="shared" si="6"/>
        <v>2.6120555555556</v>
      </c>
      <c r="G32" s="6">
        <f t="shared" si="4"/>
        <v>-14.355575999999999</v>
      </c>
      <c r="J32" t="s">
        <v>23</v>
      </c>
      <c r="K32" t="s">
        <v>156</v>
      </c>
      <c r="L32" t="s">
        <v>77</v>
      </c>
      <c r="M32" s="10"/>
      <c r="N32" s="6">
        <f t="shared" si="7"/>
        <v>2.6120555555556</v>
      </c>
      <c r="O32" s="6">
        <f t="shared" si="5"/>
        <v>-14.420472999999999</v>
      </c>
      <c r="Q32" s="10"/>
    </row>
    <row r="33" spans="2:17" x14ac:dyDescent="0.25">
      <c r="B33">
        <v>1001000000</v>
      </c>
      <c r="C33">
        <v>-32.037379999999999</v>
      </c>
      <c r="D33">
        <v>-24.393011000000001</v>
      </c>
      <c r="E33" s="10"/>
      <c r="F33" s="6">
        <f t="shared" si="6"/>
        <v>3.2231111111111002</v>
      </c>
      <c r="G33" s="6">
        <f t="shared" si="4"/>
        <v>-15.943733</v>
      </c>
      <c r="J33">
        <v>1001000000</v>
      </c>
      <c r="K33">
        <v>-42.593479000000002</v>
      </c>
      <c r="L33">
        <v>-34.828322999999997</v>
      </c>
      <c r="M33" s="10"/>
      <c r="N33" s="6">
        <f t="shared" si="7"/>
        <v>3.2231111111111002</v>
      </c>
      <c r="O33" s="6">
        <f t="shared" si="5"/>
        <v>-16.222282</v>
      </c>
      <c r="Q33" s="10"/>
    </row>
    <row r="34" spans="2:17" x14ac:dyDescent="0.25">
      <c r="B34">
        <v>1667611111.1111</v>
      </c>
      <c r="C34">
        <v>-34.012149999999998</v>
      </c>
      <c r="D34">
        <v>-26.235657</v>
      </c>
      <c r="E34" s="10"/>
      <c r="F34" s="6">
        <f t="shared" si="6"/>
        <v>3.8341666666666998</v>
      </c>
      <c r="G34" s="6">
        <f t="shared" si="4"/>
        <v>-16.619143000000001</v>
      </c>
      <c r="J34">
        <v>1667611111.1111</v>
      </c>
      <c r="K34">
        <v>-38.773623999999998</v>
      </c>
      <c r="L34">
        <v>-31.357374</v>
      </c>
      <c r="M34" s="10"/>
      <c r="N34" s="6">
        <f t="shared" si="7"/>
        <v>3.8341666666666998</v>
      </c>
      <c r="O34" s="6">
        <f t="shared" si="5"/>
        <v>-16.273678</v>
      </c>
      <c r="Q34" s="10"/>
    </row>
    <row r="35" spans="2:17" x14ac:dyDescent="0.25">
      <c r="B35">
        <v>2334222222.2221999</v>
      </c>
      <c r="C35">
        <v>-35.800884000000003</v>
      </c>
      <c r="D35">
        <v>-27.766131999999999</v>
      </c>
      <c r="E35" s="10"/>
      <c r="F35" s="6">
        <f t="shared" si="6"/>
        <v>4.4452222222222</v>
      </c>
      <c r="G35" s="6">
        <f t="shared" si="4"/>
        <v>-14.306990000000001</v>
      </c>
      <c r="J35">
        <v>2334222222.2221999</v>
      </c>
      <c r="K35">
        <v>-41.360714000000002</v>
      </c>
      <c r="L35">
        <v>-33.822989999999997</v>
      </c>
      <c r="M35" s="10"/>
      <c r="N35" s="6">
        <f t="shared" si="7"/>
        <v>4.4452222222222</v>
      </c>
      <c r="O35" s="6">
        <f t="shared" si="5"/>
        <v>-14.719118</v>
      </c>
      <c r="Q35" s="10"/>
    </row>
    <row r="36" spans="2:17" x14ac:dyDescent="0.25">
      <c r="B36">
        <v>3000833333.3333001</v>
      </c>
      <c r="C36">
        <v>-34.902782000000002</v>
      </c>
      <c r="D36">
        <v>-26.314653</v>
      </c>
      <c r="E36" s="10"/>
      <c r="F36" s="6">
        <f t="shared" si="6"/>
        <v>5.0562777777777992</v>
      </c>
      <c r="G36" s="6">
        <f t="shared" si="4"/>
        <v>-12.750114</v>
      </c>
      <c r="J36">
        <v>3000833333.3333001</v>
      </c>
      <c r="K36">
        <v>-51.264687000000002</v>
      </c>
      <c r="L36">
        <v>-43.089416999999997</v>
      </c>
      <c r="M36" s="10"/>
      <c r="N36" s="6">
        <f t="shared" si="7"/>
        <v>5.0562777777777992</v>
      </c>
      <c r="O36" s="6">
        <f t="shared" si="5"/>
        <v>-13.004184</v>
      </c>
      <c r="Q36" s="10"/>
    </row>
    <row r="37" spans="2:17" x14ac:dyDescent="0.25">
      <c r="B37">
        <v>3667444444.4443998</v>
      </c>
      <c r="C37">
        <v>-37.596530999999999</v>
      </c>
      <c r="D37">
        <v>-29.262385999999999</v>
      </c>
      <c r="E37" s="10"/>
      <c r="F37" s="6">
        <f t="shared" si="6"/>
        <v>5.6673333333332998</v>
      </c>
      <c r="G37" s="6">
        <f t="shared" si="4"/>
        <v>-15.404199</v>
      </c>
      <c r="J37">
        <v>3667444444.4443998</v>
      </c>
      <c r="K37">
        <v>-47.695908000000003</v>
      </c>
      <c r="L37">
        <v>-39.586739000000001</v>
      </c>
      <c r="M37" s="10"/>
      <c r="N37" s="6">
        <f t="shared" si="7"/>
        <v>5.6673333333332998</v>
      </c>
      <c r="O37" s="6">
        <f t="shared" si="5"/>
        <v>-16.242149000000001</v>
      </c>
      <c r="Q37" s="10"/>
    </row>
    <row r="38" spans="2:17" x14ac:dyDescent="0.25">
      <c r="B38">
        <v>4334055555.5556002</v>
      </c>
      <c r="C38">
        <v>-37.069209999999998</v>
      </c>
      <c r="D38">
        <v>-29.083292</v>
      </c>
      <c r="E38" s="10"/>
      <c r="F38" s="6">
        <f t="shared" si="6"/>
        <v>6.2783888888888999</v>
      </c>
      <c r="G38" s="6">
        <f t="shared" si="4"/>
        <v>-14.610136000000001</v>
      </c>
      <c r="J38">
        <v>4334055555.5556002</v>
      </c>
      <c r="K38">
        <v>-46.209747</v>
      </c>
      <c r="L38">
        <v>-38.230891999999997</v>
      </c>
      <c r="M38" s="10"/>
      <c r="N38" s="6">
        <f t="shared" si="7"/>
        <v>6.2783888888888999</v>
      </c>
      <c r="O38" s="6">
        <f t="shared" si="5"/>
        <v>-16.026527000000002</v>
      </c>
      <c r="Q38" s="10"/>
    </row>
    <row r="39" spans="2:17" x14ac:dyDescent="0.25">
      <c r="B39">
        <v>5000666666.6667004</v>
      </c>
      <c r="C39">
        <v>-35.068142000000002</v>
      </c>
      <c r="D39">
        <v>-27.10285</v>
      </c>
      <c r="E39" s="10"/>
      <c r="F39" s="6">
        <f t="shared" si="6"/>
        <v>6.8894444444443996</v>
      </c>
      <c r="G39" s="6">
        <f t="shared" si="4"/>
        <v>-12.691264</v>
      </c>
      <c r="J39">
        <v>5000666666.6667004</v>
      </c>
      <c r="K39">
        <v>-40.656342000000002</v>
      </c>
      <c r="L39">
        <v>-32.568531</v>
      </c>
      <c r="M39" s="10"/>
      <c r="N39" s="6">
        <f t="shared" si="7"/>
        <v>6.8894444444443996</v>
      </c>
      <c r="O39" s="6">
        <f t="shared" si="5"/>
        <v>-13.354927999999999</v>
      </c>
      <c r="Q39" s="10"/>
    </row>
    <row r="40" spans="2:17" x14ac:dyDescent="0.25">
      <c r="B40">
        <v>5667277777.7777996</v>
      </c>
      <c r="C40">
        <v>-37.056175000000003</v>
      </c>
      <c r="D40">
        <v>-29.079073000000001</v>
      </c>
      <c r="E40" s="10"/>
      <c r="F40" s="6">
        <f t="shared" si="6"/>
        <v>7.5004999999999997</v>
      </c>
      <c r="G40" s="6">
        <f t="shared" si="4"/>
        <v>-14.066568</v>
      </c>
      <c r="J40">
        <v>5667277777.7777996</v>
      </c>
      <c r="K40">
        <v>-43.944206000000001</v>
      </c>
      <c r="L40">
        <v>-35.917290000000001</v>
      </c>
      <c r="M40" s="10"/>
      <c r="N40" s="6">
        <f t="shared" si="7"/>
        <v>7.5004999999999997</v>
      </c>
      <c r="O40" s="6">
        <f t="shared" si="5"/>
        <v>-14.851312</v>
      </c>
      <c r="Q40" s="10"/>
    </row>
    <row r="41" spans="2:17" x14ac:dyDescent="0.25">
      <c r="B41">
        <v>6333888888.8888998</v>
      </c>
      <c r="C41">
        <v>-38.552737999999998</v>
      </c>
      <c r="D41">
        <v>-30.293167</v>
      </c>
      <c r="E41" s="10"/>
      <c r="F41" s="6">
        <f t="shared" si="6"/>
        <v>8.1115555555556007</v>
      </c>
      <c r="G41" s="6">
        <f t="shared" si="4"/>
        <v>-13.563241</v>
      </c>
      <c r="J41">
        <v>6333888888.8888998</v>
      </c>
      <c r="K41">
        <v>-51.964213999999998</v>
      </c>
      <c r="L41">
        <v>-43.721789999999999</v>
      </c>
      <c r="M41" s="10"/>
      <c r="N41" s="6">
        <f t="shared" si="7"/>
        <v>8.1115555555556007</v>
      </c>
      <c r="O41" s="6">
        <f t="shared" si="5"/>
        <v>-13.308671</v>
      </c>
      <c r="Q41" s="10"/>
    </row>
    <row r="42" spans="2:17" x14ac:dyDescent="0.25">
      <c r="B42">
        <v>7000500000</v>
      </c>
      <c r="C42">
        <v>-46.468173999999998</v>
      </c>
      <c r="D42">
        <v>-38.276992999999997</v>
      </c>
      <c r="E42" s="10"/>
      <c r="F42" s="6">
        <f t="shared" si="6"/>
        <v>8.7226111111110995</v>
      </c>
      <c r="G42" s="6">
        <f t="shared" si="4"/>
        <v>-15.146884</v>
      </c>
      <c r="J42">
        <v>7000500000</v>
      </c>
      <c r="K42">
        <v>-45.502597999999999</v>
      </c>
      <c r="L42">
        <v>-37.172440000000002</v>
      </c>
      <c r="M42" s="10"/>
      <c r="N42" s="6">
        <f t="shared" si="7"/>
        <v>8.7226111111110995</v>
      </c>
      <c r="O42" s="6">
        <f t="shared" si="5"/>
        <v>-15.261158</v>
      </c>
      <c r="Q42" s="10"/>
    </row>
    <row r="43" spans="2:17" x14ac:dyDescent="0.25">
      <c r="B43">
        <v>7667111111.1111002</v>
      </c>
      <c r="C43">
        <v>-45.411200999999998</v>
      </c>
      <c r="D43">
        <v>-36.748981000000001</v>
      </c>
      <c r="E43" s="10"/>
      <c r="F43" s="6">
        <f t="shared" si="6"/>
        <v>9.3336666666666996</v>
      </c>
      <c r="G43" s="6">
        <f t="shared" si="4"/>
        <v>-13.894565</v>
      </c>
      <c r="J43">
        <v>7667111111.1111002</v>
      </c>
      <c r="K43">
        <v>-42.930492000000001</v>
      </c>
      <c r="L43">
        <v>-34.322448999999999</v>
      </c>
      <c r="M43" s="10"/>
      <c r="N43" s="6">
        <f t="shared" si="7"/>
        <v>9.3336666666666996</v>
      </c>
      <c r="O43" s="6">
        <f t="shared" si="5"/>
        <v>-13.984206</v>
      </c>
      <c r="Q43" s="10"/>
    </row>
    <row r="44" spans="2:17" x14ac:dyDescent="0.25">
      <c r="B44">
        <v>8333722222.2222004</v>
      </c>
      <c r="C44">
        <v>-44.353679999999997</v>
      </c>
      <c r="D44">
        <v>-35.176788000000002</v>
      </c>
      <c r="E44" s="10"/>
      <c r="F44" s="6">
        <f t="shared" si="6"/>
        <v>9.9447222222222003</v>
      </c>
      <c r="G44" s="6">
        <f t="shared" si="4"/>
        <v>-13.167870000000001</v>
      </c>
      <c r="J44">
        <v>8333722222.2222004</v>
      </c>
      <c r="K44">
        <v>-42.491314000000003</v>
      </c>
      <c r="L44">
        <v>-33.362228000000002</v>
      </c>
      <c r="M44" s="10"/>
      <c r="N44" s="6">
        <f t="shared" si="7"/>
        <v>9.9447222222222003</v>
      </c>
      <c r="O44" s="6">
        <f t="shared" si="5"/>
        <v>-13.786655</v>
      </c>
      <c r="Q44" s="10"/>
    </row>
    <row r="45" spans="2:17" x14ac:dyDescent="0.25">
      <c r="B45">
        <v>9000333333.3332996</v>
      </c>
      <c r="C45">
        <v>-44.261059000000003</v>
      </c>
      <c r="D45">
        <v>-34.839714000000001</v>
      </c>
      <c r="E45" s="10"/>
      <c r="F45" s="6">
        <f t="shared" si="6"/>
        <v>10.555777777777999</v>
      </c>
      <c r="G45" s="6">
        <f t="shared" si="4"/>
        <v>-14.554214</v>
      </c>
      <c r="J45">
        <v>9000333333.3332996</v>
      </c>
      <c r="K45">
        <v>-44.724983000000002</v>
      </c>
      <c r="L45">
        <v>-35.291981</v>
      </c>
      <c r="M45" s="10"/>
      <c r="N45" s="6">
        <f t="shared" si="7"/>
        <v>10.555777777777999</v>
      </c>
      <c r="O45" s="6">
        <f t="shared" si="5"/>
        <v>-13.781086</v>
      </c>
      <c r="Q45" s="10"/>
    </row>
    <row r="46" spans="2:17" x14ac:dyDescent="0.25">
      <c r="B46">
        <v>9666944444.4444008</v>
      </c>
      <c r="C46">
        <v>-38.621119999999998</v>
      </c>
      <c r="D46">
        <v>-28.947040999999999</v>
      </c>
      <c r="E46" s="10"/>
      <c r="F46" s="6">
        <f t="shared" si="6"/>
        <v>11.166833333333001</v>
      </c>
      <c r="G46" s="6">
        <f t="shared" si="4"/>
        <v>-14.487966999999999</v>
      </c>
      <c r="J46">
        <v>9666944444.4444008</v>
      </c>
      <c r="K46">
        <v>-47.518864000000001</v>
      </c>
      <c r="L46">
        <v>-37.875923</v>
      </c>
      <c r="M46" s="10"/>
      <c r="N46" s="6">
        <f t="shared" si="7"/>
        <v>11.166833333333001</v>
      </c>
      <c r="O46" s="6">
        <f t="shared" si="5"/>
        <v>-13.854013999999999</v>
      </c>
      <c r="Q46" s="10"/>
    </row>
    <row r="47" spans="2:17" x14ac:dyDescent="0.25">
      <c r="B47">
        <v>10333555555.556</v>
      </c>
      <c r="C47">
        <v>-39.599609000000001</v>
      </c>
      <c r="D47">
        <v>-29.827183000000002</v>
      </c>
      <c r="E47" s="10"/>
      <c r="F47" s="6">
        <f t="shared" si="6"/>
        <v>11.777888888889001</v>
      </c>
      <c r="G47" s="6">
        <f t="shared" si="4"/>
        <v>-14.989405</v>
      </c>
      <c r="J47">
        <v>10333555555.556</v>
      </c>
      <c r="K47">
        <v>-50.086661999999997</v>
      </c>
      <c r="L47">
        <v>-40.473137000000001</v>
      </c>
      <c r="M47" s="10"/>
      <c r="N47" s="6">
        <f t="shared" si="7"/>
        <v>11.777888888889001</v>
      </c>
      <c r="O47" s="6">
        <f t="shared" si="5"/>
        <v>-13.931488999999999</v>
      </c>
      <c r="Q47" s="10"/>
    </row>
    <row r="48" spans="2:17" x14ac:dyDescent="0.25">
      <c r="B48">
        <v>11000166666.667</v>
      </c>
      <c r="C48">
        <v>-44.138832000000001</v>
      </c>
      <c r="D48">
        <v>-34.643962999999999</v>
      </c>
      <c r="E48" s="10"/>
      <c r="F48" s="6">
        <f t="shared" si="6"/>
        <v>12.388944444444</v>
      </c>
      <c r="G48" s="6">
        <f t="shared" si="4"/>
        <v>-13.522952</v>
      </c>
      <c r="J48">
        <v>11000166666.667</v>
      </c>
      <c r="K48">
        <v>-41.937880999999997</v>
      </c>
      <c r="L48">
        <v>-32.343116999999999</v>
      </c>
      <c r="M48" s="10"/>
      <c r="N48" s="6">
        <f t="shared" si="7"/>
        <v>12.388944444444</v>
      </c>
      <c r="O48" s="6">
        <f t="shared" si="5"/>
        <v>-13.012292</v>
      </c>
      <c r="Q48" s="10"/>
    </row>
    <row r="49" spans="2:17" x14ac:dyDescent="0.25">
      <c r="B49">
        <v>11666777777.778</v>
      </c>
      <c r="C49">
        <v>-43.588996999999999</v>
      </c>
      <c r="D49">
        <v>-34.122993000000001</v>
      </c>
      <c r="E49" s="10"/>
      <c r="F49" s="6">
        <f t="shared" si="6"/>
        <v>13</v>
      </c>
      <c r="G49" s="6">
        <f t="shared" si="4"/>
        <v>-14.049029000000001</v>
      </c>
      <c r="J49">
        <v>11666777777.778</v>
      </c>
      <c r="K49">
        <v>-44.353957999999999</v>
      </c>
      <c r="L49">
        <v>-34.705466999999999</v>
      </c>
      <c r="M49" s="10"/>
      <c r="N49" s="6">
        <f t="shared" si="7"/>
        <v>13</v>
      </c>
      <c r="O49" s="6">
        <f t="shared" si="5"/>
        <v>-12.990268</v>
      </c>
      <c r="Q49" s="10"/>
    </row>
    <row r="50" spans="2:17" x14ac:dyDescent="0.25">
      <c r="B50">
        <v>12333388888.889</v>
      </c>
      <c r="C50">
        <v>-47.493552999999999</v>
      </c>
      <c r="D50">
        <v>-37.389057000000001</v>
      </c>
      <c r="E50" s="10"/>
      <c r="F50" s="6" t="s">
        <v>25</v>
      </c>
      <c r="J50">
        <v>12333388888.889</v>
      </c>
      <c r="K50">
        <v>-62.016953000000001</v>
      </c>
      <c r="L50">
        <v>-51.994289000000002</v>
      </c>
      <c r="M50" s="10"/>
      <c r="N50" s="6" t="s">
        <v>25</v>
      </c>
      <c r="Q50" s="10"/>
    </row>
    <row r="51" spans="2:17" x14ac:dyDescent="0.25">
      <c r="B51">
        <v>13000000000</v>
      </c>
      <c r="C51">
        <v>-44.680588</v>
      </c>
      <c r="D51">
        <v>-33.869705000000003</v>
      </c>
      <c r="E51" s="10"/>
      <c r="J51">
        <v>13000000000</v>
      </c>
      <c r="K51">
        <v>-43.676589999999997</v>
      </c>
      <c r="L51">
        <v>-32.735576999999999</v>
      </c>
      <c r="M51" s="10"/>
      <c r="Q51" s="10"/>
    </row>
    <row r="52" spans="2:17" x14ac:dyDescent="0.25">
      <c r="B52" t="s">
        <v>25</v>
      </c>
      <c r="E52" s="8"/>
      <c r="J52" t="s">
        <v>25</v>
      </c>
      <c r="M52" s="8"/>
      <c r="Q52" s="8"/>
    </row>
    <row r="53" spans="2:17" x14ac:dyDescent="0.25">
      <c r="E53" s="8"/>
      <c r="F53" s="6" t="s">
        <v>27</v>
      </c>
      <c r="M53" s="8"/>
      <c r="N53" s="6" t="s">
        <v>27</v>
      </c>
      <c r="Q53" s="8"/>
    </row>
    <row r="54" spans="2:17" ht="15.75" x14ac:dyDescent="0.25">
      <c r="E54" s="8"/>
      <c r="F54" s="6" t="s">
        <v>23</v>
      </c>
      <c r="G54" s="6" t="str">
        <f t="shared" ref="G54:G73" si="8">D80</f>
        <v>1Ix4L dBc Log Mag(dB)</v>
      </c>
      <c r="H54" s="35">
        <v>1</v>
      </c>
      <c r="M54" s="8"/>
      <c r="N54" s="6" t="s">
        <v>23</v>
      </c>
      <c r="O54" s="6" t="str">
        <f t="shared" ref="O54:O73" si="9">L80</f>
        <v>1Ix4L dBc Log Mag(dB)</v>
      </c>
      <c r="P54" s="35">
        <v>1</v>
      </c>
      <c r="Q54" s="8"/>
    </row>
    <row r="55" spans="2:17" ht="15.75" x14ac:dyDescent="0.25">
      <c r="B55" t="s">
        <v>26</v>
      </c>
      <c r="E55" s="8"/>
      <c r="F55" s="6">
        <f t="shared" ref="F55:F73" si="10">B81/1000000000</f>
        <v>3.0009999999999999</v>
      </c>
      <c r="G55" s="6">
        <f t="shared" si="8"/>
        <v>-33.409213999999999</v>
      </c>
      <c r="H55" s="36">
        <f>ABS(AVERAGE(G55:G73)-(H54-1)*5)</f>
        <v>30.59305757894737</v>
      </c>
      <c r="J55" t="s">
        <v>26</v>
      </c>
      <c r="M55" s="8"/>
      <c r="N55" s="6">
        <f t="shared" ref="N55:N73" si="11">J81/1000000000</f>
        <v>3.0009999999999999</v>
      </c>
      <c r="O55" s="6">
        <f t="shared" si="9"/>
        <v>-49.506596000000002</v>
      </c>
      <c r="P55" s="36">
        <f>ABS(AVERAGE(O55:O73)-(P54-1)*5)</f>
        <v>44.816165526315793</v>
      </c>
      <c r="Q55" s="8"/>
    </row>
    <row r="56" spans="2:17" x14ac:dyDescent="0.25">
      <c r="B56" t="s">
        <v>23</v>
      </c>
      <c r="C56" t="s">
        <v>157</v>
      </c>
      <c r="D56" t="s">
        <v>78</v>
      </c>
      <c r="E56" s="8"/>
      <c r="F56" s="6">
        <f t="shared" si="10"/>
        <v>3.5565000000000002</v>
      </c>
      <c r="G56" s="6">
        <f t="shared" si="8"/>
        <v>-36.997062999999997</v>
      </c>
      <c r="J56" t="s">
        <v>23</v>
      </c>
      <c r="K56" t="s">
        <v>157</v>
      </c>
      <c r="L56" t="s">
        <v>78</v>
      </c>
      <c r="M56" s="8"/>
      <c r="N56" s="6">
        <f t="shared" si="11"/>
        <v>3.5565000000000002</v>
      </c>
      <c r="O56" s="6">
        <f t="shared" si="9"/>
        <v>-42.798926999999999</v>
      </c>
      <c r="Q56" s="8"/>
    </row>
    <row r="57" spans="2:17" x14ac:dyDescent="0.25">
      <c r="B57">
        <v>2001000000</v>
      </c>
      <c r="C57">
        <v>-28.463327</v>
      </c>
      <c r="D57">
        <v>-20.818956</v>
      </c>
      <c r="E57" s="8"/>
      <c r="F57" s="6">
        <f t="shared" si="10"/>
        <v>4.1120000000000001</v>
      </c>
      <c r="G57" s="6">
        <f t="shared" si="8"/>
        <v>-35.187199</v>
      </c>
      <c r="J57">
        <v>2001000000</v>
      </c>
      <c r="K57">
        <v>-25.398529</v>
      </c>
      <c r="L57">
        <v>-17.633372999999999</v>
      </c>
      <c r="M57" s="8"/>
      <c r="N57" s="6">
        <f t="shared" si="11"/>
        <v>4.1120000000000001</v>
      </c>
      <c r="O57" s="6">
        <f t="shared" si="9"/>
        <v>-43.754803000000003</v>
      </c>
      <c r="Q57" s="8"/>
    </row>
    <row r="58" spans="2:17" x14ac:dyDescent="0.25">
      <c r="B58">
        <v>2612055555.5556002</v>
      </c>
      <c r="C58">
        <v>-22.132066999999999</v>
      </c>
      <c r="D58">
        <v>-14.355575999999999</v>
      </c>
      <c r="E58" s="8"/>
      <c r="F58" s="6">
        <f t="shared" si="10"/>
        <v>4.6675000000000004</v>
      </c>
      <c r="G58" s="6">
        <f t="shared" si="8"/>
        <v>-30.652274999999999</v>
      </c>
      <c r="J58">
        <v>2612055555.5556002</v>
      </c>
      <c r="K58">
        <v>-21.836721000000001</v>
      </c>
      <c r="L58">
        <v>-14.420472999999999</v>
      </c>
      <c r="M58" s="8"/>
      <c r="N58" s="6">
        <f t="shared" si="11"/>
        <v>4.6675000000000004</v>
      </c>
      <c r="O58" s="6">
        <f t="shared" si="9"/>
        <v>-40.873691999999998</v>
      </c>
      <c r="Q58" s="8"/>
    </row>
    <row r="59" spans="2:17" x14ac:dyDescent="0.25">
      <c r="B59">
        <v>3223111111.1111002</v>
      </c>
      <c r="C59">
        <v>-23.978483000000001</v>
      </c>
      <c r="D59">
        <v>-15.943733</v>
      </c>
      <c r="E59" s="8"/>
      <c r="F59" s="6">
        <f t="shared" si="10"/>
        <v>5.2229999999999999</v>
      </c>
      <c r="G59" s="6">
        <f t="shared" si="8"/>
        <v>-30.771317</v>
      </c>
      <c r="J59">
        <v>3223111111.1111002</v>
      </c>
      <c r="K59">
        <v>-23.760006000000001</v>
      </c>
      <c r="L59">
        <v>-16.222282</v>
      </c>
      <c r="M59" s="8"/>
      <c r="N59" s="6">
        <f t="shared" si="11"/>
        <v>5.2229999999999999</v>
      </c>
      <c r="O59" s="6">
        <f t="shared" si="9"/>
        <v>-40.582687</v>
      </c>
      <c r="Q59" s="8"/>
    </row>
    <row r="60" spans="2:17" x14ac:dyDescent="0.25">
      <c r="B60">
        <v>3834166666.6666999</v>
      </c>
      <c r="C60">
        <v>-25.207272</v>
      </c>
      <c r="D60">
        <v>-16.619143000000001</v>
      </c>
      <c r="E60" s="8"/>
      <c r="F60" s="6">
        <f t="shared" si="10"/>
        <v>5.7785000000000002</v>
      </c>
      <c r="G60" s="6">
        <f t="shared" si="8"/>
        <v>-30.317395999999999</v>
      </c>
      <c r="J60">
        <v>3834166666.6666999</v>
      </c>
      <c r="K60">
        <v>-24.448944000000001</v>
      </c>
      <c r="L60">
        <v>-16.273678</v>
      </c>
      <c r="M60" s="8"/>
      <c r="N60" s="6">
        <f t="shared" si="11"/>
        <v>5.7785000000000002</v>
      </c>
      <c r="O60" s="6">
        <f t="shared" si="9"/>
        <v>-43.861365999999997</v>
      </c>
      <c r="Q60" s="8"/>
    </row>
    <row r="61" spans="2:17" x14ac:dyDescent="0.25">
      <c r="B61">
        <v>4445222222.2222004</v>
      </c>
      <c r="C61">
        <v>-22.641131999999999</v>
      </c>
      <c r="D61">
        <v>-14.306990000000001</v>
      </c>
      <c r="E61" s="8"/>
      <c r="F61" s="6">
        <f t="shared" si="10"/>
        <v>6.3339999999999996</v>
      </c>
      <c r="G61" s="6">
        <f t="shared" si="8"/>
        <v>-30.987013000000001</v>
      </c>
      <c r="J61">
        <v>4445222222.2222004</v>
      </c>
      <c r="K61">
        <v>-22.828285000000001</v>
      </c>
      <c r="L61">
        <v>-14.719118</v>
      </c>
      <c r="M61" s="8"/>
      <c r="N61" s="6">
        <f t="shared" si="11"/>
        <v>6.3339999999999996</v>
      </c>
      <c r="O61" s="6">
        <f t="shared" si="9"/>
        <v>-44.326717000000002</v>
      </c>
      <c r="Q61" s="8"/>
    </row>
    <row r="62" spans="2:17" x14ac:dyDescent="0.25">
      <c r="B62">
        <v>5056277777.7777996</v>
      </c>
      <c r="C62">
        <v>-20.736032000000002</v>
      </c>
      <c r="D62">
        <v>-12.750114</v>
      </c>
      <c r="E62" s="8"/>
      <c r="F62" s="6">
        <f t="shared" si="10"/>
        <v>6.8895</v>
      </c>
      <c r="G62" s="6">
        <f t="shared" si="8"/>
        <v>-30.648325</v>
      </c>
      <c r="J62">
        <v>5056277777.7777996</v>
      </c>
      <c r="K62">
        <v>-20.983039999999999</v>
      </c>
      <c r="L62">
        <v>-13.004184</v>
      </c>
      <c r="M62" s="8"/>
      <c r="N62" s="6">
        <f t="shared" si="11"/>
        <v>6.8895</v>
      </c>
      <c r="O62" s="6">
        <f t="shared" si="9"/>
        <v>-50.962364000000001</v>
      </c>
      <c r="Q62" s="8"/>
    </row>
    <row r="63" spans="2:17" x14ac:dyDescent="0.25">
      <c r="B63">
        <v>5667333333.3332996</v>
      </c>
      <c r="C63">
        <v>-23.369492000000001</v>
      </c>
      <c r="D63">
        <v>-15.404199</v>
      </c>
      <c r="E63" s="8"/>
      <c r="F63" s="6">
        <f t="shared" si="10"/>
        <v>7.4450000000000003</v>
      </c>
      <c r="G63" s="6">
        <f t="shared" si="8"/>
        <v>-29.665451000000001</v>
      </c>
      <c r="J63">
        <v>5667333333.3332996</v>
      </c>
      <c r="K63">
        <v>-24.32996</v>
      </c>
      <c r="L63">
        <v>-16.242149000000001</v>
      </c>
      <c r="M63" s="8"/>
      <c r="N63" s="6">
        <f t="shared" si="11"/>
        <v>7.4450000000000003</v>
      </c>
      <c r="O63" s="6">
        <f t="shared" si="9"/>
        <v>-47.242668000000002</v>
      </c>
      <c r="Q63" s="8"/>
    </row>
    <row r="64" spans="2:17" x14ac:dyDescent="0.25">
      <c r="B64">
        <v>6278388888.8888998</v>
      </c>
      <c r="C64">
        <v>-22.587236000000001</v>
      </c>
      <c r="D64">
        <v>-14.610136000000001</v>
      </c>
      <c r="E64" s="8"/>
      <c r="F64" s="6">
        <f t="shared" si="10"/>
        <v>8.0005000000000006</v>
      </c>
      <c r="G64" s="6">
        <f t="shared" si="8"/>
        <v>-29.967638000000001</v>
      </c>
      <c r="J64">
        <v>6278388888.8888998</v>
      </c>
      <c r="K64">
        <v>-24.053442</v>
      </c>
      <c r="L64">
        <v>-16.026527000000002</v>
      </c>
      <c r="M64" s="8"/>
      <c r="N64" s="6">
        <f t="shared" si="11"/>
        <v>8.0005000000000006</v>
      </c>
      <c r="O64" s="6">
        <f t="shared" si="9"/>
        <v>-46.541491999999998</v>
      </c>
      <c r="Q64" s="8"/>
    </row>
    <row r="65" spans="2:17" x14ac:dyDescent="0.25">
      <c r="B65">
        <v>6889444444.4443998</v>
      </c>
      <c r="C65">
        <v>-20.950835999999999</v>
      </c>
      <c r="D65">
        <v>-12.691264</v>
      </c>
      <c r="E65" s="8"/>
      <c r="F65" s="6">
        <f t="shared" si="10"/>
        <v>8.5559999999999992</v>
      </c>
      <c r="G65" s="6">
        <f t="shared" si="8"/>
        <v>-30.299599000000001</v>
      </c>
      <c r="J65">
        <v>6889444444.4443998</v>
      </c>
      <c r="K65">
        <v>-21.597349000000001</v>
      </c>
      <c r="L65">
        <v>-13.354927999999999</v>
      </c>
      <c r="M65" s="8"/>
      <c r="N65" s="6">
        <f t="shared" si="11"/>
        <v>8.5559999999999992</v>
      </c>
      <c r="O65" s="6">
        <f t="shared" si="9"/>
        <v>-47.714751999999997</v>
      </c>
      <c r="Q65" s="8"/>
    </row>
    <row r="66" spans="2:17" x14ac:dyDescent="0.25">
      <c r="B66">
        <v>7500500000</v>
      </c>
      <c r="C66">
        <v>-22.257750000000001</v>
      </c>
      <c r="D66">
        <v>-14.066568</v>
      </c>
      <c r="E66" s="8"/>
      <c r="F66" s="6">
        <f t="shared" si="10"/>
        <v>9.1114999999999995</v>
      </c>
      <c r="G66" s="6">
        <f t="shared" si="8"/>
        <v>-30.051780999999998</v>
      </c>
      <c r="J66">
        <v>7500500000</v>
      </c>
      <c r="K66">
        <v>-23.181469</v>
      </c>
      <c r="L66">
        <v>-14.851312</v>
      </c>
      <c r="M66" s="8"/>
      <c r="N66" s="6">
        <f t="shared" si="11"/>
        <v>9.1114999999999995</v>
      </c>
      <c r="O66" s="6">
        <f t="shared" si="9"/>
        <v>-52.556888999999998</v>
      </c>
      <c r="Q66" s="8"/>
    </row>
    <row r="67" spans="2:17" x14ac:dyDescent="0.25">
      <c r="B67">
        <v>8111555555.5556002</v>
      </c>
      <c r="C67">
        <v>-22.225462</v>
      </c>
      <c r="D67">
        <v>-13.563241</v>
      </c>
      <c r="E67" s="8"/>
      <c r="F67" s="6">
        <f t="shared" si="10"/>
        <v>9.6669999999999998</v>
      </c>
      <c r="G67" s="6">
        <f t="shared" si="8"/>
        <v>-29.160202000000002</v>
      </c>
      <c r="J67">
        <v>8111555555.5556002</v>
      </c>
      <c r="K67">
        <v>-21.916712</v>
      </c>
      <c r="L67">
        <v>-13.308671</v>
      </c>
      <c r="M67" s="8"/>
      <c r="N67" s="6">
        <f t="shared" si="11"/>
        <v>9.6669999999999998</v>
      </c>
      <c r="O67" s="6">
        <f t="shared" si="9"/>
        <v>-48.254086000000001</v>
      </c>
      <c r="Q67" s="8"/>
    </row>
    <row r="68" spans="2:17" x14ac:dyDescent="0.25">
      <c r="B68">
        <v>8722611111.1110992</v>
      </c>
      <c r="C68">
        <v>-24.323772000000002</v>
      </c>
      <c r="D68">
        <v>-15.146884</v>
      </c>
      <c r="E68" s="8"/>
      <c r="F68" s="6">
        <f t="shared" si="10"/>
        <v>10.2225</v>
      </c>
      <c r="G68" s="6">
        <f t="shared" si="8"/>
        <v>-27.211442999999999</v>
      </c>
      <c r="J68">
        <v>8722611111.1110992</v>
      </c>
      <c r="K68">
        <v>-24.390243999999999</v>
      </c>
      <c r="L68">
        <v>-15.261158</v>
      </c>
      <c r="M68" s="8"/>
      <c r="N68" s="6">
        <f t="shared" si="11"/>
        <v>10.2225</v>
      </c>
      <c r="O68" s="6">
        <f t="shared" si="9"/>
        <v>-43.376655999999997</v>
      </c>
      <c r="Q68" s="8"/>
    </row>
    <row r="69" spans="2:17" x14ac:dyDescent="0.25">
      <c r="B69">
        <v>9333666666.6667004</v>
      </c>
      <c r="C69">
        <v>-23.315909999999999</v>
      </c>
      <c r="D69">
        <v>-13.894565</v>
      </c>
      <c r="E69" s="8"/>
      <c r="F69" s="6">
        <f t="shared" si="10"/>
        <v>10.778</v>
      </c>
      <c r="G69" s="6">
        <f t="shared" si="8"/>
        <v>-28.614260000000002</v>
      </c>
      <c r="J69">
        <v>9333666666.6667004</v>
      </c>
      <c r="K69">
        <v>-23.417206</v>
      </c>
      <c r="L69">
        <v>-13.984206</v>
      </c>
      <c r="M69" s="8"/>
      <c r="N69" s="6">
        <f t="shared" si="11"/>
        <v>10.778</v>
      </c>
      <c r="O69" s="6">
        <f t="shared" si="9"/>
        <v>-44.151932000000002</v>
      </c>
      <c r="Q69" s="8"/>
    </row>
    <row r="70" spans="2:17" x14ac:dyDescent="0.25">
      <c r="B70">
        <v>9944722222.2222004</v>
      </c>
      <c r="C70">
        <v>-22.841949</v>
      </c>
      <c r="D70">
        <v>-13.167870000000001</v>
      </c>
      <c r="E70" s="8"/>
      <c r="F70" s="6">
        <f t="shared" si="10"/>
        <v>11.333500000000001</v>
      </c>
      <c r="G70" s="6">
        <f t="shared" si="8"/>
        <v>-27.605599999999999</v>
      </c>
      <c r="J70">
        <v>9944722222.2222004</v>
      </c>
      <c r="K70">
        <v>-23.429596</v>
      </c>
      <c r="L70">
        <v>-13.786655</v>
      </c>
      <c r="M70" s="8"/>
      <c r="N70" s="6">
        <f t="shared" si="11"/>
        <v>11.333500000000001</v>
      </c>
      <c r="O70" s="6">
        <f t="shared" si="9"/>
        <v>-43.526707000000002</v>
      </c>
      <c r="Q70" s="8"/>
    </row>
    <row r="71" spans="2:17" x14ac:dyDescent="0.25">
      <c r="B71">
        <v>10555777777.778</v>
      </c>
      <c r="C71">
        <v>-24.326640999999999</v>
      </c>
      <c r="D71">
        <v>-14.554214</v>
      </c>
      <c r="E71" s="8"/>
      <c r="F71" s="6">
        <f t="shared" si="10"/>
        <v>11.888999999999999</v>
      </c>
      <c r="G71" s="6">
        <f t="shared" si="8"/>
        <v>-29.061819</v>
      </c>
      <c r="J71">
        <v>10555777777.778</v>
      </c>
      <c r="K71">
        <v>-23.394611000000001</v>
      </c>
      <c r="L71">
        <v>-13.781086</v>
      </c>
      <c r="M71" s="8"/>
      <c r="N71" s="6">
        <f t="shared" si="11"/>
        <v>11.888999999999999</v>
      </c>
      <c r="O71" s="6">
        <f t="shared" si="9"/>
        <v>-41.332667999999998</v>
      </c>
      <c r="Q71" s="8"/>
    </row>
    <row r="72" spans="2:17" x14ac:dyDescent="0.25">
      <c r="B72">
        <v>11166833333.333</v>
      </c>
      <c r="C72">
        <v>-23.982838000000001</v>
      </c>
      <c r="D72">
        <v>-14.487966999999999</v>
      </c>
      <c r="E72" s="8"/>
      <c r="F72" s="6">
        <f t="shared" si="10"/>
        <v>12.4445</v>
      </c>
      <c r="G72" s="6">
        <f t="shared" si="8"/>
        <v>-29.695315999999998</v>
      </c>
      <c r="J72">
        <v>11166833333.333</v>
      </c>
      <c r="K72">
        <v>-23.448775999999999</v>
      </c>
      <c r="L72">
        <v>-13.854013999999999</v>
      </c>
      <c r="M72" s="8"/>
      <c r="N72" s="6">
        <f t="shared" si="11"/>
        <v>12.4445</v>
      </c>
      <c r="O72" s="6">
        <f t="shared" si="9"/>
        <v>-38.460940999999998</v>
      </c>
      <c r="Q72" s="8"/>
    </row>
    <row r="73" spans="2:17" x14ac:dyDescent="0.25">
      <c r="B73">
        <v>11777888888.889</v>
      </c>
      <c r="C73">
        <v>-24.455407999999998</v>
      </c>
      <c r="D73">
        <v>-14.989405</v>
      </c>
      <c r="E73" s="8"/>
      <c r="F73" s="6">
        <f t="shared" si="10"/>
        <v>13</v>
      </c>
      <c r="G73" s="6">
        <f t="shared" si="8"/>
        <v>-30.965183</v>
      </c>
      <c r="J73">
        <v>11777888888.889</v>
      </c>
      <c r="K73">
        <v>-23.579982999999999</v>
      </c>
      <c r="L73">
        <v>-13.931488999999999</v>
      </c>
      <c r="M73" s="8"/>
      <c r="N73" s="6">
        <f t="shared" si="11"/>
        <v>13</v>
      </c>
      <c r="O73" s="6">
        <f t="shared" si="9"/>
        <v>-41.681201999999999</v>
      </c>
      <c r="Q73" s="8"/>
    </row>
    <row r="74" spans="2:17" x14ac:dyDescent="0.25">
      <c r="B74">
        <v>12388944444.444</v>
      </c>
      <c r="C74">
        <v>-23.627448999999999</v>
      </c>
      <c r="D74">
        <v>-13.522952</v>
      </c>
      <c r="E74" s="8"/>
      <c r="F74" s="6" t="s">
        <v>25</v>
      </c>
      <c r="J74">
        <v>12388944444.444</v>
      </c>
      <c r="K74">
        <v>-23.034953999999999</v>
      </c>
      <c r="L74">
        <v>-13.012292</v>
      </c>
      <c r="M74" s="8"/>
      <c r="N74" s="6" t="s">
        <v>25</v>
      </c>
      <c r="Q74" s="8"/>
    </row>
    <row r="75" spans="2:17" x14ac:dyDescent="0.25">
      <c r="B75">
        <v>13000000000</v>
      </c>
      <c r="C75">
        <v>-24.859912999999999</v>
      </c>
      <c r="D75">
        <v>-14.049029000000001</v>
      </c>
      <c r="J75">
        <v>13000000000</v>
      </c>
      <c r="K75">
        <v>-23.931281999999999</v>
      </c>
      <c r="L75">
        <v>-12.990268</v>
      </c>
    </row>
    <row r="76" spans="2:17" x14ac:dyDescent="0.25">
      <c r="B76" t="s">
        <v>25</v>
      </c>
      <c r="J76" t="s">
        <v>25</v>
      </c>
    </row>
    <row r="77" spans="2:17" x14ac:dyDescent="0.25">
      <c r="F77" s="6" t="s">
        <v>28</v>
      </c>
      <c r="N77" s="6" t="s">
        <v>28</v>
      </c>
    </row>
    <row r="78" spans="2:17" ht="15.75" x14ac:dyDescent="0.25">
      <c r="F78" s="6" t="s">
        <v>23</v>
      </c>
      <c r="G78" s="6" t="str">
        <f t="shared" ref="G78:G97" si="12">D104</f>
        <v>1Ix5L dBc Log Mag(dB)</v>
      </c>
      <c r="H78" s="35">
        <v>1</v>
      </c>
      <c r="N78" s="6" t="s">
        <v>23</v>
      </c>
      <c r="O78" s="6" t="str">
        <f t="shared" ref="O78:O97" si="13">L104</f>
        <v>1Ix5L dBc Log Mag(dB)</v>
      </c>
      <c r="P78" s="35">
        <v>1</v>
      </c>
    </row>
    <row r="79" spans="2:17" ht="15.75" x14ac:dyDescent="0.25">
      <c r="B79" t="s">
        <v>27</v>
      </c>
      <c r="F79" s="6">
        <f t="shared" ref="F79:F97" si="14">B105/1000000000</f>
        <v>4.0010000000000003</v>
      </c>
      <c r="G79" s="6">
        <f t="shared" si="12"/>
        <v>-31.763334</v>
      </c>
      <c r="H79" s="36">
        <f>ABS(AVERAGE(G79:G97)-(H78-1)*5)</f>
        <v>30.206590736842102</v>
      </c>
      <c r="J79" t="s">
        <v>27</v>
      </c>
      <c r="N79" s="6">
        <f t="shared" ref="N79:N97" si="15">J105/1000000000</f>
        <v>4.0010000000000003</v>
      </c>
      <c r="O79" s="6">
        <f t="shared" si="13"/>
        <v>-26.389665999999998</v>
      </c>
      <c r="P79" s="36">
        <f>ABS(AVERAGE(O79:O97)-(P78-1)*5)</f>
        <v>30.276183842105262</v>
      </c>
    </row>
    <row r="80" spans="2:17" x14ac:dyDescent="0.25">
      <c r="B80" t="s">
        <v>23</v>
      </c>
      <c r="C80" t="s">
        <v>158</v>
      </c>
      <c r="D80" t="s">
        <v>79</v>
      </c>
      <c r="F80" s="6">
        <f t="shared" si="14"/>
        <v>4.5009444444444</v>
      </c>
      <c r="G80" s="6">
        <f t="shared" si="12"/>
        <v>-28.842580999999999</v>
      </c>
      <c r="J80" t="s">
        <v>23</v>
      </c>
      <c r="K80" t="s">
        <v>158</v>
      </c>
      <c r="L80" t="s">
        <v>79</v>
      </c>
      <c r="N80" s="6">
        <f t="shared" si="15"/>
        <v>4.5009444444444</v>
      </c>
      <c r="O80" s="6">
        <f t="shared" si="13"/>
        <v>-30.552826</v>
      </c>
    </row>
    <row r="81" spans="2:15" x14ac:dyDescent="0.25">
      <c r="B81">
        <v>3001000000</v>
      </c>
      <c r="C81">
        <v>-41.053584999999998</v>
      </c>
      <c r="D81">
        <v>-33.409213999999999</v>
      </c>
      <c r="F81" s="6">
        <f t="shared" si="14"/>
        <v>5.0008888888889</v>
      </c>
      <c r="G81" s="6">
        <f t="shared" si="12"/>
        <v>-30.288656</v>
      </c>
      <c r="J81">
        <v>3001000000</v>
      </c>
      <c r="K81">
        <v>-57.271751000000002</v>
      </c>
      <c r="L81">
        <v>-49.506596000000002</v>
      </c>
      <c r="N81" s="6">
        <f t="shared" si="15"/>
        <v>5.0008888888889</v>
      </c>
      <c r="O81" s="6">
        <f t="shared" si="13"/>
        <v>-28.560469000000001</v>
      </c>
    </row>
    <row r="82" spans="2:15" x14ac:dyDescent="0.25">
      <c r="B82">
        <v>3556500000</v>
      </c>
      <c r="C82">
        <v>-44.773552000000002</v>
      </c>
      <c r="D82">
        <v>-36.997062999999997</v>
      </c>
      <c r="F82" s="6">
        <f t="shared" si="14"/>
        <v>5.5008333333332997</v>
      </c>
      <c r="G82" s="6">
        <f t="shared" si="12"/>
        <v>-23.134993000000001</v>
      </c>
      <c r="J82">
        <v>3556500000</v>
      </c>
      <c r="K82">
        <v>-50.215178999999999</v>
      </c>
      <c r="L82">
        <v>-42.798926999999999</v>
      </c>
      <c r="N82" s="6">
        <f t="shared" si="15"/>
        <v>5.5008333333332997</v>
      </c>
      <c r="O82" s="6">
        <f t="shared" si="13"/>
        <v>-43.423748000000003</v>
      </c>
    </row>
    <row r="83" spans="2:15" x14ac:dyDescent="0.25">
      <c r="B83">
        <v>4112000000</v>
      </c>
      <c r="C83">
        <v>-43.221950999999997</v>
      </c>
      <c r="D83">
        <v>-35.187199</v>
      </c>
      <c r="F83" s="6">
        <f t="shared" si="14"/>
        <v>6.0007777777777997</v>
      </c>
      <c r="G83" s="6">
        <f t="shared" si="12"/>
        <v>-28.779198000000001</v>
      </c>
      <c r="J83">
        <v>4112000000</v>
      </c>
      <c r="K83">
        <v>-51.292526000000002</v>
      </c>
      <c r="L83">
        <v>-43.754803000000003</v>
      </c>
      <c r="N83" s="6">
        <f t="shared" si="15"/>
        <v>6.0007777777777997</v>
      </c>
      <c r="O83" s="6">
        <f t="shared" si="13"/>
        <v>-26.710035000000001</v>
      </c>
    </row>
    <row r="84" spans="2:15" x14ac:dyDescent="0.25">
      <c r="B84">
        <v>4667500000</v>
      </c>
      <c r="C84">
        <v>-39.240406</v>
      </c>
      <c r="D84">
        <v>-30.652274999999999</v>
      </c>
      <c r="F84" s="6">
        <f t="shared" si="14"/>
        <v>6.5007222222222003</v>
      </c>
      <c r="G84" s="6">
        <f t="shared" si="12"/>
        <v>-28.100552</v>
      </c>
      <c r="J84">
        <v>4667500000</v>
      </c>
      <c r="K84">
        <v>-49.048962000000003</v>
      </c>
      <c r="L84">
        <v>-40.873691999999998</v>
      </c>
      <c r="N84" s="6">
        <f t="shared" si="15"/>
        <v>6.5007222222222003</v>
      </c>
      <c r="O84" s="6">
        <f t="shared" si="13"/>
        <v>-37.149802999999999</v>
      </c>
    </row>
    <row r="85" spans="2:15" x14ac:dyDescent="0.25">
      <c r="B85">
        <v>5223000000</v>
      </c>
      <c r="C85">
        <v>-39.105460999999998</v>
      </c>
      <c r="D85">
        <v>-30.771317</v>
      </c>
      <c r="F85" s="6">
        <f t="shared" si="14"/>
        <v>7.0006666666667003</v>
      </c>
      <c r="G85" s="6">
        <f t="shared" si="12"/>
        <v>-44.046066000000003</v>
      </c>
      <c r="J85">
        <v>5223000000</v>
      </c>
      <c r="K85">
        <v>-48.691856000000001</v>
      </c>
      <c r="L85">
        <v>-40.582687</v>
      </c>
      <c r="N85" s="6">
        <f t="shared" si="15"/>
        <v>7.0006666666667003</v>
      </c>
      <c r="O85" s="6">
        <f t="shared" si="13"/>
        <v>-35.729702000000003</v>
      </c>
    </row>
    <row r="86" spans="2:15" x14ac:dyDescent="0.25">
      <c r="B86">
        <v>5778500000</v>
      </c>
      <c r="C86">
        <v>-38.303314</v>
      </c>
      <c r="D86">
        <v>-30.317395999999999</v>
      </c>
      <c r="F86" s="6">
        <f t="shared" si="14"/>
        <v>7.5006111111111</v>
      </c>
      <c r="G86" s="6">
        <f t="shared" si="12"/>
        <v>-27.780743000000001</v>
      </c>
      <c r="J86">
        <v>5778500000</v>
      </c>
      <c r="K86">
        <v>-51.840224999999997</v>
      </c>
      <c r="L86">
        <v>-43.861365999999997</v>
      </c>
      <c r="N86" s="6">
        <f t="shared" si="15"/>
        <v>7.5006111111111</v>
      </c>
      <c r="O86" s="6">
        <f t="shared" si="13"/>
        <v>-32.581017000000003</v>
      </c>
    </row>
    <row r="87" spans="2:15" x14ac:dyDescent="0.25">
      <c r="B87">
        <v>6334000000</v>
      </c>
      <c r="C87">
        <v>-38.952305000000003</v>
      </c>
      <c r="D87">
        <v>-30.987013000000001</v>
      </c>
      <c r="F87" s="6">
        <f t="shared" si="14"/>
        <v>8.0005555555556001</v>
      </c>
      <c r="G87" s="6">
        <f t="shared" si="12"/>
        <v>-35.320419000000001</v>
      </c>
      <c r="J87">
        <v>6334000000</v>
      </c>
      <c r="K87">
        <v>-52.414527999999997</v>
      </c>
      <c r="L87">
        <v>-44.326717000000002</v>
      </c>
      <c r="N87" s="6">
        <f t="shared" si="15"/>
        <v>8.0005555555556001</v>
      </c>
      <c r="O87" s="6">
        <f t="shared" si="13"/>
        <v>-35.325992999999997</v>
      </c>
    </row>
    <row r="88" spans="2:15" x14ac:dyDescent="0.25">
      <c r="B88">
        <v>6889500000</v>
      </c>
      <c r="C88">
        <v>-38.625422999999998</v>
      </c>
      <c r="D88">
        <v>-30.648325</v>
      </c>
      <c r="F88" s="6">
        <f t="shared" si="14"/>
        <v>8.5005000000000006</v>
      </c>
      <c r="G88" s="6">
        <f t="shared" si="12"/>
        <v>-23.935866999999998</v>
      </c>
      <c r="J88">
        <v>6889500000</v>
      </c>
      <c r="K88">
        <v>-58.989277000000001</v>
      </c>
      <c r="L88">
        <v>-50.962364000000001</v>
      </c>
      <c r="N88" s="6">
        <f t="shared" si="15"/>
        <v>8.5005000000000006</v>
      </c>
      <c r="O88" s="6">
        <f t="shared" si="13"/>
        <v>-25.457277000000001</v>
      </c>
    </row>
    <row r="89" spans="2:15" x14ac:dyDescent="0.25">
      <c r="B89">
        <v>7445000000</v>
      </c>
      <c r="C89">
        <v>-37.925021999999998</v>
      </c>
      <c r="D89">
        <v>-29.665451000000001</v>
      </c>
      <c r="F89" s="6">
        <f t="shared" si="14"/>
        <v>9.0004444444444012</v>
      </c>
      <c r="G89" s="6">
        <f t="shared" si="12"/>
        <v>-33.903053</v>
      </c>
      <c r="J89">
        <v>7445000000</v>
      </c>
      <c r="K89">
        <v>-55.485087999999998</v>
      </c>
      <c r="L89">
        <v>-47.242668000000002</v>
      </c>
      <c r="N89" s="6">
        <f t="shared" si="15"/>
        <v>9.0004444444444012</v>
      </c>
      <c r="O89" s="6">
        <f t="shared" si="13"/>
        <v>-33.246291999999997</v>
      </c>
    </row>
    <row r="90" spans="2:15" x14ac:dyDescent="0.25">
      <c r="B90">
        <v>8000500000</v>
      </c>
      <c r="C90">
        <v>-38.158821000000003</v>
      </c>
      <c r="D90">
        <v>-29.967638000000001</v>
      </c>
      <c r="F90" s="6">
        <f t="shared" si="14"/>
        <v>9.5003888888889012</v>
      </c>
      <c r="G90" s="6">
        <f t="shared" si="12"/>
        <v>-35.855246999999999</v>
      </c>
      <c r="J90">
        <v>8000500000</v>
      </c>
      <c r="K90">
        <v>-54.871651</v>
      </c>
      <c r="L90">
        <v>-46.541491999999998</v>
      </c>
      <c r="N90" s="6">
        <f t="shared" si="15"/>
        <v>9.5003888888889012</v>
      </c>
      <c r="O90" s="6">
        <f t="shared" si="13"/>
        <v>-30.064993000000001</v>
      </c>
    </row>
    <row r="91" spans="2:15" x14ac:dyDescent="0.25">
      <c r="B91">
        <v>8556000000</v>
      </c>
      <c r="C91">
        <v>-38.961818999999998</v>
      </c>
      <c r="D91">
        <v>-30.299599000000001</v>
      </c>
      <c r="F91" s="6">
        <f t="shared" si="14"/>
        <v>10.000333333333</v>
      </c>
      <c r="G91" s="6">
        <f t="shared" si="12"/>
        <v>-29.341743000000001</v>
      </c>
      <c r="J91">
        <v>8556000000</v>
      </c>
      <c r="K91">
        <v>-56.322792</v>
      </c>
      <c r="L91">
        <v>-47.714751999999997</v>
      </c>
      <c r="N91" s="6">
        <f t="shared" si="15"/>
        <v>10.000333333333</v>
      </c>
      <c r="O91" s="6">
        <f t="shared" si="13"/>
        <v>-27.944185000000001</v>
      </c>
    </row>
    <row r="92" spans="2:15" x14ac:dyDescent="0.25">
      <c r="B92">
        <v>9111500000</v>
      </c>
      <c r="C92">
        <v>-39.228667999999999</v>
      </c>
      <c r="D92">
        <v>-30.051780999999998</v>
      </c>
      <c r="F92" s="6">
        <f t="shared" si="14"/>
        <v>10.500277777778001</v>
      </c>
      <c r="G92" s="6">
        <f t="shared" si="12"/>
        <v>-28.753546</v>
      </c>
      <c r="J92">
        <v>9111500000</v>
      </c>
      <c r="K92">
        <v>-61.685974000000002</v>
      </c>
      <c r="L92">
        <v>-52.556888999999998</v>
      </c>
      <c r="N92" s="6">
        <f t="shared" si="15"/>
        <v>10.500277777778001</v>
      </c>
      <c r="O92" s="6">
        <f t="shared" si="13"/>
        <v>-26.882536000000002</v>
      </c>
    </row>
    <row r="93" spans="2:15" x14ac:dyDescent="0.25">
      <c r="B93">
        <v>9667000000</v>
      </c>
      <c r="C93">
        <v>-38.581547</v>
      </c>
      <c r="D93">
        <v>-29.160202000000002</v>
      </c>
      <c r="F93" s="6">
        <f t="shared" si="14"/>
        <v>11.000222222222</v>
      </c>
      <c r="G93" s="6">
        <f t="shared" si="12"/>
        <v>-29.796862000000001</v>
      </c>
      <c r="J93">
        <v>9667000000</v>
      </c>
      <c r="K93">
        <v>-57.687083999999999</v>
      </c>
      <c r="L93">
        <v>-48.254086000000001</v>
      </c>
      <c r="N93" s="6">
        <f t="shared" si="15"/>
        <v>11.000222222222</v>
      </c>
      <c r="O93" s="6">
        <f t="shared" si="13"/>
        <v>-30.312431</v>
      </c>
    </row>
    <row r="94" spans="2:15" x14ac:dyDescent="0.25">
      <c r="B94">
        <v>10222500000</v>
      </c>
      <c r="C94">
        <v>-36.885520999999997</v>
      </c>
      <c r="D94">
        <v>-27.211442999999999</v>
      </c>
      <c r="F94" s="6">
        <f t="shared" si="14"/>
        <v>11.500166666666999</v>
      </c>
      <c r="G94" s="6">
        <f t="shared" si="12"/>
        <v>-27.354946000000002</v>
      </c>
      <c r="J94">
        <v>10222500000</v>
      </c>
      <c r="K94">
        <v>-53.019596</v>
      </c>
      <c r="L94">
        <v>-43.376655999999997</v>
      </c>
      <c r="N94" s="6">
        <f t="shared" si="15"/>
        <v>11.500166666666999</v>
      </c>
      <c r="O94" s="6">
        <f t="shared" si="13"/>
        <v>-27.340630000000001</v>
      </c>
    </row>
    <row r="95" spans="2:15" x14ac:dyDescent="0.25">
      <c r="B95">
        <v>10778000000</v>
      </c>
      <c r="C95">
        <v>-38.386684000000002</v>
      </c>
      <c r="D95">
        <v>-28.614260000000002</v>
      </c>
      <c r="F95" s="6">
        <f t="shared" si="14"/>
        <v>12.000111111111</v>
      </c>
      <c r="G95" s="6">
        <f t="shared" si="12"/>
        <v>-31.260176000000001</v>
      </c>
      <c r="J95">
        <v>10778000000</v>
      </c>
      <c r="K95">
        <v>-53.765456999999998</v>
      </c>
      <c r="L95">
        <v>-44.151932000000002</v>
      </c>
      <c r="N95" s="6">
        <f t="shared" si="15"/>
        <v>12.000111111111</v>
      </c>
      <c r="O95" s="6">
        <f t="shared" si="13"/>
        <v>-26.103138000000001</v>
      </c>
    </row>
    <row r="96" spans="2:15" x14ac:dyDescent="0.25">
      <c r="B96">
        <v>11333500000</v>
      </c>
      <c r="C96">
        <v>-37.100470999999999</v>
      </c>
      <c r="D96">
        <v>-27.605599999999999</v>
      </c>
      <c r="F96" s="6">
        <f t="shared" si="14"/>
        <v>12.500055555555999</v>
      </c>
      <c r="G96" s="6">
        <f t="shared" si="12"/>
        <v>-24.166328</v>
      </c>
      <c r="J96">
        <v>11333500000</v>
      </c>
      <c r="K96">
        <v>-53.121471</v>
      </c>
      <c r="L96">
        <v>-43.526707000000002</v>
      </c>
      <c r="N96" s="6">
        <f t="shared" si="15"/>
        <v>12.500055555555999</v>
      </c>
      <c r="O96" s="6">
        <f t="shared" si="13"/>
        <v>-23.166450999999999</v>
      </c>
    </row>
    <row r="97" spans="2:16" x14ac:dyDescent="0.25">
      <c r="B97">
        <v>11889000000</v>
      </c>
      <c r="C97">
        <v>-38.527824000000003</v>
      </c>
      <c r="D97">
        <v>-29.061819</v>
      </c>
      <c r="F97" s="6">
        <f t="shared" si="14"/>
        <v>13</v>
      </c>
      <c r="G97" s="6">
        <f t="shared" si="12"/>
        <v>-31.500914000000002</v>
      </c>
      <c r="J97">
        <v>11889000000</v>
      </c>
      <c r="K97">
        <v>-50.981158999999998</v>
      </c>
      <c r="L97">
        <v>-41.332667999999998</v>
      </c>
      <c r="N97" s="6">
        <f t="shared" si="15"/>
        <v>13</v>
      </c>
      <c r="O97" s="6">
        <f t="shared" si="13"/>
        <v>-28.306301000000001</v>
      </c>
    </row>
    <row r="98" spans="2:16" x14ac:dyDescent="0.25">
      <c r="B98">
        <v>12444500000</v>
      </c>
      <c r="C98">
        <v>-39.799812000000003</v>
      </c>
      <c r="D98">
        <v>-29.695315999999998</v>
      </c>
      <c r="F98" s="6" t="s">
        <v>25</v>
      </c>
      <c r="J98">
        <v>12444500000</v>
      </c>
      <c r="K98">
        <v>-48.483604</v>
      </c>
      <c r="L98">
        <v>-38.460940999999998</v>
      </c>
      <c r="N98" s="6" t="s">
        <v>25</v>
      </c>
    </row>
    <row r="99" spans="2:16" x14ac:dyDescent="0.25">
      <c r="B99">
        <v>13000000000</v>
      </c>
      <c r="C99">
        <v>-41.776066</v>
      </c>
      <c r="D99">
        <v>-30.965183</v>
      </c>
      <c r="J99">
        <v>13000000000</v>
      </c>
      <c r="K99">
        <v>-52.622214999999997</v>
      </c>
      <c r="L99">
        <v>-41.681201999999999</v>
      </c>
    </row>
    <row r="100" spans="2:16" x14ac:dyDescent="0.25">
      <c r="B100" t="s">
        <v>25</v>
      </c>
      <c r="J100" t="s">
        <v>25</v>
      </c>
    </row>
    <row r="101" spans="2:16" x14ac:dyDescent="0.25">
      <c r="F101" s="6" t="s">
        <v>29</v>
      </c>
      <c r="N101" s="6" t="s">
        <v>29</v>
      </c>
    </row>
    <row r="102" spans="2:16" ht="15.75" x14ac:dyDescent="0.25">
      <c r="F102" s="6" t="s">
        <v>23</v>
      </c>
      <c r="G102" s="6" t="str">
        <f t="shared" ref="G102:G121" si="16">D128</f>
        <v>2Ix1L dBc Log Mag(dB)</v>
      </c>
      <c r="H102" s="35">
        <v>2</v>
      </c>
      <c r="N102" s="6" t="s">
        <v>23</v>
      </c>
      <c r="O102" s="6" t="str">
        <f t="shared" ref="O102:O121" si="17">L128</f>
        <v>2Ix1L dBc Log Mag(dB)</v>
      </c>
      <c r="P102" s="35">
        <v>2</v>
      </c>
    </row>
    <row r="103" spans="2:16" ht="15.75" x14ac:dyDescent="0.25">
      <c r="B103" t="s">
        <v>28</v>
      </c>
      <c r="F103" s="6">
        <f t="shared" ref="F103:F121" si="18">B129/1000000000</f>
        <v>1</v>
      </c>
      <c r="G103" s="6">
        <f t="shared" si="16"/>
        <v>-59.314461000000001</v>
      </c>
      <c r="H103" s="36">
        <f>ABS(AVERAGE(G103:G121)-(H102-1)*5)</f>
        <v>63.68859289473685</v>
      </c>
      <c r="J103" t="s">
        <v>28</v>
      </c>
      <c r="N103" s="6">
        <f t="shared" ref="N103:N121" si="19">J129/1000000000</f>
        <v>1</v>
      </c>
      <c r="O103" s="6">
        <f t="shared" si="17"/>
        <v>-69.094116</v>
      </c>
      <c r="P103" s="36">
        <f>ABS(AVERAGE(O103:O121)-(P102-1)*5)</f>
        <v>61.842791157894737</v>
      </c>
    </row>
    <row r="104" spans="2:16" x14ac:dyDescent="0.25">
      <c r="B104" t="s">
        <v>23</v>
      </c>
      <c r="C104" t="s">
        <v>159</v>
      </c>
      <c r="D104" t="s">
        <v>80</v>
      </c>
      <c r="F104" s="6">
        <f t="shared" si="18"/>
        <v>1.5556666666666998</v>
      </c>
      <c r="G104" s="6">
        <f t="shared" si="16"/>
        <v>-61.098796999999998</v>
      </c>
      <c r="J104" t="s">
        <v>23</v>
      </c>
      <c r="K104" t="s">
        <v>159</v>
      </c>
      <c r="L104" t="s">
        <v>80</v>
      </c>
      <c r="N104" s="6">
        <f t="shared" si="19"/>
        <v>1.5556666666666998</v>
      </c>
      <c r="O104" s="6">
        <f t="shared" si="17"/>
        <v>-60.807769999999998</v>
      </c>
    </row>
    <row r="105" spans="2:16" x14ac:dyDescent="0.25">
      <c r="B105">
        <v>4001000000</v>
      </c>
      <c r="C105">
        <v>-39.407702999999998</v>
      </c>
      <c r="D105">
        <v>-31.763334</v>
      </c>
      <c r="F105" s="6">
        <f t="shared" si="18"/>
        <v>2.1113333333333002</v>
      </c>
      <c r="G105" s="6">
        <f t="shared" si="16"/>
        <v>-56.384273999999998</v>
      </c>
      <c r="J105">
        <v>4001000000</v>
      </c>
      <c r="K105">
        <v>-34.154823</v>
      </c>
      <c r="L105">
        <v>-26.389665999999998</v>
      </c>
      <c r="N105" s="6">
        <f t="shared" si="19"/>
        <v>2.1113333333333002</v>
      </c>
      <c r="O105" s="6">
        <f t="shared" si="17"/>
        <v>-68.414062999999999</v>
      </c>
    </row>
    <row r="106" spans="2:16" x14ac:dyDescent="0.25">
      <c r="B106">
        <v>4500944444.4443998</v>
      </c>
      <c r="C106">
        <v>-36.619072000000003</v>
      </c>
      <c r="D106">
        <v>-28.842580999999999</v>
      </c>
      <c r="F106" s="6">
        <f t="shared" si="18"/>
        <v>2.6669999999999998</v>
      </c>
      <c r="G106" s="6">
        <f t="shared" si="16"/>
        <v>-65.194427000000005</v>
      </c>
      <c r="J106">
        <v>4500944444.4443998</v>
      </c>
      <c r="K106">
        <v>-37.969073999999999</v>
      </c>
      <c r="L106">
        <v>-30.552826</v>
      </c>
      <c r="N106" s="6">
        <f t="shared" si="19"/>
        <v>2.6669999999999998</v>
      </c>
      <c r="O106" s="6">
        <f t="shared" si="17"/>
        <v>-53.408915999999998</v>
      </c>
    </row>
    <row r="107" spans="2:16" x14ac:dyDescent="0.25">
      <c r="B107">
        <v>5000888888.8888998</v>
      </c>
      <c r="C107">
        <v>-38.323405999999999</v>
      </c>
      <c r="D107">
        <v>-30.288656</v>
      </c>
      <c r="F107" s="6">
        <f t="shared" si="18"/>
        <v>3.2226666666666999</v>
      </c>
      <c r="G107" s="6">
        <f t="shared" si="16"/>
        <v>-57.602806000000001</v>
      </c>
      <c r="J107">
        <v>5000888888.8888998</v>
      </c>
      <c r="K107">
        <v>-36.098193999999999</v>
      </c>
      <c r="L107">
        <v>-28.560469000000001</v>
      </c>
      <c r="N107" s="6">
        <f t="shared" si="19"/>
        <v>3.2226666666666999</v>
      </c>
      <c r="O107" s="6">
        <f t="shared" si="17"/>
        <v>-55.185223000000001</v>
      </c>
    </row>
    <row r="108" spans="2:16" x14ac:dyDescent="0.25">
      <c r="B108">
        <v>5500833333.3332996</v>
      </c>
      <c r="C108">
        <v>-31.723122</v>
      </c>
      <c r="D108">
        <v>-23.134993000000001</v>
      </c>
      <c r="F108" s="6">
        <f t="shared" si="18"/>
        <v>3.7783333333333</v>
      </c>
      <c r="G108" s="6">
        <f t="shared" si="16"/>
        <v>-59.290249000000003</v>
      </c>
      <c r="J108">
        <v>5500833333.3332996</v>
      </c>
      <c r="K108">
        <v>-51.599013999999997</v>
      </c>
      <c r="L108">
        <v>-43.423748000000003</v>
      </c>
      <c r="N108" s="6">
        <f t="shared" si="19"/>
        <v>3.7783333333333</v>
      </c>
      <c r="O108" s="6">
        <f t="shared" si="17"/>
        <v>-51.908240999999997</v>
      </c>
    </row>
    <row r="109" spans="2:16" x14ac:dyDescent="0.25">
      <c r="B109">
        <v>6000777777.7777996</v>
      </c>
      <c r="C109">
        <v>-37.113337999999999</v>
      </c>
      <c r="D109">
        <v>-28.779198000000001</v>
      </c>
      <c r="F109" s="6">
        <f t="shared" si="18"/>
        <v>4.3339999999999996</v>
      </c>
      <c r="G109" s="6">
        <f t="shared" si="16"/>
        <v>-56.773949000000002</v>
      </c>
      <c r="J109">
        <v>6000777777.7777996</v>
      </c>
      <c r="K109">
        <v>-34.819201999999997</v>
      </c>
      <c r="L109">
        <v>-26.710035000000001</v>
      </c>
      <c r="N109" s="6">
        <f t="shared" si="19"/>
        <v>4.3339999999999996</v>
      </c>
      <c r="O109" s="6">
        <f t="shared" si="17"/>
        <v>-58.987693999999998</v>
      </c>
    </row>
    <row r="110" spans="2:16" x14ac:dyDescent="0.25">
      <c r="B110">
        <v>6500722222.2222004</v>
      </c>
      <c r="C110">
        <v>-36.086468000000004</v>
      </c>
      <c r="D110">
        <v>-28.100552</v>
      </c>
      <c r="F110" s="6">
        <f t="shared" si="18"/>
        <v>4.8896666666667006</v>
      </c>
      <c r="G110" s="6">
        <f t="shared" si="16"/>
        <v>-59.785198000000001</v>
      </c>
      <c r="J110">
        <v>6500722222.2222004</v>
      </c>
      <c r="K110">
        <v>-45.128661999999998</v>
      </c>
      <c r="L110">
        <v>-37.149802999999999</v>
      </c>
      <c r="N110" s="6">
        <f t="shared" si="19"/>
        <v>4.8896666666667006</v>
      </c>
      <c r="O110" s="6">
        <f t="shared" si="17"/>
        <v>-62.475791999999998</v>
      </c>
    </row>
    <row r="111" spans="2:16" x14ac:dyDescent="0.25">
      <c r="B111">
        <v>7000666666.6667004</v>
      </c>
      <c r="C111">
        <v>-52.011360000000003</v>
      </c>
      <c r="D111">
        <v>-44.046066000000003</v>
      </c>
      <c r="F111" s="6">
        <f t="shared" si="18"/>
        <v>5.4453333333332994</v>
      </c>
      <c r="G111" s="6">
        <f t="shared" si="16"/>
        <v>-61.667599000000003</v>
      </c>
      <c r="J111">
        <v>7000666666.6667004</v>
      </c>
      <c r="K111">
        <v>-43.817512999999998</v>
      </c>
      <c r="L111">
        <v>-35.729702000000003</v>
      </c>
      <c r="N111" s="6">
        <f t="shared" si="19"/>
        <v>5.4453333333332994</v>
      </c>
      <c r="O111" s="6">
        <f t="shared" si="17"/>
        <v>-63.632995999999999</v>
      </c>
    </row>
    <row r="112" spans="2:16" x14ac:dyDescent="0.25">
      <c r="B112">
        <v>7500611111.1111002</v>
      </c>
      <c r="C112">
        <v>-35.757843000000001</v>
      </c>
      <c r="D112">
        <v>-27.780743000000001</v>
      </c>
      <c r="F112" s="6">
        <f t="shared" si="18"/>
        <v>6.0010000000000003</v>
      </c>
      <c r="G112" s="6">
        <f t="shared" si="16"/>
        <v>-53.567222999999998</v>
      </c>
      <c r="J112">
        <v>7500611111.1111002</v>
      </c>
      <c r="K112">
        <v>-40.607928999999999</v>
      </c>
      <c r="L112">
        <v>-32.581017000000003</v>
      </c>
      <c r="N112" s="6">
        <f t="shared" si="19"/>
        <v>6.0010000000000003</v>
      </c>
      <c r="O112" s="6">
        <f t="shared" si="17"/>
        <v>-56.610759999999999</v>
      </c>
    </row>
    <row r="113" spans="2:16" x14ac:dyDescent="0.25">
      <c r="B113">
        <v>8000555555.5556002</v>
      </c>
      <c r="C113">
        <v>-43.579990000000002</v>
      </c>
      <c r="D113">
        <v>-35.320419000000001</v>
      </c>
      <c r="F113" s="6">
        <f t="shared" si="18"/>
        <v>6.5566666666667004</v>
      </c>
      <c r="G113" s="6">
        <f t="shared" si="16"/>
        <v>-59.096603000000002</v>
      </c>
      <c r="J113">
        <v>8000555555.5556002</v>
      </c>
      <c r="K113">
        <v>-43.568413</v>
      </c>
      <c r="L113">
        <v>-35.325992999999997</v>
      </c>
      <c r="N113" s="6">
        <f t="shared" si="19"/>
        <v>6.5566666666667004</v>
      </c>
      <c r="O113" s="6">
        <f t="shared" si="17"/>
        <v>-62.890312000000002</v>
      </c>
    </row>
    <row r="114" spans="2:16" x14ac:dyDescent="0.25">
      <c r="B114">
        <v>8500500000</v>
      </c>
      <c r="C114">
        <v>-32.127048000000002</v>
      </c>
      <c r="D114">
        <v>-23.935866999999998</v>
      </c>
      <c r="F114" s="6">
        <f t="shared" si="18"/>
        <v>7.1123333333332992</v>
      </c>
      <c r="G114" s="6">
        <f t="shared" si="16"/>
        <v>-56.083748</v>
      </c>
      <c r="J114">
        <v>8500500000</v>
      </c>
      <c r="K114">
        <v>-33.787433999999998</v>
      </c>
      <c r="L114">
        <v>-25.457277000000001</v>
      </c>
      <c r="N114" s="6">
        <f t="shared" si="19"/>
        <v>7.1123333333332992</v>
      </c>
      <c r="O114" s="6">
        <f t="shared" si="17"/>
        <v>-53.482143000000001</v>
      </c>
    </row>
    <row r="115" spans="2:16" x14ac:dyDescent="0.25">
      <c r="B115">
        <v>9000444444.4444008</v>
      </c>
      <c r="C115">
        <v>-42.565272999999998</v>
      </c>
      <c r="D115">
        <v>-33.903053</v>
      </c>
      <c r="F115" s="6">
        <f t="shared" si="18"/>
        <v>7.6680000000000001</v>
      </c>
      <c r="G115" s="6">
        <f t="shared" si="16"/>
        <v>-57.491779000000001</v>
      </c>
      <c r="J115">
        <v>9000444444.4444008</v>
      </c>
      <c r="K115">
        <v>-41.854331999999999</v>
      </c>
      <c r="L115">
        <v>-33.246291999999997</v>
      </c>
      <c r="N115" s="6">
        <f t="shared" si="19"/>
        <v>7.6680000000000001</v>
      </c>
      <c r="O115" s="6">
        <f t="shared" si="17"/>
        <v>-55.376690000000004</v>
      </c>
    </row>
    <row r="116" spans="2:16" x14ac:dyDescent="0.25">
      <c r="B116">
        <v>9500388888.8889008</v>
      </c>
      <c r="C116">
        <v>-45.032139000000001</v>
      </c>
      <c r="D116">
        <v>-35.855246999999999</v>
      </c>
      <c r="F116" s="6">
        <f t="shared" si="18"/>
        <v>8.2236666666667002</v>
      </c>
      <c r="G116" s="6">
        <f t="shared" si="16"/>
        <v>-63.029941999999998</v>
      </c>
      <c r="J116">
        <v>9500388888.8889008</v>
      </c>
      <c r="K116">
        <v>-39.19408</v>
      </c>
      <c r="L116">
        <v>-30.064993000000001</v>
      </c>
      <c r="N116" s="6">
        <f t="shared" si="19"/>
        <v>8.2236666666667002</v>
      </c>
      <c r="O116" s="6">
        <f t="shared" si="17"/>
        <v>-54.659759999999999</v>
      </c>
    </row>
    <row r="117" spans="2:16" x14ac:dyDescent="0.25">
      <c r="B117">
        <v>10000333333.333</v>
      </c>
      <c r="C117">
        <v>-38.763088000000003</v>
      </c>
      <c r="D117">
        <v>-29.341743000000001</v>
      </c>
      <c r="F117" s="6">
        <f t="shared" si="18"/>
        <v>8.7793333333332999</v>
      </c>
      <c r="G117" s="6">
        <f t="shared" si="16"/>
        <v>-55.514626</v>
      </c>
      <c r="J117">
        <v>10000333333.333</v>
      </c>
      <c r="K117">
        <v>-37.377186000000002</v>
      </c>
      <c r="L117">
        <v>-27.944185000000001</v>
      </c>
      <c r="N117" s="6">
        <f t="shared" si="19"/>
        <v>8.7793333333332999</v>
      </c>
      <c r="O117" s="6">
        <f t="shared" si="17"/>
        <v>-46.349536999999998</v>
      </c>
    </row>
    <row r="118" spans="2:16" x14ac:dyDescent="0.25">
      <c r="B118">
        <v>10500277777.778</v>
      </c>
      <c r="C118">
        <v>-38.427627999999999</v>
      </c>
      <c r="D118">
        <v>-28.753546</v>
      </c>
      <c r="F118" s="6">
        <f t="shared" si="18"/>
        <v>9.3350000000000009</v>
      </c>
      <c r="G118" s="6">
        <f t="shared" si="16"/>
        <v>-60.586761000000003</v>
      </c>
      <c r="J118">
        <v>10500277777.778</v>
      </c>
      <c r="K118">
        <v>-36.525475</v>
      </c>
      <c r="L118">
        <v>-26.882536000000002</v>
      </c>
      <c r="N118" s="6">
        <f t="shared" si="19"/>
        <v>9.3350000000000009</v>
      </c>
      <c r="O118" s="6">
        <f t="shared" si="17"/>
        <v>-51.223064000000001</v>
      </c>
    </row>
    <row r="119" spans="2:16" x14ac:dyDescent="0.25">
      <c r="B119">
        <v>11000222222.222</v>
      </c>
      <c r="C119">
        <v>-39.569285999999998</v>
      </c>
      <c r="D119">
        <v>-29.796862000000001</v>
      </c>
      <c r="F119" s="6">
        <f t="shared" si="18"/>
        <v>9.8906666666667</v>
      </c>
      <c r="G119" s="6">
        <f t="shared" si="16"/>
        <v>-56.972439000000001</v>
      </c>
      <c r="J119">
        <v>11000222222.222</v>
      </c>
      <c r="K119">
        <v>-39.925956999999997</v>
      </c>
      <c r="L119">
        <v>-30.312431</v>
      </c>
      <c r="N119" s="6">
        <f t="shared" si="19"/>
        <v>9.8906666666667</v>
      </c>
      <c r="O119" s="6">
        <f t="shared" si="17"/>
        <v>-51.960414999999998</v>
      </c>
    </row>
    <row r="120" spans="2:16" x14ac:dyDescent="0.25">
      <c r="B120">
        <v>11500166666.667</v>
      </c>
      <c r="C120">
        <v>-36.849815</v>
      </c>
      <c r="D120">
        <v>-27.354946000000002</v>
      </c>
      <c r="F120" s="6">
        <f t="shared" si="18"/>
        <v>10.446333333333</v>
      </c>
      <c r="G120" s="6">
        <f t="shared" si="16"/>
        <v>-59.932189999999999</v>
      </c>
      <c r="J120">
        <v>11500166666.667</v>
      </c>
      <c r="K120">
        <v>-36.935389999999998</v>
      </c>
      <c r="L120">
        <v>-27.340630000000001</v>
      </c>
      <c r="N120" s="6">
        <f t="shared" si="19"/>
        <v>10.446333333333</v>
      </c>
      <c r="O120" s="6">
        <f t="shared" si="17"/>
        <v>-50.83408</v>
      </c>
    </row>
    <row r="121" spans="2:16" x14ac:dyDescent="0.25">
      <c r="B121">
        <v>12000111111.111</v>
      </c>
      <c r="C121">
        <v>-40.726177</v>
      </c>
      <c r="D121">
        <v>-31.260176000000001</v>
      </c>
      <c r="F121" s="6">
        <f t="shared" si="18"/>
        <v>11.002000000000001</v>
      </c>
      <c r="G121" s="6">
        <f t="shared" si="16"/>
        <v>-55.696193999999998</v>
      </c>
      <c r="J121">
        <v>12000111111.111</v>
      </c>
      <c r="K121">
        <v>-35.751632999999998</v>
      </c>
      <c r="L121">
        <v>-26.103138000000001</v>
      </c>
      <c r="N121" s="6">
        <f t="shared" si="19"/>
        <v>11.002000000000001</v>
      </c>
      <c r="O121" s="6">
        <f t="shared" si="17"/>
        <v>-52.711460000000002</v>
      </c>
    </row>
    <row r="122" spans="2:16" x14ac:dyDescent="0.25">
      <c r="B122">
        <v>12500055555.556</v>
      </c>
      <c r="C122">
        <v>-34.270823999999998</v>
      </c>
      <c r="D122">
        <v>-24.166328</v>
      </c>
      <c r="F122" s="6" t="s">
        <v>25</v>
      </c>
      <c r="J122">
        <v>12500055555.556</v>
      </c>
      <c r="K122">
        <v>-33.189109999999999</v>
      </c>
      <c r="L122">
        <v>-23.166450999999999</v>
      </c>
      <c r="N122" s="6" t="s">
        <v>25</v>
      </c>
    </row>
    <row r="123" spans="2:16" x14ac:dyDescent="0.25">
      <c r="B123">
        <v>13000000000</v>
      </c>
      <c r="C123">
        <v>-42.311793999999999</v>
      </c>
      <c r="D123">
        <v>-31.500914000000002</v>
      </c>
      <c r="J123">
        <v>13000000000</v>
      </c>
      <c r="K123">
        <v>-39.247314000000003</v>
      </c>
      <c r="L123">
        <v>-28.306301000000001</v>
      </c>
    </row>
    <row r="124" spans="2:16" x14ac:dyDescent="0.25">
      <c r="B124" t="s">
        <v>25</v>
      </c>
      <c r="J124" t="s">
        <v>25</v>
      </c>
    </row>
    <row r="125" spans="2:16" x14ac:dyDescent="0.25">
      <c r="F125" s="6" t="s">
        <v>40</v>
      </c>
      <c r="N125" s="6" t="s">
        <v>40</v>
      </c>
    </row>
    <row r="126" spans="2:16" ht="15.75" x14ac:dyDescent="0.25">
      <c r="F126" s="6" t="s">
        <v>23</v>
      </c>
      <c r="G126" s="6" t="str">
        <f t="shared" ref="G126:G145" si="20">D152</f>
        <v>2Ix2L dBc Log Mag(dB)</v>
      </c>
      <c r="H126" s="35">
        <v>2</v>
      </c>
      <c r="N126" s="6" t="s">
        <v>23</v>
      </c>
      <c r="O126" s="6" t="str">
        <f t="shared" ref="O126:O145" si="21">L152</f>
        <v>2Ix2L dBc Log Mag(dB)</v>
      </c>
      <c r="P126" s="35">
        <v>2</v>
      </c>
    </row>
    <row r="127" spans="2:16" ht="15.75" x14ac:dyDescent="0.25">
      <c r="B127" t="s">
        <v>29</v>
      </c>
      <c r="F127" s="6">
        <f t="shared" ref="F127:F145" si="22">B153/1000000000</f>
        <v>2</v>
      </c>
      <c r="G127" s="6">
        <f t="shared" si="20"/>
        <v>-57.194172000000002</v>
      </c>
      <c r="H127" s="36">
        <f>ABS(AVERAGE(G127:G145)-(H126-1)*5)</f>
        <v>60.602877157894731</v>
      </c>
      <c r="J127" t="s">
        <v>29</v>
      </c>
      <c r="N127" s="6">
        <f t="shared" ref="N127:N145" si="23">J153/1000000000</f>
        <v>2</v>
      </c>
      <c r="O127" s="6">
        <f t="shared" si="21"/>
        <v>-44.749232999999997</v>
      </c>
      <c r="P127" s="36">
        <f>ABS(AVERAGE(O127:O145)-(P126-1)*5)</f>
        <v>52.116545263157889</v>
      </c>
    </row>
    <row r="128" spans="2:16" x14ac:dyDescent="0.25">
      <c r="B128" t="s">
        <v>23</v>
      </c>
      <c r="C128" t="s">
        <v>127</v>
      </c>
      <c r="D128" t="s">
        <v>81</v>
      </c>
      <c r="F128" s="6">
        <f t="shared" si="22"/>
        <v>2.6111111111111001</v>
      </c>
      <c r="G128" s="6">
        <f t="shared" si="20"/>
        <v>-60.432335000000002</v>
      </c>
      <c r="J128" t="s">
        <v>23</v>
      </c>
      <c r="K128" t="s">
        <v>127</v>
      </c>
      <c r="L128" t="s">
        <v>81</v>
      </c>
      <c r="N128" s="6">
        <f t="shared" si="23"/>
        <v>2.6111111111111001</v>
      </c>
      <c r="O128" s="6">
        <f t="shared" si="21"/>
        <v>-42.225696999999997</v>
      </c>
    </row>
    <row r="129" spans="2:15" x14ac:dyDescent="0.25">
      <c r="B129">
        <v>1000000000</v>
      </c>
      <c r="C129">
        <v>-66.958832000000001</v>
      </c>
      <c r="D129">
        <v>-59.314461000000001</v>
      </c>
      <c r="F129" s="6">
        <f t="shared" si="22"/>
        <v>3.2222222222222001</v>
      </c>
      <c r="G129" s="6">
        <f t="shared" si="20"/>
        <v>-59.546599999999998</v>
      </c>
      <c r="J129">
        <v>1000000000</v>
      </c>
      <c r="K129">
        <v>-76.859268</v>
      </c>
      <c r="L129">
        <v>-69.094116</v>
      </c>
      <c r="N129" s="6">
        <f t="shared" si="23"/>
        <v>3.2222222222222001</v>
      </c>
      <c r="O129" s="6">
        <f t="shared" si="21"/>
        <v>-53.846896999999998</v>
      </c>
    </row>
    <row r="130" spans="2:15" x14ac:dyDescent="0.25">
      <c r="B130">
        <v>1555666666.6666999</v>
      </c>
      <c r="C130">
        <v>-68.875290000000007</v>
      </c>
      <c r="D130">
        <v>-61.098796999999998</v>
      </c>
      <c r="F130" s="6">
        <f t="shared" si="22"/>
        <v>3.8333333333333002</v>
      </c>
      <c r="G130" s="6">
        <f t="shared" si="20"/>
        <v>-57.714565</v>
      </c>
      <c r="J130">
        <v>1555666666.6666999</v>
      </c>
      <c r="K130">
        <v>-68.224022000000005</v>
      </c>
      <c r="L130">
        <v>-60.807769999999998</v>
      </c>
      <c r="N130" s="6">
        <f t="shared" si="23"/>
        <v>3.8333333333333002</v>
      </c>
      <c r="O130" s="6">
        <f t="shared" si="21"/>
        <v>-48.139178999999999</v>
      </c>
    </row>
    <row r="131" spans="2:15" x14ac:dyDescent="0.25">
      <c r="B131">
        <v>2111333333.3333001</v>
      </c>
      <c r="C131">
        <v>-64.419021999999998</v>
      </c>
      <c r="D131">
        <v>-56.384273999999998</v>
      </c>
      <c r="F131" s="6">
        <f t="shared" si="22"/>
        <v>4.4444444444444002</v>
      </c>
      <c r="G131" s="6">
        <f t="shared" si="20"/>
        <v>-59.340877999999996</v>
      </c>
      <c r="J131">
        <v>2111333333.3333001</v>
      </c>
      <c r="K131">
        <v>-75.951790000000003</v>
      </c>
      <c r="L131">
        <v>-68.414062999999999</v>
      </c>
      <c r="N131" s="6">
        <f t="shared" si="23"/>
        <v>4.4444444444444002</v>
      </c>
      <c r="O131" s="6">
        <f t="shared" si="21"/>
        <v>-47.489994000000003</v>
      </c>
    </row>
    <row r="132" spans="2:15" x14ac:dyDescent="0.25">
      <c r="B132">
        <v>2667000000</v>
      </c>
      <c r="C132">
        <v>-73.782555000000002</v>
      </c>
      <c r="D132">
        <v>-65.194427000000005</v>
      </c>
      <c r="F132" s="6">
        <f t="shared" si="22"/>
        <v>5.0555555555555998</v>
      </c>
      <c r="G132" s="6">
        <f t="shared" si="20"/>
        <v>-56.756680000000003</v>
      </c>
      <c r="J132">
        <v>2667000000</v>
      </c>
      <c r="K132">
        <v>-61.584187</v>
      </c>
      <c r="L132">
        <v>-53.408915999999998</v>
      </c>
      <c r="N132" s="6">
        <f t="shared" si="23"/>
        <v>5.0555555555555998</v>
      </c>
      <c r="O132" s="6">
        <f t="shared" si="21"/>
        <v>-48.394137999999998</v>
      </c>
    </row>
    <row r="133" spans="2:15" x14ac:dyDescent="0.25">
      <c r="B133">
        <v>3222666666.6666999</v>
      </c>
      <c r="C133">
        <v>-65.936950999999993</v>
      </c>
      <c r="D133">
        <v>-57.602806000000001</v>
      </c>
      <c r="F133" s="6">
        <f t="shared" si="22"/>
        <v>5.6666666666667007</v>
      </c>
      <c r="G133" s="6">
        <f t="shared" si="20"/>
        <v>-54.533092000000003</v>
      </c>
      <c r="J133">
        <v>3222666666.6666999</v>
      </c>
      <c r="K133">
        <v>-63.294392000000002</v>
      </c>
      <c r="L133">
        <v>-55.185223000000001</v>
      </c>
      <c r="N133" s="6">
        <f t="shared" si="23"/>
        <v>5.6666666666667007</v>
      </c>
      <c r="O133" s="6">
        <f t="shared" si="21"/>
        <v>-46.119297000000003</v>
      </c>
    </row>
    <row r="134" spans="2:15" x14ac:dyDescent="0.25">
      <c r="B134">
        <v>3778333333.3333001</v>
      </c>
      <c r="C134">
        <v>-67.276168999999996</v>
      </c>
      <c r="D134">
        <v>-59.290249000000003</v>
      </c>
      <c r="F134" s="6">
        <f t="shared" si="22"/>
        <v>6.2777777777777999</v>
      </c>
      <c r="G134" s="6">
        <f t="shared" si="20"/>
        <v>-51.011726000000003</v>
      </c>
      <c r="J134">
        <v>3778333333.3333001</v>
      </c>
      <c r="K134">
        <v>-59.887099999999997</v>
      </c>
      <c r="L134">
        <v>-51.908240999999997</v>
      </c>
      <c r="N134" s="6">
        <f t="shared" si="23"/>
        <v>6.2777777777777999</v>
      </c>
      <c r="O134" s="6">
        <f t="shared" si="21"/>
        <v>-46.857475000000001</v>
      </c>
    </row>
    <row r="135" spans="2:15" x14ac:dyDescent="0.25">
      <c r="B135">
        <v>4334000000</v>
      </c>
      <c r="C135">
        <v>-64.739243000000002</v>
      </c>
      <c r="D135">
        <v>-56.773949000000002</v>
      </c>
      <c r="F135" s="6">
        <f t="shared" si="22"/>
        <v>6.8888888888888999</v>
      </c>
      <c r="G135" s="6">
        <f t="shared" si="20"/>
        <v>-52.089393999999999</v>
      </c>
      <c r="J135">
        <v>4334000000</v>
      </c>
      <c r="K135">
        <v>-67.075500000000005</v>
      </c>
      <c r="L135">
        <v>-58.987693999999998</v>
      </c>
      <c r="N135" s="6">
        <f t="shared" si="23"/>
        <v>6.8888888888888999</v>
      </c>
      <c r="O135" s="6">
        <f t="shared" si="21"/>
        <v>-45.574691999999999</v>
      </c>
    </row>
    <row r="136" spans="2:15" x14ac:dyDescent="0.25">
      <c r="B136">
        <v>4889666666.6667004</v>
      </c>
      <c r="C136">
        <v>-67.762298999999999</v>
      </c>
      <c r="D136">
        <v>-59.785198000000001</v>
      </c>
      <c r="F136" s="6">
        <f t="shared" si="22"/>
        <v>7.5</v>
      </c>
      <c r="G136" s="6">
        <f t="shared" si="20"/>
        <v>-55.866805999999997</v>
      </c>
      <c r="J136">
        <v>4889666666.6667004</v>
      </c>
      <c r="K136">
        <v>-70.502707999999998</v>
      </c>
      <c r="L136">
        <v>-62.475791999999998</v>
      </c>
      <c r="N136" s="6">
        <f t="shared" si="23"/>
        <v>7.5</v>
      </c>
      <c r="O136" s="6">
        <f t="shared" si="21"/>
        <v>-45.126137</v>
      </c>
    </row>
    <row r="137" spans="2:15" x14ac:dyDescent="0.25">
      <c r="B137">
        <v>5445333333.3332996</v>
      </c>
      <c r="C137">
        <v>-69.927170000000004</v>
      </c>
      <c r="D137">
        <v>-61.667599000000003</v>
      </c>
      <c r="F137" s="6">
        <f t="shared" si="22"/>
        <v>8.1111111111111001</v>
      </c>
      <c r="G137" s="6">
        <f t="shared" si="20"/>
        <v>-60.917186999999998</v>
      </c>
      <c r="J137">
        <v>5445333333.3332996</v>
      </c>
      <c r="K137">
        <v>-71.875420000000005</v>
      </c>
      <c r="L137">
        <v>-63.632995999999999</v>
      </c>
      <c r="N137" s="6">
        <f t="shared" si="23"/>
        <v>8.1111111111111001</v>
      </c>
      <c r="O137" s="6">
        <f t="shared" si="21"/>
        <v>-43.146026999999997</v>
      </c>
    </row>
    <row r="138" spans="2:15" x14ac:dyDescent="0.25">
      <c r="B138">
        <v>6001000000</v>
      </c>
      <c r="C138">
        <v>-61.758403999999999</v>
      </c>
      <c r="D138">
        <v>-53.567222999999998</v>
      </c>
      <c r="F138" s="6">
        <f t="shared" si="22"/>
        <v>8.7222222222222001</v>
      </c>
      <c r="G138" s="6">
        <f t="shared" si="20"/>
        <v>-51.44849</v>
      </c>
      <c r="J138">
        <v>6001000000</v>
      </c>
      <c r="K138">
        <v>-64.940917999999996</v>
      </c>
      <c r="L138">
        <v>-56.610759999999999</v>
      </c>
      <c r="N138" s="6">
        <f t="shared" si="23"/>
        <v>8.7222222222222001</v>
      </c>
      <c r="O138" s="6">
        <f t="shared" si="21"/>
        <v>-43.479869999999998</v>
      </c>
    </row>
    <row r="139" spans="2:15" x14ac:dyDescent="0.25">
      <c r="B139">
        <v>6556666666.6667004</v>
      </c>
      <c r="C139">
        <v>-67.758826999999997</v>
      </c>
      <c r="D139">
        <v>-59.096603000000002</v>
      </c>
      <c r="F139" s="6">
        <f t="shared" si="22"/>
        <v>9.3333333333333002</v>
      </c>
      <c r="G139" s="6">
        <f t="shared" si="20"/>
        <v>-50.439728000000002</v>
      </c>
      <c r="J139">
        <v>6556666666.6667004</v>
      </c>
      <c r="K139">
        <v>-71.498351999999997</v>
      </c>
      <c r="L139">
        <v>-62.890312000000002</v>
      </c>
      <c r="N139" s="6">
        <f t="shared" si="23"/>
        <v>9.3333333333333002</v>
      </c>
      <c r="O139" s="6">
        <f t="shared" si="21"/>
        <v>-47.389378000000001</v>
      </c>
    </row>
    <row r="140" spans="2:15" x14ac:dyDescent="0.25">
      <c r="B140">
        <v>7112333333.3332996</v>
      </c>
      <c r="C140">
        <v>-65.260634999999994</v>
      </c>
      <c r="D140">
        <v>-56.083748</v>
      </c>
      <c r="F140" s="6">
        <f t="shared" si="22"/>
        <v>9.9444444444444002</v>
      </c>
      <c r="G140" s="6">
        <f t="shared" si="20"/>
        <v>-53.442596000000002</v>
      </c>
      <c r="J140">
        <v>7112333333.3332996</v>
      </c>
      <c r="K140">
        <v>-62.611229000000002</v>
      </c>
      <c r="L140">
        <v>-53.482143000000001</v>
      </c>
      <c r="N140" s="6">
        <f t="shared" si="23"/>
        <v>9.9444444444444002</v>
      </c>
      <c r="O140" s="6">
        <f t="shared" si="21"/>
        <v>-46.611027</v>
      </c>
    </row>
    <row r="141" spans="2:15" x14ac:dyDescent="0.25">
      <c r="B141">
        <v>7668000000</v>
      </c>
      <c r="C141">
        <v>-66.913123999999996</v>
      </c>
      <c r="D141">
        <v>-57.491779000000001</v>
      </c>
      <c r="F141" s="6">
        <f t="shared" si="22"/>
        <v>10.555555555555999</v>
      </c>
      <c r="G141" s="6">
        <f t="shared" si="20"/>
        <v>-55.633575</v>
      </c>
      <c r="J141">
        <v>7668000000</v>
      </c>
      <c r="K141">
        <v>-64.809691999999998</v>
      </c>
      <c r="L141">
        <v>-55.376690000000004</v>
      </c>
      <c r="N141" s="6">
        <f t="shared" si="23"/>
        <v>10.555555555555999</v>
      </c>
      <c r="O141" s="6">
        <f t="shared" si="21"/>
        <v>-48.390189999999997</v>
      </c>
    </row>
    <row r="142" spans="2:15" x14ac:dyDescent="0.25">
      <c r="B142">
        <v>8223666666.6667004</v>
      </c>
      <c r="C142">
        <v>-72.704025000000001</v>
      </c>
      <c r="D142">
        <v>-63.029941999999998</v>
      </c>
      <c r="F142" s="6">
        <f t="shared" si="22"/>
        <v>11.166666666667</v>
      </c>
      <c r="G142" s="6">
        <f t="shared" si="20"/>
        <v>-55.602493000000003</v>
      </c>
      <c r="J142">
        <v>8223666666.6667004</v>
      </c>
      <c r="K142">
        <v>-64.302704000000006</v>
      </c>
      <c r="L142">
        <v>-54.659759999999999</v>
      </c>
      <c r="N142" s="6">
        <f t="shared" si="23"/>
        <v>11.166666666667</v>
      </c>
      <c r="O142" s="6">
        <f t="shared" si="21"/>
        <v>-49.873069999999998</v>
      </c>
    </row>
    <row r="143" spans="2:15" x14ac:dyDescent="0.25">
      <c r="B143">
        <v>8779333333.3332996</v>
      </c>
      <c r="C143">
        <v>-65.287056000000007</v>
      </c>
      <c r="D143">
        <v>-55.514626</v>
      </c>
      <c r="F143" s="6">
        <f t="shared" si="22"/>
        <v>11.777777777778001</v>
      </c>
      <c r="G143" s="6">
        <f t="shared" si="20"/>
        <v>-53.754947999999999</v>
      </c>
      <c r="J143">
        <v>8779333333.3332996</v>
      </c>
      <c r="K143">
        <v>-55.963062000000001</v>
      </c>
      <c r="L143">
        <v>-46.349536999999998</v>
      </c>
      <c r="N143" s="6">
        <f t="shared" si="23"/>
        <v>11.777777777778001</v>
      </c>
      <c r="O143" s="6">
        <f t="shared" si="21"/>
        <v>-50.048687000000001</v>
      </c>
    </row>
    <row r="144" spans="2:15" x14ac:dyDescent="0.25">
      <c r="B144">
        <v>9335000000</v>
      </c>
      <c r="C144">
        <v>-70.081635000000006</v>
      </c>
      <c r="D144">
        <v>-60.586761000000003</v>
      </c>
      <c r="F144" s="6">
        <f t="shared" si="22"/>
        <v>12.388888888888999</v>
      </c>
      <c r="G144" s="6">
        <f t="shared" si="20"/>
        <v>-56.875225</v>
      </c>
      <c r="J144">
        <v>9335000000</v>
      </c>
      <c r="K144">
        <v>-60.817824999999999</v>
      </c>
      <c r="L144">
        <v>-51.223064000000001</v>
      </c>
      <c r="N144" s="6">
        <f t="shared" si="23"/>
        <v>12.388888888888999</v>
      </c>
      <c r="O144" s="6">
        <f t="shared" si="21"/>
        <v>-50.164673000000001</v>
      </c>
    </row>
    <row r="145" spans="2:16" x14ac:dyDescent="0.25">
      <c r="B145">
        <v>9890666666.6667004</v>
      </c>
      <c r="C145">
        <v>-66.438438000000005</v>
      </c>
      <c r="D145">
        <v>-56.972439000000001</v>
      </c>
      <c r="F145" s="6">
        <f t="shared" si="22"/>
        <v>13</v>
      </c>
      <c r="G145" s="6">
        <f t="shared" si="20"/>
        <v>-53.854176000000002</v>
      </c>
      <c r="J145">
        <v>9890666666.6667004</v>
      </c>
      <c r="K145">
        <v>-61.608910000000002</v>
      </c>
      <c r="L145">
        <v>-51.960414999999998</v>
      </c>
      <c r="N145" s="6">
        <f t="shared" si="23"/>
        <v>13</v>
      </c>
      <c r="O145" s="6">
        <f t="shared" si="21"/>
        <v>-47.588698999999998</v>
      </c>
    </row>
    <row r="146" spans="2:16" x14ac:dyDescent="0.25">
      <c r="B146">
        <v>10446333333.333</v>
      </c>
      <c r="C146">
        <v>-70.036689999999993</v>
      </c>
      <c r="D146">
        <v>-59.932189999999999</v>
      </c>
      <c r="F146" s="6" t="s">
        <v>25</v>
      </c>
      <c r="J146">
        <v>10446333333.333</v>
      </c>
      <c r="K146">
        <v>-60.856743000000002</v>
      </c>
      <c r="L146">
        <v>-50.83408</v>
      </c>
      <c r="N146" s="6" t="s">
        <v>25</v>
      </c>
    </row>
    <row r="147" spans="2:16" x14ac:dyDescent="0.25">
      <c r="B147">
        <v>11002000000</v>
      </c>
      <c r="C147">
        <v>-66.507080000000002</v>
      </c>
      <c r="D147">
        <v>-55.696193999999998</v>
      </c>
      <c r="J147">
        <v>11002000000</v>
      </c>
      <c r="K147">
        <v>-63.652473000000001</v>
      </c>
      <c r="L147">
        <v>-52.711460000000002</v>
      </c>
    </row>
    <row r="148" spans="2:16" x14ac:dyDescent="0.25">
      <c r="B148" t="s">
        <v>25</v>
      </c>
      <c r="J148" t="s">
        <v>25</v>
      </c>
    </row>
    <row r="149" spans="2:16" x14ac:dyDescent="0.25">
      <c r="F149" s="6" t="s">
        <v>42</v>
      </c>
      <c r="N149" s="6" t="s">
        <v>42</v>
      </c>
    </row>
    <row r="150" spans="2:16" ht="15.75" x14ac:dyDescent="0.25">
      <c r="F150" s="6" t="s">
        <v>23</v>
      </c>
      <c r="G150" s="6" t="str">
        <f t="shared" ref="G150:G169" si="24">D176</f>
        <v>2Ix3L dBc Log Mag(dB)</v>
      </c>
      <c r="H150" s="35">
        <v>2</v>
      </c>
      <c r="N150" s="6" t="s">
        <v>23</v>
      </c>
      <c r="O150" s="6" t="str">
        <f t="shared" ref="O150:O169" si="25">L176</f>
        <v>2Ix3L dBc Log Mag(dB)</v>
      </c>
      <c r="P150" s="35">
        <v>2</v>
      </c>
    </row>
    <row r="151" spans="2:16" ht="15.75" x14ac:dyDescent="0.25">
      <c r="B151" t="s">
        <v>40</v>
      </c>
      <c r="F151" s="6">
        <f t="shared" ref="F151:F169" si="26">B177/1000000000</f>
        <v>1.002</v>
      </c>
      <c r="G151" s="6">
        <f t="shared" si="24"/>
        <v>-63.193821</v>
      </c>
      <c r="H151" s="36">
        <f>ABS(AVERAGE(G151:G169)-(H150-1)*5)</f>
        <v>66.059890421052643</v>
      </c>
      <c r="J151" t="s">
        <v>40</v>
      </c>
      <c r="N151" s="6">
        <f t="shared" ref="N151:N169" si="27">J177/1000000000</f>
        <v>1.002</v>
      </c>
      <c r="O151" s="6">
        <f t="shared" si="25"/>
        <v>-52.893822</v>
      </c>
      <c r="P151" s="36">
        <f>ABS(AVERAGE(O151:O169)-(P150-1)*5)</f>
        <v>64.097889526315782</v>
      </c>
    </row>
    <row r="152" spans="2:16" x14ac:dyDescent="0.25">
      <c r="B152" t="s">
        <v>23</v>
      </c>
      <c r="C152" t="s">
        <v>160</v>
      </c>
      <c r="D152" t="s">
        <v>82</v>
      </c>
      <c r="F152" s="6">
        <f t="shared" si="26"/>
        <v>1.6685555555556</v>
      </c>
      <c r="G152" s="6">
        <f t="shared" si="24"/>
        <v>-63.685051000000001</v>
      </c>
      <c r="J152" t="s">
        <v>23</v>
      </c>
      <c r="K152" t="s">
        <v>160</v>
      </c>
      <c r="L152" t="s">
        <v>82</v>
      </c>
      <c r="N152" s="6">
        <f t="shared" si="27"/>
        <v>1.6685555555556</v>
      </c>
      <c r="O152" s="6">
        <f t="shared" si="25"/>
        <v>-59.495398999999999</v>
      </c>
    </row>
    <row r="153" spans="2:16" x14ac:dyDescent="0.25">
      <c r="B153">
        <v>2000000000</v>
      </c>
      <c r="C153">
        <v>-64.838538999999997</v>
      </c>
      <c r="D153">
        <v>-57.194172000000002</v>
      </c>
      <c r="F153" s="6">
        <f t="shared" si="26"/>
        <v>2.3351111111111003</v>
      </c>
      <c r="G153" s="6">
        <f t="shared" si="24"/>
        <v>-66.805267000000001</v>
      </c>
      <c r="J153">
        <v>2000000000</v>
      </c>
      <c r="K153">
        <v>-52.514389000000001</v>
      </c>
      <c r="L153">
        <v>-44.749232999999997</v>
      </c>
      <c r="N153" s="6">
        <f t="shared" si="27"/>
        <v>2.3351111111111003</v>
      </c>
      <c r="O153" s="6">
        <f t="shared" si="25"/>
        <v>-51.133220999999999</v>
      </c>
    </row>
    <row r="154" spans="2:16" x14ac:dyDescent="0.25">
      <c r="B154">
        <v>2611111111.1111002</v>
      </c>
      <c r="C154">
        <v>-68.208824000000007</v>
      </c>
      <c r="D154">
        <v>-60.432335000000002</v>
      </c>
      <c r="F154" s="6">
        <f t="shared" si="26"/>
        <v>3.0016666666666998</v>
      </c>
      <c r="G154" s="6">
        <f t="shared" si="24"/>
        <v>-62.753760999999997</v>
      </c>
      <c r="J154">
        <v>2611111111.1111002</v>
      </c>
      <c r="K154">
        <v>-49.641945</v>
      </c>
      <c r="L154">
        <v>-42.225696999999997</v>
      </c>
      <c r="N154" s="6">
        <f t="shared" si="27"/>
        <v>3.0016666666666998</v>
      </c>
      <c r="O154" s="6">
        <f t="shared" si="25"/>
        <v>-58.754150000000003</v>
      </c>
    </row>
    <row r="155" spans="2:16" x14ac:dyDescent="0.25">
      <c r="B155">
        <v>3222222222.2221999</v>
      </c>
      <c r="C155">
        <v>-67.581351999999995</v>
      </c>
      <c r="D155">
        <v>-59.546599999999998</v>
      </c>
      <c r="F155" s="6">
        <f t="shared" si="26"/>
        <v>3.6682222222221998</v>
      </c>
      <c r="G155" s="6">
        <f t="shared" si="24"/>
        <v>-65.402985000000001</v>
      </c>
      <c r="J155">
        <v>3222222222.2221999</v>
      </c>
      <c r="K155">
        <v>-61.384621000000003</v>
      </c>
      <c r="L155">
        <v>-53.846896999999998</v>
      </c>
      <c r="N155" s="6">
        <f t="shared" si="27"/>
        <v>3.6682222222221998</v>
      </c>
      <c r="O155" s="6">
        <f t="shared" si="25"/>
        <v>-65.154387999999997</v>
      </c>
    </row>
    <row r="156" spans="2:16" x14ac:dyDescent="0.25">
      <c r="B156">
        <v>3833333333.3333001</v>
      </c>
      <c r="C156">
        <v>-66.302695999999997</v>
      </c>
      <c r="D156">
        <v>-57.714565</v>
      </c>
      <c r="F156" s="6">
        <f t="shared" si="26"/>
        <v>4.3347777777777994</v>
      </c>
      <c r="G156" s="6">
        <f t="shared" si="24"/>
        <v>-58.324832999999998</v>
      </c>
      <c r="J156">
        <v>3833333333.3333001</v>
      </c>
      <c r="K156">
        <v>-56.314449000000003</v>
      </c>
      <c r="L156">
        <v>-48.139178999999999</v>
      </c>
      <c r="N156" s="6">
        <f t="shared" si="27"/>
        <v>4.3347777777777994</v>
      </c>
      <c r="O156" s="6">
        <f t="shared" si="25"/>
        <v>-63.655822999999998</v>
      </c>
    </row>
    <row r="157" spans="2:16" x14ac:dyDescent="0.25">
      <c r="B157">
        <v>4444444444.4443998</v>
      </c>
      <c r="C157">
        <v>-67.675017999999994</v>
      </c>
      <c r="D157">
        <v>-59.340877999999996</v>
      </c>
      <c r="F157" s="6">
        <f t="shared" si="26"/>
        <v>5.0013333333332994</v>
      </c>
      <c r="G157" s="6">
        <f t="shared" si="24"/>
        <v>-57.568863</v>
      </c>
      <c r="J157">
        <v>4444444444.4443998</v>
      </c>
      <c r="K157">
        <v>-55.599162999999997</v>
      </c>
      <c r="L157">
        <v>-47.489994000000003</v>
      </c>
      <c r="N157" s="6">
        <f t="shared" si="27"/>
        <v>5.0013333333332994</v>
      </c>
      <c r="O157" s="6">
        <f t="shared" si="25"/>
        <v>-58.348480000000002</v>
      </c>
    </row>
    <row r="158" spans="2:16" x14ac:dyDescent="0.25">
      <c r="B158">
        <v>5055555555.5556002</v>
      </c>
      <c r="C158">
        <v>-64.742598999999998</v>
      </c>
      <c r="D158">
        <v>-56.756680000000003</v>
      </c>
      <c r="F158" s="6">
        <f t="shared" si="26"/>
        <v>5.6678888888888999</v>
      </c>
      <c r="G158" s="6">
        <f t="shared" si="24"/>
        <v>-59.617587999999998</v>
      </c>
      <c r="J158">
        <v>5055555555.5556002</v>
      </c>
      <c r="K158">
        <v>-56.372993000000001</v>
      </c>
      <c r="L158">
        <v>-48.394137999999998</v>
      </c>
      <c r="N158" s="6">
        <f t="shared" si="27"/>
        <v>5.6678888888888999</v>
      </c>
      <c r="O158" s="6">
        <f t="shared" si="25"/>
        <v>-63.428916999999998</v>
      </c>
    </row>
    <row r="159" spans="2:16" x14ac:dyDescent="0.25">
      <c r="B159">
        <v>5666666666.6667004</v>
      </c>
      <c r="C159">
        <v>-62.498386000000004</v>
      </c>
      <c r="D159">
        <v>-54.533092000000003</v>
      </c>
      <c r="F159" s="6">
        <f t="shared" si="26"/>
        <v>6.3344444444443999</v>
      </c>
      <c r="G159" s="6">
        <f t="shared" si="24"/>
        <v>-56.846989000000001</v>
      </c>
      <c r="J159">
        <v>5666666666.6667004</v>
      </c>
      <c r="K159">
        <v>-54.207107999999998</v>
      </c>
      <c r="L159">
        <v>-46.119297000000003</v>
      </c>
      <c r="N159" s="6">
        <f t="shared" si="27"/>
        <v>6.3344444444443999</v>
      </c>
      <c r="O159" s="6">
        <f t="shared" si="25"/>
        <v>-56.220024000000002</v>
      </c>
    </row>
    <row r="160" spans="2:16" x14ac:dyDescent="0.25">
      <c r="B160">
        <v>6277777777.7777996</v>
      </c>
      <c r="C160">
        <v>-58.988827000000001</v>
      </c>
      <c r="D160">
        <v>-51.011726000000003</v>
      </c>
      <c r="F160" s="6">
        <f t="shared" si="26"/>
        <v>7.0010000000000003</v>
      </c>
      <c r="G160" s="6">
        <f t="shared" si="24"/>
        <v>-52.264729000000003</v>
      </c>
      <c r="J160">
        <v>6277777777.7777996</v>
      </c>
      <c r="K160">
        <v>-54.884388000000001</v>
      </c>
      <c r="L160">
        <v>-46.857475000000001</v>
      </c>
      <c r="N160" s="6">
        <f t="shared" si="27"/>
        <v>7.0010000000000003</v>
      </c>
      <c r="O160" s="6">
        <f t="shared" si="25"/>
        <v>-55.853831999999997</v>
      </c>
    </row>
    <row r="161" spans="2:16" x14ac:dyDescent="0.25">
      <c r="B161">
        <v>6888888888.8888998</v>
      </c>
      <c r="C161">
        <v>-60.348965</v>
      </c>
      <c r="D161">
        <v>-52.089393999999999</v>
      </c>
      <c r="F161" s="6">
        <f t="shared" si="26"/>
        <v>7.6675555555555999</v>
      </c>
      <c r="G161" s="6">
        <f t="shared" si="24"/>
        <v>-53.875884999999997</v>
      </c>
      <c r="J161">
        <v>6888888888.8888998</v>
      </c>
      <c r="K161">
        <v>-53.817112000000002</v>
      </c>
      <c r="L161">
        <v>-45.574691999999999</v>
      </c>
      <c r="N161" s="6">
        <f t="shared" si="27"/>
        <v>7.6675555555555999</v>
      </c>
      <c r="O161" s="6">
        <f t="shared" si="25"/>
        <v>-53.844574000000001</v>
      </c>
    </row>
    <row r="162" spans="2:16" x14ac:dyDescent="0.25">
      <c r="B162">
        <v>7500000000</v>
      </c>
      <c r="C162">
        <v>-64.057982999999993</v>
      </c>
      <c r="D162">
        <v>-55.866805999999997</v>
      </c>
      <c r="F162" s="6">
        <f t="shared" si="26"/>
        <v>8.3341111111111008</v>
      </c>
      <c r="G162" s="6">
        <f t="shared" si="24"/>
        <v>-58.211021000000002</v>
      </c>
      <c r="J162">
        <v>7500000000</v>
      </c>
      <c r="K162">
        <v>-53.456291</v>
      </c>
      <c r="L162">
        <v>-45.126137</v>
      </c>
      <c r="N162" s="6">
        <f t="shared" si="27"/>
        <v>8.3341111111111008</v>
      </c>
      <c r="O162" s="6">
        <f t="shared" si="25"/>
        <v>-53.519801999999999</v>
      </c>
    </row>
    <row r="163" spans="2:16" x14ac:dyDescent="0.25">
      <c r="B163">
        <v>8111111111.1111002</v>
      </c>
      <c r="C163">
        <v>-69.579407000000003</v>
      </c>
      <c r="D163">
        <v>-60.917186999999998</v>
      </c>
      <c r="F163" s="6">
        <f t="shared" si="26"/>
        <v>9.0006666666667012</v>
      </c>
      <c r="G163" s="6">
        <f t="shared" si="24"/>
        <v>-51.135159000000002</v>
      </c>
      <c r="J163">
        <v>8111111111.1111002</v>
      </c>
      <c r="K163">
        <v>-51.754066000000002</v>
      </c>
      <c r="L163">
        <v>-43.146026999999997</v>
      </c>
      <c r="N163" s="6">
        <f t="shared" si="27"/>
        <v>9.0006666666667012</v>
      </c>
      <c r="O163" s="6">
        <f t="shared" si="25"/>
        <v>-53.769489</v>
      </c>
    </row>
    <row r="164" spans="2:16" x14ac:dyDescent="0.25">
      <c r="B164">
        <v>8722222222.2222004</v>
      </c>
      <c r="C164">
        <v>-60.625377999999998</v>
      </c>
      <c r="D164">
        <v>-51.44849</v>
      </c>
      <c r="F164" s="6">
        <f t="shared" si="26"/>
        <v>9.6672222222222004</v>
      </c>
      <c r="G164" s="6">
        <f t="shared" si="24"/>
        <v>-61.309063000000002</v>
      </c>
      <c r="J164">
        <v>8722222222.2222004</v>
      </c>
      <c r="K164">
        <v>-52.608955000000002</v>
      </c>
      <c r="L164">
        <v>-43.479869999999998</v>
      </c>
      <c r="N164" s="6">
        <f t="shared" si="27"/>
        <v>9.6672222222222004</v>
      </c>
      <c r="O164" s="6">
        <f t="shared" si="25"/>
        <v>-60.209999000000003</v>
      </c>
    </row>
    <row r="165" spans="2:16" x14ac:dyDescent="0.25">
      <c r="B165">
        <v>9333333333.3332996</v>
      </c>
      <c r="C165">
        <v>-59.861072999999998</v>
      </c>
      <c r="D165">
        <v>-50.439728000000002</v>
      </c>
      <c r="F165" s="6">
        <f t="shared" si="26"/>
        <v>10.333777777778</v>
      </c>
      <c r="G165" s="6">
        <f t="shared" si="24"/>
        <v>-72.628815000000003</v>
      </c>
      <c r="J165">
        <v>9333333333.3332996</v>
      </c>
      <c r="K165">
        <v>-56.822380000000003</v>
      </c>
      <c r="L165">
        <v>-47.389378000000001</v>
      </c>
      <c r="N165" s="6">
        <f t="shared" si="27"/>
        <v>10.333777777778</v>
      </c>
      <c r="O165" s="6">
        <f t="shared" si="25"/>
        <v>-68.878281000000001</v>
      </c>
    </row>
    <row r="166" spans="2:16" x14ac:dyDescent="0.25">
      <c r="B166">
        <v>9944444444.4444008</v>
      </c>
      <c r="C166">
        <v>-63.116675999999998</v>
      </c>
      <c r="D166">
        <v>-53.442596000000002</v>
      </c>
      <c r="F166" s="6">
        <f t="shared" si="26"/>
        <v>11.000333333333</v>
      </c>
      <c r="G166" s="6">
        <f t="shared" si="24"/>
        <v>-55.955933000000002</v>
      </c>
      <c r="J166">
        <v>9944444444.4444008</v>
      </c>
      <c r="K166">
        <v>-56.253967000000003</v>
      </c>
      <c r="L166">
        <v>-46.611027</v>
      </c>
      <c r="N166" s="6">
        <f t="shared" si="27"/>
        <v>11.000333333333</v>
      </c>
      <c r="O166" s="6">
        <f t="shared" si="25"/>
        <v>-66.042023</v>
      </c>
    </row>
    <row r="167" spans="2:16" x14ac:dyDescent="0.25">
      <c r="B167">
        <v>10555555555.556</v>
      </c>
      <c r="C167">
        <v>-65.405997999999997</v>
      </c>
      <c r="D167">
        <v>-55.633575</v>
      </c>
      <c r="F167" s="6">
        <f t="shared" si="26"/>
        <v>11.666888888889</v>
      </c>
      <c r="G167" s="6">
        <f t="shared" si="24"/>
        <v>-57.046031999999997</v>
      </c>
      <c r="J167">
        <v>10555555555.556</v>
      </c>
      <c r="K167">
        <v>-58.003715999999997</v>
      </c>
      <c r="L167">
        <v>-48.390189999999997</v>
      </c>
      <c r="N167" s="6">
        <f t="shared" si="27"/>
        <v>11.666888888889</v>
      </c>
      <c r="O167" s="6">
        <f t="shared" si="25"/>
        <v>-57.718048000000003</v>
      </c>
    </row>
    <row r="168" spans="2:16" x14ac:dyDescent="0.25">
      <c r="B168">
        <v>11166666666.667</v>
      </c>
      <c r="C168">
        <v>-65.097365999999994</v>
      </c>
      <c r="D168">
        <v>-55.602493000000003</v>
      </c>
      <c r="F168" s="6">
        <f t="shared" si="26"/>
        <v>12.333444444444</v>
      </c>
      <c r="G168" s="6">
        <f t="shared" si="24"/>
        <v>-65.461578000000003</v>
      </c>
      <c r="J168">
        <v>11166666666.667</v>
      </c>
      <c r="K168">
        <v>-59.467834000000003</v>
      </c>
      <c r="L168">
        <v>-49.873069999999998</v>
      </c>
      <c r="N168" s="6">
        <f t="shared" si="27"/>
        <v>12.333444444444</v>
      </c>
      <c r="O168" s="6">
        <f t="shared" si="25"/>
        <v>-61.814442</v>
      </c>
    </row>
    <row r="169" spans="2:16" x14ac:dyDescent="0.25">
      <c r="B169">
        <v>11777777777.778</v>
      </c>
      <c r="C169">
        <v>-63.220950999999999</v>
      </c>
      <c r="D169">
        <v>-53.754947999999999</v>
      </c>
      <c r="F169" s="6">
        <f t="shared" si="26"/>
        <v>13</v>
      </c>
      <c r="G169" s="6">
        <f t="shared" si="24"/>
        <v>-78.050545</v>
      </c>
      <c r="J169">
        <v>11777777777.778</v>
      </c>
      <c r="K169">
        <v>-59.697181999999998</v>
      </c>
      <c r="L169">
        <v>-50.048687000000001</v>
      </c>
      <c r="N169" s="6">
        <f t="shared" si="27"/>
        <v>13</v>
      </c>
      <c r="O169" s="6">
        <f t="shared" si="25"/>
        <v>-62.125186999999997</v>
      </c>
    </row>
    <row r="170" spans="2:16" x14ac:dyDescent="0.25">
      <c r="B170">
        <v>12388888888.889</v>
      </c>
      <c r="C170">
        <v>-66.979720999999998</v>
      </c>
      <c r="D170">
        <v>-56.875225</v>
      </c>
      <c r="F170" s="6" t="s">
        <v>25</v>
      </c>
      <c r="J170">
        <v>12388888888.889</v>
      </c>
      <c r="K170">
        <v>-60.187331999999998</v>
      </c>
      <c r="L170">
        <v>-50.164673000000001</v>
      </c>
      <c r="N170" s="6" t="s">
        <v>25</v>
      </c>
    </row>
    <row r="171" spans="2:16" x14ac:dyDescent="0.25">
      <c r="B171">
        <v>13000000000</v>
      </c>
      <c r="C171">
        <v>-64.665062000000006</v>
      </c>
      <c r="D171">
        <v>-53.854176000000002</v>
      </c>
      <c r="J171">
        <v>13000000000</v>
      </c>
      <c r="K171">
        <v>-58.529713000000001</v>
      </c>
      <c r="L171">
        <v>-47.588698999999998</v>
      </c>
    </row>
    <row r="172" spans="2:16" x14ac:dyDescent="0.25">
      <c r="B172" t="s">
        <v>25</v>
      </c>
      <c r="J172" t="s">
        <v>25</v>
      </c>
    </row>
    <row r="173" spans="2:16" x14ac:dyDescent="0.25">
      <c r="F173" s="6" t="s">
        <v>44</v>
      </c>
      <c r="N173" s="6" t="s">
        <v>44</v>
      </c>
    </row>
    <row r="174" spans="2:16" ht="15.75" x14ac:dyDescent="0.25">
      <c r="F174" s="6" t="s">
        <v>23</v>
      </c>
      <c r="G174" s="6" t="str">
        <f t="shared" ref="G174:G193" si="28">D200</f>
        <v>2Ix4L dBc Log Mag(dB)</v>
      </c>
      <c r="H174" s="35">
        <v>2</v>
      </c>
      <c r="N174" s="6" t="s">
        <v>23</v>
      </c>
      <c r="O174" s="6" t="str">
        <f t="shared" ref="O174:O193" si="29">L200</f>
        <v>2Ix4L dBc Log Mag(dB)</v>
      </c>
      <c r="P174" s="35">
        <v>2</v>
      </c>
    </row>
    <row r="175" spans="2:16" ht="15.75" x14ac:dyDescent="0.25">
      <c r="B175" t="s">
        <v>42</v>
      </c>
      <c r="F175" s="6">
        <f t="shared" ref="F175:F193" si="30">B201/1000000000</f>
        <v>2.0019999999999998</v>
      </c>
      <c r="G175" s="6">
        <f t="shared" si="28"/>
        <v>-36.266562999999998</v>
      </c>
      <c r="H175" s="36">
        <f>ABS(AVERAGE(G175:G193)-(H174-1)*5)</f>
        <v>58.078021894736843</v>
      </c>
      <c r="J175" t="s">
        <v>42</v>
      </c>
      <c r="N175" s="6">
        <f t="shared" ref="N175:N193" si="31">J201/1000000000</f>
        <v>2.0019999999999998</v>
      </c>
      <c r="O175" s="6">
        <f t="shared" si="29"/>
        <v>-32.069336</v>
      </c>
      <c r="P175" s="36">
        <f>ABS(AVERAGE(O175:O193)-(P174-1)*5)</f>
        <v>50.769626789473683</v>
      </c>
    </row>
    <row r="176" spans="2:16" x14ac:dyDescent="0.25">
      <c r="B176" t="s">
        <v>23</v>
      </c>
      <c r="C176" t="s">
        <v>161</v>
      </c>
      <c r="D176" t="s">
        <v>83</v>
      </c>
      <c r="F176" s="6">
        <f t="shared" si="30"/>
        <v>2.613</v>
      </c>
      <c r="G176" s="6">
        <f t="shared" si="28"/>
        <v>-46.282573999999997</v>
      </c>
      <c r="J176" t="s">
        <v>23</v>
      </c>
      <c r="K176" t="s">
        <v>161</v>
      </c>
      <c r="L176" t="s">
        <v>83</v>
      </c>
      <c r="N176" s="6">
        <f t="shared" si="31"/>
        <v>2.613</v>
      </c>
      <c r="O176" s="6">
        <f t="shared" si="29"/>
        <v>-33.055042</v>
      </c>
    </row>
    <row r="177" spans="2:15" x14ac:dyDescent="0.25">
      <c r="B177">
        <v>1002000000</v>
      </c>
      <c r="C177">
        <v>-70.838188000000002</v>
      </c>
      <c r="D177">
        <v>-63.193821</v>
      </c>
      <c r="F177" s="6">
        <f t="shared" si="30"/>
        <v>3.2240000000000002</v>
      </c>
      <c r="G177" s="6">
        <f t="shared" si="28"/>
        <v>-49.946078999999997</v>
      </c>
      <c r="J177">
        <v>1002000000</v>
      </c>
      <c r="K177">
        <v>-60.658977999999998</v>
      </c>
      <c r="L177">
        <v>-52.893822</v>
      </c>
      <c r="N177" s="6">
        <f t="shared" si="31"/>
        <v>3.2240000000000002</v>
      </c>
      <c r="O177" s="6">
        <f t="shared" si="29"/>
        <v>-34.378078000000002</v>
      </c>
    </row>
    <row r="178" spans="2:15" x14ac:dyDescent="0.25">
      <c r="B178">
        <v>1668555555.5555999</v>
      </c>
      <c r="C178">
        <v>-71.461539999999999</v>
      </c>
      <c r="D178">
        <v>-63.685051000000001</v>
      </c>
      <c r="F178" s="6">
        <f t="shared" si="30"/>
        <v>3.835</v>
      </c>
      <c r="G178" s="6">
        <f t="shared" si="28"/>
        <v>-50.158816999999999</v>
      </c>
      <c r="J178">
        <v>1668555555.5555999</v>
      </c>
      <c r="K178">
        <v>-66.911652000000004</v>
      </c>
      <c r="L178">
        <v>-59.495398999999999</v>
      </c>
      <c r="N178" s="6">
        <f t="shared" si="31"/>
        <v>3.835</v>
      </c>
      <c r="O178" s="6">
        <f t="shared" si="29"/>
        <v>-34.359051000000001</v>
      </c>
    </row>
    <row r="179" spans="2:15" x14ac:dyDescent="0.25">
      <c r="B179">
        <v>2335111111.1111002</v>
      </c>
      <c r="C179">
        <v>-74.840018999999998</v>
      </c>
      <c r="D179">
        <v>-66.805267000000001</v>
      </c>
      <c r="F179" s="6">
        <f t="shared" si="30"/>
        <v>4.4459999999999997</v>
      </c>
      <c r="G179" s="6">
        <f t="shared" si="28"/>
        <v>-53.953918000000002</v>
      </c>
      <c r="J179">
        <v>2335111111.1111002</v>
      </c>
      <c r="K179">
        <v>-58.670943999999999</v>
      </c>
      <c r="L179">
        <v>-51.133220999999999</v>
      </c>
      <c r="N179" s="6">
        <f t="shared" si="31"/>
        <v>4.4459999999999997</v>
      </c>
      <c r="O179" s="6">
        <f t="shared" si="29"/>
        <v>-33.286254999999997</v>
      </c>
    </row>
    <row r="180" spans="2:15" x14ac:dyDescent="0.25">
      <c r="B180">
        <v>3001666666.6666999</v>
      </c>
      <c r="C180">
        <v>-71.341887999999997</v>
      </c>
      <c r="D180">
        <v>-62.753760999999997</v>
      </c>
      <c r="F180" s="6">
        <f t="shared" si="30"/>
        <v>5.0570000000000004</v>
      </c>
      <c r="G180" s="6">
        <f t="shared" si="28"/>
        <v>-60.642009999999999</v>
      </c>
      <c r="J180">
        <v>3001666666.6666999</v>
      </c>
      <c r="K180">
        <v>-66.929412999999997</v>
      </c>
      <c r="L180">
        <v>-58.754150000000003</v>
      </c>
      <c r="N180" s="6">
        <f t="shared" si="31"/>
        <v>5.0570000000000004</v>
      </c>
      <c r="O180" s="6">
        <f t="shared" si="29"/>
        <v>-41.965815999999997</v>
      </c>
    </row>
    <row r="181" spans="2:15" x14ac:dyDescent="0.25">
      <c r="B181">
        <v>3668222222.2221999</v>
      </c>
      <c r="C181">
        <v>-73.737128999999996</v>
      </c>
      <c r="D181">
        <v>-65.402985000000001</v>
      </c>
      <c r="F181" s="6">
        <f t="shared" si="30"/>
        <v>5.6680000000000001</v>
      </c>
      <c r="G181" s="6">
        <f t="shared" si="28"/>
        <v>-57.571609000000002</v>
      </c>
      <c r="J181">
        <v>3668222222.2221999</v>
      </c>
      <c r="K181">
        <v>-73.263557000000006</v>
      </c>
      <c r="L181">
        <v>-65.154387999999997</v>
      </c>
      <c r="N181" s="6">
        <f t="shared" si="31"/>
        <v>5.6680000000000001</v>
      </c>
      <c r="O181" s="6">
        <f t="shared" si="29"/>
        <v>-43.485793999999999</v>
      </c>
    </row>
    <row r="182" spans="2:15" x14ac:dyDescent="0.25">
      <c r="B182">
        <v>4334777777.7777996</v>
      </c>
      <c r="C182">
        <v>-66.310753000000005</v>
      </c>
      <c r="D182">
        <v>-58.324832999999998</v>
      </c>
      <c r="F182" s="6">
        <f t="shared" si="30"/>
        <v>6.2789999999999999</v>
      </c>
      <c r="G182" s="6">
        <f t="shared" si="28"/>
        <v>-52.713901999999997</v>
      </c>
      <c r="J182">
        <v>4334777777.7777996</v>
      </c>
      <c r="K182">
        <v>-71.634681999999998</v>
      </c>
      <c r="L182">
        <v>-63.655822999999998</v>
      </c>
      <c r="N182" s="6">
        <f t="shared" si="31"/>
        <v>6.2789999999999999</v>
      </c>
      <c r="O182" s="6">
        <f t="shared" si="29"/>
        <v>-45.186824999999999</v>
      </c>
    </row>
    <row r="183" spans="2:15" x14ac:dyDescent="0.25">
      <c r="B183">
        <v>5001333333.3332996</v>
      </c>
      <c r="C183">
        <v>-65.534156999999993</v>
      </c>
      <c r="D183">
        <v>-57.568863</v>
      </c>
      <c r="F183" s="6">
        <f t="shared" si="30"/>
        <v>6.89</v>
      </c>
      <c r="G183" s="6">
        <f t="shared" si="28"/>
        <v>-52.945549</v>
      </c>
      <c r="J183">
        <v>5001333333.3332996</v>
      </c>
      <c r="K183">
        <v>-66.436286999999993</v>
      </c>
      <c r="L183">
        <v>-58.348480000000002</v>
      </c>
      <c r="N183" s="6">
        <f t="shared" si="31"/>
        <v>6.89</v>
      </c>
      <c r="O183" s="6">
        <f t="shared" si="29"/>
        <v>-45.295963</v>
      </c>
    </row>
    <row r="184" spans="2:15" x14ac:dyDescent="0.25">
      <c r="B184">
        <v>5667888888.8888998</v>
      </c>
      <c r="C184">
        <v>-67.594688000000005</v>
      </c>
      <c r="D184">
        <v>-59.617587999999998</v>
      </c>
      <c r="F184" s="6">
        <f t="shared" si="30"/>
        <v>7.5010000000000003</v>
      </c>
      <c r="G184" s="6">
        <f t="shared" si="28"/>
        <v>-55.483040000000003</v>
      </c>
      <c r="J184">
        <v>5667888888.8888998</v>
      </c>
      <c r="K184">
        <v>-71.455832999999998</v>
      </c>
      <c r="L184">
        <v>-63.428916999999998</v>
      </c>
      <c r="N184" s="6">
        <f t="shared" si="31"/>
        <v>7.5010000000000003</v>
      </c>
      <c r="O184" s="6">
        <f t="shared" si="29"/>
        <v>-47.846924000000001</v>
      </c>
    </row>
    <row r="185" spans="2:15" x14ac:dyDescent="0.25">
      <c r="B185">
        <v>6334444444.4443998</v>
      </c>
      <c r="C185">
        <v>-65.106560000000002</v>
      </c>
      <c r="D185">
        <v>-56.846989000000001</v>
      </c>
      <c r="F185" s="6">
        <f t="shared" si="30"/>
        <v>8.1120000000000001</v>
      </c>
      <c r="G185" s="6">
        <f t="shared" si="28"/>
        <v>-55.627223999999998</v>
      </c>
      <c r="J185">
        <v>6334444444.4443998</v>
      </c>
      <c r="K185">
        <v>-64.462440000000001</v>
      </c>
      <c r="L185">
        <v>-56.220024000000002</v>
      </c>
      <c r="N185" s="6">
        <f t="shared" si="31"/>
        <v>8.1120000000000001</v>
      </c>
      <c r="O185" s="6">
        <f t="shared" si="29"/>
        <v>-52.000973000000002</v>
      </c>
    </row>
    <row r="186" spans="2:15" x14ac:dyDescent="0.25">
      <c r="B186">
        <v>7001000000</v>
      </c>
      <c r="C186">
        <v>-60.455910000000003</v>
      </c>
      <c r="D186">
        <v>-52.264729000000003</v>
      </c>
      <c r="F186" s="6">
        <f t="shared" si="30"/>
        <v>8.7230000000000008</v>
      </c>
      <c r="G186" s="6">
        <f t="shared" si="28"/>
        <v>-56.065680999999998</v>
      </c>
      <c r="J186">
        <v>7001000000</v>
      </c>
      <c r="K186">
        <v>-64.183989999999994</v>
      </c>
      <c r="L186">
        <v>-55.853831999999997</v>
      </c>
      <c r="N186" s="6">
        <f t="shared" si="31"/>
        <v>8.7230000000000008</v>
      </c>
      <c r="O186" s="6">
        <f t="shared" si="29"/>
        <v>-59.095309999999998</v>
      </c>
    </row>
    <row r="187" spans="2:15" x14ac:dyDescent="0.25">
      <c r="B187">
        <v>7667555555.5556002</v>
      </c>
      <c r="C187">
        <v>-62.538105000000002</v>
      </c>
      <c r="D187">
        <v>-53.875884999999997</v>
      </c>
      <c r="F187" s="6">
        <f t="shared" si="30"/>
        <v>9.3339999999999996</v>
      </c>
      <c r="G187" s="6">
        <f t="shared" si="28"/>
        <v>-65.914719000000005</v>
      </c>
      <c r="J187">
        <v>7667555555.5556002</v>
      </c>
      <c r="K187">
        <v>-62.452613999999997</v>
      </c>
      <c r="L187">
        <v>-53.844574000000001</v>
      </c>
      <c r="N187" s="6">
        <f t="shared" si="31"/>
        <v>9.3339999999999996</v>
      </c>
      <c r="O187" s="6">
        <f t="shared" si="29"/>
        <v>-64.552750000000003</v>
      </c>
    </row>
    <row r="188" spans="2:15" x14ac:dyDescent="0.25">
      <c r="B188">
        <v>8334111111.1111002</v>
      </c>
      <c r="C188">
        <v>-67.387908999999993</v>
      </c>
      <c r="D188">
        <v>-58.211021000000002</v>
      </c>
      <c r="F188" s="6">
        <f t="shared" si="30"/>
        <v>9.9450000000000003</v>
      </c>
      <c r="G188" s="6">
        <f t="shared" si="28"/>
        <v>-58.003779999999999</v>
      </c>
      <c r="J188">
        <v>8334111111.1111002</v>
      </c>
      <c r="K188">
        <v>-62.648887999999999</v>
      </c>
      <c r="L188">
        <v>-53.519801999999999</v>
      </c>
      <c r="N188" s="6">
        <f t="shared" si="31"/>
        <v>9.9450000000000003</v>
      </c>
      <c r="O188" s="6">
        <f t="shared" si="29"/>
        <v>-56.026878000000004</v>
      </c>
    </row>
    <row r="189" spans="2:15" x14ac:dyDescent="0.25">
      <c r="B189">
        <v>9000666666.6667004</v>
      </c>
      <c r="C189">
        <v>-60.556502999999999</v>
      </c>
      <c r="D189">
        <v>-51.135159000000002</v>
      </c>
      <c r="F189" s="6">
        <f t="shared" si="30"/>
        <v>10.555999999999999</v>
      </c>
      <c r="G189" s="6">
        <f t="shared" si="28"/>
        <v>-47.656269000000002</v>
      </c>
      <c r="J189">
        <v>9000666666.6667004</v>
      </c>
      <c r="K189">
        <v>-63.202488000000002</v>
      </c>
      <c r="L189">
        <v>-53.769489</v>
      </c>
      <c r="N189" s="6">
        <f t="shared" si="31"/>
        <v>10.555999999999999</v>
      </c>
      <c r="O189" s="6">
        <f t="shared" si="29"/>
        <v>-56.354588</v>
      </c>
    </row>
    <row r="190" spans="2:15" x14ac:dyDescent="0.25">
      <c r="B190">
        <v>9667222222.2222004</v>
      </c>
      <c r="C190">
        <v>-70.983147000000002</v>
      </c>
      <c r="D190">
        <v>-61.309063000000002</v>
      </c>
      <c r="F190" s="6">
        <f t="shared" si="30"/>
        <v>11.167</v>
      </c>
      <c r="G190" s="6">
        <f t="shared" si="28"/>
        <v>-47.075629999999997</v>
      </c>
      <c r="J190">
        <v>9667222222.2222004</v>
      </c>
      <c r="K190">
        <v>-69.852942999999996</v>
      </c>
      <c r="L190">
        <v>-60.209999000000003</v>
      </c>
      <c r="N190" s="6">
        <f t="shared" si="31"/>
        <v>11.167</v>
      </c>
      <c r="O190" s="6">
        <f t="shared" si="29"/>
        <v>-47.953384</v>
      </c>
    </row>
    <row r="191" spans="2:15" x14ac:dyDescent="0.25">
      <c r="B191">
        <v>10333777777.778</v>
      </c>
      <c r="C191">
        <v>-82.401236999999995</v>
      </c>
      <c r="D191">
        <v>-72.628815000000003</v>
      </c>
      <c r="F191" s="6">
        <f t="shared" si="30"/>
        <v>11.778</v>
      </c>
      <c r="G191" s="6">
        <f t="shared" si="28"/>
        <v>-54.775913000000003</v>
      </c>
      <c r="J191">
        <v>10333777777.778</v>
      </c>
      <c r="K191">
        <v>-78.491805999999997</v>
      </c>
      <c r="L191">
        <v>-68.878281000000001</v>
      </c>
      <c r="N191" s="6">
        <f t="shared" si="31"/>
        <v>11.778</v>
      </c>
      <c r="O191" s="6">
        <f t="shared" si="29"/>
        <v>-51.394427999999998</v>
      </c>
    </row>
    <row r="192" spans="2:15" x14ac:dyDescent="0.25">
      <c r="B192">
        <v>11000333333.333</v>
      </c>
      <c r="C192">
        <v>-65.450806</v>
      </c>
      <c r="D192">
        <v>-55.955933000000002</v>
      </c>
      <c r="F192" s="6">
        <f t="shared" si="30"/>
        <v>12.388999999999999</v>
      </c>
      <c r="G192" s="6">
        <f t="shared" si="28"/>
        <v>-58.752116999999998</v>
      </c>
      <c r="J192">
        <v>11000333333.333</v>
      </c>
      <c r="K192">
        <v>-75.636786999999998</v>
      </c>
      <c r="L192">
        <v>-66.042023</v>
      </c>
      <c r="N192" s="6">
        <f t="shared" si="31"/>
        <v>12.388999999999999</v>
      </c>
      <c r="O192" s="6">
        <f t="shared" si="29"/>
        <v>-48.301856999999998</v>
      </c>
    </row>
    <row r="193" spans="2:16" x14ac:dyDescent="0.25">
      <c r="B193">
        <v>11666888888.889</v>
      </c>
      <c r="C193">
        <v>-66.512039000000001</v>
      </c>
      <c r="D193">
        <v>-57.046031999999997</v>
      </c>
      <c r="F193" s="6">
        <f t="shared" si="30"/>
        <v>13</v>
      </c>
      <c r="G193" s="6">
        <f t="shared" si="28"/>
        <v>-48.647022</v>
      </c>
      <c r="J193">
        <v>11666888888.889</v>
      </c>
      <c r="K193">
        <v>-67.366539000000003</v>
      </c>
      <c r="L193">
        <v>-57.718048000000003</v>
      </c>
      <c r="N193" s="6">
        <f t="shared" si="31"/>
        <v>13</v>
      </c>
      <c r="O193" s="6">
        <f t="shared" si="29"/>
        <v>-43.013657000000002</v>
      </c>
    </row>
    <row r="194" spans="2:16" x14ac:dyDescent="0.25">
      <c r="B194">
        <v>12333444444.444</v>
      </c>
      <c r="C194">
        <v>-75.566078000000005</v>
      </c>
      <c r="D194">
        <v>-65.461578000000003</v>
      </c>
      <c r="F194" s="6" t="s">
        <v>25</v>
      </c>
      <c r="J194">
        <v>12333444444.444</v>
      </c>
      <c r="K194">
        <v>-71.837104999999994</v>
      </c>
      <c r="L194">
        <v>-61.814442</v>
      </c>
      <c r="N194" s="6" t="s">
        <v>25</v>
      </c>
    </row>
    <row r="195" spans="2:16" x14ac:dyDescent="0.25">
      <c r="B195">
        <v>13000000000</v>
      </c>
      <c r="C195">
        <v>-88.861427000000006</v>
      </c>
      <c r="D195">
        <v>-78.050545</v>
      </c>
      <c r="J195">
        <v>13000000000</v>
      </c>
      <c r="K195">
        <v>-73.066199999999995</v>
      </c>
      <c r="L195">
        <v>-62.125186999999997</v>
      </c>
    </row>
    <row r="196" spans="2:16" x14ac:dyDescent="0.25">
      <c r="B196" t="s">
        <v>25</v>
      </c>
      <c r="J196" t="s">
        <v>25</v>
      </c>
    </row>
    <row r="197" spans="2:16" x14ac:dyDescent="0.25">
      <c r="F197" s="6" t="s">
        <v>46</v>
      </c>
      <c r="N197" s="6" t="s">
        <v>46</v>
      </c>
    </row>
    <row r="198" spans="2:16" ht="15.75" x14ac:dyDescent="0.25">
      <c r="F198" s="6" t="s">
        <v>23</v>
      </c>
      <c r="G198" s="6" t="str">
        <f t="shared" ref="G198:G217" si="32">D224</f>
        <v>2Ix5L dBc Log Mag(dB)</v>
      </c>
      <c r="H198" s="35">
        <v>2</v>
      </c>
      <c r="N198" s="6" t="s">
        <v>23</v>
      </c>
      <c r="O198" s="6" t="str">
        <f t="shared" ref="O198:O217" si="33">L224</f>
        <v>2Ix5L dBc Log Mag(dB)</v>
      </c>
      <c r="P198" s="35">
        <v>2</v>
      </c>
    </row>
    <row r="199" spans="2:16" ht="15.75" x14ac:dyDescent="0.25">
      <c r="B199" t="s">
        <v>44</v>
      </c>
      <c r="F199" s="6">
        <f t="shared" ref="F199:F217" si="34">B225/1000000000</f>
        <v>3.0019999999999998</v>
      </c>
      <c r="G199" s="6">
        <f t="shared" si="32"/>
        <v>-43.783005000000003</v>
      </c>
      <c r="H199" s="36">
        <f>ABS(AVERAGE(G199:G217)-(H198-1)*5)</f>
        <v>59.140992421052644</v>
      </c>
      <c r="J199" t="s">
        <v>44</v>
      </c>
      <c r="N199" s="6">
        <f t="shared" ref="N199:N217" si="35">J225/1000000000</f>
        <v>3.0019999999999998</v>
      </c>
      <c r="O199" s="6">
        <f t="shared" si="33"/>
        <v>-51.562477000000001</v>
      </c>
      <c r="P199" s="36">
        <f>ABS(AVERAGE(O199:O217)-(P198-1)*5)</f>
        <v>60.905042263157895</v>
      </c>
    </row>
    <row r="200" spans="2:16" x14ac:dyDescent="0.25">
      <c r="B200" t="s">
        <v>23</v>
      </c>
      <c r="C200" t="s">
        <v>162</v>
      </c>
      <c r="D200" t="s">
        <v>84</v>
      </c>
      <c r="F200" s="6">
        <f t="shared" si="34"/>
        <v>3.5574444444443998</v>
      </c>
      <c r="G200" s="6">
        <f t="shared" si="32"/>
        <v>-47.343257999999999</v>
      </c>
      <c r="J200" t="s">
        <v>23</v>
      </c>
      <c r="K200" t="s">
        <v>162</v>
      </c>
      <c r="L200" t="s">
        <v>84</v>
      </c>
      <c r="N200" s="6">
        <f t="shared" si="35"/>
        <v>3.5574444444443998</v>
      </c>
      <c r="O200" s="6">
        <f t="shared" si="33"/>
        <v>-66.496032999999997</v>
      </c>
    </row>
    <row r="201" spans="2:16" x14ac:dyDescent="0.25">
      <c r="B201">
        <v>2002000000</v>
      </c>
      <c r="C201">
        <v>-43.910933999999997</v>
      </c>
      <c r="D201">
        <v>-36.266562999999998</v>
      </c>
      <c r="F201" s="6">
        <f t="shared" si="34"/>
        <v>4.1128888888889001</v>
      </c>
      <c r="G201" s="6">
        <f t="shared" si="32"/>
        <v>-50.622489999999999</v>
      </c>
      <c r="J201">
        <v>2002000000</v>
      </c>
      <c r="K201">
        <v>-39.834491999999997</v>
      </c>
      <c r="L201">
        <v>-32.069336</v>
      </c>
      <c r="N201" s="6">
        <f t="shared" si="35"/>
        <v>4.1128888888889001</v>
      </c>
      <c r="O201" s="6">
        <f t="shared" si="33"/>
        <v>-60.124195</v>
      </c>
    </row>
    <row r="202" spans="2:16" x14ac:dyDescent="0.25">
      <c r="B202">
        <v>2613000000</v>
      </c>
      <c r="C202">
        <v>-54.059066999999999</v>
      </c>
      <c r="D202">
        <v>-46.282573999999997</v>
      </c>
      <c r="F202" s="6">
        <f t="shared" si="34"/>
        <v>4.6683333333332993</v>
      </c>
      <c r="G202" s="6">
        <f t="shared" si="32"/>
        <v>-54.649524999999997</v>
      </c>
      <c r="J202">
        <v>2613000000</v>
      </c>
      <c r="K202">
        <v>-40.471291000000001</v>
      </c>
      <c r="L202">
        <v>-33.055042</v>
      </c>
      <c r="N202" s="6">
        <f t="shared" si="35"/>
        <v>4.6683333333332993</v>
      </c>
      <c r="O202" s="6">
        <f t="shared" si="33"/>
        <v>-50.522849999999998</v>
      </c>
    </row>
    <row r="203" spans="2:16" x14ac:dyDescent="0.25">
      <c r="B203">
        <v>3224000000</v>
      </c>
      <c r="C203">
        <v>-57.980831000000002</v>
      </c>
      <c r="D203">
        <v>-49.946078999999997</v>
      </c>
      <c r="F203" s="6">
        <f t="shared" si="34"/>
        <v>5.2237777777777996</v>
      </c>
      <c r="G203" s="6">
        <f t="shared" si="32"/>
        <v>-69.192963000000006</v>
      </c>
      <c r="J203">
        <v>3224000000</v>
      </c>
      <c r="K203">
        <v>-41.915801999999999</v>
      </c>
      <c r="L203">
        <v>-34.378078000000002</v>
      </c>
      <c r="N203" s="6">
        <f t="shared" si="35"/>
        <v>5.2237777777777996</v>
      </c>
      <c r="O203" s="6">
        <f t="shared" si="33"/>
        <v>-49.843631999999999</v>
      </c>
    </row>
    <row r="204" spans="2:16" x14ac:dyDescent="0.25">
      <c r="B204">
        <v>3835000000</v>
      </c>
      <c r="C204">
        <v>-58.746943999999999</v>
      </c>
      <c r="D204">
        <v>-50.158816999999999</v>
      </c>
      <c r="F204" s="6">
        <f t="shared" si="34"/>
        <v>5.7792222222222005</v>
      </c>
      <c r="G204" s="6">
        <f t="shared" si="32"/>
        <v>-63.078842000000002</v>
      </c>
      <c r="J204">
        <v>3835000000</v>
      </c>
      <c r="K204">
        <v>-42.534320999999998</v>
      </c>
      <c r="L204">
        <v>-34.359051000000001</v>
      </c>
      <c r="N204" s="6">
        <f t="shared" si="35"/>
        <v>5.7792222222222005</v>
      </c>
      <c r="O204" s="6">
        <f t="shared" si="33"/>
        <v>-56.055725000000002</v>
      </c>
    </row>
    <row r="205" spans="2:16" x14ac:dyDescent="0.25">
      <c r="B205">
        <v>4446000000</v>
      </c>
      <c r="C205">
        <v>-62.288063000000001</v>
      </c>
      <c r="D205">
        <v>-53.953918000000002</v>
      </c>
      <c r="F205" s="6">
        <f t="shared" si="34"/>
        <v>6.3346666666667</v>
      </c>
      <c r="G205" s="6">
        <f t="shared" si="32"/>
        <v>-54.484161</v>
      </c>
      <c r="J205">
        <v>4446000000</v>
      </c>
      <c r="K205">
        <v>-41.395420000000001</v>
      </c>
      <c r="L205">
        <v>-33.286254999999997</v>
      </c>
      <c r="N205" s="6">
        <f t="shared" si="35"/>
        <v>6.3346666666667</v>
      </c>
      <c r="O205" s="6">
        <f t="shared" si="33"/>
        <v>-64.188582999999994</v>
      </c>
    </row>
    <row r="206" spans="2:16" x14ac:dyDescent="0.25">
      <c r="B206">
        <v>5057000000</v>
      </c>
      <c r="C206">
        <v>-68.627930000000006</v>
      </c>
      <c r="D206">
        <v>-60.642009999999999</v>
      </c>
      <c r="F206" s="6">
        <f t="shared" si="34"/>
        <v>6.8901111111111</v>
      </c>
      <c r="G206" s="6">
        <f t="shared" si="32"/>
        <v>-51.580382999999998</v>
      </c>
      <c r="J206">
        <v>5057000000</v>
      </c>
      <c r="K206">
        <v>-49.944671999999997</v>
      </c>
      <c r="L206">
        <v>-41.965815999999997</v>
      </c>
      <c r="N206" s="6">
        <f t="shared" si="35"/>
        <v>6.8901111111111</v>
      </c>
      <c r="O206" s="6">
        <f t="shared" si="33"/>
        <v>-56.220191999999997</v>
      </c>
    </row>
    <row r="207" spans="2:16" x14ac:dyDescent="0.25">
      <c r="B207">
        <v>5668000000</v>
      </c>
      <c r="C207">
        <v>-65.536902999999995</v>
      </c>
      <c r="D207">
        <v>-57.571609000000002</v>
      </c>
      <c r="F207" s="6">
        <f t="shared" si="34"/>
        <v>7.4455555555556003</v>
      </c>
      <c r="G207" s="6">
        <f t="shared" si="32"/>
        <v>-54.680202000000001</v>
      </c>
      <c r="J207">
        <v>5668000000</v>
      </c>
      <c r="K207">
        <v>-51.573600999999996</v>
      </c>
      <c r="L207">
        <v>-43.485793999999999</v>
      </c>
      <c r="N207" s="6">
        <f t="shared" si="35"/>
        <v>7.4455555555556003</v>
      </c>
      <c r="O207" s="6">
        <f t="shared" si="33"/>
        <v>-53.853774999999999</v>
      </c>
    </row>
    <row r="208" spans="2:16" x14ac:dyDescent="0.25">
      <c r="B208">
        <v>6279000000</v>
      </c>
      <c r="C208">
        <v>-60.691001999999997</v>
      </c>
      <c r="D208">
        <v>-52.713901999999997</v>
      </c>
      <c r="F208" s="6">
        <f t="shared" si="34"/>
        <v>8.0009999999999994</v>
      </c>
      <c r="G208" s="6">
        <f t="shared" si="32"/>
        <v>-53.030211999999999</v>
      </c>
      <c r="J208">
        <v>6279000000</v>
      </c>
      <c r="K208">
        <v>-53.213740999999999</v>
      </c>
      <c r="L208">
        <v>-45.186824999999999</v>
      </c>
      <c r="N208" s="6">
        <f t="shared" si="35"/>
        <v>8.0009999999999994</v>
      </c>
      <c r="O208" s="6">
        <f t="shared" si="33"/>
        <v>-55.296157999999998</v>
      </c>
    </row>
    <row r="209" spans="2:16" x14ac:dyDescent="0.25">
      <c r="B209">
        <v>6890000000</v>
      </c>
      <c r="C209">
        <v>-61.205120000000001</v>
      </c>
      <c r="D209">
        <v>-52.945549</v>
      </c>
      <c r="F209" s="6">
        <f t="shared" si="34"/>
        <v>8.5564444444444003</v>
      </c>
      <c r="G209" s="6">
        <f t="shared" si="32"/>
        <v>-51.141914</v>
      </c>
      <c r="J209">
        <v>6890000000</v>
      </c>
      <c r="K209">
        <v>-53.538387</v>
      </c>
      <c r="L209">
        <v>-45.295963</v>
      </c>
      <c r="N209" s="6">
        <f t="shared" si="35"/>
        <v>8.5564444444444003</v>
      </c>
      <c r="O209" s="6">
        <f t="shared" si="33"/>
        <v>-53.113318999999997</v>
      </c>
    </row>
    <row r="210" spans="2:16" x14ac:dyDescent="0.25">
      <c r="B210">
        <v>7501000000</v>
      </c>
      <c r="C210">
        <v>-63.674221000000003</v>
      </c>
      <c r="D210">
        <v>-55.483040000000003</v>
      </c>
      <c r="F210" s="6">
        <f t="shared" si="34"/>
        <v>9.1118888888889007</v>
      </c>
      <c r="G210" s="6">
        <f t="shared" si="32"/>
        <v>-50.170422000000002</v>
      </c>
      <c r="J210">
        <v>7501000000</v>
      </c>
      <c r="K210">
        <v>-56.177078000000002</v>
      </c>
      <c r="L210">
        <v>-47.846924000000001</v>
      </c>
      <c r="N210" s="6">
        <f t="shared" si="35"/>
        <v>9.1118888888889007</v>
      </c>
      <c r="O210" s="6">
        <f t="shared" si="33"/>
        <v>-50.174754999999998</v>
      </c>
    </row>
    <row r="211" spans="2:16" x14ac:dyDescent="0.25">
      <c r="B211">
        <v>8112000000</v>
      </c>
      <c r="C211">
        <v>-64.289444000000003</v>
      </c>
      <c r="D211">
        <v>-55.627223999999998</v>
      </c>
      <c r="F211" s="6">
        <f t="shared" si="34"/>
        <v>9.6673333333332998</v>
      </c>
      <c r="G211" s="6">
        <f t="shared" si="32"/>
        <v>-55.038704000000003</v>
      </c>
      <c r="J211">
        <v>8112000000</v>
      </c>
      <c r="K211">
        <v>-60.609012999999997</v>
      </c>
      <c r="L211">
        <v>-52.000973000000002</v>
      </c>
      <c r="N211" s="6">
        <f t="shared" si="35"/>
        <v>9.6673333333332998</v>
      </c>
      <c r="O211" s="6">
        <f t="shared" si="33"/>
        <v>-53.003478999999999</v>
      </c>
    </row>
    <row r="212" spans="2:16" x14ac:dyDescent="0.25">
      <c r="B212">
        <v>8723000000</v>
      </c>
      <c r="C212">
        <v>-65.242569000000003</v>
      </c>
      <c r="D212">
        <v>-56.065680999999998</v>
      </c>
      <c r="F212" s="6">
        <f t="shared" si="34"/>
        <v>10.222777777777999</v>
      </c>
      <c r="G212" s="6">
        <f t="shared" si="32"/>
        <v>-54.377124999999999</v>
      </c>
      <c r="J212">
        <v>8723000000</v>
      </c>
      <c r="K212">
        <v>-68.224395999999999</v>
      </c>
      <c r="L212">
        <v>-59.095309999999998</v>
      </c>
      <c r="N212" s="6">
        <f t="shared" si="35"/>
        <v>10.222777777777999</v>
      </c>
      <c r="O212" s="6">
        <f t="shared" si="33"/>
        <v>-51.335388000000002</v>
      </c>
    </row>
    <row r="213" spans="2:16" x14ac:dyDescent="0.25">
      <c r="B213">
        <v>9334000000</v>
      </c>
      <c r="C213">
        <v>-75.336060000000003</v>
      </c>
      <c r="D213">
        <v>-65.914719000000005</v>
      </c>
      <c r="F213" s="6">
        <f t="shared" si="34"/>
        <v>10.778222222222</v>
      </c>
      <c r="G213" s="6">
        <f t="shared" si="32"/>
        <v>-54.105961000000001</v>
      </c>
      <c r="J213">
        <v>9334000000</v>
      </c>
      <c r="K213">
        <v>-73.985748000000001</v>
      </c>
      <c r="L213">
        <v>-64.552750000000003</v>
      </c>
      <c r="N213" s="6">
        <f t="shared" si="35"/>
        <v>10.778222222222</v>
      </c>
      <c r="O213" s="6">
        <f t="shared" si="33"/>
        <v>-57.608963000000003</v>
      </c>
    </row>
    <row r="214" spans="2:16" x14ac:dyDescent="0.25">
      <c r="B214">
        <v>9945000000</v>
      </c>
      <c r="C214">
        <v>-67.677864</v>
      </c>
      <c r="D214">
        <v>-58.003779999999999</v>
      </c>
      <c r="F214" s="6">
        <f t="shared" si="34"/>
        <v>11.333666666667</v>
      </c>
      <c r="G214" s="6">
        <f t="shared" si="32"/>
        <v>-55.414943999999998</v>
      </c>
      <c r="J214">
        <v>9945000000</v>
      </c>
      <c r="K214">
        <v>-65.669822999999994</v>
      </c>
      <c r="L214">
        <v>-56.026878000000004</v>
      </c>
      <c r="N214" s="6">
        <f t="shared" si="35"/>
        <v>11.333666666667</v>
      </c>
      <c r="O214" s="6">
        <f t="shared" si="33"/>
        <v>-58.326636999999998</v>
      </c>
    </row>
    <row r="215" spans="2:16" x14ac:dyDescent="0.25">
      <c r="B215">
        <v>10556000000</v>
      </c>
      <c r="C215">
        <v>-57.428696000000002</v>
      </c>
      <c r="D215">
        <v>-47.656269000000002</v>
      </c>
      <c r="F215" s="6">
        <f t="shared" si="34"/>
        <v>11.889111111110999</v>
      </c>
      <c r="G215" s="6">
        <f t="shared" si="32"/>
        <v>-55.660609999999998</v>
      </c>
      <c r="J215">
        <v>10556000000</v>
      </c>
      <c r="K215">
        <v>-65.968108999999998</v>
      </c>
      <c r="L215">
        <v>-56.354588</v>
      </c>
      <c r="N215" s="6">
        <f t="shared" si="35"/>
        <v>11.889111111110999</v>
      </c>
      <c r="O215" s="6">
        <f t="shared" si="33"/>
        <v>-59.325713999999998</v>
      </c>
    </row>
    <row r="216" spans="2:16" x14ac:dyDescent="0.25">
      <c r="B216">
        <v>11167000000</v>
      </c>
      <c r="C216">
        <v>-56.570503000000002</v>
      </c>
      <c r="D216">
        <v>-47.075629999999997</v>
      </c>
      <c r="F216" s="6">
        <f t="shared" si="34"/>
        <v>12.444555555556001</v>
      </c>
      <c r="G216" s="6">
        <f t="shared" si="32"/>
        <v>-53.721755999999999</v>
      </c>
      <c r="J216">
        <v>11167000000</v>
      </c>
      <c r="K216">
        <v>-57.548144999999998</v>
      </c>
      <c r="L216">
        <v>-47.953384</v>
      </c>
      <c r="N216" s="6">
        <f t="shared" si="35"/>
        <v>12.444555555556001</v>
      </c>
      <c r="O216" s="6">
        <f t="shared" si="33"/>
        <v>-54.727676000000002</v>
      </c>
    </row>
    <row r="217" spans="2:16" x14ac:dyDescent="0.25">
      <c r="B217">
        <v>11778000000</v>
      </c>
      <c r="C217">
        <v>-64.241919999999993</v>
      </c>
      <c r="D217">
        <v>-54.775913000000003</v>
      </c>
      <c r="F217" s="6">
        <f t="shared" si="34"/>
        <v>13</v>
      </c>
      <c r="G217" s="6">
        <f t="shared" si="32"/>
        <v>-56.602378999999999</v>
      </c>
      <c r="J217">
        <v>11778000000</v>
      </c>
      <c r="K217">
        <v>-61.042918999999998</v>
      </c>
      <c r="L217">
        <v>-51.394427999999998</v>
      </c>
      <c r="N217" s="6">
        <f t="shared" si="35"/>
        <v>13</v>
      </c>
      <c r="O217" s="6">
        <f t="shared" si="33"/>
        <v>-60.416252</v>
      </c>
    </row>
    <row r="218" spans="2:16" x14ac:dyDescent="0.25">
      <c r="B218">
        <v>12389000000</v>
      </c>
      <c r="C218">
        <v>-68.856612999999996</v>
      </c>
      <c r="D218">
        <v>-58.752116999999998</v>
      </c>
      <c r="F218" s="6" t="s">
        <v>25</v>
      </c>
      <c r="J218">
        <v>12389000000</v>
      </c>
      <c r="K218">
        <v>-58.32452</v>
      </c>
      <c r="L218">
        <v>-48.301856999999998</v>
      </c>
      <c r="N218" s="6" t="s">
        <v>25</v>
      </c>
    </row>
    <row r="219" spans="2:16" x14ac:dyDescent="0.25">
      <c r="B219">
        <v>13000000000</v>
      </c>
      <c r="C219">
        <v>-59.457904999999997</v>
      </c>
      <c r="D219">
        <v>-48.647022</v>
      </c>
      <c r="J219">
        <v>13000000000</v>
      </c>
      <c r="K219">
        <v>-53.95467</v>
      </c>
      <c r="L219">
        <v>-43.013657000000002</v>
      </c>
    </row>
    <row r="220" spans="2:16" x14ac:dyDescent="0.25">
      <c r="B220" t="s">
        <v>25</v>
      </c>
      <c r="J220" t="s">
        <v>25</v>
      </c>
    </row>
    <row r="221" spans="2:16" x14ac:dyDescent="0.25">
      <c r="F221" s="6" t="s">
        <v>48</v>
      </c>
      <c r="N221" s="6" t="s">
        <v>48</v>
      </c>
    </row>
    <row r="222" spans="2:16" ht="15.75" x14ac:dyDescent="0.25">
      <c r="F222" s="6" t="s">
        <v>23</v>
      </c>
      <c r="G222" s="6" t="str">
        <f t="shared" ref="G222:G241" si="36">D248</f>
        <v>3Ix1L dBc Log Mag(dB)</v>
      </c>
      <c r="H222" s="35">
        <v>3</v>
      </c>
      <c r="N222" s="6" t="s">
        <v>23</v>
      </c>
      <c r="O222" s="6" t="str">
        <f t="shared" ref="O222:O241" si="37">L248</f>
        <v>3Ix1L dBc Log Mag(dB)</v>
      </c>
      <c r="P222" s="35">
        <v>3</v>
      </c>
    </row>
    <row r="223" spans="2:16" ht="15.75" x14ac:dyDescent="0.25">
      <c r="B223" t="s">
        <v>46</v>
      </c>
      <c r="F223" s="6">
        <f t="shared" ref="F223:F241" si="38">B249/1000000000</f>
        <v>1</v>
      </c>
      <c r="G223" s="6">
        <f t="shared" si="36"/>
        <v>-68.469643000000005</v>
      </c>
      <c r="H223" s="36">
        <f>ABS(AVERAGE(G223:G241)-(H222-1)*15)</f>
        <v>90.581305105263169</v>
      </c>
      <c r="J223" t="s">
        <v>46</v>
      </c>
      <c r="N223" s="6">
        <f t="shared" ref="N223:N241" si="39">J249/1000000000</f>
        <v>1</v>
      </c>
      <c r="O223" s="6">
        <f t="shared" si="37"/>
        <v>-73.936722000000003</v>
      </c>
      <c r="P223" s="36">
        <f>ABS(AVERAGE(O223:O241)-(P222-1)*15)</f>
        <v>90.518890315789491</v>
      </c>
    </row>
    <row r="224" spans="2:16" x14ac:dyDescent="0.25">
      <c r="B224" t="s">
        <v>23</v>
      </c>
      <c r="C224" t="s">
        <v>163</v>
      </c>
      <c r="D224" t="s">
        <v>85</v>
      </c>
      <c r="F224" s="6">
        <f t="shared" si="38"/>
        <v>1.5001666666667</v>
      </c>
      <c r="G224" s="6">
        <f t="shared" si="36"/>
        <v>-63.377032999999997</v>
      </c>
      <c r="J224" t="s">
        <v>23</v>
      </c>
      <c r="K224" t="s">
        <v>163</v>
      </c>
      <c r="L224" t="s">
        <v>85</v>
      </c>
      <c r="N224" s="6">
        <f t="shared" si="39"/>
        <v>1.5001666666667</v>
      </c>
      <c r="O224" s="6">
        <f t="shared" si="37"/>
        <v>-60.597389</v>
      </c>
    </row>
    <row r="225" spans="2:15" x14ac:dyDescent="0.25">
      <c r="B225">
        <v>3002000000</v>
      </c>
      <c r="C225">
        <v>-51.427376000000002</v>
      </c>
      <c r="D225">
        <v>-43.783005000000003</v>
      </c>
      <c r="F225" s="6">
        <f t="shared" si="38"/>
        <v>2.0003333333333</v>
      </c>
      <c r="G225" s="6">
        <f t="shared" si="36"/>
        <v>-61.998024000000001</v>
      </c>
      <c r="J225">
        <v>3002000000</v>
      </c>
      <c r="K225">
        <v>-59.327632999999999</v>
      </c>
      <c r="L225">
        <v>-51.562477000000001</v>
      </c>
      <c r="N225" s="6">
        <f t="shared" si="39"/>
        <v>2.0003333333333</v>
      </c>
      <c r="O225" s="6">
        <f t="shared" si="37"/>
        <v>-55.537616999999997</v>
      </c>
    </row>
    <row r="226" spans="2:15" x14ac:dyDescent="0.25">
      <c r="B226">
        <v>3557444444.4443998</v>
      </c>
      <c r="C226">
        <v>-55.119751000000001</v>
      </c>
      <c r="D226">
        <v>-47.343257999999999</v>
      </c>
      <c r="F226" s="6">
        <f t="shared" si="38"/>
        <v>2.5005000000000002</v>
      </c>
      <c r="G226" s="6">
        <f t="shared" si="36"/>
        <v>-58.508960999999999</v>
      </c>
      <c r="J226">
        <v>3557444444.4443998</v>
      </c>
      <c r="K226">
        <v>-73.912284999999997</v>
      </c>
      <c r="L226">
        <v>-66.496032999999997</v>
      </c>
      <c r="N226" s="6">
        <f t="shared" si="39"/>
        <v>2.5005000000000002</v>
      </c>
      <c r="O226" s="6">
        <f t="shared" si="37"/>
        <v>-55.851013000000002</v>
      </c>
    </row>
    <row r="227" spans="2:15" x14ac:dyDescent="0.25">
      <c r="B227">
        <v>4112888888.8888998</v>
      </c>
      <c r="C227">
        <v>-58.657241999999997</v>
      </c>
      <c r="D227">
        <v>-50.622489999999999</v>
      </c>
      <c r="F227" s="6">
        <f t="shared" si="38"/>
        <v>3.0006666666666999</v>
      </c>
      <c r="G227" s="6">
        <f t="shared" si="36"/>
        <v>-59.638958000000002</v>
      </c>
      <c r="J227">
        <v>4112888888.8888998</v>
      </c>
      <c r="K227">
        <v>-67.661918999999997</v>
      </c>
      <c r="L227">
        <v>-60.124195</v>
      </c>
      <c r="N227" s="6">
        <f t="shared" si="39"/>
        <v>3.0006666666666999</v>
      </c>
      <c r="O227" s="6">
        <f t="shared" si="37"/>
        <v>-53.475807000000003</v>
      </c>
    </row>
    <row r="228" spans="2:15" x14ac:dyDescent="0.25">
      <c r="B228">
        <v>4668333333.3332996</v>
      </c>
      <c r="C228">
        <v>-63.237651999999997</v>
      </c>
      <c r="D228">
        <v>-54.649524999999997</v>
      </c>
      <c r="F228" s="6">
        <f t="shared" si="38"/>
        <v>3.5008333333333002</v>
      </c>
      <c r="G228" s="6">
        <f t="shared" si="36"/>
        <v>-71.354331999999999</v>
      </c>
      <c r="J228">
        <v>4668333333.3332996</v>
      </c>
      <c r="K228">
        <v>-58.698120000000003</v>
      </c>
      <c r="L228">
        <v>-50.522849999999998</v>
      </c>
      <c r="N228" s="6">
        <f t="shared" si="39"/>
        <v>3.5008333333333002</v>
      </c>
      <c r="O228" s="6">
        <f t="shared" si="37"/>
        <v>-66.035469000000006</v>
      </c>
    </row>
    <row r="229" spans="2:15" x14ac:dyDescent="0.25">
      <c r="B229">
        <v>5223777777.7777996</v>
      </c>
      <c r="C229">
        <v>-77.527100000000004</v>
      </c>
      <c r="D229">
        <v>-69.192963000000006</v>
      </c>
      <c r="F229" s="6">
        <f t="shared" si="38"/>
        <v>4.0010000000000003</v>
      </c>
      <c r="G229" s="6">
        <f t="shared" si="36"/>
        <v>-72.227836999999994</v>
      </c>
      <c r="J229">
        <v>5223777777.7777996</v>
      </c>
      <c r="K229">
        <v>-57.952801000000001</v>
      </c>
      <c r="L229">
        <v>-49.843631999999999</v>
      </c>
      <c r="N229" s="6">
        <f t="shared" si="39"/>
        <v>4.0010000000000003</v>
      </c>
      <c r="O229" s="6">
        <f t="shared" si="37"/>
        <v>-72.011054999999999</v>
      </c>
    </row>
    <row r="230" spans="2:15" x14ac:dyDescent="0.25">
      <c r="B230">
        <v>5779222222.2222004</v>
      </c>
      <c r="C230">
        <v>-71.064757999999998</v>
      </c>
      <c r="D230">
        <v>-63.078842000000002</v>
      </c>
      <c r="F230" s="6">
        <f t="shared" si="38"/>
        <v>4.5011666666667001</v>
      </c>
      <c r="G230" s="6">
        <f t="shared" si="36"/>
        <v>-62.240627000000003</v>
      </c>
      <c r="J230">
        <v>5779222222.2222004</v>
      </c>
      <c r="K230">
        <v>-64.034583999999995</v>
      </c>
      <c r="L230">
        <v>-56.055725000000002</v>
      </c>
      <c r="N230" s="6">
        <f t="shared" si="39"/>
        <v>4.5011666666667001</v>
      </c>
      <c r="O230" s="6">
        <f t="shared" si="37"/>
        <v>-62.837425000000003</v>
      </c>
    </row>
    <row r="231" spans="2:15" x14ac:dyDescent="0.25">
      <c r="B231">
        <v>6334666666.6667004</v>
      </c>
      <c r="C231">
        <v>-62.449455</v>
      </c>
      <c r="D231">
        <v>-54.484161</v>
      </c>
      <c r="F231" s="6">
        <f t="shared" si="38"/>
        <v>5.0013333333332994</v>
      </c>
      <c r="G231" s="6">
        <f t="shared" si="36"/>
        <v>-62.384079</v>
      </c>
      <c r="J231">
        <v>6334666666.6667004</v>
      </c>
      <c r="K231">
        <v>-72.276390000000006</v>
      </c>
      <c r="L231">
        <v>-64.188582999999994</v>
      </c>
      <c r="N231" s="6">
        <f t="shared" si="39"/>
        <v>5.0013333333332994</v>
      </c>
      <c r="O231" s="6">
        <f t="shared" si="37"/>
        <v>-60.494788999999997</v>
      </c>
    </row>
    <row r="232" spans="2:15" x14ac:dyDescent="0.25">
      <c r="B232">
        <v>6890111111.1111002</v>
      </c>
      <c r="C232">
        <v>-59.557484000000002</v>
      </c>
      <c r="D232">
        <v>-51.580382999999998</v>
      </c>
      <c r="F232" s="6">
        <f t="shared" si="38"/>
        <v>5.5015000000000001</v>
      </c>
      <c r="G232" s="6">
        <f t="shared" si="36"/>
        <v>-68.300453000000005</v>
      </c>
      <c r="J232">
        <v>6890111111.1111002</v>
      </c>
      <c r="K232">
        <v>-64.247101000000001</v>
      </c>
      <c r="L232">
        <v>-56.220191999999997</v>
      </c>
      <c r="N232" s="6">
        <f t="shared" si="39"/>
        <v>5.5015000000000001</v>
      </c>
      <c r="O232" s="6">
        <f t="shared" si="37"/>
        <v>-56.84346</v>
      </c>
    </row>
    <row r="233" spans="2:15" x14ac:dyDescent="0.25">
      <c r="B233">
        <v>7445555555.5556002</v>
      </c>
      <c r="C233">
        <v>-62.939774</v>
      </c>
      <c r="D233">
        <v>-54.680202000000001</v>
      </c>
      <c r="F233" s="6">
        <f t="shared" si="38"/>
        <v>6.0016666666667007</v>
      </c>
      <c r="G233" s="6">
        <f t="shared" si="36"/>
        <v>-69.380341000000001</v>
      </c>
      <c r="J233">
        <v>7445555555.5556002</v>
      </c>
      <c r="K233">
        <v>-62.096195000000002</v>
      </c>
      <c r="L233">
        <v>-53.853774999999999</v>
      </c>
      <c r="N233" s="6">
        <f t="shared" si="39"/>
        <v>6.0016666666667007</v>
      </c>
      <c r="O233" s="6">
        <f t="shared" si="37"/>
        <v>-61.883186000000002</v>
      </c>
    </row>
    <row r="234" spans="2:15" x14ac:dyDescent="0.25">
      <c r="B234">
        <v>8001000000</v>
      </c>
      <c r="C234">
        <v>-61.221393999999997</v>
      </c>
      <c r="D234">
        <v>-53.030211999999999</v>
      </c>
      <c r="F234" s="6">
        <f t="shared" si="38"/>
        <v>6.5018333333333</v>
      </c>
      <c r="G234" s="6">
        <f t="shared" si="36"/>
        <v>-58.308188999999999</v>
      </c>
      <c r="J234">
        <v>8001000000</v>
      </c>
      <c r="K234">
        <v>-63.626311999999999</v>
      </c>
      <c r="L234">
        <v>-55.296157999999998</v>
      </c>
      <c r="N234" s="6">
        <f t="shared" si="39"/>
        <v>6.5018333333333</v>
      </c>
      <c r="O234" s="6">
        <f t="shared" si="37"/>
        <v>-73.636482000000001</v>
      </c>
    </row>
    <row r="235" spans="2:15" x14ac:dyDescent="0.25">
      <c r="B235">
        <v>8556444444.4443998</v>
      </c>
      <c r="C235">
        <v>-59.804138000000002</v>
      </c>
      <c r="D235">
        <v>-51.141914</v>
      </c>
      <c r="F235" s="6">
        <f t="shared" si="38"/>
        <v>7.0019999999999998</v>
      </c>
      <c r="G235" s="6">
        <f t="shared" si="36"/>
        <v>-56.090373999999997</v>
      </c>
      <c r="J235">
        <v>8556444444.4443998</v>
      </c>
      <c r="K235">
        <v>-61.721359</v>
      </c>
      <c r="L235">
        <v>-53.113318999999997</v>
      </c>
      <c r="N235" s="6">
        <f t="shared" si="39"/>
        <v>7.0019999999999998</v>
      </c>
      <c r="O235" s="6">
        <f t="shared" si="37"/>
        <v>-66.644858999999997</v>
      </c>
    </row>
    <row r="236" spans="2:15" x14ac:dyDescent="0.25">
      <c r="B236">
        <v>9111888888.8889008</v>
      </c>
      <c r="C236">
        <v>-59.347309000000003</v>
      </c>
      <c r="D236">
        <v>-50.170422000000002</v>
      </c>
      <c r="F236" s="6">
        <f t="shared" si="38"/>
        <v>7.5021666666667004</v>
      </c>
      <c r="G236" s="6">
        <f t="shared" si="36"/>
        <v>-56.036430000000003</v>
      </c>
      <c r="J236">
        <v>9111888888.8889008</v>
      </c>
      <c r="K236">
        <v>-59.303840999999998</v>
      </c>
      <c r="L236">
        <v>-50.174754999999998</v>
      </c>
      <c r="N236" s="6">
        <f t="shared" si="39"/>
        <v>7.5021666666667004</v>
      </c>
      <c r="O236" s="6">
        <f t="shared" si="37"/>
        <v>-58.728797999999998</v>
      </c>
    </row>
    <row r="237" spans="2:15" x14ac:dyDescent="0.25">
      <c r="B237">
        <v>9667333333.3332996</v>
      </c>
      <c r="C237">
        <v>-64.460052000000005</v>
      </c>
      <c r="D237">
        <v>-55.038704000000003</v>
      </c>
      <c r="F237" s="6">
        <f t="shared" si="38"/>
        <v>8.0023333333332989</v>
      </c>
      <c r="G237" s="6">
        <f t="shared" si="36"/>
        <v>-56.981918</v>
      </c>
      <c r="J237">
        <v>9667333333.3332996</v>
      </c>
      <c r="K237">
        <v>-62.436478000000001</v>
      </c>
      <c r="L237">
        <v>-53.003478999999999</v>
      </c>
      <c r="N237" s="6">
        <f t="shared" si="39"/>
        <v>8.0023333333332989</v>
      </c>
      <c r="O237" s="6">
        <f t="shared" si="37"/>
        <v>-57.691634999999998</v>
      </c>
    </row>
    <row r="238" spans="2:15" x14ac:dyDescent="0.25">
      <c r="B238">
        <v>10222777777.778</v>
      </c>
      <c r="C238">
        <v>-64.051201000000006</v>
      </c>
      <c r="D238">
        <v>-54.377124999999999</v>
      </c>
      <c r="F238" s="6">
        <f t="shared" si="38"/>
        <v>8.5024999999999995</v>
      </c>
      <c r="G238" s="6">
        <f t="shared" si="36"/>
        <v>-57.139336</v>
      </c>
      <c r="J238">
        <v>10222777777.778</v>
      </c>
      <c r="K238">
        <v>-60.978329000000002</v>
      </c>
      <c r="L238">
        <v>-51.335388000000002</v>
      </c>
      <c r="N238" s="6">
        <f t="shared" si="39"/>
        <v>8.5024999999999995</v>
      </c>
      <c r="O238" s="6">
        <f t="shared" si="37"/>
        <v>-59.274436999999999</v>
      </c>
    </row>
    <row r="239" spans="2:15" x14ac:dyDescent="0.25">
      <c r="B239">
        <v>10778222222.222</v>
      </c>
      <c r="C239">
        <v>-63.878386999999996</v>
      </c>
      <c r="D239">
        <v>-54.105961000000001</v>
      </c>
      <c r="F239" s="6">
        <f t="shared" si="38"/>
        <v>9.0026666666667001</v>
      </c>
      <c r="G239" s="6">
        <f t="shared" si="36"/>
        <v>-53.046120000000002</v>
      </c>
      <c r="J239">
        <v>10778222222.222</v>
      </c>
      <c r="K239">
        <v>-67.222487999999998</v>
      </c>
      <c r="L239">
        <v>-57.608963000000003</v>
      </c>
      <c r="N239" s="6">
        <f t="shared" si="39"/>
        <v>9.0026666666667001</v>
      </c>
      <c r="O239" s="6">
        <f t="shared" si="37"/>
        <v>-54.547660999999998</v>
      </c>
    </row>
    <row r="240" spans="2:15" x14ac:dyDescent="0.25">
      <c r="B240">
        <v>11333666666.667</v>
      </c>
      <c r="C240">
        <v>-64.909813</v>
      </c>
      <c r="D240">
        <v>-55.414943999999998</v>
      </c>
      <c r="F240" s="6">
        <f t="shared" si="38"/>
        <v>9.5028333333332995</v>
      </c>
      <c r="G240" s="6">
        <f t="shared" si="36"/>
        <v>-50.804104000000002</v>
      </c>
      <c r="J240">
        <v>11333666666.667</v>
      </c>
      <c r="K240">
        <v>-67.921402</v>
      </c>
      <c r="L240">
        <v>-58.326636999999998</v>
      </c>
      <c r="N240" s="6">
        <f t="shared" si="39"/>
        <v>9.5028333333332995</v>
      </c>
      <c r="O240" s="6">
        <f t="shared" si="37"/>
        <v>-51.794865000000001</v>
      </c>
    </row>
    <row r="241" spans="2:16" x14ac:dyDescent="0.25">
      <c r="B241">
        <v>11889111111.111</v>
      </c>
      <c r="C241">
        <v>-65.126616999999996</v>
      </c>
      <c r="D241">
        <v>-55.660609999999998</v>
      </c>
      <c r="F241" s="6">
        <f t="shared" si="38"/>
        <v>10.003</v>
      </c>
      <c r="G241" s="6">
        <f t="shared" si="36"/>
        <v>-44.758037999999999</v>
      </c>
      <c r="J241">
        <v>11889111111.111</v>
      </c>
      <c r="K241">
        <v>-68.974204999999998</v>
      </c>
      <c r="L241">
        <v>-59.325713999999998</v>
      </c>
      <c r="N241" s="6">
        <f t="shared" si="39"/>
        <v>10.003</v>
      </c>
      <c r="O241" s="6">
        <f t="shared" si="37"/>
        <v>-48.036247000000003</v>
      </c>
    </row>
    <row r="242" spans="2:16" x14ac:dyDescent="0.25">
      <c r="B242">
        <v>12444555555.556</v>
      </c>
      <c r="C242">
        <v>-63.826251999999997</v>
      </c>
      <c r="D242">
        <v>-53.721755999999999</v>
      </c>
      <c r="F242" s="6" t="s">
        <v>25</v>
      </c>
      <c r="J242">
        <v>12444555555.556</v>
      </c>
      <c r="K242">
        <v>-64.750343000000001</v>
      </c>
      <c r="L242">
        <v>-54.727676000000002</v>
      </c>
      <c r="N242" s="6" t="s">
        <v>25</v>
      </c>
    </row>
    <row r="243" spans="2:16" x14ac:dyDescent="0.25">
      <c r="B243">
        <v>13000000000</v>
      </c>
      <c r="C243">
        <v>-67.413261000000006</v>
      </c>
      <c r="D243">
        <v>-56.602378999999999</v>
      </c>
      <c r="J243">
        <v>13000000000</v>
      </c>
      <c r="K243">
        <v>-71.357269000000002</v>
      </c>
      <c r="L243">
        <v>-60.416252</v>
      </c>
    </row>
    <row r="244" spans="2:16" x14ac:dyDescent="0.25">
      <c r="B244" t="s">
        <v>25</v>
      </c>
      <c r="J244" t="s">
        <v>25</v>
      </c>
    </row>
    <row r="245" spans="2:16" x14ac:dyDescent="0.25">
      <c r="F245" s="6" t="s">
        <v>50</v>
      </c>
      <c r="N245" s="6" t="s">
        <v>50</v>
      </c>
    </row>
    <row r="246" spans="2:16" ht="15.75" x14ac:dyDescent="0.25">
      <c r="F246" s="6" t="s">
        <v>23</v>
      </c>
      <c r="G246" s="6" t="str">
        <f t="shared" ref="G246:G265" si="40">D272</f>
        <v>3Ix2L dBc Log Mag(dB)</v>
      </c>
      <c r="H246" s="35">
        <v>3</v>
      </c>
      <c r="N246" s="6" t="s">
        <v>23</v>
      </c>
      <c r="O246" s="6" t="str">
        <f t="shared" ref="O246:O265" si="41">L272</f>
        <v>3Ix2L dBc Log Mag(dB)</v>
      </c>
      <c r="P246" s="35">
        <v>3</v>
      </c>
    </row>
    <row r="247" spans="2:16" ht="15.75" x14ac:dyDescent="0.25">
      <c r="B247" t="s">
        <v>48</v>
      </c>
      <c r="F247" s="6">
        <f t="shared" ref="F247:F265" si="42">B273/1000000000</f>
        <v>1</v>
      </c>
      <c r="G247" s="6">
        <f t="shared" si="40"/>
        <v>-54.205669</v>
      </c>
      <c r="H247" s="36">
        <f>ABS(AVERAGE(G247:G265)-(H246-1)*15)</f>
        <v>92.514717210526328</v>
      </c>
      <c r="J247" t="s">
        <v>48</v>
      </c>
      <c r="N247" s="6">
        <f t="shared" ref="N247:N265" si="43">J273/1000000000</f>
        <v>1</v>
      </c>
      <c r="O247" s="6">
        <f t="shared" si="41"/>
        <v>-72.037109000000001</v>
      </c>
      <c r="P247" s="36">
        <f>ABS(AVERAGE(O247:O265)-(P246-1)*15)</f>
        <v>92.832527315789477</v>
      </c>
    </row>
    <row r="248" spans="2:16" x14ac:dyDescent="0.25">
      <c r="B248" t="s">
        <v>23</v>
      </c>
      <c r="C248" t="s">
        <v>164</v>
      </c>
      <c r="D248" t="s">
        <v>86</v>
      </c>
      <c r="F248" s="6">
        <f t="shared" si="42"/>
        <v>1.6666666666666998</v>
      </c>
      <c r="G248" s="6">
        <f t="shared" si="40"/>
        <v>-60.712981999999997</v>
      </c>
      <c r="J248" t="s">
        <v>23</v>
      </c>
      <c r="K248" t="s">
        <v>164</v>
      </c>
      <c r="L248" t="s">
        <v>86</v>
      </c>
      <c r="N248" s="6">
        <f t="shared" si="43"/>
        <v>1.6666666666666998</v>
      </c>
      <c r="O248" s="6">
        <f t="shared" si="41"/>
        <v>-71.068427999999997</v>
      </c>
    </row>
    <row r="249" spans="2:16" x14ac:dyDescent="0.25">
      <c r="B249">
        <v>1000000000</v>
      </c>
      <c r="C249">
        <v>-76.114013999999997</v>
      </c>
      <c r="D249">
        <v>-68.469643000000005</v>
      </c>
      <c r="F249" s="6">
        <f t="shared" si="42"/>
        <v>2.3333333333333002</v>
      </c>
      <c r="G249" s="6">
        <f t="shared" si="40"/>
        <v>-61.122669000000002</v>
      </c>
      <c r="J249">
        <v>1000000000</v>
      </c>
      <c r="K249">
        <v>-81.701881</v>
      </c>
      <c r="L249">
        <v>-73.936722000000003</v>
      </c>
      <c r="N249" s="6">
        <f t="shared" si="43"/>
        <v>2.3333333333333002</v>
      </c>
      <c r="O249" s="6">
        <f t="shared" si="41"/>
        <v>-67.542923000000002</v>
      </c>
    </row>
    <row r="250" spans="2:16" x14ac:dyDescent="0.25">
      <c r="B250">
        <v>1500166666.6666999</v>
      </c>
      <c r="C250">
        <v>-71.153525999999999</v>
      </c>
      <c r="D250">
        <v>-63.377032999999997</v>
      </c>
      <c r="F250" s="6">
        <f t="shared" si="42"/>
        <v>3</v>
      </c>
      <c r="G250" s="6">
        <f t="shared" si="40"/>
        <v>-52.572623999999998</v>
      </c>
      <c r="J250">
        <v>1500166666.6666999</v>
      </c>
      <c r="K250">
        <v>-68.013641000000007</v>
      </c>
      <c r="L250">
        <v>-60.597389</v>
      </c>
      <c r="N250" s="6">
        <f t="shared" si="43"/>
        <v>3</v>
      </c>
      <c r="O250" s="6">
        <f t="shared" si="41"/>
        <v>-63.836951999999997</v>
      </c>
    </row>
    <row r="251" spans="2:16" x14ac:dyDescent="0.25">
      <c r="B251">
        <v>2000333333.3333001</v>
      </c>
      <c r="C251">
        <v>-70.032775999999998</v>
      </c>
      <c r="D251">
        <v>-61.998024000000001</v>
      </c>
      <c r="F251" s="6">
        <f t="shared" si="42"/>
        <v>3.6666666666666998</v>
      </c>
      <c r="G251" s="6">
        <f t="shared" si="40"/>
        <v>-53.585341999999997</v>
      </c>
      <c r="J251">
        <v>2000333333.3333001</v>
      </c>
      <c r="K251">
        <v>-63.075339999999997</v>
      </c>
      <c r="L251">
        <v>-55.537616999999997</v>
      </c>
      <c r="N251" s="6">
        <f t="shared" si="43"/>
        <v>3.6666666666666998</v>
      </c>
      <c r="O251" s="6">
        <f t="shared" si="41"/>
        <v>-57.605643999999998</v>
      </c>
    </row>
    <row r="252" spans="2:16" x14ac:dyDescent="0.25">
      <c r="B252">
        <v>2500500000</v>
      </c>
      <c r="C252">
        <v>-67.097092000000004</v>
      </c>
      <c r="D252">
        <v>-58.508960999999999</v>
      </c>
      <c r="F252" s="6">
        <f t="shared" si="42"/>
        <v>4.3333333333332993</v>
      </c>
      <c r="G252" s="6">
        <f t="shared" si="40"/>
        <v>-54.703529000000003</v>
      </c>
      <c r="J252">
        <v>2500500000</v>
      </c>
      <c r="K252">
        <v>-64.026283000000006</v>
      </c>
      <c r="L252">
        <v>-55.851013000000002</v>
      </c>
      <c r="N252" s="6">
        <f t="shared" si="43"/>
        <v>4.3333333333332993</v>
      </c>
      <c r="O252" s="6">
        <f t="shared" si="41"/>
        <v>-61.798203000000001</v>
      </c>
    </row>
    <row r="253" spans="2:16" x14ac:dyDescent="0.25">
      <c r="B253">
        <v>3000666666.6666999</v>
      </c>
      <c r="C253">
        <v>-67.973099000000005</v>
      </c>
      <c r="D253">
        <v>-59.638958000000002</v>
      </c>
      <c r="F253" s="6">
        <f t="shared" si="42"/>
        <v>5</v>
      </c>
      <c r="G253" s="6">
        <f t="shared" si="40"/>
        <v>-66.573372000000006</v>
      </c>
      <c r="J253">
        <v>3000666666.6666999</v>
      </c>
      <c r="K253">
        <v>-61.584975999999997</v>
      </c>
      <c r="L253">
        <v>-53.475807000000003</v>
      </c>
      <c r="N253" s="6">
        <f t="shared" si="43"/>
        <v>5</v>
      </c>
      <c r="O253" s="6">
        <f t="shared" si="41"/>
        <v>-63.621513</v>
      </c>
    </row>
    <row r="254" spans="2:16" x14ac:dyDescent="0.25">
      <c r="B254">
        <v>3500833333.3333001</v>
      </c>
      <c r="C254">
        <v>-79.340248000000003</v>
      </c>
      <c r="D254">
        <v>-71.354331999999999</v>
      </c>
      <c r="F254" s="6">
        <f t="shared" si="42"/>
        <v>5.6666666666667007</v>
      </c>
      <c r="G254" s="6">
        <f t="shared" si="40"/>
        <v>-71.730721000000003</v>
      </c>
      <c r="J254">
        <v>3500833333.3333001</v>
      </c>
      <c r="K254">
        <v>-74.014319999999998</v>
      </c>
      <c r="L254">
        <v>-66.035469000000006</v>
      </c>
      <c r="N254" s="6">
        <f t="shared" si="43"/>
        <v>5.6666666666667007</v>
      </c>
      <c r="O254" s="6">
        <f t="shared" si="41"/>
        <v>-60.797451000000002</v>
      </c>
    </row>
    <row r="255" spans="2:16" x14ac:dyDescent="0.25">
      <c r="B255">
        <v>4001000000</v>
      </c>
      <c r="C255">
        <v>-80.193129999999996</v>
      </c>
      <c r="D255">
        <v>-72.227836999999994</v>
      </c>
      <c r="F255" s="6">
        <f t="shared" si="42"/>
        <v>6.3333333333332993</v>
      </c>
      <c r="G255" s="6">
        <f t="shared" si="40"/>
        <v>-68.134460000000004</v>
      </c>
      <c r="J255">
        <v>4001000000</v>
      </c>
      <c r="K255">
        <v>-80.098868999999993</v>
      </c>
      <c r="L255">
        <v>-72.011054999999999</v>
      </c>
      <c r="N255" s="6">
        <f t="shared" si="43"/>
        <v>6.3333333333332993</v>
      </c>
      <c r="O255" s="6">
        <f t="shared" si="41"/>
        <v>-57.861904000000003</v>
      </c>
    </row>
    <row r="256" spans="2:16" x14ac:dyDescent="0.25">
      <c r="B256">
        <v>4501166666.6667004</v>
      </c>
      <c r="C256">
        <v>-70.217727999999994</v>
      </c>
      <c r="D256">
        <v>-62.240627000000003</v>
      </c>
      <c r="F256" s="6">
        <f t="shared" si="42"/>
        <v>7</v>
      </c>
      <c r="G256" s="6">
        <f t="shared" si="40"/>
        <v>-56.915149999999997</v>
      </c>
      <c r="J256">
        <v>4501166666.6667004</v>
      </c>
      <c r="K256">
        <v>-70.864341999999994</v>
      </c>
      <c r="L256">
        <v>-62.837425000000003</v>
      </c>
      <c r="N256" s="6">
        <f t="shared" si="43"/>
        <v>7</v>
      </c>
      <c r="O256" s="6">
        <f t="shared" si="41"/>
        <v>-56.183441000000002</v>
      </c>
    </row>
    <row r="257" spans="2:16" x14ac:dyDescent="0.25">
      <c r="B257">
        <v>5001333333.3332996</v>
      </c>
      <c r="C257">
        <v>-70.643653999999998</v>
      </c>
      <c r="D257">
        <v>-62.384079</v>
      </c>
      <c r="F257" s="6">
        <f t="shared" si="42"/>
        <v>7.6666666666667007</v>
      </c>
      <c r="G257" s="6">
        <f t="shared" si="40"/>
        <v>-56.549258999999999</v>
      </c>
      <c r="J257">
        <v>5001333333.3332996</v>
      </c>
      <c r="K257">
        <v>-68.737206</v>
      </c>
      <c r="L257">
        <v>-60.494788999999997</v>
      </c>
      <c r="N257" s="6">
        <f t="shared" si="43"/>
        <v>7.6666666666667007</v>
      </c>
      <c r="O257" s="6">
        <f t="shared" si="41"/>
        <v>-61.843604999999997</v>
      </c>
    </row>
    <row r="258" spans="2:16" x14ac:dyDescent="0.25">
      <c r="B258">
        <v>5501500000</v>
      </c>
      <c r="C258">
        <v>-76.491637999999995</v>
      </c>
      <c r="D258">
        <v>-68.300453000000005</v>
      </c>
      <c r="F258" s="6">
        <f t="shared" si="42"/>
        <v>8.3333333333333002</v>
      </c>
      <c r="G258" s="6">
        <f t="shared" si="40"/>
        <v>-57.573062999999998</v>
      </c>
      <c r="J258">
        <v>5501500000</v>
      </c>
      <c r="K258">
        <v>-65.173614999999998</v>
      </c>
      <c r="L258">
        <v>-56.84346</v>
      </c>
      <c r="N258" s="6">
        <f t="shared" si="43"/>
        <v>8.3333333333333002</v>
      </c>
      <c r="O258" s="6">
        <f t="shared" si="41"/>
        <v>-56.153987999999998</v>
      </c>
    </row>
    <row r="259" spans="2:16" x14ac:dyDescent="0.25">
      <c r="B259">
        <v>6001666666.6667004</v>
      </c>
      <c r="C259">
        <v>-78.042563999999999</v>
      </c>
      <c r="D259">
        <v>-69.380341000000001</v>
      </c>
      <c r="F259" s="6">
        <f t="shared" si="42"/>
        <v>9</v>
      </c>
      <c r="G259" s="6">
        <f t="shared" si="40"/>
        <v>-69.220459000000005</v>
      </c>
      <c r="J259">
        <v>6001666666.6667004</v>
      </c>
      <c r="K259">
        <v>-70.491225999999997</v>
      </c>
      <c r="L259">
        <v>-61.883186000000002</v>
      </c>
      <c r="N259" s="6">
        <f t="shared" si="43"/>
        <v>9</v>
      </c>
      <c r="O259" s="6">
        <f t="shared" si="41"/>
        <v>-51.511046999999998</v>
      </c>
    </row>
    <row r="260" spans="2:16" x14ac:dyDescent="0.25">
      <c r="B260">
        <v>6501833333.3332996</v>
      </c>
      <c r="C260">
        <v>-67.485077000000004</v>
      </c>
      <c r="D260">
        <v>-58.308188999999999</v>
      </c>
      <c r="F260" s="6">
        <f t="shared" si="42"/>
        <v>9.6666666666666998</v>
      </c>
      <c r="G260" s="6">
        <f t="shared" si="40"/>
        <v>-72.238410999999999</v>
      </c>
      <c r="J260">
        <v>6501833333.3332996</v>
      </c>
      <c r="K260">
        <v>-82.765563999999998</v>
      </c>
      <c r="L260">
        <v>-73.636482000000001</v>
      </c>
      <c r="N260" s="6">
        <f t="shared" si="43"/>
        <v>9.6666666666666998</v>
      </c>
      <c r="O260" s="6">
        <f t="shared" si="41"/>
        <v>-54.302605</v>
      </c>
    </row>
    <row r="261" spans="2:16" x14ac:dyDescent="0.25">
      <c r="B261">
        <v>7002000000</v>
      </c>
      <c r="C261">
        <v>-65.511718999999999</v>
      </c>
      <c r="D261">
        <v>-56.090373999999997</v>
      </c>
      <c r="F261" s="6">
        <f t="shared" si="42"/>
        <v>10.333333333333</v>
      </c>
      <c r="G261" s="6">
        <f t="shared" si="40"/>
        <v>-64.865134999999995</v>
      </c>
      <c r="J261">
        <v>7002000000</v>
      </c>
      <c r="K261">
        <v>-76.077866</v>
      </c>
      <c r="L261">
        <v>-66.644858999999997</v>
      </c>
      <c r="N261" s="6">
        <f t="shared" si="43"/>
        <v>10.333333333333</v>
      </c>
      <c r="O261" s="6">
        <f t="shared" si="41"/>
        <v>-66.378692999999998</v>
      </c>
    </row>
    <row r="262" spans="2:16" x14ac:dyDescent="0.25">
      <c r="B262">
        <v>7502166666.6667004</v>
      </c>
      <c r="C262">
        <v>-65.710509999999999</v>
      </c>
      <c r="D262">
        <v>-56.036430000000003</v>
      </c>
      <c r="F262" s="6">
        <f t="shared" si="42"/>
        <v>11</v>
      </c>
      <c r="G262" s="6">
        <f t="shared" si="40"/>
        <v>-65.563873000000001</v>
      </c>
      <c r="J262">
        <v>7502166666.6667004</v>
      </c>
      <c r="K262">
        <v>-68.371741999999998</v>
      </c>
      <c r="L262">
        <v>-58.728797999999998</v>
      </c>
      <c r="N262" s="6">
        <f t="shared" si="43"/>
        <v>11</v>
      </c>
      <c r="O262" s="6">
        <f t="shared" si="41"/>
        <v>-67.004951000000005</v>
      </c>
    </row>
    <row r="263" spans="2:16" x14ac:dyDescent="0.25">
      <c r="B263">
        <v>8002333333.3332996</v>
      </c>
      <c r="C263">
        <v>-66.754349000000005</v>
      </c>
      <c r="D263">
        <v>-56.981918</v>
      </c>
      <c r="F263" s="6">
        <f t="shared" si="42"/>
        <v>11.666666666667</v>
      </c>
      <c r="G263" s="6">
        <f t="shared" si="40"/>
        <v>-68.532477999999998</v>
      </c>
      <c r="J263">
        <v>8002333333.3332996</v>
      </c>
      <c r="K263">
        <v>-67.305160999999998</v>
      </c>
      <c r="L263">
        <v>-57.691634999999998</v>
      </c>
      <c r="N263" s="6">
        <f t="shared" si="43"/>
        <v>11.666666666667</v>
      </c>
      <c r="O263" s="6">
        <f t="shared" si="41"/>
        <v>-64.564957000000007</v>
      </c>
    </row>
    <row r="264" spans="2:16" x14ac:dyDescent="0.25">
      <c r="B264">
        <v>8502500000</v>
      </c>
      <c r="C264">
        <v>-66.634208999999998</v>
      </c>
      <c r="D264">
        <v>-57.139336</v>
      </c>
      <c r="F264" s="6">
        <f t="shared" si="42"/>
        <v>12.333333333333</v>
      </c>
      <c r="G264" s="6">
        <f t="shared" si="40"/>
        <v>-64.514397000000002</v>
      </c>
      <c r="J264">
        <v>8502500000</v>
      </c>
      <c r="K264">
        <v>-68.869202000000001</v>
      </c>
      <c r="L264">
        <v>-59.274436999999999</v>
      </c>
      <c r="N264" s="6">
        <f t="shared" si="43"/>
        <v>12.333333333333</v>
      </c>
      <c r="O264" s="6">
        <f t="shared" si="41"/>
        <v>-69.102806000000001</v>
      </c>
    </row>
    <row r="265" spans="2:16" x14ac:dyDescent="0.25">
      <c r="B265">
        <v>9002666666.6667004</v>
      </c>
      <c r="C265">
        <v>-62.512123000000003</v>
      </c>
      <c r="D265">
        <v>-53.046120000000002</v>
      </c>
      <c r="F265" s="6">
        <f t="shared" si="42"/>
        <v>13</v>
      </c>
      <c r="G265" s="6">
        <f t="shared" si="40"/>
        <v>-68.466033999999993</v>
      </c>
      <c r="J265">
        <v>9002666666.6667004</v>
      </c>
      <c r="K265">
        <v>-64.196151999999998</v>
      </c>
      <c r="L265">
        <v>-54.547660999999998</v>
      </c>
      <c r="N265" s="6">
        <f t="shared" si="43"/>
        <v>13</v>
      </c>
      <c r="O265" s="6">
        <f t="shared" si="41"/>
        <v>-70.601799</v>
      </c>
    </row>
    <row r="266" spans="2:16" x14ac:dyDescent="0.25">
      <c r="B266">
        <v>9502833333.3332996</v>
      </c>
      <c r="C266">
        <v>-60.9086</v>
      </c>
      <c r="D266">
        <v>-50.804104000000002</v>
      </c>
      <c r="F266" s="6" t="s">
        <v>25</v>
      </c>
      <c r="J266">
        <v>9502833333.3332996</v>
      </c>
      <c r="K266">
        <v>-61.817523999999999</v>
      </c>
      <c r="L266">
        <v>-51.794865000000001</v>
      </c>
      <c r="N266" s="6" t="s">
        <v>25</v>
      </c>
    </row>
    <row r="267" spans="2:16" x14ac:dyDescent="0.25">
      <c r="B267">
        <v>10003000000</v>
      </c>
      <c r="C267">
        <v>-55.568919999999999</v>
      </c>
      <c r="D267">
        <v>-44.758037999999999</v>
      </c>
      <c r="J267">
        <v>10003000000</v>
      </c>
      <c r="K267">
        <v>-58.977263999999998</v>
      </c>
      <c r="L267">
        <v>-48.036247000000003</v>
      </c>
    </row>
    <row r="268" spans="2:16" x14ac:dyDescent="0.25">
      <c r="B268" t="s">
        <v>25</v>
      </c>
      <c r="J268" t="s">
        <v>25</v>
      </c>
    </row>
    <row r="269" spans="2:16" x14ac:dyDescent="0.25">
      <c r="F269" s="6" t="s">
        <v>52</v>
      </c>
      <c r="N269" s="6" t="s">
        <v>52</v>
      </c>
    </row>
    <row r="270" spans="2:16" ht="15.75" x14ac:dyDescent="0.25">
      <c r="F270" s="6" t="s">
        <v>23</v>
      </c>
      <c r="G270" s="6" t="str">
        <f t="shared" ref="G270:G289" si="44">D296</f>
        <v>3Ix3L dBc Log Mag(dB)</v>
      </c>
      <c r="H270" s="35">
        <v>3</v>
      </c>
      <c r="N270" s="6" t="s">
        <v>23</v>
      </c>
      <c r="O270" s="6" t="str">
        <f t="shared" ref="O270:O289" si="45">L296</f>
        <v>3Ix3L dBc Log Mag(dB)</v>
      </c>
      <c r="P270" s="35">
        <v>3</v>
      </c>
    </row>
    <row r="271" spans="2:16" ht="15.75" x14ac:dyDescent="0.25">
      <c r="B271" t="s">
        <v>50</v>
      </c>
      <c r="F271" s="6">
        <f t="shared" ref="F271:F289" si="46">B297/1000000000</f>
        <v>1</v>
      </c>
      <c r="G271" s="6">
        <f t="shared" si="44"/>
        <v>-46.201771000000001</v>
      </c>
      <c r="H271" s="36">
        <f>ABS(AVERAGE(G271:G289)-(H270-1)*15)</f>
        <v>81.040283421052635</v>
      </c>
      <c r="J271" t="s">
        <v>50</v>
      </c>
      <c r="N271" s="6">
        <f t="shared" ref="N271:N289" si="47">J297/1000000000</f>
        <v>1</v>
      </c>
      <c r="O271" s="6">
        <f t="shared" si="45"/>
        <v>-61.213859999999997</v>
      </c>
      <c r="P271" s="36">
        <f>ABS(AVERAGE(O271:O289)-(P270-1)*15)</f>
        <v>81.517936368421061</v>
      </c>
    </row>
    <row r="272" spans="2:16" x14ac:dyDescent="0.25">
      <c r="B272" t="s">
        <v>23</v>
      </c>
      <c r="C272" t="s">
        <v>165</v>
      </c>
      <c r="D272" t="s">
        <v>87</v>
      </c>
      <c r="F272" s="6">
        <f t="shared" si="46"/>
        <v>1.6666666666666998</v>
      </c>
      <c r="G272" s="6">
        <f t="shared" si="44"/>
        <v>-42.654845999999999</v>
      </c>
      <c r="J272" t="s">
        <v>23</v>
      </c>
      <c r="K272" t="s">
        <v>165</v>
      </c>
      <c r="L272" t="s">
        <v>87</v>
      </c>
      <c r="N272" s="6">
        <f t="shared" si="47"/>
        <v>1.6666666666666998</v>
      </c>
      <c r="O272" s="6">
        <f t="shared" si="45"/>
        <v>-48.286541</v>
      </c>
    </row>
    <row r="273" spans="2:15" x14ac:dyDescent="0.25">
      <c r="B273">
        <v>1000000000</v>
      </c>
      <c r="C273">
        <v>-61.85004</v>
      </c>
      <c r="D273">
        <v>-54.205669</v>
      </c>
      <c r="F273" s="6">
        <f t="shared" si="46"/>
        <v>2.3333333333333002</v>
      </c>
      <c r="G273" s="6">
        <f t="shared" si="44"/>
        <v>-36.172767999999998</v>
      </c>
      <c r="J273">
        <v>1000000000</v>
      </c>
      <c r="K273">
        <v>-79.802261000000001</v>
      </c>
      <c r="L273">
        <v>-72.037109000000001</v>
      </c>
      <c r="N273" s="6">
        <f t="shared" si="47"/>
        <v>2.3333333333333002</v>
      </c>
      <c r="O273" s="6">
        <f t="shared" si="45"/>
        <v>-39.913474999999998</v>
      </c>
    </row>
    <row r="274" spans="2:15" x14ac:dyDescent="0.25">
      <c r="B274">
        <v>1666666666.6666999</v>
      </c>
      <c r="C274">
        <v>-68.489470999999995</v>
      </c>
      <c r="D274">
        <v>-60.712981999999997</v>
      </c>
      <c r="F274" s="6">
        <f t="shared" si="46"/>
        <v>3</v>
      </c>
      <c r="G274" s="6">
        <f t="shared" si="44"/>
        <v>-43.431229000000002</v>
      </c>
      <c r="J274">
        <v>1666666666.6666999</v>
      </c>
      <c r="K274">
        <v>-78.484679999999997</v>
      </c>
      <c r="L274">
        <v>-71.068427999999997</v>
      </c>
      <c r="N274" s="6">
        <f t="shared" si="47"/>
        <v>3</v>
      </c>
      <c r="O274" s="6">
        <f t="shared" si="45"/>
        <v>-46.265427000000003</v>
      </c>
    </row>
    <row r="275" spans="2:15" x14ac:dyDescent="0.25">
      <c r="B275">
        <v>2333333333.3333001</v>
      </c>
      <c r="C275">
        <v>-69.157425000000003</v>
      </c>
      <c r="D275">
        <v>-61.122669000000002</v>
      </c>
      <c r="F275" s="6">
        <f t="shared" si="46"/>
        <v>3.6666666666666998</v>
      </c>
      <c r="G275" s="6">
        <f t="shared" si="44"/>
        <v>-45.062145000000001</v>
      </c>
      <c r="J275">
        <v>2333333333.3333001</v>
      </c>
      <c r="K275">
        <v>-75.080642999999995</v>
      </c>
      <c r="L275">
        <v>-67.542923000000002</v>
      </c>
      <c r="N275" s="6">
        <f t="shared" si="47"/>
        <v>3.6666666666666998</v>
      </c>
      <c r="O275" s="6">
        <f t="shared" si="45"/>
        <v>-44.067898</v>
      </c>
    </row>
    <row r="276" spans="2:15" x14ac:dyDescent="0.25">
      <c r="B276">
        <v>3000000000</v>
      </c>
      <c r="C276">
        <v>-61.160750999999998</v>
      </c>
      <c r="D276">
        <v>-52.572623999999998</v>
      </c>
      <c r="F276" s="6">
        <f t="shared" si="46"/>
        <v>4.3333333333332993</v>
      </c>
      <c r="G276" s="6">
        <f t="shared" si="44"/>
        <v>-47.538639000000003</v>
      </c>
      <c r="J276">
        <v>3000000000</v>
      </c>
      <c r="K276">
        <v>-72.012221999999994</v>
      </c>
      <c r="L276">
        <v>-63.836951999999997</v>
      </c>
      <c r="N276" s="6">
        <f t="shared" si="47"/>
        <v>4.3333333333332993</v>
      </c>
      <c r="O276" s="6">
        <f t="shared" si="45"/>
        <v>-48.482818999999999</v>
      </c>
    </row>
    <row r="277" spans="2:15" x14ac:dyDescent="0.25">
      <c r="B277">
        <v>3666666666.6666999</v>
      </c>
      <c r="C277">
        <v>-61.919483</v>
      </c>
      <c r="D277">
        <v>-53.585341999999997</v>
      </c>
      <c r="F277" s="6">
        <f t="shared" si="46"/>
        <v>5</v>
      </c>
      <c r="G277" s="6">
        <f t="shared" si="44"/>
        <v>-52.284351000000001</v>
      </c>
      <c r="J277">
        <v>3666666666.6666999</v>
      </c>
      <c r="K277">
        <v>-65.714813000000007</v>
      </c>
      <c r="L277">
        <v>-57.605643999999998</v>
      </c>
      <c r="N277" s="6">
        <f t="shared" si="47"/>
        <v>5</v>
      </c>
      <c r="O277" s="6">
        <f t="shared" si="45"/>
        <v>-52.576534000000002</v>
      </c>
    </row>
    <row r="278" spans="2:15" x14ac:dyDescent="0.25">
      <c r="B278">
        <v>4333333333.3332996</v>
      </c>
      <c r="C278">
        <v>-62.689449000000003</v>
      </c>
      <c r="D278">
        <v>-54.703529000000003</v>
      </c>
      <c r="F278" s="6">
        <f t="shared" si="46"/>
        <v>5.6666666666667007</v>
      </c>
      <c r="G278" s="6">
        <f t="shared" si="44"/>
        <v>-51.465148999999997</v>
      </c>
      <c r="J278">
        <v>4333333333.3332996</v>
      </c>
      <c r="K278">
        <v>-69.777054000000007</v>
      </c>
      <c r="L278">
        <v>-61.798203000000001</v>
      </c>
      <c r="N278" s="6">
        <f t="shared" si="47"/>
        <v>5.6666666666667007</v>
      </c>
      <c r="O278" s="6">
        <f t="shared" si="45"/>
        <v>-49.912219999999998</v>
      </c>
    </row>
    <row r="279" spans="2:15" x14ac:dyDescent="0.25">
      <c r="B279">
        <v>5000000000</v>
      </c>
      <c r="C279">
        <v>-74.538666000000006</v>
      </c>
      <c r="D279">
        <v>-66.573372000000006</v>
      </c>
      <c r="F279" s="6">
        <f t="shared" si="46"/>
        <v>6.3333333333332993</v>
      </c>
      <c r="G279" s="6">
        <f t="shared" si="44"/>
        <v>-54.104176000000002</v>
      </c>
      <c r="J279">
        <v>5000000000</v>
      </c>
      <c r="K279">
        <v>-71.709320000000005</v>
      </c>
      <c r="L279">
        <v>-63.621513</v>
      </c>
      <c r="N279" s="6">
        <f t="shared" si="47"/>
        <v>6.3333333333332993</v>
      </c>
      <c r="O279" s="6">
        <f t="shared" si="45"/>
        <v>-52.624397000000002</v>
      </c>
    </row>
    <row r="280" spans="2:15" x14ac:dyDescent="0.25">
      <c r="B280">
        <v>5666666666.6667004</v>
      </c>
      <c r="C280">
        <v>-79.707825</v>
      </c>
      <c r="D280">
        <v>-71.730721000000003</v>
      </c>
      <c r="F280" s="6">
        <f t="shared" si="46"/>
        <v>7</v>
      </c>
      <c r="G280" s="6">
        <f t="shared" si="44"/>
        <v>-51.789616000000002</v>
      </c>
      <c r="J280">
        <v>5666666666.6667004</v>
      </c>
      <c r="K280">
        <v>-68.824364000000003</v>
      </c>
      <c r="L280">
        <v>-60.797451000000002</v>
      </c>
      <c r="N280" s="6">
        <f t="shared" si="47"/>
        <v>7</v>
      </c>
      <c r="O280" s="6">
        <f t="shared" si="45"/>
        <v>-52.252536999999997</v>
      </c>
    </row>
    <row r="281" spans="2:15" x14ac:dyDescent="0.25">
      <c r="B281">
        <v>6333333333.3332996</v>
      </c>
      <c r="C281">
        <v>-76.394035000000002</v>
      </c>
      <c r="D281">
        <v>-68.134460000000004</v>
      </c>
      <c r="F281" s="6">
        <f t="shared" si="46"/>
        <v>7.6666666666667007</v>
      </c>
      <c r="G281" s="6">
        <f t="shared" si="44"/>
        <v>-54.640118000000001</v>
      </c>
      <c r="J281">
        <v>6333333333.3332996</v>
      </c>
      <c r="K281">
        <v>-66.104324000000005</v>
      </c>
      <c r="L281">
        <v>-57.861904000000003</v>
      </c>
      <c r="N281" s="6">
        <f t="shared" si="47"/>
        <v>7.6666666666667007</v>
      </c>
      <c r="O281" s="6">
        <f t="shared" si="45"/>
        <v>-53.778576000000001</v>
      </c>
    </row>
    <row r="282" spans="2:15" x14ac:dyDescent="0.25">
      <c r="B282">
        <v>7000000000</v>
      </c>
      <c r="C282">
        <v>-65.106330999999997</v>
      </c>
      <c r="D282">
        <v>-56.915149999999997</v>
      </c>
      <c r="F282" s="6">
        <f t="shared" si="46"/>
        <v>8.3333333333333002</v>
      </c>
      <c r="G282" s="6">
        <f t="shared" si="44"/>
        <v>-54.273094</v>
      </c>
      <c r="J282">
        <v>7000000000</v>
      </c>
      <c r="K282">
        <v>-64.513596000000007</v>
      </c>
      <c r="L282">
        <v>-56.183441000000002</v>
      </c>
      <c r="N282" s="6">
        <f t="shared" si="47"/>
        <v>8.3333333333333002</v>
      </c>
      <c r="O282" s="6">
        <f t="shared" si="45"/>
        <v>-54.861637000000002</v>
      </c>
    </row>
    <row r="283" spans="2:15" x14ac:dyDescent="0.25">
      <c r="B283">
        <v>7666666666.6667004</v>
      </c>
      <c r="C283">
        <v>-65.211478999999997</v>
      </c>
      <c r="D283">
        <v>-56.549258999999999</v>
      </c>
      <c r="F283" s="6">
        <f t="shared" si="46"/>
        <v>9</v>
      </c>
      <c r="G283" s="6">
        <f t="shared" si="44"/>
        <v>-58.324866999999998</v>
      </c>
      <c r="J283">
        <v>7666666666.6667004</v>
      </c>
      <c r="K283">
        <v>-70.451644999999999</v>
      </c>
      <c r="L283">
        <v>-61.843604999999997</v>
      </c>
      <c r="N283" s="6">
        <f t="shared" si="47"/>
        <v>9</v>
      </c>
      <c r="O283" s="6">
        <f t="shared" si="45"/>
        <v>-56.425125000000001</v>
      </c>
    </row>
    <row r="284" spans="2:15" x14ac:dyDescent="0.25">
      <c r="B284">
        <v>8333333333.3332996</v>
      </c>
      <c r="C284">
        <v>-66.749954000000002</v>
      </c>
      <c r="D284">
        <v>-57.573062999999998</v>
      </c>
      <c r="F284" s="6">
        <f t="shared" si="46"/>
        <v>9.6666666666666998</v>
      </c>
      <c r="G284" s="6">
        <f t="shared" si="44"/>
        <v>-57.800300999999997</v>
      </c>
      <c r="J284">
        <v>8333333333.3332996</v>
      </c>
      <c r="K284">
        <v>-65.283073000000002</v>
      </c>
      <c r="L284">
        <v>-56.153987999999998</v>
      </c>
      <c r="N284" s="6">
        <f t="shared" si="47"/>
        <v>9.6666666666666998</v>
      </c>
      <c r="O284" s="6">
        <f t="shared" si="45"/>
        <v>-53.169311999999998</v>
      </c>
    </row>
    <row r="285" spans="2:15" x14ac:dyDescent="0.25">
      <c r="B285">
        <v>9000000000</v>
      </c>
      <c r="C285">
        <v>-78.641800000000003</v>
      </c>
      <c r="D285">
        <v>-69.220459000000005</v>
      </c>
      <c r="F285" s="6">
        <f t="shared" si="46"/>
        <v>10.333333333333</v>
      </c>
      <c r="G285" s="6">
        <f t="shared" si="44"/>
        <v>-56.483691999999998</v>
      </c>
      <c r="J285">
        <v>9000000000</v>
      </c>
      <c r="K285">
        <v>-60.944046</v>
      </c>
      <c r="L285">
        <v>-51.511046999999998</v>
      </c>
      <c r="N285" s="6">
        <f t="shared" si="47"/>
        <v>10.333333333333</v>
      </c>
      <c r="O285" s="6">
        <f t="shared" si="45"/>
        <v>-52.631306000000002</v>
      </c>
    </row>
    <row r="286" spans="2:15" x14ac:dyDescent="0.25">
      <c r="B286">
        <v>9666666666.6667004</v>
      </c>
      <c r="C286">
        <v>-81.912491000000003</v>
      </c>
      <c r="D286">
        <v>-72.238410999999999</v>
      </c>
      <c r="F286" s="6">
        <f t="shared" si="46"/>
        <v>11</v>
      </c>
      <c r="G286" s="6">
        <f t="shared" si="44"/>
        <v>-58.487022000000003</v>
      </c>
      <c r="J286">
        <v>9666666666.6667004</v>
      </c>
      <c r="K286">
        <v>-63.945545000000003</v>
      </c>
      <c r="L286">
        <v>-54.302605</v>
      </c>
      <c r="N286" s="6">
        <f t="shared" si="47"/>
        <v>11</v>
      </c>
      <c r="O286" s="6">
        <f t="shared" si="45"/>
        <v>-53.542717000000003</v>
      </c>
    </row>
    <row r="287" spans="2:15" x14ac:dyDescent="0.25">
      <c r="B287">
        <v>10333333333.333</v>
      </c>
      <c r="C287">
        <v>-74.637566000000007</v>
      </c>
      <c r="D287">
        <v>-64.865134999999995</v>
      </c>
      <c r="F287" s="6">
        <f t="shared" si="46"/>
        <v>11.666666666667</v>
      </c>
      <c r="G287" s="6">
        <f t="shared" si="44"/>
        <v>-54.363937</v>
      </c>
      <c r="J287">
        <v>10333333333.333</v>
      </c>
      <c r="K287">
        <v>-75.992217999999994</v>
      </c>
      <c r="L287">
        <v>-66.378692999999998</v>
      </c>
      <c r="N287" s="6">
        <f t="shared" si="47"/>
        <v>11.666666666667</v>
      </c>
      <c r="O287" s="6">
        <f t="shared" si="45"/>
        <v>-53.975918</v>
      </c>
    </row>
    <row r="288" spans="2:15" x14ac:dyDescent="0.25">
      <c r="B288">
        <v>11000000000</v>
      </c>
      <c r="C288">
        <v>-75.058745999999999</v>
      </c>
      <c r="D288">
        <v>-65.563873000000001</v>
      </c>
      <c r="F288" s="6">
        <f t="shared" si="46"/>
        <v>12.333333333333</v>
      </c>
      <c r="G288" s="6">
        <f t="shared" si="44"/>
        <v>-53.021988</v>
      </c>
      <c r="J288">
        <v>11000000000</v>
      </c>
      <c r="K288">
        <v>-76.599716000000001</v>
      </c>
      <c r="L288">
        <v>-67.004951000000005</v>
      </c>
      <c r="N288" s="6">
        <f t="shared" si="47"/>
        <v>12.333333333333</v>
      </c>
      <c r="O288" s="6">
        <f t="shared" si="45"/>
        <v>-53.311790000000002</v>
      </c>
    </row>
    <row r="289" spans="2:16" x14ac:dyDescent="0.25">
      <c r="B289">
        <v>11666666666.667</v>
      </c>
      <c r="C289">
        <v>-77.998481999999996</v>
      </c>
      <c r="D289">
        <v>-68.532477999999998</v>
      </c>
      <c r="F289" s="6">
        <f t="shared" si="46"/>
        <v>13</v>
      </c>
      <c r="G289" s="6">
        <f t="shared" si="44"/>
        <v>-51.665675999999998</v>
      </c>
      <c r="J289">
        <v>11666666666.667</v>
      </c>
      <c r="K289">
        <v>-74.213454999999996</v>
      </c>
      <c r="L289">
        <v>-64.564957000000007</v>
      </c>
      <c r="N289" s="6">
        <f t="shared" si="47"/>
        <v>13</v>
      </c>
      <c r="O289" s="6">
        <f t="shared" si="45"/>
        <v>-51.548701999999999</v>
      </c>
    </row>
    <row r="290" spans="2:16" x14ac:dyDescent="0.25">
      <c r="B290">
        <v>12333333333.333</v>
      </c>
      <c r="C290">
        <v>-74.618888999999996</v>
      </c>
      <c r="D290">
        <v>-64.514397000000002</v>
      </c>
      <c r="F290" s="6" t="s">
        <v>25</v>
      </c>
      <c r="J290">
        <v>12333333333.333</v>
      </c>
      <c r="K290">
        <v>-79.125465000000005</v>
      </c>
      <c r="L290">
        <v>-69.102806000000001</v>
      </c>
      <c r="N290" s="6" t="s">
        <v>25</v>
      </c>
    </row>
    <row r="291" spans="2:16" x14ac:dyDescent="0.25">
      <c r="B291">
        <v>13000000000</v>
      </c>
      <c r="C291">
        <v>-79.276916999999997</v>
      </c>
      <c r="D291">
        <v>-68.466033999999993</v>
      </c>
      <c r="J291">
        <v>13000000000</v>
      </c>
      <c r="K291">
        <v>-81.542809000000005</v>
      </c>
      <c r="L291">
        <v>-70.601799</v>
      </c>
    </row>
    <row r="292" spans="2:16" x14ac:dyDescent="0.25">
      <c r="B292" t="s">
        <v>25</v>
      </c>
      <c r="J292" t="s">
        <v>25</v>
      </c>
    </row>
    <row r="293" spans="2:16" x14ac:dyDescent="0.25">
      <c r="F293" s="6" t="s">
        <v>54</v>
      </c>
      <c r="N293" s="6" t="s">
        <v>54</v>
      </c>
    </row>
    <row r="294" spans="2:16" ht="15.75" x14ac:dyDescent="0.25">
      <c r="F294" s="6" t="s">
        <v>23</v>
      </c>
      <c r="G294" s="6" t="str">
        <f t="shared" ref="G294:G313" si="48">D320</f>
        <v>3Ix4L dBc Log Mag(dB)</v>
      </c>
      <c r="H294" s="35">
        <v>3</v>
      </c>
      <c r="N294" s="6" t="s">
        <v>23</v>
      </c>
      <c r="O294" s="6" t="str">
        <f t="shared" ref="O294:O313" si="49">L320</f>
        <v>3Ix4L dBc Log Mag(dB)</v>
      </c>
      <c r="P294" s="35">
        <v>3</v>
      </c>
    </row>
    <row r="295" spans="2:16" ht="15.75" x14ac:dyDescent="0.25">
      <c r="B295" t="s">
        <v>52</v>
      </c>
      <c r="F295" s="6">
        <f t="shared" ref="F295:F313" si="50">B321/1000000000</f>
        <v>1.0029999999999999</v>
      </c>
      <c r="G295" s="6">
        <f t="shared" si="48"/>
        <v>-57.287067</v>
      </c>
      <c r="H295" s="36">
        <f>ABS(AVERAGE(G295:G313)-(H294-1)*15)</f>
        <v>84.835037473684196</v>
      </c>
      <c r="J295" t="s">
        <v>52</v>
      </c>
      <c r="N295" s="6">
        <f t="shared" ref="N295:N313" si="51">J321/1000000000</f>
        <v>1.0029999999999999</v>
      </c>
      <c r="O295" s="6">
        <f t="shared" si="49"/>
        <v>-62.075592</v>
      </c>
      <c r="P295" s="36">
        <f>ABS(AVERAGE(O295:O313)-(P294-1)*15)</f>
        <v>93.259691894736847</v>
      </c>
    </row>
    <row r="296" spans="2:16" x14ac:dyDescent="0.25">
      <c r="B296" t="s">
        <v>23</v>
      </c>
      <c r="C296" t="s">
        <v>166</v>
      </c>
      <c r="D296" t="s">
        <v>88</v>
      </c>
      <c r="F296" s="6">
        <f t="shared" si="50"/>
        <v>1.6695</v>
      </c>
      <c r="G296" s="6">
        <f t="shared" si="48"/>
        <v>-50.410843</v>
      </c>
      <c r="J296" t="s">
        <v>23</v>
      </c>
      <c r="K296" t="s">
        <v>166</v>
      </c>
      <c r="L296" t="s">
        <v>88</v>
      </c>
      <c r="N296" s="6">
        <f t="shared" si="51"/>
        <v>1.6695</v>
      </c>
      <c r="O296" s="6">
        <f t="shared" si="49"/>
        <v>-73.942390000000003</v>
      </c>
    </row>
    <row r="297" spans="2:16" x14ac:dyDescent="0.25">
      <c r="B297">
        <v>1000000000</v>
      </c>
      <c r="C297">
        <v>-53.846138000000003</v>
      </c>
      <c r="D297">
        <v>-46.201771000000001</v>
      </c>
      <c r="F297" s="6">
        <f t="shared" si="50"/>
        <v>2.3359999999999999</v>
      </c>
      <c r="G297" s="6">
        <f t="shared" si="48"/>
        <v>-50.966636999999999</v>
      </c>
      <c r="J297">
        <v>1000000000</v>
      </c>
      <c r="K297">
        <v>-68.979018999999994</v>
      </c>
      <c r="L297">
        <v>-61.213859999999997</v>
      </c>
      <c r="N297" s="6">
        <f t="shared" si="51"/>
        <v>2.3359999999999999</v>
      </c>
      <c r="O297" s="6">
        <f t="shared" si="49"/>
        <v>-62.748196</v>
      </c>
    </row>
    <row r="298" spans="2:16" x14ac:dyDescent="0.25">
      <c r="B298">
        <v>1666666666.6666999</v>
      </c>
      <c r="C298">
        <v>-50.431334999999997</v>
      </c>
      <c r="D298">
        <v>-42.654845999999999</v>
      </c>
      <c r="F298" s="6">
        <f t="shared" si="50"/>
        <v>3.0024999999999999</v>
      </c>
      <c r="G298" s="6">
        <f t="shared" si="48"/>
        <v>-50.797642000000003</v>
      </c>
      <c r="J298">
        <v>1666666666.6666999</v>
      </c>
      <c r="K298">
        <v>-55.702789000000003</v>
      </c>
      <c r="L298">
        <v>-48.286541</v>
      </c>
      <c r="N298" s="6">
        <f t="shared" si="51"/>
        <v>3.0024999999999999</v>
      </c>
      <c r="O298" s="6">
        <f t="shared" si="49"/>
        <v>-58.889336</v>
      </c>
    </row>
    <row r="299" spans="2:16" x14ac:dyDescent="0.25">
      <c r="B299">
        <v>2333333333.3333001</v>
      </c>
      <c r="C299">
        <v>-44.207520000000002</v>
      </c>
      <c r="D299">
        <v>-36.172767999999998</v>
      </c>
      <c r="F299" s="6">
        <f t="shared" si="50"/>
        <v>3.669</v>
      </c>
      <c r="G299" s="6">
        <f t="shared" si="48"/>
        <v>-51.090904000000002</v>
      </c>
      <c r="J299">
        <v>2333333333.3333001</v>
      </c>
      <c r="K299">
        <v>-47.451199000000003</v>
      </c>
      <c r="L299">
        <v>-39.913474999999998</v>
      </c>
      <c r="N299" s="6">
        <f t="shared" si="51"/>
        <v>3.669</v>
      </c>
      <c r="O299" s="6">
        <f t="shared" si="49"/>
        <v>-63.066341000000001</v>
      </c>
    </row>
    <row r="300" spans="2:16" x14ac:dyDescent="0.25">
      <c r="B300">
        <v>3000000000</v>
      </c>
      <c r="C300">
        <v>-52.019356000000002</v>
      </c>
      <c r="D300">
        <v>-43.431229000000002</v>
      </c>
      <c r="F300" s="6">
        <f t="shared" si="50"/>
        <v>4.3354999999999997</v>
      </c>
      <c r="G300" s="6">
        <f t="shared" si="48"/>
        <v>-50.965713999999998</v>
      </c>
      <c r="J300">
        <v>3000000000</v>
      </c>
      <c r="K300">
        <v>-54.440697</v>
      </c>
      <c r="L300">
        <v>-46.265427000000003</v>
      </c>
      <c r="N300" s="6">
        <f t="shared" si="51"/>
        <v>4.3354999999999997</v>
      </c>
      <c r="O300" s="6">
        <f t="shared" si="49"/>
        <v>-61.805751999999998</v>
      </c>
    </row>
    <row r="301" spans="2:16" x14ac:dyDescent="0.25">
      <c r="B301">
        <v>3666666666.6666999</v>
      </c>
      <c r="C301">
        <v>-53.39629</v>
      </c>
      <c r="D301">
        <v>-45.062145000000001</v>
      </c>
      <c r="F301" s="6">
        <f t="shared" si="50"/>
        <v>5.0019999999999998</v>
      </c>
      <c r="G301" s="6">
        <f t="shared" si="48"/>
        <v>-49.393493999999997</v>
      </c>
      <c r="J301">
        <v>3666666666.6666999</v>
      </c>
      <c r="K301">
        <v>-52.177062999999997</v>
      </c>
      <c r="L301">
        <v>-44.067898</v>
      </c>
      <c r="N301" s="6">
        <f t="shared" si="51"/>
        <v>5.0019999999999998</v>
      </c>
      <c r="O301" s="6">
        <f t="shared" si="49"/>
        <v>-65.634856999999997</v>
      </c>
    </row>
    <row r="302" spans="2:16" x14ac:dyDescent="0.25">
      <c r="B302">
        <v>4333333333.3332996</v>
      </c>
      <c r="C302">
        <v>-55.524559000000004</v>
      </c>
      <c r="D302">
        <v>-47.538639000000003</v>
      </c>
      <c r="F302" s="6">
        <f t="shared" si="50"/>
        <v>5.6684999999999999</v>
      </c>
      <c r="G302" s="6">
        <f t="shared" si="48"/>
        <v>-53.016585999999997</v>
      </c>
      <c r="J302">
        <v>4333333333.3332996</v>
      </c>
      <c r="K302">
        <v>-56.461677999999999</v>
      </c>
      <c r="L302">
        <v>-48.482818999999999</v>
      </c>
      <c r="N302" s="6">
        <f t="shared" si="51"/>
        <v>5.6684999999999999</v>
      </c>
      <c r="O302" s="6">
        <f t="shared" si="49"/>
        <v>-61.115409999999997</v>
      </c>
    </row>
    <row r="303" spans="2:16" x14ac:dyDescent="0.25">
      <c r="B303">
        <v>5000000000</v>
      </c>
      <c r="C303">
        <v>-60.249645000000001</v>
      </c>
      <c r="D303">
        <v>-52.284351000000001</v>
      </c>
      <c r="F303" s="6">
        <f t="shared" si="50"/>
        <v>6.335</v>
      </c>
      <c r="G303" s="6">
        <f t="shared" si="48"/>
        <v>-55.318007999999999</v>
      </c>
      <c r="J303">
        <v>5000000000</v>
      </c>
      <c r="K303">
        <v>-60.664344999999997</v>
      </c>
      <c r="L303">
        <v>-52.576534000000002</v>
      </c>
      <c r="N303" s="6">
        <f t="shared" si="51"/>
        <v>6.335</v>
      </c>
      <c r="O303" s="6">
        <f t="shared" si="49"/>
        <v>-67.278396999999998</v>
      </c>
    </row>
    <row r="304" spans="2:16" x14ac:dyDescent="0.25">
      <c r="B304">
        <v>5666666666.6667004</v>
      </c>
      <c r="C304">
        <v>-59.442248999999997</v>
      </c>
      <c r="D304">
        <v>-51.465148999999997</v>
      </c>
      <c r="F304" s="6">
        <f t="shared" si="50"/>
        <v>7.0015000000000001</v>
      </c>
      <c r="G304" s="6">
        <f t="shared" si="48"/>
        <v>-59.994861999999998</v>
      </c>
      <c r="J304">
        <v>5666666666.6667004</v>
      </c>
      <c r="K304">
        <v>-57.939137000000002</v>
      </c>
      <c r="L304">
        <v>-49.912219999999998</v>
      </c>
      <c r="N304" s="6">
        <f t="shared" si="51"/>
        <v>7.0015000000000001</v>
      </c>
      <c r="O304" s="6">
        <f t="shared" si="49"/>
        <v>-65.848090999999997</v>
      </c>
    </row>
    <row r="305" spans="2:16" x14ac:dyDescent="0.25">
      <c r="B305">
        <v>6333333333.3332996</v>
      </c>
      <c r="C305">
        <v>-62.363746999999996</v>
      </c>
      <c r="D305">
        <v>-54.104176000000002</v>
      </c>
      <c r="F305" s="6">
        <f t="shared" si="50"/>
        <v>7.6680000000000001</v>
      </c>
      <c r="G305" s="6">
        <f t="shared" si="48"/>
        <v>-56.891452999999998</v>
      </c>
      <c r="J305">
        <v>6333333333.3332996</v>
      </c>
      <c r="K305">
        <v>-60.866816999999998</v>
      </c>
      <c r="L305">
        <v>-52.624397000000002</v>
      </c>
      <c r="N305" s="6">
        <f t="shared" si="51"/>
        <v>7.6680000000000001</v>
      </c>
      <c r="O305" s="6">
        <f t="shared" si="49"/>
        <v>-67.974777000000003</v>
      </c>
    </row>
    <row r="306" spans="2:16" x14ac:dyDescent="0.25">
      <c r="B306">
        <v>7000000000</v>
      </c>
      <c r="C306">
        <v>-59.980797000000003</v>
      </c>
      <c r="D306">
        <v>-51.789616000000002</v>
      </c>
      <c r="F306" s="6">
        <f t="shared" si="50"/>
        <v>8.3345000000000002</v>
      </c>
      <c r="G306" s="6">
        <f t="shared" si="48"/>
        <v>-56.969379000000004</v>
      </c>
      <c r="J306">
        <v>7000000000</v>
      </c>
      <c r="K306">
        <v>-60.582695000000001</v>
      </c>
      <c r="L306">
        <v>-52.252536999999997</v>
      </c>
      <c r="N306" s="6">
        <f t="shared" si="51"/>
        <v>8.3345000000000002</v>
      </c>
      <c r="O306" s="6">
        <f t="shared" si="49"/>
        <v>-62.680793999999999</v>
      </c>
    </row>
    <row r="307" spans="2:16" x14ac:dyDescent="0.25">
      <c r="B307">
        <v>7666666666.6667004</v>
      </c>
      <c r="C307">
        <v>-63.302337999999999</v>
      </c>
      <c r="D307">
        <v>-54.640118000000001</v>
      </c>
      <c r="F307" s="6">
        <f t="shared" si="50"/>
        <v>9.0009999999999994</v>
      </c>
      <c r="G307" s="6">
        <f t="shared" si="48"/>
        <v>-57.912796</v>
      </c>
      <c r="J307">
        <v>7666666666.6667004</v>
      </c>
      <c r="K307">
        <v>-62.386615999999997</v>
      </c>
      <c r="L307">
        <v>-53.778576000000001</v>
      </c>
      <c r="N307" s="6">
        <f t="shared" si="51"/>
        <v>9.0009999999999994</v>
      </c>
      <c r="O307" s="6">
        <f t="shared" si="49"/>
        <v>-61.606181999999997</v>
      </c>
    </row>
    <row r="308" spans="2:16" x14ac:dyDescent="0.25">
      <c r="B308">
        <v>8333333333.3332996</v>
      </c>
      <c r="C308">
        <v>-63.449986000000003</v>
      </c>
      <c r="D308">
        <v>-54.273094</v>
      </c>
      <c r="F308" s="6">
        <f t="shared" si="50"/>
        <v>9.6675000000000004</v>
      </c>
      <c r="G308" s="6">
        <f t="shared" si="48"/>
        <v>-57.303058999999998</v>
      </c>
      <c r="J308">
        <v>8333333333.3332996</v>
      </c>
      <c r="K308">
        <v>-63.990723000000003</v>
      </c>
      <c r="L308">
        <v>-54.861637000000002</v>
      </c>
      <c r="N308" s="6">
        <f t="shared" si="51"/>
        <v>9.6675000000000004</v>
      </c>
      <c r="O308" s="6">
        <f t="shared" si="49"/>
        <v>-60.289200000000001</v>
      </c>
    </row>
    <row r="309" spans="2:16" x14ac:dyDescent="0.25">
      <c r="B309">
        <v>9000000000</v>
      </c>
      <c r="C309">
        <v>-67.746216000000004</v>
      </c>
      <c r="D309">
        <v>-58.324866999999998</v>
      </c>
      <c r="F309" s="6">
        <f t="shared" si="50"/>
        <v>10.334</v>
      </c>
      <c r="G309" s="6">
        <f t="shared" si="48"/>
        <v>-53.573749999999997</v>
      </c>
      <c r="J309">
        <v>9000000000</v>
      </c>
      <c r="K309">
        <v>-65.858124000000004</v>
      </c>
      <c r="L309">
        <v>-56.425125000000001</v>
      </c>
      <c r="N309" s="6">
        <f t="shared" si="51"/>
        <v>10.334</v>
      </c>
      <c r="O309" s="6">
        <f t="shared" si="49"/>
        <v>-59.688873000000001</v>
      </c>
    </row>
    <row r="310" spans="2:16" x14ac:dyDescent="0.25">
      <c r="B310">
        <v>9666666666.6667004</v>
      </c>
      <c r="C310">
        <v>-67.474379999999996</v>
      </c>
      <c r="D310">
        <v>-57.800300999999997</v>
      </c>
      <c r="F310" s="6">
        <f t="shared" si="50"/>
        <v>11.000500000000001</v>
      </c>
      <c r="G310" s="6">
        <f t="shared" si="48"/>
        <v>-58.228270999999999</v>
      </c>
      <c r="J310">
        <v>9666666666.6667004</v>
      </c>
      <c r="K310">
        <v>-62.812252000000001</v>
      </c>
      <c r="L310">
        <v>-53.169311999999998</v>
      </c>
      <c r="N310" s="6">
        <f t="shared" si="51"/>
        <v>11.000500000000001</v>
      </c>
      <c r="O310" s="6">
        <f t="shared" si="49"/>
        <v>-69.072295999999994</v>
      </c>
    </row>
    <row r="311" spans="2:16" x14ac:dyDescent="0.25">
      <c r="B311">
        <v>10333333333.333</v>
      </c>
      <c r="C311">
        <v>-66.256118999999998</v>
      </c>
      <c r="D311">
        <v>-56.483691999999998</v>
      </c>
      <c r="F311" s="6">
        <f t="shared" si="50"/>
        <v>11.667</v>
      </c>
      <c r="G311" s="6">
        <f t="shared" si="48"/>
        <v>-53.941913999999997</v>
      </c>
      <c r="J311">
        <v>10333333333.333</v>
      </c>
      <c r="K311">
        <v>-62.244830999999998</v>
      </c>
      <c r="L311">
        <v>-52.631306000000002</v>
      </c>
      <c r="N311" s="6">
        <f t="shared" si="51"/>
        <v>11.667</v>
      </c>
      <c r="O311" s="6">
        <f t="shared" si="49"/>
        <v>-59.458328000000002</v>
      </c>
    </row>
    <row r="312" spans="2:16" x14ac:dyDescent="0.25">
      <c r="B312">
        <v>11000000000</v>
      </c>
      <c r="C312">
        <v>-67.981894999999994</v>
      </c>
      <c r="D312">
        <v>-58.487022000000003</v>
      </c>
      <c r="F312" s="6">
        <f t="shared" si="50"/>
        <v>12.333500000000001</v>
      </c>
      <c r="G312" s="6">
        <f t="shared" si="48"/>
        <v>-56.485022999999998</v>
      </c>
      <c r="J312">
        <v>11000000000</v>
      </c>
      <c r="K312">
        <v>-63.137481999999999</v>
      </c>
      <c r="L312">
        <v>-53.542717000000003</v>
      </c>
      <c r="N312" s="6">
        <f t="shared" si="51"/>
        <v>12.333500000000001</v>
      </c>
      <c r="O312" s="6">
        <f t="shared" si="49"/>
        <v>-59.361117999999998</v>
      </c>
    </row>
    <row r="313" spans="2:16" x14ac:dyDescent="0.25">
      <c r="B313">
        <v>11666666666.667</v>
      </c>
      <c r="C313">
        <v>-63.829940999999998</v>
      </c>
      <c r="D313">
        <v>-54.363937</v>
      </c>
      <c r="F313" s="6">
        <f t="shared" si="50"/>
        <v>13</v>
      </c>
      <c r="G313" s="6">
        <f t="shared" si="48"/>
        <v>-61.318309999999997</v>
      </c>
      <c r="J313">
        <v>11666666666.667</v>
      </c>
      <c r="K313">
        <v>-63.624409</v>
      </c>
      <c r="L313">
        <v>-53.975918</v>
      </c>
      <c r="N313" s="6">
        <f t="shared" si="51"/>
        <v>13</v>
      </c>
      <c r="O313" s="6">
        <f t="shared" si="49"/>
        <v>-59.398215999999998</v>
      </c>
    </row>
    <row r="314" spans="2:16" x14ac:dyDescent="0.25">
      <c r="B314">
        <v>12333333333.333</v>
      </c>
      <c r="C314">
        <v>-63.126483999999998</v>
      </c>
      <c r="D314">
        <v>-53.021988</v>
      </c>
      <c r="F314" s="6" t="s">
        <v>25</v>
      </c>
      <c r="J314">
        <v>12333333333.333</v>
      </c>
      <c r="K314">
        <v>-63.334449999999997</v>
      </c>
      <c r="L314">
        <v>-53.311790000000002</v>
      </c>
      <c r="N314" s="6" t="s">
        <v>25</v>
      </c>
    </row>
    <row r="315" spans="2:16" x14ac:dyDescent="0.25">
      <c r="B315">
        <v>13000000000</v>
      </c>
      <c r="C315">
        <v>-62.476559000000002</v>
      </c>
      <c r="D315">
        <v>-51.665675999999998</v>
      </c>
      <c r="J315">
        <v>13000000000</v>
      </c>
      <c r="K315">
        <v>-62.489716000000001</v>
      </c>
      <c r="L315">
        <v>-51.548701999999999</v>
      </c>
    </row>
    <row r="316" spans="2:16" x14ac:dyDescent="0.25">
      <c r="B316" t="s">
        <v>25</v>
      </c>
      <c r="J316" t="s">
        <v>25</v>
      </c>
    </row>
    <row r="317" spans="2:16" x14ac:dyDescent="0.25">
      <c r="F317" s="6" t="s">
        <v>56</v>
      </c>
      <c r="N317" s="6" t="s">
        <v>56</v>
      </c>
    </row>
    <row r="318" spans="2:16" ht="15.75" x14ac:dyDescent="0.25">
      <c r="F318" s="6" t="s">
        <v>23</v>
      </c>
      <c r="G318" s="6" t="str">
        <f t="shared" ref="G318:G337" si="52">D344</f>
        <v>3Ix5L dBc Log Mag(dB)</v>
      </c>
      <c r="H318" s="35">
        <v>3</v>
      </c>
      <c r="N318" s="6" t="s">
        <v>23</v>
      </c>
      <c r="O318" s="6" t="str">
        <f t="shared" ref="O318:O337" si="53">L344</f>
        <v>3Ix5L dBc Log Mag(dB)</v>
      </c>
      <c r="P318" s="35">
        <v>3</v>
      </c>
    </row>
    <row r="319" spans="2:16" ht="15.75" x14ac:dyDescent="0.25">
      <c r="B319" t="s">
        <v>54</v>
      </c>
      <c r="F319" s="6">
        <f t="shared" ref="F319:F337" si="54">B345/1000000000</f>
        <v>2.0030000000000001</v>
      </c>
      <c r="G319" s="6">
        <f t="shared" si="52"/>
        <v>-45.309513000000003</v>
      </c>
      <c r="H319" s="36">
        <f>ABS(AVERAGE(G319:G337)-(H318-1)*15)</f>
        <v>76.620315789473693</v>
      </c>
      <c r="J319" t="s">
        <v>54</v>
      </c>
      <c r="N319" s="6">
        <f t="shared" ref="N319:N337" si="55">J345/1000000000</f>
        <v>2.0030000000000001</v>
      </c>
      <c r="O319" s="6">
        <f t="shared" si="53"/>
        <v>-56.000838999999999</v>
      </c>
      <c r="P319" s="36">
        <f>ABS(AVERAGE(O319:O337)-(P318-1)*15)</f>
        <v>79.629825315789475</v>
      </c>
    </row>
    <row r="320" spans="2:16" x14ac:dyDescent="0.25">
      <c r="B320" t="s">
        <v>23</v>
      </c>
      <c r="C320" t="s">
        <v>167</v>
      </c>
      <c r="D320" t="s">
        <v>89</v>
      </c>
      <c r="F320" s="6">
        <f t="shared" si="54"/>
        <v>2.6139444444444</v>
      </c>
      <c r="G320" s="6">
        <f t="shared" si="52"/>
        <v>-41.672161000000003</v>
      </c>
      <c r="J320" t="s">
        <v>23</v>
      </c>
      <c r="K320" t="s">
        <v>167</v>
      </c>
      <c r="L320" t="s">
        <v>89</v>
      </c>
      <c r="N320" s="6">
        <f t="shared" si="55"/>
        <v>2.6139444444444</v>
      </c>
      <c r="O320" s="6">
        <f t="shared" si="53"/>
        <v>-55.394283000000001</v>
      </c>
    </row>
    <row r="321" spans="2:15" x14ac:dyDescent="0.25">
      <c r="B321">
        <v>1003000000</v>
      </c>
      <c r="C321">
        <v>-64.931434999999993</v>
      </c>
      <c r="D321">
        <v>-57.287067</v>
      </c>
      <c r="F321" s="6">
        <f t="shared" si="54"/>
        <v>3.2248888888888998</v>
      </c>
      <c r="G321" s="6">
        <f t="shared" si="52"/>
        <v>-41.603214000000001</v>
      </c>
      <c r="J321">
        <v>1003000000</v>
      </c>
      <c r="K321">
        <v>-69.840751999999995</v>
      </c>
      <c r="L321">
        <v>-62.075592</v>
      </c>
      <c r="N321" s="6">
        <f t="shared" si="55"/>
        <v>3.2248888888888998</v>
      </c>
      <c r="O321" s="6">
        <f t="shared" si="53"/>
        <v>-47.538246000000001</v>
      </c>
    </row>
    <row r="322" spans="2:15" x14ac:dyDescent="0.25">
      <c r="B322">
        <v>1669500000</v>
      </c>
      <c r="C322">
        <v>-58.187336000000002</v>
      </c>
      <c r="D322">
        <v>-50.410843</v>
      </c>
      <c r="F322" s="6">
        <f t="shared" si="54"/>
        <v>3.8358333333333001</v>
      </c>
      <c r="G322" s="6">
        <f t="shared" si="52"/>
        <v>-39.426785000000002</v>
      </c>
      <c r="J322">
        <v>1669500000</v>
      </c>
      <c r="K322">
        <v>-81.358643000000001</v>
      </c>
      <c r="L322">
        <v>-73.942390000000003</v>
      </c>
      <c r="N322" s="6">
        <f t="shared" si="55"/>
        <v>3.8358333333333001</v>
      </c>
      <c r="O322" s="6">
        <f t="shared" si="53"/>
        <v>-49.384208999999998</v>
      </c>
    </row>
    <row r="323" spans="2:15" x14ac:dyDescent="0.25">
      <c r="B323">
        <v>2336000000</v>
      </c>
      <c r="C323">
        <v>-59.001389000000003</v>
      </c>
      <c r="D323">
        <v>-50.966636999999999</v>
      </c>
      <c r="F323" s="6">
        <f t="shared" si="54"/>
        <v>4.4467777777777995</v>
      </c>
      <c r="G323" s="6">
        <f t="shared" si="52"/>
        <v>-43.007744000000002</v>
      </c>
      <c r="J323">
        <v>2336000000</v>
      </c>
      <c r="K323">
        <v>-70.285919000000007</v>
      </c>
      <c r="L323">
        <v>-62.748196</v>
      </c>
      <c r="N323" s="6">
        <f t="shared" si="55"/>
        <v>4.4467777777777995</v>
      </c>
      <c r="O323" s="6">
        <f t="shared" si="53"/>
        <v>-50.085476</v>
      </c>
    </row>
    <row r="324" spans="2:15" x14ac:dyDescent="0.25">
      <c r="B324">
        <v>3002500000</v>
      </c>
      <c r="C324">
        <v>-59.385773</v>
      </c>
      <c r="D324">
        <v>-50.797642000000003</v>
      </c>
      <c r="F324" s="6">
        <f t="shared" si="54"/>
        <v>5.0577222222222007</v>
      </c>
      <c r="G324" s="6">
        <f t="shared" si="52"/>
        <v>-44.191963000000001</v>
      </c>
      <c r="J324">
        <v>3002500000</v>
      </c>
      <c r="K324">
        <v>-67.064605999999998</v>
      </c>
      <c r="L324">
        <v>-58.889336</v>
      </c>
      <c r="N324" s="6">
        <f t="shared" si="55"/>
        <v>5.0577222222222007</v>
      </c>
      <c r="O324" s="6">
        <f t="shared" si="53"/>
        <v>-51.412483000000002</v>
      </c>
    </row>
    <row r="325" spans="2:15" x14ac:dyDescent="0.25">
      <c r="B325">
        <v>3669000000</v>
      </c>
      <c r="C325">
        <v>-59.425044999999997</v>
      </c>
      <c r="D325">
        <v>-51.090904000000002</v>
      </c>
      <c r="F325" s="6">
        <f t="shared" si="54"/>
        <v>5.6686666666667005</v>
      </c>
      <c r="G325" s="6">
        <f t="shared" si="52"/>
        <v>-44.774864000000001</v>
      </c>
      <c r="J325">
        <v>3669000000</v>
      </c>
      <c r="K325">
        <v>-71.175506999999996</v>
      </c>
      <c r="L325">
        <v>-63.066341000000001</v>
      </c>
      <c r="N325" s="6">
        <f t="shared" si="55"/>
        <v>5.6686666666667005</v>
      </c>
      <c r="O325" s="6">
        <f t="shared" si="53"/>
        <v>-49.277121999999999</v>
      </c>
    </row>
    <row r="326" spans="2:15" x14ac:dyDescent="0.25">
      <c r="B326">
        <v>4335500000</v>
      </c>
      <c r="C326">
        <v>-58.951630000000002</v>
      </c>
      <c r="D326">
        <v>-50.965713999999998</v>
      </c>
      <c r="F326" s="6">
        <f t="shared" si="54"/>
        <v>6.2796111111110999</v>
      </c>
      <c r="G326" s="6">
        <f t="shared" si="52"/>
        <v>-45.488078999999999</v>
      </c>
      <c r="J326">
        <v>4335500000</v>
      </c>
      <c r="K326">
        <v>-69.784606999999994</v>
      </c>
      <c r="L326">
        <v>-61.805751999999998</v>
      </c>
      <c r="N326" s="6">
        <f t="shared" si="55"/>
        <v>6.2796111111110999</v>
      </c>
      <c r="O326" s="6">
        <f t="shared" si="53"/>
        <v>-48.292786</v>
      </c>
    </row>
    <row r="327" spans="2:15" x14ac:dyDescent="0.25">
      <c r="B327">
        <v>5002000000</v>
      </c>
      <c r="C327">
        <v>-57.358784</v>
      </c>
      <c r="D327">
        <v>-49.393493999999997</v>
      </c>
      <c r="F327" s="6">
        <f t="shared" si="54"/>
        <v>6.8905555555555997</v>
      </c>
      <c r="G327" s="6">
        <f t="shared" si="52"/>
        <v>-45.570765999999999</v>
      </c>
      <c r="J327">
        <v>5002000000</v>
      </c>
      <c r="K327">
        <v>-73.722663999999995</v>
      </c>
      <c r="L327">
        <v>-65.634856999999997</v>
      </c>
      <c r="N327" s="6">
        <f t="shared" si="55"/>
        <v>6.8905555555555997</v>
      </c>
      <c r="O327" s="6">
        <f t="shared" si="53"/>
        <v>-48.716628999999998</v>
      </c>
    </row>
    <row r="328" spans="2:15" x14ac:dyDescent="0.25">
      <c r="B328">
        <v>5668500000</v>
      </c>
      <c r="C328">
        <v>-60.993687000000001</v>
      </c>
      <c r="D328">
        <v>-53.016585999999997</v>
      </c>
      <c r="F328" s="6">
        <f t="shared" si="54"/>
        <v>7.5015000000000001</v>
      </c>
      <c r="G328" s="6">
        <f t="shared" si="52"/>
        <v>-47.130913</v>
      </c>
      <c r="J328">
        <v>5668500000</v>
      </c>
      <c r="K328">
        <v>-69.142325999999997</v>
      </c>
      <c r="L328">
        <v>-61.115409999999997</v>
      </c>
      <c r="N328" s="6">
        <f t="shared" si="55"/>
        <v>7.5015000000000001</v>
      </c>
      <c r="O328" s="6">
        <f t="shared" si="53"/>
        <v>-48.035758999999999</v>
      </c>
    </row>
    <row r="329" spans="2:15" x14ac:dyDescent="0.25">
      <c r="B329">
        <v>6335000000</v>
      </c>
      <c r="C329">
        <v>-63.577579</v>
      </c>
      <c r="D329">
        <v>-55.318007999999999</v>
      </c>
      <c r="F329" s="6">
        <f t="shared" si="54"/>
        <v>8.1124444444443995</v>
      </c>
      <c r="G329" s="6">
        <f t="shared" si="52"/>
        <v>-46.329514000000003</v>
      </c>
      <c r="J329">
        <v>6335000000</v>
      </c>
      <c r="K329">
        <v>-75.520813000000004</v>
      </c>
      <c r="L329">
        <v>-67.278396999999998</v>
      </c>
      <c r="N329" s="6">
        <f t="shared" si="55"/>
        <v>8.1124444444443995</v>
      </c>
      <c r="O329" s="6">
        <f t="shared" si="53"/>
        <v>-46.933376000000003</v>
      </c>
    </row>
    <row r="330" spans="2:15" x14ac:dyDescent="0.25">
      <c r="B330">
        <v>7001500000</v>
      </c>
      <c r="C330">
        <v>-68.186042999999998</v>
      </c>
      <c r="D330">
        <v>-59.994861999999998</v>
      </c>
      <c r="F330" s="6">
        <f t="shared" si="54"/>
        <v>8.7233888888889002</v>
      </c>
      <c r="G330" s="6">
        <f t="shared" si="52"/>
        <v>-48.535587</v>
      </c>
      <c r="J330">
        <v>7001500000</v>
      </c>
      <c r="K330">
        <v>-74.178252999999998</v>
      </c>
      <c r="L330">
        <v>-65.848090999999997</v>
      </c>
      <c r="N330" s="6">
        <f t="shared" si="55"/>
        <v>8.7233888888889002</v>
      </c>
      <c r="O330" s="6">
        <f t="shared" si="53"/>
        <v>-47.512230000000002</v>
      </c>
    </row>
    <row r="331" spans="2:15" x14ac:dyDescent="0.25">
      <c r="B331">
        <v>7668000000</v>
      </c>
      <c r="C331">
        <v>-65.553673000000003</v>
      </c>
      <c r="D331">
        <v>-56.891452999999998</v>
      </c>
      <c r="F331" s="6">
        <f t="shared" si="54"/>
        <v>9.3343333333332996</v>
      </c>
      <c r="G331" s="6">
        <f t="shared" si="52"/>
        <v>-51.421714999999999</v>
      </c>
      <c r="J331">
        <v>7668000000</v>
      </c>
      <c r="K331">
        <v>-76.582817000000006</v>
      </c>
      <c r="L331">
        <v>-67.974777000000003</v>
      </c>
      <c r="N331" s="6">
        <f t="shared" si="55"/>
        <v>9.3343333333332996</v>
      </c>
      <c r="O331" s="6">
        <f t="shared" si="53"/>
        <v>-49.546688000000003</v>
      </c>
    </row>
    <row r="332" spans="2:15" x14ac:dyDescent="0.25">
      <c r="B332">
        <v>8334500000</v>
      </c>
      <c r="C332">
        <v>-66.146270999999999</v>
      </c>
      <c r="D332">
        <v>-56.969379000000004</v>
      </c>
      <c r="F332" s="6">
        <f t="shared" si="54"/>
        <v>9.9452777777778003</v>
      </c>
      <c r="G332" s="6">
        <f t="shared" si="52"/>
        <v>-49.861027</v>
      </c>
      <c r="J332">
        <v>8334500000</v>
      </c>
      <c r="K332">
        <v>-71.809882999999999</v>
      </c>
      <c r="L332">
        <v>-62.680793999999999</v>
      </c>
      <c r="N332" s="6">
        <f t="shared" si="55"/>
        <v>9.9452777777778003</v>
      </c>
      <c r="O332" s="6">
        <f t="shared" si="53"/>
        <v>-49.807312000000003</v>
      </c>
    </row>
    <row r="333" spans="2:15" x14ac:dyDescent="0.25">
      <c r="B333">
        <v>9001000000</v>
      </c>
      <c r="C333">
        <v>-67.334136999999998</v>
      </c>
      <c r="D333">
        <v>-57.912796</v>
      </c>
      <c r="F333" s="6">
        <f t="shared" si="54"/>
        <v>10.556222222222001</v>
      </c>
      <c r="G333" s="6">
        <f t="shared" si="52"/>
        <v>-49.785972999999998</v>
      </c>
      <c r="J333">
        <v>9001000000</v>
      </c>
      <c r="K333">
        <v>-71.039185000000003</v>
      </c>
      <c r="L333">
        <v>-61.606181999999997</v>
      </c>
      <c r="N333" s="6">
        <f t="shared" si="55"/>
        <v>10.556222222222001</v>
      </c>
      <c r="O333" s="6">
        <f t="shared" si="53"/>
        <v>-50.308154999999999</v>
      </c>
    </row>
    <row r="334" spans="2:15" x14ac:dyDescent="0.25">
      <c r="B334">
        <v>9667500000</v>
      </c>
      <c r="C334">
        <v>-66.977135000000004</v>
      </c>
      <c r="D334">
        <v>-57.303058999999998</v>
      </c>
      <c r="F334" s="6">
        <f t="shared" si="54"/>
        <v>11.167166666667001</v>
      </c>
      <c r="G334" s="6">
        <f t="shared" si="52"/>
        <v>-49.641762</v>
      </c>
      <c r="J334">
        <v>9667500000</v>
      </c>
      <c r="K334">
        <v>-69.932143999999994</v>
      </c>
      <c r="L334">
        <v>-60.289200000000001</v>
      </c>
      <c r="N334" s="6">
        <f t="shared" si="55"/>
        <v>11.167166666667001</v>
      </c>
      <c r="O334" s="6">
        <f t="shared" si="53"/>
        <v>-49.038829999999997</v>
      </c>
    </row>
    <row r="335" spans="2:15" x14ac:dyDescent="0.25">
      <c r="B335">
        <v>10334000000</v>
      </c>
      <c r="C335">
        <v>-63.346176</v>
      </c>
      <c r="D335">
        <v>-53.573749999999997</v>
      </c>
      <c r="F335" s="6">
        <f t="shared" si="54"/>
        <v>11.778111111111</v>
      </c>
      <c r="G335" s="6">
        <f t="shared" si="52"/>
        <v>-50.855170999999999</v>
      </c>
      <c r="J335">
        <v>10334000000</v>
      </c>
      <c r="K335">
        <v>-69.302398999999994</v>
      </c>
      <c r="L335">
        <v>-59.688873000000001</v>
      </c>
      <c r="N335" s="6">
        <f t="shared" si="55"/>
        <v>11.778111111111</v>
      </c>
      <c r="O335" s="6">
        <f t="shared" si="53"/>
        <v>-47.762272000000003</v>
      </c>
    </row>
    <row r="336" spans="2:15" x14ac:dyDescent="0.25">
      <c r="B336">
        <v>11000500000</v>
      </c>
      <c r="C336">
        <v>-67.723145000000002</v>
      </c>
      <c r="D336">
        <v>-58.228270999999999</v>
      </c>
      <c r="F336" s="6">
        <f t="shared" si="54"/>
        <v>12.389055555556</v>
      </c>
      <c r="G336" s="6">
        <f t="shared" si="52"/>
        <v>-51.093097999999998</v>
      </c>
      <c r="J336">
        <v>11000500000</v>
      </c>
      <c r="K336">
        <v>-78.667061000000004</v>
      </c>
      <c r="L336">
        <v>-69.072295999999994</v>
      </c>
      <c r="N336" s="6">
        <f t="shared" si="55"/>
        <v>12.389055555556</v>
      </c>
      <c r="O336" s="6">
        <f t="shared" si="53"/>
        <v>-48.672919999999998</v>
      </c>
    </row>
    <row r="337" spans="2:16" x14ac:dyDescent="0.25">
      <c r="B337">
        <v>11667000000</v>
      </c>
      <c r="C337">
        <v>-63.407916999999998</v>
      </c>
      <c r="D337">
        <v>-53.941913999999997</v>
      </c>
      <c r="F337" s="6">
        <f t="shared" si="54"/>
        <v>13</v>
      </c>
      <c r="G337" s="6">
        <f t="shared" si="52"/>
        <v>-50.086151000000001</v>
      </c>
      <c r="J337">
        <v>11667000000</v>
      </c>
      <c r="K337">
        <v>-69.106819000000002</v>
      </c>
      <c r="L337">
        <v>-59.458328000000002</v>
      </c>
      <c r="N337" s="6">
        <f t="shared" si="55"/>
        <v>13</v>
      </c>
      <c r="O337" s="6">
        <f t="shared" si="53"/>
        <v>-49.247065999999997</v>
      </c>
    </row>
    <row r="338" spans="2:16" x14ac:dyDescent="0.25">
      <c r="B338">
        <v>12333500000</v>
      </c>
      <c r="C338">
        <v>-66.589523</v>
      </c>
      <c r="D338">
        <v>-56.485022999999998</v>
      </c>
      <c r="F338" s="6" t="s">
        <v>25</v>
      </c>
      <c r="J338">
        <v>12333500000</v>
      </c>
      <c r="K338">
        <v>-69.383780999999999</v>
      </c>
      <c r="L338">
        <v>-59.361117999999998</v>
      </c>
      <c r="N338" s="6" t="s">
        <v>25</v>
      </c>
    </row>
    <row r="339" spans="2:16" x14ac:dyDescent="0.25">
      <c r="B339">
        <v>13000000000</v>
      </c>
      <c r="C339">
        <v>-72.129188999999997</v>
      </c>
      <c r="D339">
        <v>-61.318309999999997</v>
      </c>
      <c r="J339">
        <v>13000000000</v>
      </c>
      <c r="K339">
        <v>-70.339225999999996</v>
      </c>
      <c r="L339">
        <v>-59.398215999999998</v>
      </c>
    </row>
    <row r="340" spans="2:16" x14ac:dyDescent="0.25">
      <c r="B340" t="s">
        <v>25</v>
      </c>
      <c r="J340" t="s">
        <v>25</v>
      </c>
    </row>
    <row r="341" spans="2:16" x14ac:dyDescent="0.25">
      <c r="F341" s="6" t="s">
        <v>58</v>
      </c>
      <c r="N341" s="6" t="s">
        <v>58</v>
      </c>
    </row>
    <row r="342" spans="2:16" ht="15.75" x14ac:dyDescent="0.25">
      <c r="F342" s="6" t="s">
        <v>23</v>
      </c>
      <c r="G342" s="6" t="str">
        <f t="shared" ref="G342:G361" si="56">D368</f>
        <v>4Ix1L dBc Log Mag(dB)</v>
      </c>
      <c r="H342" s="35">
        <v>4</v>
      </c>
      <c r="N342" s="6" t="s">
        <v>23</v>
      </c>
      <c r="O342" s="6" t="str">
        <f t="shared" ref="O342:O361" si="57">L368</f>
        <v>4Ix1L dBc Log Mag(dB)</v>
      </c>
      <c r="P342" s="35">
        <v>4</v>
      </c>
    </row>
    <row r="343" spans="2:16" ht="15.75" x14ac:dyDescent="0.25">
      <c r="B343" t="s">
        <v>56</v>
      </c>
      <c r="F343" s="6">
        <f t="shared" ref="F343:F361" si="58">B369/1000000000</f>
        <v>1</v>
      </c>
      <c r="G343" s="6">
        <f t="shared" si="56"/>
        <v>-69.528403999999995</v>
      </c>
      <c r="H343" s="36">
        <f>ABS(AVERAGE(G343:G361)-(H342-1)*17)</f>
        <v>121.96954247368423</v>
      </c>
      <c r="J343" t="s">
        <v>56</v>
      </c>
      <c r="N343" s="6">
        <f t="shared" ref="N343:N361" si="59">J369/1000000000</f>
        <v>1</v>
      </c>
      <c r="O343" s="6">
        <f t="shared" si="57"/>
        <v>-78.099074999999999</v>
      </c>
      <c r="P343" s="36">
        <f>ABS(AVERAGE(O343:O361)-(P342-1)*17)</f>
        <v>120.54613810526315</v>
      </c>
    </row>
    <row r="344" spans="2:16" x14ac:dyDescent="0.25">
      <c r="B344" t="s">
        <v>23</v>
      </c>
      <c r="C344" t="s">
        <v>168</v>
      </c>
      <c r="D344" t="s">
        <v>90</v>
      </c>
      <c r="F344" s="6">
        <f t="shared" si="58"/>
        <v>1.4446666666666999</v>
      </c>
      <c r="G344" s="6">
        <f t="shared" si="56"/>
        <v>-69.071753999999999</v>
      </c>
      <c r="J344" t="s">
        <v>23</v>
      </c>
      <c r="K344" t="s">
        <v>168</v>
      </c>
      <c r="L344" t="s">
        <v>90</v>
      </c>
      <c r="N344" s="6">
        <f t="shared" si="59"/>
        <v>1.4446666666666999</v>
      </c>
      <c r="O344" s="6">
        <f t="shared" si="57"/>
        <v>-68.364814999999993</v>
      </c>
    </row>
    <row r="345" spans="2:16" x14ac:dyDescent="0.25">
      <c r="B345">
        <v>2003000000</v>
      </c>
      <c r="C345">
        <v>-52.953879999999998</v>
      </c>
      <c r="D345">
        <v>-45.309513000000003</v>
      </c>
      <c r="F345" s="6">
        <f t="shared" si="58"/>
        <v>1.8893333333333002</v>
      </c>
      <c r="G345" s="6">
        <f t="shared" si="56"/>
        <v>-76.219245999999998</v>
      </c>
      <c r="J345">
        <v>2003000000</v>
      </c>
      <c r="K345">
        <v>-63.765994999999997</v>
      </c>
      <c r="L345">
        <v>-56.000838999999999</v>
      </c>
      <c r="N345" s="6">
        <f t="shared" si="59"/>
        <v>1.8893333333333002</v>
      </c>
      <c r="O345" s="6">
        <f t="shared" si="57"/>
        <v>-60.687271000000003</v>
      </c>
    </row>
    <row r="346" spans="2:16" x14ac:dyDescent="0.25">
      <c r="B346">
        <v>2613944444.4443998</v>
      </c>
      <c r="C346">
        <v>-49.448650000000001</v>
      </c>
      <c r="D346">
        <v>-41.672161000000003</v>
      </c>
      <c r="F346" s="6">
        <f t="shared" si="58"/>
        <v>2.3340000000000001</v>
      </c>
      <c r="G346" s="6">
        <f t="shared" si="56"/>
        <v>-71.748947000000001</v>
      </c>
      <c r="J346">
        <v>2613944444.4443998</v>
      </c>
      <c r="K346">
        <v>-62.810532000000002</v>
      </c>
      <c r="L346">
        <v>-55.394283000000001</v>
      </c>
      <c r="N346" s="6">
        <f t="shared" si="59"/>
        <v>2.3340000000000001</v>
      </c>
      <c r="O346" s="6">
        <f t="shared" si="57"/>
        <v>-74.149108999999996</v>
      </c>
    </row>
    <row r="347" spans="2:16" x14ac:dyDescent="0.25">
      <c r="B347">
        <v>3224888888.8888998</v>
      </c>
      <c r="C347">
        <v>-49.637965999999999</v>
      </c>
      <c r="D347">
        <v>-41.603214000000001</v>
      </c>
      <c r="F347" s="6">
        <f t="shared" si="58"/>
        <v>2.7786666666666999</v>
      </c>
      <c r="G347" s="6">
        <f t="shared" si="56"/>
        <v>-64.997353000000004</v>
      </c>
      <c r="J347">
        <v>3224888888.8888998</v>
      </c>
      <c r="K347">
        <v>-55.075969999999998</v>
      </c>
      <c r="L347">
        <v>-47.538246000000001</v>
      </c>
      <c r="N347" s="6">
        <f t="shared" si="59"/>
        <v>2.7786666666666999</v>
      </c>
      <c r="O347" s="6">
        <f t="shared" si="57"/>
        <v>-73.167479999999998</v>
      </c>
    </row>
    <row r="348" spans="2:16" x14ac:dyDescent="0.25">
      <c r="B348">
        <v>3835833333.3333001</v>
      </c>
      <c r="C348">
        <v>-48.014912000000002</v>
      </c>
      <c r="D348">
        <v>-39.426785000000002</v>
      </c>
      <c r="F348" s="6">
        <f t="shared" si="58"/>
        <v>3.2233333333333003</v>
      </c>
      <c r="G348" s="6">
        <f t="shared" si="56"/>
        <v>-66.526145999999997</v>
      </c>
      <c r="J348">
        <v>3835833333.3333001</v>
      </c>
      <c r="K348">
        <v>-57.559479000000003</v>
      </c>
      <c r="L348">
        <v>-49.384208999999998</v>
      </c>
      <c r="N348" s="6">
        <f t="shared" si="59"/>
        <v>3.2233333333333003</v>
      </c>
      <c r="O348" s="6">
        <f t="shared" si="57"/>
        <v>-65.980705</v>
      </c>
    </row>
    <row r="349" spans="2:16" x14ac:dyDescent="0.25">
      <c r="B349">
        <v>4446777777.7777996</v>
      </c>
      <c r="C349">
        <v>-51.341887999999997</v>
      </c>
      <c r="D349">
        <v>-43.007744000000002</v>
      </c>
      <c r="F349" s="6">
        <f t="shared" si="58"/>
        <v>3.6680000000000001</v>
      </c>
      <c r="G349" s="6">
        <f t="shared" si="56"/>
        <v>-70.261229999999998</v>
      </c>
      <c r="J349">
        <v>4446777777.7777996</v>
      </c>
      <c r="K349">
        <v>-58.194645000000001</v>
      </c>
      <c r="L349">
        <v>-50.085476</v>
      </c>
      <c r="N349" s="6">
        <f t="shared" si="59"/>
        <v>3.6680000000000001</v>
      </c>
      <c r="O349" s="6">
        <f t="shared" si="57"/>
        <v>-70.374374000000003</v>
      </c>
    </row>
    <row r="350" spans="2:16" x14ac:dyDescent="0.25">
      <c r="B350">
        <v>5057722222.2222004</v>
      </c>
      <c r="C350">
        <v>-52.177883000000001</v>
      </c>
      <c r="D350">
        <v>-44.191963000000001</v>
      </c>
      <c r="F350" s="6">
        <f t="shared" si="58"/>
        <v>4.1126666666666996</v>
      </c>
      <c r="G350" s="6">
        <f t="shared" si="56"/>
        <v>-69.024651000000006</v>
      </c>
      <c r="J350">
        <v>5057722222.2222004</v>
      </c>
      <c r="K350">
        <v>-59.391337999999998</v>
      </c>
      <c r="L350">
        <v>-51.412483000000002</v>
      </c>
      <c r="N350" s="6">
        <f t="shared" si="59"/>
        <v>4.1126666666666996</v>
      </c>
      <c r="O350" s="6">
        <f t="shared" si="57"/>
        <v>-75.486771000000005</v>
      </c>
    </row>
    <row r="351" spans="2:16" x14ac:dyDescent="0.25">
      <c r="B351">
        <v>5668666666.6667004</v>
      </c>
      <c r="C351">
        <v>-52.740158000000001</v>
      </c>
      <c r="D351">
        <v>-44.774864000000001</v>
      </c>
      <c r="F351" s="6">
        <f t="shared" si="58"/>
        <v>4.5573333333332995</v>
      </c>
      <c r="G351" s="6">
        <f t="shared" si="56"/>
        <v>-75.046700000000001</v>
      </c>
      <c r="J351">
        <v>5668666666.6667004</v>
      </c>
      <c r="K351">
        <v>-57.364928999999997</v>
      </c>
      <c r="L351">
        <v>-49.277121999999999</v>
      </c>
      <c r="N351" s="6">
        <f t="shared" si="59"/>
        <v>4.5573333333332995</v>
      </c>
      <c r="O351" s="6">
        <f t="shared" si="57"/>
        <v>-73.808959999999999</v>
      </c>
    </row>
    <row r="352" spans="2:16" x14ac:dyDescent="0.25">
      <c r="B352">
        <v>6279611111.1111002</v>
      </c>
      <c r="C352">
        <v>-53.465178999999999</v>
      </c>
      <c r="D352">
        <v>-45.488078999999999</v>
      </c>
      <c r="F352" s="6">
        <f t="shared" si="58"/>
        <v>5.0019999999999998</v>
      </c>
      <c r="G352" s="6">
        <f t="shared" si="56"/>
        <v>-69.260338000000004</v>
      </c>
      <c r="J352">
        <v>6279611111.1111002</v>
      </c>
      <c r="K352">
        <v>-56.319698000000002</v>
      </c>
      <c r="L352">
        <v>-48.292786</v>
      </c>
      <c r="N352" s="6">
        <f t="shared" si="59"/>
        <v>5.0019999999999998</v>
      </c>
      <c r="O352" s="6">
        <f t="shared" si="57"/>
        <v>-65.218902999999997</v>
      </c>
    </row>
    <row r="353" spans="2:16" x14ac:dyDescent="0.25">
      <c r="B353">
        <v>6890555555.5556002</v>
      </c>
      <c r="C353">
        <v>-53.830337999999998</v>
      </c>
      <c r="D353">
        <v>-45.570765999999999</v>
      </c>
      <c r="F353" s="6">
        <f t="shared" si="58"/>
        <v>5.4466666666667001</v>
      </c>
      <c r="G353" s="6">
        <f t="shared" si="56"/>
        <v>-68.456023999999999</v>
      </c>
      <c r="J353">
        <v>6890555555.5556002</v>
      </c>
      <c r="K353">
        <v>-56.959049</v>
      </c>
      <c r="L353">
        <v>-48.716628999999998</v>
      </c>
      <c r="N353" s="6">
        <f t="shared" si="59"/>
        <v>5.4466666666667001</v>
      </c>
      <c r="O353" s="6">
        <f t="shared" si="57"/>
        <v>-64.818954000000005</v>
      </c>
    </row>
    <row r="354" spans="2:16" x14ac:dyDescent="0.25">
      <c r="B354">
        <v>7501500000</v>
      </c>
      <c r="C354">
        <v>-55.322094</v>
      </c>
      <c r="D354">
        <v>-47.130913</v>
      </c>
      <c r="F354" s="6">
        <f t="shared" si="58"/>
        <v>5.8913333333333</v>
      </c>
      <c r="G354" s="6">
        <f t="shared" si="56"/>
        <v>-86.551888000000005</v>
      </c>
      <c r="J354">
        <v>7501500000</v>
      </c>
      <c r="K354">
        <v>-56.365917000000003</v>
      </c>
      <c r="L354">
        <v>-48.035758999999999</v>
      </c>
      <c r="N354" s="6">
        <f t="shared" si="59"/>
        <v>5.8913333333333</v>
      </c>
      <c r="O354" s="6">
        <f t="shared" si="57"/>
        <v>-71.298546000000002</v>
      </c>
    </row>
    <row r="355" spans="2:16" x14ac:dyDescent="0.25">
      <c r="B355">
        <v>8112444444.4443998</v>
      </c>
      <c r="C355">
        <v>-54.991737000000001</v>
      </c>
      <c r="D355">
        <v>-46.329514000000003</v>
      </c>
      <c r="F355" s="6">
        <f t="shared" si="58"/>
        <v>6.3360000000000003</v>
      </c>
      <c r="G355" s="6">
        <f t="shared" si="56"/>
        <v>-77.113975999999994</v>
      </c>
      <c r="J355">
        <v>8112444444.4443998</v>
      </c>
      <c r="K355">
        <v>-55.541415999999998</v>
      </c>
      <c r="L355">
        <v>-46.933376000000003</v>
      </c>
      <c r="N355" s="6">
        <f t="shared" si="59"/>
        <v>6.3360000000000003</v>
      </c>
      <c r="O355" s="6">
        <f t="shared" si="57"/>
        <v>-74.616257000000004</v>
      </c>
    </row>
    <row r="356" spans="2:16" x14ac:dyDescent="0.25">
      <c r="B356">
        <v>8723388888.8889008</v>
      </c>
      <c r="C356">
        <v>-57.712474999999998</v>
      </c>
      <c r="D356">
        <v>-48.535587</v>
      </c>
      <c r="F356" s="6">
        <f t="shared" si="58"/>
        <v>6.7806666666667006</v>
      </c>
      <c r="G356" s="6">
        <f t="shared" si="56"/>
        <v>-67.077811999999994</v>
      </c>
      <c r="J356">
        <v>8723388888.8889008</v>
      </c>
      <c r="K356">
        <v>-56.641314999999999</v>
      </c>
      <c r="L356">
        <v>-47.512230000000002</v>
      </c>
      <c r="N356" s="6">
        <f t="shared" si="59"/>
        <v>6.7806666666667006</v>
      </c>
      <c r="O356" s="6">
        <f t="shared" si="57"/>
        <v>-81.642120000000006</v>
      </c>
    </row>
    <row r="357" spans="2:16" x14ac:dyDescent="0.25">
      <c r="B357">
        <v>9334333333.3332996</v>
      </c>
      <c r="C357">
        <v>-60.843060000000001</v>
      </c>
      <c r="D357">
        <v>-51.421714999999999</v>
      </c>
      <c r="F357" s="6">
        <f t="shared" si="58"/>
        <v>7.2253333333332996</v>
      </c>
      <c r="G357" s="6">
        <f t="shared" si="56"/>
        <v>-65.076126000000002</v>
      </c>
      <c r="J357">
        <v>9334333333.3332996</v>
      </c>
      <c r="K357">
        <v>-58.979686999999998</v>
      </c>
      <c r="L357">
        <v>-49.546688000000003</v>
      </c>
      <c r="N357" s="6">
        <f t="shared" si="59"/>
        <v>7.2253333333332996</v>
      </c>
      <c r="O357" s="6">
        <f t="shared" si="57"/>
        <v>-68.131720999999999</v>
      </c>
    </row>
    <row r="358" spans="2:16" x14ac:dyDescent="0.25">
      <c r="B358">
        <v>9945277777.7777996</v>
      </c>
      <c r="C358">
        <v>-59.535107000000004</v>
      </c>
      <c r="D358">
        <v>-49.861027</v>
      </c>
      <c r="F358" s="6">
        <f t="shared" si="58"/>
        <v>7.67</v>
      </c>
      <c r="G358" s="6">
        <f t="shared" si="56"/>
        <v>-73.836105000000003</v>
      </c>
      <c r="J358">
        <v>9945277777.7777996</v>
      </c>
      <c r="K358">
        <v>-59.450256000000003</v>
      </c>
      <c r="L358">
        <v>-49.807312000000003</v>
      </c>
      <c r="N358" s="6">
        <f t="shared" si="59"/>
        <v>7.67</v>
      </c>
      <c r="O358" s="6">
        <f t="shared" si="57"/>
        <v>-65.072258000000005</v>
      </c>
    </row>
    <row r="359" spans="2:16" x14ac:dyDescent="0.25">
      <c r="B359">
        <v>10556222222.222</v>
      </c>
      <c r="C359">
        <v>-59.558402999999998</v>
      </c>
      <c r="D359">
        <v>-49.785972999999998</v>
      </c>
      <c r="F359" s="6">
        <f t="shared" si="58"/>
        <v>8.1146666666667002</v>
      </c>
      <c r="G359" s="6">
        <f t="shared" si="56"/>
        <v>-67.983658000000005</v>
      </c>
      <c r="J359">
        <v>10556222222.222</v>
      </c>
      <c r="K359">
        <v>-59.921680000000002</v>
      </c>
      <c r="L359">
        <v>-50.308154999999999</v>
      </c>
      <c r="N359" s="6">
        <f t="shared" si="59"/>
        <v>8.1146666666667002</v>
      </c>
      <c r="O359" s="6">
        <f t="shared" si="57"/>
        <v>-69.242485000000002</v>
      </c>
    </row>
    <row r="360" spans="2:16" x14ac:dyDescent="0.25">
      <c r="B360">
        <v>11167166666.667</v>
      </c>
      <c r="C360">
        <v>-59.136634999999998</v>
      </c>
      <c r="D360">
        <v>-49.641762</v>
      </c>
      <c r="F360" s="6">
        <f t="shared" si="58"/>
        <v>8.5593333333332993</v>
      </c>
      <c r="G360" s="6">
        <f t="shared" si="56"/>
        <v>-79.496718999999999</v>
      </c>
      <c r="J360">
        <v>11167166666.667</v>
      </c>
      <c r="K360">
        <v>-58.633595</v>
      </c>
      <c r="L360">
        <v>-49.038829999999997</v>
      </c>
      <c r="N360" s="6">
        <f t="shared" si="59"/>
        <v>8.5593333333332993</v>
      </c>
      <c r="O360" s="6">
        <f t="shared" si="57"/>
        <v>-61.518813999999999</v>
      </c>
    </row>
    <row r="361" spans="2:16" x14ac:dyDescent="0.25">
      <c r="B361">
        <v>11778111111.111</v>
      </c>
      <c r="C361">
        <v>-60.321174999999997</v>
      </c>
      <c r="D361">
        <v>-50.855170999999999</v>
      </c>
      <c r="F361" s="6">
        <f t="shared" si="58"/>
        <v>9.0039999999999996</v>
      </c>
      <c r="G361" s="6">
        <f t="shared" si="56"/>
        <v>-61.14423</v>
      </c>
      <c r="J361">
        <v>11778111111.111</v>
      </c>
      <c r="K361">
        <v>-57.410763000000003</v>
      </c>
      <c r="L361">
        <v>-47.762272000000003</v>
      </c>
      <c r="N361" s="6">
        <f t="shared" si="59"/>
        <v>9.0039999999999996</v>
      </c>
      <c r="O361" s="6">
        <f t="shared" si="57"/>
        <v>-59.698005999999999</v>
      </c>
    </row>
    <row r="362" spans="2:16" x14ac:dyDescent="0.25">
      <c r="B362">
        <v>12389055555.556</v>
      </c>
      <c r="C362">
        <v>-61.197594000000002</v>
      </c>
      <c r="D362">
        <v>-51.093097999999998</v>
      </c>
      <c r="F362" s="6" t="s">
        <v>25</v>
      </c>
      <c r="J362">
        <v>12389055555.556</v>
      </c>
      <c r="K362">
        <v>-58.69558</v>
      </c>
      <c r="L362">
        <v>-48.672919999999998</v>
      </c>
      <c r="N362" s="6" t="s">
        <v>25</v>
      </c>
    </row>
    <row r="363" spans="2:16" x14ac:dyDescent="0.25">
      <c r="B363">
        <v>13000000000</v>
      </c>
      <c r="C363">
        <v>-60.897033999999998</v>
      </c>
      <c r="D363">
        <v>-50.086151000000001</v>
      </c>
      <c r="J363">
        <v>13000000000</v>
      </c>
      <c r="K363">
        <v>-60.188079999999999</v>
      </c>
      <c r="L363">
        <v>-49.247065999999997</v>
      </c>
    </row>
    <row r="364" spans="2:16" x14ac:dyDescent="0.25">
      <c r="B364" t="s">
        <v>25</v>
      </c>
      <c r="J364" t="s">
        <v>25</v>
      </c>
    </row>
    <row r="365" spans="2:16" x14ac:dyDescent="0.25">
      <c r="F365" s="6" t="s">
        <v>60</v>
      </c>
      <c r="N365" s="6" t="s">
        <v>60</v>
      </c>
    </row>
    <row r="366" spans="2:16" ht="15.75" x14ac:dyDescent="0.25">
      <c r="F366" s="6" t="s">
        <v>23</v>
      </c>
      <c r="G366" s="6" t="str">
        <f t="shared" ref="G366:G385" si="60">D392</f>
        <v>4Ix2L dBc Log Mag(dB)</v>
      </c>
      <c r="H366" s="35">
        <v>4</v>
      </c>
      <c r="N366" s="6" t="s">
        <v>23</v>
      </c>
      <c r="O366" s="6" t="str">
        <f t="shared" ref="O366:O385" si="61">L392</f>
        <v>4Ix2L dBc Log Mag(dB)</v>
      </c>
      <c r="P366" s="35">
        <v>4</v>
      </c>
    </row>
    <row r="367" spans="2:16" ht="15.75" x14ac:dyDescent="0.25">
      <c r="B367" t="s">
        <v>58</v>
      </c>
      <c r="F367" s="6">
        <f t="shared" ref="F367:F385" si="62">B393/1000000000</f>
        <v>1</v>
      </c>
      <c r="G367" s="6">
        <f t="shared" si="60"/>
        <v>-73.910103000000007</v>
      </c>
      <c r="H367" s="36">
        <f>ABS(AVERAGE(G367:G385)-(H366-1)*17)</f>
        <v>118.19336584210525</v>
      </c>
      <c r="J367" t="s">
        <v>58</v>
      </c>
      <c r="N367" s="6">
        <f t="shared" ref="N367:N385" si="63">J393/1000000000</f>
        <v>1</v>
      </c>
      <c r="O367" s="6">
        <f t="shared" si="61"/>
        <v>-69.196190000000001</v>
      </c>
      <c r="P367" s="36">
        <f>ABS(AVERAGE(O367:O385)-(P366-1)*17)</f>
        <v>115.09955215789473</v>
      </c>
    </row>
    <row r="368" spans="2:16" x14ac:dyDescent="0.25">
      <c r="B368" t="s">
        <v>23</v>
      </c>
      <c r="C368" t="s">
        <v>169</v>
      </c>
      <c r="D368" t="s">
        <v>91</v>
      </c>
      <c r="F368" s="6">
        <f t="shared" si="62"/>
        <v>1.6666666666666998</v>
      </c>
      <c r="G368" s="6">
        <f t="shared" si="60"/>
        <v>-78.775604000000001</v>
      </c>
      <c r="J368" t="s">
        <v>23</v>
      </c>
      <c r="K368" t="s">
        <v>169</v>
      </c>
      <c r="L368" t="s">
        <v>91</v>
      </c>
      <c r="N368" s="6">
        <f t="shared" si="63"/>
        <v>1.6666666666666998</v>
      </c>
      <c r="O368" s="6">
        <f t="shared" si="61"/>
        <v>-66.107680999999999</v>
      </c>
    </row>
    <row r="369" spans="2:15" x14ac:dyDescent="0.25">
      <c r="B369">
        <v>1000000000</v>
      </c>
      <c r="C369">
        <v>-77.172775000000001</v>
      </c>
      <c r="D369">
        <v>-69.528403999999995</v>
      </c>
      <c r="F369" s="6">
        <f t="shared" si="62"/>
        <v>2.3333333333333002</v>
      </c>
      <c r="G369" s="6">
        <f t="shared" si="60"/>
        <v>-63.687671999999999</v>
      </c>
      <c r="J369">
        <v>1000000000</v>
      </c>
      <c r="K369">
        <v>-85.864227</v>
      </c>
      <c r="L369">
        <v>-78.099074999999999</v>
      </c>
      <c r="N369" s="6">
        <f t="shared" si="63"/>
        <v>2.3333333333333002</v>
      </c>
      <c r="O369" s="6">
        <f t="shared" si="61"/>
        <v>-58.679831999999998</v>
      </c>
    </row>
    <row r="370" spans="2:15" x14ac:dyDescent="0.25">
      <c r="B370">
        <v>1444666666.6666999</v>
      </c>
      <c r="C370">
        <v>-76.848243999999994</v>
      </c>
      <c r="D370">
        <v>-69.071753999999999</v>
      </c>
      <c r="F370" s="6">
        <f t="shared" si="62"/>
        <v>3</v>
      </c>
      <c r="G370" s="6">
        <f t="shared" si="60"/>
        <v>-57.752040999999998</v>
      </c>
      <c r="J370">
        <v>1444666666.6666999</v>
      </c>
      <c r="K370">
        <v>-75.781058999999999</v>
      </c>
      <c r="L370">
        <v>-68.364814999999993</v>
      </c>
      <c r="N370" s="6">
        <f t="shared" si="63"/>
        <v>3</v>
      </c>
      <c r="O370" s="6">
        <f t="shared" si="61"/>
        <v>-58.971527000000002</v>
      </c>
    </row>
    <row r="371" spans="2:15" x14ac:dyDescent="0.25">
      <c r="B371">
        <v>1889333333.3333001</v>
      </c>
      <c r="C371">
        <v>-84.253997999999996</v>
      </c>
      <c r="D371">
        <v>-76.219245999999998</v>
      </c>
      <c r="F371" s="6">
        <f t="shared" si="62"/>
        <v>3.6666666666666998</v>
      </c>
      <c r="G371" s="6">
        <f t="shared" si="60"/>
        <v>-58.059013</v>
      </c>
      <c r="J371">
        <v>1889333333.3333001</v>
      </c>
      <c r="K371">
        <v>-68.224991000000003</v>
      </c>
      <c r="L371">
        <v>-60.687271000000003</v>
      </c>
      <c r="N371" s="6">
        <f t="shared" si="63"/>
        <v>3.6666666666666998</v>
      </c>
      <c r="O371" s="6">
        <f t="shared" si="61"/>
        <v>-57.690071000000003</v>
      </c>
    </row>
    <row r="372" spans="2:15" x14ac:dyDescent="0.25">
      <c r="B372">
        <v>2334000000</v>
      </c>
      <c r="C372">
        <v>-80.337074000000001</v>
      </c>
      <c r="D372">
        <v>-71.748947000000001</v>
      </c>
      <c r="F372" s="6">
        <f t="shared" si="62"/>
        <v>4.3333333333332993</v>
      </c>
      <c r="G372" s="6">
        <f t="shared" si="60"/>
        <v>-56.729022999999998</v>
      </c>
      <c r="J372">
        <v>2334000000</v>
      </c>
      <c r="K372">
        <v>-82.324370999999999</v>
      </c>
      <c r="L372">
        <v>-74.149108999999996</v>
      </c>
      <c r="N372" s="6">
        <f t="shared" si="63"/>
        <v>4.3333333333332993</v>
      </c>
      <c r="O372" s="6">
        <f t="shared" si="61"/>
        <v>-57.676346000000002</v>
      </c>
    </row>
    <row r="373" spans="2:15" x14ac:dyDescent="0.25">
      <c r="B373">
        <v>2778666666.6666999</v>
      </c>
      <c r="C373">
        <v>-73.331496999999999</v>
      </c>
      <c r="D373">
        <v>-64.997353000000004</v>
      </c>
      <c r="F373" s="6">
        <f t="shared" si="62"/>
        <v>5</v>
      </c>
      <c r="G373" s="6">
        <f t="shared" si="60"/>
        <v>-60.969405999999999</v>
      </c>
      <c r="J373">
        <v>2778666666.6666999</v>
      </c>
      <c r="K373">
        <v>-81.276641999999995</v>
      </c>
      <c r="L373">
        <v>-73.167479999999998</v>
      </c>
      <c r="N373" s="6">
        <f t="shared" si="63"/>
        <v>5</v>
      </c>
      <c r="O373" s="6">
        <f t="shared" si="61"/>
        <v>-62.881507999999997</v>
      </c>
    </row>
    <row r="374" spans="2:15" x14ac:dyDescent="0.25">
      <c r="B374">
        <v>3223333333.3333001</v>
      </c>
      <c r="C374">
        <v>-74.512069999999994</v>
      </c>
      <c r="D374">
        <v>-66.526145999999997</v>
      </c>
      <c r="F374" s="6">
        <f t="shared" si="62"/>
        <v>5.6666666666667007</v>
      </c>
      <c r="G374" s="6">
        <f t="shared" si="60"/>
        <v>-73.693993000000006</v>
      </c>
      <c r="J374">
        <v>3223333333.3333001</v>
      </c>
      <c r="K374">
        <v>-73.959564</v>
      </c>
      <c r="L374">
        <v>-65.980705</v>
      </c>
      <c r="N374" s="6">
        <f t="shared" si="63"/>
        <v>5.6666666666667007</v>
      </c>
      <c r="O374" s="6">
        <f t="shared" si="61"/>
        <v>-61.481194000000002</v>
      </c>
    </row>
    <row r="375" spans="2:15" x14ac:dyDescent="0.25">
      <c r="B375">
        <v>3668000000</v>
      </c>
      <c r="C375">
        <v>-78.226523999999998</v>
      </c>
      <c r="D375">
        <v>-70.261229999999998</v>
      </c>
      <c r="F375" s="6">
        <f t="shared" si="62"/>
        <v>6.3333333333332993</v>
      </c>
      <c r="G375" s="6">
        <f t="shared" si="60"/>
        <v>-72.188354000000004</v>
      </c>
      <c r="J375">
        <v>3668000000</v>
      </c>
      <c r="K375">
        <v>-78.462188999999995</v>
      </c>
      <c r="L375">
        <v>-70.374374000000003</v>
      </c>
      <c r="N375" s="6">
        <f t="shared" si="63"/>
        <v>6.3333333333332993</v>
      </c>
      <c r="O375" s="6">
        <f t="shared" si="61"/>
        <v>-55.352187999999998</v>
      </c>
    </row>
    <row r="376" spans="2:15" x14ac:dyDescent="0.25">
      <c r="B376">
        <v>4112666666.6666999</v>
      </c>
      <c r="C376">
        <v>-77.001755000000003</v>
      </c>
      <c r="D376">
        <v>-69.024651000000006</v>
      </c>
      <c r="F376" s="6">
        <f t="shared" si="62"/>
        <v>7</v>
      </c>
      <c r="G376" s="6">
        <f t="shared" si="60"/>
        <v>-70.004242000000005</v>
      </c>
      <c r="J376">
        <v>4112666666.6666999</v>
      </c>
      <c r="K376">
        <v>-83.513687000000004</v>
      </c>
      <c r="L376">
        <v>-75.486771000000005</v>
      </c>
      <c r="N376" s="6">
        <f t="shared" si="63"/>
        <v>7</v>
      </c>
      <c r="O376" s="6">
        <f t="shared" si="61"/>
        <v>-63.454974999999997</v>
      </c>
    </row>
    <row r="377" spans="2:15" x14ac:dyDescent="0.25">
      <c r="B377">
        <v>4557333333.3332996</v>
      </c>
      <c r="C377">
        <v>-83.306274000000002</v>
      </c>
      <c r="D377">
        <v>-75.046700000000001</v>
      </c>
      <c r="F377" s="6">
        <f t="shared" si="62"/>
        <v>7.6666666666667007</v>
      </c>
      <c r="G377" s="6">
        <f t="shared" si="60"/>
        <v>-61.823253999999999</v>
      </c>
      <c r="J377">
        <v>4557333333.3332996</v>
      </c>
      <c r="K377">
        <v>-82.051376000000005</v>
      </c>
      <c r="L377">
        <v>-73.808959999999999</v>
      </c>
      <c r="N377" s="6">
        <f t="shared" si="63"/>
        <v>7.6666666666667007</v>
      </c>
      <c r="O377" s="6">
        <f t="shared" si="61"/>
        <v>-65.161850000000001</v>
      </c>
    </row>
    <row r="378" spans="2:15" x14ac:dyDescent="0.25">
      <c r="B378">
        <v>5002000000</v>
      </c>
      <c r="C378">
        <v>-77.451515000000001</v>
      </c>
      <c r="D378">
        <v>-69.260338000000004</v>
      </c>
      <c r="F378" s="6">
        <f t="shared" si="62"/>
        <v>8.3333333333333002</v>
      </c>
      <c r="G378" s="6">
        <f t="shared" si="60"/>
        <v>-74.713279999999997</v>
      </c>
      <c r="J378">
        <v>5002000000</v>
      </c>
      <c r="K378">
        <v>-73.549064999999999</v>
      </c>
      <c r="L378">
        <v>-65.218902999999997</v>
      </c>
      <c r="N378" s="6">
        <f t="shared" si="63"/>
        <v>8.3333333333333002</v>
      </c>
      <c r="O378" s="6">
        <f t="shared" si="61"/>
        <v>-62.833393000000001</v>
      </c>
    </row>
    <row r="379" spans="2:15" x14ac:dyDescent="0.25">
      <c r="B379">
        <v>5446666666.6667004</v>
      </c>
      <c r="C379">
        <v>-77.118247999999994</v>
      </c>
      <c r="D379">
        <v>-68.456023999999999</v>
      </c>
      <c r="F379" s="6">
        <f t="shared" si="62"/>
        <v>9</v>
      </c>
      <c r="G379" s="6">
        <f t="shared" si="60"/>
        <v>-66.143303000000003</v>
      </c>
      <c r="J379">
        <v>5446666666.6667004</v>
      </c>
      <c r="K379">
        <v>-73.426993999999993</v>
      </c>
      <c r="L379">
        <v>-64.818954000000005</v>
      </c>
      <c r="N379" s="6">
        <f t="shared" si="63"/>
        <v>9</v>
      </c>
      <c r="O379" s="6">
        <f t="shared" si="61"/>
        <v>-62.361575999999999</v>
      </c>
    </row>
    <row r="380" spans="2:15" x14ac:dyDescent="0.25">
      <c r="B380">
        <v>5891333333.3332996</v>
      </c>
      <c r="C380">
        <v>-95.728774999999999</v>
      </c>
      <c r="D380">
        <v>-86.551888000000005</v>
      </c>
      <c r="F380" s="6">
        <f t="shared" si="62"/>
        <v>9.6666666666666998</v>
      </c>
      <c r="G380" s="6">
        <f t="shared" si="60"/>
        <v>-64.404876999999999</v>
      </c>
      <c r="J380">
        <v>5891333333.3332996</v>
      </c>
      <c r="K380">
        <v>-80.427627999999999</v>
      </c>
      <c r="L380">
        <v>-71.298546000000002</v>
      </c>
      <c r="N380" s="6">
        <f t="shared" si="63"/>
        <v>9.6666666666666998</v>
      </c>
      <c r="O380" s="6">
        <f t="shared" si="61"/>
        <v>-67.097144999999998</v>
      </c>
    </row>
    <row r="381" spans="2:15" x14ac:dyDescent="0.25">
      <c r="B381">
        <v>6336000000</v>
      </c>
      <c r="C381">
        <v>-86.535315999999995</v>
      </c>
      <c r="D381">
        <v>-77.113975999999994</v>
      </c>
      <c r="F381" s="6">
        <f t="shared" si="62"/>
        <v>10.333333333333</v>
      </c>
      <c r="G381" s="6">
        <f t="shared" si="60"/>
        <v>-68.029555999999999</v>
      </c>
      <c r="J381">
        <v>6336000000</v>
      </c>
      <c r="K381">
        <v>-84.049255000000002</v>
      </c>
      <c r="L381">
        <v>-74.616257000000004</v>
      </c>
      <c r="N381" s="6">
        <f t="shared" si="63"/>
        <v>10.333333333333</v>
      </c>
      <c r="O381" s="6">
        <f t="shared" si="61"/>
        <v>-70.473984000000002</v>
      </c>
    </row>
    <row r="382" spans="2:15" x14ac:dyDescent="0.25">
      <c r="B382">
        <v>6780666666.6667004</v>
      </c>
      <c r="C382">
        <v>-76.751891999999998</v>
      </c>
      <c r="D382">
        <v>-67.077811999999994</v>
      </c>
      <c r="F382" s="6">
        <f t="shared" si="62"/>
        <v>11</v>
      </c>
      <c r="G382" s="6">
        <f t="shared" si="60"/>
        <v>-68.631141999999997</v>
      </c>
      <c r="J382">
        <v>6780666666.6667004</v>
      </c>
      <c r="K382">
        <v>-91.285065000000003</v>
      </c>
      <c r="L382">
        <v>-81.642120000000006</v>
      </c>
      <c r="N382" s="6">
        <f t="shared" si="63"/>
        <v>11</v>
      </c>
      <c r="O382" s="6">
        <f t="shared" si="61"/>
        <v>-70.501625000000004</v>
      </c>
    </row>
    <row r="383" spans="2:15" x14ac:dyDescent="0.25">
      <c r="B383">
        <v>7225333333.3332996</v>
      </c>
      <c r="C383">
        <v>-74.848557</v>
      </c>
      <c r="D383">
        <v>-65.076126000000002</v>
      </c>
      <c r="F383" s="6">
        <f t="shared" si="62"/>
        <v>11.666666666667</v>
      </c>
      <c r="G383" s="6">
        <f t="shared" si="60"/>
        <v>-72.707222000000002</v>
      </c>
      <c r="J383">
        <v>7225333333.3332996</v>
      </c>
      <c r="K383">
        <v>-77.745247000000006</v>
      </c>
      <c r="L383">
        <v>-68.131720999999999</v>
      </c>
      <c r="N383" s="6">
        <f t="shared" si="63"/>
        <v>11.666666666667</v>
      </c>
      <c r="O383" s="6">
        <f t="shared" si="61"/>
        <v>-75.715423999999999</v>
      </c>
    </row>
    <row r="384" spans="2:15" x14ac:dyDescent="0.25">
      <c r="B384">
        <v>7670000000</v>
      </c>
      <c r="C384">
        <v>-83.330978000000002</v>
      </c>
      <c r="D384">
        <v>-73.836105000000003</v>
      </c>
      <c r="F384" s="6">
        <f t="shared" si="62"/>
        <v>12.333333333333</v>
      </c>
      <c r="G384" s="6">
        <f t="shared" si="60"/>
        <v>-68.883621000000005</v>
      </c>
      <c r="J384">
        <v>7670000000</v>
      </c>
      <c r="K384">
        <v>-74.667023</v>
      </c>
      <c r="L384">
        <v>-65.072258000000005</v>
      </c>
      <c r="N384" s="6">
        <f t="shared" si="63"/>
        <v>12.333333333333</v>
      </c>
      <c r="O384" s="6">
        <f t="shared" si="61"/>
        <v>-68.769165000000001</v>
      </c>
    </row>
    <row r="385" spans="2:16" x14ac:dyDescent="0.25">
      <c r="B385">
        <v>8114666666.6667004</v>
      </c>
      <c r="C385">
        <v>-77.449661000000006</v>
      </c>
      <c r="D385">
        <v>-67.983658000000005</v>
      </c>
      <c r="F385" s="6">
        <f t="shared" si="62"/>
        <v>13</v>
      </c>
      <c r="G385" s="6">
        <f t="shared" si="60"/>
        <v>-65.568245000000005</v>
      </c>
      <c r="J385">
        <v>8114666666.6667004</v>
      </c>
      <c r="K385">
        <v>-78.890984000000003</v>
      </c>
      <c r="L385">
        <v>-69.242485000000002</v>
      </c>
      <c r="N385" s="6">
        <f t="shared" si="63"/>
        <v>13</v>
      </c>
      <c r="O385" s="6">
        <f t="shared" si="61"/>
        <v>-63.485816999999997</v>
      </c>
    </row>
    <row r="386" spans="2:16" x14ac:dyDescent="0.25">
      <c r="B386">
        <v>8559333333.3332996</v>
      </c>
      <c r="C386">
        <v>-89.601212000000004</v>
      </c>
      <c r="D386">
        <v>-79.496718999999999</v>
      </c>
      <c r="F386" s="6" t="s">
        <v>25</v>
      </c>
      <c r="J386">
        <v>8559333333.3332996</v>
      </c>
      <c r="K386">
        <v>-71.541472999999996</v>
      </c>
      <c r="L386">
        <v>-61.518813999999999</v>
      </c>
      <c r="N386" s="6" t="s">
        <v>25</v>
      </c>
    </row>
    <row r="387" spans="2:16" x14ac:dyDescent="0.25">
      <c r="B387">
        <v>9004000000</v>
      </c>
      <c r="C387">
        <v>-71.955108999999993</v>
      </c>
      <c r="D387">
        <v>-61.14423</v>
      </c>
      <c r="J387">
        <v>9004000000</v>
      </c>
      <c r="K387">
        <v>-70.639015000000001</v>
      </c>
      <c r="L387">
        <v>-59.698005999999999</v>
      </c>
    </row>
    <row r="388" spans="2:16" x14ac:dyDescent="0.25">
      <c r="B388" t="s">
        <v>25</v>
      </c>
      <c r="J388" t="s">
        <v>25</v>
      </c>
    </row>
    <row r="389" spans="2:16" x14ac:dyDescent="0.25">
      <c r="F389" s="6" t="s">
        <v>62</v>
      </c>
      <c r="N389" s="6" t="s">
        <v>62</v>
      </c>
    </row>
    <row r="390" spans="2:16" ht="15.75" x14ac:dyDescent="0.25">
      <c r="F390" s="6" t="s">
        <v>23</v>
      </c>
      <c r="G390" s="6" t="str">
        <f t="shared" ref="G390:G409" si="64">D416</f>
        <v>4Ix3L dBc Log Mag(dB)</v>
      </c>
      <c r="H390" s="35">
        <v>4</v>
      </c>
      <c r="N390" s="6" t="s">
        <v>23</v>
      </c>
      <c r="O390" s="6" t="str">
        <f t="shared" ref="O390:O409" si="65">L416</f>
        <v>4Ix3L dBc Log Mag(dB)</v>
      </c>
      <c r="P390" s="35">
        <v>4</v>
      </c>
    </row>
    <row r="391" spans="2:16" ht="15.75" x14ac:dyDescent="0.25">
      <c r="B391" t="s">
        <v>60</v>
      </c>
      <c r="F391" s="6">
        <f t="shared" ref="F391:F409" si="66">B417/1000000000</f>
        <v>1</v>
      </c>
      <c r="G391" s="6">
        <f t="shared" si="64"/>
        <v>-71.874358999999998</v>
      </c>
      <c r="H391" s="36">
        <f>ABS(AVERAGE(G391:G409)-(H390-1)*17)</f>
        <v>118.05547447368421</v>
      </c>
      <c r="J391" t="s">
        <v>60</v>
      </c>
      <c r="N391" s="6">
        <f t="shared" ref="N391:N409" si="67">J417/1000000000</f>
        <v>1</v>
      </c>
      <c r="O391" s="6">
        <f t="shared" si="65"/>
        <v>-75.615082000000001</v>
      </c>
      <c r="P391" s="36">
        <f>ABS(AVERAGE(O391:O409)-(P390-1)*17)</f>
        <v>117.41574142105263</v>
      </c>
    </row>
    <row r="392" spans="2:16" x14ac:dyDescent="0.25">
      <c r="B392" t="s">
        <v>23</v>
      </c>
      <c r="C392" t="s">
        <v>170</v>
      </c>
      <c r="D392" t="s">
        <v>92</v>
      </c>
      <c r="F392" s="6">
        <f t="shared" si="66"/>
        <v>1.6666666666666998</v>
      </c>
      <c r="G392" s="6">
        <f t="shared" si="64"/>
        <v>-76.559235000000001</v>
      </c>
      <c r="J392" t="s">
        <v>23</v>
      </c>
      <c r="K392" t="s">
        <v>170</v>
      </c>
      <c r="L392" t="s">
        <v>92</v>
      </c>
      <c r="N392" s="6">
        <f t="shared" si="67"/>
        <v>1.6666666666666998</v>
      </c>
      <c r="O392" s="6">
        <f t="shared" si="65"/>
        <v>-72.851921000000004</v>
      </c>
    </row>
    <row r="393" spans="2:16" x14ac:dyDescent="0.25">
      <c r="B393">
        <v>1000000000</v>
      </c>
      <c r="C393">
        <v>-81.554473999999999</v>
      </c>
      <c r="D393">
        <v>-73.910103000000007</v>
      </c>
      <c r="F393" s="6">
        <f t="shared" si="66"/>
        <v>2.3333333333333002</v>
      </c>
      <c r="G393" s="6">
        <f t="shared" si="64"/>
        <v>-68.704643000000004</v>
      </c>
      <c r="J393">
        <v>1000000000</v>
      </c>
      <c r="K393">
        <v>-76.961348999999998</v>
      </c>
      <c r="L393">
        <v>-69.196190000000001</v>
      </c>
      <c r="N393" s="6">
        <f t="shared" si="67"/>
        <v>2.3333333333333002</v>
      </c>
      <c r="O393" s="6">
        <f t="shared" si="65"/>
        <v>-61.692188000000002</v>
      </c>
    </row>
    <row r="394" spans="2:16" x14ac:dyDescent="0.25">
      <c r="B394">
        <v>1666666666.6666999</v>
      </c>
      <c r="C394">
        <v>-86.552093999999997</v>
      </c>
      <c r="D394">
        <v>-78.775604000000001</v>
      </c>
      <c r="F394" s="6">
        <f t="shared" si="66"/>
        <v>3</v>
      </c>
      <c r="G394" s="6">
        <f t="shared" si="64"/>
        <v>-73.126923000000005</v>
      </c>
      <c r="J394">
        <v>1666666666.6666999</v>
      </c>
      <c r="K394">
        <v>-73.523926000000003</v>
      </c>
      <c r="L394">
        <v>-66.107680999999999</v>
      </c>
      <c r="N394" s="6">
        <f t="shared" si="67"/>
        <v>3</v>
      </c>
      <c r="O394" s="6">
        <f t="shared" si="65"/>
        <v>-71.725837999999996</v>
      </c>
    </row>
    <row r="395" spans="2:16" x14ac:dyDescent="0.25">
      <c r="B395">
        <v>2333333333.3333001</v>
      </c>
      <c r="C395">
        <v>-71.72242</v>
      </c>
      <c r="D395">
        <v>-63.687671999999999</v>
      </c>
      <c r="F395" s="6">
        <f t="shared" si="66"/>
        <v>3.6666666666666998</v>
      </c>
      <c r="G395" s="6">
        <f t="shared" si="64"/>
        <v>-73.520949999999999</v>
      </c>
      <c r="J395">
        <v>2333333333.3333001</v>
      </c>
      <c r="K395">
        <v>-66.217551999999998</v>
      </c>
      <c r="L395">
        <v>-58.679831999999998</v>
      </c>
      <c r="N395" s="6">
        <f t="shared" si="67"/>
        <v>3.6666666666666998</v>
      </c>
      <c r="O395" s="6">
        <f t="shared" si="65"/>
        <v>-69.161957000000001</v>
      </c>
    </row>
    <row r="396" spans="2:16" x14ac:dyDescent="0.25">
      <c r="B396">
        <v>3000000000</v>
      </c>
      <c r="C396">
        <v>-66.340171999999995</v>
      </c>
      <c r="D396">
        <v>-57.752040999999998</v>
      </c>
      <c r="F396" s="6">
        <f t="shared" si="66"/>
        <v>4.3333333333332993</v>
      </c>
      <c r="G396" s="6">
        <f t="shared" si="64"/>
        <v>-64.081871000000007</v>
      </c>
      <c r="J396">
        <v>3000000000</v>
      </c>
      <c r="K396">
        <v>-67.146797000000007</v>
      </c>
      <c r="L396">
        <v>-58.971527000000002</v>
      </c>
      <c r="N396" s="6">
        <f t="shared" si="67"/>
        <v>4.3333333333332993</v>
      </c>
      <c r="O396" s="6">
        <f t="shared" si="65"/>
        <v>-72.283851999999996</v>
      </c>
    </row>
    <row r="397" spans="2:16" x14ac:dyDescent="0.25">
      <c r="B397">
        <v>3666666666.6666999</v>
      </c>
      <c r="C397">
        <v>-66.393158</v>
      </c>
      <c r="D397">
        <v>-58.059013</v>
      </c>
      <c r="F397" s="6">
        <f t="shared" si="66"/>
        <v>5</v>
      </c>
      <c r="G397" s="6">
        <f t="shared" si="64"/>
        <v>-66.158730000000006</v>
      </c>
      <c r="J397">
        <v>3666666666.6666999</v>
      </c>
      <c r="K397">
        <v>-65.799239999999998</v>
      </c>
      <c r="L397">
        <v>-57.690071000000003</v>
      </c>
      <c r="N397" s="6">
        <f t="shared" si="67"/>
        <v>5</v>
      </c>
      <c r="O397" s="6">
        <f t="shared" si="65"/>
        <v>-76.207954000000001</v>
      </c>
    </row>
    <row r="398" spans="2:16" x14ac:dyDescent="0.25">
      <c r="B398">
        <v>4333333333.3332996</v>
      </c>
      <c r="C398">
        <v>-64.714943000000005</v>
      </c>
      <c r="D398">
        <v>-56.729022999999998</v>
      </c>
      <c r="F398" s="6">
        <f t="shared" si="66"/>
        <v>5.6666666666667007</v>
      </c>
      <c r="G398" s="6">
        <f t="shared" si="64"/>
        <v>-79.178107999999995</v>
      </c>
      <c r="J398">
        <v>4333333333.3332996</v>
      </c>
      <c r="K398">
        <v>-65.655204999999995</v>
      </c>
      <c r="L398">
        <v>-57.676346000000002</v>
      </c>
      <c r="N398" s="6">
        <f t="shared" si="67"/>
        <v>5.6666666666667007</v>
      </c>
      <c r="O398" s="6">
        <f t="shared" si="65"/>
        <v>-71.188057000000001</v>
      </c>
    </row>
    <row r="399" spans="2:16" x14ac:dyDescent="0.25">
      <c r="B399">
        <v>5000000000</v>
      </c>
      <c r="C399">
        <v>-68.934700000000007</v>
      </c>
      <c r="D399">
        <v>-60.969405999999999</v>
      </c>
      <c r="F399" s="6">
        <f t="shared" si="66"/>
        <v>6.3333333333332993</v>
      </c>
      <c r="G399" s="6">
        <f t="shared" si="64"/>
        <v>-72.276031000000003</v>
      </c>
      <c r="J399">
        <v>5000000000</v>
      </c>
      <c r="K399">
        <v>-70.969314999999995</v>
      </c>
      <c r="L399">
        <v>-62.881507999999997</v>
      </c>
      <c r="N399" s="6">
        <f t="shared" si="67"/>
        <v>6.3333333333332993</v>
      </c>
      <c r="O399" s="6">
        <f t="shared" si="65"/>
        <v>-69.473145000000002</v>
      </c>
    </row>
    <row r="400" spans="2:16" x14ac:dyDescent="0.25">
      <c r="B400">
        <v>5666666666.6667004</v>
      </c>
      <c r="C400">
        <v>-81.671088999999995</v>
      </c>
      <c r="D400">
        <v>-73.693993000000006</v>
      </c>
      <c r="F400" s="6">
        <f t="shared" si="66"/>
        <v>7</v>
      </c>
      <c r="G400" s="6">
        <f t="shared" si="64"/>
        <v>-60.858505000000001</v>
      </c>
      <c r="J400">
        <v>5666666666.6667004</v>
      </c>
      <c r="K400">
        <v>-69.508101999999994</v>
      </c>
      <c r="L400">
        <v>-61.481194000000002</v>
      </c>
      <c r="N400" s="6">
        <f t="shared" si="67"/>
        <v>7</v>
      </c>
      <c r="O400" s="6">
        <f t="shared" si="65"/>
        <v>-60.895451000000001</v>
      </c>
    </row>
    <row r="401" spans="2:16" x14ac:dyDescent="0.25">
      <c r="B401">
        <v>6333333333.3332996</v>
      </c>
      <c r="C401">
        <v>-80.447929000000002</v>
      </c>
      <c r="D401">
        <v>-72.188354000000004</v>
      </c>
      <c r="F401" s="6">
        <f t="shared" si="66"/>
        <v>7.6666666666667007</v>
      </c>
      <c r="G401" s="6">
        <f t="shared" si="64"/>
        <v>-65.789649999999995</v>
      </c>
      <c r="J401">
        <v>6333333333.3332996</v>
      </c>
      <c r="K401">
        <v>-63.594608000000001</v>
      </c>
      <c r="L401">
        <v>-55.352187999999998</v>
      </c>
      <c r="N401" s="6">
        <f t="shared" si="67"/>
        <v>7.6666666666667007</v>
      </c>
      <c r="O401" s="6">
        <f t="shared" si="65"/>
        <v>-65.804732999999999</v>
      </c>
    </row>
    <row r="402" spans="2:16" x14ac:dyDescent="0.25">
      <c r="B402">
        <v>7000000000</v>
      </c>
      <c r="C402">
        <v>-78.195426999999995</v>
      </c>
      <c r="D402">
        <v>-70.004242000000005</v>
      </c>
      <c r="F402" s="6">
        <f t="shared" si="66"/>
        <v>8.3333333333333002</v>
      </c>
      <c r="G402" s="6">
        <f t="shared" si="64"/>
        <v>-64.461517000000001</v>
      </c>
      <c r="J402">
        <v>7000000000</v>
      </c>
      <c r="K402">
        <v>-71.785133000000002</v>
      </c>
      <c r="L402">
        <v>-63.454974999999997</v>
      </c>
      <c r="N402" s="6">
        <f t="shared" si="67"/>
        <v>8.3333333333333002</v>
      </c>
      <c r="O402" s="6">
        <f t="shared" si="65"/>
        <v>-67.480247000000006</v>
      </c>
    </row>
    <row r="403" spans="2:16" x14ac:dyDescent="0.25">
      <c r="B403">
        <v>7666666666.6667004</v>
      </c>
      <c r="C403">
        <v>-70.485473999999996</v>
      </c>
      <c r="D403">
        <v>-61.823253999999999</v>
      </c>
      <c r="F403" s="6">
        <f t="shared" si="66"/>
        <v>9</v>
      </c>
      <c r="G403" s="6">
        <f t="shared" si="64"/>
        <v>-62.582790000000003</v>
      </c>
      <c r="J403">
        <v>7666666666.6667004</v>
      </c>
      <c r="K403">
        <v>-73.769890000000004</v>
      </c>
      <c r="L403">
        <v>-65.161850000000001</v>
      </c>
      <c r="N403" s="6">
        <f t="shared" si="67"/>
        <v>9</v>
      </c>
      <c r="O403" s="6">
        <f t="shared" si="65"/>
        <v>-60.479472999999999</v>
      </c>
    </row>
    <row r="404" spans="2:16" x14ac:dyDescent="0.25">
      <c r="B404">
        <v>8333333333.3332996</v>
      </c>
      <c r="C404">
        <v>-83.890167000000005</v>
      </c>
      <c r="D404">
        <v>-74.713279999999997</v>
      </c>
      <c r="F404" s="6">
        <f t="shared" si="66"/>
        <v>9.6666666666666998</v>
      </c>
      <c r="G404" s="6">
        <f t="shared" si="64"/>
        <v>-60.639327999999999</v>
      </c>
      <c r="J404">
        <v>8333333333.3332996</v>
      </c>
      <c r="K404">
        <v>-71.962479000000002</v>
      </c>
      <c r="L404">
        <v>-62.833393000000001</v>
      </c>
      <c r="N404" s="6">
        <f t="shared" si="67"/>
        <v>9.6666666666666998</v>
      </c>
      <c r="O404" s="6">
        <f t="shared" si="65"/>
        <v>-57.371158999999999</v>
      </c>
    </row>
    <row r="405" spans="2:16" x14ac:dyDescent="0.25">
      <c r="B405">
        <v>9000000000</v>
      </c>
      <c r="C405">
        <v>-75.564650999999998</v>
      </c>
      <c r="D405">
        <v>-66.143303000000003</v>
      </c>
      <c r="F405" s="6">
        <f t="shared" si="66"/>
        <v>10.333333333333</v>
      </c>
      <c r="G405" s="6">
        <f t="shared" si="64"/>
        <v>-60.504154</v>
      </c>
      <c r="J405">
        <v>9000000000</v>
      </c>
      <c r="K405">
        <v>-71.794578999999999</v>
      </c>
      <c r="L405">
        <v>-62.361575999999999</v>
      </c>
      <c r="N405" s="6">
        <f t="shared" si="67"/>
        <v>10.333333333333</v>
      </c>
      <c r="O405" s="6">
        <f t="shared" si="65"/>
        <v>-57.755778999999997</v>
      </c>
    </row>
    <row r="406" spans="2:16" x14ac:dyDescent="0.25">
      <c r="B406">
        <v>9666666666.6667004</v>
      </c>
      <c r="C406">
        <v>-74.078957000000003</v>
      </c>
      <c r="D406">
        <v>-64.404876999999999</v>
      </c>
      <c r="F406" s="6">
        <f t="shared" si="66"/>
        <v>11</v>
      </c>
      <c r="G406" s="6">
        <f t="shared" si="64"/>
        <v>-59.442337000000002</v>
      </c>
      <c r="J406">
        <v>9666666666.6667004</v>
      </c>
      <c r="K406">
        <v>-76.740088999999998</v>
      </c>
      <c r="L406">
        <v>-67.097144999999998</v>
      </c>
      <c r="N406" s="6">
        <f t="shared" si="67"/>
        <v>11</v>
      </c>
      <c r="O406" s="6">
        <f t="shared" si="65"/>
        <v>-59.316203999999999</v>
      </c>
    </row>
    <row r="407" spans="2:16" x14ac:dyDescent="0.25">
      <c r="B407">
        <v>10333333333.333</v>
      </c>
      <c r="C407">
        <v>-77.801979000000003</v>
      </c>
      <c r="D407">
        <v>-68.029555999999999</v>
      </c>
      <c r="F407" s="6">
        <f t="shared" si="66"/>
        <v>11.666666666667</v>
      </c>
      <c r="G407" s="6">
        <f t="shared" si="64"/>
        <v>-61.454697000000003</v>
      </c>
      <c r="J407">
        <v>10333333333.333</v>
      </c>
      <c r="K407">
        <v>-80.087508999999997</v>
      </c>
      <c r="L407">
        <v>-70.473984000000002</v>
      </c>
      <c r="N407" s="6">
        <f t="shared" si="67"/>
        <v>11.666666666667</v>
      </c>
      <c r="O407" s="6">
        <f t="shared" si="65"/>
        <v>-63.446007000000002</v>
      </c>
    </row>
    <row r="408" spans="2:16" x14ac:dyDescent="0.25">
      <c r="B408">
        <v>11000000000</v>
      </c>
      <c r="C408">
        <v>-78.126014999999995</v>
      </c>
      <c r="D408">
        <v>-68.631141999999997</v>
      </c>
      <c r="F408" s="6">
        <f t="shared" si="66"/>
        <v>12.333333333333</v>
      </c>
      <c r="G408" s="6">
        <f t="shared" si="64"/>
        <v>-62.979004000000003</v>
      </c>
      <c r="J408">
        <v>11000000000</v>
      </c>
      <c r="K408">
        <v>-80.09639</v>
      </c>
      <c r="L408">
        <v>-70.501625000000004</v>
      </c>
      <c r="N408" s="6">
        <f t="shared" si="67"/>
        <v>12.333333333333</v>
      </c>
      <c r="O408" s="6">
        <f t="shared" si="65"/>
        <v>-64.134590000000003</v>
      </c>
    </row>
    <row r="409" spans="2:16" x14ac:dyDescent="0.25">
      <c r="B409">
        <v>11666666666.667</v>
      </c>
      <c r="C409">
        <v>-82.173225000000002</v>
      </c>
      <c r="D409">
        <v>-72.707222000000002</v>
      </c>
      <c r="F409" s="6">
        <f t="shared" si="66"/>
        <v>13</v>
      </c>
      <c r="G409" s="6">
        <f t="shared" si="64"/>
        <v>-69.861182999999997</v>
      </c>
      <c r="J409">
        <v>11666666666.667</v>
      </c>
      <c r="K409">
        <v>-85.363913999999994</v>
      </c>
      <c r="L409">
        <v>-75.715423999999999</v>
      </c>
      <c r="N409" s="6">
        <f t="shared" si="67"/>
        <v>13</v>
      </c>
      <c r="O409" s="6">
        <f t="shared" si="65"/>
        <v>-65.015450000000001</v>
      </c>
    </row>
    <row r="410" spans="2:16" x14ac:dyDescent="0.25">
      <c r="B410">
        <v>12333333333.333</v>
      </c>
      <c r="C410">
        <v>-78.988112999999998</v>
      </c>
      <c r="D410">
        <v>-68.883621000000005</v>
      </c>
      <c r="F410" s="6" t="s">
        <v>25</v>
      </c>
      <c r="J410">
        <v>12333333333.333</v>
      </c>
      <c r="K410">
        <v>-78.791831999999999</v>
      </c>
      <c r="L410">
        <v>-68.769165000000001</v>
      </c>
      <c r="N410" s="6" t="s">
        <v>25</v>
      </c>
    </row>
    <row r="411" spans="2:16" x14ac:dyDescent="0.25">
      <c r="B411">
        <v>13000000000</v>
      </c>
      <c r="C411">
        <v>-76.379127999999994</v>
      </c>
      <c r="D411">
        <v>-65.568245000000005</v>
      </c>
      <c r="J411">
        <v>13000000000</v>
      </c>
      <c r="K411">
        <v>-74.426826000000005</v>
      </c>
      <c r="L411">
        <v>-63.485816999999997</v>
      </c>
    </row>
    <row r="412" spans="2:16" x14ac:dyDescent="0.25">
      <c r="B412" t="s">
        <v>25</v>
      </c>
      <c r="J412" t="s">
        <v>25</v>
      </c>
    </row>
    <row r="413" spans="2:16" x14ac:dyDescent="0.25">
      <c r="F413" s="6" t="s">
        <v>64</v>
      </c>
      <c r="N413" s="6" t="s">
        <v>64</v>
      </c>
    </row>
    <row r="414" spans="2:16" ht="15.75" x14ac:dyDescent="0.25">
      <c r="F414" s="6" t="s">
        <v>23</v>
      </c>
      <c r="G414" s="6" t="str">
        <f t="shared" ref="G414:G433" si="68">D440</f>
        <v>4Ix4L dBc Log Mag(dB)</v>
      </c>
      <c r="H414" s="35">
        <v>4</v>
      </c>
      <c r="N414" s="6" t="s">
        <v>23</v>
      </c>
      <c r="O414" s="6" t="str">
        <f t="shared" ref="O414:O433" si="69">L440</f>
        <v>4Ix4L dBc Log Mag(dB)</v>
      </c>
      <c r="P414" s="35">
        <v>4</v>
      </c>
    </row>
    <row r="415" spans="2:16" ht="15.75" x14ac:dyDescent="0.25">
      <c r="B415" t="s">
        <v>62</v>
      </c>
      <c r="F415" s="6">
        <f t="shared" ref="F415:F433" si="70">B441/1000000000</f>
        <v>1</v>
      </c>
      <c r="G415" s="6">
        <f t="shared" si="68"/>
        <v>-74.417839000000001</v>
      </c>
      <c r="H415" s="36">
        <f>ABS(AVERAGE(G415:G433)-(H414-1)*17)</f>
        <v>114.74703468421052</v>
      </c>
      <c r="J415" t="s">
        <v>62</v>
      </c>
      <c r="N415" s="6">
        <f t="shared" ref="N415:N433" si="71">J441/1000000000</f>
        <v>1</v>
      </c>
      <c r="O415" s="6">
        <f t="shared" si="69"/>
        <v>-51.758347000000001</v>
      </c>
      <c r="P415" s="36">
        <f>ABS(AVERAGE(O415:O433)-(P414-1)*17)</f>
        <v>110.36778815789475</v>
      </c>
    </row>
    <row r="416" spans="2:16" x14ac:dyDescent="0.25">
      <c r="B416" t="s">
        <v>23</v>
      </c>
      <c r="C416" t="s">
        <v>171</v>
      </c>
      <c r="D416" t="s">
        <v>93</v>
      </c>
      <c r="F416" s="6">
        <f t="shared" si="70"/>
        <v>1.6666666666666998</v>
      </c>
      <c r="G416" s="6">
        <f t="shared" si="68"/>
        <v>-57.918506999999998</v>
      </c>
      <c r="J416" t="s">
        <v>23</v>
      </c>
      <c r="K416" t="s">
        <v>171</v>
      </c>
      <c r="L416" t="s">
        <v>93</v>
      </c>
      <c r="N416" s="6">
        <f t="shared" si="71"/>
        <v>1.6666666666666998</v>
      </c>
      <c r="O416" s="6">
        <f t="shared" si="69"/>
        <v>-46.460022000000002</v>
      </c>
    </row>
    <row r="417" spans="2:15" x14ac:dyDescent="0.25">
      <c r="B417">
        <v>1000000000</v>
      </c>
      <c r="C417">
        <v>-79.518730000000005</v>
      </c>
      <c r="D417">
        <v>-71.874358999999998</v>
      </c>
      <c r="F417" s="6">
        <f t="shared" si="70"/>
        <v>2.3333333333333002</v>
      </c>
      <c r="G417" s="6">
        <f t="shared" si="68"/>
        <v>-65.215553</v>
      </c>
      <c r="J417">
        <v>1000000000</v>
      </c>
      <c r="K417">
        <v>-83.380234000000002</v>
      </c>
      <c r="L417">
        <v>-75.615082000000001</v>
      </c>
      <c r="N417" s="6">
        <f t="shared" si="71"/>
        <v>2.3333333333333002</v>
      </c>
      <c r="O417" s="6">
        <f t="shared" si="69"/>
        <v>-47.572746000000002</v>
      </c>
    </row>
    <row r="418" spans="2:15" x14ac:dyDescent="0.25">
      <c r="B418">
        <v>1666666666.6666999</v>
      </c>
      <c r="C418">
        <v>-84.335723999999999</v>
      </c>
      <c r="D418">
        <v>-76.559235000000001</v>
      </c>
      <c r="F418" s="6">
        <f t="shared" si="70"/>
        <v>3</v>
      </c>
      <c r="G418" s="6">
        <f t="shared" si="68"/>
        <v>-60.881363</v>
      </c>
      <c r="J418">
        <v>1666666666.6666999</v>
      </c>
      <c r="K418">
        <v>-80.268173000000004</v>
      </c>
      <c r="L418">
        <v>-72.851921000000004</v>
      </c>
      <c r="N418" s="6">
        <f t="shared" si="71"/>
        <v>3</v>
      </c>
      <c r="O418" s="6">
        <f t="shared" si="69"/>
        <v>-53.641478999999997</v>
      </c>
    </row>
    <row r="419" spans="2:15" x14ac:dyDescent="0.25">
      <c r="B419">
        <v>2333333333.3333001</v>
      </c>
      <c r="C419">
        <v>-76.739395000000002</v>
      </c>
      <c r="D419">
        <v>-68.704643000000004</v>
      </c>
      <c r="F419" s="6">
        <f t="shared" si="70"/>
        <v>3.6666666666666998</v>
      </c>
      <c r="G419" s="6">
        <f t="shared" si="68"/>
        <v>-74.056206000000003</v>
      </c>
      <c r="J419">
        <v>2333333333.3333001</v>
      </c>
      <c r="K419">
        <v>-69.229911999999999</v>
      </c>
      <c r="L419">
        <v>-61.692188000000002</v>
      </c>
      <c r="N419" s="6">
        <f t="shared" si="71"/>
        <v>3.6666666666666998</v>
      </c>
      <c r="O419" s="6">
        <f t="shared" si="69"/>
        <v>-61.740577999999999</v>
      </c>
    </row>
    <row r="420" spans="2:15" x14ac:dyDescent="0.25">
      <c r="B420">
        <v>3000000000</v>
      </c>
      <c r="C420">
        <v>-81.715057000000002</v>
      </c>
      <c r="D420">
        <v>-73.126923000000005</v>
      </c>
      <c r="F420" s="6">
        <f t="shared" si="70"/>
        <v>4.3333333333332993</v>
      </c>
      <c r="G420" s="6">
        <f t="shared" si="68"/>
        <v>-66.847785999999999</v>
      </c>
      <c r="J420">
        <v>3000000000</v>
      </c>
      <c r="K420">
        <v>-79.901107999999994</v>
      </c>
      <c r="L420">
        <v>-71.725837999999996</v>
      </c>
      <c r="N420" s="6">
        <f t="shared" si="71"/>
        <v>4.3333333333332993</v>
      </c>
      <c r="O420" s="6">
        <f t="shared" si="69"/>
        <v>-66.216942000000003</v>
      </c>
    </row>
    <row r="421" spans="2:15" x14ac:dyDescent="0.25">
      <c r="B421">
        <v>3666666666.6666999</v>
      </c>
      <c r="C421">
        <v>-81.855095000000006</v>
      </c>
      <c r="D421">
        <v>-73.520949999999999</v>
      </c>
      <c r="F421" s="6">
        <f t="shared" si="70"/>
        <v>5</v>
      </c>
      <c r="G421" s="6">
        <f t="shared" si="68"/>
        <v>-64.920540000000003</v>
      </c>
      <c r="J421">
        <v>3666666666.6666999</v>
      </c>
      <c r="K421">
        <v>-77.271125999999995</v>
      </c>
      <c r="L421">
        <v>-69.161957000000001</v>
      </c>
      <c r="N421" s="6">
        <f t="shared" si="71"/>
        <v>5</v>
      </c>
      <c r="O421" s="6">
        <f t="shared" si="69"/>
        <v>-69.990386999999998</v>
      </c>
    </row>
    <row r="422" spans="2:15" x14ac:dyDescent="0.25">
      <c r="B422">
        <v>4333333333.3332996</v>
      </c>
      <c r="C422">
        <v>-72.067786999999996</v>
      </c>
      <c r="D422">
        <v>-64.081871000000007</v>
      </c>
      <c r="F422" s="6">
        <f t="shared" si="70"/>
        <v>5.6666666666667007</v>
      </c>
      <c r="G422" s="6">
        <f t="shared" si="68"/>
        <v>-65.471169000000003</v>
      </c>
      <c r="J422">
        <v>4333333333.3332996</v>
      </c>
      <c r="K422">
        <v>-80.262703000000002</v>
      </c>
      <c r="L422">
        <v>-72.283851999999996</v>
      </c>
      <c r="N422" s="6">
        <f t="shared" si="71"/>
        <v>5.6666666666667007</v>
      </c>
      <c r="O422" s="6">
        <f t="shared" si="69"/>
        <v>-69.978874000000005</v>
      </c>
    </row>
    <row r="423" spans="2:15" x14ac:dyDescent="0.25">
      <c r="B423">
        <v>5000000000</v>
      </c>
      <c r="C423">
        <v>-74.124022999999994</v>
      </c>
      <c r="D423">
        <v>-66.158730000000006</v>
      </c>
      <c r="F423" s="6">
        <f t="shared" si="70"/>
        <v>6.3333333333332993</v>
      </c>
      <c r="G423" s="6">
        <f t="shared" si="68"/>
        <v>-68.439575000000005</v>
      </c>
      <c r="J423">
        <v>5000000000</v>
      </c>
      <c r="K423">
        <v>-84.295760999999999</v>
      </c>
      <c r="L423">
        <v>-76.207954000000001</v>
      </c>
      <c r="N423" s="6">
        <f t="shared" si="71"/>
        <v>6.3333333333332993</v>
      </c>
      <c r="O423" s="6">
        <f t="shared" si="69"/>
        <v>-70.320914999999999</v>
      </c>
    </row>
    <row r="424" spans="2:15" x14ac:dyDescent="0.25">
      <c r="B424">
        <v>5666666666.6667004</v>
      </c>
      <c r="C424">
        <v>-87.155212000000006</v>
      </c>
      <c r="D424">
        <v>-79.178107999999995</v>
      </c>
      <c r="F424" s="6">
        <f t="shared" si="70"/>
        <v>7</v>
      </c>
      <c r="G424" s="6">
        <f t="shared" si="68"/>
        <v>-66.242942999999997</v>
      </c>
      <c r="J424">
        <v>5666666666.6667004</v>
      </c>
      <c r="K424">
        <v>-79.214973000000001</v>
      </c>
      <c r="L424">
        <v>-71.188057000000001</v>
      </c>
      <c r="N424" s="6">
        <f t="shared" si="71"/>
        <v>7</v>
      </c>
      <c r="O424" s="6">
        <f t="shared" si="69"/>
        <v>-68.769858999999997</v>
      </c>
    </row>
    <row r="425" spans="2:15" x14ac:dyDescent="0.25">
      <c r="B425">
        <v>6333333333.3332996</v>
      </c>
      <c r="C425">
        <v>-80.535599000000005</v>
      </c>
      <c r="D425">
        <v>-72.276031000000003</v>
      </c>
      <c r="F425" s="6">
        <f t="shared" si="70"/>
        <v>7.6666666666667007</v>
      </c>
      <c r="G425" s="6">
        <f t="shared" si="68"/>
        <v>-65.281875999999997</v>
      </c>
      <c r="J425">
        <v>6333333333.3332996</v>
      </c>
      <c r="K425">
        <v>-77.715560999999994</v>
      </c>
      <c r="L425">
        <v>-69.473145000000002</v>
      </c>
      <c r="N425" s="6">
        <f t="shared" si="71"/>
        <v>7.6666666666667007</v>
      </c>
      <c r="O425" s="6">
        <f t="shared" si="69"/>
        <v>-73.780342000000005</v>
      </c>
    </row>
    <row r="426" spans="2:15" x14ac:dyDescent="0.25">
      <c r="B426">
        <v>7000000000</v>
      </c>
      <c r="C426">
        <v>-69.049689999999998</v>
      </c>
      <c r="D426">
        <v>-60.858505000000001</v>
      </c>
      <c r="F426" s="6">
        <f t="shared" si="70"/>
        <v>8.3333333333333002</v>
      </c>
      <c r="G426" s="6">
        <f t="shared" si="68"/>
        <v>-62.153286000000001</v>
      </c>
      <c r="J426">
        <v>7000000000</v>
      </c>
      <c r="K426">
        <v>-69.225609000000006</v>
      </c>
      <c r="L426">
        <v>-60.895451000000001</v>
      </c>
      <c r="N426" s="6">
        <f t="shared" si="71"/>
        <v>8.3333333333333002</v>
      </c>
      <c r="O426" s="6">
        <f t="shared" si="69"/>
        <v>-58.679175999999998</v>
      </c>
    </row>
    <row r="427" spans="2:15" x14ac:dyDescent="0.25">
      <c r="B427">
        <v>7666666666.6667004</v>
      </c>
      <c r="C427">
        <v>-74.451874000000004</v>
      </c>
      <c r="D427">
        <v>-65.789649999999995</v>
      </c>
      <c r="F427" s="6">
        <f t="shared" si="70"/>
        <v>9</v>
      </c>
      <c r="G427" s="6">
        <f t="shared" si="68"/>
        <v>-58.787823000000003</v>
      </c>
      <c r="J427">
        <v>7666666666.6667004</v>
      </c>
      <c r="K427">
        <v>-74.412773000000001</v>
      </c>
      <c r="L427">
        <v>-65.804732999999999</v>
      </c>
      <c r="N427" s="6">
        <f t="shared" si="71"/>
        <v>9</v>
      </c>
      <c r="O427" s="6">
        <f t="shared" si="69"/>
        <v>-52.276206999999999</v>
      </c>
    </row>
    <row r="428" spans="2:15" x14ac:dyDescent="0.25">
      <c r="B428">
        <v>8333333333.3332996</v>
      </c>
      <c r="C428">
        <v>-73.638405000000006</v>
      </c>
      <c r="D428">
        <v>-64.461517000000001</v>
      </c>
      <c r="F428" s="6">
        <f t="shared" si="70"/>
        <v>9.6666666666666998</v>
      </c>
      <c r="G428" s="6">
        <f t="shared" si="68"/>
        <v>-59.136051000000002</v>
      </c>
      <c r="J428">
        <v>8333333333.3332996</v>
      </c>
      <c r="K428">
        <v>-76.609329000000002</v>
      </c>
      <c r="L428">
        <v>-67.480247000000006</v>
      </c>
      <c r="N428" s="6">
        <f t="shared" si="71"/>
        <v>9.6666666666666998</v>
      </c>
      <c r="O428" s="6">
        <f t="shared" si="69"/>
        <v>-53.848309</v>
      </c>
    </row>
    <row r="429" spans="2:15" x14ac:dyDescent="0.25">
      <c r="B429">
        <v>9000000000</v>
      </c>
      <c r="C429">
        <v>-72.004135000000005</v>
      </c>
      <c r="D429">
        <v>-62.582790000000003</v>
      </c>
      <c r="F429" s="6">
        <f t="shared" si="70"/>
        <v>10.333333333333</v>
      </c>
      <c r="G429" s="6">
        <f t="shared" si="68"/>
        <v>-59.947589999999998</v>
      </c>
      <c r="J429">
        <v>9000000000</v>
      </c>
      <c r="K429">
        <v>-69.912475999999998</v>
      </c>
      <c r="L429">
        <v>-60.479472999999999</v>
      </c>
      <c r="N429" s="6">
        <f t="shared" si="71"/>
        <v>10.333333333333</v>
      </c>
      <c r="O429" s="6">
        <f t="shared" si="69"/>
        <v>-54.740295000000003</v>
      </c>
    </row>
    <row r="430" spans="2:15" x14ac:dyDescent="0.25">
      <c r="B430">
        <v>9666666666.6667004</v>
      </c>
      <c r="C430">
        <v>-70.313407999999995</v>
      </c>
      <c r="D430">
        <v>-60.639327999999999</v>
      </c>
      <c r="F430" s="6">
        <f t="shared" si="70"/>
        <v>11</v>
      </c>
      <c r="G430" s="6">
        <f t="shared" si="68"/>
        <v>-60.675590999999997</v>
      </c>
      <c r="J430">
        <v>9666666666.6667004</v>
      </c>
      <c r="K430">
        <v>-67.014099000000002</v>
      </c>
      <c r="L430">
        <v>-57.371158999999999</v>
      </c>
      <c r="N430" s="6">
        <f t="shared" si="71"/>
        <v>11</v>
      </c>
      <c r="O430" s="6">
        <f t="shared" si="69"/>
        <v>-56.803534999999997</v>
      </c>
    </row>
    <row r="431" spans="2:15" x14ac:dyDescent="0.25">
      <c r="B431">
        <v>10333333333.333</v>
      </c>
      <c r="C431">
        <v>-70.276580999999993</v>
      </c>
      <c r="D431">
        <v>-60.504154</v>
      </c>
      <c r="F431" s="6">
        <f t="shared" si="70"/>
        <v>11.666666666667</v>
      </c>
      <c r="G431" s="6">
        <f t="shared" si="68"/>
        <v>-60.621505999999997</v>
      </c>
      <c r="J431">
        <v>10333333333.333</v>
      </c>
      <c r="K431">
        <v>-67.369300999999993</v>
      </c>
      <c r="L431">
        <v>-57.755778999999997</v>
      </c>
      <c r="N431" s="6">
        <f t="shared" si="71"/>
        <v>11.666666666667</v>
      </c>
      <c r="O431" s="6">
        <f t="shared" si="69"/>
        <v>-56.810017000000002</v>
      </c>
    </row>
    <row r="432" spans="2:15" x14ac:dyDescent="0.25">
      <c r="B432">
        <v>11000000000</v>
      </c>
      <c r="C432">
        <v>-68.937209999999993</v>
      </c>
      <c r="D432">
        <v>-59.442337000000002</v>
      </c>
      <c r="F432" s="6">
        <f t="shared" si="70"/>
        <v>12.333333333333</v>
      </c>
      <c r="G432" s="6">
        <f t="shared" si="68"/>
        <v>-60.589359000000002</v>
      </c>
      <c r="J432">
        <v>11000000000</v>
      </c>
      <c r="K432">
        <v>-68.910965000000004</v>
      </c>
      <c r="L432">
        <v>-59.316203999999999</v>
      </c>
      <c r="N432" s="6">
        <f t="shared" si="71"/>
        <v>12.333333333333</v>
      </c>
      <c r="O432" s="6">
        <f t="shared" si="69"/>
        <v>-59.572696999999998</v>
      </c>
    </row>
    <row r="433" spans="2:16" x14ac:dyDescent="0.25">
      <c r="B433">
        <v>11666666666.667</v>
      </c>
      <c r="C433">
        <v>-70.920699999999997</v>
      </c>
      <c r="D433">
        <v>-61.454697000000003</v>
      </c>
      <c r="F433" s="6">
        <f t="shared" si="70"/>
        <v>13</v>
      </c>
      <c r="G433" s="6">
        <f t="shared" si="68"/>
        <v>-59.589095999999998</v>
      </c>
      <c r="J433">
        <v>11666666666.667</v>
      </c>
      <c r="K433">
        <v>-73.094498000000002</v>
      </c>
      <c r="L433">
        <v>-63.446007000000002</v>
      </c>
      <c r="N433" s="6">
        <f t="shared" si="71"/>
        <v>13</v>
      </c>
      <c r="O433" s="6">
        <f t="shared" si="69"/>
        <v>-55.027248</v>
      </c>
    </row>
    <row r="434" spans="2:16" x14ac:dyDescent="0.25">
      <c r="B434">
        <v>12333333333.333</v>
      </c>
      <c r="C434">
        <v>-73.083495999999997</v>
      </c>
      <c r="D434">
        <v>-62.979004000000003</v>
      </c>
      <c r="F434" s="6" t="s">
        <v>25</v>
      </c>
      <c r="J434">
        <v>12333333333.333</v>
      </c>
      <c r="K434">
        <v>-74.157248999999993</v>
      </c>
      <c r="L434">
        <v>-64.134590000000003</v>
      </c>
      <c r="N434" s="6" t="s">
        <v>25</v>
      </c>
    </row>
    <row r="435" spans="2:16" x14ac:dyDescent="0.25">
      <c r="B435">
        <v>13000000000</v>
      </c>
      <c r="C435">
        <v>-80.672066000000001</v>
      </c>
      <c r="D435">
        <v>-69.861182999999997</v>
      </c>
      <c r="J435">
        <v>13000000000</v>
      </c>
      <c r="K435">
        <v>-75.956467000000004</v>
      </c>
      <c r="L435">
        <v>-65.015450000000001</v>
      </c>
    </row>
    <row r="436" spans="2:16" x14ac:dyDescent="0.25">
      <c r="B436" t="s">
        <v>25</v>
      </c>
      <c r="J436" t="s">
        <v>25</v>
      </c>
    </row>
    <row r="437" spans="2:16" x14ac:dyDescent="0.25">
      <c r="F437" s="6" t="s">
        <v>66</v>
      </c>
      <c r="N437" s="6" t="s">
        <v>66</v>
      </c>
    </row>
    <row r="438" spans="2:16" ht="15.75" x14ac:dyDescent="0.25">
      <c r="F438" s="6" t="s">
        <v>23</v>
      </c>
      <c r="G438" s="6" t="str">
        <f t="shared" ref="G438:G457" si="72">D464</f>
        <v>4Ix5L dBc Log Mag(dB)</v>
      </c>
      <c r="H438" s="35">
        <v>4</v>
      </c>
      <c r="N438" s="6" t="s">
        <v>23</v>
      </c>
      <c r="O438" s="6" t="str">
        <f t="shared" ref="O438:O457" si="73">L464</f>
        <v>4Ix5L dBc Log Mag(dB)</v>
      </c>
      <c r="P438" s="35">
        <v>4</v>
      </c>
    </row>
    <row r="439" spans="2:16" ht="15.75" x14ac:dyDescent="0.25">
      <c r="B439" t="s">
        <v>64</v>
      </c>
      <c r="F439" s="6">
        <f t="shared" ref="F439:F457" si="74">B465/1000000000</f>
        <v>1.004</v>
      </c>
      <c r="G439" s="6">
        <f t="shared" si="72"/>
        <v>-58.158607000000003</v>
      </c>
      <c r="H439" s="36">
        <f>ABS(AVERAGE(G439:G457)-(H438-1)*17)</f>
        <v>120.27666968421055</v>
      </c>
      <c r="J439" t="s">
        <v>64</v>
      </c>
      <c r="N439" s="6">
        <f t="shared" ref="N439:N457" si="75">J465/1000000000</f>
        <v>1.004</v>
      </c>
      <c r="O439" s="6">
        <f t="shared" si="73"/>
        <v>-68.682158999999999</v>
      </c>
      <c r="P439" s="36">
        <f>ABS(AVERAGE(O439:O457)-(P438-1)*17)</f>
        <v>115.08050289473684</v>
      </c>
    </row>
    <row r="440" spans="2:16" x14ac:dyDescent="0.25">
      <c r="B440" t="s">
        <v>23</v>
      </c>
      <c r="C440" t="s">
        <v>172</v>
      </c>
      <c r="D440" t="s">
        <v>94</v>
      </c>
      <c r="F440" s="6">
        <f t="shared" si="74"/>
        <v>1.6704444444444</v>
      </c>
      <c r="G440" s="6">
        <f t="shared" si="72"/>
        <v>-60.657474999999998</v>
      </c>
      <c r="J440" t="s">
        <v>23</v>
      </c>
      <c r="K440" t="s">
        <v>172</v>
      </c>
      <c r="L440" t="s">
        <v>94</v>
      </c>
      <c r="N440" s="6">
        <f t="shared" si="75"/>
        <v>1.6704444444444</v>
      </c>
      <c r="O440" s="6">
        <f t="shared" si="73"/>
        <v>-61.829276999999998</v>
      </c>
    </row>
    <row r="441" spans="2:16" x14ac:dyDescent="0.25">
      <c r="B441">
        <v>1000000000</v>
      </c>
      <c r="C441">
        <v>-82.062209999999993</v>
      </c>
      <c r="D441">
        <v>-74.417839000000001</v>
      </c>
      <c r="F441" s="6">
        <f t="shared" si="74"/>
        <v>2.3368888888888999</v>
      </c>
      <c r="G441" s="6">
        <f t="shared" si="72"/>
        <v>-59.241580999999996</v>
      </c>
      <c r="J441">
        <v>1000000000</v>
      </c>
      <c r="K441">
        <v>-59.523502000000001</v>
      </c>
      <c r="L441">
        <v>-51.758347000000001</v>
      </c>
      <c r="N441" s="6">
        <f t="shared" si="75"/>
        <v>2.3368888888888999</v>
      </c>
      <c r="O441" s="6">
        <f t="shared" si="73"/>
        <v>-58.496056000000003</v>
      </c>
    </row>
    <row r="442" spans="2:16" x14ac:dyDescent="0.25">
      <c r="B442">
        <v>1666666666.6666999</v>
      </c>
      <c r="C442">
        <v>-65.694999999999993</v>
      </c>
      <c r="D442">
        <v>-57.918506999999998</v>
      </c>
      <c r="F442" s="6">
        <f t="shared" si="74"/>
        <v>3.0033333333333001</v>
      </c>
      <c r="G442" s="6">
        <f t="shared" si="72"/>
        <v>-65.723679000000004</v>
      </c>
      <c r="J442">
        <v>1666666666.6666999</v>
      </c>
      <c r="K442">
        <v>-53.876274000000002</v>
      </c>
      <c r="L442">
        <v>-46.460022000000002</v>
      </c>
      <c r="N442" s="6">
        <f t="shared" si="75"/>
        <v>3.0033333333333001</v>
      </c>
      <c r="O442" s="6">
        <f t="shared" si="73"/>
        <v>-60.073501999999998</v>
      </c>
    </row>
    <row r="443" spans="2:16" x14ac:dyDescent="0.25">
      <c r="B443">
        <v>2333333333.3333001</v>
      </c>
      <c r="C443">
        <v>-73.250304999999997</v>
      </c>
      <c r="D443">
        <v>-65.215553</v>
      </c>
      <c r="F443" s="6">
        <f t="shared" si="74"/>
        <v>3.6697777777778002</v>
      </c>
      <c r="G443" s="6">
        <f t="shared" si="72"/>
        <v>-76.887360000000001</v>
      </c>
      <c r="J443">
        <v>2333333333.3333001</v>
      </c>
      <c r="K443">
        <v>-55.110469999999999</v>
      </c>
      <c r="L443">
        <v>-47.572746000000002</v>
      </c>
      <c r="N443" s="6">
        <f t="shared" si="75"/>
        <v>3.6697777777778002</v>
      </c>
      <c r="O443" s="6">
        <f t="shared" si="73"/>
        <v>-59.197670000000002</v>
      </c>
    </row>
    <row r="444" spans="2:16" x14ac:dyDescent="0.25">
      <c r="B444">
        <v>3000000000</v>
      </c>
      <c r="C444">
        <v>-69.469489999999993</v>
      </c>
      <c r="D444">
        <v>-60.881363</v>
      </c>
      <c r="F444" s="6">
        <f t="shared" si="74"/>
        <v>4.3362222222222</v>
      </c>
      <c r="G444" s="6">
        <f t="shared" si="72"/>
        <v>-65.333648999999994</v>
      </c>
      <c r="J444">
        <v>3000000000</v>
      </c>
      <c r="K444">
        <v>-61.816749999999999</v>
      </c>
      <c r="L444">
        <v>-53.641478999999997</v>
      </c>
      <c r="N444" s="6">
        <f t="shared" si="75"/>
        <v>4.3362222222222</v>
      </c>
      <c r="O444" s="6">
        <f t="shared" si="73"/>
        <v>-66.575507999999999</v>
      </c>
    </row>
    <row r="445" spans="2:16" x14ac:dyDescent="0.25">
      <c r="B445">
        <v>3666666666.6666999</v>
      </c>
      <c r="C445">
        <v>-82.390349999999998</v>
      </c>
      <c r="D445">
        <v>-74.056206000000003</v>
      </c>
      <c r="F445" s="6">
        <f t="shared" si="74"/>
        <v>5.0026666666667001</v>
      </c>
      <c r="G445" s="6">
        <f t="shared" si="72"/>
        <v>-75.303405999999995</v>
      </c>
      <c r="J445">
        <v>3666666666.6666999</v>
      </c>
      <c r="K445">
        <v>-69.849746999999994</v>
      </c>
      <c r="L445">
        <v>-61.740577999999999</v>
      </c>
      <c r="N445" s="6">
        <f t="shared" si="75"/>
        <v>5.0026666666667001</v>
      </c>
      <c r="O445" s="6">
        <f t="shared" si="73"/>
        <v>-66.268996999999999</v>
      </c>
    </row>
    <row r="446" spans="2:16" x14ac:dyDescent="0.25">
      <c r="B446">
        <v>4333333333.3332996</v>
      </c>
      <c r="C446">
        <v>-74.833702000000002</v>
      </c>
      <c r="D446">
        <v>-66.847785999999999</v>
      </c>
      <c r="F446" s="6">
        <f t="shared" si="74"/>
        <v>5.6691111111110999</v>
      </c>
      <c r="G446" s="6">
        <f t="shared" si="72"/>
        <v>-83.935219000000004</v>
      </c>
      <c r="J446">
        <v>4333333333.3332996</v>
      </c>
      <c r="K446">
        <v>-74.195801000000003</v>
      </c>
      <c r="L446">
        <v>-66.216942000000003</v>
      </c>
      <c r="N446" s="6">
        <f t="shared" si="75"/>
        <v>5.6691111111110999</v>
      </c>
      <c r="O446" s="6">
        <f t="shared" si="73"/>
        <v>-66.154708999999997</v>
      </c>
    </row>
    <row r="447" spans="2:16" x14ac:dyDescent="0.25">
      <c r="B447">
        <v>5000000000</v>
      </c>
      <c r="C447">
        <v>-72.885834000000003</v>
      </c>
      <c r="D447">
        <v>-64.920540000000003</v>
      </c>
      <c r="F447" s="6">
        <f t="shared" si="74"/>
        <v>6.3355555555556</v>
      </c>
      <c r="G447" s="6">
        <f t="shared" si="72"/>
        <v>-62.983673000000003</v>
      </c>
      <c r="J447">
        <v>5000000000</v>
      </c>
      <c r="K447">
        <v>-78.078201000000007</v>
      </c>
      <c r="L447">
        <v>-69.990386999999998</v>
      </c>
      <c r="N447" s="6">
        <f t="shared" si="75"/>
        <v>6.3355555555556</v>
      </c>
      <c r="O447" s="6">
        <f t="shared" si="73"/>
        <v>-62.300517999999997</v>
      </c>
    </row>
    <row r="448" spans="2:16" x14ac:dyDescent="0.25">
      <c r="B448">
        <v>5666666666.6667004</v>
      </c>
      <c r="C448">
        <v>-73.448273</v>
      </c>
      <c r="D448">
        <v>-65.471169000000003</v>
      </c>
      <c r="F448" s="6">
        <f t="shared" si="74"/>
        <v>7.0019999999999998</v>
      </c>
      <c r="G448" s="6">
        <f t="shared" si="72"/>
        <v>-70.958382</v>
      </c>
      <c r="J448">
        <v>5666666666.6667004</v>
      </c>
      <c r="K448">
        <v>-78.005791000000002</v>
      </c>
      <c r="L448">
        <v>-69.978874000000005</v>
      </c>
      <c r="N448" s="6">
        <f t="shared" si="75"/>
        <v>7.0019999999999998</v>
      </c>
      <c r="O448" s="6">
        <f t="shared" si="73"/>
        <v>-62.782738000000002</v>
      </c>
    </row>
    <row r="449" spans="2:16" x14ac:dyDescent="0.25">
      <c r="B449">
        <v>6333333333.3332996</v>
      </c>
      <c r="C449">
        <v>-76.699141999999995</v>
      </c>
      <c r="D449">
        <v>-68.439575000000005</v>
      </c>
      <c r="F449" s="6">
        <f t="shared" si="74"/>
        <v>7.6684444444443995</v>
      </c>
      <c r="G449" s="6">
        <f t="shared" si="72"/>
        <v>-89.536049000000006</v>
      </c>
      <c r="J449">
        <v>6333333333.3332996</v>
      </c>
      <c r="K449">
        <v>-78.563338999999999</v>
      </c>
      <c r="L449">
        <v>-70.320914999999999</v>
      </c>
      <c r="N449" s="6">
        <f t="shared" si="75"/>
        <v>7.6684444444443995</v>
      </c>
      <c r="O449" s="6">
        <f t="shared" si="73"/>
        <v>-69.142525000000006</v>
      </c>
    </row>
    <row r="450" spans="2:16" x14ac:dyDescent="0.25">
      <c r="B450">
        <v>7000000000</v>
      </c>
      <c r="C450">
        <v>-74.434119999999993</v>
      </c>
      <c r="D450">
        <v>-66.242942999999997</v>
      </c>
      <c r="F450" s="6">
        <f t="shared" si="74"/>
        <v>8.3348888888888997</v>
      </c>
      <c r="G450" s="6">
        <f t="shared" si="72"/>
        <v>-74.725623999999996</v>
      </c>
      <c r="J450">
        <v>7000000000</v>
      </c>
      <c r="K450">
        <v>-77.100014000000002</v>
      </c>
      <c r="L450">
        <v>-68.769858999999997</v>
      </c>
      <c r="N450" s="6">
        <f t="shared" si="75"/>
        <v>8.3348888888888997</v>
      </c>
      <c r="O450" s="6">
        <f t="shared" si="73"/>
        <v>-62.93573</v>
      </c>
    </row>
    <row r="451" spans="2:16" x14ac:dyDescent="0.25">
      <c r="B451">
        <v>7666666666.6667004</v>
      </c>
      <c r="C451">
        <v>-73.944098999999994</v>
      </c>
      <c r="D451">
        <v>-65.281875999999997</v>
      </c>
      <c r="F451" s="6">
        <f t="shared" si="74"/>
        <v>9.0013333333332994</v>
      </c>
      <c r="G451" s="6">
        <f t="shared" si="72"/>
        <v>-71.753592999999995</v>
      </c>
      <c r="J451">
        <v>7666666666.6667004</v>
      </c>
      <c r="K451">
        <v>-82.388382000000007</v>
      </c>
      <c r="L451">
        <v>-73.780342000000005</v>
      </c>
      <c r="N451" s="6">
        <f t="shared" si="75"/>
        <v>9.0013333333332994</v>
      </c>
      <c r="O451" s="6">
        <f t="shared" si="73"/>
        <v>-64.353263999999996</v>
      </c>
    </row>
    <row r="452" spans="2:16" x14ac:dyDescent="0.25">
      <c r="B452">
        <v>8333333333.3332996</v>
      </c>
      <c r="C452">
        <v>-71.330169999999995</v>
      </c>
      <c r="D452">
        <v>-62.153286000000001</v>
      </c>
      <c r="F452" s="6">
        <f t="shared" si="74"/>
        <v>9.6677777777778005</v>
      </c>
      <c r="G452" s="6">
        <f t="shared" si="72"/>
        <v>-62.303821999999997</v>
      </c>
      <c r="J452">
        <v>8333333333.3332996</v>
      </c>
      <c r="K452">
        <v>-67.808257999999995</v>
      </c>
      <c r="L452">
        <v>-58.679175999999998</v>
      </c>
      <c r="N452" s="6">
        <f t="shared" si="75"/>
        <v>9.6677777777778005</v>
      </c>
      <c r="O452" s="6">
        <f t="shared" si="73"/>
        <v>-65.029731999999996</v>
      </c>
    </row>
    <row r="453" spans="2:16" x14ac:dyDescent="0.25">
      <c r="B453">
        <v>9000000000</v>
      </c>
      <c r="C453">
        <v>-68.209166999999994</v>
      </c>
      <c r="D453">
        <v>-58.787823000000003</v>
      </c>
      <c r="F453" s="6">
        <f t="shared" si="74"/>
        <v>10.334222222221999</v>
      </c>
      <c r="G453" s="6">
        <f t="shared" si="72"/>
        <v>-63.532719</v>
      </c>
      <c r="J453">
        <v>9000000000</v>
      </c>
      <c r="K453">
        <v>-61.709206000000002</v>
      </c>
      <c r="L453">
        <v>-52.276206999999999</v>
      </c>
      <c r="N453" s="6">
        <f t="shared" si="75"/>
        <v>10.334222222221999</v>
      </c>
      <c r="O453" s="6">
        <f t="shared" si="73"/>
        <v>-65.103286999999995</v>
      </c>
    </row>
    <row r="454" spans="2:16" x14ac:dyDescent="0.25">
      <c r="B454">
        <v>9666666666.6667004</v>
      </c>
      <c r="C454">
        <v>-68.810126999999994</v>
      </c>
      <c r="D454">
        <v>-59.136051000000002</v>
      </c>
      <c r="F454" s="6">
        <f t="shared" si="74"/>
        <v>11.000666666667</v>
      </c>
      <c r="G454" s="6">
        <f t="shared" si="72"/>
        <v>-62.943759999999997</v>
      </c>
      <c r="J454">
        <v>9666666666.6667004</v>
      </c>
      <c r="K454">
        <v>-63.491249000000003</v>
      </c>
      <c r="L454">
        <v>-53.848309</v>
      </c>
      <c r="N454" s="6">
        <f t="shared" si="75"/>
        <v>11.000666666667</v>
      </c>
      <c r="O454" s="6">
        <f t="shared" si="73"/>
        <v>-67.189507000000006</v>
      </c>
    </row>
    <row r="455" spans="2:16" x14ac:dyDescent="0.25">
      <c r="B455">
        <v>10333333333.333</v>
      </c>
      <c r="C455">
        <v>-69.720016000000001</v>
      </c>
      <c r="D455">
        <v>-59.947589999999998</v>
      </c>
      <c r="F455" s="6">
        <f t="shared" si="74"/>
        <v>11.667111111111</v>
      </c>
      <c r="G455" s="6">
        <f t="shared" si="72"/>
        <v>-84.301392000000007</v>
      </c>
      <c r="J455">
        <v>10333333333.333</v>
      </c>
      <c r="K455">
        <v>-64.353820999999996</v>
      </c>
      <c r="L455">
        <v>-54.740295000000003</v>
      </c>
      <c r="N455" s="6">
        <f t="shared" si="75"/>
        <v>11.667111111111</v>
      </c>
      <c r="O455" s="6">
        <f t="shared" si="73"/>
        <v>-63.432338999999999</v>
      </c>
    </row>
    <row r="456" spans="2:16" x14ac:dyDescent="0.25">
      <c r="B456">
        <v>11000000000</v>
      </c>
      <c r="C456">
        <v>-70.170463999999996</v>
      </c>
      <c r="D456">
        <v>-60.675590999999997</v>
      </c>
      <c r="F456" s="6">
        <f t="shared" si="74"/>
        <v>12.333555555556</v>
      </c>
      <c r="G456" s="6">
        <f t="shared" si="72"/>
        <v>-64.699623000000003</v>
      </c>
      <c r="J456">
        <v>11000000000</v>
      </c>
      <c r="K456">
        <v>-66.398300000000006</v>
      </c>
      <c r="L456">
        <v>-56.803534999999997</v>
      </c>
      <c r="N456" s="6">
        <f t="shared" si="75"/>
        <v>12.333555555556</v>
      </c>
      <c r="O456" s="6">
        <f t="shared" si="73"/>
        <v>-63.877437999999998</v>
      </c>
    </row>
    <row r="457" spans="2:16" x14ac:dyDescent="0.25">
      <c r="B457">
        <v>11666666666.667</v>
      </c>
      <c r="C457">
        <v>-70.087508999999997</v>
      </c>
      <c r="D457">
        <v>-60.621505999999997</v>
      </c>
      <c r="F457" s="6">
        <f t="shared" si="74"/>
        <v>13</v>
      </c>
      <c r="G457" s="6">
        <f t="shared" si="72"/>
        <v>-63.277110999999998</v>
      </c>
      <c r="J457">
        <v>11666666666.667</v>
      </c>
      <c r="K457">
        <v>-66.458511000000001</v>
      </c>
      <c r="L457">
        <v>-56.810017000000002</v>
      </c>
      <c r="N457" s="6">
        <f t="shared" si="75"/>
        <v>13</v>
      </c>
      <c r="O457" s="6">
        <f t="shared" si="73"/>
        <v>-64.104598999999993</v>
      </c>
    </row>
    <row r="458" spans="2:16" x14ac:dyDescent="0.25">
      <c r="B458">
        <v>12333333333.333</v>
      </c>
      <c r="C458">
        <v>-70.693854999999999</v>
      </c>
      <c r="D458">
        <v>-60.589359000000002</v>
      </c>
      <c r="F458" s="6" t="s">
        <v>25</v>
      </c>
      <c r="J458">
        <v>12333333333.333</v>
      </c>
      <c r="K458">
        <v>-69.595359999999999</v>
      </c>
      <c r="L458">
        <v>-59.572696999999998</v>
      </c>
      <c r="N458" s="6" t="s">
        <v>25</v>
      </c>
    </row>
    <row r="459" spans="2:16" x14ac:dyDescent="0.25">
      <c r="B459">
        <v>13000000000</v>
      </c>
      <c r="C459">
        <v>-70.399979000000002</v>
      </c>
      <c r="D459">
        <v>-59.589095999999998</v>
      </c>
      <c r="J459">
        <v>13000000000</v>
      </c>
      <c r="K459">
        <v>-65.968261999999996</v>
      </c>
      <c r="L459">
        <v>-55.027248</v>
      </c>
    </row>
    <row r="460" spans="2:16" x14ac:dyDescent="0.25">
      <c r="B460" t="s">
        <v>25</v>
      </c>
      <c r="J460" t="s">
        <v>25</v>
      </c>
    </row>
    <row r="461" spans="2:16" x14ac:dyDescent="0.25">
      <c r="F461" s="6" t="s">
        <v>68</v>
      </c>
      <c r="N461" s="6" t="s">
        <v>68</v>
      </c>
    </row>
    <row r="462" spans="2:16" ht="15.75" x14ac:dyDescent="0.25">
      <c r="F462" s="6" t="s">
        <v>23</v>
      </c>
      <c r="G462" s="6" t="str">
        <f t="shared" ref="G462:G481" si="76">D488</f>
        <v>5Ix1L dBc Log Mag(dB)</v>
      </c>
      <c r="H462" s="35">
        <v>5</v>
      </c>
      <c r="N462" s="6" t="s">
        <v>23</v>
      </c>
      <c r="O462" s="6" t="str">
        <f t="shared" ref="O462:O481" si="77">L488</f>
        <v>5Ix1L dBc Log Mag(dB)</v>
      </c>
      <c r="P462" s="35">
        <v>5</v>
      </c>
    </row>
    <row r="463" spans="2:16" ht="15.75" x14ac:dyDescent="0.25">
      <c r="B463" t="s">
        <v>66</v>
      </c>
      <c r="F463" s="6">
        <f t="shared" ref="F463:F481" si="78">B489/1000000000</f>
        <v>1</v>
      </c>
      <c r="G463" s="6">
        <f t="shared" si="76"/>
        <v>-70.516768999999996</v>
      </c>
      <c r="H463" s="36">
        <f>ABS(AVERAGE(G463:G481)-(H462-1)*19)</f>
        <v>147.22869984210527</v>
      </c>
      <c r="J463" t="s">
        <v>66</v>
      </c>
      <c r="N463" s="6">
        <f t="shared" ref="N463:N481" si="79">J489/1000000000</f>
        <v>1</v>
      </c>
      <c r="O463" s="6">
        <f t="shared" si="77"/>
        <v>-64.734855999999994</v>
      </c>
      <c r="P463" s="36">
        <f>ABS(AVERAGE(O463:O481)-(P462-1)*19)</f>
        <v>145.73660552631577</v>
      </c>
    </row>
    <row r="464" spans="2:16" x14ac:dyDescent="0.25">
      <c r="B464" t="s">
        <v>23</v>
      </c>
      <c r="C464" t="s">
        <v>173</v>
      </c>
      <c r="D464" t="s">
        <v>95</v>
      </c>
      <c r="F464" s="6">
        <f t="shared" si="78"/>
        <v>1.3891666666667</v>
      </c>
      <c r="G464" s="6">
        <f t="shared" si="76"/>
        <v>-66.735343999999998</v>
      </c>
      <c r="J464" t="s">
        <v>23</v>
      </c>
      <c r="K464" t="s">
        <v>173</v>
      </c>
      <c r="L464" t="s">
        <v>95</v>
      </c>
      <c r="N464" s="6">
        <f t="shared" si="79"/>
        <v>1.3891666666667</v>
      </c>
      <c r="O464" s="6">
        <f t="shared" si="77"/>
        <v>-69.098206000000005</v>
      </c>
    </row>
    <row r="465" spans="2:15" x14ac:dyDescent="0.25">
      <c r="B465">
        <v>1004000000</v>
      </c>
      <c r="C465">
        <v>-65.802978999999993</v>
      </c>
      <c r="D465">
        <v>-58.158607000000003</v>
      </c>
      <c r="F465" s="6">
        <f t="shared" si="78"/>
        <v>1.7783333333333</v>
      </c>
      <c r="G465" s="6">
        <f t="shared" si="76"/>
        <v>-73.730827000000005</v>
      </c>
      <c r="J465">
        <v>1004000000</v>
      </c>
      <c r="K465">
        <v>-76.447318999999993</v>
      </c>
      <c r="L465">
        <v>-68.682158999999999</v>
      </c>
      <c r="N465" s="6">
        <f t="shared" si="79"/>
        <v>1.7783333333333</v>
      </c>
      <c r="O465" s="6">
        <f t="shared" si="77"/>
        <v>-74.124015999999997</v>
      </c>
    </row>
    <row r="466" spans="2:15" x14ac:dyDescent="0.25">
      <c r="B466">
        <v>1670444444.4444001</v>
      </c>
      <c r="C466">
        <v>-68.433967999999993</v>
      </c>
      <c r="D466">
        <v>-60.657474999999998</v>
      </c>
      <c r="F466" s="6">
        <f t="shared" si="78"/>
        <v>2.1675</v>
      </c>
      <c r="G466" s="6">
        <f t="shared" si="76"/>
        <v>-74.432570999999996</v>
      </c>
      <c r="J466">
        <v>1670444444.4444001</v>
      </c>
      <c r="K466">
        <v>-69.245529000000005</v>
      </c>
      <c r="L466">
        <v>-61.829276999999998</v>
      </c>
      <c r="N466" s="6">
        <f t="shared" si="79"/>
        <v>2.1675</v>
      </c>
      <c r="O466" s="6">
        <f t="shared" si="77"/>
        <v>-76.033614999999998</v>
      </c>
    </row>
    <row r="467" spans="2:15" x14ac:dyDescent="0.25">
      <c r="B467">
        <v>2336888888.8888998</v>
      </c>
      <c r="C467">
        <v>-67.276329000000004</v>
      </c>
      <c r="D467">
        <v>-59.241580999999996</v>
      </c>
      <c r="F467" s="6">
        <f t="shared" si="78"/>
        <v>2.5566666666666999</v>
      </c>
      <c r="G467" s="6">
        <f t="shared" si="76"/>
        <v>-68.097838999999993</v>
      </c>
      <c r="J467">
        <v>2336888888.8888998</v>
      </c>
      <c r="K467">
        <v>-66.033775000000006</v>
      </c>
      <c r="L467">
        <v>-58.496056000000003</v>
      </c>
      <c r="N467" s="6">
        <f t="shared" si="79"/>
        <v>2.5566666666666999</v>
      </c>
      <c r="O467" s="6">
        <f t="shared" si="77"/>
        <v>-68.277229000000005</v>
      </c>
    </row>
    <row r="468" spans="2:15" x14ac:dyDescent="0.25">
      <c r="B468">
        <v>3003333333.3333001</v>
      </c>
      <c r="C468">
        <v>-74.311813000000001</v>
      </c>
      <c r="D468">
        <v>-65.723679000000004</v>
      </c>
      <c r="F468" s="6">
        <f t="shared" si="78"/>
        <v>2.9458333333333</v>
      </c>
      <c r="G468" s="6">
        <f t="shared" si="76"/>
        <v>-69.721985000000004</v>
      </c>
      <c r="J468">
        <v>3003333333.3333001</v>
      </c>
      <c r="K468">
        <v>-68.248772000000002</v>
      </c>
      <c r="L468">
        <v>-60.073501999999998</v>
      </c>
      <c r="N468" s="6">
        <f t="shared" si="79"/>
        <v>2.9458333333333</v>
      </c>
      <c r="O468" s="6">
        <f t="shared" si="77"/>
        <v>-70.845321999999996</v>
      </c>
    </row>
    <row r="469" spans="2:15" x14ac:dyDescent="0.25">
      <c r="B469">
        <v>3669777777.7778001</v>
      </c>
      <c r="C469">
        <v>-85.221503999999996</v>
      </c>
      <c r="D469">
        <v>-76.887360000000001</v>
      </c>
      <c r="F469" s="6">
        <f t="shared" si="78"/>
        <v>3.335</v>
      </c>
      <c r="G469" s="6">
        <f t="shared" si="76"/>
        <v>-71.690071000000003</v>
      </c>
      <c r="J469">
        <v>3669777777.7778001</v>
      </c>
      <c r="K469">
        <v>-67.306838999999997</v>
      </c>
      <c r="L469">
        <v>-59.197670000000002</v>
      </c>
      <c r="N469" s="6">
        <f t="shared" si="79"/>
        <v>3.335</v>
      </c>
      <c r="O469" s="6">
        <f t="shared" si="77"/>
        <v>-75.049828000000005</v>
      </c>
    </row>
    <row r="470" spans="2:15" x14ac:dyDescent="0.25">
      <c r="B470">
        <v>4336222222.2222004</v>
      </c>
      <c r="C470">
        <v>-73.319564999999997</v>
      </c>
      <c r="D470">
        <v>-65.333648999999994</v>
      </c>
      <c r="F470" s="6">
        <f t="shared" si="78"/>
        <v>3.7241666666666999</v>
      </c>
      <c r="G470" s="6">
        <f t="shared" si="76"/>
        <v>-73.400581000000003</v>
      </c>
      <c r="J470">
        <v>4336222222.2222004</v>
      </c>
      <c r="K470">
        <v>-74.554366999999999</v>
      </c>
      <c r="L470">
        <v>-66.575507999999999</v>
      </c>
      <c r="N470" s="6">
        <f t="shared" si="79"/>
        <v>3.7241666666666999</v>
      </c>
      <c r="O470" s="6">
        <f t="shared" si="77"/>
        <v>-78.986626000000001</v>
      </c>
    </row>
    <row r="471" spans="2:15" x14ac:dyDescent="0.25">
      <c r="B471">
        <v>5002666666.6667004</v>
      </c>
      <c r="C471">
        <v>-83.268699999999995</v>
      </c>
      <c r="D471">
        <v>-75.303405999999995</v>
      </c>
      <c r="F471" s="6">
        <f t="shared" si="78"/>
        <v>4.1133333333333004</v>
      </c>
      <c r="G471" s="6">
        <f t="shared" si="76"/>
        <v>-83.640747000000005</v>
      </c>
      <c r="J471">
        <v>5002666666.6667004</v>
      </c>
      <c r="K471">
        <v>-74.356812000000005</v>
      </c>
      <c r="L471">
        <v>-66.268996999999999</v>
      </c>
      <c r="N471" s="6">
        <f t="shared" si="79"/>
        <v>4.1133333333333004</v>
      </c>
      <c r="O471" s="6">
        <f t="shared" si="77"/>
        <v>-73.633483999999996</v>
      </c>
    </row>
    <row r="472" spans="2:15" x14ac:dyDescent="0.25">
      <c r="B472">
        <v>5669111111.1111002</v>
      </c>
      <c r="C472">
        <v>-91.912315000000007</v>
      </c>
      <c r="D472">
        <v>-83.935219000000004</v>
      </c>
      <c r="F472" s="6">
        <f t="shared" si="78"/>
        <v>4.5025000000000004</v>
      </c>
      <c r="G472" s="6">
        <f t="shared" si="76"/>
        <v>-80.516143999999997</v>
      </c>
      <c r="J472">
        <v>5669111111.1111002</v>
      </c>
      <c r="K472">
        <v>-74.181624999999997</v>
      </c>
      <c r="L472">
        <v>-66.154708999999997</v>
      </c>
      <c r="N472" s="6">
        <f t="shared" si="79"/>
        <v>4.5025000000000004</v>
      </c>
      <c r="O472" s="6">
        <f t="shared" si="77"/>
        <v>-72.382773999999998</v>
      </c>
    </row>
    <row r="473" spans="2:15" x14ac:dyDescent="0.25">
      <c r="B473">
        <v>6335555555.5556002</v>
      </c>
      <c r="C473">
        <v>-71.243247999999994</v>
      </c>
      <c r="D473">
        <v>-62.983673000000003</v>
      </c>
      <c r="F473" s="6">
        <f t="shared" si="78"/>
        <v>4.8916666666667004</v>
      </c>
      <c r="G473" s="6">
        <f t="shared" si="76"/>
        <v>-67.779540999999995</v>
      </c>
      <c r="J473">
        <v>6335555555.5556002</v>
      </c>
      <c r="K473">
        <v>-70.542938000000007</v>
      </c>
      <c r="L473">
        <v>-62.300517999999997</v>
      </c>
      <c r="N473" s="6">
        <f t="shared" si="79"/>
        <v>4.8916666666667004</v>
      </c>
      <c r="O473" s="6">
        <f t="shared" si="77"/>
        <v>-71.024422000000001</v>
      </c>
    </row>
    <row r="474" spans="2:15" x14ac:dyDescent="0.25">
      <c r="B474">
        <v>7002000000</v>
      </c>
      <c r="C474">
        <v>-79.149558999999996</v>
      </c>
      <c r="D474">
        <v>-70.958382</v>
      </c>
      <c r="F474" s="6">
        <f t="shared" si="78"/>
        <v>5.2808333333333</v>
      </c>
      <c r="G474" s="6">
        <f t="shared" si="76"/>
        <v>-78.768958999999995</v>
      </c>
      <c r="J474">
        <v>7002000000</v>
      </c>
      <c r="K474">
        <v>-71.112892000000002</v>
      </c>
      <c r="L474">
        <v>-62.782738000000002</v>
      </c>
      <c r="N474" s="6">
        <f t="shared" si="79"/>
        <v>5.2808333333333</v>
      </c>
      <c r="O474" s="6">
        <f t="shared" si="77"/>
        <v>-68.743088</v>
      </c>
    </row>
    <row r="475" spans="2:15" x14ac:dyDescent="0.25">
      <c r="B475">
        <v>7668444444.4443998</v>
      </c>
      <c r="C475">
        <v>-98.198265000000006</v>
      </c>
      <c r="D475">
        <v>-89.536049000000006</v>
      </c>
      <c r="F475" s="6">
        <f t="shared" si="78"/>
        <v>5.67</v>
      </c>
      <c r="G475" s="6">
        <f t="shared" si="76"/>
        <v>-74.647980000000004</v>
      </c>
      <c r="J475">
        <v>7668444444.4443998</v>
      </c>
      <c r="K475">
        <v>-77.750564999999995</v>
      </c>
      <c r="L475">
        <v>-69.142525000000006</v>
      </c>
      <c r="N475" s="6">
        <f t="shared" si="79"/>
        <v>5.67</v>
      </c>
      <c r="O475" s="6">
        <f t="shared" si="77"/>
        <v>-68.158378999999996</v>
      </c>
    </row>
    <row r="476" spans="2:15" x14ac:dyDescent="0.25">
      <c r="B476">
        <v>8334888888.8888998</v>
      </c>
      <c r="C476">
        <v>-83.902512000000002</v>
      </c>
      <c r="D476">
        <v>-74.725623999999996</v>
      </c>
      <c r="F476" s="6">
        <f t="shared" si="78"/>
        <v>6.0591666666667008</v>
      </c>
      <c r="G476" s="6">
        <f t="shared" si="76"/>
        <v>-68.918166999999997</v>
      </c>
      <c r="J476">
        <v>8334888888.8888998</v>
      </c>
      <c r="K476">
        <v>-72.064819</v>
      </c>
      <c r="L476">
        <v>-62.93573</v>
      </c>
      <c r="N476" s="6">
        <f t="shared" si="79"/>
        <v>6.0591666666667008</v>
      </c>
      <c r="O476" s="6">
        <f t="shared" si="77"/>
        <v>-70.502944999999997</v>
      </c>
    </row>
    <row r="477" spans="2:15" x14ac:dyDescent="0.25">
      <c r="B477">
        <v>9001333333.3332996</v>
      </c>
      <c r="C477">
        <v>-81.174942000000001</v>
      </c>
      <c r="D477">
        <v>-71.753592999999995</v>
      </c>
      <c r="F477" s="6">
        <f t="shared" si="78"/>
        <v>6.4483333333332995</v>
      </c>
      <c r="G477" s="6">
        <f t="shared" si="76"/>
        <v>-67.302527999999995</v>
      </c>
      <c r="J477">
        <v>9001333333.3332996</v>
      </c>
      <c r="K477">
        <v>-73.786263000000005</v>
      </c>
      <c r="L477">
        <v>-64.353263999999996</v>
      </c>
      <c r="N477" s="6">
        <f t="shared" si="79"/>
        <v>6.4483333333332995</v>
      </c>
      <c r="O477" s="6">
        <f t="shared" si="77"/>
        <v>-67.530510000000007</v>
      </c>
    </row>
    <row r="478" spans="2:15" x14ac:dyDescent="0.25">
      <c r="B478">
        <v>9667777777.7777996</v>
      </c>
      <c r="C478">
        <v>-71.977905000000007</v>
      </c>
      <c r="D478">
        <v>-62.303821999999997</v>
      </c>
      <c r="F478" s="6">
        <f t="shared" si="78"/>
        <v>6.8375000000000004</v>
      </c>
      <c r="G478" s="6">
        <f t="shared" si="76"/>
        <v>-69.483001999999999</v>
      </c>
      <c r="J478">
        <v>9667777777.7777996</v>
      </c>
      <c r="K478">
        <v>-74.672675999999996</v>
      </c>
      <c r="L478">
        <v>-65.029731999999996</v>
      </c>
      <c r="N478" s="6">
        <f t="shared" si="79"/>
        <v>6.8375000000000004</v>
      </c>
      <c r="O478" s="6">
        <f t="shared" si="77"/>
        <v>-66.241348000000002</v>
      </c>
    </row>
    <row r="479" spans="2:15" x14ac:dyDescent="0.25">
      <c r="B479">
        <v>10334222222.222</v>
      </c>
      <c r="C479">
        <v>-73.305144999999996</v>
      </c>
      <c r="D479">
        <v>-63.532719</v>
      </c>
      <c r="F479" s="6">
        <f t="shared" si="78"/>
        <v>7.2266666666667003</v>
      </c>
      <c r="G479" s="6">
        <f t="shared" si="76"/>
        <v>-68.061546000000007</v>
      </c>
      <c r="J479">
        <v>10334222222.222</v>
      </c>
      <c r="K479">
        <v>-74.716804999999994</v>
      </c>
      <c r="L479">
        <v>-65.103286999999995</v>
      </c>
      <c r="N479" s="6">
        <f t="shared" si="79"/>
        <v>7.2266666666667003</v>
      </c>
      <c r="O479" s="6">
        <f t="shared" si="77"/>
        <v>-64.654197999999994</v>
      </c>
    </row>
    <row r="480" spans="2:15" x14ac:dyDescent="0.25">
      <c r="B480">
        <v>11000666666.667</v>
      </c>
      <c r="C480">
        <v>-72.438629000000006</v>
      </c>
      <c r="D480">
        <v>-62.943759999999997</v>
      </c>
      <c r="F480" s="6">
        <f t="shared" si="78"/>
        <v>7.6158333333332999</v>
      </c>
      <c r="G480" s="6">
        <f t="shared" si="76"/>
        <v>-63.176071</v>
      </c>
      <c r="J480">
        <v>11000666666.667</v>
      </c>
      <c r="K480">
        <v>-76.784263999999993</v>
      </c>
      <c r="L480">
        <v>-67.189507000000006</v>
      </c>
      <c r="N480" s="6">
        <f t="shared" si="79"/>
        <v>7.6158333333332999</v>
      </c>
      <c r="O480" s="6">
        <f t="shared" si="77"/>
        <v>-61.765717000000002</v>
      </c>
    </row>
    <row r="481" spans="2:16" x14ac:dyDescent="0.25">
      <c r="B481">
        <v>11667111111.111</v>
      </c>
      <c r="C481">
        <v>-93.767394999999993</v>
      </c>
      <c r="D481">
        <v>-84.301392000000007</v>
      </c>
      <c r="F481" s="6">
        <f t="shared" si="78"/>
        <v>8.0050000000000008</v>
      </c>
      <c r="G481" s="6">
        <f t="shared" si="76"/>
        <v>-62.724625000000003</v>
      </c>
      <c r="J481">
        <v>11667111111.111</v>
      </c>
      <c r="K481">
        <v>-73.080832999999998</v>
      </c>
      <c r="L481">
        <v>-63.432338999999999</v>
      </c>
      <c r="N481" s="6">
        <f t="shared" si="79"/>
        <v>8.0050000000000008</v>
      </c>
      <c r="O481" s="6">
        <f t="shared" si="77"/>
        <v>-63.208942</v>
      </c>
    </row>
    <row r="482" spans="2:16" x14ac:dyDescent="0.25">
      <c r="B482">
        <v>12333555555.556</v>
      </c>
      <c r="C482">
        <v>-74.804114999999996</v>
      </c>
      <c r="D482">
        <v>-64.699623000000003</v>
      </c>
      <c r="F482" s="6" t="s">
        <v>25</v>
      </c>
      <c r="J482">
        <v>12333555555.556</v>
      </c>
      <c r="K482">
        <v>-73.900101000000006</v>
      </c>
      <c r="L482">
        <v>-63.877437999999998</v>
      </c>
      <c r="N482" s="6" t="s">
        <v>25</v>
      </c>
    </row>
    <row r="483" spans="2:16" x14ac:dyDescent="0.25">
      <c r="B483">
        <v>13000000000</v>
      </c>
      <c r="C483">
        <v>-74.087990000000005</v>
      </c>
      <c r="D483">
        <v>-63.277110999999998</v>
      </c>
      <c r="J483">
        <v>13000000000</v>
      </c>
      <c r="K483">
        <v>-75.045615999999995</v>
      </c>
      <c r="L483">
        <v>-64.104598999999993</v>
      </c>
    </row>
    <row r="484" spans="2:16" x14ac:dyDescent="0.25">
      <c r="B484" t="s">
        <v>25</v>
      </c>
      <c r="J484" t="s">
        <v>25</v>
      </c>
    </row>
    <row r="485" spans="2:16" x14ac:dyDescent="0.25">
      <c r="F485" s="6" t="s">
        <v>69</v>
      </c>
      <c r="N485" s="6" t="s">
        <v>69</v>
      </c>
    </row>
    <row r="486" spans="2:16" ht="15.75" x14ac:dyDescent="0.25">
      <c r="F486" s="6" t="s">
        <v>23</v>
      </c>
      <c r="G486" s="6" t="str">
        <f t="shared" ref="G486:G505" si="80">D512</f>
        <v>5Ix2L dBc Log Mag(dB)</v>
      </c>
      <c r="H486" s="35">
        <v>5</v>
      </c>
      <c r="N486" s="6" t="s">
        <v>23</v>
      </c>
      <c r="O486" s="6" t="str">
        <f t="shared" ref="O486:O505" si="81">L512</f>
        <v>5Ix2L dBc Log Mag(dB)</v>
      </c>
      <c r="P486" s="35">
        <v>5</v>
      </c>
    </row>
    <row r="487" spans="2:16" ht="15.75" x14ac:dyDescent="0.25">
      <c r="B487" t="s">
        <v>68</v>
      </c>
      <c r="F487" s="6">
        <f t="shared" ref="F487:F505" si="82">B513/1000000000</f>
        <v>1</v>
      </c>
      <c r="G487" s="6">
        <f t="shared" si="80"/>
        <v>-85.109329000000002</v>
      </c>
      <c r="H487" s="36">
        <f>ABS(AVERAGE(G487:G505)-(H486-1)*19)</f>
        <v>151.2075243157895</v>
      </c>
      <c r="J487" t="s">
        <v>68</v>
      </c>
      <c r="N487" s="6">
        <f t="shared" ref="N487:N505" si="83">J513/1000000000</f>
        <v>1</v>
      </c>
      <c r="O487" s="6">
        <f t="shared" si="81"/>
        <v>-73.528525999999999</v>
      </c>
      <c r="P487" s="36">
        <f>ABS(AVERAGE(O487:O505)-(P486-1)*19)</f>
        <v>149.25338989473687</v>
      </c>
    </row>
    <row r="488" spans="2:16" x14ac:dyDescent="0.25">
      <c r="B488" t="s">
        <v>23</v>
      </c>
      <c r="C488" t="s">
        <v>174</v>
      </c>
      <c r="D488" t="s">
        <v>96</v>
      </c>
      <c r="F488" s="6">
        <f t="shared" si="82"/>
        <v>1.6666666666666998</v>
      </c>
      <c r="G488" s="6">
        <f t="shared" si="80"/>
        <v>-73.455658</v>
      </c>
      <c r="J488" t="s">
        <v>23</v>
      </c>
      <c r="K488" t="s">
        <v>174</v>
      </c>
      <c r="L488" t="s">
        <v>96</v>
      </c>
      <c r="N488" s="6">
        <f t="shared" si="83"/>
        <v>1.6666666666666998</v>
      </c>
      <c r="O488" s="6">
        <f t="shared" si="81"/>
        <v>-67.997840999999994</v>
      </c>
    </row>
    <row r="489" spans="2:16" x14ac:dyDescent="0.25">
      <c r="B489">
        <v>1000000000</v>
      </c>
      <c r="C489">
        <v>-78.161140000000003</v>
      </c>
      <c r="D489">
        <v>-70.516768999999996</v>
      </c>
      <c r="F489" s="6">
        <f t="shared" si="82"/>
        <v>2.3333333333333002</v>
      </c>
      <c r="G489" s="6">
        <f t="shared" si="80"/>
        <v>-70.011459000000002</v>
      </c>
      <c r="J489">
        <v>1000000000</v>
      </c>
      <c r="K489">
        <v>-72.500015000000005</v>
      </c>
      <c r="L489">
        <v>-64.734855999999994</v>
      </c>
      <c r="N489" s="6">
        <f t="shared" si="83"/>
        <v>2.3333333333333002</v>
      </c>
      <c r="O489" s="6">
        <f t="shared" si="81"/>
        <v>-72.016684999999995</v>
      </c>
    </row>
    <row r="490" spans="2:16" x14ac:dyDescent="0.25">
      <c r="B490">
        <v>1389166666.6666999</v>
      </c>
      <c r="C490">
        <v>-74.511832999999996</v>
      </c>
      <c r="D490">
        <v>-66.735343999999998</v>
      </c>
      <c r="F490" s="6">
        <f t="shared" si="82"/>
        <v>3</v>
      </c>
      <c r="G490" s="6">
        <f t="shared" si="80"/>
        <v>-75.497710999999995</v>
      </c>
      <c r="J490">
        <v>1389166666.6666999</v>
      </c>
      <c r="K490">
        <v>-76.514449999999997</v>
      </c>
      <c r="L490">
        <v>-69.098206000000005</v>
      </c>
      <c r="N490" s="6">
        <f t="shared" si="83"/>
        <v>3</v>
      </c>
      <c r="O490" s="6">
        <f t="shared" si="81"/>
        <v>-73.122528000000003</v>
      </c>
    </row>
    <row r="491" spans="2:16" x14ac:dyDescent="0.25">
      <c r="B491">
        <v>1778333333.3333001</v>
      </c>
      <c r="C491">
        <v>-81.765579000000002</v>
      </c>
      <c r="D491">
        <v>-73.730827000000005</v>
      </c>
      <c r="F491" s="6">
        <f t="shared" si="82"/>
        <v>3.6666666666666998</v>
      </c>
      <c r="G491" s="6">
        <f t="shared" si="80"/>
        <v>-71.517853000000002</v>
      </c>
      <c r="J491">
        <v>1778333333.3333001</v>
      </c>
      <c r="K491">
        <v>-81.661743000000001</v>
      </c>
      <c r="L491">
        <v>-74.124015999999997</v>
      </c>
      <c r="N491" s="6">
        <f t="shared" si="83"/>
        <v>3.6666666666666998</v>
      </c>
      <c r="O491" s="6">
        <f t="shared" si="81"/>
        <v>-65.546524000000005</v>
      </c>
    </row>
    <row r="492" spans="2:16" x14ac:dyDescent="0.25">
      <c r="B492">
        <v>2167500000</v>
      </c>
      <c r="C492">
        <v>-83.020698999999993</v>
      </c>
      <c r="D492">
        <v>-74.432570999999996</v>
      </c>
      <c r="F492" s="6">
        <f t="shared" si="82"/>
        <v>4.3333333333332993</v>
      </c>
      <c r="G492" s="6">
        <f t="shared" si="80"/>
        <v>-76.492401000000001</v>
      </c>
      <c r="J492">
        <v>2167500000</v>
      </c>
      <c r="K492">
        <v>-84.208884999999995</v>
      </c>
      <c r="L492">
        <v>-76.033614999999998</v>
      </c>
      <c r="N492" s="6">
        <f t="shared" si="83"/>
        <v>4.3333333333332993</v>
      </c>
      <c r="O492" s="6">
        <f t="shared" si="81"/>
        <v>-78.100326999999993</v>
      </c>
    </row>
    <row r="493" spans="2:16" x14ac:dyDescent="0.25">
      <c r="B493">
        <v>2556666666.6666999</v>
      </c>
      <c r="C493">
        <v>-76.431984</v>
      </c>
      <c r="D493">
        <v>-68.097838999999993</v>
      </c>
      <c r="F493" s="6">
        <f t="shared" si="82"/>
        <v>5</v>
      </c>
      <c r="G493" s="6">
        <f t="shared" si="80"/>
        <v>-80.174980000000005</v>
      </c>
      <c r="J493">
        <v>2556666666.6666999</v>
      </c>
      <c r="K493">
        <v>-76.386398</v>
      </c>
      <c r="L493">
        <v>-68.277229000000005</v>
      </c>
      <c r="N493" s="6">
        <f t="shared" si="83"/>
        <v>5</v>
      </c>
      <c r="O493" s="6">
        <f t="shared" si="81"/>
        <v>-67.578247000000005</v>
      </c>
    </row>
    <row r="494" spans="2:16" x14ac:dyDescent="0.25">
      <c r="B494">
        <v>2945833333.3333001</v>
      </c>
      <c r="C494">
        <v>-77.707901000000007</v>
      </c>
      <c r="D494">
        <v>-69.721985000000004</v>
      </c>
      <c r="F494" s="6">
        <f t="shared" si="82"/>
        <v>5.6666666666667007</v>
      </c>
      <c r="G494" s="6">
        <f t="shared" si="80"/>
        <v>-71.622535999999997</v>
      </c>
      <c r="J494">
        <v>2945833333.3333001</v>
      </c>
      <c r="K494">
        <v>-78.824180999999996</v>
      </c>
      <c r="L494">
        <v>-70.845321999999996</v>
      </c>
      <c r="N494" s="6">
        <f t="shared" si="83"/>
        <v>5.6666666666667007</v>
      </c>
      <c r="O494" s="6">
        <f t="shared" si="81"/>
        <v>-76.198479000000006</v>
      </c>
    </row>
    <row r="495" spans="2:16" x14ac:dyDescent="0.25">
      <c r="B495">
        <v>3335000000</v>
      </c>
      <c r="C495">
        <v>-79.655365000000003</v>
      </c>
      <c r="D495">
        <v>-71.690071000000003</v>
      </c>
      <c r="F495" s="6">
        <f t="shared" si="82"/>
        <v>6.3333333333332993</v>
      </c>
      <c r="G495" s="6">
        <f t="shared" si="80"/>
        <v>-65.674025999999998</v>
      </c>
      <c r="J495">
        <v>3335000000</v>
      </c>
      <c r="K495">
        <v>-83.137634000000006</v>
      </c>
      <c r="L495">
        <v>-75.049828000000005</v>
      </c>
      <c r="N495" s="6">
        <f t="shared" si="83"/>
        <v>6.3333333333332993</v>
      </c>
      <c r="O495" s="6">
        <f t="shared" si="81"/>
        <v>-64.416388999999995</v>
      </c>
    </row>
    <row r="496" spans="2:16" x14ac:dyDescent="0.25">
      <c r="B496">
        <v>3724166666.6666999</v>
      </c>
      <c r="C496">
        <v>-81.377678000000003</v>
      </c>
      <c r="D496">
        <v>-73.400581000000003</v>
      </c>
      <c r="F496" s="6">
        <f t="shared" si="82"/>
        <v>7</v>
      </c>
      <c r="G496" s="6">
        <f t="shared" si="80"/>
        <v>-75.962577999999993</v>
      </c>
      <c r="J496">
        <v>3724166666.6666999</v>
      </c>
      <c r="K496">
        <v>-87.013535000000005</v>
      </c>
      <c r="L496">
        <v>-78.986626000000001</v>
      </c>
      <c r="N496" s="6">
        <f t="shared" si="83"/>
        <v>7</v>
      </c>
      <c r="O496" s="6">
        <f t="shared" si="81"/>
        <v>-73.443603999999993</v>
      </c>
    </row>
    <row r="497" spans="2:16" x14ac:dyDescent="0.25">
      <c r="B497">
        <v>4113333333.3333001</v>
      </c>
      <c r="C497">
        <v>-91.900322000000003</v>
      </c>
      <c r="D497">
        <v>-83.640747000000005</v>
      </c>
      <c r="F497" s="6">
        <f t="shared" si="82"/>
        <v>7.6666666666667007</v>
      </c>
      <c r="G497" s="6">
        <f t="shared" si="80"/>
        <v>-71.125693999999996</v>
      </c>
      <c r="J497">
        <v>4113333333.3333001</v>
      </c>
      <c r="K497">
        <v>-81.875900000000001</v>
      </c>
      <c r="L497">
        <v>-73.633483999999996</v>
      </c>
      <c r="N497" s="6">
        <f t="shared" si="83"/>
        <v>7.6666666666667007</v>
      </c>
      <c r="O497" s="6">
        <f t="shared" si="81"/>
        <v>-80.310233999999994</v>
      </c>
    </row>
    <row r="498" spans="2:16" x14ac:dyDescent="0.25">
      <c r="B498">
        <v>4502500000</v>
      </c>
      <c r="C498">
        <v>-88.707320999999993</v>
      </c>
      <c r="D498">
        <v>-80.516143999999997</v>
      </c>
      <c r="F498" s="6">
        <f t="shared" si="82"/>
        <v>8.3333333333333002</v>
      </c>
      <c r="G498" s="6">
        <f t="shared" si="80"/>
        <v>-70.726860000000002</v>
      </c>
      <c r="J498">
        <v>4502500000</v>
      </c>
      <c r="K498">
        <v>-80.712929000000003</v>
      </c>
      <c r="L498">
        <v>-72.382773999999998</v>
      </c>
      <c r="N498" s="6">
        <f t="shared" si="83"/>
        <v>8.3333333333333002</v>
      </c>
      <c r="O498" s="6">
        <f t="shared" si="81"/>
        <v>-72.287719999999993</v>
      </c>
    </row>
    <row r="499" spans="2:16" x14ac:dyDescent="0.25">
      <c r="B499">
        <v>4891666666.6667004</v>
      </c>
      <c r="C499">
        <v>-76.441765000000004</v>
      </c>
      <c r="D499">
        <v>-67.779540999999995</v>
      </c>
      <c r="F499" s="6">
        <f t="shared" si="82"/>
        <v>9</v>
      </c>
      <c r="G499" s="6">
        <f t="shared" si="80"/>
        <v>-74.464584000000002</v>
      </c>
      <c r="J499">
        <v>4891666666.6667004</v>
      </c>
      <c r="K499">
        <v>-79.632462000000004</v>
      </c>
      <c r="L499">
        <v>-71.024422000000001</v>
      </c>
      <c r="N499" s="6">
        <f t="shared" si="83"/>
        <v>9</v>
      </c>
      <c r="O499" s="6">
        <f t="shared" si="81"/>
        <v>-77.080444</v>
      </c>
    </row>
    <row r="500" spans="2:16" x14ac:dyDescent="0.25">
      <c r="B500">
        <v>5280833333.3332996</v>
      </c>
      <c r="C500">
        <v>-87.945847000000001</v>
      </c>
      <c r="D500">
        <v>-78.768958999999995</v>
      </c>
      <c r="F500" s="6">
        <f t="shared" si="82"/>
        <v>9.6666666666666998</v>
      </c>
      <c r="G500" s="6">
        <f t="shared" si="80"/>
        <v>-74.284653000000006</v>
      </c>
      <c r="J500">
        <v>5280833333.3332996</v>
      </c>
      <c r="K500">
        <v>-77.872176999999994</v>
      </c>
      <c r="L500">
        <v>-68.743088</v>
      </c>
      <c r="N500" s="6">
        <f t="shared" si="83"/>
        <v>9.6666666666666998</v>
      </c>
      <c r="O500" s="6">
        <f t="shared" si="81"/>
        <v>-73.594002000000003</v>
      </c>
    </row>
    <row r="501" spans="2:16" x14ac:dyDescent="0.25">
      <c r="B501">
        <v>5670000000</v>
      </c>
      <c r="C501">
        <v>-84.069327999999999</v>
      </c>
      <c r="D501">
        <v>-74.647980000000004</v>
      </c>
      <c r="F501" s="6">
        <f t="shared" si="82"/>
        <v>10.333333333333</v>
      </c>
      <c r="G501" s="6">
        <f t="shared" si="80"/>
        <v>-75.729218000000003</v>
      </c>
      <c r="J501">
        <v>5670000000</v>
      </c>
      <c r="K501">
        <v>-77.591385000000002</v>
      </c>
      <c r="L501">
        <v>-68.158378999999996</v>
      </c>
      <c r="N501" s="6">
        <f t="shared" si="83"/>
        <v>10.333333333333</v>
      </c>
      <c r="O501" s="6">
        <f t="shared" si="81"/>
        <v>-71.273705000000007</v>
      </c>
    </row>
    <row r="502" spans="2:16" x14ac:dyDescent="0.25">
      <c r="B502">
        <v>6059166666.6667004</v>
      </c>
      <c r="C502">
        <v>-78.592247</v>
      </c>
      <c r="D502">
        <v>-68.918166999999997</v>
      </c>
      <c r="F502" s="6">
        <f t="shared" si="82"/>
        <v>11</v>
      </c>
      <c r="G502" s="6">
        <f t="shared" si="80"/>
        <v>-83.040520000000001</v>
      </c>
      <c r="J502">
        <v>6059166666.6667004</v>
      </c>
      <c r="K502">
        <v>-80.145888999999997</v>
      </c>
      <c r="L502">
        <v>-70.502944999999997</v>
      </c>
      <c r="N502" s="6">
        <f t="shared" si="83"/>
        <v>11</v>
      </c>
      <c r="O502" s="6">
        <f t="shared" si="81"/>
        <v>-79.623054999999994</v>
      </c>
    </row>
    <row r="503" spans="2:16" x14ac:dyDescent="0.25">
      <c r="B503">
        <v>6448333333.3332996</v>
      </c>
      <c r="C503">
        <v>-77.074950999999999</v>
      </c>
      <c r="D503">
        <v>-67.302527999999995</v>
      </c>
      <c r="F503" s="6">
        <f t="shared" si="82"/>
        <v>11.666666666667</v>
      </c>
      <c r="G503" s="6">
        <f t="shared" si="80"/>
        <v>-80.619956999999999</v>
      </c>
      <c r="J503">
        <v>6448333333.3332996</v>
      </c>
      <c r="K503">
        <v>-77.144035000000002</v>
      </c>
      <c r="L503">
        <v>-67.530510000000007</v>
      </c>
      <c r="N503" s="6">
        <f t="shared" si="83"/>
        <v>11.666666666667</v>
      </c>
      <c r="O503" s="6">
        <f t="shared" si="81"/>
        <v>-77.494941999999995</v>
      </c>
    </row>
    <row r="504" spans="2:16" x14ac:dyDescent="0.25">
      <c r="B504">
        <v>6837500000</v>
      </c>
      <c r="C504">
        <v>-78.977874999999997</v>
      </c>
      <c r="D504">
        <v>-69.483001999999999</v>
      </c>
      <c r="F504" s="6">
        <f t="shared" si="82"/>
        <v>12.333333333333</v>
      </c>
      <c r="G504" s="6">
        <f t="shared" si="80"/>
        <v>-74.306160000000006</v>
      </c>
      <c r="J504">
        <v>6837500000</v>
      </c>
      <c r="K504">
        <v>-75.836112999999997</v>
      </c>
      <c r="L504">
        <v>-66.241348000000002</v>
      </c>
      <c r="N504" s="6">
        <f t="shared" si="83"/>
        <v>12.333333333333</v>
      </c>
      <c r="O504" s="6">
        <f t="shared" si="81"/>
        <v>-73.199950999999999</v>
      </c>
    </row>
    <row r="505" spans="2:16" x14ac:dyDescent="0.25">
      <c r="B505">
        <v>7226666666.6667004</v>
      </c>
      <c r="C505">
        <v>-77.527550000000005</v>
      </c>
      <c r="D505">
        <v>-68.061546000000007</v>
      </c>
      <c r="F505" s="6">
        <f t="shared" si="82"/>
        <v>13</v>
      </c>
      <c r="G505" s="6">
        <f t="shared" si="80"/>
        <v>-79.126784999999998</v>
      </c>
      <c r="J505">
        <v>7226666666.6667004</v>
      </c>
      <c r="K505">
        <v>-74.302689000000001</v>
      </c>
      <c r="L505">
        <v>-64.654197999999994</v>
      </c>
      <c r="N505" s="6">
        <f t="shared" si="83"/>
        <v>13</v>
      </c>
      <c r="O505" s="6">
        <f t="shared" si="81"/>
        <v>-75.001204999999999</v>
      </c>
    </row>
    <row r="506" spans="2:16" x14ac:dyDescent="0.25">
      <c r="B506">
        <v>7615833333.3332996</v>
      </c>
      <c r="C506">
        <v>-73.280570999999995</v>
      </c>
      <c r="D506">
        <v>-63.176071</v>
      </c>
      <c r="F506" s="6" t="s">
        <v>25</v>
      </c>
      <c r="J506">
        <v>7615833333.3332996</v>
      </c>
      <c r="K506">
        <v>-71.788382999999996</v>
      </c>
      <c r="L506">
        <v>-61.765717000000002</v>
      </c>
      <c r="N506" s="6" t="s">
        <v>25</v>
      </c>
    </row>
    <row r="507" spans="2:16" x14ac:dyDescent="0.25">
      <c r="B507">
        <v>8005000000</v>
      </c>
      <c r="C507">
        <v>-73.535506999999996</v>
      </c>
      <c r="D507">
        <v>-62.724625000000003</v>
      </c>
      <c r="J507">
        <v>8005000000</v>
      </c>
      <c r="K507">
        <v>-74.149956000000003</v>
      </c>
      <c r="L507">
        <v>-63.208942</v>
      </c>
    </row>
    <row r="508" spans="2:16" x14ac:dyDescent="0.25">
      <c r="B508" t="s">
        <v>25</v>
      </c>
      <c r="J508" t="s">
        <v>25</v>
      </c>
    </row>
    <row r="509" spans="2:16" x14ac:dyDescent="0.25">
      <c r="F509" s="6" t="s">
        <v>71</v>
      </c>
      <c r="N509" s="6" t="s">
        <v>71</v>
      </c>
    </row>
    <row r="510" spans="2:16" ht="15.75" x14ac:dyDescent="0.25">
      <c r="F510" s="6" t="s">
        <v>23</v>
      </c>
      <c r="G510" s="6" t="str">
        <f t="shared" ref="G510:G529" si="84">D536</f>
        <v>5Ix3L dBc Log Mag(dB)</v>
      </c>
      <c r="H510" s="35">
        <v>5</v>
      </c>
      <c r="N510" s="6" t="s">
        <v>23</v>
      </c>
      <c r="O510" s="6" t="str">
        <f t="shared" ref="O510:O529" si="85">L536</f>
        <v>5Ix3L dBc Log Mag(dB)</v>
      </c>
      <c r="P510" s="35">
        <v>5</v>
      </c>
    </row>
    <row r="511" spans="2:16" ht="15.75" x14ac:dyDescent="0.25">
      <c r="B511" t="s">
        <v>69</v>
      </c>
      <c r="F511" s="6">
        <f t="shared" ref="F511:F529" si="86">B537/1000000000</f>
        <v>1</v>
      </c>
      <c r="G511" s="6">
        <f t="shared" si="84"/>
        <v>-65.766953000000001</v>
      </c>
      <c r="H511" s="36">
        <f>ABS(AVERAGE(G511:G529)-(H510-1)*19)</f>
        <v>137.21648173684213</v>
      </c>
      <c r="J511" t="s">
        <v>69</v>
      </c>
      <c r="N511" s="6">
        <f t="shared" ref="N511:N529" si="87">J537/1000000000</f>
        <v>1</v>
      </c>
      <c r="O511" s="6">
        <f t="shared" si="85"/>
        <v>-70.781302999999994</v>
      </c>
      <c r="P511" s="36">
        <f>ABS(AVERAGE(O511:O529)-(P510-1)*19)</f>
        <v>138.73810499999999</v>
      </c>
    </row>
    <row r="512" spans="2:16" x14ac:dyDescent="0.25">
      <c r="B512" t="s">
        <v>23</v>
      </c>
      <c r="C512" t="s">
        <v>175</v>
      </c>
      <c r="D512" t="s">
        <v>97</v>
      </c>
      <c r="F512" s="6">
        <f t="shared" si="86"/>
        <v>1.6666666666666998</v>
      </c>
      <c r="G512" s="6">
        <f t="shared" si="84"/>
        <v>-60.244056999999998</v>
      </c>
      <c r="J512" t="s">
        <v>23</v>
      </c>
      <c r="K512" t="s">
        <v>175</v>
      </c>
      <c r="L512" t="s">
        <v>97</v>
      </c>
      <c r="N512" s="6">
        <f t="shared" si="87"/>
        <v>1.6666666666666998</v>
      </c>
      <c r="O512" s="6">
        <f t="shared" si="85"/>
        <v>-63.231189999999998</v>
      </c>
    </row>
    <row r="513" spans="2:15" x14ac:dyDescent="0.25">
      <c r="B513">
        <v>1000000000</v>
      </c>
      <c r="C513">
        <v>-92.753699999999995</v>
      </c>
      <c r="D513">
        <v>-85.109329000000002</v>
      </c>
      <c r="F513" s="6">
        <f t="shared" si="86"/>
        <v>2.3333333333333002</v>
      </c>
      <c r="G513" s="6">
        <f t="shared" si="84"/>
        <v>-59.775883</v>
      </c>
      <c r="J513">
        <v>1000000000</v>
      </c>
      <c r="K513">
        <v>-81.293678</v>
      </c>
      <c r="L513">
        <v>-73.528525999999999</v>
      </c>
      <c r="N513" s="6">
        <f t="shared" si="87"/>
        <v>2.3333333333333002</v>
      </c>
      <c r="O513" s="6">
        <f t="shared" si="85"/>
        <v>-57.329453000000001</v>
      </c>
    </row>
    <row r="514" spans="2:15" x14ac:dyDescent="0.25">
      <c r="B514">
        <v>1666666666.6666999</v>
      </c>
      <c r="C514">
        <v>-81.232146999999998</v>
      </c>
      <c r="D514">
        <v>-73.455658</v>
      </c>
      <c r="F514" s="6">
        <f t="shared" si="86"/>
        <v>3</v>
      </c>
      <c r="G514" s="6">
        <f t="shared" si="84"/>
        <v>-59.340099000000002</v>
      </c>
      <c r="J514">
        <v>1666666666.6666999</v>
      </c>
      <c r="K514">
        <v>-75.414092999999994</v>
      </c>
      <c r="L514">
        <v>-67.997840999999994</v>
      </c>
      <c r="N514" s="6">
        <f t="shared" si="87"/>
        <v>3</v>
      </c>
      <c r="O514" s="6">
        <f t="shared" si="85"/>
        <v>-58.832473999999998</v>
      </c>
    </row>
    <row r="515" spans="2:15" x14ac:dyDescent="0.25">
      <c r="B515">
        <v>2333333333.3333001</v>
      </c>
      <c r="C515">
        <v>-78.046211</v>
      </c>
      <c r="D515">
        <v>-70.011459000000002</v>
      </c>
      <c r="F515" s="6">
        <f t="shared" si="86"/>
        <v>3.6666666666666998</v>
      </c>
      <c r="G515" s="6">
        <f t="shared" si="84"/>
        <v>-59.151318000000003</v>
      </c>
      <c r="J515">
        <v>2333333333.3333001</v>
      </c>
      <c r="K515">
        <v>-79.554405000000003</v>
      </c>
      <c r="L515">
        <v>-72.016684999999995</v>
      </c>
      <c r="N515" s="6">
        <f t="shared" si="87"/>
        <v>3.6666666666666998</v>
      </c>
      <c r="O515" s="6">
        <f t="shared" si="85"/>
        <v>-60.359299</v>
      </c>
    </row>
    <row r="516" spans="2:15" x14ac:dyDescent="0.25">
      <c r="B516">
        <v>3000000000</v>
      </c>
      <c r="C516">
        <v>-84.085837999999995</v>
      </c>
      <c r="D516">
        <v>-75.497710999999995</v>
      </c>
      <c r="F516" s="6">
        <f t="shared" si="86"/>
        <v>4.3333333333332993</v>
      </c>
      <c r="G516" s="6">
        <f t="shared" si="84"/>
        <v>-60.444167999999998</v>
      </c>
      <c r="J516">
        <v>3000000000</v>
      </c>
      <c r="K516">
        <v>-81.297798</v>
      </c>
      <c r="L516">
        <v>-73.122528000000003</v>
      </c>
      <c r="N516" s="6">
        <f t="shared" si="87"/>
        <v>4.3333333333332993</v>
      </c>
      <c r="O516" s="6">
        <f t="shared" si="85"/>
        <v>-63.770927</v>
      </c>
    </row>
    <row r="517" spans="2:15" x14ac:dyDescent="0.25">
      <c r="B517">
        <v>3666666666.6666999</v>
      </c>
      <c r="C517">
        <v>-79.851996999999997</v>
      </c>
      <c r="D517">
        <v>-71.517853000000002</v>
      </c>
      <c r="F517" s="6">
        <f t="shared" si="86"/>
        <v>5</v>
      </c>
      <c r="G517" s="6">
        <f t="shared" si="84"/>
        <v>-57.492119000000002</v>
      </c>
      <c r="J517">
        <v>3666666666.6666999</v>
      </c>
      <c r="K517">
        <v>-73.655692999999999</v>
      </c>
      <c r="L517">
        <v>-65.546524000000005</v>
      </c>
      <c r="N517" s="6">
        <f t="shared" si="87"/>
        <v>5</v>
      </c>
      <c r="O517" s="6">
        <f t="shared" si="85"/>
        <v>-60.363171000000001</v>
      </c>
    </row>
    <row r="518" spans="2:15" x14ac:dyDescent="0.25">
      <c r="B518">
        <v>4333333333.3332996</v>
      </c>
      <c r="C518">
        <v>-84.478324999999998</v>
      </c>
      <c r="D518">
        <v>-76.492401000000001</v>
      </c>
      <c r="F518" s="6">
        <f t="shared" si="86"/>
        <v>5.6666666666667007</v>
      </c>
      <c r="G518" s="6">
        <f t="shared" si="84"/>
        <v>-59.406548000000001</v>
      </c>
      <c r="J518">
        <v>4333333333.3332996</v>
      </c>
      <c r="K518">
        <v>-86.079177999999999</v>
      </c>
      <c r="L518">
        <v>-78.100326999999993</v>
      </c>
      <c r="N518" s="6">
        <f t="shared" si="87"/>
        <v>5.6666666666667007</v>
      </c>
      <c r="O518" s="6">
        <f t="shared" si="85"/>
        <v>-63.227383000000003</v>
      </c>
    </row>
    <row r="519" spans="2:15" x14ac:dyDescent="0.25">
      <c r="B519">
        <v>5000000000</v>
      </c>
      <c r="C519">
        <v>-88.140274000000005</v>
      </c>
      <c r="D519">
        <v>-80.174980000000005</v>
      </c>
      <c r="F519" s="6">
        <f t="shared" si="86"/>
        <v>6.3333333333332993</v>
      </c>
      <c r="G519" s="6">
        <f t="shared" si="84"/>
        <v>-63.0242</v>
      </c>
      <c r="J519">
        <v>5000000000</v>
      </c>
      <c r="K519">
        <v>-75.666054000000003</v>
      </c>
      <c r="L519">
        <v>-67.578247000000005</v>
      </c>
      <c r="N519" s="6">
        <f t="shared" si="87"/>
        <v>6.3333333333332993</v>
      </c>
      <c r="O519" s="6">
        <f t="shared" si="85"/>
        <v>-70.918823000000003</v>
      </c>
    </row>
    <row r="520" spans="2:15" x14ac:dyDescent="0.25">
      <c r="B520">
        <v>5666666666.6667004</v>
      </c>
      <c r="C520">
        <v>-79.599639999999994</v>
      </c>
      <c r="D520">
        <v>-71.622535999999997</v>
      </c>
      <c r="F520" s="6">
        <f t="shared" si="86"/>
        <v>7</v>
      </c>
      <c r="G520" s="6">
        <f t="shared" si="84"/>
        <v>-67.564544999999995</v>
      </c>
      <c r="J520">
        <v>5666666666.6667004</v>
      </c>
      <c r="K520">
        <v>-84.225387999999995</v>
      </c>
      <c r="L520">
        <v>-76.198479000000006</v>
      </c>
      <c r="N520" s="6">
        <f t="shared" si="87"/>
        <v>7</v>
      </c>
      <c r="O520" s="6">
        <f t="shared" si="85"/>
        <v>-73.006912</v>
      </c>
    </row>
    <row r="521" spans="2:15" x14ac:dyDescent="0.25">
      <c r="B521">
        <v>6333333333.3332996</v>
      </c>
      <c r="C521">
        <v>-73.933593999999999</v>
      </c>
      <c r="D521">
        <v>-65.674025999999998</v>
      </c>
      <c r="F521" s="6">
        <f t="shared" si="86"/>
        <v>7.6666666666667007</v>
      </c>
      <c r="G521" s="6">
        <f t="shared" si="84"/>
        <v>-68.776015999999998</v>
      </c>
      <c r="J521">
        <v>6333333333.3332996</v>
      </c>
      <c r="K521">
        <v>-72.658805999999998</v>
      </c>
      <c r="L521">
        <v>-64.416388999999995</v>
      </c>
      <c r="N521" s="6">
        <f t="shared" si="87"/>
        <v>7.6666666666667007</v>
      </c>
      <c r="O521" s="6">
        <f t="shared" si="85"/>
        <v>-70.374115000000003</v>
      </c>
    </row>
    <row r="522" spans="2:15" x14ac:dyDescent="0.25">
      <c r="B522">
        <v>7000000000</v>
      </c>
      <c r="C522">
        <v>-84.153755000000004</v>
      </c>
      <c r="D522">
        <v>-75.962577999999993</v>
      </c>
      <c r="F522" s="6">
        <f t="shared" si="86"/>
        <v>8.3333333333333002</v>
      </c>
      <c r="G522" s="6">
        <f t="shared" si="84"/>
        <v>-61.886859999999999</v>
      </c>
      <c r="J522">
        <v>7000000000</v>
      </c>
      <c r="K522">
        <v>-81.773758000000001</v>
      </c>
      <c r="L522">
        <v>-73.443603999999993</v>
      </c>
      <c r="N522" s="6">
        <f t="shared" si="87"/>
        <v>8.3333333333333002</v>
      </c>
      <c r="O522" s="6">
        <f t="shared" si="85"/>
        <v>-59.726115999999998</v>
      </c>
    </row>
    <row r="523" spans="2:15" x14ac:dyDescent="0.25">
      <c r="B523">
        <v>7666666666.6667004</v>
      </c>
      <c r="C523">
        <v>-79.787918000000005</v>
      </c>
      <c r="D523">
        <v>-71.125693999999996</v>
      </c>
      <c r="F523" s="6">
        <f t="shared" si="86"/>
        <v>9</v>
      </c>
      <c r="G523" s="6">
        <f t="shared" si="84"/>
        <v>-61.522101999999997</v>
      </c>
      <c r="J523">
        <v>7666666666.6667004</v>
      </c>
      <c r="K523">
        <v>-88.918273999999997</v>
      </c>
      <c r="L523">
        <v>-80.310233999999994</v>
      </c>
      <c r="N523" s="6">
        <f t="shared" si="87"/>
        <v>9</v>
      </c>
      <c r="O523" s="6">
        <f t="shared" si="85"/>
        <v>-60.904865000000001</v>
      </c>
    </row>
    <row r="524" spans="2:15" x14ac:dyDescent="0.25">
      <c r="B524">
        <v>8333333333.3332996</v>
      </c>
      <c r="C524">
        <v>-79.903755000000004</v>
      </c>
      <c r="D524">
        <v>-70.726860000000002</v>
      </c>
      <c r="F524" s="6">
        <f t="shared" si="86"/>
        <v>9.6666666666666998</v>
      </c>
      <c r="G524" s="6">
        <f t="shared" si="84"/>
        <v>-58.228951000000002</v>
      </c>
      <c r="J524">
        <v>8333333333.3332996</v>
      </c>
      <c r="K524">
        <v>-81.416809000000001</v>
      </c>
      <c r="L524">
        <v>-72.287719999999993</v>
      </c>
      <c r="N524" s="6">
        <f t="shared" si="87"/>
        <v>9.6666666666666998</v>
      </c>
      <c r="O524" s="6">
        <f t="shared" si="85"/>
        <v>-59.456467000000004</v>
      </c>
    </row>
    <row r="525" spans="2:15" x14ac:dyDescent="0.25">
      <c r="B525">
        <v>9000000000</v>
      </c>
      <c r="C525">
        <v>-83.885932999999994</v>
      </c>
      <c r="D525">
        <v>-74.464584000000002</v>
      </c>
      <c r="F525" s="6">
        <f t="shared" si="86"/>
        <v>10.333333333333</v>
      </c>
      <c r="G525" s="6">
        <f t="shared" si="84"/>
        <v>-57.198788</v>
      </c>
      <c r="J525">
        <v>9000000000</v>
      </c>
      <c r="K525">
        <v>-86.513451000000003</v>
      </c>
      <c r="L525">
        <v>-77.080444</v>
      </c>
      <c r="N525" s="6">
        <f t="shared" si="87"/>
        <v>10.333333333333</v>
      </c>
      <c r="O525" s="6">
        <f t="shared" si="85"/>
        <v>-58.293723999999997</v>
      </c>
    </row>
    <row r="526" spans="2:15" x14ac:dyDescent="0.25">
      <c r="B526">
        <v>9666666666.6667004</v>
      </c>
      <c r="C526">
        <v>-83.958732999999995</v>
      </c>
      <c r="D526">
        <v>-74.284653000000006</v>
      </c>
      <c r="F526" s="6">
        <f t="shared" si="86"/>
        <v>11</v>
      </c>
      <c r="G526" s="6">
        <f t="shared" si="84"/>
        <v>-55.502090000000003</v>
      </c>
      <c r="J526">
        <v>9666666666.6667004</v>
      </c>
      <c r="K526">
        <v>-83.236946000000003</v>
      </c>
      <c r="L526">
        <v>-73.594002000000003</v>
      </c>
      <c r="N526" s="6">
        <f t="shared" si="87"/>
        <v>11</v>
      </c>
      <c r="O526" s="6">
        <f t="shared" si="85"/>
        <v>-58.124164999999998</v>
      </c>
    </row>
    <row r="527" spans="2:15" x14ac:dyDescent="0.25">
      <c r="B527">
        <v>10333333333.333</v>
      </c>
      <c r="C527">
        <v>-85.501648000000003</v>
      </c>
      <c r="D527">
        <v>-75.729218000000003</v>
      </c>
      <c r="F527" s="6">
        <f t="shared" si="86"/>
        <v>11.666666666667</v>
      </c>
      <c r="G527" s="6">
        <f t="shared" si="84"/>
        <v>-58.600436999999999</v>
      </c>
      <c r="J527">
        <v>10333333333.333</v>
      </c>
      <c r="K527">
        <v>-80.887230000000002</v>
      </c>
      <c r="L527">
        <v>-71.273705000000007</v>
      </c>
      <c r="N527" s="6">
        <f t="shared" si="87"/>
        <v>11.666666666667</v>
      </c>
      <c r="O527" s="6">
        <f t="shared" si="85"/>
        <v>-60.542777999999998</v>
      </c>
    </row>
    <row r="528" spans="2:15" x14ac:dyDescent="0.25">
      <c r="B528">
        <v>11000000000</v>
      </c>
      <c r="C528">
        <v>-92.535392999999999</v>
      </c>
      <c r="D528">
        <v>-83.040520000000001</v>
      </c>
      <c r="F528" s="6">
        <f t="shared" si="86"/>
        <v>12.333333333333</v>
      </c>
      <c r="G528" s="6">
        <f t="shared" si="84"/>
        <v>-62.673271</v>
      </c>
      <c r="J528">
        <v>11000000000</v>
      </c>
      <c r="K528">
        <v>-89.217819000000006</v>
      </c>
      <c r="L528">
        <v>-79.623054999999994</v>
      </c>
      <c r="N528" s="6">
        <f t="shared" si="87"/>
        <v>12.333333333333</v>
      </c>
      <c r="O528" s="6">
        <f t="shared" si="85"/>
        <v>-61.310397999999999</v>
      </c>
    </row>
    <row r="529" spans="2:16" x14ac:dyDescent="0.25">
      <c r="B529">
        <v>11666666666.667</v>
      </c>
      <c r="C529">
        <v>-90.08596</v>
      </c>
      <c r="D529">
        <v>-80.619956999999999</v>
      </c>
      <c r="F529" s="6">
        <f t="shared" si="86"/>
        <v>13</v>
      </c>
      <c r="G529" s="6">
        <f t="shared" si="84"/>
        <v>-66.514747999999997</v>
      </c>
      <c r="J529">
        <v>11666666666.667</v>
      </c>
      <c r="K529">
        <v>-87.143439999999998</v>
      </c>
      <c r="L529">
        <v>-77.494941999999995</v>
      </c>
      <c r="N529" s="6">
        <f t="shared" si="87"/>
        <v>13</v>
      </c>
      <c r="O529" s="6">
        <f t="shared" si="85"/>
        <v>-61.470432000000002</v>
      </c>
    </row>
    <row r="530" spans="2:16" x14ac:dyDescent="0.25">
      <c r="B530">
        <v>12333333333.333</v>
      </c>
      <c r="C530">
        <v>-84.410659999999993</v>
      </c>
      <c r="D530">
        <v>-74.306160000000006</v>
      </c>
      <c r="F530" s="6" t="s">
        <v>25</v>
      </c>
      <c r="J530">
        <v>12333333333.333</v>
      </c>
      <c r="K530">
        <v>-83.222617999999997</v>
      </c>
      <c r="L530">
        <v>-73.199950999999999</v>
      </c>
      <c r="N530" s="6" t="s">
        <v>25</v>
      </c>
    </row>
    <row r="531" spans="2:16" x14ac:dyDescent="0.25">
      <c r="B531">
        <v>13000000000</v>
      </c>
      <c r="C531">
        <v>-89.937668000000002</v>
      </c>
      <c r="D531">
        <v>-79.126784999999998</v>
      </c>
      <c r="J531">
        <v>13000000000</v>
      </c>
      <c r="K531">
        <v>-85.942215000000004</v>
      </c>
      <c r="L531">
        <v>-75.001204999999999</v>
      </c>
    </row>
    <row r="532" spans="2:16" x14ac:dyDescent="0.25">
      <c r="B532" t="s">
        <v>25</v>
      </c>
      <c r="J532" t="s">
        <v>25</v>
      </c>
    </row>
    <row r="533" spans="2:16" x14ac:dyDescent="0.25">
      <c r="F533" s="6" t="s">
        <v>73</v>
      </c>
      <c r="N533" s="6" t="s">
        <v>73</v>
      </c>
    </row>
    <row r="534" spans="2:16" ht="15.75" x14ac:dyDescent="0.25">
      <c r="F534" s="6" t="s">
        <v>23</v>
      </c>
      <c r="G534" s="6" t="str">
        <f t="shared" ref="G534:G553" si="88">D560</f>
        <v>5Ix4L dBc Log Mag(dB)</v>
      </c>
      <c r="H534" s="35">
        <v>5</v>
      </c>
      <c r="N534" s="6" t="s">
        <v>23</v>
      </c>
      <c r="O534" s="6" t="str">
        <f t="shared" ref="O534:O553" si="89">L560</f>
        <v>5Ix4L dBc Log Mag(dB)</v>
      </c>
      <c r="P534" s="35">
        <v>5</v>
      </c>
    </row>
    <row r="535" spans="2:16" ht="15.75" x14ac:dyDescent="0.25">
      <c r="B535" t="s">
        <v>71</v>
      </c>
      <c r="F535" s="6">
        <f t="shared" ref="F535:F553" si="90">B561/1000000000</f>
        <v>1</v>
      </c>
      <c r="G535" s="6">
        <f t="shared" si="88"/>
        <v>-55.517654</v>
      </c>
      <c r="H535" s="36">
        <f>ABS(AVERAGE(G535:G553)-(H534-1)*19)</f>
        <v>144.21676315789472</v>
      </c>
      <c r="J535" t="s">
        <v>71</v>
      </c>
      <c r="N535" s="6">
        <f t="shared" ref="N535:N553" si="91">J561/1000000000</f>
        <v>1</v>
      </c>
      <c r="O535" s="6">
        <f t="shared" si="89"/>
        <v>-68.275902000000002</v>
      </c>
      <c r="P535" s="36">
        <f>ABS(AVERAGE(O535:O553)-(P534-1)*19)</f>
        <v>147.81074599999999</v>
      </c>
    </row>
    <row r="536" spans="2:16" x14ac:dyDescent="0.25">
      <c r="B536" t="s">
        <v>23</v>
      </c>
      <c r="C536" t="s">
        <v>176</v>
      </c>
      <c r="D536" t="s">
        <v>98</v>
      </c>
      <c r="F536" s="6">
        <f t="shared" si="90"/>
        <v>1.6666666666666998</v>
      </c>
      <c r="G536" s="6">
        <f t="shared" si="88"/>
        <v>-58.243912000000002</v>
      </c>
      <c r="J536" t="s">
        <v>23</v>
      </c>
      <c r="K536" t="s">
        <v>176</v>
      </c>
      <c r="L536" t="s">
        <v>98</v>
      </c>
      <c r="N536" s="6">
        <f t="shared" si="91"/>
        <v>1.6666666666666998</v>
      </c>
      <c r="O536" s="6">
        <f t="shared" si="89"/>
        <v>-76.822090000000003</v>
      </c>
    </row>
    <row r="537" spans="2:16" x14ac:dyDescent="0.25">
      <c r="B537">
        <v>1000000000</v>
      </c>
      <c r="C537">
        <v>-73.411323999999993</v>
      </c>
      <c r="D537">
        <v>-65.766953000000001</v>
      </c>
      <c r="F537" s="6">
        <f t="shared" si="90"/>
        <v>2.3333333333333002</v>
      </c>
      <c r="G537" s="6">
        <f t="shared" si="88"/>
        <v>-54.318072999999998</v>
      </c>
      <c r="J537">
        <v>1000000000</v>
      </c>
      <c r="K537">
        <v>-78.546454999999995</v>
      </c>
      <c r="L537">
        <v>-70.781302999999994</v>
      </c>
      <c r="N537" s="6">
        <f t="shared" si="91"/>
        <v>2.3333333333333002</v>
      </c>
      <c r="O537" s="6">
        <f t="shared" si="89"/>
        <v>-77.426674000000006</v>
      </c>
    </row>
    <row r="538" spans="2:16" x14ac:dyDescent="0.25">
      <c r="B538">
        <v>1666666666.6666999</v>
      </c>
      <c r="C538">
        <v>-68.020545999999996</v>
      </c>
      <c r="D538">
        <v>-60.244056999999998</v>
      </c>
      <c r="F538" s="6">
        <f t="shared" si="90"/>
        <v>3</v>
      </c>
      <c r="G538" s="6">
        <f t="shared" si="88"/>
        <v>-60.734341000000001</v>
      </c>
      <c r="J538">
        <v>1666666666.6666999</v>
      </c>
      <c r="K538">
        <v>-70.647437999999994</v>
      </c>
      <c r="L538">
        <v>-63.231189999999998</v>
      </c>
      <c r="N538" s="6">
        <f t="shared" si="91"/>
        <v>3</v>
      </c>
      <c r="O538" s="6">
        <f t="shared" si="89"/>
        <v>-72.885047999999998</v>
      </c>
    </row>
    <row r="539" spans="2:16" x14ac:dyDescent="0.25">
      <c r="B539">
        <v>2333333333.3333001</v>
      </c>
      <c r="C539">
        <v>-67.810637999999997</v>
      </c>
      <c r="D539">
        <v>-59.775883</v>
      </c>
      <c r="F539" s="6">
        <f t="shared" si="90"/>
        <v>3.6666666666666998</v>
      </c>
      <c r="G539" s="6">
        <f t="shared" si="88"/>
        <v>-65.585541000000006</v>
      </c>
      <c r="J539">
        <v>2333333333.3333001</v>
      </c>
      <c r="K539">
        <v>-64.867171999999997</v>
      </c>
      <c r="L539">
        <v>-57.329453000000001</v>
      </c>
      <c r="N539" s="6">
        <f t="shared" si="91"/>
        <v>3.6666666666666998</v>
      </c>
      <c r="O539" s="6">
        <f t="shared" si="89"/>
        <v>-71.996398999999997</v>
      </c>
    </row>
    <row r="540" spans="2:16" x14ac:dyDescent="0.25">
      <c r="B540">
        <v>3000000000</v>
      </c>
      <c r="C540">
        <v>-67.928229999999999</v>
      </c>
      <c r="D540">
        <v>-59.340099000000002</v>
      </c>
      <c r="F540" s="6">
        <f t="shared" si="90"/>
        <v>4.3333333333332993</v>
      </c>
      <c r="G540" s="6">
        <f t="shared" si="88"/>
        <v>-64.428764000000001</v>
      </c>
      <c r="J540">
        <v>3000000000</v>
      </c>
      <c r="K540">
        <v>-67.007735999999994</v>
      </c>
      <c r="L540">
        <v>-58.832473999999998</v>
      </c>
      <c r="N540" s="6">
        <f t="shared" si="91"/>
        <v>4.3333333333332993</v>
      </c>
      <c r="O540" s="6">
        <f t="shared" si="89"/>
        <v>-66.635147000000003</v>
      </c>
    </row>
    <row r="541" spans="2:16" x14ac:dyDescent="0.25">
      <c r="B541">
        <v>3666666666.6666999</v>
      </c>
      <c r="C541">
        <v>-67.485466000000002</v>
      </c>
      <c r="D541">
        <v>-59.151318000000003</v>
      </c>
      <c r="F541" s="6">
        <f t="shared" si="90"/>
        <v>5</v>
      </c>
      <c r="G541" s="6">
        <f t="shared" si="88"/>
        <v>-64.803229999999999</v>
      </c>
      <c r="J541">
        <v>3666666666.6666999</v>
      </c>
      <c r="K541">
        <v>-68.468468000000001</v>
      </c>
      <c r="L541">
        <v>-60.359299</v>
      </c>
      <c r="N541" s="6">
        <f t="shared" si="91"/>
        <v>5</v>
      </c>
      <c r="O541" s="6">
        <f t="shared" si="89"/>
        <v>-66.003913999999995</v>
      </c>
    </row>
    <row r="542" spans="2:16" x14ac:dyDescent="0.25">
      <c r="B542">
        <v>4333333333.3332996</v>
      </c>
      <c r="C542">
        <v>-68.430092000000002</v>
      </c>
      <c r="D542">
        <v>-60.444167999999998</v>
      </c>
      <c r="F542" s="6">
        <f t="shared" si="90"/>
        <v>5.6666666666667007</v>
      </c>
      <c r="G542" s="6">
        <f t="shared" si="88"/>
        <v>-70.645363000000003</v>
      </c>
      <c r="J542">
        <v>4333333333.3332996</v>
      </c>
      <c r="K542">
        <v>-71.749786</v>
      </c>
      <c r="L542">
        <v>-63.770927</v>
      </c>
      <c r="N542" s="6">
        <f t="shared" si="91"/>
        <v>5.6666666666667007</v>
      </c>
      <c r="O542" s="6">
        <f t="shared" si="89"/>
        <v>-79.171745000000001</v>
      </c>
    </row>
    <row r="543" spans="2:16" x14ac:dyDescent="0.25">
      <c r="B543">
        <v>5000000000</v>
      </c>
      <c r="C543">
        <v>-65.457413000000003</v>
      </c>
      <c r="D543">
        <v>-57.492119000000002</v>
      </c>
      <c r="F543" s="6">
        <f t="shared" si="90"/>
        <v>6.3333333333332993</v>
      </c>
      <c r="G543" s="6">
        <f t="shared" si="88"/>
        <v>-71.189483999999993</v>
      </c>
      <c r="J543">
        <v>5000000000</v>
      </c>
      <c r="K543">
        <v>-68.450980999999999</v>
      </c>
      <c r="L543">
        <v>-60.363171000000001</v>
      </c>
      <c r="N543" s="6">
        <f t="shared" si="91"/>
        <v>6.3333333333332993</v>
      </c>
      <c r="O543" s="6">
        <f t="shared" si="89"/>
        <v>-75.144492999999997</v>
      </c>
    </row>
    <row r="544" spans="2:16" x14ac:dyDescent="0.25">
      <c r="B544">
        <v>5666666666.6667004</v>
      </c>
      <c r="C544">
        <v>-67.383644000000004</v>
      </c>
      <c r="D544">
        <v>-59.406548000000001</v>
      </c>
      <c r="F544" s="6">
        <f t="shared" si="90"/>
        <v>7</v>
      </c>
      <c r="G544" s="6">
        <f t="shared" si="88"/>
        <v>-77.966988000000001</v>
      </c>
      <c r="J544">
        <v>5666666666.6667004</v>
      </c>
      <c r="K544">
        <v>-71.254294999999999</v>
      </c>
      <c r="L544">
        <v>-63.227383000000003</v>
      </c>
      <c r="N544" s="6">
        <f t="shared" si="91"/>
        <v>7</v>
      </c>
      <c r="O544" s="6">
        <f t="shared" si="89"/>
        <v>-67.962311</v>
      </c>
    </row>
    <row r="545" spans="2:16" x14ac:dyDescent="0.25">
      <c r="B545">
        <v>6333333333.3332996</v>
      </c>
      <c r="C545">
        <v>-71.283775000000006</v>
      </c>
      <c r="D545">
        <v>-63.0242</v>
      </c>
      <c r="F545" s="6">
        <f t="shared" si="90"/>
        <v>7.6666666666667007</v>
      </c>
      <c r="G545" s="6">
        <f t="shared" si="88"/>
        <v>-65.787002999999999</v>
      </c>
      <c r="J545">
        <v>6333333333.3332996</v>
      </c>
      <c r="K545">
        <v>-79.161240000000006</v>
      </c>
      <c r="L545">
        <v>-70.918823000000003</v>
      </c>
      <c r="N545" s="6">
        <f t="shared" si="91"/>
        <v>7.6666666666667007</v>
      </c>
      <c r="O545" s="6">
        <f t="shared" si="89"/>
        <v>-66.615356000000006</v>
      </c>
    </row>
    <row r="546" spans="2:16" x14ac:dyDescent="0.25">
      <c r="B546">
        <v>7000000000</v>
      </c>
      <c r="C546">
        <v>-75.755722000000006</v>
      </c>
      <c r="D546">
        <v>-67.564544999999995</v>
      </c>
      <c r="F546" s="6">
        <f t="shared" si="90"/>
        <v>8.3333333333333002</v>
      </c>
      <c r="G546" s="6">
        <f t="shared" si="88"/>
        <v>-67.983513000000002</v>
      </c>
      <c r="J546">
        <v>7000000000</v>
      </c>
      <c r="K546">
        <v>-81.337074000000001</v>
      </c>
      <c r="L546">
        <v>-73.006912</v>
      </c>
      <c r="N546" s="6">
        <f t="shared" si="91"/>
        <v>8.3333333333333002</v>
      </c>
      <c r="O546" s="6">
        <f t="shared" si="89"/>
        <v>-67.359855999999994</v>
      </c>
    </row>
    <row r="547" spans="2:16" x14ac:dyDescent="0.25">
      <c r="B547">
        <v>7666666666.6667004</v>
      </c>
      <c r="C547">
        <v>-77.438239999999993</v>
      </c>
      <c r="D547">
        <v>-68.776015999999998</v>
      </c>
      <c r="F547" s="6">
        <f t="shared" si="90"/>
        <v>9</v>
      </c>
      <c r="G547" s="6">
        <f t="shared" si="88"/>
        <v>-76.092262000000005</v>
      </c>
      <c r="J547">
        <v>7666666666.6667004</v>
      </c>
      <c r="K547">
        <v>-78.982155000000006</v>
      </c>
      <c r="L547">
        <v>-70.374115000000003</v>
      </c>
      <c r="N547" s="6">
        <f t="shared" si="91"/>
        <v>9</v>
      </c>
      <c r="O547" s="6">
        <f t="shared" si="89"/>
        <v>-70.033980999999997</v>
      </c>
    </row>
    <row r="548" spans="2:16" x14ac:dyDescent="0.25">
      <c r="B548">
        <v>8333333333.3332996</v>
      </c>
      <c r="C548">
        <v>-71.063744</v>
      </c>
      <c r="D548">
        <v>-61.886859999999999</v>
      </c>
      <c r="F548" s="6">
        <f t="shared" si="90"/>
        <v>9.6666666666666998</v>
      </c>
      <c r="G548" s="6">
        <f t="shared" si="88"/>
        <v>-71.052216000000001</v>
      </c>
      <c r="J548">
        <v>8333333333.3332996</v>
      </c>
      <c r="K548">
        <v>-68.855202000000006</v>
      </c>
      <c r="L548">
        <v>-59.726115999999998</v>
      </c>
      <c r="N548" s="6">
        <f t="shared" si="91"/>
        <v>9.6666666666666998</v>
      </c>
      <c r="O548" s="6">
        <f t="shared" si="89"/>
        <v>-72.106185999999994</v>
      </c>
    </row>
    <row r="549" spans="2:16" x14ac:dyDescent="0.25">
      <c r="B549">
        <v>9000000000</v>
      </c>
      <c r="C549">
        <v>-70.943450999999996</v>
      </c>
      <c r="D549">
        <v>-61.522101999999997</v>
      </c>
      <c r="F549" s="6">
        <f t="shared" si="90"/>
        <v>10.333333333333</v>
      </c>
      <c r="G549" s="6">
        <f t="shared" si="88"/>
        <v>-70.536536999999996</v>
      </c>
      <c r="J549">
        <v>9000000000</v>
      </c>
      <c r="K549">
        <v>-70.337868</v>
      </c>
      <c r="L549">
        <v>-60.904865000000001</v>
      </c>
      <c r="N549" s="6">
        <f t="shared" si="91"/>
        <v>10.333333333333</v>
      </c>
      <c r="O549" s="6">
        <f t="shared" si="89"/>
        <v>-81.619484</v>
      </c>
    </row>
    <row r="550" spans="2:16" x14ac:dyDescent="0.25">
      <c r="B550">
        <v>9666666666.6667004</v>
      </c>
      <c r="C550">
        <v>-67.903030000000001</v>
      </c>
      <c r="D550">
        <v>-58.228951000000002</v>
      </c>
      <c r="F550" s="6">
        <f t="shared" si="90"/>
        <v>11</v>
      </c>
      <c r="G550" s="6">
        <f t="shared" si="88"/>
        <v>-72.320296999999997</v>
      </c>
      <c r="J550">
        <v>9666666666.6667004</v>
      </c>
      <c r="K550">
        <v>-69.099411000000003</v>
      </c>
      <c r="L550">
        <v>-59.456467000000004</v>
      </c>
      <c r="N550" s="6">
        <f t="shared" si="91"/>
        <v>11</v>
      </c>
      <c r="O550" s="6">
        <f t="shared" si="89"/>
        <v>-78.817374999999998</v>
      </c>
    </row>
    <row r="551" spans="2:16" x14ac:dyDescent="0.25">
      <c r="B551">
        <v>10333333333.333</v>
      </c>
      <c r="C551">
        <v>-66.971214000000003</v>
      </c>
      <c r="D551">
        <v>-57.198788</v>
      </c>
      <c r="F551" s="6">
        <f t="shared" si="90"/>
        <v>11.666666666667</v>
      </c>
      <c r="G551" s="6">
        <f t="shared" si="88"/>
        <v>-76.308600999999996</v>
      </c>
      <c r="J551">
        <v>10333333333.333</v>
      </c>
      <c r="K551">
        <v>-67.907248999999993</v>
      </c>
      <c r="L551">
        <v>-58.293723999999997</v>
      </c>
      <c r="N551" s="6">
        <f t="shared" si="91"/>
        <v>11.666666666667</v>
      </c>
      <c r="O551" s="6">
        <f t="shared" si="89"/>
        <v>-69.517036000000004</v>
      </c>
    </row>
    <row r="552" spans="2:16" x14ac:dyDescent="0.25">
      <c r="B552">
        <v>11000000000</v>
      </c>
      <c r="C552">
        <v>-64.996964000000006</v>
      </c>
      <c r="D552">
        <v>-55.502090000000003</v>
      </c>
      <c r="F552" s="6">
        <f t="shared" si="90"/>
        <v>12.333333333333</v>
      </c>
      <c r="G552" s="6">
        <f t="shared" si="88"/>
        <v>-77.764754999999994</v>
      </c>
      <c r="J552">
        <v>11000000000</v>
      </c>
      <c r="K552">
        <v>-67.718924999999999</v>
      </c>
      <c r="L552">
        <v>-58.124164999999998</v>
      </c>
      <c r="N552" s="6">
        <f t="shared" si="91"/>
        <v>12.333333333333</v>
      </c>
      <c r="O552" s="6">
        <f t="shared" si="89"/>
        <v>-66.998542999999998</v>
      </c>
    </row>
    <row r="553" spans="2:16" x14ac:dyDescent="0.25">
      <c r="B553">
        <v>11666666666.667</v>
      </c>
      <c r="C553">
        <v>-68.066436999999993</v>
      </c>
      <c r="D553">
        <v>-58.600436999999999</v>
      </c>
      <c r="F553" s="6">
        <f t="shared" si="90"/>
        <v>13</v>
      </c>
      <c r="G553" s="6">
        <f t="shared" si="88"/>
        <v>-74.839966000000004</v>
      </c>
      <c r="J553">
        <v>11666666666.667</v>
      </c>
      <c r="K553">
        <v>-70.191269000000005</v>
      </c>
      <c r="L553">
        <v>-60.542777999999998</v>
      </c>
      <c r="N553" s="6">
        <f t="shared" si="91"/>
        <v>13</v>
      </c>
      <c r="O553" s="6">
        <f t="shared" si="89"/>
        <v>-69.012634000000006</v>
      </c>
    </row>
    <row r="554" spans="2:16" x14ac:dyDescent="0.25">
      <c r="B554">
        <v>12333333333.333</v>
      </c>
      <c r="C554">
        <v>-72.777762999999993</v>
      </c>
      <c r="D554">
        <v>-62.673271</v>
      </c>
      <c r="F554" s="6" t="s">
        <v>25</v>
      </c>
      <c r="J554">
        <v>12333333333.333</v>
      </c>
      <c r="K554">
        <v>-71.333061000000001</v>
      </c>
      <c r="L554">
        <v>-61.310397999999999</v>
      </c>
      <c r="N554" s="6" t="s">
        <v>25</v>
      </c>
    </row>
    <row r="555" spans="2:16" x14ac:dyDescent="0.25">
      <c r="B555">
        <v>13000000000</v>
      </c>
      <c r="C555">
        <v>-77.325630000000004</v>
      </c>
      <c r="D555">
        <v>-66.514747999999997</v>
      </c>
      <c r="J555">
        <v>13000000000</v>
      </c>
      <c r="K555">
        <v>-72.411445999999998</v>
      </c>
      <c r="L555">
        <v>-61.470432000000002</v>
      </c>
    </row>
    <row r="556" spans="2:16" x14ac:dyDescent="0.25">
      <c r="B556" t="s">
        <v>25</v>
      </c>
      <c r="J556" t="s">
        <v>25</v>
      </c>
    </row>
    <row r="557" spans="2:16" x14ac:dyDescent="0.25">
      <c r="F557" s="6" t="s">
        <v>75</v>
      </c>
      <c r="N557" s="6" t="s">
        <v>75</v>
      </c>
    </row>
    <row r="558" spans="2:16" ht="15.75" x14ac:dyDescent="0.25">
      <c r="F558" s="6" t="s">
        <v>23</v>
      </c>
      <c r="G558" s="6" t="str">
        <f t="shared" ref="G558:G577" si="92">D584</f>
        <v>5Ix5L dBc Log Mag(dB)</v>
      </c>
      <c r="H558" s="35">
        <v>5</v>
      </c>
      <c r="N558" s="6" t="s">
        <v>23</v>
      </c>
      <c r="O558" s="6" t="str">
        <f t="shared" ref="O558:O577" si="93">L584</f>
        <v>5Ix5L dBc Log Mag(dB)</v>
      </c>
      <c r="P558" s="35">
        <v>5</v>
      </c>
    </row>
    <row r="559" spans="2:16" ht="15.75" x14ac:dyDescent="0.25">
      <c r="B559" t="s">
        <v>73</v>
      </c>
      <c r="F559" s="6">
        <f t="shared" ref="F559:F577" si="94">B585/1000000000</f>
        <v>1</v>
      </c>
      <c r="G559" s="6">
        <f t="shared" si="92"/>
        <v>-58.787467999999997</v>
      </c>
      <c r="H559" s="36">
        <f>ABS(AVERAGE(G559:G577)-(H558-1)*19)</f>
        <v>130.57319905263159</v>
      </c>
      <c r="J559" t="s">
        <v>73</v>
      </c>
      <c r="N559" s="6">
        <f t="shared" ref="N559:N577" si="95">J585/1000000000</f>
        <v>1</v>
      </c>
      <c r="O559" s="6">
        <f t="shared" si="93"/>
        <v>-63.894226000000003</v>
      </c>
      <c r="P559" s="36">
        <f>ABS(AVERAGE(O559:O577)-(P558-1)*19)</f>
        <v>134.64981178947369</v>
      </c>
    </row>
    <row r="560" spans="2:16" x14ac:dyDescent="0.25">
      <c r="B560" t="s">
        <v>23</v>
      </c>
      <c r="C560" t="s">
        <v>177</v>
      </c>
      <c r="D560" t="s">
        <v>99</v>
      </c>
      <c r="F560" s="6">
        <f t="shared" si="94"/>
        <v>1.6666666666666998</v>
      </c>
      <c r="G560" s="6">
        <f t="shared" si="92"/>
        <v>-43.993941999999997</v>
      </c>
      <c r="J560" t="s">
        <v>23</v>
      </c>
      <c r="K560" t="s">
        <v>177</v>
      </c>
      <c r="L560" t="s">
        <v>99</v>
      </c>
      <c r="N560" s="6">
        <f t="shared" si="95"/>
        <v>1.6666666666666998</v>
      </c>
      <c r="O560" s="6">
        <f t="shared" si="93"/>
        <v>-53.392277</v>
      </c>
    </row>
    <row r="561" spans="2:15" x14ac:dyDescent="0.25">
      <c r="B561">
        <v>1000000000</v>
      </c>
      <c r="C561">
        <v>-63.162025</v>
      </c>
      <c r="D561">
        <v>-55.517654</v>
      </c>
      <c r="F561" s="6">
        <f t="shared" si="94"/>
        <v>2.3333333333333002</v>
      </c>
      <c r="G561" s="6">
        <f t="shared" si="92"/>
        <v>-46.246243</v>
      </c>
      <c r="J561">
        <v>1000000000</v>
      </c>
      <c r="K561">
        <v>-76.041054000000003</v>
      </c>
      <c r="L561">
        <v>-68.275902000000002</v>
      </c>
      <c r="N561" s="6">
        <f t="shared" si="95"/>
        <v>2.3333333333333002</v>
      </c>
      <c r="O561" s="6">
        <f t="shared" si="93"/>
        <v>-52.488567000000003</v>
      </c>
    </row>
    <row r="562" spans="2:15" x14ac:dyDescent="0.25">
      <c r="B562">
        <v>1666666666.6666999</v>
      </c>
      <c r="C562">
        <v>-66.020401000000007</v>
      </c>
      <c r="D562">
        <v>-58.243912000000002</v>
      </c>
      <c r="F562" s="6">
        <f t="shared" si="94"/>
        <v>3</v>
      </c>
      <c r="G562" s="6">
        <f t="shared" si="92"/>
        <v>-52.848872999999998</v>
      </c>
      <c r="J562">
        <v>1666666666.6666999</v>
      </c>
      <c r="K562">
        <v>-84.238335000000006</v>
      </c>
      <c r="L562">
        <v>-76.822090000000003</v>
      </c>
      <c r="N562" s="6">
        <f t="shared" si="95"/>
        <v>3</v>
      </c>
      <c r="O562" s="6">
        <f t="shared" si="93"/>
        <v>-65.479179000000002</v>
      </c>
    </row>
    <row r="563" spans="2:15" x14ac:dyDescent="0.25">
      <c r="B563">
        <v>2333333333.3333001</v>
      </c>
      <c r="C563">
        <v>-62.352825000000003</v>
      </c>
      <c r="D563">
        <v>-54.318072999999998</v>
      </c>
      <c r="F563" s="6">
        <f t="shared" si="94"/>
        <v>3.6666666666666998</v>
      </c>
      <c r="G563" s="6">
        <f t="shared" si="92"/>
        <v>-50.700878000000003</v>
      </c>
      <c r="J563">
        <v>2333333333.3333001</v>
      </c>
      <c r="K563">
        <v>-84.964393999999999</v>
      </c>
      <c r="L563">
        <v>-77.426674000000006</v>
      </c>
      <c r="N563" s="6">
        <f t="shared" si="95"/>
        <v>3.6666666666666998</v>
      </c>
      <c r="O563" s="6">
        <f t="shared" si="93"/>
        <v>-59.666182999999997</v>
      </c>
    </row>
    <row r="564" spans="2:15" x14ac:dyDescent="0.25">
      <c r="B564">
        <v>3000000000</v>
      </c>
      <c r="C564">
        <v>-69.322472000000005</v>
      </c>
      <c r="D564">
        <v>-60.734341000000001</v>
      </c>
      <c r="F564" s="6">
        <f t="shared" si="94"/>
        <v>4.3333333333332993</v>
      </c>
      <c r="G564" s="6">
        <f t="shared" si="92"/>
        <v>-50.303925</v>
      </c>
      <c r="J564">
        <v>3000000000</v>
      </c>
      <c r="K564">
        <v>-81.060310000000001</v>
      </c>
      <c r="L564">
        <v>-72.885047999999998</v>
      </c>
      <c r="N564" s="6">
        <f t="shared" si="95"/>
        <v>4.3333333333332993</v>
      </c>
      <c r="O564" s="6">
        <f t="shared" si="93"/>
        <v>-55.105193999999997</v>
      </c>
    </row>
    <row r="565" spans="2:15" x14ac:dyDescent="0.25">
      <c r="B565">
        <v>3666666666.6666999</v>
      </c>
      <c r="C565">
        <v>-73.919685000000001</v>
      </c>
      <c r="D565">
        <v>-65.585541000000006</v>
      </c>
      <c r="F565" s="6">
        <f t="shared" si="94"/>
        <v>5</v>
      </c>
      <c r="G565" s="6">
        <f t="shared" si="92"/>
        <v>-56.261955</v>
      </c>
      <c r="J565">
        <v>3666666666.6666999</v>
      </c>
      <c r="K565">
        <v>-80.105568000000005</v>
      </c>
      <c r="L565">
        <v>-71.996398999999997</v>
      </c>
      <c r="N565" s="6">
        <f t="shared" si="95"/>
        <v>5</v>
      </c>
      <c r="O565" s="6">
        <f t="shared" si="93"/>
        <v>-59.819938999999998</v>
      </c>
    </row>
    <row r="566" spans="2:15" x14ac:dyDescent="0.25">
      <c r="B566">
        <v>4333333333.3332996</v>
      </c>
      <c r="C566">
        <v>-72.414687999999998</v>
      </c>
      <c r="D566">
        <v>-64.428764000000001</v>
      </c>
      <c r="F566" s="6">
        <f t="shared" si="94"/>
        <v>5.6666666666667007</v>
      </c>
      <c r="G566" s="6">
        <f t="shared" si="92"/>
        <v>-58.354832000000002</v>
      </c>
      <c r="J566">
        <v>4333333333.3332996</v>
      </c>
      <c r="K566">
        <v>-74.614006000000003</v>
      </c>
      <c r="L566">
        <v>-66.635147000000003</v>
      </c>
      <c r="N566" s="6">
        <f t="shared" si="95"/>
        <v>5.6666666666667007</v>
      </c>
      <c r="O566" s="6">
        <f t="shared" si="93"/>
        <v>-60.366917000000001</v>
      </c>
    </row>
    <row r="567" spans="2:15" x14ac:dyDescent="0.25">
      <c r="B567">
        <v>5000000000</v>
      </c>
      <c r="C567">
        <v>-72.768517000000003</v>
      </c>
      <c r="D567">
        <v>-64.803229999999999</v>
      </c>
      <c r="F567" s="6">
        <f t="shared" si="94"/>
        <v>6.3333333333332993</v>
      </c>
      <c r="G567" s="6">
        <f t="shared" si="92"/>
        <v>-54.279266</v>
      </c>
      <c r="J567">
        <v>5000000000</v>
      </c>
      <c r="K567">
        <v>-74.091728000000003</v>
      </c>
      <c r="L567">
        <v>-66.003913999999995</v>
      </c>
      <c r="N567" s="6">
        <f t="shared" si="95"/>
        <v>6.3333333333332993</v>
      </c>
      <c r="O567" s="6">
        <f t="shared" si="93"/>
        <v>-55.073483000000003</v>
      </c>
    </row>
    <row r="568" spans="2:15" x14ac:dyDescent="0.25">
      <c r="B568">
        <v>5666666666.6667004</v>
      </c>
      <c r="C568">
        <v>-78.622467</v>
      </c>
      <c r="D568">
        <v>-70.645363000000003</v>
      </c>
      <c r="F568" s="6">
        <f t="shared" si="94"/>
        <v>7</v>
      </c>
      <c r="G568" s="6">
        <f t="shared" si="92"/>
        <v>-54.990794999999999</v>
      </c>
      <c r="J568">
        <v>5666666666.6667004</v>
      </c>
      <c r="K568">
        <v>-87.198654000000005</v>
      </c>
      <c r="L568">
        <v>-79.171745000000001</v>
      </c>
      <c r="N568" s="6">
        <f t="shared" si="95"/>
        <v>7</v>
      </c>
      <c r="O568" s="6">
        <f t="shared" si="93"/>
        <v>-58.485999999999997</v>
      </c>
    </row>
    <row r="569" spans="2:15" x14ac:dyDescent="0.25">
      <c r="B569">
        <v>6333333333.3332996</v>
      </c>
      <c r="C569">
        <v>-79.449059000000005</v>
      </c>
      <c r="D569">
        <v>-71.189483999999993</v>
      </c>
      <c r="F569" s="6">
        <f t="shared" si="94"/>
        <v>7.6666666666667007</v>
      </c>
      <c r="G569" s="6">
        <f t="shared" si="92"/>
        <v>-60.351585</v>
      </c>
      <c r="J569">
        <v>6333333333.3332996</v>
      </c>
      <c r="K569">
        <v>-83.386909000000003</v>
      </c>
      <c r="L569">
        <v>-75.144492999999997</v>
      </c>
      <c r="N569" s="6">
        <f t="shared" si="95"/>
        <v>7.6666666666667007</v>
      </c>
      <c r="O569" s="6">
        <f t="shared" si="93"/>
        <v>-60.057785000000003</v>
      </c>
    </row>
    <row r="570" spans="2:15" x14ac:dyDescent="0.25">
      <c r="B570">
        <v>7000000000</v>
      </c>
      <c r="C570">
        <v>-86.158164999999997</v>
      </c>
      <c r="D570">
        <v>-77.966988000000001</v>
      </c>
      <c r="F570" s="6">
        <f t="shared" si="94"/>
        <v>8.3333333333333002</v>
      </c>
      <c r="G570" s="6">
        <f t="shared" si="92"/>
        <v>-56.934010000000001</v>
      </c>
      <c r="J570">
        <v>7000000000</v>
      </c>
      <c r="K570">
        <v>-76.292473000000001</v>
      </c>
      <c r="L570">
        <v>-67.962311</v>
      </c>
      <c r="N570" s="6">
        <f t="shared" si="95"/>
        <v>8.3333333333333002</v>
      </c>
      <c r="O570" s="6">
        <f t="shared" si="93"/>
        <v>-57.776237000000002</v>
      </c>
    </row>
    <row r="571" spans="2:15" x14ac:dyDescent="0.25">
      <c r="B571">
        <v>7666666666.6667004</v>
      </c>
      <c r="C571">
        <v>-74.449225999999996</v>
      </c>
      <c r="D571">
        <v>-65.787002999999999</v>
      </c>
      <c r="F571" s="6">
        <f t="shared" si="94"/>
        <v>9</v>
      </c>
      <c r="G571" s="6">
        <f t="shared" si="92"/>
        <v>-54.826092000000003</v>
      </c>
      <c r="J571">
        <v>7666666666.6667004</v>
      </c>
      <c r="K571">
        <v>-75.223395999999994</v>
      </c>
      <c r="L571">
        <v>-66.615356000000006</v>
      </c>
      <c r="N571" s="6">
        <f t="shared" si="95"/>
        <v>9</v>
      </c>
      <c r="O571" s="6">
        <f t="shared" si="93"/>
        <v>-55.359462999999998</v>
      </c>
    </row>
    <row r="572" spans="2:15" x14ac:dyDescent="0.25">
      <c r="B572">
        <v>8333333333.3332996</v>
      </c>
      <c r="C572">
        <v>-77.160399999999996</v>
      </c>
      <c r="D572">
        <v>-67.983513000000002</v>
      </c>
      <c r="F572" s="6">
        <f t="shared" si="94"/>
        <v>9.6666666666666998</v>
      </c>
      <c r="G572" s="6">
        <f t="shared" si="92"/>
        <v>-54.412914000000001</v>
      </c>
      <c r="J572">
        <v>8333333333.3332996</v>
      </c>
      <c r="K572">
        <v>-76.488945000000001</v>
      </c>
      <c r="L572">
        <v>-67.359855999999994</v>
      </c>
      <c r="N572" s="6">
        <f t="shared" si="95"/>
        <v>9.6666666666666998</v>
      </c>
      <c r="O572" s="6">
        <f t="shared" si="93"/>
        <v>-56.947819000000003</v>
      </c>
    </row>
    <row r="573" spans="2:15" x14ac:dyDescent="0.25">
      <c r="B573">
        <v>9000000000</v>
      </c>
      <c r="C573">
        <v>-85.513610999999997</v>
      </c>
      <c r="D573">
        <v>-76.092262000000005</v>
      </c>
      <c r="F573" s="6">
        <f t="shared" si="94"/>
        <v>10.333333333333</v>
      </c>
      <c r="G573" s="6">
        <f t="shared" si="92"/>
        <v>-56.442303000000003</v>
      </c>
      <c r="J573">
        <v>9000000000</v>
      </c>
      <c r="K573">
        <v>-79.466980000000007</v>
      </c>
      <c r="L573">
        <v>-70.033980999999997</v>
      </c>
      <c r="N573" s="6">
        <f t="shared" si="95"/>
        <v>10.333333333333</v>
      </c>
      <c r="O573" s="6">
        <f t="shared" si="93"/>
        <v>-60.348095000000001</v>
      </c>
    </row>
    <row r="574" spans="2:15" x14ac:dyDescent="0.25">
      <c r="B574">
        <v>9666666666.6667004</v>
      </c>
      <c r="C574">
        <v>-80.726294999999993</v>
      </c>
      <c r="D574">
        <v>-71.052216000000001</v>
      </c>
      <c r="F574" s="6">
        <f t="shared" si="94"/>
        <v>11</v>
      </c>
      <c r="G574" s="6">
        <f t="shared" si="92"/>
        <v>-56.679690999999998</v>
      </c>
      <c r="J574">
        <v>9666666666.6667004</v>
      </c>
      <c r="K574">
        <v>-81.749129999999994</v>
      </c>
      <c r="L574">
        <v>-72.106185999999994</v>
      </c>
      <c r="N574" s="6">
        <f t="shared" si="95"/>
        <v>11</v>
      </c>
      <c r="O574" s="6">
        <f t="shared" si="93"/>
        <v>-58.035975999999998</v>
      </c>
    </row>
    <row r="575" spans="2:15" x14ac:dyDescent="0.25">
      <c r="B575">
        <v>10333333333.333</v>
      </c>
      <c r="C575">
        <v>-80.308967999999993</v>
      </c>
      <c r="D575">
        <v>-70.536536999999996</v>
      </c>
      <c r="F575" s="6">
        <f t="shared" si="94"/>
        <v>11.666666666667</v>
      </c>
      <c r="G575" s="6">
        <f t="shared" si="92"/>
        <v>-57.617016</v>
      </c>
      <c r="J575">
        <v>10333333333.333</v>
      </c>
      <c r="K575">
        <v>-91.233008999999996</v>
      </c>
      <c r="L575">
        <v>-81.619484</v>
      </c>
      <c r="N575" s="6">
        <f t="shared" si="95"/>
        <v>11.666666666667</v>
      </c>
      <c r="O575" s="6">
        <f t="shared" si="93"/>
        <v>-59.362037999999998</v>
      </c>
    </row>
    <row r="576" spans="2:15" x14ac:dyDescent="0.25">
      <c r="B576">
        <v>11000000000</v>
      </c>
      <c r="C576">
        <v>-81.815169999999995</v>
      </c>
      <c r="D576">
        <v>-72.320296999999997</v>
      </c>
      <c r="F576" s="6">
        <f t="shared" si="94"/>
        <v>12.333333333333</v>
      </c>
      <c r="G576" s="6">
        <f t="shared" si="92"/>
        <v>-55.774898999999998</v>
      </c>
      <c r="J576">
        <v>11000000000</v>
      </c>
      <c r="K576">
        <v>-88.412139999999994</v>
      </c>
      <c r="L576">
        <v>-78.817374999999998</v>
      </c>
      <c r="N576" s="6">
        <f t="shared" si="95"/>
        <v>12.333333333333</v>
      </c>
      <c r="O576" s="6">
        <f t="shared" si="93"/>
        <v>-58.794960000000003</v>
      </c>
    </row>
    <row r="577" spans="2:15" x14ac:dyDescent="0.25">
      <c r="B577">
        <v>11666666666.667</v>
      </c>
      <c r="C577">
        <v>-85.774604999999994</v>
      </c>
      <c r="D577">
        <v>-76.308600999999996</v>
      </c>
      <c r="F577" s="6">
        <f t="shared" si="94"/>
        <v>13</v>
      </c>
      <c r="G577" s="6">
        <f t="shared" si="92"/>
        <v>-57.084094999999998</v>
      </c>
      <c r="J577">
        <v>11666666666.667</v>
      </c>
      <c r="K577">
        <v>-79.165526999999997</v>
      </c>
      <c r="L577">
        <v>-69.517036000000004</v>
      </c>
      <c r="N577" s="6">
        <f t="shared" si="95"/>
        <v>13</v>
      </c>
      <c r="O577" s="6">
        <f t="shared" si="93"/>
        <v>-63.892085999999999</v>
      </c>
    </row>
    <row r="578" spans="2:15" x14ac:dyDescent="0.25">
      <c r="B578">
        <v>12333333333.333</v>
      </c>
      <c r="C578">
        <v>-87.869247000000001</v>
      </c>
      <c r="D578">
        <v>-77.764754999999994</v>
      </c>
      <c r="F578" s="6" t="s">
        <v>25</v>
      </c>
      <c r="J578">
        <v>12333333333.333</v>
      </c>
      <c r="K578">
        <v>-77.021202000000002</v>
      </c>
      <c r="L578">
        <v>-66.998542999999998</v>
      </c>
      <c r="N578" s="6" t="s">
        <v>25</v>
      </c>
    </row>
    <row r="579" spans="2:15" x14ac:dyDescent="0.25">
      <c r="B579">
        <v>13000000000</v>
      </c>
      <c r="C579">
        <v>-85.650847999999996</v>
      </c>
      <c r="D579">
        <v>-74.839966000000004</v>
      </c>
      <c r="J579">
        <v>13000000000</v>
      </c>
      <c r="K579">
        <v>-79.953643999999997</v>
      </c>
      <c r="L579">
        <v>-69.012634000000006</v>
      </c>
    </row>
    <row r="580" spans="2:15" x14ac:dyDescent="0.25">
      <c r="B580" t="s">
        <v>25</v>
      </c>
      <c r="J580" t="s">
        <v>25</v>
      </c>
    </row>
    <row r="583" spans="2:15" x14ac:dyDescent="0.25">
      <c r="B583" t="s">
        <v>75</v>
      </c>
      <c r="J583" t="s">
        <v>75</v>
      </c>
    </row>
    <row r="584" spans="2:15" x14ac:dyDescent="0.25">
      <c r="B584" t="s">
        <v>23</v>
      </c>
      <c r="C584" t="s">
        <v>178</v>
      </c>
      <c r="D584" t="s">
        <v>100</v>
      </c>
      <c r="J584" t="s">
        <v>23</v>
      </c>
      <c r="K584" t="s">
        <v>178</v>
      </c>
      <c r="L584" t="s">
        <v>100</v>
      </c>
    </row>
    <row r="585" spans="2:15" x14ac:dyDescent="0.25">
      <c r="B585">
        <v>1000000000</v>
      </c>
      <c r="C585">
        <v>-66.431838999999997</v>
      </c>
      <c r="D585">
        <v>-58.787467999999997</v>
      </c>
      <c r="J585">
        <v>1000000000</v>
      </c>
      <c r="K585">
        <v>-71.659385999999998</v>
      </c>
      <c r="L585">
        <v>-63.894226000000003</v>
      </c>
    </row>
    <row r="586" spans="2:15" x14ac:dyDescent="0.25">
      <c r="B586">
        <v>1666666666.6666999</v>
      </c>
      <c r="C586">
        <v>-51.770432</v>
      </c>
      <c r="D586">
        <v>-43.993941999999997</v>
      </c>
      <c r="J586">
        <v>1666666666.6666999</v>
      </c>
      <c r="K586">
        <v>-60.808525000000003</v>
      </c>
      <c r="L586">
        <v>-53.392277</v>
      </c>
    </row>
    <row r="587" spans="2:15" x14ac:dyDescent="0.25">
      <c r="B587">
        <v>2333333333.3333001</v>
      </c>
      <c r="C587">
        <v>-54.280994</v>
      </c>
      <c r="D587">
        <v>-46.246243</v>
      </c>
      <c r="J587">
        <v>2333333333.3333001</v>
      </c>
      <c r="K587">
        <v>-60.026291000000001</v>
      </c>
      <c r="L587">
        <v>-52.488567000000003</v>
      </c>
    </row>
    <row r="588" spans="2:15" x14ac:dyDescent="0.25">
      <c r="B588">
        <v>3000000000</v>
      </c>
      <c r="C588">
        <v>-61.437004000000002</v>
      </c>
      <c r="D588">
        <v>-52.848872999999998</v>
      </c>
      <c r="J588">
        <v>3000000000</v>
      </c>
      <c r="K588">
        <v>-73.654449</v>
      </c>
      <c r="L588">
        <v>-65.479179000000002</v>
      </c>
    </row>
    <row r="589" spans="2:15" x14ac:dyDescent="0.25">
      <c r="B589">
        <v>3666666666.6666999</v>
      </c>
      <c r="C589">
        <v>-59.035023000000002</v>
      </c>
      <c r="D589">
        <v>-50.700878000000003</v>
      </c>
      <c r="J589">
        <v>3666666666.6666999</v>
      </c>
      <c r="K589">
        <v>-67.775351999999998</v>
      </c>
      <c r="L589">
        <v>-59.666182999999997</v>
      </c>
    </row>
    <row r="590" spans="2:15" x14ac:dyDescent="0.25">
      <c r="B590">
        <v>4333333333.3332996</v>
      </c>
      <c r="C590">
        <v>-58.289845</v>
      </c>
      <c r="D590">
        <v>-50.303925</v>
      </c>
      <c r="J590">
        <v>4333333333.3332996</v>
      </c>
      <c r="K590">
        <v>-63.084049</v>
      </c>
      <c r="L590">
        <v>-55.105193999999997</v>
      </c>
    </row>
    <row r="591" spans="2:15" x14ac:dyDescent="0.25">
      <c r="B591">
        <v>5000000000</v>
      </c>
      <c r="C591">
        <v>-64.227249</v>
      </c>
      <c r="D591">
        <v>-56.261955</v>
      </c>
      <c r="J591">
        <v>5000000000</v>
      </c>
      <c r="K591">
        <v>-67.907745000000006</v>
      </c>
      <c r="L591">
        <v>-59.819938999999998</v>
      </c>
    </row>
    <row r="592" spans="2:15" x14ac:dyDescent="0.25">
      <c r="B592">
        <v>5666666666.6667004</v>
      </c>
      <c r="C592">
        <v>-66.331931999999995</v>
      </c>
      <c r="D592">
        <v>-58.354832000000002</v>
      </c>
      <c r="J592">
        <v>5666666666.6667004</v>
      </c>
      <c r="K592">
        <v>-68.393828999999997</v>
      </c>
      <c r="L592">
        <v>-60.366917000000001</v>
      </c>
    </row>
    <row r="593" spans="2:12" x14ac:dyDescent="0.25">
      <c r="B593">
        <v>6333333333.3332996</v>
      </c>
      <c r="C593">
        <v>-62.538840999999998</v>
      </c>
      <c r="D593">
        <v>-54.279266</v>
      </c>
      <c r="J593">
        <v>6333333333.3332996</v>
      </c>
      <c r="K593">
        <v>-63.315902999999999</v>
      </c>
      <c r="L593">
        <v>-55.073483000000003</v>
      </c>
    </row>
    <row r="594" spans="2:12" x14ac:dyDescent="0.25">
      <c r="B594">
        <v>7000000000</v>
      </c>
      <c r="C594">
        <v>-63.181975999999999</v>
      </c>
      <c r="D594">
        <v>-54.990794999999999</v>
      </c>
      <c r="J594">
        <v>7000000000</v>
      </c>
      <c r="K594">
        <v>-66.816162000000006</v>
      </c>
      <c r="L594">
        <v>-58.485999999999997</v>
      </c>
    </row>
    <row r="595" spans="2:12" x14ac:dyDescent="0.25">
      <c r="B595">
        <v>7666666666.6667004</v>
      </c>
      <c r="C595">
        <v>-69.013801999999998</v>
      </c>
      <c r="D595">
        <v>-60.351585</v>
      </c>
      <c r="J595">
        <v>7666666666.6667004</v>
      </c>
      <c r="K595">
        <v>-68.665824999999998</v>
      </c>
      <c r="L595">
        <v>-60.057785000000003</v>
      </c>
    </row>
    <row r="596" spans="2:12" x14ac:dyDescent="0.25">
      <c r="B596">
        <v>8333333333.3332996</v>
      </c>
      <c r="C596">
        <v>-66.110900999999998</v>
      </c>
      <c r="D596">
        <v>-56.934010000000001</v>
      </c>
      <c r="J596">
        <v>8333333333.3332996</v>
      </c>
      <c r="K596">
        <v>-66.905327</v>
      </c>
      <c r="L596">
        <v>-57.776237000000002</v>
      </c>
    </row>
    <row r="597" spans="2:12" x14ac:dyDescent="0.25">
      <c r="B597">
        <v>9000000000</v>
      </c>
      <c r="C597">
        <v>-64.247437000000005</v>
      </c>
      <c r="D597">
        <v>-54.826092000000003</v>
      </c>
      <c r="J597">
        <v>9000000000</v>
      </c>
      <c r="K597">
        <v>-64.792465000000007</v>
      </c>
      <c r="L597">
        <v>-55.359462999999998</v>
      </c>
    </row>
    <row r="598" spans="2:12" x14ac:dyDescent="0.25">
      <c r="B598">
        <v>9666666666.6667004</v>
      </c>
      <c r="C598">
        <v>-64.086997999999994</v>
      </c>
      <c r="D598">
        <v>-54.412914000000001</v>
      </c>
      <c r="J598">
        <v>9666666666.6667004</v>
      </c>
      <c r="K598">
        <v>-66.590759000000006</v>
      </c>
      <c r="L598">
        <v>-56.947819000000003</v>
      </c>
    </row>
    <row r="599" spans="2:12" x14ac:dyDescent="0.25">
      <c r="B599">
        <v>10333333333.333</v>
      </c>
      <c r="C599">
        <v>-66.214729000000005</v>
      </c>
      <c r="D599">
        <v>-56.442303000000003</v>
      </c>
      <c r="J599">
        <v>10333333333.333</v>
      </c>
      <c r="K599">
        <v>-69.961617000000004</v>
      </c>
      <c r="L599">
        <v>-60.348095000000001</v>
      </c>
    </row>
    <row r="600" spans="2:12" x14ac:dyDescent="0.25">
      <c r="B600">
        <v>11000000000</v>
      </c>
      <c r="C600">
        <v>-66.174560999999997</v>
      </c>
      <c r="D600">
        <v>-56.679690999999998</v>
      </c>
      <c r="J600">
        <v>11000000000</v>
      </c>
      <c r="K600">
        <v>-67.630736999999996</v>
      </c>
      <c r="L600">
        <v>-58.035975999999998</v>
      </c>
    </row>
    <row r="601" spans="2:12" x14ac:dyDescent="0.25">
      <c r="B601">
        <v>11666666666.667</v>
      </c>
      <c r="C601">
        <v>-67.083022999999997</v>
      </c>
      <c r="D601">
        <v>-57.617016</v>
      </c>
      <c r="J601">
        <v>11666666666.667</v>
      </c>
      <c r="K601">
        <v>-69.010529000000005</v>
      </c>
      <c r="L601">
        <v>-59.362037999999998</v>
      </c>
    </row>
    <row r="602" spans="2:12" x14ac:dyDescent="0.25">
      <c r="B602">
        <v>12333333333.333</v>
      </c>
      <c r="C602">
        <v>-65.879395000000002</v>
      </c>
      <c r="D602">
        <v>-55.774898999999998</v>
      </c>
      <c r="J602">
        <v>12333333333.333</v>
      </c>
      <c r="K602">
        <v>-68.817618999999993</v>
      </c>
      <c r="L602">
        <v>-58.794960000000003</v>
      </c>
    </row>
    <row r="603" spans="2:12" x14ac:dyDescent="0.25">
      <c r="B603">
        <v>13000000000</v>
      </c>
      <c r="C603">
        <v>-67.894981000000001</v>
      </c>
      <c r="D603">
        <v>-57.084094999999998</v>
      </c>
      <c r="J603">
        <v>13000000000</v>
      </c>
      <c r="K603">
        <v>-74.833099000000004</v>
      </c>
      <c r="L603">
        <v>-63.892085999999999</v>
      </c>
    </row>
    <row r="604" spans="2:12" x14ac:dyDescent="0.25">
      <c r="B604" t="s">
        <v>25</v>
      </c>
      <c r="J604" t="s">
        <v>25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604"/>
  <sheetViews>
    <sheetView topLeftCell="A112" workbookViewId="0">
      <selection activeCell="J1" sqref="J1:L1048576"/>
    </sheetView>
  </sheetViews>
  <sheetFormatPr defaultRowHeight="15" x14ac:dyDescent="0.25"/>
  <cols>
    <col min="1" max="1" width="13.7109375" style="40" customWidth="1"/>
    <col min="5" max="5" width="2" style="7" customWidth="1"/>
    <col min="6" max="6" width="17.42578125" style="86" customWidth="1"/>
    <col min="7" max="7" width="25.28515625" style="86" customWidth="1"/>
    <col min="8" max="8" width="9.28515625" style="88" customWidth="1"/>
    <col min="9" max="9" width="13.7109375" style="40" customWidth="1"/>
    <col min="13" max="13" width="2.42578125" style="84" customWidth="1"/>
    <col min="14" max="14" width="17.42578125" style="86" customWidth="1"/>
    <col min="15" max="15" width="25.28515625" style="86" customWidth="1"/>
    <col min="16" max="16" width="9.28515625" style="88" customWidth="1"/>
    <col min="17" max="17" width="2" style="7" customWidth="1"/>
  </cols>
  <sheetData>
    <row r="1" spans="1:17" x14ac:dyDescent="0.25">
      <c r="B1" t="s">
        <v>101</v>
      </c>
      <c r="E1" s="10"/>
      <c r="G1" s="86" t="s">
        <v>16</v>
      </c>
      <c r="J1" t="s">
        <v>101</v>
      </c>
      <c r="O1" s="86" t="s">
        <v>17</v>
      </c>
      <c r="Q1" s="10"/>
    </row>
    <row r="2" spans="1:17" x14ac:dyDescent="0.25">
      <c r="A2" s="50" t="s">
        <v>121</v>
      </c>
      <c r="B2" t="s">
        <v>102</v>
      </c>
      <c r="C2" t="s">
        <v>103</v>
      </c>
      <c r="D2" t="s">
        <v>104</v>
      </c>
      <c r="E2" s="10"/>
      <c r="F2" s="15"/>
      <c r="G2" s="85" t="s">
        <v>262</v>
      </c>
      <c r="I2" s="50" t="s">
        <v>117</v>
      </c>
      <c r="J2" t="s">
        <v>102</v>
      </c>
      <c r="K2" t="s">
        <v>103</v>
      </c>
      <c r="L2" t="s">
        <v>104</v>
      </c>
      <c r="M2" s="84" t="s">
        <v>213</v>
      </c>
      <c r="N2" s="15"/>
      <c r="O2" s="85" t="s">
        <v>262</v>
      </c>
      <c r="Q2" s="10"/>
    </row>
    <row r="3" spans="1:17" x14ac:dyDescent="0.25">
      <c r="B3" t="s">
        <v>214</v>
      </c>
      <c r="E3" s="10"/>
      <c r="F3" s="15"/>
      <c r="G3" s="13"/>
      <c r="J3" t="s">
        <v>214</v>
      </c>
      <c r="N3" s="15"/>
      <c r="O3" s="13"/>
      <c r="Q3" s="10"/>
    </row>
    <row r="4" spans="1:17" x14ac:dyDescent="0.25">
      <c r="B4" t="s">
        <v>105</v>
      </c>
      <c r="C4" t="s">
        <v>283</v>
      </c>
      <c r="D4" t="s">
        <v>349</v>
      </c>
      <c r="E4" s="10"/>
      <c r="G4" s="41" t="s">
        <v>24</v>
      </c>
      <c r="J4" t="s">
        <v>105</v>
      </c>
      <c r="K4" t="s">
        <v>283</v>
      </c>
      <c r="L4" t="s">
        <v>350</v>
      </c>
      <c r="O4" s="41" t="s">
        <v>24</v>
      </c>
      <c r="Q4" s="10"/>
    </row>
    <row r="5" spans="1:17" x14ac:dyDescent="0.25">
      <c r="B5" t="s">
        <v>106</v>
      </c>
      <c r="E5" s="10"/>
      <c r="F5" s="86" t="s">
        <v>22</v>
      </c>
      <c r="J5" t="s">
        <v>106</v>
      </c>
      <c r="N5" s="86" t="s">
        <v>22</v>
      </c>
      <c r="Q5" s="10"/>
    </row>
    <row r="6" spans="1:17" ht="15.75" x14ac:dyDescent="0.25">
      <c r="E6" s="10"/>
      <c r="F6" s="86" t="s">
        <v>23</v>
      </c>
      <c r="G6" s="86" t="str">
        <f t="shared" ref="G6:G25" si="0">D32</f>
        <v>1Ix2L dBc Log Mag(dB)</v>
      </c>
      <c r="H6" s="35">
        <v>1</v>
      </c>
      <c r="N6" s="86" t="s">
        <v>23</v>
      </c>
      <c r="O6" s="86" t="str">
        <f t="shared" ref="O6:O25" si="1">L32</f>
        <v>1Ix2L dBc Log Mag(dB)</v>
      </c>
      <c r="P6" s="35">
        <v>1</v>
      </c>
      <c r="Q6" s="10"/>
    </row>
    <row r="7" spans="1:17" ht="15.75" x14ac:dyDescent="0.25">
      <c r="B7" t="s">
        <v>107</v>
      </c>
      <c r="E7" s="10"/>
      <c r="F7" s="86">
        <f t="shared" ref="F7:F25" si="2">B33/1000000000</f>
        <v>1.0009999999999999</v>
      </c>
      <c r="G7" s="86">
        <f t="shared" si="0"/>
        <v>-18.793652999999999</v>
      </c>
      <c r="H7" s="36">
        <f>ABS(AVERAGE(G7:G25)-(H6-1)*5)</f>
        <v>34.863086105263157</v>
      </c>
      <c r="J7" t="s">
        <v>107</v>
      </c>
      <c r="N7" s="86">
        <f t="shared" ref="N7:N25" si="3">J33/1000000000</f>
        <v>1.0009999999999999</v>
      </c>
      <c r="O7" s="86">
        <f t="shared" si="1"/>
        <v>-38.041606999999999</v>
      </c>
      <c r="P7" s="36">
        <f>ABS(AVERAGE(O7:O25)-(P6-1)*5)</f>
        <v>37.1148832631579</v>
      </c>
      <c r="Q7" s="10"/>
    </row>
    <row r="8" spans="1:17" x14ac:dyDescent="0.25">
      <c r="B8" t="s">
        <v>23</v>
      </c>
      <c r="C8" t="s">
        <v>126</v>
      </c>
      <c r="E8" s="10"/>
      <c r="F8" s="86">
        <f t="shared" si="2"/>
        <v>1.6676111111111001</v>
      </c>
      <c r="G8" s="86">
        <f t="shared" si="0"/>
        <v>-24.981964000000001</v>
      </c>
      <c r="J8" t="s">
        <v>23</v>
      </c>
      <c r="K8" t="s">
        <v>126</v>
      </c>
      <c r="N8" s="86">
        <f t="shared" si="3"/>
        <v>1.6676111111111001</v>
      </c>
      <c r="O8" s="86">
        <f t="shared" si="1"/>
        <v>-33.749836000000002</v>
      </c>
      <c r="Q8" s="10"/>
    </row>
    <row r="9" spans="1:17" x14ac:dyDescent="0.25">
      <c r="B9">
        <v>2000000000</v>
      </c>
      <c r="C9">
        <v>-10.547235000000001</v>
      </c>
      <c r="E9" s="10"/>
      <c r="F9" s="86">
        <f t="shared" si="2"/>
        <v>2.3342222222221998</v>
      </c>
      <c r="G9" s="86">
        <f t="shared" si="0"/>
        <v>-23.303925</v>
      </c>
      <c r="J9">
        <v>2000000000</v>
      </c>
      <c r="K9">
        <v>-8.8924885000000007</v>
      </c>
      <c r="N9" s="86">
        <f t="shared" si="3"/>
        <v>2.3342222222221998</v>
      </c>
      <c r="O9" s="86">
        <f t="shared" si="1"/>
        <v>-39.467274000000003</v>
      </c>
      <c r="Q9" s="10"/>
    </row>
    <row r="10" spans="1:17" x14ac:dyDescent="0.25">
      <c r="B10">
        <v>2611111111.1111002</v>
      </c>
      <c r="C10">
        <v>-8.1376810000000006</v>
      </c>
      <c r="E10" s="10"/>
      <c r="F10" s="86">
        <f t="shared" si="2"/>
        <v>3.0008333333333002</v>
      </c>
      <c r="G10" s="86">
        <f t="shared" si="0"/>
        <v>-25.346155</v>
      </c>
      <c r="J10">
        <v>2611111111.1111002</v>
      </c>
      <c r="K10">
        <v>-7.7419523999999997</v>
      </c>
      <c r="N10" s="86">
        <f t="shared" si="3"/>
        <v>3.0008333333333002</v>
      </c>
      <c r="O10" s="86">
        <f t="shared" si="1"/>
        <v>-37.579574999999998</v>
      </c>
      <c r="Q10" s="10"/>
    </row>
    <row r="11" spans="1:17" x14ac:dyDescent="0.25">
      <c r="B11">
        <v>3222222222.2221999</v>
      </c>
      <c r="C11">
        <v>-7.8830875999999996</v>
      </c>
      <c r="E11" s="10"/>
      <c r="F11" s="86">
        <f t="shared" si="2"/>
        <v>3.6674444444443997</v>
      </c>
      <c r="G11" s="86">
        <f t="shared" si="0"/>
        <v>-27.868749999999999</v>
      </c>
      <c r="J11">
        <v>3222222222.2221999</v>
      </c>
      <c r="K11">
        <v>-7.5482196999999998</v>
      </c>
      <c r="N11" s="86">
        <f t="shared" si="3"/>
        <v>3.6674444444443997</v>
      </c>
      <c r="O11" s="86">
        <f t="shared" si="1"/>
        <v>-33.813991999999999</v>
      </c>
      <c r="Q11" s="10"/>
    </row>
    <row r="12" spans="1:17" x14ac:dyDescent="0.25">
      <c r="B12">
        <v>3833333333.3333001</v>
      </c>
      <c r="C12">
        <v>-8.1780890999999993</v>
      </c>
      <c r="E12" s="10"/>
      <c r="F12" s="86">
        <f t="shared" si="2"/>
        <v>4.3340555555556</v>
      </c>
      <c r="G12" s="86">
        <f t="shared" si="0"/>
        <v>-31.478535000000001</v>
      </c>
      <c r="J12">
        <v>3833333333.3333001</v>
      </c>
      <c r="K12">
        <v>-7.815474</v>
      </c>
      <c r="N12" s="86">
        <f t="shared" si="3"/>
        <v>4.3340555555556</v>
      </c>
      <c r="O12" s="86">
        <f t="shared" si="1"/>
        <v>-35.100422000000002</v>
      </c>
      <c r="Q12" s="10"/>
    </row>
    <row r="13" spans="1:17" x14ac:dyDescent="0.25">
      <c r="B13">
        <v>4444444444.4443998</v>
      </c>
      <c r="C13">
        <v>-8.0168923999999997</v>
      </c>
      <c r="E13" s="10"/>
      <c r="F13" s="86">
        <f t="shared" si="2"/>
        <v>5.0006666666667003</v>
      </c>
      <c r="G13" s="86">
        <f t="shared" si="0"/>
        <v>-38.471054000000002</v>
      </c>
      <c r="J13">
        <v>4444444444.4443998</v>
      </c>
      <c r="K13">
        <v>-7.6792569000000004</v>
      </c>
      <c r="N13" s="86">
        <f t="shared" si="3"/>
        <v>5.0006666666667003</v>
      </c>
      <c r="O13" s="86">
        <f t="shared" si="1"/>
        <v>-33.027186999999998</v>
      </c>
      <c r="Q13" s="10"/>
    </row>
    <row r="14" spans="1:17" x14ac:dyDescent="0.25">
      <c r="B14">
        <v>5055555555.5556002</v>
      </c>
      <c r="C14">
        <v>-7.6883707000000001</v>
      </c>
      <c r="E14" s="10"/>
      <c r="F14" s="86">
        <f t="shared" si="2"/>
        <v>5.6672777777777998</v>
      </c>
      <c r="G14" s="86">
        <f t="shared" si="0"/>
        <v>-30.132836999999999</v>
      </c>
      <c r="J14">
        <v>5055555555.5556002</v>
      </c>
      <c r="K14">
        <v>-7.5898684999999997</v>
      </c>
      <c r="N14" s="86">
        <f t="shared" si="3"/>
        <v>5.6672777777777998</v>
      </c>
      <c r="O14" s="86">
        <f t="shared" si="1"/>
        <v>-30.483001999999999</v>
      </c>
      <c r="Q14" s="10"/>
    </row>
    <row r="15" spans="1:17" x14ac:dyDescent="0.25">
      <c r="B15">
        <v>5666666666.6667004</v>
      </c>
      <c r="C15">
        <v>-7.7192125000000003</v>
      </c>
      <c r="E15" s="10"/>
      <c r="F15" s="86">
        <f t="shared" si="2"/>
        <v>6.3338888888889002</v>
      </c>
      <c r="G15" s="86">
        <f t="shared" si="0"/>
        <v>-34.124966000000001</v>
      </c>
      <c r="J15">
        <v>5666666666.6667004</v>
      </c>
      <c r="K15">
        <v>-7.7535005000000004</v>
      </c>
      <c r="N15" s="86">
        <f t="shared" si="3"/>
        <v>6.3338888888889002</v>
      </c>
      <c r="O15" s="86">
        <f t="shared" si="1"/>
        <v>-32.373238000000001</v>
      </c>
      <c r="Q15" s="10"/>
    </row>
    <row r="16" spans="1:17" x14ac:dyDescent="0.25">
      <c r="B16">
        <v>6277777777.7777996</v>
      </c>
      <c r="C16">
        <v>-7.8277431000000002</v>
      </c>
      <c r="E16" s="10"/>
      <c r="F16" s="86">
        <f t="shared" si="2"/>
        <v>7.0004999999999997</v>
      </c>
      <c r="G16" s="86">
        <f t="shared" si="0"/>
        <v>-45.836651000000003</v>
      </c>
      <c r="J16">
        <v>6277777777.7777996</v>
      </c>
      <c r="K16">
        <v>-7.9086160999999997</v>
      </c>
      <c r="N16" s="86">
        <f t="shared" si="3"/>
        <v>7.0004999999999997</v>
      </c>
      <c r="O16" s="86">
        <f t="shared" si="1"/>
        <v>-41.327049000000002</v>
      </c>
      <c r="Q16" s="10"/>
    </row>
    <row r="17" spans="2:17" x14ac:dyDescent="0.25">
      <c r="B17">
        <v>6888888888.8888998</v>
      </c>
      <c r="C17">
        <v>-8.1054306</v>
      </c>
      <c r="E17" s="10"/>
      <c r="F17" s="86">
        <f t="shared" si="2"/>
        <v>7.6671111111111001</v>
      </c>
      <c r="G17" s="86">
        <f t="shared" si="0"/>
        <v>-78.997185000000002</v>
      </c>
      <c r="J17">
        <v>6888888888.8888998</v>
      </c>
      <c r="K17">
        <v>-7.9149121999999998</v>
      </c>
      <c r="N17" s="86">
        <f t="shared" si="3"/>
        <v>7.6671111111111001</v>
      </c>
      <c r="O17" s="86">
        <f t="shared" si="1"/>
        <v>-40.012290999999998</v>
      </c>
      <c r="Q17" s="10"/>
    </row>
    <row r="18" spans="2:17" x14ac:dyDescent="0.25">
      <c r="B18">
        <v>7500000000</v>
      </c>
      <c r="C18">
        <v>-7.9104504999999996</v>
      </c>
      <c r="E18" s="10"/>
      <c r="F18" s="86">
        <f t="shared" si="2"/>
        <v>8.3337222222221996</v>
      </c>
      <c r="G18" s="86">
        <f t="shared" si="0"/>
        <v>-41.504688000000002</v>
      </c>
      <c r="J18">
        <v>7500000000</v>
      </c>
      <c r="K18">
        <v>-8.1394587000000005</v>
      </c>
      <c r="N18" s="86">
        <f t="shared" si="3"/>
        <v>8.3337222222221996</v>
      </c>
      <c r="O18" s="86">
        <f t="shared" si="1"/>
        <v>-37.542507000000001</v>
      </c>
      <c r="Q18" s="10"/>
    </row>
    <row r="19" spans="2:17" x14ac:dyDescent="0.25">
      <c r="B19">
        <v>8111111111.1111002</v>
      </c>
      <c r="C19">
        <v>-8.4480181000000005</v>
      </c>
      <c r="E19" s="10"/>
      <c r="F19" s="86">
        <f t="shared" si="2"/>
        <v>9.0003333333333</v>
      </c>
      <c r="G19" s="86">
        <f t="shared" si="0"/>
        <v>-39.142829999999996</v>
      </c>
      <c r="J19">
        <v>8111111111.1111002</v>
      </c>
      <c r="K19">
        <v>-8.3680506000000001</v>
      </c>
      <c r="N19" s="86">
        <f t="shared" si="3"/>
        <v>9.0003333333333</v>
      </c>
      <c r="O19" s="86">
        <f t="shared" si="1"/>
        <v>-35.586018000000003</v>
      </c>
      <c r="Q19" s="10"/>
    </row>
    <row r="20" spans="2:17" x14ac:dyDescent="0.25">
      <c r="B20">
        <v>8722222222.2222004</v>
      </c>
      <c r="C20">
        <v>-9.0107613000000004</v>
      </c>
      <c r="E20" s="10"/>
      <c r="F20" s="86">
        <f t="shared" si="2"/>
        <v>9.6669444444444004</v>
      </c>
      <c r="G20" s="86">
        <f t="shared" si="0"/>
        <v>-28.410574</v>
      </c>
      <c r="J20">
        <v>8722222222.2222004</v>
      </c>
      <c r="K20">
        <v>-8.9292583000000008</v>
      </c>
      <c r="N20" s="86">
        <f t="shared" si="3"/>
        <v>9.6669444444444004</v>
      </c>
      <c r="O20" s="86">
        <f t="shared" si="1"/>
        <v>-38.515887999999997</v>
      </c>
      <c r="Q20" s="10"/>
    </row>
    <row r="21" spans="2:17" x14ac:dyDescent="0.25">
      <c r="B21">
        <v>9333333333.3332996</v>
      </c>
      <c r="C21">
        <v>-9.2717314000000002</v>
      </c>
      <c r="E21" s="10"/>
      <c r="F21" s="86">
        <f t="shared" si="2"/>
        <v>10.333555555556</v>
      </c>
      <c r="G21" s="86">
        <f t="shared" si="0"/>
        <v>-28.822908000000002</v>
      </c>
      <c r="J21">
        <v>9333333333.3332996</v>
      </c>
      <c r="K21">
        <v>-9.2643346999999991</v>
      </c>
      <c r="N21" s="86">
        <f t="shared" si="3"/>
        <v>10.333555555556</v>
      </c>
      <c r="O21" s="86">
        <f t="shared" si="1"/>
        <v>-46.210579000000003</v>
      </c>
      <c r="Q21" s="10"/>
    </row>
    <row r="22" spans="2:17" x14ac:dyDescent="0.25">
      <c r="B22">
        <v>9944444444.4444008</v>
      </c>
      <c r="C22">
        <v>-9.5651092999999996</v>
      </c>
      <c r="E22" s="10"/>
      <c r="F22" s="86">
        <f t="shared" si="2"/>
        <v>11.000166666666999</v>
      </c>
      <c r="G22" s="86">
        <f t="shared" si="0"/>
        <v>-37.802276999999997</v>
      </c>
      <c r="J22">
        <v>9944444444.4444008</v>
      </c>
      <c r="K22">
        <v>-9.4863233999999999</v>
      </c>
      <c r="N22" s="86">
        <f t="shared" si="3"/>
        <v>11.000166666666999</v>
      </c>
      <c r="O22" s="86">
        <f t="shared" si="1"/>
        <v>-35.326720999999999</v>
      </c>
      <c r="Q22" s="10"/>
    </row>
    <row r="23" spans="2:17" x14ac:dyDescent="0.25">
      <c r="B23">
        <v>10555555555.556</v>
      </c>
      <c r="C23">
        <v>-9.6536322000000006</v>
      </c>
      <c r="E23" s="10"/>
      <c r="F23" s="86">
        <f t="shared" si="2"/>
        <v>11.666777777778</v>
      </c>
      <c r="G23" s="86">
        <f t="shared" si="0"/>
        <v>-36.764918999999999</v>
      </c>
      <c r="J23">
        <v>10555555555.556</v>
      </c>
      <c r="K23">
        <v>-9.4980440000000002</v>
      </c>
      <c r="N23" s="86">
        <f t="shared" si="3"/>
        <v>11.666777777778</v>
      </c>
      <c r="O23" s="86">
        <f t="shared" si="1"/>
        <v>-33.951984000000003</v>
      </c>
      <c r="Q23" s="10"/>
    </row>
    <row r="24" spans="2:17" x14ac:dyDescent="0.25">
      <c r="B24">
        <v>11166666666.667</v>
      </c>
      <c r="C24">
        <v>-9.4505510000000008</v>
      </c>
      <c r="E24" s="10"/>
      <c r="F24" s="86">
        <f t="shared" si="2"/>
        <v>12.333388888888999</v>
      </c>
      <c r="G24" s="86">
        <f t="shared" si="0"/>
        <v>-38.253456</v>
      </c>
      <c r="J24">
        <v>11166666666.667</v>
      </c>
      <c r="K24">
        <v>-9.5391092000000004</v>
      </c>
      <c r="N24" s="86">
        <f t="shared" si="3"/>
        <v>12.333388888888999</v>
      </c>
      <c r="O24" s="86">
        <f t="shared" si="1"/>
        <v>-50.214668000000003</v>
      </c>
      <c r="Q24" s="10"/>
    </row>
    <row r="25" spans="2:17" x14ac:dyDescent="0.25">
      <c r="B25">
        <v>11777777777.778</v>
      </c>
      <c r="C25">
        <v>-9.4482098000000008</v>
      </c>
      <c r="E25" s="10"/>
      <c r="F25" s="86">
        <f t="shared" si="2"/>
        <v>13</v>
      </c>
      <c r="G25" s="86">
        <f t="shared" si="0"/>
        <v>-32.361308999999999</v>
      </c>
      <c r="J25">
        <v>11777777777.778</v>
      </c>
      <c r="K25">
        <v>-9.6357154999999999</v>
      </c>
      <c r="N25" s="86">
        <f t="shared" si="3"/>
        <v>13</v>
      </c>
      <c r="O25" s="86">
        <f t="shared" si="1"/>
        <v>-32.858944000000001</v>
      </c>
      <c r="Q25" s="10"/>
    </row>
    <row r="26" spans="2:17" x14ac:dyDescent="0.25">
      <c r="B26">
        <v>12388888888.889</v>
      </c>
      <c r="C26">
        <v>-10.207392</v>
      </c>
      <c r="E26" s="10"/>
      <c r="F26" s="86" t="s">
        <v>25</v>
      </c>
      <c r="J26">
        <v>12388888888.889</v>
      </c>
      <c r="K26">
        <v>-10.117285000000001</v>
      </c>
      <c r="N26" s="86" t="s">
        <v>25</v>
      </c>
      <c r="Q26" s="10"/>
    </row>
    <row r="27" spans="2:17" x14ac:dyDescent="0.25">
      <c r="B27">
        <v>13000000000</v>
      </c>
      <c r="C27">
        <v>-10.917496</v>
      </c>
      <c r="E27" s="10"/>
      <c r="J27">
        <v>13000000000</v>
      </c>
      <c r="K27">
        <v>-11.040647999999999</v>
      </c>
      <c r="Q27" s="10"/>
    </row>
    <row r="28" spans="2:17" x14ac:dyDescent="0.25">
      <c r="B28" t="s">
        <v>25</v>
      </c>
      <c r="E28" s="10"/>
      <c r="J28" t="s">
        <v>25</v>
      </c>
      <c r="Q28" s="10"/>
    </row>
    <row r="29" spans="2:17" x14ac:dyDescent="0.25">
      <c r="E29" s="10"/>
      <c r="F29" s="86" t="s">
        <v>26</v>
      </c>
      <c r="N29" s="86" t="s">
        <v>26</v>
      </c>
      <c r="Q29" s="10"/>
    </row>
    <row r="30" spans="2:17" ht="15.75" x14ac:dyDescent="0.25">
      <c r="E30" s="10"/>
      <c r="F30" s="86" t="s">
        <v>23</v>
      </c>
      <c r="G30" s="86" t="str">
        <f t="shared" ref="G30:G49" si="4">D56</f>
        <v>1Ix3L dBc Log Mag(dB)</v>
      </c>
      <c r="H30" s="35">
        <v>1</v>
      </c>
      <c r="N30" s="86" t="s">
        <v>23</v>
      </c>
      <c r="O30" s="86" t="str">
        <f t="shared" ref="O30:O49" si="5">L56</f>
        <v>1Ix3L dBc Log Mag(dB)</v>
      </c>
      <c r="P30" s="35">
        <v>1</v>
      </c>
      <c r="Q30" s="10"/>
    </row>
    <row r="31" spans="2:17" ht="15.75" x14ac:dyDescent="0.25">
      <c r="B31" t="s">
        <v>22</v>
      </c>
      <c r="E31" s="10"/>
      <c r="F31" s="86">
        <f t="shared" ref="F31:F49" si="6">B57/1000000000</f>
        <v>2.0009999999999999</v>
      </c>
      <c r="G31" s="86">
        <f t="shared" si="4"/>
        <v>-13.447811</v>
      </c>
      <c r="H31" s="36">
        <f>ABS(AVERAGE(G31:G49)-(H30-1)*5)</f>
        <v>12.473752368421055</v>
      </c>
      <c r="J31" t="s">
        <v>22</v>
      </c>
      <c r="N31" s="86">
        <f t="shared" ref="N31:N49" si="7">J57/1000000000</f>
        <v>2.0009999999999999</v>
      </c>
      <c r="O31" s="86">
        <f t="shared" si="5"/>
        <v>-11.822844999999999</v>
      </c>
      <c r="P31" s="36">
        <f>ABS(AVERAGE(O31:O49)-(P30-1)*5)</f>
        <v>11.129054842105264</v>
      </c>
      <c r="Q31" s="10"/>
    </row>
    <row r="32" spans="2:17" x14ac:dyDescent="0.25">
      <c r="B32" t="s">
        <v>23</v>
      </c>
      <c r="C32" t="s">
        <v>156</v>
      </c>
      <c r="D32" t="s">
        <v>77</v>
      </c>
      <c r="E32" s="10"/>
      <c r="F32" s="86">
        <f t="shared" si="6"/>
        <v>2.6120555555556</v>
      </c>
      <c r="G32" s="86">
        <f t="shared" si="4"/>
        <v>-20.390008999999999</v>
      </c>
      <c r="J32" t="s">
        <v>23</v>
      </c>
      <c r="K32" t="s">
        <v>156</v>
      </c>
      <c r="L32" t="s">
        <v>77</v>
      </c>
      <c r="N32" s="86">
        <f t="shared" si="7"/>
        <v>2.6120555555556</v>
      </c>
      <c r="O32" s="86">
        <f t="shared" si="5"/>
        <v>-13.708512000000001</v>
      </c>
      <c r="Q32" s="10"/>
    </row>
    <row r="33" spans="2:17" x14ac:dyDescent="0.25">
      <c r="B33">
        <v>1001000000</v>
      </c>
      <c r="C33">
        <v>-29.340889000000001</v>
      </c>
      <c r="D33">
        <v>-18.793652999999999</v>
      </c>
      <c r="E33" s="10"/>
      <c r="F33" s="86">
        <f t="shared" si="6"/>
        <v>3.2231111111111002</v>
      </c>
      <c r="G33" s="86">
        <f t="shared" si="4"/>
        <v>-16.169191000000001</v>
      </c>
      <c r="J33">
        <v>1001000000</v>
      </c>
      <c r="K33">
        <v>-46.934092999999997</v>
      </c>
      <c r="L33">
        <v>-38.041606999999999</v>
      </c>
      <c r="N33" s="86">
        <f t="shared" si="7"/>
        <v>3.2231111111111002</v>
      </c>
      <c r="O33" s="86">
        <f t="shared" si="5"/>
        <v>-12.416497</v>
      </c>
      <c r="Q33" s="10"/>
    </row>
    <row r="34" spans="2:17" x14ac:dyDescent="0.25">
      <c r="B34">
        <v>1667611111.1111</v>
      </c>
      <c r="C34">
        <v>-33.119644000000001</v>
      </c>
      <c r="D34">
        <v>-24.981964000000001</v>
      </c>
      <c r="E34" s="10"/>
      <c r="F34" s="86">
        <f t="shared" si="6"/>
        <v>3.8341666666666998</v>
      </c>
      <c r="G34" s="86">
        <f t="shared" si="4"/>
        <v>-15.089969</v>
      </c>
      <c r="J34">
        <v>1667611111.1111</v>
      </c>
      <c r="K34">
        <v>-41.491787000000002</v>
      </c>
      <c r="L34">
        <v>-33.749836000000002</v>
      </c>
      <c r="N34" s="86">
        <f t="shared" si="7"/>
        <v>3.8341666666666998</v>
      </c>
      <c r="O34" s="86">
        <f t="shared" si="5"/>
        <v>-12.136675</v>
      </c>
      <c r="Q34" s="10"/>
    </row>
    <row r="35" spans="2:17" x14ac:dyDescent="0.25">
      <c r="B35">
        <v>2334222222.2221999</v>
      </c>
      <c r="C35">
        <v>-31.187011999999999</v>
      </c>
      <c r="D35">
        <v>-23.303925</v>
      </c>
      <c r="E35" s="10"/>
      <c r="F35" s="86">
        <f t="shared" si="6"/>
        <v>4.4452222222222</v>
      </c>
      <c r="G35" s="86">
        <f t="shared" si="4"/>
        <v>-14.284774000000001</v>
      </c>
      <c r="J35">
        <v>2334222222.2221999</v>
      </c>
      <c r="K35">
        <v>-47.015490999999997</v>
      </c>
      <c r="L35">
        <v>-39.467274000000003</v>
      </c>
      <c r="N35" s="86">
        <f t="shared" si="7"/>
        <v>4.4452222222222</v>
      </c>
      <c r="O35" s="86">
        <f t="shared" si="5"/>
        <v>-11.449280999999999</v>
      </c>
      <c r="Q35" s="10"/>
    </row>
    <row r="36" spans="2:17" x14ac:dyDescent="0.25">
      <c r="B36">
        <v>3000833333.3333001</v>
      </c>
      <c r="C36">
        <v>-33.524242000000001</v>
      </c>
      <c r="D36">
        <v>-25.346155</v>
      </c>
      <c r="E36" s="10"/>
      <c r="F36" s="86">
        <f t="shared" si="6"/>
        <v>5.0562777777777992</v>
      </c>
      <c r="G36" s="86">
        <f t="shared" si="4"/>
        <v>-12.474151000000001</v>
      </c>
      <c r="J36">
        <v>3000833333.3333001</v>
      </c>
      <c r="K36">
        <v>-45.395046000000001</v>
      </c>
      <c r="L36">
        <v>-37.579574999999998</v>
      </c>
      <c r="N36" s="86">
        <f t="shared" si="7"/>
        <v>5.0562777777777992</v>
      </c>
      <c r="O36" s="86">
        <f t="shared" si="5"/>
        <v>-10.362890999999999</v>
      </c>
      <c r="Q36" s="10"/>
    </row>
    <row r="37" spans="2:17" x14ac:dyDescent="0.25">
      <c r="B37">
        <v>3667444444.4443998</v>
      </c>
      <c r="C37">
        <v>-35.885643000000002</v>
      </c>
      <c r="D37">
        <v>-27.868749999999999</v>
      </c>
      <c r="E37" s="10"/>
      <c r="F37" s="86">
        <f t="shared" si="6"/>
        <v>5.6673333333332998</v>
      </c>
      <c r="G37" s="86">
        <f t="shared" si="4"/>
        <v>-12.400231</v>
      </c>
      <c r="J37">
        <v>3667444444.4443998</v>
      </c>
      <c r="K37">
        <v>-41.493248000000001</v>
      </c>
      <c r="L37">
        <v>-33.813991999999999</v>
      </c>
      <c r="N37" s="86">
        <f t="shared" si="7"/>
        <v>5.6673333333332998</v>
      </c>
      <c r="O37" s="86">
        <f t="shared" si="5"/>
        <v>-10.97733</v>
      </c>
      <c r="Q37" s="10"/>
    </row>
    <row r="38" spans="2:17" x14ac:dyDescent="0.25">
      <c r="B38">
        <v>4334055555.5556002</v>
      </c>
      <c r="C38">
        <v>-39.166904000000002</v>
      </c>
      <c r="D38">
        <v>-31.478535000000001</v>
      </c>
      <c r="E38" s="10"/>
      <c r="F38" s="86">
        <f t="shared" si="6"/>
        <v>6.2783888888888999</v>
      </c>
      <c r="G38" s="86">
        <f t="shared" si="4"/>
        <v>-11.664005</v>
      </c>
      <c r="J38">
        <v>4334055555.5556002</v>
      </c>
      <c r="K38">
        <v>-42.690289</v>
      </c>
      <c r="L38">
        <v>-35.100422000000002</v>
      </c>
      <c r="N38" s="86">
        <f t="shared" si="7"/>
        <v>6.2783888888888999</v>
      </c>
      <c r="O38" s="86">
        <f t="shared" si="5"/>
        <v>-11.878615999999999</v>
      </c>
      <c r="Q38" s="10"/>
    </row>
    <row r="39" spans="2:17" x14ac:dyDescent="0.25">
      <c r="B39">
        <v>5000666666.6667004</v>
      </c>
      <c r="C39">
        <v>-46.190266000000001</v>
      </c>
      <c r="D39">
        <v>-38.471054000000002</v>
      </c>
      <c r="E39" s="10"/>
      <c r="F39" s="86">
        <f t="shared" si="6"/>
        <v>6.8894444444443996</v>
      </c>
      <c r="G39" s="86">
        <f t="shared" si="4"/>
        <v>-11.089594999999999</v>
      </c>
      <c r="J39">
        <v>5000666666.6667004</v>
      </c>
      <c r="K39">
        <v>-40.780684999999998</v>
      </c>
      <c r="L39">
        <v>-33.027186999999998</v>
      </c>
      <c r="N39" s="86">
        <f t="shared" si="7"/>
        <v>6.8894444444443996</v>
      </c>
      <c r="O39" s="86">
        <f t="shared" si="5"/>
        <v>-11.014552</v>
      </c>
      <c r="Q39" s="10"/>
    </row>
    <row r="40" spans="2:17" x14ac:dyDescent="0.25">
      <c r="B40">
        <v>5667277777.7777996</v>
      </c>
      <c r="C40">
        <v>-37.960579000000003</v>
      </c>
      <c r="D40">
        <v>-30.132836999999999</v>
      </c>
      <c r="E40" s="10"/>
      <c r="F40" s="86">
        <f t="shared" si="6"/>
        <v>7.5004999999999997</v>
      </c>
      <c r="G40" s="86">
        <f t="shared" si="4"/>
        <v>-11.714290999999999</v>
      </c>
      <c r="J40">
        <v>5667277777.7777996</v>
      </c>
      <c r="K40">
        <v>-38.391616999999997</v>
      </c>
      <c r="L40">
        <v>-30.483001999999999</v>
      </c>
      <c r="N40" s="86">
        <f t="shared" si="7"/>
        <v>7.5004999999999997</v>
      </c>
      <c r="O40" s="86">
        <f t="shared" si="5"/>
        <v>-11.283837999999999</v>
      </c>
      <c r="Q40" s="10"/>
    </row>
    <row r="41" spans="2:17" x14ac:dyDescent="0.25">
      <c r="B41">
        <v>6333888888.8888998</v>
      </c>
      <c r="C41">
        <v>-42.230395999999999</v>
      </c>
      <c r="D41">
        <v>-34.124966000000001</v>
      </c>
      <c r="E41" s="10"/>
      <c r="F41" s="86">
        <f t="shared" si="6"/>
        <v>8.1115555555556007</v>
      </c>
      <c r="G41" s="86">
        <f t="shared" si="4"/>
        <v>-10.984419000000001</v>
      </c>
      <c r="J41">
        <v>6333888888.8888998</v>
      </c>
      <c r="K41">
        <v>-40.288150999999999</v>
      </c>
      <c r="L41">
        <v>-32.373238000000001</v>
      </c>
      <c r="N41" s="86">
        <f t="shared" si="7"/>
        <v>8.1115555555556007</v>
      </c>
      <c r="O41" s="86">
        <f t="shared" si="5"/>
        <v>-10.551444999999999</v>
      </c>
      <c r="Q41" s="10"/>
    </row>
    <row r="42" spans="2:17" x14ac:dyDescent="0.25">
      <c r="B42">
        <v>7000500000</v>
      </c>
      <c r="C42">
        <v>-53.747101000000001</v>
      </c>
      <c r="D42">
        <v>-45.836651000000003</v>
      </c>
      <c r="E42" s="10"/>
      <c r="F42" s="86">
        <f t="shared" si="6"/>
        <v>8.7226111111110995</v>
      </c>
      <c r="G42" s="86">
        <f t="shared" si="4"/>
        <v>-11.452584999999999</v>
      </c>
      <c r="J42">
        <v>7000500000</v>
      </c>
      <c r="K42">
        <v>-49.466510999999997</v>
      </c>
      <c r="L42">
        <v>-41.327049000000002</v>
      </c>
      <c r="N42" s="86">
        <f t="shared" si="7"/>
        <v>8.7226111111110995</v>
      </c>
      <c r="O42" s="86">
        <f t="shared" si="5"/>
        <v>-10.868414</v>
      </c>
      <c r="Q42" s="10"/>
    </row>
    <row r="43" spans="2:17" x14ac:dyDescent="0.25">
      <c r="B43">
        <v>7667111111.1111002</v>
      </c>
      <c r="C43">
        <v>-87.445198000000005</v>
      </c>
      <c r="D43">
        <v>-78.997185000000002</v>
      </c>
      <c r="E43" s="10"/>
      <c r="F43" s="86">
        <f t="shared" si="6"/>
        <v>9.3336666666666996</v>
      </c>
      <c r="G43" s="86">
        <f t="shared" si="4"/>
        <v>-10.436769</v>
      </c>
      <c r="J43">
        <v>7667111111.1111002</v>
      </c>
      <c r="K43">
        <v>-48.380341000000001</v>
      </c>
      <c r="L43">
        <v>-40.012290999999998</v>
      </c>
      <c r="N43" s="86">
        <f t="shared" si="7"/>
        <v>9.3336666666666996</v>
      </c>
      <c r="O43" s="86">
        <f t="shared" si="5"/>
        <v>-10.749456</v>
      </c>
      <c r="Q43" s="10"/>
    </row>
    <row r="44" spans="2:17" x14ac:dyDescent="0.25">
      <c r="B44">
        <v>8333722222.2222004</v>
      </c>
      <c r="C44">
        <v>-50.515450000000001</v>
      </c>
      <c r="D44">
        <v>-41.504688000000002</v>
      </c>
      <c r="E44" s="10"/>
      <c r="F44" s="86">
        <f t="shared" si="6"/>
        <v>9.9447222222222003</v>
      </c>
      <c r="G44" s="86">
        <f t="shared" si="4"/>
        <v>-10.680761</v>
      </c>
      <c r="J44">
        <v>8333722222.2222004</v>
      </c>
      <c r="K44">
        <v>-46.471767</v>
      </c>
      <c r="L44">
        <v>-37.542507000000001</v>
      </c>
      <c r="N44" s="86">
        <f t="shared" si="7"/>
        <v>9.9447222222222003</v>
      </c>
      <c r="O44" s="86">
        <f t="shared" si="5"/>
        <v>-10.701222</v>
      </c>
      <c r="Q44" s="10"/>
    </row>
    <row r="45" spans="2:17" x14ac:dyDescent="0.25">
      <c r="B45">
        <v>9000333333.3332996</v>
      </c>
      <c r="C45">
        <v>-48.414561999999997</v>
      </c>
      <c r="D45">
        <v>-39.142829999999996</v>
      </c>
      <c r="E45" s="10"/>
      <c r="F45" s="86">
        <f t="shared" si="6"/>
        <v>10.555777777777999</v>
      </c>
      <c r="G45" s="86">
        <f t="shared" si="4"/>
        <v>-11.149632</v>
      </c>
      <c r="J45">
        <v>9000333333.3332996</v>
      </c>
      <c r="K45">
        <v>-44.850352999999998</v>
      </c>
      <c r="L45">
        <v>-35.586018000000003</v>
      </c>
      <c r="N45" s="86">
        <f t="shared" si="7"/>
        <v>10.555777777777999</v>
      </c>
      <c r="O45" s="86">
        <f t="shared" si="5"/>
        <v>-10.216645</v>
      </c>
      <c r="Q45" s="10"/>
    </row>
    <row r="46" spans="2:17" x14ac:dyDescent="0.25">
      <c r="B46">
        <v>9666944444.4444008</v>
      </c>
      <c r="C46">
        <v>-37.975681000000002</v>
      </c>
      <c r="D46">
        <v>-28.410574</v>
      </c>
      <c r="E46" s="10"/>
      <c r="F46" s="86">
        <f t="shared" si="6"/>
        <v>11.166833333333001</v>
      </c>
      <c r="G46" s="86">
        <f t="shared" si="4"/>
        <v>-10.908480000000001</v>
      </c>
      <c r="J46">
        <v>9666944444.4444008</v>
      </c>
      <c r="K46">
        <v>-48.002209000000001</v>
      </c>
      <c r="L46">
        <v>-38.515887999999997</v>
      </c>
      <c r="N46" s="86">
        <f t="shared" si="7"/>
        <v>11.166833333333001</v>
      </c>
      <c r="O46" s="86">
        <f t="shared" si="5"/>
        <v>-10.381239000000001</v>
      </c>
      <c r="Q46" s="10"/>
    </row>
    <row r="47" spans="2:17" x14ac:dyDescent="0.25">
      <c r="B47">
        <v>10333555555.556</v>
      </c>
      <c r="C47">
        <v>-38.476542999999999</v>
      </c>
      <c r="D47">
        <v>-28.822908000000002</v>
      </c>
      <c r="E47" s="10"/>
      <c r="F47" s="86">
        <f t="shared" si="6"/>
        <v>11.777888888889001</v>
      </c>
      <c r="G47" s="86">
        <f t="shared" si="4"/>
        <v>-11.245570000000001</v>
      </c>
      <c r="J47">
        <v>10333555555.556</v>
      </c>
      <c r="K47">
        <v>-55.708621999999998</v>
      </c>
      <c r="L47">
        <v>-46.210579000000003</v>
      </c>
      <c r="N47" s="86">
        <f t="shared" si="7"/>
        <v>11.777888888889001</v>
      </c>
      <c r="O47" s="86">
        <f t="shared" si="5"/>
        <v>-10.789643</v>
      </c>
      <c r="Q47" s="10"/>
    </row>
    <row r="48" spans="2:17" x14ac:dyDescent="0.25">
      <c r="B48">
        <v>11000166666.667</v>
      </c>
      <c r="C48">
        <v>-47.252827000000003</v>
      </c>
      <c r="D48">
        <v>-37.802276999999997</v>
      </c>
      <c r="E48" s="10"/>
      <c r="F48" s="86">
        <f t="shared" si="6"/>
        <v>12.388944444444</v>
      </c>
      <c r="G48" s="86">
        <f t="shared" si="4"/>
        <v>-10.577638</v>
      </c>
      <c r="J48">
        <v>11000166666.667</v>
      </c>
      <c r="K48">
        <v>-44.865828999999998</v>
      </c>
      <c r="L48">
        <v>-35.326720999999999</v>
      </c>
      <c r="N48" s="86">
        <f t="shared" si="7"/>
        <v>12.388944444444</v>
      </c>
      <c r="O48" s="86">
        <f t="shared" si="5"/>
        <v>-10.141266</v>
      </c>
      <c r="Q48" s="10"/>
    </row>
    <row r="49" spans="2:17" x14ac:dyDescent="0.25">
      <c r="B49">
        <v>11666777777.778</v>
      </c>
      <c r="C49">
        <v>-46.213127</v>
      </c>
      <c r="D49">
        <v>-36.764918999999999</v>
      </c>
      <c r="E49" s="10"/>
      <c r="F49" s="86">
        <f t="shared" si="6"/>
        <v>13</v>
      </c>
      <c r="G49" s="86">
        <f t="shared" si="4"/>
        <v>-10.841414</v>
      </c>
      <c r="J49">
        <v>11666777777.778</v>
      </c>
      <c r="K49">
        <v>-43.587699999999998</v>
      </c>
      <c r="L49">
        <v>-33.951984000000003</v>
      </c>
      <c r="N49" s="86">
        <f t="shared" si="7"/>
        <v>13</v>
      </c>
      <c r="O49" s="86">
        <f t="shared" si="5"/>
        <v>-10.001675000000001</v>
      </c>
      <c r="Q49" s="10"/>
    </row>
    <row r="50" spans="2:17" x14ac:dyDescent="0.25">
      <c r="B50">
        <v>12333388888.889</v>
      </c>
      <c r="C50">
        <v>-48.460850000000001</v>
      </c>
      <c r="D50">
        <v>-38.253456</v>
      </c>
      <c r="E50" s="10"/>
      <c r="F50" s="86" t="s">
        <v>25</v>
      </c>
      <c r="J50">
        <v>12333388888.889</v>
      </c>
      <c r="K50">
        <v>-60.331950999999997</v>
      </c>
      <c r="L50">
        <v>-50.214668000000003</v>
      </c>
      <c r="N50" s="86" t="s">
        <v>25</v>
      </c>
      <c r="Q50" s="10"/>
    </row>
    <row r="51" spans="2:17" x14ac:dyDescent="0.25">
      <c r="B51">
        <v>13000000000</v>
      </c>
      <c r="C51">
        <v>-43.278804999999998</v>
      </c>
      <c r="D51">
        <v>-32.361308999999999</v>
      </c>
      <c r="E51" s="10"/>
      <c r="J51">
        <v>13000000000</v>
      </c>
      <c r="K51">
        <v>-43.899593000000003</v>
      </c>
      <c r="L51">
        <v>-32.858944000000001</v>
      </c>
      <c r="Q51" s="10"/>
    </row>
    <row r="52" spans="2:17" x14ac:dyDescent="0.25">
      <c r="B52" t="s">
        <v>25</v>
      </c>
      <c r="E52" s="8"/>
      <c r="J52" t="s">
        <v>25</v>
      </c>
      <c r="Q52" s="8"/>
    </row>
    <row r="53" spans="2:17" x14ac:dyDescent="0.25">
      <c r="E53" s="8"/>
      <c r="F53" s="86" t="s">
        <v>27</v>
      </c>
      <c r="N53" s="86" t="s">
        <v>27</v>
      </c>
      <c r="Q53" s="8"/>
    </row>
    <row r="54" spans="2:17" ht="15.75" x14ac:dyDescent="0.25">
      <c r="E54" s="8"/>
      <c r="F54" s="86" t="s">
        <v>23</v>
      </c>
      <c r="G54" s="86" t="str">
        <f t="shared" ref="G54:G73" si="8">D80</f>
        <v>1Ix4L dBc Log Mag(dB)</v>
      </c>
      <c r="H54" s="35">
        <v>1</v>
      </c>
      <c r="N54" s="86" t="s">
        <v>23</v>
      </c>
      <c r="O54" s="86" t="str">
        <f t="shared" ref="O54:O73" si="9">L80</f>
        <v>1Ix4L dBc Log Mag(dB)</v>
      </c>
      <c r="P54" s="35">
        <v>1</v>
      </c>
      <c r="Q54" s="8"/>
    </row>
    <row r="55" spans="2:17" ht="15.75" x14ac:dyDescent="0.25">
      <c r="B55" t="s">
        <v>26</v>
      </c>
      <c r="E55" s="8"/>
      <c r="F55" s="86">
        <f t="shared" ref="F55:F73" si="10">B81/1000000000</f>
        <v>3.0009999999999999</v>
      </c>
      <c r="G55" s="86">
        <f t="shared" si="8"/>
        <v>-25.808868</v>
      </c>
      <c r="H55" s="36">
        <f>ABS(AVERAGE(G55:G73)-(H54-1)*5)</f>
        <v>30.945059578947365</v>
      </c>
      <c r="J55" t="s">
        <v>26</v>
      </c>
      <c r="N55" s="86">
        <f t="shared" ref="N55:N73" si="11">J81/1000000000</f>
        <v>3.0009999999999999</v>
      </c>
      <c r="O55" s="86">
        <f t="shared" si="9"/>
        <v>-39.577297000000002</v>
      </c>
      <c r="P55" s="36">
        <f>ABS(AVERAGE(O55:O73)-(P54-1)*5)</f>
        <v>37.352611684210522</v>
      </c>
      <c r="Q55" s="8"/>
    </row>
    <row r="56" spans="2:17" x14ac:dyDescent="0.25">
      <c r="B56" t="s">
        <v>23</v>
      </c>
      <c r="C56" t="s">
        <v>157</v>
      </c>
      <c r="D56" t="s">
        <v>78</v>
      </c>
      <c r="E56" s="8"/>
      <c r="F56" s="86">
        <f t="shared" si="10"/>
        <v>3.5565000000000002</v>
      </c>
      <c r="G56" s="86">
        <f t="shared" si="8"/>
        <v>-26.035464999999999</v>
      </c>
      <c r="J56" t="s">
        <v>23</v>
      </c>
      <c r="K56" t="s">
        <v>157</v>
      </c>
      <c r="L56" t="s">
        <v>78</v>
      </c>
      <c r="N56" s="86">
        <f t="shared" si="11"/>
        <v>3.5565000000000002</v>
      </c>
      <c r="O56" s="86">
        <f t="shared" si="9"/>
        <v>-36.098343</v>
      </c>
      <c r="Q56" s="8"/>
    </row>
    <row r="57" spans="2:17" x14ac:dyDescent="0.25">
      <c r="B57">
        <v>2001000000</v>
      </c>
      <c r="C57">
        <v>-23.995047</v>
      </c>
      <c r="D57">
        <v>-13.447811</v>
      </c>
      <c r="E57" s="8"/>
      <c r="F57" s="86">
        <f t="shared" si="10"/>
        <v>4.1120000000000001</v>
      </c>
      <c r="G57" s="86">
        <f t="shared" si="8"/>
        <v>-23.778236</v>
      </c>
      <c r="J57">
        <v>2001000000</v>
      </c>
      <c r="K57">
        <v>-20.715332</v>
      </c>
      <c r="L57">
        <v>-11.822844999999999</v>
      </c>
      <c r="N57" s="86">
        <f t="shared" si="11"/>
        <v>4.1120000000000001</v>
      </c>
      <c r="O57" s="86">
        <f t="shared" si="9"/>
        <v>-35.290852000000001</v>
      </c>
      <c r="Q57" s="8"/>
    </row>
    <row r="58" spans="2:17" x14ac:dyDescent="0.25">
      <c r="B58">
        <v>2612055555.5556002</v>
      </c>
      <c r="C58">
        <v>-28.527691000000001</v>
      </c>
      <c r="D58">
        <v>-20.390008999999999</v>
      </c>
      <c r="E58" s="8"/>
      <c r="F58" s="86">
        <f t="shared" si="10"/>
        <v>4.6675000000000004</v>
      </c>
      <c r="G58" s="86">
        <f t="shared" si="8"/>
        <v>-23.247335</v>
      </c>
      <c r="J58">
        <v>2612055555.5556002</v>
      </c>
      <c r="K58">
        <v>-21.450465999999999</v>
      </c>
      <c r="L58">
        <v>-13.708512000000001</v>
      </c>
      <c r="N58" s="86">
        <f t="shared" si="11"/>
        <v>4.6675000000000004</v>
      </c>
      <c r="O58" s="86">
        <f t="shared" si="9"/>
        <v>-36.495457000000002</v>
      </c>
      <c r="Q58" s="8"/>
    </row>
    <row r="59" spans="2:17" x14ac:dyDescent="0.25">
      <c r="B59">
        <v>3223111111.1111002</v>
      </c>
      <c r="C59">
        <v>-24.052278999999999</v>
      </c>
      <c r="D59">
        <v>-16.169191000000001</v>
      </c>
      <c r="E59" s="8"/>
      <c r="F59" s="86">
        <f t="shared" si="10"/>
        <v>5.2229999999999999</v>
      </c>
      <c r="G59" s="86">
        <f t="shared" si="8"/>
        <v>-24.769076999999999</v>
      </c>
      <c r="J59">
        <v>3223111111.1111002</v>
      </c>
      <c r="K59">
        <v>-19.964718000000001</v>
      </c>
      <c r="L59">
        <v>-12.416497</v>
      </c>
      <c r="N59" s="86">
        <f t="shared" si="11"/>
        <v>5.2229999999999999</v>
      </c>
      <c r="O59" s="86">
        <f t="shared" si="9"/>
        <v>-32.803351999999997</v>
      </c>
      <c r="Q59" s="8"/>
    </row>
    <row r="60" spans="2:17" x14ac:dyDescent="0.25">
      <c r="B60">
        <v>3834166666.6666999</v>
      </c>
      <c r="C60">
        <v>-23.268056999999999</v>
      </c>
      <c r="D60">
        <v>-15.089969</v>
      </c>
      <c r="E60" s="8"/>
      <c r="F60" s="86">
        <f t="shared" si="10"/>
        <v>5.7785000000000002</v>
      </c>
      <c r="G60" s="86">
        <f t="shared" si="8"/>
        <v>-25.922388000000002</v>
      </c>
      <c r="J60">
        <v>3834166666.6666999</v>
      </c>
      <c r="K60">
        <v>-19.952148000000001</v>
      </c>
      <c r="L60">
        <v>-12.136675</v>
      </c>
      <c r="N60" s="86">
        <f t="shared" si="11"/>
        <v>5.7785000000000002</v>
      </c>
      <c r="O60" s="86">
        <f t="shared" si="9"/>
        <v>-31.817923</v>
      </c>
      <c r="Q60" s="8"/>
    </row>
    <row r="61" spans="2:17" x14ac:dyDescent="0.25">
      <c r="B61">
        <v>4445222222.2222004</v>
      </c>
      <c r="C61">
        <v>-22.301666000000001</v>
      </c>
      <c r="D61">
        <v>-14.284774000000001</v>
      </c>
      <c r="E61" s="8"/>
      <c r="F61" s="86">
        <f t="shared" si="10"/>
        <v>6.3339999999999996</v>
      </c>
      <c r="G61" s="86">
        <f t="shared" si="8"/>
        <v>-29.794744000000001</v>
      </c>
      <c r="J61">
        <v>4445222222.2222004</v>
      </c>
      <c r="K61">
        <v>-19.128537999999999</v>
      </c>
      <c r="L61">
        <v>-11.449280999999999</v>
      </c>
      <c r="N61" s="86">
        <f t="shared" si="11"/>
        <v>6.3339999999999996</v>
      </c>
      <c r="O61" s="86">
        <f t="shared" si="9"/>
        <v>-31.481418999999999</v>
      </c>
      <c r="Q61" s="8"/>
    </row>
    <row r="62" spans="2:17" x14ac:dyDescent="0.25">
      <c r="B62">
        <v>5056277777.7777996</v>
      </c>
      <c r="C62">
        <v>-20.162521000000002</v>
      </c>
      <c r="D62">
        <v>-12.474151000000001</v>
      </c>
      <c r="E62" s="8"/>
      <c r="F62" s="86">
        <f t="shared" si="10"/>
        <v>6.8895</v>
      </c>
      <c r="G62" s="86">
        <f t="shared" si="8"/>
        <v>-32.786597999999998</v>
      </c>
      <c r="J62">
        <v>5056277777.7777996</v>
      </c>
      <c r="K62">
        <v>-17.952759</v>
      </c>
      <c r="L62">
        <v>-10.362890999999999</v>
      </c>
      <c r="N62" s="86">
        <f t="shared" si="11"/>
        <v>6.8895</v>
      </c>
      <c r="O62" s="86">
        <f t="shared" si="9"/>
        <v>-35.835506000000002</v>
      </c>
      <c r="Q62" s="8"/>
    </row>
    <row r="63" spans="2:17" x14ac:dyDescent="0.25">
      <c r="B63">
        <v>5667333333.3332996</v>
      </c>
      <c r="C63">
        <v>-20.119444000000001</v>
      </c>
      <c r="D63">
        <v>-12.400231</v>
      </c>
      <c r="E63" s="8"/>
      <c r="F63" s="86">
        <f t="shared" si="10"/>
        <v>7.4450000000000003</v>
      </c>
      <c r="G63" s="86">
        <f t="shared" si="8"/>
        <v>-32.686802</v>
      </c>
      <c r="J63">
        <v>5667333333.3332996</v>
      </c>
      <c r="K63">
        <v>-18.730830999999998</v>
      </c>
      <c r="L63">
        <v>-10.97733</v>
      </c>
      <c r="N63" s="86">
        <f t="shared" si="11"/>
        <v>7.4450000000000003</v>
      </c>
      <c r="O63" s="86">
        <f t="shared" si="9"/>
        <v>-36.421444000000001</v>
      </c>
      <c r="Q63" s="8"/>
    </row>
    <row r="64" spans="2:17" x14ac:dyDescent="0.25">
      <c r="B64">
        <v>6278388888.8888998</v>
      </c>
      <c r="C64">
        <v>-19.491748999999999</v>
      </c>
      <c r="D64">
        <v>-11.664005</v>
      </c>
      <c r="E64" s="8"/>
      <c r="F64" s="86">
        <f t="shared" si="10"/>
        <v>8.0005000000000006</v>
      </c>
      <c r="G64" s="86">
        <f t="shared" si="8"/>
        <v>-32.446365</v>
      </c>
      <c r="J64">
        <v>6278388888.8888998</v>
      </c>
      <c r="K64">
        <v>-19.787230999999998</v>
      </c>
      <c r="L64">
        <v>-11.878615999999999</v>
      </c>
      <c r="N64" s="86">
        <f t="shared" si="11"/>
        <v>8.0005000000000006</v>
      </c>
      <c r="O64" s="86">
        <f t="shared" si="9"/>
        <v>-37.069172000000002</v>
      </c>
      <c r="Q64" s="8"/>
    </row>
    <row r="65" spans="2:17" x14ac:dyDescent="0.25">
      <c r="B65">
        <v>6889444444.4443998</v>
      </c>
      <c r="C65">
        <v>-19.195025999999999</v>
      </c>
      <c r="D65">
        <v>-11.089594999999999</v>
      </c>
      <c r="E65" s="8"/>
      <c r="F65" s="86">
        <f t="shared" si="10"/>
        <v>8.5559999999999992</v>
      </c>
      <c r="G65" s="86">
        <f t="shared" si="8"/>
        <v>-34.350315000000002</v>
      </c>
      <c r="J65">
        <v>6889444444.4443998</v>
      </c>
      <c r="K65">
        <v>-18.929463999999999</v>
      </c>
      <c r="L65">
        <v>-11.014552</v>
      </c>
      <c r="N65" s="86">
        <f t="shared" si="11"/>
        <v>8.5559999999999992</v>
      </c>
      <c r="O65" s="86">
        <f t="shared" si="9"/>
        <v>-40.425860999999998</v>
      </c>
      <c r="Q65" s="8"/>
    </row>
    <row r="66" spans="2:17" x14ac:dyDescent="0.25">
      <c r="B66">
        <v>7500500000</v>
      </c>
      <c r="C66">
        <v>-19.624741</v>
      </c>
      <c r="D66">
        <v>-11.714290999999999</v>
      </c>
      <c r="E66" s="8"/>
      <c r="F66" s="86">
        <f t="shared" si="10"/>
        <v>9.1114999999999995</v>
      </c>
      <c r="G66" s="86">
        <f t="shared" si="8"/>
        <v>-34.721676000000002</v>
      </c>
      <c r="J66">
        <v>7500500000</v>
      </c>
      <c r="K66">
        <v>-19.423296000000001</v>
      </c>
      <c r="L66">
        <v>-11.283837999999999</v>
      </c>
      <c r="N66" s="86">
        <f t="shared" si="11"/>
        <v>9.1114999999999995</v>
      </c>
      <c r="O66" s="86">
        <f t="shared" si="9"/>
        <v>-39.948574000000001</v>
      </c>
      <c r="Q66" s="8"/>
    </row>
    <row r="67" spans="2:17" x14ac:dyDescent="0.25">
      <c r="B67">
        <v>8111555555.5556002</v>
      </c>
      <c r="C67">
        <v>-19.432438000000001</v>
      </c>
      <c r="D67">
        <v>-10.984419000000001</v>
      </c>
      <c r="E67" s="8"/>
      <c r="F67" s="86">
        <f t="shared" si="10"/>
        <v>9.6669999999999998</v>
      </c>
      <c r="G67" s="86">
        <f t="shared" si="8"/>
        <v>-34.315570999999998</v>
      </c>
      <c r="J67">
        <v>8111555555.5556002</v>
      </c>
      <c r="K67">
        <v>-18.919497</v>
      </c>
      <c r="L67">
        <v>-10.551444999999999</v>
      </c>
      <c r="N67" s="86">
        <f t="shared" si="11"/>
        <v>9.6669999999999998</v>
      </c>
      <c r="O67" s="86">
        <f t="shared" si="9"/>
        <v>-39.726013000000002</v>
      </c>
      <c r="Q67" s="8"/>
    </row>
    <row r="68" spans="2:17" x14ac:dyDescent="0.25">
      <c r="B68">
        <v>8722611111.1110992</v>
      </c>
      <c r="C68">
        <v>-20.463346000000001</v>
      </c>
      <c r="D68">
        <v>-11.452584999999999</v>
      </c>
      <c r="E68" s="8"/>
      <c r="F68" s="86">
        <f t="shared" si="10"/>
        <v>10.2225</v>
      </c>
      <c r="G68" s="86">
        <f t="shared" si="8"/>
        <v>-35.967896000000003</v>
      </c>
      <c r="J68">
        <v>8722611111.1110992</v>
      </c>
      <c r="K68">
        <v>-19.797671999999999</v>
      </c>
      <c r="L68">
        <v>-10.868414</v>
      </c>
      <c r="N68" s="86">
        <f t="shared" si="11"/>
        <v>10.2225</v>
      </c>
      <c r="O68" s="86">
        <f t="shared" si="9"/>
        <v>-41.530365000000003</v>
      </c>
      <c r="Q68" s="8"/>
    </row>
    <row r="69" spans="2:17" x14ac:dyDescent="0.25">
      <c r="B69">
        <v>9333666666.6667004</v>
      </c>
      <c r="C69">
        <v>-19.708501999999999</v>
      </c>
      <c r="D69">
        <v>-10.436769</v>
      </c>
      <c r="E69" s="8"/>
      <c r="F69" s="86">
        <f t="shared" si="10"/>
        <v>10.778</v>
      </c>
      <c r="G69" s="86">
        <f t="shared" si="8"/>
        <v>-39.147694000000001</v>
      </c>
      <c r="J69">
        <v>9333666666.6667004</v>
      </c>
      <c r="K69">
        <v>-20.013791999999999</v>
      </c>
      <c r="L69">
        <v>-10.749456</v>
      </c>
      <c r="N69" s="86">
        <f t="shared" si="11"/>
        <v>10.778</v>
      </c>
      <c r="O69" s="86">
        <f t="shared" si="9"/>
        <v>-43.781525000000002</v>
      </c>
      <c r="Q69" s="8"/>
    </row>
    <row r="70" spans="2:17" x14ac:dyDescent="0.25">
      <c r="B70">
        <v>9944722222.2222004</v>
      </c>
      <c r="C70">
        <v>-20.245871000000001</v>
      </c>
      <c r="D70">
        <v>-10.680761</v>
      </c>
      <c r="E70" s="8"/>
      <c r="F70" s="86">
        <f t="shared" si="10"/>
        <v>11.333500000000001</v>
      </c>
      <c r="G70" s="86">
        <f t="shared" si="8"/>
        <v>-33.923363000000002</v>
      </c>
      <c r="J70">
        <v>9944722222.2222004</v>
      </c>
      <c r="K70">
        <v>-20.187546000000001</v>
      </c>
      <c r="L70">
        <v>-10.701222</v>
      </c>
      <c r="N70" s="86">
        <f t="shared" si="11"/>
        <v>11.333500000000001</v>
      </c>
      <c r="O70" s="86">
        <f t="shared" si="9"/>
        <v>-41.302104999999997</v>
      </c>
      <c r="Q70" s="8"/>
    </row>
    <row r="71" spans="2:17" x14ac:dyDescent="0.25">
      <c r="B71">
        <v>10555777777.778</v>
      </c>
      <c r="C71">
        <v>-20.803265</v>
      </c>
      <c r="D71">
        <v>-11.149632</v>
      </c>
      <c r="E71" s="8"/>
      <c r="F71" s="86">
        <f t="shared" si="10"/>
        <v>11.888999999999999</v>
      </c>
      <c r="G71" s="86">
        <f t="shared" si="8"/>
        <v>-30.762353999999998</v>
      </c>
      <c r="J71">
        <v>10555777777.778</v>
      </c>
      <c r="K71">
        <v>-19.714689</v>
      </c>
      <c r="L71">
        <v>-10.216645</v>
      </c>
      <c r="N71" s="86">
        <f t="shared" si="11"/>
        <v>11.888999999999999</v>
      </c>
      <c r="O71" s="86">
        <f t="shared" si="9"/>
        <v>-35.378796000000001</v>
      </c>
      <c r="Q71" s="8"/>
    </row>
    <row r="72" spans="2:17" x14ac:dyDescent="0.25">
      <c r="B72">
        <v>11166833333.333</v>
      </c>
      <c r="C72">
        <v>-20.359031999999999</v>
      </c>
      <c r="D72">
        <v>-10.908480000000001</v>
      </c>
      <c r="E72" s="8"/>
      <c r="F72" s="86">
        <f t="shared" si="10"/>
        <v>12.4445</v>
      </c>
      <c r="G72" s="86">
        <f t="shared" si="8"/>
        <v>-31.778471</v>
      </c>
      <c r="J72">
        <v>11166833333.333</v>
      </c>
      <c r="K72">
        <v>-19.920349000000002</v>
      </c>
      <c r="L72">
        <v>-10.381239000000001</v>
      </c>
      <c r="N72" s="86">
        <f t="shared" si="11"/>
        <v>12.4445</v>
      </c>
      <c r="O72" s="86">
        <f t="shared" si="9"/>
        <v>-37.951777999999997</v>
      </c>
      <c r="Q72" s="8"/>
    </row>
    <row r="73" spans="2:17" x14ac:dyDescent="0.25">
      <c r="B73">
        <v>11777888888.889</v>
      </c>
      <c r="C73">
        <v>-20.693778999999999</v>
      </c>
      <c r="D73">
        <v>-11.245570000000001</v>
      </c>
      <c r="E73" s="8"/>
      <c r="F73" s="86">
        <f t="shared" si="10"/>
        <v>13</v>
      </c>
      <c r="G73" s="86">
        <f t="shared" si="8"/>
        <v>-35.712913999999998</v>
      </c>
      <c r="J73">
        <v>11777888888.889</v>
      </c>
      <c r="K73">
        <v>-20.425360000000001</v>
      </c>
      <c r="L73">
        <v>-10.789643</v>
      </c>
      <c r="N73" s="86">
        <f t="shared" si="11"/>
        <v>13</v>
      </c>
      <c r="O73" s="86">
        <f t="shared" si="9"/>
        <v>-36.763840000000002</v>
      </c>
      <c r="Q73" s="8"/>
    </row>
    <row r="74" spans="2:17" x14ac:dyDescent="0.25">
      <c r="B74">
        <v>12388944444.444</v>
      </c>
      <c r="C74">
        <v>-20.785029999999999</v>
      </c>
      <c r="D74">
        <v>-10.577638</v>
      </c>
      <c r="E74" s="8"/>
      <c r="F74" s="86" t="s">
        <v>25</v>
      </c>
      <c r="J74">
        <v>12388944444.444</v>
      </c>
      <c r="K74">
        <v>-20.258551000000001</v>
      </c>
      <c r="L74">
        <v>-10.141266</v>
      </c>
      <c r="N74" s="86" t="s">
        <v>25</v>
      </c>
      <c r="Q74" s="8"/>
    </row>
    <row r="75" spans="2:17" x14ac:dyDescent="0.25">
      <c r="B75">
        <v>13000000000</v>
      </c>
      <c r="C75">
        <v>-21.758908999999999</v>
      </c>
      <c r="D75">
        <v>-10.841414</v>
      </c>
      <c r="J75">
        <v>13000000000</v>
      </c>
      <c r="K75">
        <v>-21.042324000000001</v>
      </c>
      <c r="L75">
        <v>-10.001675000000001</v>
      </c>
    </row>
    <row r="76" spans="2:17" x14ac:dyDescent="0.25">
      <c r="B76" t="s">
        <v>25</v>
      </c>
      <c r="J76" t="s">
        <v>25</v>
      </c>
    </row>
    <row r="77" spans="2:17" x14ac:dyDescent="0.25">
      <c r="F77" s="86" t="s">
        <v>28</v>
      </c>
      <c r="N77" s="86" t="s">
        <v>28</v>
      </c>
    </row>
    <row r="78" spans="2:17" ht="15.75" x14ac:dyDescent="0.25">
      <c r="F78" s="86" t="s">
        <v>23</v>
      </c>
      <c r="G78" s="86" t="str">
        <f t="shared" ref="G78:G97" si="12">D104</f>
        <v>1Ix5L dBc Log Mag(dB)</v>
      </c>
      <c r="H78" s="35">
        <v>1</v>
      </c>
      <c r="N78" s="86" t="s">
        <v>23</v>
      </c>
      <c r="O78" s="86" t="str">
        <f t="shared" ref="O78:O97" si="13">L104</f>
        <v>1Ix5L dBc Log Mag(dB)</v>
      </c>
      <c r="P78" s="35">
        <v>1</v>
      </c>
    </row>
    <row r="79" spans="2:17" ht="15.75" x14ac:dyDescent="0.25">
      <c r="B79" t="s">
        <v>27</v>
      </c>
      <c r="F79" s="86">
        <f t="shared" ref="F79:F97" si="14">B105/1000000000</f>
        <v>4.0010000000000003</v>
      </c>
      <c r="G79" s="86">
        <f t="shared" si="12"/>
        <v>-16.850086000000001</v>
      </c>
      <c r="H79" s="36">
        <f>ABS(AVERAGE(G79:G97)-(H78-1)*5)</f>
        <v>18.705426263157893</v>
      </c>
      <c r="J79" t="s">
        <v>27</v>
      </c>
      <c r="N79" s="86">
        <f t="shared" ref="N79:N97" si="15">J105/1000000000</f>
        <v>4.0010000000000003</v>
      </c>
      <c r="O79" s="86">
        <f t="shared" si="13"/>
        <v>-15.956265</v>
      </c>
      <c r="P79" s="36">
        <f>ABS(AVERAGE(O79:O97)-(P78-1)*5)</f>
        <v>17.661679210526312</v>
      </c>
    </row>
    <row r="80" spans="2:17" x14ac:dyDescent="0.25">
      <c r="B80" t="s">
        <v>23</v>
      </c>
      <c r="C80" t="s">
        <v>158</v>
      </c>
      <c r="D80" t="s">
        <v>79</v>
      </c>
      <c r="F80" s="86">
        <f t="shared" si="14"/>
        <v>4.5009444444444</v>
      </c>
      <c r="G80" s="86">
        <f t="shared" si="12"/>
        <v>-17.257545</v>
      </c>
      <c r="J80" t="s">
        <v>23</v>
      </c>
      <c r="K80" t="s">
        <v>158</v>
      </c>
      <c r="L80" t="s">
        <v>79</v>
      </c>
      <c r="N80" s="86">
        <f t="shared" si="15"/>
        <v>4.5009444444444</v>
      </c>
      <c r="O80" s="86">
        <f t="shared" si="13"/>
        <v>-16.785233999999999</v>
      </c>
    </row>
    <row r="81" spans="2:15" x14ac:dyDescent="0.25">
      <c r="B81">
        <v>3001000000</v>
      </c>
      <c r="C81">
        <v>-36.356102</v>
      </c>
      <c r="D81">
        <v>-25.808868</v>
      </c>
      <c r="F81" s="86">
        <f t="shared" si="14"/>
        <v>5.0008888888889</v>
      </c>
      <c r="G81" s="86">
        <f t="shared" si="12"/>
        <v>-16.706665000000001</v>
      </c>
      <c r="J81">
        <v>3001000000</v>
      </c>
      <c r="K81">
        <v>-48.469788000000001</v>
      </c>
      <c r="L81">
        <v>-39.577297000000002</v>
      </c>
      <c r="N81" s="86">
        <f t="shared" si="15"/>
        <v>5.0008888888889</v>
      </c>
      <c r="O81" s="86">
        <f t="shared" si="13"/>
        <v>-15.971298000000001</v>
      </c>
    </row>
    <row r="82" spans="2:15" x14ac:dyDescent="0.25">
      <c r="B82">
        <v>3556500000</v>
      </c>
      <c r="C82">
        <v>-34.173144999999998</v>
      </c>
      <c r="D82">
        <v>-26.035464999999999</v>
      </c>
      <c r="F82" s="86">
        <f t="shared" si="14"/>
        <v>5.5008333333332997</v>
      </c>
      <c r="G82" s="86">
        <f t="shared" si="12"/>
        <v>-16.422440000000002</v>
      </c>
      <c r="J82">
        <v>3556500000</v>
      </c>
      <c r="K82">
        <v>-43.840297999999997</v>
      </c>
      <c r="L82">
        <v>-36.098343</v>
      </c>
      <c r="N82" s="86">
        <f t="shared" si="15"/>
        <v>5.5008333333332997</v>
      </c>
      <c r="O82" s="86">
        <f t="shared" si="13"/>
        <v>-16.270382000000001</v>
      </c>
    </row>
    <row r="83" spans="2:15" x14ac:dyDescent="0.25">
      <c r="B83">
        <v>4112000000</v>
      </c>
      <c r="C83">
        <v>-31.661324</v>
      </c>
      <c r="D83">
        <v>-23.778236</v>
      </c>
      <c r="F83" s="86">
        <f t="shared" si="14"/>
        <v>6.0007777777777997</v>
      </c>
      <c r="G83" s="86">
        <f t="shared" si="12"/>
        <v>-17.709564</v>
      </c>
      <c r="J83">
        <v>4112000000</v>
      </c>
      <c r="K83">
        <v>-42.839069000000002</v>
      </c>
      <c r="L83">
        <v>-35.290852000000001</v>
      </c>
      <c r="N83" s="86">
        <f t="shared" si="15"/>
        <v>6.0007777777777997</v>
      </c>
      <c r="O83" s="86">
        <f t="shared" si="13"/>
        <v>-16.169011999999999</v>
      </c>
    </row>
    <row r="84" spans="2:15" x14ac:dyDescent="0.25">
      <c r="B84">
        <v>4667500000</v>
      </c>
      <c r="C84">
        <v>-31.425422999999999</v>
      </c>
      <c r="D84">
        <v>-23.247335</v>
      </c>
      <c r="F84" s="86">
        <f t="shared" si="14"/>
        <v>6.5007222222222003</v>
      </c>
      <c r="G84" s="86">
        <f t="shared" si="12"/>
        <v>-17.448478999999999</v>
      </c>
      <c r="J84">
        <v>4667500000</v>
      </c>
      <c r="K84">
        <v>-44.310927999999997</v>
      </c>
      <c r="L84">
        <v>-36.495457000000002</v>
      </c>
      <c r="N84" s="86">
        <f t="shared" si="15"/>
        <v>6.5007222222222003</v>
      </c>
      <c r="O84" s="86">
        <f t="shared" si="13"/>
        <v>-16.858264999999999</v>
      </c>
    </row>
    <row r="85" spans="2:15" x14ac:dyDescent="0.25">
      <c r="B85">
        <v>5223000000</v>
      </c>
      <c r="C85">
        <v>-32.785969000000001</v>
      </c>
      <c r="D85">
        <v>-24.769076999999999</v>
      </c>
      <c r="F85" s="86">
        <f t="shared" si="14"/>
        <v>7.0006666666667003</v>
      </c>
      <c r="G85" s="86">
        <f t="shared" si="12"/>
        <v>-19.478543999999999</v>
      </c>
      <c r="J85">
        <v>5223000000</v>
      </c>
      <c r="K85">
        <v>-40.482608999999997</v>
      </c>
      <c r="L85">
        <v>-32.803351999999997</v>
      </c>
      <c r="N85" s="86">
        <f t="shared" si="15"/>
        <v>7.0006666666667003</v>
      </c>
      <c r="O85" s="86">
        <f t="shared" si="13"/>
        <v>-20.098623</v>
      </c>
    </row>
    <row r="86" spans="2:15" x14ac:dyDescent="0.25">
      <c r="B86">
        <v>5778500000</v>
      </c>
      <c r="C86">
        <v>-33.610759999999999</v>
      </c>
      <c r="D86">
        <v>-25.922388000000002</v>
      </c>
      <c r="F86" s="86">
        <f t="shared" si="14"/>
        <v>7.5006111111111</v>
      </c>
      <c r="G86" s="86">
        <f t="shared" si="12"/>
        <v>-20.437099</v>
      </c>
      <c r="J86">
        <v>5778500000</v>
      </c>
      <c r="K86">
        <v>-39.407791000000003</v>
      </c>
      <c r="L86">
        <v>-31.817923</v>
      </c>
      <c r="N86" s="86">
        <f t="shared" si="15"/>
        <v>7.5006111111111</v>
      </c>
      <c r="O86" s="86">
        <f t="shared" si="13"/>
        <v>-19.496193000000002</v>
      </c>
    </row>
    <row r="87" spans="2:15" x14ac:dyDescent="0.25">
      <c r="B87">
        <v>6334000000</v>
      </c>
      <c r="C87">
        <v>-37.513958000000002</v>
      </c>
      <c r="D87">
        <v>-29.794744000000001</v>
      </c>
      <c r="F87" s="86">
        <f t="shared" si="14"/>
        <v>8.0005555555556001</v>
      </c>
      <c r="G87" s="86">
        <f t="shared" si="12"/>
        <v>-19.061928000000002</v>
      </c>
      <c r="J87">
        <v>6334000000</v>
      </c>
      <c r="K87">
        <v>-39.234917000000003</v>
      </c>
      <c r="L87">
        <v>-31.481418999999999</v>
      </c>
      <c r="N87" s="86">
        <f t="shared" si="15"/>
        <v>8.0005555555556001</v>
      </c>
      <c r="O87" s="86">
        <f t="shared" si="13"/>
        <v>-19.725574000000002</v>
      </c>
    </row>
    <row r="88" spans="2:15" x14ac:dyDescent="0.25">
      <c r="B88">
        <v>6889500000</v>
      </c>
      <c r="C88">
        <v>-40.614342000000001</v>
      </c>
      <c r="D88">
        <v>-32.786597999999998</v>
      </c>
      <c r="F88" s="86">
        <f t="shared" si="14"/>
        <v>8.5005000000000006</v>
      </c>
      <c r="G88" s="86">
        <f t="shared" si="12"/>
        <v>-20.285571999999998</v>
      </c>
      <c r="J88">
        <v>6889500000</v>
      </c>
      <c r="K88">
        <v>-43.744124999999997</v>
      </c>
      <c r="L88">
        <v>-35.835506000000002</v>
      </c>
      <c r="N88" s="86">
        <f t="shared" si="15"/>
        <v>8.5005000000000006</v>
      </c>
      <c r="O88" s="86">
        <f t="shared" si="13"/>
        <v>-20.439523999999999</v>
      </c>
    </row>
    <row r="89" spans="2:15" x14ac:dyDescent="0.25">
      <c r="B89">
        <v>7445000000</v>
      </c>
      <c r="C89">
        <v>-40.792233000000003</v>
      </c>
      <c r="D89">
        <v>-32.686802</v>
      </c>
      <c r="F89" s="86">
        <f t="shared" si="14"/>
        <v>9.0004444444444012</v>
      </c>
      <c r="G89" s="86">
        <f t="shared" si="12"/>
        <v>-23.215029000000001</v>
      </c>
      <c r="J89">
        <v>7445000000</v>
      </c>
      <c r="K89">
        <v>-44.336357</v>
      </c>
      <c r="L89">
        <v>-36.421444000000001</v>
      </c>
      <c r="N89" s="86">
        <f t="shared" si="15"/>
        <v>9.0004444444444012</v>
      </c>
      <c r="O89" s="86">
        <f t="shared" si="13"/>
        <v>-19.189001000000001</v>
      </c>
    </row>
    <row r="90" spans="2:15" x14ac:dyDescent="0.25">
      <c r="B90">
        <v>8000500000</v>
      </c>
      <c r="C90">
        <v>-40.356814999999997</v>
      </c>
      <c r="D90">
        <v>-32.446365</v>
      </c>
      <c r="F90" s="86">
        <f t="shared" si="14"/>
        <v>9.5003888888889012</v>
      </c>
      <c r="G90" s="86">
        <f t="shared" si="12"/>
        <v>-23.138307999999999</v>
      </c>
      <c r="J90">
        <v>8000500000</v>
      </c>
      <c r="K90">
        <v>-45.208629999999999</v>
      </c>
      <c r="L90">
        <v>-37.069172000000002</v>
      </c>
      <c r="N90" s="86">
        <f t="shared" si="15"/>
        <v>9.5003888888889012</v>
      </c>
      <c r="O90" s="86">
        <f t="shared" si="13"/>
        <v>-18.351185000000001</v>
      </c>
    </row>
    <row r="91" spans="2:15" x14ac:dyDescent="0.25">
      <c r="B91">
        <v>8556000000</v>
      </c>
      <c r="C91">
        <v>-42.798332000000002</v>
      </c>
      <c r="D91">
        <v>-34.350315000000002</v>
      </c>
      <c r="F91" s="86">
        <f t="shared" si="14"/>
        <v>10.000333333333</v>
      </c>
      <c r="G91" s="86">
        <f t="shared" si="12"/>
        <v>-23.408639999999998</v>
      </c>
      <c r="J91">
        <v>8556000000</v>
      </c>
      <c r="K91">
        <v>-48.793911000000001</v>
      </c>
      <c r="L91">
        <v>-40.425860999999998</v>
      </c>
      <c r="N91" s="86">
        <f t="shared" si="15"/>
        <v>10.000333333333</v>
      </c>
      <c r="O91" s="86">
        <f t="shared" si="13"/>
        <v>-18.422808</v>
      </c>
    </row>
    <row r="92" spans="2:15" x14ac:dyDescent="0.25">
      <c r="B92">
        <v>9111500000</v>
      </c>
      <c r="C92">
        <v>-43.732436999999997</v>
      </c>
      <c r="D92">
        <v>-34.721676000000002</v>
      </c>
      <c r="F92" s="86">
        <f t="shared" si="14"/>
        <v>10.500277777778001</v>
      </c>
      <c r="G92" s="86">
        <f t="shared" si="12"/>
        <v>-19.073528</v>
      </c>
      <c r="J92">
        <v>9111500000</v>
      </c>
      <c r="K92">
        <v>-48.877831</v>
      </c>
      <c r="L92">
        <v>-39.948574000000001</v>
      </c>
      <c r="N92" s="86">
        <f t="shared" si="15"/>
        <v>10.500277777778001</v>
      </c>
      <c r="O92" s="86">
        <f t="shared" si="13"/>
        <v>-17.04006</v>
      </c>
    </row>
    <row r="93" spans="2:15" x14ac:dyDescent="0.25">
      <c r="B93">
        <v>9667000000</v>
      </c>
      <c r="C93">
        <v>-43.587302999999999</v>
      </c>
      <c r="D93">
        <v>-34.315570999999998</v>
      </c>
      <c r="F93" s="86">
        <f t="shared" si="14"/>
        <v>11.000222222222</v>
      </c>
      <c r="G93" s="86">
        <f t="shared" si="12"/>
        <v>-16.905386</v>
      </c>
      <c r="J93">
        <v>9667000000</v>
      </c>
      <c r="K93">
        <v>-48.990344999999998</v>
      </c>
      <c r="L93">
        <v>-39.726013000000002</v>
      </c>
      <c r="N93" s="86">
        <f t="shared" si="15"/>
        <v>11.000222222222</v>
      </c>
      <c r="O93" s="86">
        <f t="shared" si="13"/>
        <v>-17.889085999999999</v>
      </c>
    </row>
    <row r="94" spans="2:15" x14ac:dyDescent="0.25">
      <c r="B94">
        <v>10222500000</v>
      </c>
      <c r="C94">
        <v>-45.533005000000003</v>
      </c>
      <c r="D94">
        <v>-35.967896000000003</v>
      </c>
      <c r="F94" s="86">
        <f t="shared" si="14"/>
        <v>11.500166666666999</v>
      </c>
      <c r="G94" s="86">
        <f t="shared" si="12"/>
        <v>-16.838778000000001</v>
      </c>
      <c r="J94">
        <v>10222500000</v>
      </c>
      <c r="K94">
        <v>-51.016689</v>
      </c>
      <c r="L94">
        <v>-41.530365000000003</v>
      </c>
      <c r="N94" s="86">
        <f t="shared" si="15"/>
        <v>11.500166666666999</v>
      </c>
      <c r="O94" s="86">
        <f t="shared" si="13"/>
        <v>-17.778351000000001</v>
      </c>
    </row>
    <row r="95" spans="2:15" x14ac:dyDescent="0.25">
      <c r="B95">
        <v>10778000000</v>
      </c>
      <c r="C95">
        <v>-48.801327000000001</v>
      </c>
      <c r="D95">
        <v>-39.147694000000001</v>
      </c>
      <c r="F95" s="86">
        <f t="shared" si="14"/>
        <v>12.000111111111</v>
      </c>
      <c r="G95" s="86">
        <f t="shared" si="12"/>
        <v>-17.417831</v>
      </c>
      <c r="J95">
        <v>10778000000</v>
      </c>
      <c r="K95">
        <v>-53.279572000000002</v>
      </c>
      <c r="L95">
        <v>-43.781525000000002</v>
      </c>
      <c r="N95" s="86">
        <f t="shared" si="15"/>
        <v>12.000111111111</v>
      </c>
      <c r="O95" s="86">
        <f t="shared" si="13"/>
        <v>-17.591114000000001</v>
      </c>
    </row>
    <row r="96" spans="2:15" x14ac:dyDescent="0.25">
      <c r="B96">
        <v>11333500000</v>
      </c>
      <c r="C96">
        <v>-43.373913000000002</v>
      </c>
      <c r="D96">
        <v>-33.923363000000002</v>
      </c>
      <c r="F96" s="86">
        <f t="shared" si="14"/>
        <v>12.500055555555999</v>
      </c>
      <c r="G96" s="86">
        <f t="shared" si="12"/>
        <v>-17.130379000000001</v>
      </c>
      <c r="J96">
        <v>11333500000</v>
      </c>
      <c r="K96">
        <v>-50.841217</v>
      </c>
      <c r="L96">
        <v>-41.302104999999997</v>
      </c>
      <c r="N96" s="86">
        <f t="shared" si="15"/>
        <v>12.500055555555999</v>
      </c>
      <c r="O96" s="86">
        <f t="shared" si="13"/>
        <v>-16.094248</v>
      </c>
    </row>
    <row r="97" spans="2:16" x14ac:dyDescent="0.25">
      <c r="B97">
        <v>11889000000</v>
      </c>
      <c r="C97">
        <v>-40.210563999999998</v>
      </c>
      <c r="D97">
        <v>-30.762353999999998</v>
      </c>
      <c r="F97" s="86">
        <f t="shared" si="14"/>
        <v>13</v>
      </c>
      <c r="G97" s="86">
        <f t="shared" si="12"/>
        <v>-16.617298000000002</v>
      </c>
      <c r="J97">
        <v>11889000000</v>
      </c>
      <c r="K97">
        <v>-45.014515000000003</v>
      </c>
      <c r="L97">
        <v>-35.378796000000001</v>
      </c>
      <c r="N97" s="86">
        <f t="shared" si="15"/>
        <v>13</v>
      </c>
      <c r="O97" s="86">
        <f t="shared" si="13"/>
        <v>-15.445682</v>
      </c>
    </row>
    <row r="98" spans="2:16" x14ac:dyDescent="0.25">
      <c r="B98">
        <v>12444500000</v>
      </c>
      <c r="C98">
        <v>-41.985863000000002</v>
      </c>
      <c r="D98">
        <v>-31.778471</v>
      </c>
      <c r="F98" s="86" t="s">
        <v>25</v>
      </c>
      <c r="J98">
        <v>12444500000</v>
      </c>
      <c r="K98">
        <v>-48.069065000000002</v>
      </c>
      <c r="L98">
        <v>-37.951777999999997</v>
      </c>
      <c r="N98" s="86" t="s">
        <v>25</v>
      </c>
    </row>
    <row r="99" spans="2:16" x14ac:dyDescent="0.25">
      <c r="B99">
        <v>13000000000</v>
      </c>
      <c r="C99">
        <v>-46.630409</v>
      </c>
      <c r="D99">
        <v>-35.712913999999998</v>
      </c>
      <c r="J99">
        <v>13000000000</v>
      </c>
      <c r="K99">
        <v>-47.804488999999997</v>
      </c>
      <c r="L99">
        <v>-36.763840000000002</v>
      </c>
    </row>
    <row r="100" spans="2:16" x14ac:dyDescent="0.25">
      <c r="B100" t="s">
        <v>25</v>
      </c>
      <c r="J100" t="s">
        <v>25</v>
      </c>
    </row>
    <row r="101" spans="2:16" x14ac:dyDescent="0.25">
      <c r="F101" s="86" t="s">
        <v>29</v>
      </c>
      <c r="N101" s="86" t="s">
        <v>29</v>
      </c>
    </row>
    <row r="102" spans="2:16" ht="15.75" x14ac:dyDescent="0.25">
      <c r="F102" s="86" t="s">
        <v>23</v>
      </c>
      <c r="G102" s="86" t="str">
        <f t="shared" ref="G102:G121" si="16">D128</f>
        <v>2Ix1L dBc Log Mag(dB)</v>
      </c>
      <c r="H102" s="35">
        <v>2</v>
      </c>
      <c r="N102" s="86" t="s">
        <v>23</v>
      </c>
      <c r="O102" s="86" t="str">
        <f t="shared" ref="O102:O121" si="17">L128</f>
        <v>2Ix1L dBc Log Mag(dB)</v>
      </c>
      <c r="P102" s="35">
        <v>2</v>
      </c>
    </row>
    <row r="103" spans="2:16" ht="15.75" x14ac:dyDescent="0.25">
      <c r="B103" t="s">
        <v>28</v>
      </c>
      <c r="F103" s="86">
        <f t="shared" ref="F103:F121" si="18">B129/1000000000</f>
        <v>1</v>
      </c>
      <c r="G103" s="86">
        <f t="shared" si="16"/>
        <v>-55.123344000000003</v>
      </c>
      <c r="H103" s="36">
        <f>ABS(AVERAGE(G103:G121)-(H102-1)*5)</f>
        <v>63.13933552631579</v>
      </c>
      <c r="J103" t="s">
        <v>28</v>
      </c>
      <c r="N103" s="86">
        <f t="shared" ref="N103:N121" si="19">J129/1000000000</f>
        <v>1</v>
      </c>
      <c r="O103" s="86">
        <f t="shared" si="17"/>
        <v>-78.894958000000003</v>
      </c>
      <c r="P103" s="36">
        <f>ABS(AVERAGE(O103:O121)-(P102-1)*5)</f>
        <v>63.52677963157894</v>
      </c>
    </row>
    <row r="104" spans="2:16" x14ac:dyDescent="0.25">
      <c r="B104" t="s">
        <v>23</v>
      </c>
      <c r="C104" t="s">
        <v>159</v>
      </c>
      <c r="D104" t="s">
        <v>80</v>
      </c>
      <c r="F104" s="86">
        <f t="shared" si="18"/>
        <v>1.5556666666666998</v>
      </c>
      <c r="G104" s="86">
        <f t="shared" si="16"/>
        <v>-66.504401999999999</v>
      </c>
      <c r="J104" t="s">
        <v>23</v>
      </c>
      <c r="K104" t="s">
        <v>159</v>
      </c>
      <c r="L104" t="s">
        <v>80</v>
      </c>
      <c r="N104" s="86">
        <f t="shared" si="19"/>
        <v>1.5556666666666998</v>
      </c>
      <c r="O104" s="86">
        <f t="shared" si="17"/>
        <v>-67.548935</v>
      </c>
    </row>
    <row r="105" spans="2:16" x14ac:dyDescent="0.25">
      <c r="B105">
        <v>4001000000</v>
      </c>
      <c r="C105">
        <v>-27.397321999999999</v>
      </c>
      <c r="D105">
        <v>-16.850086000000001</v>
      </c>
      <c r="F105" s="86">
        <f t="shared" si="18"/>
        <v>2.1113333333333002</v>
      </c>
      <c r="G105" s="86">
        <f t="shared" si="16"/>
        <v>-63.833862000000003</v>
      </c>
      <c r="J105">
        <v>4001000000</v>
      </c>
      <c r="K105">
        <v>-24.848752999999999</v>
      </c>
      <c r="L105">
        <v>-15.956265</v>
      </c>
      <c r="N105" s="86">
        <f t="shared" si="19"/>
        <v>2.1113333333333002</v>
      </c>
      <c r="O105" s="86">
        <f t="shared" si="17"/>
        <v>-75.506493000000006</v>
      </c>
    </row>
    <row r="106" spans="2:16" x14ac:dyDescent="0.25">
      <c r="B106">
        <v>4500944444.4443998</v>
      </c>
      <c r="C106">
        <v>-25.395226999999998</v>
      </c>
      <c r="D106">
        <v>-17.257545</v>
      </c>
      <c r="F106" s="86">
        <f t="shared" si="18"/>
        <v>2.6669999999999998</v>
      </c>
      <c r="G106" s="86">
        <f t="shared" si="16"/>
        <v>-55.746901999999999</v>
      </c>
      <c r="J106">
        <v>4500944444.4443998</v>
      </c>
      <c r="K106">
        <v>-24.527187000000001</v>
      </c>
      <c r="L106">
        <v>-16.785233999999999</v>
      </c>
      <c r="N106" s="86">
        <f t="shared" si="19"/>
        <v>2.6669999999999998</v>
      </c>
      <c r="O106" s="86">
        <f t="shared" si="17"/>
        <v>-58.143208000000001</v>
      </c>
    </row>
    <row r="107" spans="2:16" x14ac:dyDescent="0.25">
      <c r="B107">
        <v>5000888888.8888998</v>
      </c>
      <c r="C107">
        <v>-24.589752000000001</v>
      </c>
      <c r="D107">
        <v>-16.706665000000001</v>
      </c>
      <c r="F107" s="86">
        <f t="shared" si="18"/>
        <v>3.2226666666666999</v>
      </c>
      <c r="G107" s="86">
        <f t="shared" si="16"/>
        <v>-59.669468000000002</v>
      </c>
      <c r="J107">
        <v>5000888888.8888998</v>
      </c>
      <c r="K107">
        <v>-23.519518000000001</v>
      </c>
      <c r="L107">
        <v>-15.971298000000001</v>
      </c>
      <c r="N107" s="86">
        <f t="shared" si="19"/>
        <v>3.2226666666666999</v>
      </c>
      <c r="O107" s="86">
        <f t="shared" si="17"/>
        <v>-57.797634000000002</v>
      </c>
    </row>
    <row r="108" spans="2:16" x14ac:dyDescent="0.25">
      <c r="B108">
        <v>5500833333.3332996</v>
      </c>
      <c r="C108">
        <v>-24.600529000000002</v>
      </c>
      <c r="D108">
        <v>-16.422440000000002</v>
      </c>
      <c r="F108" s="86">
        <f t="shared" si="18"/>
        <v>3.7783333333333</v>
      </c>
      <c r="G108" s="86">
        <f t="shared" si="16"/>
        <v>-56.717522000000002</v>
      </c>
      <c r="J108">
        <v>5500833333.3332996</v>
      </c>
      <c r="K108">
        <v>-24.085854999999999</v>
      </c>
      <c r="L108">
        <v>-16.270382000000001</v>
      </c>
      <c r="N108" s="86">
        <f t="shared" si="19"/>
        <v>3.7783333333333</v>
      </c>
      <c r="O108" s="86">
        <f t="shared" si="17"/>
        <v>-47.020836000000003</v>
      </c>
    </row>
    <row r="109" spans="2:16" x14ac:dyDescent="0.25">
      <c r="B109">
        <v>6000777777.7777996</v>
      </c>
      <c r="C109">
        <v>-25.726458000000001</v>
      </c>
      <c r="D109">
        <v>-17.709564</v>
      </c>
      <c r="F109" s="86">
        <f t="shared" si="18"/>
        <v>4.3339999999999996</v>
      </c>
      <c r="G109" s="86">
        <f t="shared" si="16"/>
        <v>-60.290233999999998</v>
      </c>
      <c r="J109">
        <v>6000777777.7777996</v>
      </c>
      <c r="K109">
        <v>-23.848268999999998</v>
      </c>
      <c r="L109">
        <v>-16.169011999999999</v>
      </c>
      <c r="N109" s="86">
        <f t="shared" si="19"/>
        <v>4.3339999999999996</v>
      </c>
      <c r="O109" s="86">
        <f t="shared" si="17"/>
        <v>-65.013817000000003</v>
      </c>
    </row>
    <row r="110" spans="2:16" x14ac:dyDescent="0.25">
      <c r="B110">
        <v>6500722222.2222004</v>
      </c>
      <c r="C110">
        <v>-25.136849999999999</v>
      </c>
      <c r="D110">
        <v>-17.448478999999999</v>
      </c>
      <c r="F110" s="86">
        <f t="shared" si="18"/>
        <v>4.8896666666667006</v>
      </c>
      <c r="G110" s="86">
        <f t="shared" si="16"/>
        <v>-61.959015000000001</v>
      </c>
      <c r="J110">
        <v>6500722222.2222004</v>
      </c>
      <c r="K110">
        <v>-24.448132999999999</v>
      </c>
      <c r="L110">
        <v>-16.858264999999999</v>
      </c>
      <c r="N110" s="86">
        <f t="shared" si="19"/>
        <v>4.8896666666667006</v>
      </c>
      <c r="O110" s="86">
        <f t="shared" si="17"/>
        <v>-67.940628000000004</v>
      </c>
    </row>
    <row r="111" spans="2:16" x14ac:dyDescent="0.25">
      <c r="B111">
        <v>7000666666.6667004</v>
      </c>
      <c r="C111">
        <v>-27.197755999999998</v>
      </c>
      <c r="D111">
        <v>-19.478543999999999</v>
      </c>
      <c r="F111" s="86">
        <f t="shared" si="18"/>
        <v>5.4453333333332994</v>
      </c>
      <c r="G111" s="86">
        <f t="shared" si="16"/>
        <v>-71.321098000000006</v>
      </c>
      <c r="J111">
        <v>7000666666.6667004</v>
      </c>
      <c r="K111">
        <v>-27.852125000000001</v>
      </c>
      <c r="L111">
        <v>-20.098623</v>
      </c>
      <c r="N111" s="86">
        <f t="shared" si="19"/>
        <v>5.4453333333332994</v>
      </c>
      <c r="O111" s="86">
        <f t="shared" si="17"/>
        <v>-61.739468000000002</v>
      </c>
    </row>
    <row r="112" spans="2:16" x14ac:dyDescent="0.25">
      <c r="B112">
        <v>7500611111.1111002</v>
      </c>
      <c r="C112">
        <v>-28.264842999999999</v>
      </c>
      <c r="D112">
        <v>-20.437099</v>
      </c>
      <c r="F112" s="86">
        <f t="shared" si="18"/>
        <v>6.0010000000000003</v>
      </c>
      <c r="G112" s="86">
        <f t="shared" si="16"/>
        <v>-52.168697000000002</v>
      </c>
      <c r="J112">
        <v>7500611111.1111002</v>
      </c>
      <c r="K112">
        <v>-27.404807999999999</v>
      </c>
      <c r="L112">
        <v>-19.496193000000002</v>
      </c>
      <c r="N112" s="86">
        <f t="shared" si="19"/>
        <v>6.0010000000000003</v>
      </c>
      <c r="O112" s="86">
        <f t="shared" si="17"/>
        <v>-58.075980999999999</v>
      </c>
    </row>
    <row r="113" spans="2:16" x14ac:dyDescent="0.25">
      <c r="B113">
        <v>8000555555.5556002</v>
      </c>
      <c r="C113">
        <v>-27.167358</v>
      </c>
      <c r="D113">
        <v>-19.061928000000002</v>
      </c>
      <c r="F113" s="86">
        <f t="shared" si="18"/>
        <v>6.5566666666667004</v>
      </c>
      <c r="G113" s="86">
        <f t="shared" si="16"/>
        <v>-56.417228999999999</v>
      </c>
      <c r="J113">
        <v>8000555555.5556002</v>
      </c>
      <c r="K113">
        <v>-27.640485999999999</v>
      </c>
      <c r="L113">
        <v>-19.725574000000002</v>
      </c>
      <c r="N113" s="86">
        <f t="shared" si="19"/>
        <v>6.5566666666667004</v>
      </c>
      <c r="O113" s="86">
        <f t="shared" si="17"/>
        <v>-61.635379999999998</v>
      </c>
    </row>
    <row r="114" spans="2:16" x14ac:dyDescent="0.25">
      <c r="B114">
        <v>8500500000</v>
      </c>
      <c r="C114">
        <v>-28.196021999999999</v>
      </c>
      <c r="D114">
        <v>-20.285571999999998</v>
      </c>
      <c r="F114" s="86">
        <f t="shared" si="18"/>
        <v>7.1123333333332992</v>
      </c>
      <c r="G114" s="86">
        <f t="shared" si="16"/>
        <v>-53.716976000000003</v>
      </c>
      <c r="J114">
        <v>8500500000</v>
      </c>
      <c r="K114">
        <v>-28.578980999999999</v>
      </c>
      <c r="L114">
        <v>-20.439523999999999</v>
      </c>
      <c r="N114" s="86">
        <f t="shared" si="19"/>
        <v>7.1123333333332992</v>
      </c>
      <c r="O114" s="86">
        <f t="shared" si="17"/>
        <v>-55.553069999999998</v>
      </c>
    </row>
    <row r="115" spans="2:16" x14ac:dyDescent="0.25">
      <c r="B115">
        <v>9000444444.4444008</v>
      </c>
      <c r="C115">
        <v>-31.663048</v>
      </c>
      <c r="D115">
        <v>-23.215029000000001</v>
      </c>
      <c r="F115" s="86">
        <f t="shared" si="18"/>
        <v>7.6680000000000001</v>
      </c>
      <c r="G115" s="86">
        <f t="shared" si="16"/>
        <v>-55.756785999999998</v>
      </c>
      <c r="J115">
        <v>9000444444.4444008</v>
      </c>
      <c r="K115">
        <v>-27.557051000000001</v>
      </c>
      <c r="L115">
        <v>-19.189001000000001</v>
      </c>
      <c r="N115" s="86">
        <f t="shared" si="19"/>
        <v>7.6680000000000001</v>
      </c>
      <c r="O115" s="86">
        <f t="shared" si="17"/>
        <v>-55.522185999999998</v>
      </c>
    </row>
    <row r="116" spans="2:16" x14ac:dyDescent="0.25">
      <c r="B116">
        <v>9500388888.8889008</v>
      </c>
      <c r="C116">
        <v>-32.149070999999999</v>
      </c>
      <c r="D116">
        <v>-23.138307999999999</v>
      </c>
      <c r="F116" s="86">
        <f t="shared" si="18"/>
        <v>8.2236666666667002</v>
      </c>
      <c r="G116" s="86">
        <f t="shared" si="16"/>
        <v>-61.576484999999998</v>
      </c>
      <c r="J116">
        <v>9500388888.8889008</v>
      </c>
      <c r="K116">
        <v>-27.280441</v>
      </c>
      <c r="L116">
        <v>-18.351185000000001</v>
      </c>
      <c r="N116" s="86">
        <f t="shared" si="19"/>
        <v>8.2236666666667002</v>
      </c>
      <c r="O116" s="86">
        <f t="shared" si="17"/>
        <v>-52.077739999999999</v>
      </c>
    </row>
    <row r="117" spans="2:16" x14ac:dyDescent="0.25">
      <c r="B117">
        <v>10000333333.333</v>
      </c>
      <c r="C117">
        <v>-32.680370000000003</v>
      </c>
      <c r="D117">
        <v>-23.408639999999998</v>
      </c>
      <c r="F117" s="86">
        <f t="shared" si="18"/>
        <v>8.7793333333332999</v>
      </c>
      <c r="G117" s="86">
        <f t="shared" si="16"/>
        <v>-55.656081999999998</v>
      </c>
      <c r="J117">
        <v>10000333333.333</v>
      </c>
      <c r="K117">
        <v>-27.687141</v>
      </c>
      <c r="L117">
        <v>-18.422808</v>
      </c>
      <c r="N117" s="86">
        <f t="shared" si="19"/>
        <v>8.7793333333332999</v>
      </c>
      <c r="O117" s="86">
        <f t="shared" si="17"/>
        <v>-47.921196000000002</v>
      </c>
    </row>
    <row r="118" spans="2:16" x14ac:dyDescent="0.25">
      <c r="B118">
        <v>10500277777.778</v>
      </c>
      <c r="C118">
        <v>-28.638638</v>
      </c>
      <c r="D118">
        <v>-19.073528</v>
      </c>
      <c r="F118" s="86">
        <f t="shared" si="18"/>
        <v>9.3350000000000009</v>
      </c>
      <c r="G118" s="86">
        <f t="shared" si="16"/>
        <v>-62.077953000000001</v>
      </c>
      <c r="J118">
        <v>10500277777.778</v>
      </c>
      <c r="K118">
        <v>-26.526384</v>
      </c>
      <c r="L118">
        <v>-17.04006</v>
      </c>
      <c r="N118" s="86">
        <f t="shared" si="19"/>
        <v>9.3350000000000009</v>
      </c>
      <c r="O118" s="86">
        <f t="shared" si="17"/>
        <v>-50.994007000000003</v>
      </c>
    </row>
    <row r="119" spans="2:16" x14ac:dyDescent="0.25">
      <c r="B119">
        <v>11000222222.222</v>
      </c>
      <c r="C119">
        <v>-26.559017000000001</v>
      </c>
      <c r="D119">
        <v>-16.905386</v>
      </c>
      <c r="F119" s="86">
        <f t="shared" si="18"/>
        <v>9.8906666666667</v>
      </c>
      <c r="G119" s="86">
        <f t="shared" si="16"/>
        <v>-54.073799000000001</v>
      </c>
      <c r="J119">
        <v>11000222222.222</v>
      </c>
      <c r="K119">
        <v>-27.387129000000002</v>
      </c>
      <c r="L119">
        <v>-17.889085999999999</v>
      </c>
      <c r="N119" s="86">
        <f t="shared" si="19"/>
        <v>9.8906666666667</v>
      </c>
      <c r="O119" s="86">
        <f t="shared" si="17"/>
        <v>-50.855282000000003</v>
      </c>
    </row>
    <row r="120" spans="2:16" x14ac:dyDescent="0.25">
      <c r="B120">
        <v>11500166666.667</v>
      </c>
      <c r="C120">
        <v>-26.28933</v>
      </c>
      <c r="D120">
        <v>-16.838778000000001</v>
      </c>
      <c r="F120" s="86">
        <f t="shared" si="18"/>
        <v>10.446333333333</v>
      </c>
      <c r="G120" s="86">
        <f t="shared" si="16"/>
        <v>-52.235298</v>
      </c>
      <c r="J120">
        <v>11500166666.667</v>
      </c>
      <c r="K120">
        <v>-27.317458999999999</v>
      </c>
      <c r="L120">
        <v>-17.778351000000001</v>
      </c>
      <c r="N120" s="86">
        <f t="shared" si="19"/>
        <v>10.446333333333</v>
      </c>
      <c r="O120" s="86">
        <f t="shared" si="17"/>
        <v>-50.367348</v>
      </c>
    </row>
    <row r="121" spans="2:16" x14ac:dyDescent="0.25">
      <c r="B121">
        <v>12000111111.111</v>
      </c>
      <c r="C121">
        <v>-26.866039000000001</v>
      </c>
      <c r="D121">
        <v>-17.417831</v>
      </c>
      <c r="F121" s="86">
        <f t="shared" si="18"/>
        <v>11.002000000000001</v>
      </c>
      <c r="G121" s="86">
        <f t="shared" si="16"/>
        <v>-49.802222999999998</v>
      </c>
      <c r="J121">
        <v>12000111111.111</v>
      </c>
      <c r="K121">
        <v>-27.22683</v>
      </c>
      <c r="L121">
        <v>-17.591114000000001</v>
      </c>
      <c r="N121" s="86">
        <f t="shared" si="19"/>
        <v>11.002000000000001</v>
      </c>
      <c r="O121" s="86">
        <f t="shared" si="17"/>
        <v>-49.400646000000002</v>
      </c>
    </row>
    <row r="122" spans="2:16" x14ac:dyDescent="0.25">
      <c r="B122">
        <v>12500055555.556</v>
      </c>
      <c r="C122">
        <v>-27.337769999999999</v>
      </c>
      <c r="D122">
        <v>-17.130379000000001</v>
      </c>
      <c r="F122" s="86" t="s">
        <v>25</v>
      </c>
      <c r="J122">
        <v>12500055555.556</v>
      </c>
      <c r="K122">
        <v>-26.211532999999999</v>
      </c>
      <c r="L122">
        <v>-16.094248</v>
      </c>
      <c r="N122" s="86" t="s">
        <v>25</v>
      </c>
    </row>
    <row r="123" spans="2:16" x14ac:dyDescent="0.25">
      <c r="B123">
        <v>13000000000</v>
      </c>
      <c r="C123">
        <v>-27.534794000000002</v>
      </c>
      <c r="D123">
        <v>-16.617298000000002</v>
      </c>
      <c r="J123">
        <v>13000000000</v>
      </c>
      <c r="K123">
        <v>-26.486329999999999</v>
      </c>
      <c r="L123">
        <v>-15.445682</v>
      </c>
    </row>
    <row r="124" spans="2:16" x14ac:dyDescent="0.25">
      <c r="B124" t="s">
        <v>25</v>
      </c>
      <c r="J124" t="s">
        <v>25</v>
      </c>
    </row>
    <row r="125" spans="2:16" x14ac:dyDescent="0.25">
      <c r="F125" s="86" t="s">
        <v>40</v>
      </c>
      <c r="N125" s="86" t="s">
        <v>40</v>
      </c>
    </row>
    <row r="126" spans="2:16" ht="15.75" x14ac:dyDescent="0.25">
      <c r="F126" s="86" t="s">
        <v>23</v>
      </c>
      <c r="G126" s="86" t="str">
        <f t="shared" ref="G126:G145" si="20">D152</f>
        <v>2Ix2L dBc Log Mag(dB)</v>
      </c>
      <c r="H126" s="35">
        <v>2</v>
      </c>
      <c r="N126" s="86" t="s">
        <v>23</v>
      </c>
      <c r="O126" s="86" t="str">
        <f t="shared" ref="O126:O145" si="21">L152</f>
        <v>2Ix2L dBc Log Mag(dB)</v>
      </c>
      <c r="P126" s="35">
        <v>2</v>
      </c>
    </row>
    <row r="127" spans="2:16" ht="15.75" x14ac:dyDescent="0.25">
      <c r="B127" t="s">
        <v>29</v>
      </c>
      <c r="F127" s="86">
        <f t="shared" ref="F127:F145" si="22">B153/1000000000</f>
        <v>2</v>
      </c>
      <c r="G127" s="86">
        <f t="shared" si="20"/>
        <v>-41.602463</v>
      </c>
      <c r="H127" s="36">
        <f>ABS(AVERAGE(G127:G145)-(H126-1)*5)</f>
        <v>59.62260315789473</v>
      </c>
      <c r="J127" t="s">
        <v>29</v>
      </c>
      <c r="N127" s="86">
        <f t="shared" ref="N127:N145" si="23">J153/1000000000</f>
        <v>2</v>
      </c>
      <c r="O127" s="86">
        <f t="shared" si="21"/>
        <v>-58.085872999999999</v>
      </c>
      <c r="P127" s="36">
        <f>ABS(AVERAGE(O127:O145)-(P126-1)*5)</f>
        <v>54.014486105263153</v>
      </c>
    </row>
    <row r="128" spans="2:16" x14ac:dyDescent="0.25">
      <c r="B128" t="s">
        <v>23</v>
      </c>
      <c r="C128" t="s">
        <v>127</v>
      </c>
      <c r="D128" t="s">
        <v>81</v>
      </c>
      <c r="F128" s="86">
        <f t="shared" si="22"/>
        <v>2.6111111111111001</v>
      </c>
      <c r="G128" s="86">
        <f t="shared" si="20"/>
        <v>-56.311774999999997</v>
      </c>
      <c r="J128" t="s">
        <v>23</v>
      </c>
      <c r="K128" t="s">
        <v>127</v>
      </c>
      <c r="L128" t="s">
        <v>81</v>
      </c>
      <c r="N128" s="86">
        <f t="shared" si="23"/>
        <v>2.6111111111111001</v>
      </c>
      <c r="O128" s="86">
        <f t="shared" si="21"/>
        <v>-51.620311999999998</v>
      </c>
    </row>
    <row r="129" spans="2:15" x14ac:dyDescent="0.25">
      <c r="B129">
        <v>1000000000</v>
      </c>
      <c r="C129">
        <v>-65.670578000000006</v>
      </c>
      <c r="D129">
        <v>-55.123344000000003</v>
      </c>
      <c r="F129" s="86">
        <f t="shared" si="22"/>
        <v>3.2222222222222001</v>
      </c>
      <c r="G129" s="86">
        <f t="shared" si="20"/>
        <v>-59.068890000000003</v>
      </c>
      <c r="J129">
        <v>1000000000</v>
      </c>
      <c r="K129">
        <v>-87.787445000000005</v>
      </c>
      <c r="L129">
        <v>-78.894958000000003</v>
      </c>
      <c r="N129" s="86">
        <f t="shared" si="23"/>
        <v>3.2222222222222001</v>
      </c>
      <c r="O129" s="86">
        <f t="shared" si="21"/>
        <v>-57.913418</v>
      </c>
    </row>
    <row r="130" spans="2:15" x14ac:dyDescent="0.25">
      <c r="B130">
        <v>1555666666.6666999</v>
      </c>
      <c r="C130">
        <v>-74.642082000000002</v>
      </c>
      <c r="D130">
        <v>-66.504401999999999</v>
      </c>
      <c r="F130" s="86">
        <f t="shared" si="22"/>
        <v>3.8333333333333002</v>
      </c>
      <c r="G130" s="86">
        <f t="shared" si="20"/>
        <v>-60.224701000000003</v>
      </c>
      <c r="J130">
        <v>1555666666.6666999</v>
      </c>
      <c r="K130">
        <v>-75.290886</v>
      </c>
      <c r="L130">
        <v>-67.548935</v>
      </c>
      <c r="N130" s="86">
        <f t="shared" si="23"/>
        <v>3.8333333333333002</v>
      </c>
      <c r="O130" s="86">
        <f t="shared" si="21"/>
        <v>-53.373131000000001</v>
      </c>
    </row>
    <row r="131" spans="2:15" x14ac:dyDescent="0.25">
      <c r="B131">
        <v>2111333333.3333001</v>
      </c>
      <c r="C131">
        <v>-71.716949</v>
      </c>
      <c r="D131">
        <v>-63.833862000000003</v>
      </c>
      <c r="F131" s="86">
        <f t="shared" si="22"/>
        <v>4.4444444444444002</v>
      </c>
      <c r="G131" s="86">
        <f t="shared" si="20"/>
        <v>-51.978527</v>
      </c>
      <c r="J131">
        <v>2111333333.3333001</v>
      </c>
      <c r="K131">
        <v>-83.054717999999994</v>
      </c>
      <c r="L131">
        <v>-75.506493000000006</v>
      </c>
      <c r="N131" s="86">
        <f t="shared" si="23"/>
        <v>4.4444444444444002</v>
      </c>
      <c r="O131" s="86">
        <f t="shared" si="21"/>
        <v>-49.870334999999997</v>
      </c>
    </row>
    <row r="132" spans="2:15" x14ac:dyDescent="0.25">
      <c r="B132">
        <v>2667000000</v>
      </c>
      <c r="C132">
        <v>-63.924992000000003</v>
      </c>
      <c r="D132">
        <v>-55.746901999999999</v>
      </c>
      <c r="F132" s="86">
        <f t="shared" si="22"/>
        <v>5.0555555555555998</v>
      </c>
      <c r="G132" s="86">
        <f t="shared" si="20"/>
        <v>-57.41478</v>
      </c>
      <c r="J132">
        <v>2667000000</v>
      </c>
      <c r="K132">
        <v>-65.958679000000004</v>
      </c>
      <c r="L132">
        <v>-58.143208000000001</v>
      </c>
      <c r="N132" s="86">
        <f t="shared" si="23"/>
        <v>5.0555555555555998</v>
      </c>
      <c r="O132" s="86">
        <f t="shared" si="21"/>
        <v>-48.300831000000002</v>
      </c>
    </row>
    <row r="133" spans="2:15" x14ac:dyDescent="0.25">
      <c r="B133">
        <v>3222666666.6666999</v>
      </c>
      <c r="C133">
        <v>-67.686363</v>
      </c>
      <c r="D133">
        <v>-59.669468000000002</v>
      </c>
      <c r="F133" s="86">
        <f t="shared" si="22"/>
        <v>5.6666666666667007</v>
      </c>
      <c r="G133" s="86">
        <f t="shared" si="20"/>
        <v>-57.880946999999999</v>
      </c>
      <c r="J133">
        <v>3222666666.6666999</v>
      </c>
      <c r="K133">
        <v>-65.476890999999995</v>
      </c>
      <c r="L133">
        <v>-57.797634000000002</v>
      </c>
      <c r="N133" s="86">
        <f t="shared" si="23"/>
        <v>5.6666666666667007</v>
      </c>
      <c r="O133" s="86">
        <f t="shared" si="21"/>
        <v>-47.437992000000001</v>
      </c>
    </row>
    <row r="134" spans="2:15" x14ac:dyDescent="0.25">
      <c r="B134">
        <v>3778333333.3333001</v>
      </c>
      <c r="C134">
        <v>-64.405890999999997</v>
      </c>
      <c r="D134">
        <v>-56.717522000000002</v>
      </c>
      <c r="F134" s="86">
        <f t="shared" si="22"/>
        <v>6.2777777777777999</v>
      </c>
      <c r="G134" s="86">
        <f t="shared" si="20"/>
        <v>-55.666930999999998</v>
      </c>
      <c r="J134">
        <v>3778333333.3333001</v>
      </c>
      <c r="K134">
        <v>-54.610703000000001</v>
      </c>
      <c r="L134">
        <v>-47.020836000000003</v>
      </c>
      <c r="N134" s="86">
        <f t="shared" si="23"/>
        <v>6.2777777777777999</v>
      </c>
      <c r="O134" s="86">
        <f t="shared" si="21"/>
        <v>-47.718884000000003</v>
      </c>
    </row>
    <row r="135" spans="2:15" x14ac:dyDescent="0.25">
      <c r="B135">
        <v>4334000000</v>
      </c>
      <c r="C135">
        <v>-68.009444999999999</v>
      </c>
      <c r="D135">
        <v>-60.290233999999998</v>
      </c>
      <c r="F135" s="86">
        <f t="shared" si="22"/>
        <v>6.8888888888888999</v>
      </c>
      <c r="G135" s="86">
        <f t="shared" si="20"/>
        <v>-54.765495000000001</v>
      </c>
      <c r="J135">
        <v>4334000000</v>
      </c>
      <c r="K135">
        <v>-72.767319000000001</v>
      </c>
      <c r="L135">
        <v>-65.013817000000003</v>
      </c>
      <c r="N135" s="86">
        <f t="shared" si="23"/>
        <v>6.8888888888888999</v>
      </c>
      <c r="O135" s="86">
        <f t="shared" si="21"/>
        <v>-49.002929999999999</v>
      </c>
    </row>
    <row r="136" spans="2:15" x14ac:dyDescent="0.25">
      <c r="B136">
        <v>4889666666.6667004</v>
      </c>
      <c r="C136">
        <v>-69.786758000000006</v>
      </c>
      <c r="D136">
        <v>-61.959015000000001</v>
      </c>
      <c r="F136" s="86">
        <f t="shared" si="22"/>
        <v>7.5</v>
      </c>
      <c r="G136" s="86">
        <f t="shared" si="20"/>
        <v>-55.669089999999997</v>
      </c>
      <c r="J136">
        <v>4889666666.6667004</v>
      </c>
      <c r="K136">
        <v>-75.849243000000001</v>
      </c>
      <c r="L136">
        <v>-67.940628000000004</v>
      </c>
      <c r="N136" s="86">
        <f t="shared" si="23"/>
        <v>7.5</v>
      </c>
      <c r="O136" s="86">
        <f t="shared" si="21"/>
        <v>-48.043072000000002</v>
      </c>
    </row>
    <row r="137" spans="2:15" x14ac:dyDescent="0.25">
      <c r="B137">
        <v>5445333333.3332996</v>
      </c>
      <c r="C137">
        <v>-79.426529000000002</v>
      </c>
      <c r="D137">
        <v>-71.321098000000006</v>
      </c>
      <c r="F137" s="86">
        <f t="shared" si="22"/>
        <v>8.1111111111111001</v>
      </c>
      <c r="G137" s="86">
        <f t="shared" si="20"/>
        <v>-55.169128000000001</v>
      </c>
      <c r="J137">
        <v>5445333333.3332996</v>
      </c>
      <c r="K137">
        <v>-69.654381000000001</v>
      </c>
      <c r="L137">
        <v>-61.739468000000002</v>
      </c>
      <c r="N137" s="86">
        <f t="shared" si="23"/>
        <v>8.1111111111111001</v>
      </c>
      <c r="O137" s="86">
        <f t="shared" si="21"/>
        <v>-43.374557000000003</v>
      </c>
    </row>
    <row r="138" spans="2:15" x14ac:dyDescent="0.25">
      <c r="B138">
        <v>6001000000</v>
      </c>
      <c r="C138">
        <v>-60.079146999999999</v>
      </c>
      <c r="D138">
        <v>-52.168697000000002</v>
      </c>
      <c r="F138" s="86">
        <f t="shared" si="22"/>
        <v>8.7222222222222001</v>
      </c>
      <c r="G138" s="86">
        <f t="shared" si="20"/>
        <v>-50.327446000000002</v>
      </c>
      <c r="J138">
        <v>6001000000</v>
      </c>
      <c r="K138">
        <v>-66.215439000000003</v>
      </c>
      <c r="L138">
        <v>-58.075980999999999</v>
      </c>
      <c r="N138" s="86">
        <f t="shared" si="23"/>
        <v>8.7222222222222001</v>
      </c>
      <c r="O138" s="86">
        <f t="shared" si="21"/>
        <v>-41.427982</v>
      </c>
    </row>
    <row r="139" spans="2:15" x14ac:dyDescent="0.25">
      <c r="B139">
        <v>6556666666.6667004</v>
      </c>
      <c r="C139">
        <v>-64.865241999999995</v>
      </c>
      <c r="D139">
        <v>-56.417228999999999</v>
      </c>
      <c r="F139" s="86">
        <f t="shared" si="22"/>
        <v>9.3333333333333002</v>
      </c>
      <c r="G139" s="86">
        <f t="shared" si="20"/>
        <v>-49.868259000000002</v>
      </c>
      <c r="J139">
        <v>6556666666.6667004</v>
      </c>
      <c r="K139">
        <v>-70.003433000000001</v>
      </c>
      <c r="L139">
        <v>-61.635379999999998</v>
      </c>
      <c r="N139" s="86">
        <f t="shared" si="23"/>
        <v>9.3333333333333002</v>
      </c>
      <c r="O139" s="86">
        <f t="shared" si="21"/>
        <v>-47.173991999999998</v>
      </c>
    </row>
    <row r="140" spans="2:15" x14ac:dyDescent="0.25">
      <c r="B140">
        <v>7112333333.3332996</v>
      </c>
      <c r="C140">
        <v>-62.727736999999998</v>
      </c>
      <c r="D140">
        <v>-53.716976000000003</v>
      </c>
      <c r="F140" s="86">
        <f t="shared" si="22"/>
        <v>9.9444444444444002</v>
      </c>
      <c r="G140" s="86">
        <f t="shared" si="20"/>
        <v>-50.171393999999999</v>
      </c>
      <c r="J140">
        <v>7112333333.3332996</v>
      </c>
      <c r="K140">
        <v>-64.482330000000005</v>
      </c>
      <c r="L140">
        <v>-55.553069999999998</v>
      </c>
      <c r="N140" s="86">
        <f t="shared" si="23"/>
        <v>9.9444444444444002</v>
      </c>
      <c r="O140" s="86">
        <f t="shared" si="21"/>
        <v>-46.537975000000003</v>
      </c>
    </row>
    <row r="141" spans="2:15" x14ac:dyDescent="0.25">
      <c r="B141">
        <v>7668000000</v>
      </c>
      <c r="C141">
        <v>-65.028519000000003</v>
      </c>
      <c r="D141">
        <v>-55.756785999999998</v>
      </c>
      <c r="F141" s="86">
        <f t="shared" si="22"/>
        <v>10.555555555555999</v>
      </c>
      <c r="G141" s="86">
        <f t="shared" si="20"/>
        <v>-52.971733</v>
      </c>
      <c r="J141">
        <v>7668000000</v>
      </c>
      <c r="K141">
        <v>-64.786522000000005</v>
      </c>
      <c r="L141">
        <v>-55.522185999999998</v>
      </c>
      <c r="N141" s="86">
        <f t="shared" si="23"/>
        <v>10.555555555555999</v>
      </c>
      <c r="O141" s="86">
        <f t="shared" si="21"/>
        <v>-47.446826999999999</v>
      </c>
    </row>
    <row r="142" spans="2:15" x14ac:dyDescent="0.25">
      <c r="B142">
        <v>8223666666.6667004</v>
      </c>
      <c r="C142">
        <v>-71.141593999999998</v>
      </c>
      <c r="D142">
        <v>-61.576484999999998</v>
      </c>
      <c r="F142" s="86">
        <f t="shared" si="22"/>
        <v>11.166666666667</v>
      </c>
      <c r="G142" s="86">
        <f t="shared" si="20"/>
        <v>-57.291114999999998</v>
      </c>
      <c r="J142">
        <v>8223666666.6667004</v>
      </c>
      <c r="K142">
        <v>-61.564064000000002</v>
      </c>
      <c r="L142">
        <v>-52.077739999999999</v>
      </c>
      <c r="N142" s="86">
        <f t="shared" si="23"/>
        <v>11.166666666667</v>
      </c>
      <c r="O142" s="86">
        <f t="shared" si="21"/>
        <v>-49.940913999999999</v>
      </c>
    </row>
    <row r="143" spans="2:15" x14ac:dyDescent="0.25">
      <c r="B143">
        <v>8779333333.3332996</v>
      </c>
      <c r="C143">
        <v>-65.309714999999997</v>
      </c>
      <c r="D143">
        <v>-55.656081999999998</v>
      </c>
      <c r="F143" s="86">
        <f t="shared" si="22"/>
        <v>11.777777777778001</v>
      </c>
      <c r="G143" s="86">
        <f t="shared" si="20"/>
        <v>-57.605679000000002</v>
      </c>
      <c r="J143">
        <v>8779333333.3332996</v>
      </c>
      <c r="K143">
        <v>-57.419238999999997</v>
      </c>
      <c r="L143">
        <v>-47.921196000000002</v>
      </c>
      <c r="N143" s="86">
        <f t="shared" si="23"/>
        <v>11.777777777778001</v>
      </c>
      <c r="O143" s="86">
        <f t="shared" si="21"/>
        <v>-48.500743999999997</v>
      </c>
    </row>
    <row r="144" spans="2:15" x14ac:dyDescent="0.25">
      <c r="B144">
        <v>9335000000</v>
      </c>
      <c r="C144">
        <v>-71.528503000000001</v>
      </c>
      <c r="D144">
        <v>-62.077953000000001</v>
      </c>
      <c r="F144" s="86">
        <f t="shared" si="22"/>
        <v>12.388888888888999</v>
      </c>
      <c r="G144" s="86">
        <f t="shared" si="20"/>
        <v>-59.547806000000001</v>
      </c>
      <c r="J144">
        <v>9335000000</v>
      </c>
      <c r="K144">
        <v>-60.533118999999999</v>
      </c>
      <c r="L144">
        <v>-50.994007000000003</v>
      </c>
      <c r="N144" s="86">
        <f t="shared" si="23"/>
        <v>12.388888888888999</v>
      </c>
      <c r="O144" s="86">
        <f t="shared" si="21"/>
        <v>-49.366852000000002</v>
      </c>
    </row>
    <row r="145" spans="2:16" x14ac:dyDescent="0.25">
      <c r="B145">
        <v>9890666666.6667004</v>
      </c>
      <c r="C145">
        <v>-63.522010999999999</v>
      </c>
      <c r="D145">
        <v>-54.073799000000001</v>
      </c>
      <c r="F145" s="86">
        <f t="shared" si="22"/>
        <v>13</v>
      </c>
      <c r="G145" s="86">
        <f t="shared" si="20"/>
        <v>-54.293301</v>
      </c>
      <c r="J145">
        <v>9890666666.6667004</v>
      </c>
      <c r="K145">
        <v>-60.490997</v>
      </c>
      <c r="L145">
        <v>-50.855282000000003</v>
      </c>
      <c r="N145" s="86">
        <f t="shared" si="23"/>
        <v>13</v>
      </c>
      <c r="O145" s="86">
        <f t="shared" si="21"/>
        <v>-46.138615000000001</v>
      </c>
    </row>
    <row r="146" spans="2:16" x14ac:dyDescent="0.25">
      <c r="B146">
        <v>10446333333.333</v>
      </c>
      <c r="C146">
        <v>-62.442687999999997</v>
      </c>
      <c r="D146">
        <v>-52.235298</v>
      </c>
      <c r="F146" s="86" t="s">
        <v>25</v>
      </c>
      <c r="J146">
        <v>10446333333.333</v>
      </c>
      <c r="K146">
        <v>-60.484631</v>
      </c>
      <c r="L146">
        <v>-50.367348</v>
      </c>
      <c r="N146" s="86" t="s">
        <v>25</v>
      </c>
    </row>
    <row r="147" spans="2:16" x14ac:dyDescent="0.25">
      <c r="B147">
        <v>11002000000</v>
      </c>
      <c r="C147">
        <v>-60.719718999999998</v>
      </c>
      <c r="D147">
        <v>-49.802222999999998</v>
      </c>
      <c r="J147">
        <v>11002000000</v>
      </c>
      <c r="K147">
        <v>-60.441296000000001</v>
      </c>
      <c r="L147">
        <v>-49.400646000000002</v>
      </c>
    </row>
    <row r="148" spans="2:16" x14ac:dyDescent="0.25">
      <c r="B148" t="s">
        <v>25</v>
      </c>
      <c r="J148" t="s">
        <v>25</v>
      </c>
    </row>
    <row r="149" spans="2:16" x14ac:dyDescent="0.25">
      <c r="F149" s="86" t="s">
        <v>42</v>
      </c>
      <c r="N149" s="86" t="s">
        <v>42</v>
      </c>
    </row>
    <row r="150" spans="2:16" ht="15.75" x14ac:dyDescent="0.25">
      <c r="F150" s="86" t="s">
        <v>23</v>
      </c>
      <c r="G150" s="86" t="str">
        <f t="shared" ref="G150:G169" si="24">D176</f>
        <v>2Ix3L dBc Log Mag(dB)</v>
      </c>
      <c r="H150" s="35">
        <v>2</v>
      </c>
      <c r="N150" s="86" t="s">
        <v>23</v>
      </c>
      <c r="O150" s="86" t="str">
        <f t="shared" ref="O150:O169" si="25">L176</f>
        <v>2Ix3L dBc Log Mag(dB)</v>
      </c>
      <c r="P150" s="35">
        <v>2</v>
      </c>
    </row>
    <row r="151" spans="2:16" ht="15.75" x14ac:dyDescent="0.25">
      <c r="B151" t="s">
        <v>40</v>
      </c>
      <c r="F151" s="86">
        <f t="shared" ref="F151:F169" si="26">B177/1000000000</f>
        <v>1.002</v>
      </c>
      <c r="G151" s="86">
        <f t="shared" si="24"/>
        <v>-38.982216000000001</v>
      </c>
      <c r="H151" s="36">
        <f>ABS(AVERAGE(G151:G169)-(H150-1)*5)</f>
        <v>61.754789052631573</v>
      </c>
      <c r="J151" t="s">
        <v>40</v>
      </c>
      <c r="N151" s="86">
        <f t="shared" ref="N151:N169" si="27">J177/1000000000</f>
        <v>1.002</v>
      </c>
      <c r="O151" s="86">
        <f t="shared" si="25"/>
        <v>-49.171683999999999</v>
      </c>
      <c r="P151" s="36">
        <f>ABS(AVERAGE(O151:O169)-(P150-1)*5)</f>
        <v>65.335615631578946</v>
      </c>
    </row>
    <row r="152" spans="2:16" x14ac:dyDescent="0.25">
      <c r="B152" t="s">
        <v>23</v>
      </c>
      <c r="C152" t="s">
        <v>160</v>
      </c>
      <c r="D152" t="s">
        <v>82</v>
      </c>
      <c r="F152" s="86">
        <f t="shared" si="26"/>
        <v>1.6685555555556</v>
      </c>
      <c r="G152" s="86">
        <f t="shared" si="24"/>
        <v>-42.728988999999999</v>
      </c>
      <c r="J152" t="s">
        <v>23</v>
      </c>
      <c r="K152" t="s">
        <v>160</v>
      </c>
      <c r="L152" t="s">
        <v>82</v>
      </c>
      <c r="N152" s="86">
        <f t="shared" si="27"/>
        <v>1.6685555555556</v>
      </c>
      <c r="O152" s="86">
        <f t="shared" si="25"/>
        <v>-62.266781000000002</v>
      </c>
    </row>
    <row r="153" spans="2:16" x14ac:dyDescent="0.25">
      <c r="B153">
        <v>2000000000</v>
      </c>
      <c r="C153">
        <v>-52.149700000000003</v>
      </c>
      <c r="D153">
        <v>-41.602463</v>
      </c>
      <c r="F153" s="86">
        <f t="shared" si="26"/>
        <v>2.3351111111111003</v>
      </c>
      <c r="G153" s="86">
        <f t="shared" si="24"/>
        <v>-44.280929999999998</v>
      </c>
      <c r="J153">
        <v>2000000000</v>
      </c>
      <c r="K153">
        <v>-66.978363000000002</v>
      </c>
      <c r="L153">
        <v>-58.085872999999999</v>
      </c>
      <c r="N153" s="86">
        <f t="shared" si="27"/>
        <v>2.3351111111111003</v>
      </c>
      <c r="O153" s="86">
        <f t="shared" si="25"/>
        <v>-61.727412999999999</v>
      </c>
    </row>
    <row r="154" spans="2:16" x14ac:dyDescent="0.25">
      <c r="B154">
        <v>2611111111.1111002</v>
      </c>
      <c r="C154">
        <v>-64.449455</v>
      </c>
      <c r="D154">
        <v>-56.311774999999997</v>
      </c>
      <c r="F154" s="86">
        <f t="shared" si="26"/>
        <v>3.0016666666666998</v>
      </c>
      <c r="G154" s="86">
        <f t="shared" si="24"/>
        <v>-43.232025</v>
      </c>
      <c r="J154">
        <v>2611111111.1111002</v>
      </c>
      <c r="K154">
        <v>-59.362262999999999</v>
      </c>
      <c r="L154">
        <v>-51.620311999999998</v>
      </c>
      <c r="N154" s="86">
        <f t="shared" si="27"/>
        <v>3.0016666666666998</v>
      </c>
      <c r="O154" s="86">
        <f t="shared" si="25"/>
        <v>-51.986773999999997</v>
      </c>
    </row>
    <row r="155" spans="2:16" x14ac:dyDescent="0.25">
      <c r="B155">
        <v>3222222222.2221999</v>
      </c>
      <c r="C155">
        <v>-66.951981000000004</v>
      </c>
      <c r="D155">
        <v>-59.068890000000003</v>
      </c>
      <c r="F155" s="86">
        <f t="shared" si="26"/>
        <v>3.6682222222221998</v>
      </c>
      <c r="G155" s="86">
        <f t="shared" si="24"/>
        <v>-52.736682999999999</v>
      </c>
      <c r="J155">
        <v>3222222222.2221999</v>
      </c>
      <c r="K155">
        <v>-65.461639000000005</v>
      </c>
      <c r="L155">
        <v>-57.913418</v>
      </c>
      <c r="N155" s="86">
        <f t="shared" si="27"/>
        <v>3.6682222222221998</v>
      </c>
      <c r="O155" s="86">
        <f t="shared" si="25"/>
        <v>-62.817486000000002</v>
      </c>
    </row>
    <row r="156" spans="2:16" x14ac:dyDescent="0.25">
      <c r="B156">
        <v>3833333333.3333001</v>
      </c>
      <c r="C156">
        <v>-68.402786000000006</v>
      </c>
      <c r="D156">
        <v>-60.224701000000003</v>
      </c>
      <c r="F156" s="86">
        <f t="shared" si="26"/>
        <v>4.3347777777777994</v>
      </c>
      <c r="G156" s="86">
        <f t="shared" si="24"/>
        <v>-65.633635999999996</v>
      </c>
      <c r="J156">
        <v>3833333333.3333001</v>
      </c>
      <c r="K156">
        <v>-61.188602000000003</v>
      </c>
      <c r="L156">
        <v>-53.373131000000001</v>
      </c>
      <c r="N156" s="86">
        <f t="shared" si="27"/>
        <v>4.3347777777777994</v>
      </c>
      <c r="O156" s="86">
        <f t="shared" si="25"/>
        <v>-60.985557999999997</v>
      </c>
    </row>
    <row r="157" spans="2:16" x14ac:dyDescent="0.25">
      <c r="B157">
        <v>4444444444.4443998</v>
      </c>
      <c r="C157">
        <v>-59.995418999999998</v>
      </c>
      <c r="D157">
        <v>-51.978527</v>
      </c>
      <c r="F157" s="86">
        <f t="shared" si="26"/>
        <v>5.0013333333332994</v>
      </c>
      <c r="G157" s="86">
        <f t="shared" si="24"/>
        <v>-57.94511</v>
      </c>
      <c r="J157">
        <v>4444444444.4443998</v>
      </c>
      <c r="K157">
        <v>-57.549590999999999</v>
      </c>
      <c r="L157">
        <v>-49.870334999999997</v>
      </c>
      <c r="N157" s="86">
        <f t="shared" si="27"/>
        <v>5.0013333333332994</v>
      </c>
      <c r="O157" s="86">
        <f t="shared" si="25"/>
        <v>-58.473678999999997</v>
      </c>
    </row>
    <row r="158" spans="2:16" x14ac:dyDescent="0.25">
      <c r="B158">
        <v>5055555555.5556002</v>
      </c>
      <c r="C158">
        <v>-65.103149000000002</v>
      </c>
      <c r="D158">
        <v>-57.41478</v>
      </c>
      <c r="F158" s="86">
        <f t="shared" si="26"/>
        <v>5.6678888888888999</v>
      </c>
      <c r="G158" s="86">
        <f t="shared" si="24"/>
        <v>-60.650058999999999</v>
      </c>
      <c r="J158">
        <v>5055555555.5556002</v>
      </c>
      <c r="K158">
        <v>-55.890697000000003</v>
      </c>
      <c r="L158">
        <v>-48.300831000000002</v>
      </c>
      <c r="N158" s="86">
        <f t="shared" si="27"/>
        <v>5.6678888888888999</v>
      </c>
      <c r="O158" s="86">
        <f t="shared" si="25"/>
        <v>-58.036152000000001</v>
      </c>
    </row>
    <row r="159" spans="2:16" x14ac:dyDescent="0.25">
      <c r="B159">
        <v>5666666666.6667004</v>
      </c>
      <c r="C159">
        <v>-65.600159000000005</v>
      </c>
      <c r="D159">
        <v>-57.880946999999999</v>
      </c>
      <c r="F159" s="86">
        <f t="shared" si="26"/>
        <v>6.3344444444443999</v>
      </c>
      <c r="G159" s="86">
        <f t="shared" si="24"/>
        <v>-61.741753000000003</v>
      </c>
      <c r="J159">
        <v>5666666666.6667004</v>
      </c>
      <c r="K159">
        <v>-55.191493999999999</v>
      </c>
      <c r="L159">
        <v>-47.437992000000001</v>
      </c>
      <c r="N159" s="86">
        <f t="shared" si="27"/>
        <v>6.3344444444443999</v>
      </c>
      <c r="O159" s="86">
        <f t="shared" si="25"/>
        <v>-62.353943000000001</v>
      </c>
    </row>
    <row r="160" spans="2:16" x14ac:dyDescent="0.25">
      <c r="B160">
        <v>6277777777.7777996</v>
      </c>
      <c r="C160">
        <v>-63.494675000000001</v>
      </c>
      <c r="D160">
        <v>-55.666930999999998</v>
      </c>
      <c r="F160" s="86">
        <f t="shared" si="26"/>
        <v>7.0010000000000003</v>
      </c>
      <c r="G160" s="86">
        <f t="shared" si="24"/>
        <v>-71.176413999999994</v>
      </c>
      <c r="J160">
        <v>6277777777.7777996</v>
      </c>
      <c r="K160">
        <v>-55.627499</v>
      </c>
      <c r="L160">
        <v>-47.718884000000003</v>
      </c>
      <c r="N160" s="86">
        <f t="shared" si="27"/>
        <v>7.0010000000000003</v>
      </c>
      <c r="O160" s="86">
        <f t="shared" si="25"/>
        <v>-60.335563999999998</v>
      </c>
    </row>
    <row r="161" spans="2:16" x14ac:dyDescent="0.25">
      <c r="B161">
        <v>6888888888.8888998</v>
      </c>
      <c r="C161">
        <v>-62.870925999999997</v>
      </c>
      <c r="D161">
        <v>-54.765495000000001</v>
      </c>
      <c r="F161" s="86">
        <f t="shared" si="26"/>
        <v>7.6675555555555999</v>
      </c>
      <c r="G161" s="86">
        <f t="shared" si="24"/>
        <v>-51.705005999999997</v>
      </c>
      <c r="J161">
        <v>6888888888.8888998</v>
      </c>
      <c r="K161">
        <v>-56.917839000000001</v>
      </c>
      <c r="L161">
        <v>-49.002929999999999</v>
      </c>
      <c r="N161" s="86">
        <f t="shared" si="27"/>
        <v>7.6675555555555999</v>
      </c>
      <c r="O161" s="86">
        <f t="shared" si="25"/>
        <v>-59.836998000000001</v>
      </c>
    </row>
    <row r="162" spans="2:16" x14ac:dyDescent="0.25">
      <c r="B162">
        <v>7500000000</v>
      </c>
      <c r="C162">
        <v>-63.579540000000001</v>
      </c>
      <c r="D162">
        <v>-55.669089999999997</v>
      </c>
      <c r="F162" s="86">
        <f t="shared" si="26"/>
        <v>8.3341111111111008</v>
      </c>
      <c r="G162" s="86">
        <f t="shared" si="24"/>
        <v>-57.496364999999997</v>
      </c>
      <c r="J162">
        <v>7500000000</v>
      </c>
      <c r="K162">
        <v>-56.182529000000002</v>
      </c>
      <c r="L162">
        <v>-48.043072000000002</v>
      </c>
      <c r="N162" s="86">
        <f t="shared" si="27"/>
        <v>8.3341111111111008</v>
      </c>
      <c r="O162" s="86">
        <f t="shared" si="25"/>
        <v>-60.553066000000001</v>
      </c>
    </row>
    <row r="163" spans="2:16" x14ac:dyDescent="0.25">
      <c r="B163">
        <v>8111111111.1111002</v>
      </c>
      <c r="C163">
        <v>-63.617145999999998</v>
      </c>
      <c r="D163">
        <v>-55.169128000000001</v>
      </c>
      <c r="F163" s="86">
        <f t="shared" si="26"/>
        <v>9.0006666666667012</v>
      </c>
      <c r="G163" s="86">
        <f t="shared" si="24"/>
        <v>-59.575729000000003</v>
      </c>
      <c r="J163">
        <v>8111111111.1111002</v>
      </c>
      <c r="K163">
        <v>-51.742607</v>
      </c>
      <c r="L163">
        <v>-43.374557000000003</v>
      </c>
      <c r="N163" s="86">
        <f t="shared" si="27"/>
        <v>9.0006666666667012</v>
      </c>
      <c r="O163" s="86">
        <f t="shared" si="25"/>
        <v>-57.924484</v>
      </c>
    </row>
    <row r="164" spans="2:16" x14ac:dyDescent="0.25">
      <c r="B164">
        <v>8722222222.2222004</v>
      </c>
      <c r="C164">
        <v>-59.338206999999997</v>
      </c>
      <c r="D164">
        <v>-50.327446000000002</v>
      </c>
      <c r="F164" s="86">
        <f t="shared" si="26"/>
        <v>9.6672222222222004</v>
      </c>
      <c r="G164" s="86">
        <f t="shared" si="24"/>
        <v>-73.615463000000005</v>
      </c>
      <c r="J164">
        <v>8722222222.2222004</v>
      </c>
      <c r="K164">
        <v>-50.357239</v>
      </c>
      <c r="L164">
        <v>-41.427982</v>
      </c>
      <c r="N164" s="86">
        <f t="shared" si="27"/>
        <v>9.6672222222222004</v>
      </c>
      <c r="O164" s="86">
        <f t="shared" si="25"/>
        <v>-66.873489000000006</v>
      </c>
    </row>
    <row r="165" spans="2:16" x14ac:dyDescent="0.25">
      <c r="B165">
        <v>9333333333.3332996</v>
      </c>
      <c r="C165">
        <v>-59.139988000000002</v>
      </c>
      <c r="D165">
        <v>-49.868259000000002</v>
      </c>
      <c r="F165" s="86">
        <f t="shared" si="26"/>
        <v>10.333777777778</v>
      </c>
      <c r="G165" s="86">
        <f t="shared" si="24"/>
        <v>-68.859534999999994</v>
      </c>
      <c r="J165">
        <v>9333333333.3332996</v>
      </c>
      <c r="K165">
        <v>-56.438324000000001</v>
      </c>
      <c r="L165">
        <v>-47.173991999999998</v>
      </c>
      <c r="N165" s="86">
        <f t="shared" si="27"/>
        <v>10.333777777778</v>
      </c>
      <c r="O165" s="86">
        <f t="shared" si="25"/>
        <v>-69.525420999999994</v>
      </c>
    </row>
    <row r="166" spans="2:16" x14ac:dyDescent="0.25">
      <c r="B166">
        <v>9944444444.4444008</v>
      </c>
      <c r="C166">
        <v>-59.736503999999996</v>
      </c>
      <c r="D166">
        <v>-50.171393999999999</v>
      </c>
      <c r="F166" s="86">
        <f t="shared" si="26"/>
        <v>11.000333333333</v>
      </c>
      <c r="G166" s="86">
        <f t="shared" si="24"/>
        <v>-60.679721999999998</v>
      </c>
      <c r="J166">
        <v>9944444444.4444008</v>
      </c>
      <c r="K166">
        <v>-56.024299999999997</v>
      </c>
      <c r="L166">
        <v>-46.537975000000003</v>
      </c>
      <c r="N166" s="86">
        <f t="shared" si="27"/>
        <v>11.000333333333</v>
      </c>
      <c r="O166" s="86">
        <f t="shared" si="25"/>
        <v>-65.096587999999997</v>
      </c>
    </row>
    <row r="167" spans="2:16" x14ac:dyDescent="0.25">
      <c r="B167">
        <v>10555555555.556</v>
      </c>
      <c r="C167">
        <v>-62.625362000000003</v>
      </c>
      <c r="D167">
        <v>-52.971733</v>
      </c>
      <c r="F167" s="86">
        <f t="shared" si="26"/>
        <v>11.666888888889</v>
      </c>
      <c r="G167" s="86">
        <f t="shared" si="24"/>
        <v>-54.618107000000002</v>
      </c>
      <c r="J167">
        <v>10555555555.556</v>
      </c>
      <c r="K167">
        <v>-56.944870000000002</v>
      </c>
      <c r="L167">
        <v>-47.446826999999999</v>
      </c>
      <c r="N167" s="86">
        <f t="shared" si="27"/>
        <v>11.666888888889</v>
      </c>
      <c r="O167" s="86">
        <f t="shared" si="25"/>
        <v>-56.207335999999998</v>
      </c>
    </row>
    <row r="168" spans="2:16" x14ac:dyDescent="0.25">
      <c r="B168">
        <v>11166666666.667</v>
      </c>
      <c r="C168">
        <v>-66.741669000000002</v>
      </c>
      <c r="D168">
        <v>-57.291114999999998</v>
      </c>
      <c r="F168" s="86">
        <f t="shared" si="26"/>
        <v>12.333444444444</v>
      </c>
      <c r="G168" s="86">
        <f t="shared" si="24"/>
        <v>-55.378253999999998</v>
      </c>
      <c r="J168">
        <v>11166666666.667</v>
      </c>
      <c r="K168">
        <v>-59.480026000000002</v>
      </c>
      <c r="L168">
        <v>-49.940913999999999</v>
      </c>
      <c r="N168" s="86">
        <f t="shared" si="27"/>
        <v>12.333444444444</v>
      </c>
      <c r="O168" s="86">
        <f t="shared" si="25"/>
        <v>-57.461444999999998</v>
      </c>
    </row>
    <row r="169" spans="2:16" x14ac:dyDescent="0.25">
      <c r="B169">
        <v>11777777777.778</v>
      </c>
      <c r="C169">
        <v>-67.053894</v>
      </c>
      <c r="D169">
        <v>-57.605679000000002</v>
      </c>
      <c r="F169" s="86">
        <f t="shared" si="26"/>
        <v>13</v>
      </c>
      <c r="G169" s="86">
        <f t="shared" si="24"/>
        <v>-57.304996000000003</v>
      </c>
      <c r="J169">
        <v>11777777777.778</v>
      </c>
      <c r="K169">
        <v>-58.136459000000002</v>
      </c>
      <c r="L169">
        <v>-48.500743999999997</v>
      </c>
      <c r="N169" s="86">
        <f t="shared" si="27"/>
        <v>13</v>
      </c>
      <c r="O169" s="86">
        <f t="shared" si="25"/>
        <v>-64.742835999999997</v>
      </c>
    </row>
    <row r="170" spans="2:16" x14ac:dyDescent="0.25">
      <c r="B170">
        <v>12388888888.889</v>
      </c>
      <c r="C170">
        <v>-69.755195999999998</v>
      </c>
      <c r="D170">
        <v>-59.547806000000001</v>
      </c>
      <c r="F170" s="86" t="s">
        <v>25</v>
      </c>
      <c r="J170">
        <v>12388888888.889</v>
      </c>
      <c r="K170">
        <v>-59.484138000000002</v>
      </c>
      <c r="L170">
        <v>-49.366852000000002</v>
      </c>
      <c r="N170" s="86" t="s">
        <v>25</v>
      </c>
    </row>
    <row r="171" spans="2:16" x14ac:dyDescent="0.25">
      <c r="B171">
        <v>13000000000</v>
      </c>
      <c r="C171">
        <v>-65.210792999999995</v>
      </c>
      <c r="D171">
        <v>-54.293301</v>
      </c>
      <c r="J171">
        <v>13000000000</v>
      </c>
      <c r="K171">
        <v>-57.179264000000003</v>
      </c>
      <c r="L171">
        <v>-46.138615000000001</v>
      </c>
    </row>
    <row r="172" spans="2:16" x14ac:dyDescent="0.25">
      <c r="B172" t="s">
        <v>25</v>
      </c>
      <c r="J172" t="s">
        <v>25</v>
      </c>
    </row>
    <row r="173" spans="2:16" x14ac:dyDescent="0.25">
      <c r="F173" s="86" t="s">
        <v>44</v>
      </c>
      <c r="N173" s="86" t="s">
        <v>44</v>
      </c>
    </row>
    <row r="174" spans="2:16" ht="15.75" x14ac:dyDescent="0.25">
      <c r="F174" s="86" t="s">
        <v>23</v>
      </c>
      <c r="G174" s="86" t="str">
        <f t="shared" ref="G174:G193" si="28">D200</f>
        <v>2Ix4L dBc Log Mag(dB)</v>
      </c>
      <c r="H174" s="35">
        <v>2</v>
      </c>
      <c r="N174" s="86" t="s">
        <v>23</v>
      </c>
      <c r="O174" s="86" t="str">
        <f t="shared" ref="O174:O193" si="29">L200</f>
        <v>2Ix4L dBc Log Mag(dB)</v>
      </c>
      <c r="P174" s="35">
        <v>2</v>
      </c>
    </row>
    <row r="175" spans="2:16" ht="15.75" x14ac:dyDescent="0.25">
      <c r="B175" t="s">
        <v>42</v>
      </c>
      <c r="F175" s="86">
        <f t="shared" ref="F175:F193" si="30">B201/1000000000</f>
        <v>2.0019999999999998</v>
      </c>
      <c r="G175" s="86">
        <f t="shared" si="28"/>
        <v>-38.649844999999999</v>
      </c>
      <c r="H175" s="36">
        <f>ABS(AVERAGE(G175:G193)-(H174-1)*5)</f>
        <v>57.711553473684212</v>
      </c>
      <c r="J175" t="s">
        <v>42</v>
      </c>
      <c r="N175" s="86">
        <f t="shared" ref="N175:N193" si="31">J201/1000000000</f>
        <v>2.0019999999999998</v>
      </c>
      <c r="O175" s="86">
        <f t="shared" si="29"/>
        <v>-33.244540999999998</v>
      </c>
      <c r="P175" s="36">
        <f>ABS(AVERAGE(O175:O193)-(P174-1)*5)</f>
        <v>55.284374684210526</v>
      </c>
    </row>
    <row r="176" spans="2:16" x14ac:dyDescent="0.25">
      <c r="B176" t="s">
        <v>23</v>
      </c>
      <c r="C176" t="s">
        <v>161</v>
      </c>
      <c r="D176" t="s">
        <v>83</v>
      </c>
      <c r="F176" s="86">
        <f t="shared" si="30"/>
        <v>2.613</v>
      </c>
      <c r="G176" s="86">
        <f t="shared" si="28"/>
        <v>-35.666896999999999</v>
      </c>
      <c r="J176" t="s">
        <v>23</v>
      </c>
      <c r="K176" t="s">
        <v>161</v>
      </c>
      <c r="L176" t="s">
        <v>83</v>
      </c>
      <c r="N176" s="86">
        <f t="shared" si="31"/>
        <v>2.613</v>
      </c>
      <c r="O176" s="86">
        <f t="shared" si="29"/>
        <v>-34.268509000000002</v>
      </c>
    </row>
    <row r="177" spans="2:15" x14ac:dyDescent="0.25">
      <c r="B177">
        <v>1002000000</v>
      </c>
      <c r="C177">
        <v>-49.529452999999997</v>
      </c>
      <c r="D177">
        <v>-38.982216000000001</v>
      </c>
      <c r="F177" s="86">
        <f t="shared" si="30"/>
        <v>3.2240000000000002</v>
      </c>
      <c r="G177" s="86">
        <f t="shared" si="28"/>
        <v>-35.004044</v>
      </c>
      <c r="J177">
        <v>1002000000</v>
      </c>
      <c r="K177">
        <v>-58.064171000000002</v>
      </c>
      <c r="L177">
        <v>-49.171683999999999</v>
      </c>
      <c r="N177" s="86">
        <f t="shared" si="31"/>
        <v>3.2240000000000002</v>
      </c>
      <c r="O177" s="86">
        <f t="shared" si="29"/>
        <v>-34.609898000000001</v>
      </c>
    </row>
    <row r="178" spans="2:15" x14ac:dyDescent="0.25">
      <c r="B178">
        <v>1668555555.5555999</v>
      </c>
      <c r="C178">
        <v>-50.866669000000002</v>
      </c>
      <c r="D178">
        <v>-42.728988999999999</v>
      </c>
      <c r="F178" s="86">
        <f t="shared" si="30"/>
        <v>3.835</v>
      </c>
      <c r="G178" s="86">
        <f t="shared" si="28"/>
        <v>-36.239840999999998</v>
      </c>
      <c r="J178">
        <v>1668555555.5555999</v>
      </c>
      <c r="K178">
        <v>-70.008735999999999</v>
      </c>
      <c r="L178">
        <v>-62.266781000000002</v>
      </c>
      <c r="N178" s="86">
        <f t="shared" si="31"/>
        <v>3.835</v>
      </c>
      <c r="O178" s="86">
        <f t="shared" si="29"/>
        <v>-36.038848999999999</v>
      </c>
    </row>
    <row r="179" spans="2:15" x14ac:dyDescent="0.25">
      <c r="B179">
        <v>2335111111.1111002</v>
      </c>
      <c r="C179">
        <v>-52.164020999999998</v>
      </c>
      <c r="D179">
        <v>-44.280929999999998</v>
      </c>
      <c r="F179" s="86">
        <f t="shared" si="30"/>
        <v>4.4459999999999997</v>
      </c>
      <c r="G179" s="86">
        <f t="shared" si="28"/>
        <v>-43.065269000000001</v>
      </c>
      <c r="J179">
        <v>2335111111.1111002</v>
      </c>
      <c r="K179">
        <v>-69.275634999999994</v>
      </c>
      <c r="L179">
        <v>-61.727412999999999</v>
      </c>
      <c r="N179" s="86">
        <f t="shared" si="31"/>
        <v>4.4459999999999997</v>
      </c>
      <c r="O179" s="86">
        <f t="shared" si="29"/>
        <v>-40.536560000000001</v>
      </c>
    </row>
    <row r="180" spans="2:15" x14ac:dyDescent="0.25">
      <c r="B180">
        <v>3001666666.6666999</v>
      </c>
      <c r="C180">
        <v>-51.410114</v>
      </c>
      <c r="D180">
        <v>-43.232025</v>
      </c>
      <c r="F180" s="86">
        <f t="shared" si="30"/>
        <v>5.0570000000000004</v>
      </c>
      <c r="G180" s="86">
        <f t="shared" si="28"/>
        <v>-52.681277999999999</v>
      </c>
      <c r="J180">
        <v>3001666666.6666999</v>
      </c>
      <c r="K180">
        <v>-59.802250000000001</v>
      </c>
      <c r="L180">
        <v>-51.986773999999997</v>
      </c>
      <c r="N180" s="86">
        <f t="shared" si="31"/>
        <v>5.0570000000000004</v>
      </c>
      <c r="O180" s="86">
        <f t="shared" si="29"/>
        <v>-53.383105999999998</v>
      </c>
    </row>
    <row r="181" spans="2:15" x14ac:dyDescent="0.25">
      <c r="B181">
        <v>3668222222.2221999</v>
      </c>
      <c r="C181">
        <v>-60.753577999999997</v>
      </c>
      <c r="D181">
        <v>-52.736682999999999</v>
      </c>
      <c r="F181" s="86">
        <f t="shared" si="30"/>
        <v>5.6680000000000001</v>
      </c>
      <c r="G181" s="86">
        <f t="shared" si="28"/>
        <v>-51.192078000000002</v>
      </c>
      <c r="J181">
        <v>3668222222.2221999</v>
      </c>
      <c r="K181">
        <v>-70.496741999999998</v>
      </c>
      <c r="L181">
        <v>-62.817486000000002</v>
      </c>
      <c r="N181" s="86">
        <f t="shared" si="31"/>
        <v>5.6680000000000001</v>
      </c>
      <c r="O181" s="86">
        <f t="shared" si="29"/>
        <v>-60.013137999999998</v>
      </c>
    </row>
    <row r="182" spans="2:15" x14ac:dyDescent="0.25">
      <c r="B182">
        <v>4334777777.7777996</v>
      </c>
      <c r="C182">
        <v>-73.322013999999996</v>
      </c>
      <c r="D182">
        <v>-65.633635999999996</v>
      </c>
      <c r="F182" s="86">
        <f t="shared" si="30"/>
        <v>6.2789999999999999</v>
      </c>
      <c r="G182" s="86">
        <f t="shared" si="28"/>
        <v>-49.040633999999997</v>
      </c>
      <c r="J182">
        <v>4334777777.7777996</v>
      </c>
      <c r="K182">
        <v>-68.575423999999998</v>
      </c>
      <c r="L182">
        <v>-60.985557999999997</v>
      </c>
      <c r="N182" s="86">
        <f t="shared" si="31"/>
        <v>6.2789999999999999</v>
      </c>
      <c r="O182" s="86">
        <f t="shared" si="29"/>
        <v>-59.310825000000001</v>
      </c>
    </row>
    <row r="183" spans="2:15" x14ac:dyDescent="0.25">
      <c r="B183">
        <v>5001333333.3332996</v>
      </c>
      <c r="C183">
        <v>-65.664321999999999</v>
      </c>
      <c r="D183">
        <v>-57.94511</v>
      </c>
      <c r="F183" s="86">
        <f t="shared" si="30"/>
        <v>6.89</v>
      </c>
      <c r="G183" s="86">
        <f t="shared" si="28"/>
        <v>-53.425842000000003</v>
      </c>
      <c r="J183">
        <v>5001333333.3332996</v>
      </c>
      <c r="K183">
        <v>-66.227180000000004</v>
      </c>
      <c r="L183">
        <v>-58.473678999999997</v>
      </c>
      <c r="N183" s="86">
        <f t="shared" si="31"/>
        <v>6.89</v>
      </c>
      <c r="O183" s="86">
        <f t="shared" si="29"/>
        <v>-60.375019000000002</v>
      </c>
    </row>
    <row r="184" spans="2:15" x14ac:dyDescent="0.25">
      <c r="B184">
        <v>5667888888.8888998</v>
      </c>
      <c r="C184">
        <v>-68.477806000000001</v>
      </c>
      <c r="D184">
        <v>-60.650058999999999</v>
      </c>
      <c r="F184" s="86">
        <f t="shared" si="30"/>
        <v>7.5010000000000003</v>
      </c>
      <c r="G184" s="86">
        <f t="shared" si="28"/>
        <v>-68.425865000000002</v>
      </c>
      <c r="J184">
        <v>5667888888.8888998</v>
      </c>
      <c r="K184">
        <v>-65.944771000000003</v>
      </c>
      <c r="L184">
        <v>-58.036152000000001</v>
      </c>
      <c r="N184" s="86">
        <f t="shared" si="31"/>
        <v>7.5010000000000003</v>
      </c>
      <c r="O184" s="86">
        <f t="shared" si="29"/>
        <v>-57.326439000000001</v>
      </c>
    </row>
    <row r="185" spans="2:15" x14ac:dyDescent="0.25">
      <c r="B185">
        <v>6334444444.4443998</v>
      </c>
      <c r="C185">
        <v>-69.847183000000001</v>
      </c>
      <c r="D185">
        <v>-61.741753000000003</v>
      </c>
      <c r="F185" s="86">
        <f t="shared" si="30"/>
        <v>8.1120000000000001</v>
      </c>
      <c r="G185" s="86">
        <f t="shared" si="28"/>
        <v>-67.172309999999996</v>
      </c>
      <c r="J185">
        <v>6334444444.4443998</v>
      </c>
      <c r="K185">
        <v>-70.268851999999995</v>
      </c>
      <c r="L185">
        <v>-62.353943000000001</v>
      </c>
      <c r="N185" s="86">
        <f t="shared" si="31"/>
        <v>8.1120000000000001</v>
      </c>
      <c r="O185" s="86">
        <f t="shared" si="29"/>
        <v>-56.155842</v>
      </c>
    </row>
    <row r="186" spans="2:15" x14ac:dyDescent="0.25">
      <c r="B186">
        <v>7001000000</v>
      </c>
      <c r="C186">
        <v>-79.086860999999999</v>
      </c>
      <c r="D186">
        <v>-71.176413999999994</v>
      </c>
      <c r="F186" s="86">
        <f t="shared" si="30"/>
        <v>8.7230000000000008</v>
      </c>
      <c r="G186" s="86">
        <f t="shared" si="28"/>
        <v>-61.367542</v>
      </c>
      <c r="J186">
        <v>7001000000</v>
      </c>
      <c r="K186">
        <v>-68.475020999999998</v>
      </c>
      <c r="L186">
        <v>-60.335563999999998</v>
      </c>
      <c r="N186" s="86">
        <f t="shared" si="31"/>
        <v>8.7230000000000008</v>
      </c>
      <c r="O186" s="86">
        <f t="shared" si="29"/>
        <v>-56.721229999999998</v>
      </c>
    </row>
    <row r="187" spans="2:15" x14ac:dyDescent="0.25">
      <c r="B187">
        <v>7667555555.5556002</v>
      </c>
      <c r="C187">
        <v>-60.153022999999997</v>
      </c>
      <c r="D187">
        <v>-51.705005999999997</v>
      </c>
      <c r="F187" s="86">
        <f t="shared" si="30"/>
        <v>9.3339999999999996</v>
      </c>
      <c r="G187" s="86">
        <f t="shared" si="28"/>
        <v>-58.989955999999999</v>
      </c>
      <c r="J187">
        <v>7667555555.5556002</v>
      </c>
      <c r="K187">
        <v>-68.205048000000005</v>
      </c>
      <c r="L187">
        <v>-59.836998000000001</v>
      </c>
      <c r="N187" s="86">
        <f t="shared" si="31"/>
        <v>9.3339999999999996</v>
      </c>
      <c r="O187" s="86">
        <f t="shared" si="29"/>
        <v>-59.185780000000001</v>
      </c>
    </row>
    <row r="188" spans="2:15" x14ac:dyDescent="0.25">
      <c r="B188">
        <v>8334111111.1111002</v>
      </c>
      <c r="C188">
        <v>-66.507126</v>
      </c>
      <c r="D188">
        <v>-57.496364999999997</v>
      </c>
      <c r="F188" s="86">
        <f t="shared" si="30"/>
        <v>9.9450000000000003</v>
      </c>
      <c r="G188" s="86">
        <f t="shared" si="28"/>
        <v>-53.225140000000003</v>
      </c>
      <c r="J188">
        <v>8334111111.1111002</v>
      </c>
      <c r="K188">
        <v>-69.482322999999994</v>
      </c>
      <c r="L188">
        <v>-60.553066000000001</v>
      </c>
      <c r="N188" s="86">
        <f t="shared" si="31"/>
        <v>9.9450000000000003</v>
      </c>
      <c r="O188" s="86">
        <f t="shared" si="29"/>
        <v>-54.797061999999997</v>
      </c>
    </row>
    <row r="189" spans="2:15" x14ac:dyDescent="0.25">
      <c r="B189">
        <v>9000666666.6667004</v>
      </c>
      <c r="C189">
        <v>-68.847465999999997</v>
      </c>
      <c r="D189">
        <v>-59.575729000000003</v>
      </c>
      <c r="F189" s="86">
        <f t="shared" si="30"/>
        <v>10.555999999999999</v>
      </c>
      <c r="G189" s="86">
        <f t="shared" si="28"/>
        <v>-54.818092</v>
      </c>
      <c r="J189">
        <v>9000666666.6667004</v>
      </c>
      <c r="K189">
        <v>-67.188820000000007</v>
      </c>
      <c r="L189">
        <v>-57.924484</v>
      </c>
      <c r="N189" s="86">
        <f t="shared" si="31"/>
        <v>10.555999999999999</v>
      </c>
      <c r="O189" s="86">
        <f t="shared" si="29"/>
        <v>-54.099379999999996</v>
      </c>
    </row>
    <row r="190" spans="2:15" x14ac:dyDescent="0.25">
      <c r="B190">
        <v>9667222222.2222004</v>
      </c>
      <c r="C190">
        <v>-83.180572999999995</v>
      </c>
      <c r="D190">
        <v>-73.615463000000005</v>
      </c>
      <c r="F190" s="86">
        <f t="shared" si="30"/>
        <v>11.167</v>
      </c>
      <c r="G190" s="86">
        <f t="shared" si="28"/>
        <v>-59.869843000000003</v>
      </c>
      <c r="J190">
        <v>9667222222.2222004</v>
      </c>
      <c r="K190">
        <v>-76.359818000000004</v>
      </c>
      <c r="L190">
        <v>-66.873489000000006</v>
      </c>
      <c r="N190" s="86">
        <f t="shared" si="31"/>
        <v>11.167</v>
      </c>
      <c r="O190" s="86">
        <f t="shared" si="29"/>
        <v>-52.449871000000002</v>
      </c>
    </row>
    <row r="191" spans="2:15" x14ac:dyDescent="0.25">
      <c r="B191">
        <v>10333777777.778</v>
      </c>
      <c r="C191">
        <v>-78.513167999999993</v>
      </c>
      <c r="D191">
        <v>-68.859534999999994</v>
      </c>
      <c r="F191" s="86">
        <f t="shared" si="30"/>
        <v>11.778</v>
      </c>
      <c r="G191" s="86">
        <f t="shared" si="28"/>
        <v>-61.410693999999999</v>
      </c>
      <c r="J191">
        <v>10333777777.778</v>
      </c>
      <c r="K191">
        <v>-79.023467999999994</v>
      </c>
      <c r="L191">
        <v>-69.525420999999994</v>
      </c>
      <c r="N191" s="86">
        <f t="shared" si="31"/>
        <v>11.778</v>
      </c>
      <c r="O191" s="86">
        <f t="shared" si="29"/>
        <v>-51.646729000000001</v>
      </c>
    </row>
    <row r="192" spans="2:15" x14ac:dyDescent="0.25">
      <c r="B192">
        <v>11000333333.333</v>
      </c>
      <c r="C192">
        <v>-70.130272000000005</v>
      </c>
      <c r="D192">
        <v>-60.679721999999998</v>
      </c>
      <c r="F192" s="86">
        <f t="shared" si="30"/>
        <v>12.388999999999999</v>
      </c>
      <c r="G192" s="86">
        <f t="shared" si="28"/>
        <v>-61.644848000000003</v>
      </c>
      <c r="J192">
        <v>11000333333.333</v>
      </c>
      <c r="K192">
        <v>-74.635695999999996</v>
      </c>
      <c r="L192">
        <v>-65.096587999999997</v>
      </c>
      <c r="N192" s="86">
        <f t="shared" si="31"/>
        <v>12.388999999999999</v>
      </c>
      <c r="O192" s="86">
        <f t="shared" si="29"/>
        <v>-50.964485000000003</v>
      </c>
    </row>
    <row r="193" spans="2:16" x14ac:dyDescent="0.25">
      <c r="B193">
        <v>11666888888.889</v>
      </c>
      <c r="C193">
        <v>-64.066315000000003</v>
      </c>
      <c r="D193">
        <v>-54.618107000000002</v>
      </c>
      <c r="F193" s="86">
        <f t="shared" si="30"/>
        <v>13</v>
      </c>
      <c r="G193" s="86">
        <f t="shared" si="28"/>
        <v>-59.629497999999998</v>
      </c>
      <c r="J193">
        <v>11666888888.889</v>
      </c>
      <c r="K193">
        <v>-65.843056000000004</v>
      </c>
      <c r="L193">
        <v>-56.207335999999998</v>
      </c>
      <c r="N193" s="86">
        <f t="shared" si="31"/>
        <v>13</v>
      </c>
      <c r="O193" s="86">
        <f t="shared" si="29"/>
        <v>-50.275855999999997</v>
      </c>
    </row>
    <row r="194" spans="2:16" x14ac:dyDescent="0.25">
      <c r="B194">
        <v>12333444444.444</v>
      </c>
      <c r="C194">
        <v>-65.585648000000006</v>
      </c>
      <c r="D194">
        <v>-55.378253999999998</v>
      </c>
      <c r="F194" s="86" t="s">
        <v>25</v>
      </c>
      <c r="J194">
        <v>12333444444.444</v>
      </c>
      <c r="K194">
        <v>-67.578727999999998</v>
      </c>
      <c r="L194">
        <v>-57.461444999999998</v>
      </c>
      <c r="N194" s="86" t="s">
        <v>25</v>
      </c>
    </row>
    <row r="195" spans="2:16" x14ac:dyDescent="0.25">
      <c r="B195">
        <v>13000000000</v>
      </c>
      <c r="C195">
        <v>-68.222487999999998</v>
      </c>
      <c r="D195">
        <v>-57.304996000000003</v>
      </c>
      <c r="J195">
        <v>13000000000</v>
      </c>
      <c r="K195">
        <v>-75.783484999999999</v>
      </c>
      <c r="L195">
        <v>-64.742835999999997</v>
      </c>
    </row>
    <row r="196" spans="2:16" x14ac:dyDescent="0.25">
      <c r="B196" t="s">
        <v>25</v>
      </c>
      <c r="J196" t="s">
        <v>25</v>
      </c>
    </row>
    <row r="197" spans="2:16" x14ac:dyDescent="0.25">
      <c r="F197" s="86" t="s">
        <v>46</v>
      </c>
      <c r="N197" s="86" t="s">
        <v>46</v>
      </c>
    </row>
    <row r="198" spans="2:16" ht="15.75" x14ac:dyDescent="0.25">
      <c r="F198" s="86" t="s">
        <v>23</v>
      </c>
      <c r="G198" s="86" t="str">
        <f t="shared" ref="G198:G217" si="32">D224</f>
        <v>2Ix5L dBc Log Mag(dB)</v>
      </c>
      <c r="H198" s="35">
        <v>2</v>
      </c>
      <c r="N198" s="86" t="s">
        <v>23</v>
      </c>
      <c r="O198" s="86" t="str">
        <f t="shared" ref="O198:O217" si="33">L224</f>
        <v>2Ix5L dBc Log Mag(dB)</v>
      </c>
      <c r="P198" s="35">
        <v>2</v>
      </c>
    </row>
    <row r="199" spans="2:16" ht="15.75" x14ac:dyDescent="0.25">
      <c r="B199" t="s">
        <v>44</v>
      </c>
      <c r="F199" s="86">
        <f t="shared" ref="F199:F217" si="34">B225/1000000000</f>
        <v>3.0019999999999998</v>
      </c>
      <c r="G199" s="86">
        <f t="shared" si="32"/>
        <v>-46.998814000000003</v>
      </c>
      <c r="H199" s="36">
        <f>ABS(AVERAGE(G199:G217)-(H198-1)*5)</f>
        <v>58.768021684210538</v>
      </c>
      <c r="J199" t="s">
        <v>44</v>
      </c>
      <c r="N199" s="86">
        <f t="shared" ref="N199:N217" si="35">J225/1000000000</f>
        <v>3.0019999999999998</v>
      </c>
      <c r="O199" s="86">
        <f t="shared" si="33"/>
        <v>-44.834578999999998</v>
      </c>
      <c r="P199" s="36">
        <f>ABS(AVERAGE(O199:O217)-(P198-1)*5)</f>
        <v>63.788973947368412</v>
      </c>
    </row>
    <row r="200" spans="2:16" x14ac:dyDescent="0.25">
      <c r="B200" t="s">
        <v>23</v>
      </c>
      <c r="C200" t="s">
        <v>162</v>
      </c>
      <c r="D200" t="s">
        <v>84</v>
      </c>
      <c r="F200" s="86">
        <f t="shared" si="34"/>
        <v>3.5574444444443998</v>
      </c>
      <c r="G200" s="86">
        <f t="shared" si="32"/>
        <v>-47.587237999999999</v>
      </c>
      <c r="J200" t="s">
        <v>23</v>
      </c>
      <c r="K200" t="s">
        <v>162</v>
      </c>
      <c r="L200" t="s">
        <v>84</v>
      </c>
      <c r="N200" s="86">
        <f t="shared" si="35"/>
        <v>3.5574444444443998</v>
      </c>
      <c r="O200" s="86">
        <f t="shared" si="33"/>
        <v>-49.798766999999998</v>
      </c>
    </row>
    <row r="201" spans="2:16" x14ac:dyDescent="0.25">
      <c r="B201">
        <v>2002000000</v>
      </c>
      <c r="C201">
        <v>-49.197079000000002</v>
      </c>
      <c r="D201">
        <v>-38.649844999999999</v>
      </c>
      <c r="F201" s="86">
        <f t="shared" si="34"/>
        <v>4.1128888888889001</v>
      </c>
      <c r="G201" s="86">
        <f t="shared" si="32"/>
        <v>-50.368499999999997</v>
      </c>
      <c r="J201">
        <v>2002000000</v>
      </c>
      <c r="K201">
        <v>-42.137031999999998</v>
      </c>
      <c r="L201">
        <v>-33.244540999999998</v>
      </c>
      <c r="N201" s="86">
        <f t="shared" si="35"/>
        <v>4.1128888888889001</v>
      </c>
      <c r="O201" s="86">
        <f t="shared" si="33"/>
        <v>-50.692084999999999</v>
      </c>
    </row>
    <row r="202" spans="2:16" x14ac:dyDescent="0.25">
      <c r="B202">
        <v>2613000000</v>
      </c>
      <c r="C202">
        <v>-43.804577000000002</v>
      </c>
      <c r="D202">
        <v>-35.666896999999999</v>
      </c>
      <c r="F202" s="86">
        <f t="shared" si="34"/>
        <v>4.6683333333332993</v>
      </c>
      <c r="G202" s="86">
        <f t="shared" si="32"/>
        <v>-57.496326000000003</v>
      </c>
      <c r="J202">
        <v>2613000000</v>
      </c>
      <c r="K202">
        <v>-42.010460000000002</v>
      </c>
      <c r="L202">
        <v>-34.268509000000002</v>
      </c>
      <c r="N202" s="86">
        <f t="shared" si="35"/>
        <v>4.6683333333332993</v>
      </c>
      <c r="O202" s="86">
        <f t="shared" si="33"/>
        <v>-53.269908999999998</v>
      </c>
    </row>
    <row r="203" spans="2:16" x14ac:dyDescent="0.25">
      <c r="B203">
        <v>3224000000</v>
      </c>
      <c r="C203">
        <v>-42.887130999999997</v>
      </c>
      <c r="D203">
        <v>-35.004044</v>
      </c>
      <c r="F203" s="86">
        <f t="shared" si="34"/>
        <v>5.2237777777777996</v>
      </c>
      <c r="G203" s="86">
        <f t="shared" si="32"/>
        <v>-51.057144000000001</v>
      </c>
      <c r="J203">
        <v>3224000000</v>
      </c>
      <c r="K203">
        <v>-42.158118999999999</v>
      </c>
      <c r="L203">
        <v>-34.609898000000001</v>
      </c>
      <c r="N203" s="86">
        <f t="shared" si="35"/>
        <v>5.2237777777777996</v>
      </c>
      <c r="O203" s="86">
        <f t="shared" si="33"/>
        <v>-59.069854999999997</v>
      </c>
    </row>
    <row r="204" spans="2:16" x14ac:dyDescent="0.25">
      <c r="B204">
        <v>3835000000</v>
      </c>
      <c r="C204">
        <v>-44.417926999999999</v>
      </c>
      <c r="D204">
        <v>-36.239840999999998</v>
      </c>
      <c r="F204" s="86">
        <f t="shared" si="34"/>
        <v>5.7792222222222005</v>
      </c>
      <c r="G204" s="86">
        <f t="shared" si="32"/>
        <v>-56.444828000000001</v>
      </c>
      <c r="J204">
        <v>3835000000</v>
      </c>
      <c r="K204">
        <v>-43.854320999999999</v>
      </c>
      <c r="L204">
        <v>-36.038848999999999</v>
      </c>
      <c r="N204" s="86">
        <f t="shared" si="35"/>
        <v>5.7792222222222005</v>
      </c>
      <c r="O204" s="86">
        <f t="shared" si="33"/>
        <v>-53.992676000000003</v>
      </c>
    </row>
    <row r="205" spans="2:16" x14ac:dyDescent="0.25">
      <c r="B205">
        <v>4446000000</v>
      </c>
      <c r="C205">
        <v>-51.082160999999999</v>
      </c>
      <c r="D205">
        <v>-43.065269000000001</v>
      </c>
      <c r="F205" s="86">
        <f t="shared" si="34"/>
        <v>6.3346666666667</v>
      </c>
      <c r="G205" s="86">
        <f t="shared" si="32"/>
        <v>-51.681530000000002</v>
      </c>
      <c r="J205">
        <v>4446000000</v>
      </c>
      <c r="K205">
        <v>-48.215815999999997</v>
      </c>
      <c r="L205">
        <v>-40.536560000000001</v>
      </c>
      <c r="N205" s="86">
        <f t="shared" si="35"/>
        <v>6.3346666666667</v>
      </c>
      <c r="O205" s="86">
        <f t="shared" si="33"/>
        <v>-49.796570000000003</v>
      </c>
    </row>
    <row r="206" spans="2:16" x14ac:dyDescent="0.25">
      <c r="B206">
        <v>5057000000</v>
      </c>
      <c r="C206">
        <v>-60.369647999999998</v>
      </c>
      <c r="D206">
        <v>-52.681277999999999</v>
      </c>
      <c r="F206" s="86">
        <f t="shared" si="34"/>
        <v>6.8901111111111</v>
      </c>
      <c r="G206" s="86">
        <f t="shared" si="32"/>
        <v>-50.404105999999999</v>
      </c>
      <c r="J206">
        <v>5057000000</v>
      </c>
      <c r="K206">
        <v>-60.972973000000003</v>
      </c>
      <c r="L206">
        <v>-53.383105999999998</v>
      </c>
      <c r="N206" s="86">
        <f t="shared" si="35"/>
        <v>6.8901111111111</v>
      </c>
      <c r="O206" s="86">
        <f t="shared" si="33"/>
        <v>-53.91198</v>
      </c>
    </row>
    <row r="207" spans="2:16" x14ac:dyDescent="0.25">
      <c r="B207">
        <v>5668000000</v>
      </c>
      <c r="C207">
        <v>-58.911288999999996</v>
      </c>
      <c r="D207">
        <v>-51.192078000000002</v>
      </c>
      <c r="F207" s="86">
        <f t="shared" si="34"/>
        <v>7.4455555555556003</v>
      </c>
      <c r="G207" s="86">
        <f t="shared" si="32"/>
        <v>-49.291203000000003</v>
      </c>
      <c r="J207">
        <v>5668000000</v>
      </c>
      <c r="K207">
        <v>-67.766639999999995</v>
      </c>
      <c r="L207">
        <v>-60.013137999999998</v>
      </c>
      <c r="N207" s="86">
        <f t="shared" si="35"/>
        <v>7.4455555555556003</v>
      </c>
      <c r="O207" s="86">
        <f t="shared" si="33"/>
        <v>-55.452572000000004</v>
      </c>
    </row>
    <row r="208" spans="2:16" x14ac:dyDescent="0.25">
      <c r="B208">
        <v>6279000000</v>
      </c>
      <c r="C208">
        <v>-56.868378</v>
      </c>
      <c r="D208">
        <v>-49.040633999999997</v>
      </c>
      <c r="F208" s="86">
        <f t="shared" si="34"/>
        <v>8.0009999999999994</v>
      </c>
      <c r="G208" s="86">
        <f t="shared" si="32"/>
        <v>-52.747841000000001</v>
      </c>
      <c r="J208">
        <v>6279000000</v>
      </c>
      <c r="K208">
        <v>-67.219443999999996</v>
      </c>
      <c r="L208">
        <v>-59.310825000000001</v>
      </c>
      <c r="N208" s="86">
        <f t="shared" si="35"/>
        <v>8.0009999999999994</v>
      </c>
      <c r="O208" s="86">
        <f t="shared" si="33"/>
        <v>-57.286648</v>
      </c>
    </row>
    <row r="209" spans="2:16" x14ac:dyDescent="0.25">
      <c r="B209">
        <v>6890000000</v>
      </c>
      <c r="C209">
        <v>-61.531272999999999</v>
      </c>
      <c r="D209">
        <v>-53.425842000000003</v>
      </c>
      <c r="F209" s="86">
        <f t="shared" si="34"/>
        <v>8.5564444444444003</v>
      </c>
      <c r="G209" s="86">
        <f t="shared" si="32"/>
        <v>-52.712558999999999</v>
      </c>
      <c r="J209">
        <v>6890000000</v>
      </c>
      <c r="K209">
        <v>-68.289931999999993</v>
      </c>
      <c r="L209">
        <v>-60.375019000000002</v>
      </c>
      <c r="N209" s="86">
        <f t="shared" si="35"/>
        <v>8.5564444444444003</v>
      </c>
      <c r="O209" s="86">
        <f t="shared" si="33"/>
        <v>-60.872374999999998</v>
      </c>
    </row>
    <row r="210" spans="2:16" x14ac:dyDescent="0.25">
      <c r="B210">
        <v>7501000000</v>
      </c>
      <c r="C210">
        <v>-76.336310999999995</v>
      </c>
      <c r="D210">
        <v>-68.425865000000002</v>
      </c>
      <c r="F210" s="86">
        <f t="shared" si="34"/>
        <v>9.1118888888889007</v>
      </c>
      <c r="G210" s="86">
        <f t="shared" si="32"/>
        <v>-49.789242000000002</v>
      </c>
      <c r="J210">
        <v>7501000000</v>
      </c>
      <c r="K210">
        <v>-65.465896999999998</v>
      </c>
      <c r="L210">
        <v>-57.326439000000001</v>
      </c>
      <c r="N210" s="86">
        <f t="shared" si="35"/>
        <v>9.1118888888889007</v>
      </c>
      <c r="O210" s="86">
        <f t="shared" si="33"/>
        <v>-59.148121000000003</v>
      </c>
    </row>
    <row r="211" spans="2:16" x14ac:dyDescent="0.25">
      <c r="B211">
        <v>8112000000</v>
      </c>
      <c r="C211">
        <v>-75.620322999999999</v>
      </c>
      <c r="D211">
        <v>-67.172309999999996</v>
      </c>
      <c r="F211" s="86">
        <f t="shared" si="34"/>
        <v>9.6673333333332998</v>
      </c>
      <c r="G211" s="86">
        <f t="shared" si="32"/>
        <v>-53.171973999999999</v>
      </c>
      <c r="J211">
        <v>8112000000</v>
      </c>
      <c r="K211">
        <v>-64.523894999999996</v>
      </c>
      <c r="L211">
        <v>-56.155842</v>
      </c>
      <c r="N211" s="86">
        <f t="shared" si="35"/>
        <v>9.6673333333332998</v>
      </c>
      <c r="O211" s="86">
        <f t="shared" si="33"/>
        <v>-59.323630999999999</v>
      </c>
    </row>
    <row r="212" spans="2:16" x14ac:dyDescent="0.25">
      <c r="B212">
        <v>8723000000</v>
      </c>
      <c r="C212">
        <v>-70.378304</v>
      </c>
      <c r="D212">
        <v>-61.367542</v>
      </c>
      <c r="F212" s="86">
        <f t="shared" si="34"/>
        <v>10.222777777777999</v>
      </c>
      <c r="G212" s="86">
        <f t="shared" si="32"/>
        <v>-55.627712000000002</v>
      </c>
      <c r="J212">
        <v>8723000000</v>
      </c>
      <c r="K212">
        <v>-65.650490000000005</v>
      </c>
      <c r="L212">
        <v>-56.721229999999998</v>
      </c>
      <c r="N212" s="86">
        <f t="shared" si="35"/>
        <v>10.222777777777999</v>
      </c>
      <c r="O212" s="86">
        <f t="shared" si="33"/>
        <v>-61.184165999999998</v>
      </c>
    </row>
    <row r="213" spans="2:16" x14ac:dyDescent="0.25">
      <c r="B213">
        <v>9334000000</v>
      </c>
      <c r="C213">
        <v>-68.261688000000007</v>
      </c>
      <c r="D213">
        <v>-58.989955999999999</v>
      </c>
      <c r="F213" s="86">
        <f t="shared" si="34"/>
        <v>10.778222222222</v>
      </c>
      <c r="G213" s="86">
        <f t="shared" si="32"/>
        <v>-61.181946000000003</v>
      </c>
      <c r="J213">
        <v>9334000000</v>
      </c>
      <c r="K213">
        <v>-68.450119000000001</v>
      </c>
      <c r="L213">
        <v>-59.185780000000001</v>
      </c>
      <c r="N213" s="86">
        <f t="shared" si="35"/>
        <v>10.778222222222</v>
      </c>
      <c r="O213" s="86">
        <f t="shared" si="33"/>
        <v>-62.012721999999997</v>
      </c>
    </row>
    <row r="214" spans="2:16" x14ac:dyDescent="0.25">
      <c r="B214">
        <v>9945000000</v>
      </c>
      <c r="C214">
        <v>-62.790253</v>
      </c>
      <c r="D214">
        <v>-53.225140000000003</v>
      </c>
      <c r="F214" s="86">
        <f t="shared" si="34"/>
        <v>11.333666666667</v>
      </c>
      <c r="G214" s="86">
        <f t="shared" si="32"/>
        <v>-58.392651000000001</v>
      </c>
      <c r="J214">
        <v>9945000000</v>
      </c>
      <c r="K214">
        <v>-64.283385999999993</v>
      </c>
      <c r="L214">
        <v>-54.797061999999997</v>
      </c>
      <c r="N214" s="86">
        <f t="shared" si="35"/>
        <v>11.333666666667</v>
      </c>
      <c r="O214" s="86">
        <f t="shared" si="33"/>
        <v>-66.999283000000005</v>
      </c>
    </row>
    <row r="215" spans="2:16" x14ac:dyDescent="0.25">
      <c r="B215">
        <v>10556000000</v>
      </c>
      <c r="C215">
        <v>-64.471725000000006</v>
      </c>
      <c r="D215">
        <v>-54.818092</v>
      </c>
      <c r="F215" s="86">
        <f t="shared" si="34"/>
        <v>11.889111111110999</v>
      </c>
      <c r="G215" s="86">
        <f t="shared" si="32"/>
        <v>-58.830883</v>
      </c>
      <c r="J215">
        <v>10556000000</v>
      </c>
      <c r="K215">
        <v>-63.597423999999997</v>
      </c>
      <c r="L215">
        <v>-54.099379999999996</v>
      </c>
      <c r="N215" s="86">
        <f t="shared" si="35"/>
        <v>11.889111111110999</v>
      </c>
      <c r="O215" s="86">
        <f t="shared" si="33"/>
        <v>-76.225684999999999</v>
      </c>
    </row>
    <row r="216" spans="2:16" x14ac:dyDescent="0.25">
      <c r="B216">
        <v>11167000000</v>
      </c>
      <c r="C216">
        <v>-69.320396000000002</v>
      </c>
      <c r="D216">
        <v>-59.869843000000003</v>
      </c>
      <c r="F216" s="86">
        <f t="shared" si="34"/>
        <v>12.444555555556001</v>
      </c>
      <c r="G216" s="86">
        <f t="shared" si="32"/>
        <v>-59.885787999999998</v>
      </c>
      <c r="J216">
        <v>11167000000</v>
      </c>
      <c r="K216">
        <v>-61.988979</v>
      </c>
      <c r="L216">
        <v>-52.449871000000002</v>
      </c>
      <c r="N216" s="86">
        <f t="shared" si="35"/>
        <v>12.444555555556001</v>
      </c>
      <c r="O216" s="86">
        <f t="shared" si="33"/>
        <v>-71.477119000000002</v>
      </c>
    </row>
    <row r="217" spans="2:16" x14ac:dyDescent="0.25">
      <c r="B217">
        <v>11778000000</v>
      </c>
      <c r="C217">
        <v>-70.858902</v>
      </c>
      <c r="D217">
        <v>-61.410693999999999</v>
      </c>
      <c r="F217" s="86">
        <f t="shared" si="34"/>
        <v>13</v>
      </c>
      <c r="G217" s="86">
        <f t="shared" si="32"/>
        <v>-57.922127000000003</v>
      </c>
      <c r="J217">
        <v>11778000000</v>
      </c>
      <c r="K217">
        <v>-61.282443999999998</v>
      </c>
      <c r="L217">
        <v>-51.646729000000001</v>
      </c>
      <c r="N217" s="86">
        <f t="shared" si="35"/>
        <v>13</v>
      </c>
      <c r="O217" s="86">
        <f t="shared" si="33"/>
        <v>-71.641762</v>
      </c>
    </row>
    <row r="218" spans="2:16" x14ac:dyDescent="0.25">
      <c r="B218">
        <v>12389000000</v>
      </c>
      <c r="C218">
        <v>-71.852242000000004</v>
      </c>
      <c r="D218">
        <v>-61.644848000000003</v>
      </c>
      <c r="F218" s="86" t="s">
        <v>25</v>
      </c>
      <c r="J218">
        <v>12389000000</v>
      </c>
      <c r="K218">
        <v>-61.081772000000001</v>
      </c>
      <c r="L218">
        <v>-50.964485000000003</v>
      </c>
      <c r="N218" s="86" t="s">
        <v>25</v>
      </c>
    </row>
    <row r="219" spans="2:16" x14ac:dyDescent="0.25">
      <c r="B219">
        <v>13000000000</v>
      </c>
      <c r="C219">
        <v>-70.546988999999996</v>
      </c>
      <c r="D219">
        <v>-59.629497999999998</v>
      </c>
      <c r="J219">
        <v>13000000000</v>
      </c>
      <c r="K219">
        <v>-61.316502</v>
      </c>
      <c r="L219">
        <v>-50.275855999999997</v>
      </c>
    </row>
    <row r="220" spans="2:16" x14ac:dyDescent="0.25">
      <c r="B220" t="s">
        <v>25</v>
      </c>
      <c r="J220" t="s">
        <v>25</v>
      </c>
    </row>
    <row r="221" spans="2:16" x14ac:dyDescent="0.25">
      <c r="F221" s="86" t="s">
        <v>48</v>
      </c>
      <c r="N221" s="86" t="s">
        <v>48</v>
      </c>
    </row>
    <row r="222" spans="2:16" ht="15.75" x14ac:dyDescent="0.25">
      <c r="F222" s="86" t="s">
        <v>23</v>
      </c>
      <c r="G222" s="86" t="str">
        <f t="shared" ref="G222:G241" si="36">D248</f>
        <v>3Ix1L dBc Log Mag(dB)</v>
      </c>
      <c r="H222" s="35">
        <v>3</v>
      </c>
      <c r="N222" s="86" t="s">
        <v>23</v>
      </c>
      <c r="O222" s="86" t="str">
        <f t="shared" ref="O222:O241" si="37">L248</f>
        <v>3Ix1L dBc Log Mag(dB)</v>
      </c>
      <c r="P222" s="35">
        <v>3</v>
      </c>
    </row>
    <row r="223" spans="2:16" ht="15.75" x14ac:dyDescent="0.25">
      <c r="B223" t="s">
        <v>46</v>
      </c>
      <c r="F223" s="86">
        <f t="shared" ref="F223:F241" si="38">B249/1000000000</f>
        <v>1</v>
      </c>
      <c r="G223" s="86">
        <f t="shared" si="36"/>
        <v>-64.528717</v>
      </c>
      <c r="H223" s="36">
        <f>ABS(AVERAGE(G223:G241)-(H222-1)*15)</f>
        <v>89.155683421052629</v>
      </c>
      <c r="J223" t="s">
        <v>46</v>
      </c>
      <c r="N223" s="86">
        <f t="shared" ref="N223:N241" si="39">J249/1000000000</f>
        <v>1</v>
      </c>
      <c r="O223" s="86">
        <f t="shared" si="37"/>
        <v>-65.054787000000005</v>
      </c>
      <c r="P223" s="36">
        <f>ABS(AVERAGE(O223:O241)-(P222-1)*15)</f>
        <v>90.624996684210529</v>
      </c>
    </row>
    <row r="224" spans="2:16" x14ac:dyDescent="0.25">
      <c r="B224" t="s">
        <v>23</v>
      </c>
      <c r="C224" t="s">
        <v>163</v>
      </c>
      <c r="D224" t="s">
        <v>85</v>
      </c>
      <c r="F224" s="86">
        <f t="shared" si="38"/>
        <v>1.5001666666667</v>
      </c>
      <c r="G224" s="86">
        <f t="shared" si="36"/>
        <v>-59.889076000000003</v>
      </c>
      <c r="J224" t="s">
        <v>23</v>
      </c>
      <c r="K224" t="s">
        <v>163</v>
      </c>
      <c r="L224" t="s">
        <v>85</v>
      </c>
      <c r="N224" s="86">
        <f t="shared" si="39"/>
        <v>1.5001666666667</v>
      </c>
      <c r="O224" s="86">
        <f t="shared" si="37"/>
        <v>-67.336654999999993</v>
      </c>
    </row>
    <row r="225" spans="2:15" x14ac:dyDescent="0.25">
      <c r="B225">
        <v>3002000000</v>
      </c>
      <c r="C225">
        <v>-57.546047000000002</v>
      </c>
      <c r="D225">
        <v>-46.998814000000003</v>
      </c>
      <c r="F225" s="86">
        <f t="shared" si="38"/>
        <v>2.0003333333333</v>
      </c>
      <c r="G225" s="86">
        <f t="shared" si="36"/>
        <v>-61.082901</v>
      </c>
      <c r="J225">
        <v>3002000000</v>
      </c>
      <c r="K225">
        <v>-53.727069999999998</v>
      </c>
      <c r="L225">
        <v>-44.834578999999998</v>
      </c>
      <c r="N225" s="86">
        <f t="shared" si="39"/>
        <v>2.0003333333333</v>
      </c>
      <c r="O225" s="86">
        <f t="shared" si="37"/>
        <v>-55.867825000000003</v>
      </c>
    </row>
    <row r="226" spans="2:15" x14ac:dyDescent="0.25">
      <c r="B226">
        <v>3557444444.4443998</v>
      </c>
      <c r="C226">
        <v>-55.724918000000002</v>
      </c>
      <c r="D226">
        <v>-47.587237999999999</v>
      </c>
      <c r="F226" s="86">
        <f t="shared" si="38"/>
        <v>2.5005000000000002</v>
      </c>
      <c r="G226" s="86">
        <f t="shared" si="36"/>
        <v>-60.039371000000003</v>
      </c>
      <c r="J226">
        <v>3557444444.4443998</v>
      </c>
      <c r="K226">
        <v>-57.540717999999998</v>
      </c>
      <c r="L226">
        <v>-49.798766999999998</v>
      </c>
      <c r="N226" s="86">
        <f t="shared" si="39"/>
        <v>2.5005000000000002</v>
      </c>
      <c r="O226" s="86">
        <f t="shared" si="37"/>
        <v>-70.539482000000007</v>
      </c>
    </row>
    <row r="227" spans="2:15" x14ac:dyDescent="0.25">
      <c r="B227">
        <v>4112888888.8888998</v>
      </c>
      <c r="C227">
        <v>-58.251587000000001</v>
      </c>
      <c r="D227">
        <v>-50.368499999999997</v>
      </c>
      <c r="F227" s="86">
        <f t="shared" si="38"/>
        <v>3.0006666666666999</v>
      </c>
      <c r="G227" s="86">
        <f t="shared" si="36"/>
        <v>-65.624756000000005</v>
      </c>
      <c r="J227">
        <v>4112888888.8888998</v>
      </c>
      <c r="K227">
        <v>-58.240302999999997</v>
      </c>
      <c r="L227">
        <v>-50.692084999999999</v>
      </c>
      <c r="N227" s="86">
        <f t="shared" si="39"/>
        <v>3.0006666666666999</v>
      </c>
      <c r="O227" s="86">
        <f t="shared" si="37"/>
        <v>-61.363532999999997</v>
      </c>
    </row>
    <row r="228" spans="2:15" x14ac:dyDescent="0.25">
      <c r="B228">
        <v>4668333333.3332996</v>
      </c>
      <c r="C228">
        <v>-65.674415999999994</v>
      </c>
      <c r="D228">
        <v>-57.496326000000003</v>
      </c>
      <c r="F228" s="86">
        <f t="shared" si="38"/>
        <v>3.5008333333333002</v>
      </c>
      <c r="G228" s="86">
        <f t="shared" si="36"/>
        <v>-64.704871999999995</v>
      </c>
      <c r="J228">
        <v>4668333333.3332996</v>
      </c>
      <c r="K228">
        <v>-61.085383999999998</v>
      </c>
      <c r="L228">
        <v>-53.269908999999998</v>
      </c>
      <c r="N228" s="86">
        <f t="shared" si="39"/>
        <v>3.5008333333333002</v>
      </c>
      <c r="O228" s="86">
        <f t="shared" si="37"/>
        <v>-74.40625</v>
      </c>
    </row>
    <row r="229" spans="2:15" x14ac:dyDescent="0.25">
      <c r="B229">
        <v>5223777777.7777996</v>
      </c>
      <c r="C229">
        <v>-59.074038999999999</v>
      </c>
      <c r="D229">
        <v>-51.057144000000001</v>
      </c>
      <c r="F229" s="86">
        <f t="shared" si="38"/>
        <v>4.0010000000000003</v>
      </c>
      <c r="G229" s="86">
        <f t="shared" si="36"/>
        <v>-79.118842999999998</v>
      </c>
      <c r="J229">
        <v>5223777777.7777996</v>
      </c>
      <c r="K229">
        <v>-66.749115000000003</v>
      </c>
      <c r="L229">
        <v>-59.069854999999997</v>
      </c>
      <c r="N229" s="86">
        <f t="shared" si="39"/>
        <v>4.0010000000000003</v>
      </c>
      <c r="O229" s="86">
        <f t="shared" si="37"/>
        <v>-80.580971000000005</v>
      </c>
    </row>
    <row r="230" spans="2:15" x14ac:dyDescent="0.25">
      <c r="B230">
        <v>5779222222.2222004</v>
      </c>
      <c r="C230">
        <v>-64.133201999999997</v>
      </c>
      <c r="D230">
        <v>-56.444828000000001</v>
      </c>
      <c r="F230" s="86">
        <f t="shared" si="38"/>
        <v>4.5011666666667001</v>
      </c>
      <c r="G230" s="86">
        <f t="shared" si="36"/>
        <v>-60.262011999999999</v>
      </c>
      <c r="J230">
        <v>5779222222.2222004</v>
      </c>
      <c r="K230">
        <v>-61.582541999999997</v>
      </c>
      <c r="L230">
        <v>-53.992676000000003</v>
      </c>
      <c r="N230" s="86">
        <f t="shared" si="39"/>
        <v>4.5011666666667001</v>
      </c>
      <c r="O230" s="86">
        <f t="shared" si="37"/>
        <v>-64.451637000000005</v>
      </c>
    </row>
    <row r="231" spans="2:15" x14ac:dyDescent="0.25">
      <c r="B231">
        <v>6334666666.6667004</v>
      </c>
      <c r="C231">
        <v>-59.400742000000001</v>
      </c>
      <c r="D231">
        <v>-51.681530000000002</v>
      </c>
      <c r="F231" s="86">
        <f t="shared" si="38"/>
        <v>5.0013333333332994</v>
      </c>
      <c r="G231" s="86">
        <f t="shared" si="36"/>
        <v>-56.296264999999998</v>
      </c>
      <c r="J231">
        <v>6334666666.6667004</v>
      </c>
      <c r="K231">
        <v>-57.550072</v>
      </c>
      <c r="L231">
        <v>-49.796570000000003</v>
      </c>
      <c r="N231" s="86">
        <f t="shared" si="39"/>
        <v>5.0013333333332994</v>
      </c>
      <c r="O231" s="86">
        <f t="shared" si="37"/>
        <v>-59.780166999999999</v>
      </c>
    </row>
    <row r="232" spans="2:15" x14ac:dyDescent="0.25">
      <c r="B232">
        <v>6890111111.1111002</v>
      </c>
      <c r="C232">
        <v>-58.231850000000001</v>
      </c>
      <c r="D232">
        <v>-50.404105999999999</v>
      </c>
      <c r="F232" s="86">
        <f t="shared" si="38"/>
        <v>5.5015000000000001</v>
      </c>
      <c r="G232" s="86">
        <f t="shared" si="36"/>
        <v>-71.974365000000006</v>
      </c>
      <c r="J232">
        <v>6890111111.1111002</v>
      </c>
      <c r="K232">
        <v>-61.820594999999997</v>
      </c>
      <c r="L232">
        <v>-53.91198</v>
      </c>
      <c r="N232" s="86">
        <f t="shared" si="39"/>
        <v>5.5015000000000001</v>
      </c>
      <c r="O232" s="86">
        <f t="shared" si="37"/>
        <v>-57.154057000000002</v>
      </c>
    </row>
    <row r="233" spans="2:15" x14ac:dyDescent="0.25">
      <c r="B233">
        <v>7445555555.5556002</v>
      </c>
      <c r="C233">
        <v>-57.396633000000001</v>
      </c>
      <c r="D233">
        <v>-49.291203000000003</v>
      </c>
      <c r="F233" s="86">
        <f t="shared" si="38"/>
        <v>6.0016666666667007</v>
      </c>
      <c r="G233" s="86">
        <f t="shared" si="36"/>
        <v>-67.235473999999996</v>
      </c>
      <c r="J233">
        <v>7445555555.5556002</v>
      </c>
      <c r="K233">
        <v>-63.367485000000002</v>
      </c>
      <c r="L233">
        <v>-55.452572000000004</v>
      </c>
      <c r="N233" s="86">
        <f t="shared" si="39"/>
        <v>6.0016666666667007</v>
      </c>
      <c r="O233" s="86">
        <f t="shared" si="37"/>
        <v>-58.620052000000001</v>
      </c>
    </row>
    <row r="234" spans="2:15" x14ac:dyDescent="0.25">
      <c r="B234">
        <v>8001000000</v>
      </c>
      <c r="C234">
        <v>-60.658290999999998</v>
      </c>
      <c r="D234">
        <v>-52.747841000000001</v>
      </c>
      <c r="F234" s="86">
        <f t="shared" si="38"/>
        <v>6.5018333333333</v>
      </c>
      <c r="G234" s="86">
        <f t="shared" si="36"/>
        <v>-58.321044999999998</v>
      </c>
      <c r="J234">
        <v>8001000000</v>
      </c>
      <c r="K234">
        <v>-65.426108999999997</v>
      </c>
      <c r="L234">
        <v>-57.286648</v>
      </c>
      <c r="N234" s="86">
        <f t="shared" si="39"/>
        <v>6.5018333333333</v>
      </c>
      <c r="O234" s="86">
        <f t="shared" si="37"/>
        <v>-65.712524000000002</v>
      </c>
    </row>
    <row r="235" spans="2:15" x14ac:dyDescent="0.25">
      <c r="B235">
        <v>8556444444.4443998</v>
      </c>
      <c r="C235">
        <v>-61.160580000000003</v>
      </c>
      <c r="D235">
        <v>-52.712558999999999</v>
      </c>
      <c r="F235" s="86">
        <f t="shared" si="38"/>
        <v>7.0019999999999998</v>
      </c>
      <c r="G235" s="86">
        <f t="shared" si="36"/>
        <v>-55.822032999999998</v>
      </c>
      <c r="J235">
        <v>8556444444.4443998</v>
      </c>
      <c r="K235">
        <v>-69.240425000000002</v>
      </c>
      <c r="L235">
        <v>-60.872374999999998</v>
      </c>
      <c r="N235" s="86">
        <f t="shared" si="39"/>
        <v>7.0019999999999998</v>
      </c>
      <c r="O235" s="86">
        <f t="shared" si="37"/>
        <v>-62.388607</v>
      </c>
    </row>
    <row r="236" spans="2:15" x14ac:dyDescent="0.25">
      <c r="B236">
        <v>9111888888.8889008</v>
      </c>
      <c r="C236">
        <v>-58.800002999999997</v>
      </c>
      <c r="D236">
        <v>-49.789242000000002</v>
      </c>
      <c r="F236" s="86">
        <f t="shared" si="38"/>
        <v>7.5021666666667004</v>
      </c>
      <c r="G236" s="86">
        <f t="shared" si="36"/>
        <v>-53.683185999999999</v>
      </c>
      <c r="J236">
        <v>9111888888.8889008</v>
      </c>
      <c r="K236">
        <v>-68.077376999999998</v>
      </c>
      <c r="L236">
        <v>-59.148121000000003</v>
      </c>
      <c r="N236" s="86">
        <f t="shared" si="39"/>
        <v>7.5021666666667004</v>
      </c>
      <c r="O236" s="86">
        <f t="shared" si="37"/>
        <v>-56.083176000000002</v>
      </c>
    </row>
    <row r="237" spans="2:15" x14ac:dyDescent="0.25">
      <c r="B237">
        <v>9667333333.3332996</v>
      </c>
      <c r="C237">
        <v>-62.443707000000003</v>
      </c>
      <c r="D237">
        <v>-53.171973999999999</v>
      </c>
      <c r="F237" s="86">
        <f t="shared" si="38"/>
        <v>8.0023333333332989</v>
      </c>
      <c r="G237" s="86">
        <f t="shared" si="36"/>
        <v>-54.660130000000002</v>
      </c>
      <c r="J237">
        <v>9667333333.3332996</v>
      </c>
      <c r="K237">
        <v>-68.587967000000006</v>
      </c>
      <c r="L237">
        <v>-59.323630999999999</v>
      </c>
      <c r="N237" s="86">
        <f t="shared" si="39"/>
        <v>8.0023333333332989</v>
      </c>
      <c r="O237" s="86">
        <f t="shared" si="37"/>
        <v>-55.126159999999999</v>
      </c>
    </row>
    <row r="238" spans="2:15" x14ac:dyDescent="0.25">
      <c r="B238">
        <v>10222777777.778</v>
      </c>
      <c r="C238">
        <v>-65.192824999999999</v>
      </c>
      <c r="D238">
        <v>-55.627712000000002</v>
      </c>
      <c r="F238" s="86">
        <f t="shared" si="38"/>
        <v>8.5024999999999995</v>
      </c>
      <c r="G238" s="86">
        <f t="shared" si="36"/>
        <v>-53.861099000000003</v>
      </c>
      <c r="J238">
        <v>10222777777.778</v>
      </c>
      <c r="K238">
        <v>-70.670494000000005</v>
      </c>
      <c r="L238">
        <v>-61.184165999999998</v>
      </c>
      <c r="N238" s="86">
        <f t="shared" si="39"/>
        <v>8.5024999999999995</v>
      </c>
      <c r="O238" s="86">
        <f t="shared" si="37"/>
        <v>-55.359402000000003</v>
      </c>
    </row>
    <row r="239" spans="2:15" x14ac:dyDescent="0.25">
      <c r="B239">
        <v>10778222222.222</v>
      </c>
      <c r="C239">
        <v>-70.835578999999996</v>
      </c>
      <c r="D239">
        <v>-61.181946000000003</v>
      </c>
      <c r="F239" s="86">
        <f t="shared" si="38"/>
        <v>9.0026666666667001</v>
      </c>
      <c r="G239" s="86">
        <f t="shared" si="36"/>
        <v>-50.104660000000003</v>
      </c>
      <c r="J239">
        <v>10778222222.222</v>
      </c>
      <c r="K239">
        <v>-71.510765000000006</v>
      </c>
      <c r="L239">
        <v>-62.012721999999997</v>
      </c>
      <c r="N239" s="86">
        <f t="shared" si="39"/>
        <v>9.0026666666667001</v>
      </c>
      <c r="O239" s="86">
        <f t="shared" si="37"/>
        <v>-51.305484999999997</v>
      </c>
    </row>
    <row r="240" spans="2:15" x14ac:dyDescent="0.25">
      <c r="B240">
        <v>11333666666.667</v>
      </c>
      <c r="C240">
        <v>-67.843200999999993</v>
      </c>
      <c r="D240">
        <v>-58.392651000000001</v>
      </c>
      <c r="F240" s="86">
        <f t="shared" si="38"/>
        <v>9.5028333333332995</v>
      </c>
      <c r="G240" s="86">
        <f t="shared" si="36"/>
        <v>-45.135112999999997</v>
      </c>
      <c r="J240">
        <v>11333666666.667</v>
      </c>
      <c r="K240">
        <v>-76.538391000000004</v>
      </c>
      <c r="L240">
        <v>-66.999283000000005</v>
      </c>
      <c r="N240" s="86">
        <f t="shared" si="39"/>
        <v>9.5028333333332995</v>
      </c>
      <c r="O240" s="86">
        <f t="shared" si="37"/>
        <v>-46.442191999999999</v>
      </c>
    </row>
    <row r="241" spans="2:16" x14ac:dyDescent="0.25">
      <c r="B241">
        <v>11889111111.111</v>
      </c>
      <c r="C241">
        <v>-68.279090999999994</v>
      </c>
      <c r="D241">
        <v>-58.830883</v>
      </c>
      <c r="F241" s="86">
        <f t="shared" si="38"/>
        <v>10.003</v>
      </c>
      <c r="G241" s="86">
        <f t="shared" si="36"/>
        <v>-41.614066999999999</v>
      </c>
      <c r="J241">
        <v>11889111111.111</v>
      </c>
      <c r="K241">
        <v>-85.861396999999997</v>
      </c>
      <c r="L241">
        <v>-76.225684999999999</v>
      </c>
      <c r="N241" s="86">
        <f t="shared" si="39"/>
        <v>10.003</v>
      </c>
      <c r="O241" s="86">
        <f t="shared" si="37"/>
        <v>-44.301974999999999</v>
      </c>
    </row>
    <row r="242" spans="2:16" x14ac:dyDescent="0.25">
      <c r="B242">
        <v>12444555555.556</v>
      </c>
      <c r="C242">
        <v>-70.093177999999995</v>
      </c>
      <c r="D242">
        <v>-59.885787999999998</v>
      </c>
      <c r="F242" s="86" t="s">
        <v>25</v>
      </c>
      <c r="J242">
        <v>12444555555.556</v>
      </c>
      <c r="K242">
        <v>-81.594406000000006</v>
      </c>
      <c r="L242">
        <v>-71.477119000000002</v>
      </c>
      <c r="N242" s="86" t="s">
        <v>25</v>
      </c>
    </row>
    <row r="243" spans="2:16" x14ac:dyDescent="0.25">
      <c r="B243">
        <v>13000000000</v>
      </c>
      <c r="C243">
        <v>-68.839622000000006</v>
      </c>
      <c r="D243">
        <v>-57.922127000000003</v>
      </c>
      <c r="J243">
        <v>13000000000</v>
      </c>
      <c r="K243">
        <v>-82.682411000000002</v>
      </c>
      <c r="L243">
        <v>-71.641762</v>
      </c>
    </row>
    <row r="244" spans="2:16" x14ac:dyDescent="0.25">
      <c r="B244" t="s">
        <v>25</v>
      </c>
      <c r="J244" t="s">
        <v>25</v>
      </c>
    </row>
    <row r="245" spans="2:16" x14ac:dyDescent="0.25">
      <c r="F245" s="86" t="s">
        <v>50</v>
      </c>
      <c r="N245" s="86" t="s">
        <v>50</v>
      </c>
    </row>
    <row r="246" spans="2:16" ht="15.75" x14ac:dyDescent="0.25">
      <c r="F246" s="86" t="s">
        <v>23</v>
      </c>
      <c r="G246" s="86" t="str">
        <f t="shared" ref="G246:G265" si="40">D272</f>
        <v>3Ix2L dBc Log Mag(dB)</v>
      </c>
      <c r="H246" s="35">
        <v>3</v>
      </c>
      <c r="N246" s="86" t="s">
        <v>23</v>
      </c>
      <c r="O246" s="86" t="str">
        <f t="shared" ref="O246:O265" si="41">L272</f>
        <v>3Ix2L dBc Log Mag(dB)</v>
      </c>
      <c r="P246" s="35">
        <v>3</v>
      </c>
    </row>
    <row r="247" spans="2:16" ht="15.75" x14ac:dyDescent="0.25">
      <c r="B247" t="s">
        <v>48</v>
      </c>
      <c r="F247" s="86">
        <f t="shared" ref="F247:F265" si="42">B273/1000000000</f>
        <v>1</v>
      </c>
      <c r="G247" s="86">
        <f t="shared" si="40"/>
        <v>-41.669044</v>
      </c>
      <c r="H247" s="36">
        <f>ABS(AVERAGE(G247:G265)-(H246-1)*15)</f>
        <v>94.510776631578935</v>
      </c>
      <c r="J247" t="s">
        <v>48</v>
      </c>
      <c r="N247" s="86">
        <f t="shared" ref="N247:N265" si="43">J273/1000000000</f>
        <v>1</v>
      </c>
      <c r="O247" s="86">
        <f t="shared" si="41"/>
        <v>-63.776077000000001</v>
      </c>
      <c r="P247" s="36">
        <f>ABS(AVERAGE(O247:O265)-(P246-1)*15)</f>
        <v>99.476178578947355</v>
      </c>
    </row>
    <row r="248" spans="2:16" x14ac:dyDescent="0.25">
      <c r="B248" t="s">
        <v>23</v>
      </c>
      <c r="C248" t="s">
        <v>164</v>
      </c>
      <c r="D248" t="s">
        <v>86</v>
      </c>
      <c r="F248" s="86">
        <f t="shared" si="42"/>
        <v>1.6666666666666998</v>
      </c>
      <c r="G248" s="86">
        <f t="shared" si="40"/>
        <v>-56.708182999999998</v>
      </c>
      <c r="J248" t="s">
        <v>23</v>
      </c>
      <c r="K248" t="s">
        <v>164</v>
      </c>
      <c r="L248" t="s">
        <v>86</v>
      </c>
      <c r="N248" s="86">
        <f t="shared" si="43"/>
        <v>1.6666666666666998</v>
      </c>
      <c r="O248" s="86">
        <f t="shared" si="41"/>
        <v>-72.964691000000002</v>
      </c>
    </row>
    <row r="249" spans="2:16" x14ac:dyDescent="0.25">
      <c r="B249">
        <v>1000000000</v>
      </c>
      <c r="C249">
        <v>-75.075951000000003</v>
      </c>
      <c r="D249">
        <v>-64.528717</v>
      </c>
      <c r="F249" s="86">
        <f t="shared" si="42"/>
        <v>2.3333333333333002</v>
      </c>
      <c r="G249" s="86">
        <f t="shared" si="40"/>
        <v>-57.918652000000002</v>
      </c>
      <c r="J249">
        <v>1000000000</v>
      </c>
      <c r="K249">
        <v>-73.947272999999996</v>
      </c>
      <c r="L249">
        <v>-65.054787000000005</v>
      </c>
      <c r="N249" s="86">
        <f t="shared" si="43"/>
        <v>2.3333333333333002</v>
      </c>
      <c r="O249" s="86">
        <f t="shared" si="41"/>
        <v>-65.209412</v>
      </c>
    </row>
    <row r="250" spans="2:16" x14ac:dyDescent="0.25">
      <c r="B250">
        <v>1500166666.6666999</v>
      </c>
      <c r="C250">
        <v>-68.026756000000006</v>
      </c>
      <c r="D250">
        <v>-59.889076000000003</v>
      </c>
      <c r="F250" s="86">
        <f t="shared" si="42"/>
        <v>3</v>
      </c>
      <c r="G250" s="86">
        <f t="shared" si="40"/>
        <v>-56.91254</v>
      </c>
      <c r="J250">
        <v>1500166666.6666999</v>
      </c>
      <c r="K250">
        <v>-75.078605999999994</v>
      </c>
      <c r="L250">
        <v>-67.336654999999993</v>
      </c>
      <c r="N250" s="86">
        <f t="shared" si="43"/>
        <v>3</v>
      </c>
      <c r="O250" s="86">
        <f t="shared" si="41"/>
        <v>-73.885070999999996</v>
      </c>
    </row>
    <row r="251" spans="2:16" x14ac:dyDescent="0.25">
      <c r="B251">
        <v>2000333333.3333001</v>
      </c>
      <c r="C251">
        <v>-68.965987999999996</v>
      </c>
      <c r="D251">
        <v>-61.082901</v>
      </c>
      <c r="F251" s="86">
        <f t="shared" si="42"/>
        <v>3.6666666666666998</v>
      </c>
      <c r="G251" s="86">
        <f t="shared" si="40"/>
        <v>-59.397213000000001</v>
      </c>
      <c r="J251">
        <v>2000333333.3333001</v>
      </c>
      <c r="K251">
        <v>-63.416046000000001</v>
      </c>
      <c r="L251">
        <v>-55.867825000000003</v>
      </c>
      <c r="N251" s="86">
        <f t="shared" si="43"/>
        <v>3.6666666666666998</v>
      </c>
      <c r="O251" s="86">
        <f t="shared" si="41"/>
        <v>-73.194229000000007</v>
      </c>
    </row>
    <row r="252" spans="2:16" x14ac:dyDescent="0.25">
      <c r="B252">
        <v>2500500000</v>
      </c>
      <c r="C252">
        <v>-68.217461</v>
      </c>
      <c r="D252">
        <v>-60.039371000000003</v>
      </c>
      <c r="F252" s="86">
        <f t="shared" si="42"/>
        <v>4.3333333333332993</v>
      </c>
      <c r="G252" s="86">
        <f t="shared" si="40"/>
        <v>-71.924689999999998</v>
      </c>
      <c r="J252">
        <v>2500500000</v>
      </c>
      <c r="K252">
        <v>-78.354957999999996</v>
      </c>
      <c r="L252">
        <v>-70.539482000000007</v>
      </c>
      <c r="N252" s="86">
        <f t="shared" si="43"/>
        <v>4.3333333333332993</v>
      </c>
      <c r="O252" s="86">
        <f t="shared" si="41"/>
        <v>-67.055176000000003</v>
      </c>
    </row>
    <row r="253" spans="2:16" x14ac:dyDescent="0.25">
      <c r="B253">
        <v>3000666666.6666999</v>
      </c>
      <c r="C253">
        <v>-73.641647000000006</v>
      </c>
      <c r="D253">
        <v>-65.624756000000005</v>
      </c>
      <c r="F253" s="86">
        <f t="shared" si="42"/>
        <v>5</v>
      </c>
      <c r="G253" s="86">
        <f t="shared" si="40"/>
        <v>-89.405724000000006</v>
      </c>
      <c r="J253">
        <v>3000666666.6666999</v>
      </c>
      <c r="K253">
        <v>-69.042793000000003</v>
      </c>
      <c r="L253">
        <v>-61.363532999999997</v>
      </c>
      <c r="N253" s="86">
        <f t="shared" si="43"/>
        <v>5</v>
      </c>
      <c r="O253" s="86">
        <f t="shared" si="41"/>
        <v>-71.020103000000006</v>
      </c>
    </row>
    <row r="254" spans="2:16" x14ac:dyDescent="0.25">
      <c r="B254">
        <v>3500833333.3333001</v>
      </c>
      <c r="C254">
        <v>-72.393242000000001</v>
      </c>
      <c r="D254">
        <v>-64.704871999999995</v>
      </c>
      <c r="F254" s="86">
        <f t="shared" si="42"/>
        <v>5.6666666666667007</v>
      </c>
      <c r="G254" s="86">
        <f t="shared" si="40"/>
        <v>-71.457863000000003</v>
      </c>
      <c r="J254">
        <v>3500833333.3333001</v>
      </c>
      <c r="K254">
        <v>-81.996116999999998</v>
      </c>
      <c r="L254">
        <v>-74.40625</v>
      </c>
      <c r="N254" s="86">
        <f t="shared" si="43"/>
        <v>5.6666666666667007</v>
      </c>
      <c r="O254" s="86">
        <f t="shared" si="41"/>
        <v>-71.864799000000005</v>
      </c>
    </row>
    <row r="255" spans="2:16" x14ac:dyDescent="0.25">
      <c r="B255">
        <v>4001000000</v>
      </c>
      <c r="C255">
        <v>-86.838058000000004</v>
      </c>
      <c r="D255">
        <v>-79.118842999999998</v>
      </c>
      <c r="F255" s="86">
        <f t="shared" si="42"/>
        <v>6.3333333333332993</v>
      </c>
      <c r="G255" s="86">
        <f t="shared" si="40"/>
        <v>-66.179137999999995</v>
      </c>
      <c r="J255">
        <v>4001000000</v>
      </c>
      <c r="K255">
        <v>-88.334473000000003</v>
      </c>
      <c r="L255">
        <v>-80.580971000000005</v>
      </c>
      <c r="N255" s="86">
        <f t="shared" si="43"/>
        <v>6.3333333333332993</v>
      </c>
      <c r="O255" s="86">
        <f t="shared" si="41"/>
        <v>-87.753456</v>
      </c>
    </row>
    <row r="256" spans="2:16" x14ac:dyDescent="0.25">
      <c r="B256">
        <v>4501166666.6667004</v>
      </c>
      <c r="C256">
        <v>-68.089752000000004</v>
      </c>
      <c r="D256">
        <v>-60.262011999999999</v>
      </c>
      <c r="F256" s="86">
        <f t="shared" si="42"/>
        <v>7</v>
      </c>
      <c r="G256" s="86">
        <f t="shared" si="40"/>
        <v>-65.989006000000003</v>
      </c>
      <c r="J256">
        <v>4501166666.6667004</v>
      </c>
      <c r="K256">
        <v>-72.360252000000003</v>
      </c>
      <c r="L256">
        <v>-64.451637000000005</v>
      </c>
      <c r="N256" s="86">
        <f t="shared" si="43"/>
        <v>7</v>
      </c>
      <c r="O256" s="86">
        <f t="shared" si="41"/>
        <v>-62.976494000000002</v>
      </c>
    </row>
    <row r="257" spans="2:16" x14ac:dyDescent="0.25">
      <c r="B257">
        <v>5001333333.3332996</v>
      </c>
      <c r="C257">
        <v>-64.401695000000004</v>
      </c>
      <c r="D257">
        <v>-56.296264999999998</v>
      </c>
      <c r="F257" s="86">
        <f t="shared" si="42"/>
        <v>7.6666666666667007</v>
      </c>
      <c r="G257" s="86">
        <f t="shared" si="40"/>
        <v>-54.590705999999997</v>
      </c>
      <c r="J257">
        <v>5001333333.3332996</v>
      </c>
      <c r="K257">
        <v>-67.695076</v>
      </c>
      <c r="L257">
        <v>-59.780166999999999</v>
      </c>
      <c r="N257" s="86">
        <f t="shared" si="43"/>
        <v>7.6666666666667007</v>
      </c>
      <c r="O257" s="86">
        <f t="shared" si="41"/>
        <v>-66.005363000000003</v>
      </c>
    </row>
    <row r="258" spans="2:16" x14ac:dyDescent="0.25">
      <c r="B258">
        <v>5501500000</v>
      </c>
      <c r="C258">
        <v>-79.884810999999999</v>
      </c>
      <c r="D258">
        <v>-71.974365000000006</v>
      </c>
      <c r="F258" s="86">
        <f t="shared" si="42"/>
        <v>8.3333333333333002</v>
      </c>
      <c r="G258" s="86">
        <f t="shared" si="40"/>
        <v>-57.923434999999998</v>
      </c>
      <c r="J258">
        <v>5501500000</v>
      </c>
      <c r="K258">
        <v>-65.293518000000006</v>
      </c>
      <c r="L258">
        <v>-57.154057000000002</v>
      </c>
      <c r="N258" s="86">
        <f t="shared" si="43"/>
        <v>8.3333333333333002</v>
      </c>
      <c r="O258" s="86">
        <f t="shared" si="41"/>
        <v>-72.302031999999997</v>
      </c>
    </row>
    <row r="259" spans="2:16" x14ac:dyDescent="0.25">
      <c r="B259">
        <v>6001666666.6667004</v>
      </c>
      <c r="C259">
        <v>-75.683494999999994</v>
      </c>
      <c r="D259">
        <v>-67.235473999999996</v>
      </c>
      <c r="F259" s="86">
        <f t="shared" si="42"/>
        <v>9</v>
      </c>
      <c r="G259" s="86">
        <f t="shared" si="40"/>
        <v>-66.087684999999993</v>
      </c>
      <c r="J259">
        <v>6001666666.6667004</v>
      </c>
      <c r="K259">
        <v>-66.988097999999994</v>
      </c>
      <c r="L259">
        <v>-58.620052000000001</v>
      </c>
      <c r="N259" s="86">
        <f t="shared" si="43"/>
        <v>9</v>
      </c>
      <c r="O259" s="86">
        <f t="shared" si="41"/>
        <v>-56.058182000000002</v>
      </c>
    </row>
    <row r="260" spans="2:16" x14ac:dyDescent="0.25">
      <c r="B260">
        <v>6501833333.3332996</v>
      </c>
      <c r="C260">
        <v>-67.331810000000004</v>
      </c>
      <c r="D260">
        <v>-58.321044999999998</v>
      </c>
      <c r="F260" s="86">
        <f t="shared" si="42"/>
        <v>9.6666666666666998</v>
      </c>
      <c r="G260" s="86">
        <f t="shared" si="40"/>
        <v>-70.744788999999997</v>
      </c>
      <c r="J260">
        <v>6501833333.3332996</v>
      </c>
      <c r="K260">
        <v>-74.641784999999999</v>
      </c>
      <c r="L260">
        <v>-65.712524000000002</v>
      </c>
      <c r="N260" s="86">
        <f t="shared" si="43"/>
        <v>9.6666666666666998</v>
      </c>
      <c r="O260" s="86">
        <f t="shared" si="41"/>
        <v>-60.536605999999999</v>
      </c>
    </row>
    <row r="261" spans="2:16" x14ac:dyDescent="0.25">
      <c r="B261">
        <v>7002000000</v>
      </c>
      <c r="C261">
        <v>-65.093765000000005</v>
      </c>
      <c r="D261">
        <v>-55.822032999999998</v>
      </c>
      <c r="F261" s="86">
        <f t="shared" si="42"/>
        <v>10.333333333333</v>
      </c>
      <c r="G261" s="86">
        <f t="shared" si="40"/>
        <v>-66.111548999999997</v>
      </c>
      <c r="J261">
        <v>7002000000</v>
      </c>
      <c r="K261">
        <v>-71.652939000000003</v>
      </c>
      <c r="L261">
        <v>-62.388607</v>
      </c>
      <c r="N261" s="86">
        <f t="shared" si="43"/>
        <v>10.333333333333</v>
      </c>
      <c r="O261" s="86">
        <f t="shared" si="41"/>
        <v>-67.768494000000004</v>
      </c>
    </row>
    <row r="262" spans="2:16" x14ac:dyDescent="0.25">
      <c r="B262">
        <v>7502166666.6667004</v>
      </c>
      <c r="C262">
        <v>-63.248294999999999</v>
      </c>
      <c r="D262">
        <v>-53.683185999999999</v>
      </c>
      <c r="F262" s="86">
        <f t="shared" si="42"/>
        <v>11</v>
      </c>
      <c r="G262" s="86">
        <f t="shared" si="40"/>
        <v>-66.693236999999996</v>
      </c>
      <c r="J262">
        <v>7502166666.6667004</v>
      </c>
      <c r="K262">
        <v>-65.569503999999995</v>
      </c>
      <c r="L262">
        <v>-56.083176000000002</v>
      </c>
      <c r="N262" s="86">
        <f t="shared" si="43"/>
        <v>11</v>
      </c>
      <c r="O262" s="86">
        <f t="shared" si="41"/>
        <v>-79.916236999999995</v>
      </c>
    </row>
    <row r="263" spans="2:16" x14ac:dyDescent="0.25">
      <c r="B263">
        <v>8002333333.3332996</v>
      </c>
      <c r="C263">
        <v>-64.313759000000005</v>
      </c>
      <c r="D263">
        <v>-54.660130000000002</v>
      </c>
      <c r="F263" s="86">
        <f t="shared" si="42"/>
        <v>11.666666666667</v>
      </c>
      <c r="G263" s="86">
        <f t="shared" si="40"/>
        <v>-69.921424999999999</v>
      </c>
      <c r="J263">
        <v>8002333333.3332996</v>
      </c>
      <c r="K263">
        <v>-64.624199000000004</v>
      </c>
      <c r="L263">
        <v>-55.126159999999999</v>
      </c>
      <c r="N263" s="86">
        <f t="shared" si="43"/>
        <v>11.666666666667</v>
      </c>
      <c r="O263" s="86">
        <f t="shared" si="41"/>
        <v>-67.669922</v>
      </c>
    </row>
    <row r="264" spans="2:16" x14ac:dyDescent="0.25">
      <c r="B264">
        <v>8502500000</v>
      </c>
      <c r="C264">
        <v>-63.311649000000003</v>
      </c>
      <c r="D264">
        <v>-53.861099000000003</v>
      </c>
      <c r="F264" s="86">
        <f t="shared" si="42"/>
        <v>12.333333333333</v>
      </c>
      <c r="G264" s="86">
        <f t="shared" si="40"/>
        <v>-68.886459000000002</v>
      </c>
      <c r="J264">
        <v>8502500000</v>
      </c>
      <c r="K264">
        <v>-64.898514000000006</v>
      </c>
      <c r="L264">
        <v>-55.359402000000003</v>
      </c>
      <c r="N264" s="86">
        <f t="shared" si="43"/>
        <v>12.333333333333</v>
      </c>
      <c r="O264" s="86">
        <f t="shared" si="41"/>
        <v>-70.549660000000003</v>
      </c>
    </row>
    <row r="265" spans="2:16" x14ac:dyDescent="0.25">
      <c r="B265">
        <v>9002666666.6667004</v>
      </c>
      <c r="C265">
        <v>-59.552872000000001</v>
      </c>
      <c r="D265">
        <v>-50.104660000000003</v>
      </c>
      <c r="F265" s="86">
        <f t="shared" si="42"/>
        <v>13</v>
      </c>
      <c r="G265" s="86">
        <f t="shared" si="40"/>
        <v>-67.183418000000003</v>
      </c>
      <c r="J265">
        <v>9002666666.6667004</v>
      </c>
      <c r="K265">
        <v>-60.941200000000002</v>
      </c>
      <c r="L265">
        <v>-51.305484999999997</v>
      </c>
      <c r="N265" s="86">
        <f t="shared" si="43"/>
        <v>13</v>
      </c>
      <c r="O265" s="86">
        <f t="shared" si="41"/>
        <v>-69.541388999999995</v>
      </c>
    </row>
    <row r="266" spans="2:16" x14ac:dyDescent="0.25">
      <c r="B266">
        <v>9502833333.3332996</v>
      </c>
      <c r="C266">
        <v>-55.342506</v>
      </c>
      <c r="D266">
        <v>-45.135112999999997</v>
      </c>
      <c r="F266" s="86" t="s">
        <v>25</v>
      </c>
      <c r="J266">
        <v>9502833333.3332996</v>
      </c>
      <c r="K266">
        <v>-56.559479000000003</v>
      </c>
      <c r="L266">
        <v>-46.442191999999999</v>
      </c>
      <c r="N266" s="86" t="s">
        <v>25</v>
      </c>
    </row>
    <row r="267" spans="2:16" x14ac:dyDescent="0.25">
      <c r="B267">
        <v>10003000000</v>
      </c>
      <c r="C267">
        <v>-52.531562999999998</v>
      </c>
      <c r="D267">
        <v>-41.614066999999999</v>
      </c>
      <c r="J267">
        <v>10003000000</v>
      </c>
      <c r="K267">
        <v>-55.342624999999998</v>
      </c>
      <c r="L267">
        <v>-44.301974999999999</v>
      </c>
    </row>
    <row r="268" spans="2:16" x14ac:dyDescent="0.25">
      <c r="B268" t="s">
        <v>25</v>
      </c>
      <c r="J268" t="s">
        <v>25</v>
      </c>
    </row>
    <row r="269" spans="2:16" x14ac:dyDescent="0.25">
      <c r="F269" s="86" t="s">
        <v>52</v>
      </c>
      <c r="N269" s="86" t="s">
        <v>52</v>
      </c>
    </row>
    <row r="270" spans="2:16" ht="15.75" x14ac:dyDescent="0.25">
      <c r="F270" s="86" t="s">
        <v>23</v>
      </c>
      <c r="G270" s="86" t="str">
        <f t="shared" ref="G270:G289" si="44">D296</f>
        <v>3Ix3L dBc Log Mag(dB)</v>
      </c>
      <c r="H270" s="35">
        <v>3</v>
      </c>
      <c r="N270" s="86" t="s">
        <v>23</v>
      </c>
      <c r="O270" s="86" t="str">
        <f t="shared" ref="O270:O289" si="45">L296</f>
        <v>3Ix3L dBc Log Mag(dB)</v>
      </c>
      <c r="P270" s="35">
        <v>3</v>
      </c>
    </row>
    <row r="271" spans="2:16" ht="15.75" x14ac:dyDescent="0.25">
      <c r="B271" t="s">
        <v>50</v>
      </c>
      <c r="F271" s="86">
        <f t="shared" ref="F271:F289" si="46">B297/1000000000</f>
        <v>1</v>
      </c>
      <c r="G271" s="86">
        <f t="shared" si="44"/>
        <v>-41.157187999999998</v>
      </c>
      <c r="H271" s="36">
        <f>ABS(AVERAGE(G271:G289)-(H270-1)*15)</f>
        <v>86.321229315789481</v>
      </c>
      <c r="J271" t="s">
        <v>50</v>
      </c>
      <c r="N271" s="86">
        <f t="shared" ref="N271:N289" si="47">J297/1000000000</f>
        <v>1</v>
      </c>
      <c r="O271" s="86">
        <f t="shared" si="45"/>
        <v>-51.090243999999998</v>
      </c>
      <c r="P271" s="36">
        <f>ABS(AVERAGE(O271:O289)-(P270-1)*15)</f>
        <v>91.002639842105253</v>
      </c>
    </row>
    <row r="272" spans="2:16" x14ac:dyDescent="0.25">
      <c r="B272" t="s">
        <v>23</v>
      </c>
      <c r="C272" t="s">
        <v>165</v>
      </c>
      <c r="D272" t="s">
        <v>87</v>
      </c>
      <c r="F272" s="86">
        <f t="shared" si="46"/>
        <v>1.6666666666666998</v>
      </c>
      <c r="G272" s="86">
        <f t="shared" si="44"/>
        <v>-43.179073000000002</v>
      </c>
      <c r="J272" t="s">
        <v>23</v>
      </c>
      <c r="K272" t="s">
        <v>165</v>
      </c>
      <c r="L272" t="s">
        <v>87</v>
      </c>
      <c r="N272" s="86">
        <f t="shared" si="47"/>
        <v>1.6666666666666998</v>
      </c>
      <c r="O272" s="86">
        <f t="shared" si="45"/>
        <v>-52.131000999999998</v>
      </c>
    </row>
    <row r="273" spans="2:15" x14ac:dyDescent="0.25">
      <c r="B273">
        <v>1000000000</v>
      </c>
      <c r="C273">
        <v>-52.216278000000003</v>
      </c>
      <c r="D273">
        <v>-41.669044</v>
      </c>
      <c r="F273" s="86">
        <f t="shared" si="46"/>
        <v>2.3333333333333002</v>
      </c>
      <c r="G273" s="86">
        <f t="shared" si="44"/>
        <v>-37.629413999999997</v>
      </c>
      <c r="J273">
        <v>1000000000</v>
      </c>
      <c r="K273">
        <v>-72.668564000000003</v>
      </c>
      <c r="L273">
        <v>-63.776077000000001</v>
      </c>
      <c r="N273" s="86">
        <f t="shared" si="47"/>
        <v>2.3333333333333002</v>
      </c>
      <c r="O273" s="86">
        <f t="shared" si="45"/>
        <v>-50.891575000000003</v>
      </c>
    </row>
    <row r="274" spans="2:15" x14ac:dyDescent="0.25">
      <c r="B274">
        <v>1666666666.6666999</v>
      </c>
      <c r="C274">
        <v>-64.845862999999994</v>
      </c>
      <c r="D274">
        <v>-56.708182999999998</v>
      </c>
      <c r="F274" s="86">
        <f t="shared" si="46"/>
        <v>3</v>
      </c>
      <c r="G274" s="86">
        <f t="shared" si="44"/>
        <v>-42.138106999999998</v>
      </c>
      <c r="J274">
        <v>1666666666.6666999</v>
      </c>
      <c r="K274">
        <v>-80.706649999999996</v>
      </c>
      <c r="L274">
        <v>-72.964691000000002</v>
      </c>
      <c r="N274" s="86">
        <f t="shared" si="47"/>
        <v>3</v>
      </c>
      <c r="O274" s="86">
        <f t="shared" si="45"/>
        <v>-51.652121999999999</v>
      </c>
    </row>
    <row r="275" spans="2:15" x14ac:dyDescent="0.25">
      <c r="B275">
        <v>2333333333.3333001</v>
      </c>
      <c r="C275">
        <v>-65.801743000000002</v>
      </c>
      <c r="D275">
        <v>-57.918652000000002</v>
      </c>
      <c r="F275" s="86">
        <f t="shared" si="46"/>
        <v>3.6666666666666998</v>
      </c>
      <c r="G275" s="86">
        <f t="shared" si="44"/>
        <v>-46.075702999999997</v>
      </c>
      <c r="J275">
        <v>2333333333.3333001</v>
      </c>
      <c r="K275">
        <v>-72.757628999999994</v>
      </c>
      <c r="L275">
        <v>-65.209412</v>
      </c>
      <c r="N275" s="86">
        <f t="shared" si="47"/>
        <v>3.6666666666666998</v>
      </c>
      <c r="O275" s="86">
        <f t="shared" si="45"/>
        <v>-57.984572999999997</v>
      </c>
    </row>
    <row r="276" spans="2:15" x14ac:dyDescent="0.25">
      <c r="B276">
        <v>3000000000</v>
      </c>
      <c r="C276">
        <v>-65.090630000000004</v>
      </c>
      <c r="D276">
        <v>-56.91254</v>
      </c>
      <c r="F276" s="86">
        <f t="shared" si="46"/>
        <v>4.3333333333332993</v>
      </c>
      <c r="G276" s="86">
        <f t="shared" si="44"/>
        <v>-56.311782999999998</v>
      </c>
      <c r="J276">
        <v>3000000000</v>
      </c>
      <c r="K276">
        <v>-81.700546000000003</v>
      </c>
      <c r="L276">
        <v>-73.885070999999996</v>
      </c>
      <c r="N276" s="86">
        <f t="shared" si="47"/>
        <v>4.3333333333332993</v>
      </c>
      <c r="O276" s="86">
        <f t="shared" si="45"/>
        <v>-59.610424000000002</v>
      </c>
    </row>
    <row r="277" spans="2:15" x14ac:dyDescent="0.25">
      <c r="B277">
        <v>3666666666.6666999</v>
      </c>
      <c r="C277">
        <v>-67.414107999999999</v>
      </c>
      <c r="D277">
        <v>-59.397213000000001</v>
      </c>
      <c r="F277" s="86">
        <f t="shared" si="46"/>
        <v>5</v>
      </c>
      <c r="G277" s="86">
        <f t="shared" si="44"/>
        <v>-55.573405999999999</v>
      </c>
      <c r="J277">
        <v>3666666666.6666999</v>
      </c>
      <c r="K277">
        <v>-80.873481999999996</v>
      </c>
      <c r="L277">
        <v>-73.194229000000007</v>
      </c>
      <c r="N277" s="86">
        <f t="shared" si="47"/>
        <v>5</v>
      </c>
      <c r="O277" s="86">
        <f t="shared" si="45"/>
        <v>-64.611052999999998</v>
      </c>
    </row>
    <row r="278" spans="2:15" x14ac:dyDescent="0.25">
      <c r="B278">
        <v>4333333333.3332996</v>
      </c>
      <c r="C278">
        <v>-79.613067999999998</v>
      </c>
      <c r="D278">
        <v>-71.924689999999998</v>
      </c>
      <c r="F278" s="86">
        <f t="shared" si="46"/>
        <v>5.6666666666667007</v>
      </c>
      <c r="G278" s="86">
        <f t="shared" si="44"/>
        <v>-58.615741999999997</v>
      </c>
      <c r="J278">
        <v>4333333333.3332996</v>
      </c>
      <c r="K278">
        <v>-74.645042000000004</v>
      </c>
      <c r="L278">
        <v>-67.055176000000003</v>
      </c>
      <c r="N278" s="86">
        <f t="shared" si="47"/>
        <v>5.6666666666667007</v>
      </c>
      <c r="O278" s="86">
        <f t="shared" si="45"/>
        <v>-65.383162999999996</v>
      </c>
    </row>
    <row r="279" spans="2:15" x14ac:dyDescent="0.25">
      <c r="B279">
        <v>5000000000</v>
      </c>
      <c r="C279">
        <v>-97.124931000000004</v>
      </c>
      <c r="D279">
        <v>-89.405724000000006</v>
      </c>
      <c r="F279" s="86">
        <f t="shared" si="46"/>
        <v>6.3333333333332993</v>
      </c>
      <c r="G279" s="86">
        <f t="shared" si="44"/>
        <v>-57.982525000000003</v>
      </c>
      <c r="J279">
        <v>5000000000</v>
      </c>
      <c r="K279">
        <v>-78.773605000000003</v>
      </c>
      <c r="L279">
        <v>-71.020103000000006</v>
      </c>
      <c r="N279" s="86">
        <f t="shared" si="47"/>
        <v>6.3333333333332993</v>
      </c>
      <c r="O279" s="86">
        <f t="shared" si="45"/>
        <v>-60.241118999999998</v>
      </c>
    </row>
    <row r="280" spans="2:15" x14ac:dyDescent="0.25">
      <c r="B280">
        <v>5666666666.6667004</v>
      </c>
      <c r="C280">
        <v>-79.285606000000001</v>
      </c>
      <c r="D280">
        <v>-71.457863000000003</v>
      </c>
      <c r="F280" s="86">
        <f t="shared" si="46"/>
        <v>7</v>
      </c>
      <c r="G280" s="86">
        <f t="shared" si="44"/>
        <v>-61.748356000000001</v>
      </c>
      <c r="J280">
        <v>5666666666.6667004</v>
      </c>
      <c r="K280">
        <v>-79.773415</v>
      </c>
      <c r="L280">
        <v>-71.864799000000005</v>
      </c>
      <c r="N280" s="86">
        <f t="shared" si="47"/>
        <v>7</v>
      </c>
      <c r="O280" s="86">
        <f t="shared" si="45"/>
        <v>-66.340514999999996</v>
      </c>
    </row>
    <row r="281" spans="2:15" x14ac:dyDescent="0.25">
      <c r="B281">
        <v>6333333333.3332996</v>
      </c>
      <c r="C281">
        <v>-74.284569000000005</v>
      </c>
      <c r="D281">
        <v>-66.179137999999995</v>
      </c>
      <c r="F281" s="86">
        <f t="shared" si="46"/>
        <v>7.6666666666667007</v>
      </c>
      <c r="G281" s="86">
        <f t="shared" si="44"/>
        <v>-61.337940000000003</v>
      </c>
      <c r="J281">
        <v>6333333333.3332996</v>
      </c>
      <c r="K281">
        <v>-95.668364999999994</v>
      </c>
      <c r="L281">
        <v>-87.753456</v>
      </c>
      <c r="N281" s="86">
        <f t="shared" si="47"/>
        <v>7.6666666666667007</v>
      </c>
      <c r="O281" s="86">
        <f t="shared" si="45"/>
        <v>-68.821838</v>
      </c>
    </row>
    <row r="282" spans="2:15" x14ac:dyDescent="0.25">
      <c r="B282">
        <v>7000000000</v>
      </c>
      <c r="C282">
        <v>-73.899460000000005</v>
      </c>
      <c r="D282">
        <v>-65.989006000000003</v>
      </c>
      <c r="F282" s="86">
        <f t="shared" si="46"/>
        <v>8.3333333333333002</v>
      </c>
      <c r="G282" s="86">
        <f t="shared" si="44"/>
        <v>-61.035412000000001</v>
      </c>
      <c r="J282">
        <v>7000000000</v>
      </c>
      <c r="K282">
        <v>-71.115951999999993</v>
      </c>
      <c r="L282">
        <v>-62.976494000000002</v>
      </c>
      <c r="N282" s="86">
        <f t="shared" si="47"/>
        <v>8.3333333333333002</v>
      </c>
      <c r="O282" s="86">
        <f t="shared" si="45"/>
        <v>-62.428393999999997</v>
      </c>
    </row>
    <row r="283" spans="2:15" x14ac:dyDescent="0.25">
      <c r="B283">
        <v>7666666666.6667004</v>
      </c>
      <c r="C283">
        <v>-63.038722999999997</v>
      </c>
      <c r="D283">
        <v>-54.590705999999997</v>
      </c>
      <c r="F283" s="86">
        <f t="shared" si="46"/>
        <v>9</v>
      </c>
      <c r="G283" s="86">
        <f t="shared" si="44"/>
        <v>-72.047286999999997</v>
      </c>
      <c r="J283">
        <v>7666666666.6667004</v>
      </c>
      <c r="K283">
        <v>-74.373412999999999</v>
      </c>
      <c r="L283">
        <v>-66.005363000000003</v>
      </c>
      <c r="N283" s="86">
        <f t="shared" si="47"/>
        <v>9</v>
      </c>
      <c r="O283" s="86">
        <f t="shared" si="45"/>
        <v>-68.785308999999998</v>
      </c>
    </row>
    <row r="284" spans="2:15" x14ac:dyDescent="0.25">
      <c r="B284">
        <v>8333333333.3332996</v>
      </c>
      <c r="C284">
        <v>-66.934196</v>
      </c>
      <c r="D284">
        <v>-57.923434999999998</v>
      </c>
      <c r="F284" s="86">
        <f t="shared" si="46"/>
        <v>9.6666666666666998</v>
      </c>
      <c r="G284" s="86">
        <f t="shared" si="44"/>
        <v>-68.265670999999998</v>
      </c>
      <c r="J284">
        <v>8333333333.3332996</v>
      </c>
      <c r="K284">
        <v>-81.231292999999994</v>
      </c>
      <c r="L284">
        <v>-72.302031999999997</v>
      </c>
      <c r="N284" s="86">
        <f t="shared" si="47"/>
        <v>9.6666666666666998</v>
      </c>
      <c r="O284" s="86">
        <f t="shared" si="45"/>
        <v>-69.724639999999994</v>
      </c>
    </row>
    <row r="285" spans="2:15" x14ac:dyDescent="0.25">
      <c r="B285">
        <v>9000000000</v>
      </c>
      <c r="C285">
        <v>-75.359420999999998</v>
      </c>
      <c r="D285">
        <v>-66.087684999999993</v>
      </c>
      <c r="F285" s="86">
        <f t="shared" si="46"/>
        <v>10.333333333333</v>
      </c>
      <c r="G285" s="86">
        <f t="shared" si="44"/>
        <v>-63.535263</v>
      </c>
      <c r="J285">
        <v>9000000000</v>
      </c>
      <c r="K285">
        <v>-65.322517000000005</v>
      </c>
      <c r="L285">
        <v>-56.058182000000002</v>
      </c>
      <c r="N285" s="86">
        <f t="shared" si="47"/>
        <v>10.333333333333</v>
      </c>
      <c r="O285" s="86">
        <f t="shared" si="45"/>
        <v>-67.152145000000004</v>
      </c>
    </row>
    <row r="286" spans="2:15" x14ac:dyDescent="0.25">
      <c r="B286">
        <v>9666666666.6667004</v>
      </c>
      <c r="C286">
        <v>-80.309898000000004</v>
      </c>
      <c r="D286">
        <v>-70.744788999999997</v>
      </c>
      <c r="F286" s="86">
        <f t="shared" si="46"/>
        <v>11</v>
      </c>
      <c r="G286" s="86">
        <f t="shared" si="44"/>
        <v>-62.583011999999997</v>
      </c>
      <c r="J286">
        <v>9666666666.6667004</v>
      </c>
      <c r="K286">
        <v>-70.022925999999998</v>
      </c>
      <c r="L286">
        <v>-60.536605999999999</v>
      </c>
      <c r="N286" s="86">
        <f t="shared" si="47"/>
        <v>11</v>
      </c>
      <c r="O286" s="86">
        <f t="shared" si="45"/>
        <v>-66.354590999999999</v>
      </c>
    </row>
    <row r="287" spans="2:15" x14ac:dyDescent="0.25">
      <c r="B287">
        <v>10333333333.333</v>
      </c>
      <c r="C287">
        <v>-75.765181999999996</v>
      </c>
      <c r="D287">
        <v>-66.111548999999997</v>
      </c>
      <c r="F287" s="86">
        <f t="shared" si="46"/>
        <v>11.666666666667</v>
      </c>
      <c r="G287" s="86">
        <f t="shared" si="44"/>
        <v>-61.378810999999999</v>
      </c>
      <c r="J287">
        <v>10333333333.333</v>
      </c>
      <c r="K287">
        <v>-77.266541000000004</v>
      </c>
      <c r="L287">
        <v>-67.768494000000004</v>
      </c>
      <c r="N287" s="86">
        <f t="shared" si="47"/>
        <v>11.666666666667</v>
      </c>
      <c r="O287" s="86">
        <f t="shared" si="45"/>
        <v>-58.993606999999997</v>
      </c>
    </row>
    <row r="288" spans="2:15" x14ac:dyDescent="0.25">
      <c r="B288">
        <v>11000000000</v>
      </c>
      <c r="C288">
        <v>-76.143783999999997</v>
      </c>
      <c r="D288">
        <v>-66.693236999999996</v>
      </c>
      <c r="F288" s="86">
        <f t="shared" si="46"/>
        <v>12.333333333333</v>
      </c>
      <c r="G288" s="86">
        <f t="shared" si="44"/>
        <v>-59.385159000000002</v>
      </c>
      <c r="J288">
        <v>11000000000</v>
      </c>
      <c r="K288">
        <v>-89.455344999999994</v>
      </c>
      <c r="L288">
        <v>-79.916236999999995</v>
      </c>
      <c r="N288" s="86">
        <f t="shared" si="47"/>
        <v>12.333333333333</v>
      </c>
      <c r="O288" s="86">
        <f t="shared" si="45"/>
        <v>-58.870643999999999</v>
      </c>
    </row>
    <row r="289" spans="2:16" x14ac:dyDescent="0.25">
      <c r="B289">
        <v>11666666666.667</v>
      </c>
      <c r="C289">
        <v>-79.369636999999997</v>
      </c>
      <c r="D289">
        <v>-69.921424999999999</v>
      </c>
      <c r="F289" s="86">
        <f t="shared" si="46"/>
        <v>13</v>
      </c>
      <c r="G289" s="86">
        <f t="shared" si="44"/>
        <v>-60.123505000000002</v>
      </c>
      <c r="J289">
        <v>11666666666.667</v>
      </c>
      <c r="K289">
        <v>-77.305640999999994</v>
      </c>
      <c r="L289">
        <v>-67.669922</v>
      </c>
      <c r="N289" s="86">
        <f t="shared" si="47"/>
        <v>13</v>
      </c>
      <c r="O289" s="86">
        <f t="shared" si="45"/>
        <v>-57.983199999999997</v>
      </c>
    </row>
    <row r="290" spans="2:16" x14ac:dyDescent="0.25">
      <c r="B290">
        <v>12333333333.333</v>
      </c>
      <c r="C290">
        <v>-79.093857</v>
      </c>
      <c r="D290">
        <v>-68.886459000000002</v>
      </c>
      <c r="F290" s="86" t="s">
        <v>25</v>
      </c>
      <c r="J290">
        <v>12333333333.333</v>
      </c>
      <c r="K290">
        <v>-80.666945999999996</v>
      </c>
      <c r="L290">
        <v>-70.549660000000003</v>
      </c>
      <c r="N290" s="86" t="s">
        <v>25</v>
      </c>
    </row>
    <row r="291" spans="2:16" x14ac:dyDescent="0.25">
      <c r="B291">
        <v>13000000000</v>
      </c>
      <c r="C291">
        <v>-78.100914000000003</v>
      </c>
      <c r="D291">
        <v>-67.183418000000003</v>
      </c>
      <c r="J291">
        <v>13000000000</v>
      </c>
      <c r="K291">
        <v>-80.582038999999995</v>
      </c>
      <c r="L291">
        <v>-69.541388999999995</v>
      </c>
    </row>
    <row r="292" spans="2:16" x14ac:dyDescent="0.25">
      <c r="B292" t="s">
        <v>25</v>
      </c>
      <c r="J292" t="s">
        <v>25</v>
      </c>
    </row>
    <row r="293" spans="2:16" x14ac:dyDescent="0.25">
      <c r="F293" s="86" t="s">
        <v>54</v>
      </c>
      <c r="N293" s="86" t="s">
        <v>54</v>
      </c>
    </row>
    <row r="294" spans="2:16" ht="15.75" x14ac:dyDescent="0.25">
      <c r="F294" s="86" t="s">
        <v>23</v>
      </c>
      <c r="G294" s="86" t="str">
        <f t="shared" ref="G294:G313" si="48">D320</f>
        <v>3Ix4L dBc Log Mag(dB)</v>
      </c>
      <c r="H294" s="35">
        <v>3</v>
      </c>
      <c r="N294" s="86" t="s">
        <v>23</v>
      </c>
      <c r="O294" s="86" t="str">
        <f t="shared" ref="O294:O313" si="49">L320</f>
        <v>3Ix4L dBc Log Mag(dB)</v>
      </c>
      <c r="P294" s="35">
        <v>3</v>
      </c>
    </row>
    <row r="295" spans="2:16" ht="15.75" x14ac:dyDescent="0.25">
      <c r="B295" t="s">
        <v>52</v>
      </c>
      <c r="F295" s="86">
        <f t="shared" ref="F295:F313" si="50">B321/1000000000</f>
        <v>1.0029999999999999</v>
      </c>
      <c r="G295" s="86">
        <f t="shared" si="48"/>
        <v>-49.249378</v>
      </c>
      <c r="H295" s="36">
        <f>ABS(AVERAGE(G295:G313)-(H294-1)*15)</f>
        <v>87.834436263157897</v>
      </c>
      <c r="J295" t="s">
        <v>52</v>
      </c>
      <c r="N295" s="86">
        <f t="shared" ref="N295:N313" si="51">J321/1000000000</f>
        <v>1.0029999999999999</v>
      </c>
      <c r="O295" s="86">
        <f t="shared" si="49"/>
        <v>-55.285442000000003</v>
      </c>
      <c r="P295" s="36">
        <f>ABS(AVERAGE(O295:O313)-(P294-1)*15)</f>
        <v>97.502895526315797</v>
      </c>
    </row>
    <row r="296" spans="2:16" x14ac:dyDescent="0.25">
      <c r="B296" t="s">
        <v>23</v>
      </c>
      <c r="C296" t="s">
        <v>166</v>
      </c>
      <c r="D296" t="s">
        <v>88</v>
      </c>
      <c r="F296" s="86">
        <f t="shared" si="50"/>
        <v>1.6695</v>
      </c>
      <c r="G296" s="86">
        <f t="shared" si="48"/>
        <v>-66.024483000000004</v>
      </c>
      <c r="J296" t="s">
        <v>23</v>
      </c>
      <c r="K296" t="s">
        <v>166</v>
      </c>
      <c r="L296" t="s">
        <v>88</v>
      </c>
      <c r="N296" s="86">
        <f t="shared" si="51"/>
        <v>1.6695</v>
      </c>
      <c r="O296" s="86">
        <f t="shared" si="49"/>
        <v>-70.464782999999997</v>
      </c>
    </row>
    <row r="297" spans="2:16" x14ac:dyDescent="0.25">
      <c r="B297">
        <v>1000000000</v>
      </c>
      <c r="C297">
        <v>-51.704422000000001</v>
      </c>
      <c r="D297">
        <v>-41.157187999999998</v>
      </c>
      <c r="F297" s="86">
        <f t="shared" si="50"/>
        <v>2.3359999999999999</v>
      </c>
      <c r="G297" s="86">
        <f t="shared" si="48"/>
        <v>-51.855991000000003</v>
      </c>
      <c r="J297">
        <v>1000000000</v>
      </c>
      <c r="K297">
        <v>-59.982731000000001</v>
      </c>
      <c r="L297">
        <v>-51.090243999999998</v>
      </c>
      <c r="N297" s="86">
        <f t="shared" si="51"/>
        <v>2.3359999999999999</v>
      </c>
      <c r="O297" s="86">
        <f t="shared" si="49"/>
        <v>-64.129417000000004</v>
      </c>
    </row>
    <row r="298" spans="2:16" x14ac:dyDescent="0.25">
      <c r="B298">
        <v>1666666666.6666999</v>
      </c>
      <c r="C298">
        <v>-51.316752999999999</v>
      </c>
      <c r="D298">
        <v>-43.179073000000002</v>
      </c>
      <c r="F298" s="86">
        <f t="shared" si="50"/>
        <v>3.0024999999999999</v>
      </c>
      <c r="G298" s="86">
        <f t="shared" si="48"/>
        <v>-48.200156999999997</v>
      </c>
      <c r="J298">
        <v>1666666666.6666999</v>
      </c>
      <c r="K298">
        <v>-59.872954999999997</v>
      </c>
      <c r="L298">
        <v>-52.131000999999998</v>
      </c>
      <c r="N298" s="86">
        <f t="shared" si="51"/>
        <v>3.0024999999999999</v>
      </c>
      <c r="O298" s="86">
        <f t="shared" si="49"/>
        <v>-76.431968999999995</v>
      </c>
    </row>
    <row r="299" spans="2:16" x14ac:dyDescent="0.25">
      <c r="B299">
        <v>2333333333.3333001</v>
      </c>
      <c r="C299">
        <v>-45.512501</v>
      </c>
      <c r="D299">
        <v>-37.629413999999997</v>
      </c>
      <c r="F299" s="86">
        <f t="shared" si="50"/>
        <v>3.669</v>
      </c>
      <c r="G299" s="86">
        <f t="shared" si="48"/>
        <v>-48.658993000000002</v>
      </c>
      <c r="J299">
        <v>2333333333.3333001</v>
      </c>
      <c r="K299">
        <v>-58.439793000000002</v>
      </c>
      <c r="L299">
        <v>-50.891575000000003</v>
      </c>
      <c r="N299" s="86">
        <f t="shared" si="51"/>
        <v>3.669</v>
      </c>
      <c r="O299" s="86">
        <f t="shared" si="49"/>
        <v>-64.370688999999999</v>
      </c>
    </row>
    <row r="300" spans="2:16" x14ac:dyDescent="0.25">
      <c r="B300">
        <v>3000000000</v>
      </c>
      <c r="C300">
        <v>-50.316195999999998</v>
      </c>
      <c r="D300">
        <v>-42.138106999999998</v>
      </c>
      <c r="F300" s="86">
        <f t="shared" si="50"/>
        <v>4.3354999999999997</v>
      </c>
      <c r="G300" s="86">
        <f t="shared" si="48"/>
        <v>-46.996326000000003</v>
      </c>
      <c r="J300">
        <v>3000000000</v>
      </c>
      <c r="K300">
        <v>-59.467598000000002</v>
      </c>
      <c r="L300">
        <v>-51.652121999999999</v>
      </c>
      <c r="N300" s="86">
        <f t="shared" si="51"/>
        <v>4.3354999999999997</v>
      </c>
      <c r="O300" s="86">
        <f t="shared" si="49"/>
        <v>-61.705638999999998</v>
      </c>
    </row>
    <row r="301" spans="2:16" x14ac:dyDescent="0.25">
      <c r="B301">
        <v>3666666666.6666999</v>
      </c>
      <c r="C301">
        <v>-54.092593999999998</v>
      </c>
      <c r="D301">
        <v>-46.075702999999997</v>
      </c>
      <c r="F301" s="86">
        <f t="shared" si="50"/>
        <v>5.0019999999999998</v>
      </c>
      <c r="G301" s="86">
        <f t="shared" si="48"/>
        <v>-44.346031000000004</v>
      </c>
      <c r="J301">
        <v>3666666666.6666999</v>
      </c>
      <c r="K301">
        <v>-65.663833999999994</v>
      </c>
      <c r="L301">
        <v>-57.984572999999997</v>
      </c>
      <c r="N301" s="86">
        <f t="shared" si="51"/>
        <v>5.0019999999999998</v>
      </c>
      <c r="O301" s="86">
        <f t="shared" si="49"/>
        <v>-68.376022000000006</v>
      </c>
    </row>
    <row r="302" spans="2:16" x14ac:dyDescent="0.25">
      <c r="B302">
        <v>4333333333.3332996</v>
      </c>
      <c r="C302">
        <v>-64.000152999999997</v>
      </c>
      <c r="D302">
        <v>-56.311782999999998</v>
      </c>
      <c r="F302" s="86">
        <f t="shared" si="50"/>
        <v>5.6684999999999999</v>
      </c>
      <c r="G302" s="86">
        <f t="shared" si="48"/>
        <v>-44.025981999999999</v>
      </c>
      <c r="J302">
        <v>4333333333.3332996</v>
      </c>
      <c r="K302">
        <v>-67.200294</v>
      </c>
      <c r="L302">
        <v>-59.610424000000002</v>
      </c>
      <c r="N302" s="86">
        <f t="shared" si="51"/>
        <v>5.6684999999999999</v>
      </c>
      <c r="O302" s="86">
        <f t="shared" si="49"/>
        <v>-66.209029999999998</v>
      </c>
    </row>
    <row r="303" spans="2:16" x14ac:dyDescent="0.25">
      <c r="B303">
        <v>5000000000</v>
      </c>
      <c r="C303">
        <v>-63.292617999999997</v>
      </c>
      <c r="D303">
        <v>-55.573405999999999</v>
      </c>
      <c r="F303" s="86">
        <f t="shared" si="50"/>
        <v>6.335</v>
      </c>
      <c r="G303" s="86">
        <f t="shared" si="48"/>
        <v>-52.588920999999999</v>
      </c>
      <c r="J303">
        <v>5000000000</v>
      </c>
      <c r="K303">
        <v>-72.364547999999999</v>
      </c>
      <c r="L303">
        <v>-64.611052999999998</v>
      </c>
      <c r="N303" s="86">
        <f t="shared" si="51"/>
        <v>6.335</v>
      </c>
      <c r="O303" s="86">
        <f t="shared" si="49"/>
        <v>-69.673561000000007</v>
      </c>
    </row>
    <row r="304" spans="2:16" x14ac:dyDescent="0.25">
      <c r="B304">
        <v>5666666666.6667004</v>
      </c>
      <c r="C304">
        <v>-66.443481000000006</v>
      </c>
      <c r="D304">
        <v>-58.615741999999997</v>
      </c>
      <c r="F304" s="86">
        <f t="shared" si="50"/>
        <v>7.0015000000000001</v>
      </c>
      <c r="G304" s="86">
        <f t="shared" si="48"/>
        <v>-55.852493000000003</v>
      </c>
      <c r="J304">
        <v>5666666666.6667004</v>
      </c>
      <c r="K304">
        <v>-73.291779000000005</v>
      </c>
      <c r="L304">
        <v>-65.383162999999996</v>
      </c>
      <c r="N304" s="86">
        <f t="shared" si="51"/>
        <v>7.0015000000000001</v>
      </c>
      <c r="O304" s="86">
        <f t="shared" si="49"/>
        <v>-68.294219999999996</v>
      </c>
    </row>
    <row r="305" spans="2:16" x14ac:dyDescent="0.25">
      <c r="B305">
        <v>6333333333.3332996</v>
      </c>
      <c r="C305">
        <v>-66.087958999999998</v>
      </c>
      <c r="D305">
        <v>-57.982525000000003</v>
      </c>
      <c r="F305" s="86">
        <f t="shared" si="50"/>
        <v>7.6680000000000001</v>
      </c>
      <c r="G305" s="86">
        <f t="shared" si="48"/>
        <v>-55.093165999999997</v>
      </c>
      <c r="J305">
        <v>6333333333.3332996</v>
      </c>
      <c r="K305">
        <v>-68.156029000000004</v>
      </c>
      <c r="L305">
        <v>-60.241118999999998</v>
      </c>
      <c r="N305" s="86">
        <f t="shared" si="51"/>
        <v>7.6680000000000001</v>
      </c>
      <c r="O305" s="86">
        <f t="shared" si="49"/>
        <v>-68.420670000000001</v>
      </c>
    </row>
    <row r="306" spans="2:16" x14ac:dyDescent="0.25">
      <c r="B306">
        <v>7000000000</v>
      </c>
      <c r="C306">
        <v>-69.658805999999998</v>
      </c>
      <c r="D306">
        <v>-61.748356000000001</v>
      </c>
      <c r="F306" s="86">
        <f t="shared" si="50"/>
        <v>8.3345000000000002</v>
      </c>
      <c r="G306" s="86">
        <f t="shared" si="48"/>
        <v>-57.330677000000001</v>
      </c>
      <c r="J306">
        <v>7000000000</v>
      </c>
      <c r="K306">
        <v>-74.479973000000001</v>
      </c>
      <c r="L306">
        <v>-66.340514999999996</v>
      </c>
      <c r="N306" s="86">
        <f t="shared" si="51"/>
        <v>8.3345000000000002</v>
      </c>
      <c r="O306" s="86">
        <f t="shared" si="49"/>
        <v>-71.162505999999993</v>
      </c>
    </row>
    <row r="307" spans="2:16" x14ac:dyDescent="0.25">
      <c r="B307">
        <v>7666666666.6667004</v>
      </c>
      <c r="C307">
        <v>-69.785956999999996</v>
      </c>
      <c r="D307">
        <v>-61.337940000000003</v>
      </c>
      <c r="F307" s="86">
        <f t="shared" si="50"/>
        <v>9.0009999999999994</v>
      </c>
      <c r="G307" s="86">
        <f t="shared" si="48"/>
        <v>-58.868617999999998</v>
      </c>
      <c r="J307">
        <v>7666666666.6667004</v>
      </c>
      <c r="K307">
        <v>-77.189887999999996</v>
      </c>
      <c r="L307">
        <v>-68.821838</v>
      </c>
      <c r="N307" s="86">
        <f t="shared" si="51"/>
        <v>9.0009999999999994</v>
      </c>
      <c r="O307" s="86">
        <f t="shared" si="49"/>
        <v>-71.193641999999997</v>
      </c>
    </row>
    <row r="308" spans="2:16" x14ac:dyDescent="0.25">
      <c r="B308">
        <v>8333333333.3332996</v>
      </c>
      <c r="C308">
        <v>-70.046172999999996</v>
      </c>
      <c r="D308">
        <v>-61.035412000000001</v>
      </c>
      <c r="F308" s="86">
        <f t="shared" si="50"/>
        <v>9.6675000000000004</v>
      </c>
      <c r="G308" s="86">
        <f t="shared" si="48"/>
        <v>-56.735401000000003</v>
      </c>
      <c r="J308">
        <v>8333333333.3332996</v>
      </c>
      <c r="K308">
        <v>-71.357651000000004</v>
      </c>
      <c r="L308">
        <v>-62.428393999999997</v>
      </c>
      <c r="N308" s="86">
        <f t="shared" si="51"/>
        <v>9.6675000000000004</v>
      </c>
      <c r="O308" s="86">
        <f t="shared" si="49"/>
        <v>-71.642241999999996</v>
      </c>
    </row>
    <row r="309" spans="2:16" x14ac:dyDescent="0.25">
      <c r="B309">
        <v>9000000000</v>
      </c>
      <c r="C309">
        <v>-81.319016000000005</v>
      </c>
      <c r="D309">
        <v>-72.047286999999997</v>
      </c>
      <c r="F309" s="86">
        <f t="shared" si="50"/>
        <v>10.334</v>
      </c>
      <c r="G309" s="86">
        <f t="shared" si="48"/>
        <v>-64.569755999999998</v>
      </c>
      <c r="J309">
        <v>9000000000</v>
      </c>
      <c r="K309">
        <v>-78.049644000000001</v>
      </c>
      <c r="L309">
        <v>-68.785308999999998</v>
      </c>
      <c r="N309" s="86">
        <f t="shared" si="51"/>
        <v>10.334</v>
      </c>
      <c r="O309" s="86">
        <f t="shared" si="49"/>
        <v>-64.553139000000002</v>
      </c>
    </row>
    <row r="310" spans="2:16" x14ac:dyDescent="0.25">
      <c r="B310">
        <v>9666666666.6667004</v>
      </c>
      <c r="C310">
        <v>-77.830780000000004</v>
      </c>
      <c r="D310">
        <v>-68.265670999999998</v>
      </c>
      <c r="F310" s="86">
        <f t="shared" si="50"/>
        <v>11.000500000000001</v>
      </c>
      <c r="G310" s="86">
        <f t="shared" si="48"/>
        <v>-67.462165999999996</v>
      </c>
      <c r="J310">
        <v>9666666666.6667004</v>
      </c>
      <c r="K310">
        <v>-79.21096</v>
      </c>
      <c r="L310">
        <v>-69.724639999999994</v>
      </c>
      <c r="N310" s="86">
        <f t="shared" si="51"/>
        <v>11.000500000000001</v>
      </c>
      <c r="O310" s="86">
        <f t="shared" si="49"/>
        <v>-65.366264000000001</v>
      </c>
    </row>
    <row r="311" spans="2:16" x14ac:dyDescent="0.25">
      <c r="B311">
        <v>10333333333.333</v>
      </c>
      <c r="C311">
        <v>-73.188896</v>
      </c>
      <c r="D311">
        <v>-63.535263</v>
      </c>
      <c r="F311" s="86">
        <f t="shared" si="50"/>
        <v>11.667</v>
      </c>
      <c r="G311" s="86">
        <f t="shared" si="48"/>
        <v>-71.310149999999993</v>
      </c>
      <c r="J311">
        <v>10333333333.333</v>
      </c>
      <c r="K311">
        <v>-76.650184999999993</v>
      </c>
      <c r="L311">
        <v>-67.152145000000004</v>
      </c>
      <c r="N311" s="86">
        <f t="shared" si="51"/>
        <v>11.667</v>
      </c>
      <c r="O311" s="86">
        <f t="shared" si="49"/>
        <v>-64.519371000000007</v>
      </c>
    </row>
    <row r="312" spans="2:16" x14ac:dyDescent="0.25">
      <c r="B312">
        <v>11000000000</v>
      </c>
      <c r="C312">
        <v>-72.033562000000003</v>
      </c>
      <c r="D312">
        <v>-62.583011999999997</v>
      </c>
      <c r="F312" s="86">
        <f t="shared" si="50"/>
        <v>12.333500000000001</v>
      </c>
      <c r="G312" s="86">
        <f t="shared" si="48"/>
        <v>-75.939323000000002</v>
      </c>
      <c r="J312">
        <v>11000000000</v>
      </c>
      <c r="K312">
        <v>-75.893707000000006</v>
      </c>
      <c r="L312">
        <v>-66.354590999999999</v>
      </c>
      <c r="N312" s="86">
        <f t="shared" si="51"/>
        <v>12.333500000000001</v>
      </c>
      <c r="O312" s="86">
        <f t="shared" si="49"/>
        <v>-68.126137</v>
      </c>
    </row>
    <row r="313" spans="2:16" x14ac:dyDescent="0.25">
      <c r="B313">
        <v>11666666666.667</v>
      </c>
      <c r="C313">
        <v>-70.827019000000007</v>
      </c>
      <c r="D313">
        <v>-61.378810999999999</v>
      </c>
      <c r="F313" s="86">
        <f t="shared" si="50"/>
        <v>13</v>
      </c>
      <c r="G313" s="86">
        <f t="shared" si="48"/>
        <v>-83.746277000000006</v>
      </c>
      <c r="J313">
        <v>11666666666.667</v>
      </c>
      <c r="K313">
        <v>-68.629317999999998</v>
      </c>
      <c r="L313">
        <v>-58.993606999999997</v>
      </c>
      <c r="N313" s="86">
        <f t="shared" si="51"/>
        <v>13</v>
      </c>
      <c r="O313" s="86">
        <f t="shared" si="49"/>
        <v>-72.630272000000005</v>
      </c>
    </row>
    <row r="314" spans="2:16" x14ac:dyDescent="0.25">
      <c r="B314">
        <v>12333333333.333</v>
      </c>
      <c r="C314">
        <v>-69.592551999999998</v>
      </c>
      <c r="D314">
        <v>-59.385159000000002</v>
      </c>
      <c r="F314" s="86" t="s">
        <v>25</v>
      </c>
      <c r="J314">
        <v>12333333333.333</v>
      </c>
      <c r="K314">
        <v>-68.987930000000006</v>
      </c>
      <c r="L314">
        <v>-58.870643999999999</v>
      </c>
      <c r="N314" s="86" t="s">
        <v>25</v>
      </c>
    </row>
    <row r="315" spans="2:16" x14ac:dyDescent="0.25">
      <c r="B315">
        <v>13000000000</v>
      </c>
      <c r="C315">
        <v>-71.040999999999997</v>
      </c>
      <c r="D315">
        <v>-60.123505000000002</v>
      </c>
      <c r="J315">
        <v>13000000000</v>
      </c>
      <c r="K315">
        <v>-69.023848999999998</v>
      </c>
      <c r="L315">
        <v>-57.983199999999997</v>
      </c>
    </row>
    <row r="316" spans="2:16" x14ac:dyDescent="0.25">
      <c r="B316" t="s">
        <v>25</v>
      </c>
      <c r="J316" t="s">
        <v>25</v>
      </c>
    </row>
    <row r="317" spans="2:16" x14ac:dyDescent="0.25">
      <c r="F317" s="86" t="s">
        <v>56</v>
      </c>
      <c r="N317" s="86" t="s">
        <v>56</v>
      </c>
    </row>
    <row r="318" spans="2:16" ht="15.75" x14ac:dyDescent="0.25">
      <c r="F318" s="86" t="s">
        <v>23</v>
      </c>
      <c r="G318" s="86" t="str">
        <f t="shared" ref="G318:G337" si="52">D344</f>
        <v>3Ix5L dBc Log Mag(dB)</v>
      </c>
      <c r="H318" s="35">
        <v>3</v>
      </c>
      <c r="N318" s="86" t="s">
        <v>23</v>
      </c>
      <c r="O318" s="86" t="str">
        <f t="shared" ref="O318:O337" si="53">L344</f>
        <v>3Ix5L dBc Log Mag(dB)</v>
      </c>
      <c r="P318" s="35">
        <v>3</v>
      </c>
    </row>
    <row r="319" spans="2:16" ht="15.75" x14ac:dyDescent="0.25">
      <c r="B319" t="s">
        <v>54</v>
      </c>
      <c r="F319" s="86">
        <f t="shared" ref="F319:F337" si="54">B345/1000000000</f>
        <v>2.0030000000000001</v>
      </c>
      <c r="G319" s="86">
        <f t="shared" si="52"/>
        <v>-39.382511000000001</v>
      </c>
      <c r="H319" s="36">
        <f>ABS(AVERAGE(G319:G337)-(H318-1)*15)</f>
        <v>81.08935305263158</v>
      </c>
      <c r="J319" t="s">
        <v>54</v>
      </c>
      <c r="N319" s="86">
        <f t="shared" ref="N319:N337" si="55">J345/1000000000</f>
        <v>2.0030000000000001</v>
      </c>
      <c r="O319" s="86">
        <f t="shared" si="53"/>
        <v>-50.177216000000001</v>
      </c>
      <c r="P319" s="36">
        <f>ABS(AVERAGE(O319:O337)-(P318-1)*15)</f>
        <v>85.386909315789495</v>
      </c>
    </row>
    <row r="320" spans="2:16" x14ac:dyDescent="0.25">
      <c r="B320" t="s">
        <v>23</v>
      </c>
      <c r="C320" t="s">
        <v>167</v>
      </c>
      <c r="D320" t="s">
        <v>89</v>
      </c>
      <c r="F320" s="86">
        <f t="shared" si="54"/>
        <v>2.6139444444444</v>
      </c>
      <c r="G320" s="86">
        <f t="shared" si="52"/>
        <v>-42.685940000000002</v>
      </c>
      <c r="J320" t="s">
        <v>23</v>
      </c>
      <c r="K320" t="s">
        <v>167</v>
      </c>
      <c r="L320" t="s">
        <v>89</v>
      </c>
      <c r="N320" s="86">
        <f t="shared" si="55"/>
        <v>2.6139444444444</v>
      </c>
      <c r="O320" s="86">
        <f t="shared" si="53"/>
        <v>-49.295811</v>
      </c>
    </row>
    <row r="321" spans="2:15" x14ac:dyDescent="0.25">
      <c r="B321">
        <v>1003000000</v>
      </c>
      <c r="C321">
        <v>-59.796616</v>
      </c>
      <c r="D321">
        <v>-49.249378</v>
      </c>
      <c r="F321" s="86">
        <f t="shared" si="54"/>
        <v>3.2248888888888998</v>
      </c>
      <c r="G321" s="86">
        <f t="shared" si="52"/>
        <v>-42.231571000000002</v>
      </c>
      <c r="J321">
        <v>1003000000</v>
      </c>
      <c r="K321">
        <v>-64.177932999999996</v>
      </c>
      <c r="L321">
        <v>-55.285442000000003</v>
      </c>
      <c r="N321" s="86">
        <f t="shared" si="55"/>
        <v>3.2248888888888998</v>
      </c>
      <c r="O321" s="86">
        <f t="shared" si="53"/>
        <v>-49.511833000000003</v>
      </c>
    </row>
    <row r="322" spans="2:15" x14ac:dyDescent="0.25">
      <c r="B322">
        <v>1669500000</v>
      </c>
      <c r="C322">
        <v>-74.162163000000007</v>
      </c>
      <c r="D322">
        <v>-66.024483000000004</v>
      </c>
      <c r="F322" s="86">
        <f t="shared" si="54"/>
        <v>3.8358333333333001</v>
      </c>
      <c r="G322" s="86">
        <f t="shared" si="52"/>
        <v>-44.102943000000003</v>
      </c>
      <c r="J322">
        <v>1669500000</v>
      </c>
      <c r="K322">
        <v>-78.206740999999994</v>
      </c>
      <c r="L322">
        <v>-70.464782999999997</v>
      </c>
      <c r="N322" s="86">
        <f t="shared" si="55"/>
        <v>3.8358333333333001</v>
      </c>
      <c r="O322" s="86">
        <f t="shared" si="53"/>
        <v>-51.836685000000003</v>
      </c>
    </row>
    <row r="323" spans="2:15" x14ac:dyDescent="0.25">
      <c r="B323">
        <v>2336000000</v>
      </c>
      <c r="C323">
        <v>-59.739078999999997</v>
      </c>
      <c r="D323">
        <v>-51.855991000000003</v>
      </c>
      <c r="F323" s="86">
        <f t="shared" si="54"/>
        <v>4.4467777777777995</v>
      </c>
      <c r="G323" s="86">
        <f t="shared" si="52"/>
        <v>-46.605476000000003</v>
      </c>
      <c r="J323">
        <v>2336000000</v>
      </c>
      <c r="K323">
        <v>-71.677634999999995</v>
      </c>
      <c r="L323">
        <v>-64.129417000000004</v>
      </c>
      <c r="N323" s="86">
        <f t="shared" si="55"/>
        <v>4.4467777777777995</v>
      </c>
      <c r="O323" s="86">
        <f t="shared" si="53"/>
        <v>-51.076709999999999</v>
      </c>
    </row>
    <row r="324" spans="2:15" x14ac:dyDescent="0.25">
      <c r="B324">
        <v>3002500000</v>
      </c>
      <c r="C324">
        <v>-56.378245999999997</v>
      </c>
      <c r="D324">
        <v>-48.200156999999997</v>
      </c>
      <c r="F324" s="86">
        <f t="shared" si="54"/>
        <v>5.0577222222222007</v>
      </c>
      <c r="G324" s="86">
        <f t="shared" si="52"/>
        <v>-53.107059</v>
      </c>
      <c r="J324">
        <v>3002500000</v>
      </c>
      <c r="K324">
        <v>-84.247444000000002</v>
      </c>
      <c r="L324">
        <v>-76.431968999999995</v>
      </c>
      <c r="N324" s="86">
        <f t="shared" si="55"/>
        <v>5.0577222222222007</v>
      </c>
      <c r="O324" s="86">
        <f t="shared" si="53"/>
        <v>-54.322426</v>
      </c>
    </row>
    <row r="325" spans="2:15" x14ac:dyDescent="0.25">
      <c r="B325">
        <v>3669000000</v>
      </c>
      <c r="C325">
        <v>-56.675884000000003</v>
      </c>
      <c r="D325">
        <v>-48.658993000000002</v>
      </c>
      <c r="F325" s="86">
        <f t="shared" si="54"/>
        <v>5.6686666666667005</v>
      </c>
      <c r="G325" s="86">
        <f t="shared" si="52"/>
        <v>-53.918475999999998</v>
      </c>
      <c r="J325">
        <v>3669000000</v>
      </c>
      <c r="K325">
        <v>-72.049949999999995</v>
      </c>
      <c r="L325">
        <v>-64.370688999999999</v>
      </c>
      <c r="N325" s="86">
        <f t="shared" si="55"/>
        <v>5.6686666666667005</v>
      </c>
      <c r="O325" s="86">
        <f t="shared" si="53"/>
        <v>-52.483780000000003</v>
      </c>
    </row>
    <row r="326" spans="2:15" x14ac:dyDescent="0.25">
      <c r="B326">
        <v>4335500000</v>
      </c>
      <c r="C326">
        <v>-54.684696000000002</v>
      </c>
      <c r="D326">
        <v>-46.996326000000003</v>
      </c>
      <c r="F326" s="86">
        <f t="shared" si="54"/>
        <v>6.2796111111110999</v>
      </c>
      <c r="G326" s="86">
        <f t="shared" si="52"/>
        <v>-52.210895999999998</v>
      </c>
      <c r="J326">
        <v>4335500000</v>
      </c>
      <c r="K326">
        <v>-69.295508999999996</v>
      </c>
      <c r="L326">
        <v>-61.705638999999998</v>
      </c>
      <c r="N326" s="86">
        <f t="shared" si="55"/>
        <v>6.2796111111110999</v>
      </c>
      <c r="O326" s="86">
        <f t="shared" si="53"/>
        <v>-53.254955000000002</v>
      </c>
    </row>
    <row r="327" spans="2:15" x14ac:dyDescent="0.25">
      <c r="B327">
        <v>5002000000</v>
      </c>
      <c r="C327">
        <v>-52.065246999999999</v>
      </c>
      <c r="D327">
        <v>-44.346031000000004</v>
      </c>
      <c r="F327" s="86">
        <f t="shared" si="54"/>
        <v>6.8905555555555997</v>
      </c>
      <c r="G327" s="86">
        <f t="shared" si="52"/>
        <v>-50.358275999999996</v>
      </c>
      <c r="J327">
        <v>5002000000</v>
      </c>
      <c r="K327">
        <v>-76.129524000000004</v>
      </c>
      <c r="L327">
        <v>-68.376022000000006</v>
      </c>
      <c r="N327" s="86">
        <f t="shared" si="55"/>
        <v>6.8905555555555997</v>
      </c>
      <c r="O327" s="86">
        <f t="shared" si="53"/>
        <v>-51.771110999999998</v>
      </c>
    </row>
    <row r="328" spans="2:15" x14ac:dyDescent="0.25">
      <c r="B328">
        <v>5668500000</v>
      </c>
      <c r="C328">
        <v>-51.853724999999997</v>
      </c>
      <c r="D328">
        <v>-44.025981999999999</v>
      </c>
      <c r="F328" s="86">
        <f t="shared" si="54"/>
        <v>7.5015000000000001</v>
      </c>
      <c r="G328" s="86">
        <f t="shared" si="52"/>
        <v>-49.213078000000003</v>
      </c>
      <c r="J328">
        <v>5668500000</v>
      </c>
      <c r="K328">
        <v>-74.117644999999996</v>
      </c>
      <c r="L328">
        <v>-66.209029999999998</v>
      </c>
      <c r="N328" s="86">
        <f t="shared" si="55"/>
        <v>7.5015000000000001</v>
      </c>
      <c r="O328" s="86">
        <f t="shared" si="53"/>
        <v>-54.791015999999999</v>
      </c>
    </row>
    <row r="329" spans="2:15" x14ac:dyDescent="0.25">
      <c r="B329">
        <v>6335000000</v>
      </c>
      <c r="C329">
        <v>-60.694350999999997</v>
      </c>
      <c r="D329">
        <v>-52.588920999999999</v>
      </c>
      <c r="F329" s="86">
        <f t="shared" si="54"/>
        <v>8.1124444444443995</v>
      </c>
      <c r="G329" s="86">
        <f t="shared" si="52"/>
        <v>-49.321258999999998</v>
      </c>
      <c r="J329">
        <v>6335000000</v>
      </c>
      <c r="K329">
        <v>-77.588470000000001</v>
      </c>
      <c r="L329">
        <v>-69.673561000000007</v>
      </c>
      <c r="N329" s="86">
        <f t="shared" si="55"/>
        <v>8.1124444444443995</v>
      </c>
      <c r="O329" s="86">
        <f t="shared" si="53"/>
        <v>-55.502856999999999</v>
      </c>
    </row>
    <row r="330" spans="2:15" x14ac:dyDescent="0.25">
      <c r="B330">
        <v>7001500000</v>
      </c>
      <c r="C330">
        <v>-63.762943</v>
      </c>
      <c r="D330">
        <v>-55.852493000000003</v>
      </c>
      <c r="F330" s="86">
        <f t="shared" si="54"/>
        <v>8.7233888888889002</v>
      </c>
      <c r="G330" s="86">
        <f t="shared" si="52"/>
        <v>-53.812859000000003</v>
      </c>
      <c r="J330">
        <v>7001500000</v>
      </c>
      <c r="K330">
        <v>-76.433678</v>
      </c>
      <c r="L330">
        <v>-68.294219999999996</v>
      </c>
      <c r="N330" s="86">
        <f t="shared" si="55"/>
        <v>8.7233888888889002</v>
      </c>
      <c r="O330" s="86">
        <f t="shared" si="53"/>
        <v>-56.859622999999999</v>
      </c>
    </row>
    <row r="331" spans="2:15" x14ac:dyDescent="0.25">
      <c r="B331">
        <v>7668000000</v>
      </c>
      <c r="C331">
        <v>-63.541182999999997</v>
      </c>
      <c r="D331">
        <v>-55.093165999999997</v>
      </c>
      <c r="F331" s="86">
        <f t="shared" si="54"/>
        <v>9.3343333333332996</v>
      </c>
      <c r="G331" s="86">
        <f t="shared" si="52"/>
        <v>-55.759487</v>
      </c>
      <c r="J331">
        <v>7668000000</v>
      </c>
      <c r="K331">
        <v>-76.788719</v>
      </c>
      <c r="L331">
        <v>-68.420670000000001</v>
      </c>
      <c r="N331" s="86">
        <f t="shared" si="55"/>
        <v>9.3343333333332996</v>
      </c>
      <c r="O331" s="86">
        <f t="shared" si="53"/>
        <v>-58.823875000000001</v>
      </c>
    </row>
    <row r="332" spans="2:15" x14ac:dyDescent="0.25">
      <c r="B332">
        <v>8334500000</v>
      </c>
      <c r="C332">
        <v>-66.341437999999997</v>
      </c>
      <c r="D332">
        <v>-57.330677000000001</v>
      </c>
      <c r="F332" s="86">
        <f t="shared" si="54"/>
        <v>9.9452777777778003</v>
      </c>
      <c r="G332" s="86">
        <f t="shared" si="52"/>
        <v>-55.705658</v>
      </c>
      <c r="J332">
        <v>8334500000</v>
      </c>
      <c r="K332">
        <v>-80.091766000000007</v>
      </c>
      <c r="L332">
        <v>-71.162505999999993</v>
      </c>
      <c r="N332" s="86">
        <f t="shared" si="55"/>
        <v>9.9452777777778003</v>
      </c>
      <c r="O332" s="86">
        <f t="shared" si="53"/>
        <v>-57.862957000000002</v>
      </c>
    </row>
    <row r="333" spans="2:15" x14ac:dyDescent="0.25">
      <c r="B333">
        <v>9001000000</v>
      </c>
      <c r="C333">
        <v>-68.140349999999998</v>
      </c>
      <c r="D333">
        <v>-58.868617999999998</v>
      </c>
      <c r="F333" s="86">
        <f t="shared" si="54"/>
        <v>10.556222222222001</v>
      </c>
      <c r="G333" s="86">
        <f t="shared" si="52"/>
        <v>-54.561672000000002</v>
      </c>
      <c r="J333">
        <v>9001000000</v>
      </c>
      <c r="K333">
        <v>-80.457977</v>
      </c>
      <c r="L333">
        <v>-71.193641999999997</v>
      </c>
      <c r="N333" s="86">
        <f t="shared" si="55"/>
        <v>10.556222222222001</v>
      </c>
      <c r="O333" s="86">
        <f t="shared" si="53"/>
        <v>-63.723438000000002</v>
      </c>
    </row>
    <row r="334" spans="2:15" x14ac:dyDescent="0.25">
      <c r="B334">
        <v>9667500000</v>
      </c>
      <c r="C334">
        <v>-66.300506999999996</v>
      </c>
      <c r="D334">
        <v>-56.735401000000003</v>
      </c>
      <c r="F334" s="86">
        <f t="shared" si="54"/>
        <v>11.167166666667001</v>
      </c>
      <c r="G334" s="86">
        <f t="shared" si="52"/>
        <v>-56.205750000000002</v>
      </c>
      <c r="J334">
        <v>9667500000</v>
      </c>
      <c r="K334">
        <v>-81.128563</v>
      </c>
      <c r="L334">
        <v>-71.642241999999996</v>
      </c>
      <c r="N334" s="86">
        <f t="shared" si="55"/>
        <v>11.167166666667001</v>
      </c>
      <c r="O334" s="86">
        <f t="shared" si="53"/>
        <v>-64.172049999999999</v>
      </c>
    </row>
    <row r="335" spans="2:15" x14ac:dyDescent="0.25">
      <c r="B335">
        <v>10334000000</v>
      </c>
      <c r="C335">
        <v>-74.223388999999997</v>
      </c>
      <c r="D335">
        <v>-64.569755999999998</v>
      </c>
      <c r="F335" s="86">
        <f t="shared" si="54"/>
        <v>11.778111111111</v>
      </c>
      <c r="G335" s="86">
        <f t="shared" si="52"/>
        <v>-57.753509999999999</v>
      </c>
      <c r="J335">
        <v>10334000000</v>
      </c>
      <c r="K335">
        <v>-74.051186000000001</v>
      </c>
      <c r="L335">
        <v>-64.553139000000002</v>
      </c>
      <c r="N335" s="86">
        <f t="shared" si="55"/>
        <v>11.778111111111</v>
      </c>
      <c r="O335" s="86">
        <f t="shared" si="53"/>
        <v>-61.721260000000001</v>
      </c>
    </row>
    <row r="336" spans="2:15" x14ac:dyDescent="0.25">
      <c r="B336">
        <v>11000500000</v>
      </c>
      <c r="C336">
        <v>-76.912719999999993</v>
      </c>
      <c r="D336">
        <v>-67.462165999999996</v>
      </c>
      <c r="F336" s="86">
        <f t="shared" si="54"/>
        <v>12.389055555556</v>
      </c>
      <c r="G336" s="86">
        <f t="shared" si="52"/>
        <v>-56.593249999999998</v>
      </c>
      <c r="J336">
        <v>11000500000</v>
      </c>
      <c r="K336">
        <v>-74.905372999999997</v>
      </c>
      <c r="L336">
        <v>-65.366264000000001</v>
      </c>
      <c r="N336" s="86">
        <f t="shared" si="55"/>
        <v>12.389055555556</v>
      </c>
      <c r="O336" s="86">
        <f t="shared" si="53"/>
        <v>-57.969189</v>
      </c>
    </row>
    <row r="337" spans="2:16" x14ac:dyDescent="0.25">
      <c r="B337">
        <v>11667000000</v>
      </c>
      <c r="C337">
        <v>-80.758362000000005</v>
      </c>
      <c r="D337">
        <v>-71.310149999999993</v>
      </c>
      <c r="F337" s="86">
        <f t="shared" si="54"/>
        <v>13</v>
      </c>
      <c r="G337" s="86">
        <f t="shared" si="52"/>
        <v>-57.168036999999998</v>
      </c>
      <c r="J337">
        <v>11667000000</v>
      </c>
      <c r="K337">
        <v>-74.155083000000005</v>
      </c>
      <c r="L337">
        <v>-64.519371000000007</v>
      </c>
      <c r="N337" s="86">
        <f t="shared" si="55"/>
        <v>13</v>
      </c>
      <c r="O337" s="86">
        <f t="shared" si="53"/>
        <v>-57.194485</v>
      </c>
    </row>
    <row r="338" spans="2:16" x14ac:dyDescent="0.25">
      <c r="B338">
        <v>12333500000</v>
      </c>
      <c r="C338">
        <v>-86.146713000000005</v>
      </c>
      <c r="D338">
        <v>-75.939323000000002</v>
      </c>
      <c r="F338" s="86" t="s">
        <v>25</v>
      </c>
      <c r="J338">
        <v>12333500000</v>
      </c>
      <c r="K338">
        <v>-78.243423000000007</v>
      </c>
      <c r="L338">
        <v>-68.126137</v>
      </c>
      <c r="N338" s="86" t="s">
        <v>25</v>
      </c>
    </row>
    <row r="339" spans="2:16" x14ac:dyDescent="0.25">
      <c r="B339">
        <v>13000000000</v>
      </c>
      <c r="C339">
        <v>-94.663773000000006</v>
      </c>
      <c r="D339">
        <v>-83.746277000000006</v>
      </c>
      <c r="J339">
        <v>13000000000</v>
      </c>
      <c r="K339">
        <v>-83.670921000000007</v>
      </c>
      <c r="L339">
        <v>-72.630272000000005</v>
      </c>
    </row>
    <row r="340" spans="2:16" x14ac:dyDescent="0.25">
      <c r="B340" t="s">
        <v>25</v>
      </c>
      <c r="J340" t="s">
        <v>25</v>
      </c>
    </row>
    <row r="341" spans="2:16" x14ac:dyDescent="0.25">
      <c r="F341" s="86" t="s">
        <v>58</v>
      </c>
      <c r="N341" s="86" t="s">
        <v>58</v>
      </c>
    </row>
    <row r="342" spans="2:16" ht="15.75" x14ac:dyDescent="0.25">
      <c r="F342" s="86" t="s">
        <v>23</v>
      </c>
      <c r="G342" s="86" t="str">
        <f t="shared" ref="G342:G361" si="56">D368</f>
        <v>4Ix1L dBc Log Mag(dB)</v>
      </c>
      <c r="H342" s="35">
        <v>4</v>
      </c>
      <c r="N342" s="86" t="s">
        <v>23</v>
      </c>
      <c r="O342" s="86" t="str">
        <f t="shared" ref="O342:O361" si="57">L368</f>
        <v>4Ix1L dBc Log Mag(dB)</v>
      </c>
      <c r="P342" s="35">
        <v>4</v>
      </c>
    </row>
    <row r="343" spans="2:16" ht="15.75" x14ac:dyDescent="0.25">
      <c r="B343" t="s">
        <v>56</v>
      </c>
      <c r="F343" s="86">
        <f t="shared" ref="F343:F361" si="58">B369/1000000000</f>
        <v>1</v>
      </c>
      <c r="G343" s="86">
        <f t="shared" si="56"/>
        <v>-68.813193999999996</v>
      </c>
      <c r="H343" s="36">
        <f>ABS(AVERAGE(G343:G361)-(H342-1)*17)</f>
        <v>122.35383442105264</v>
      </c>
      <c r="J343" t="s">
        <v>56</v>
      </c>
      <c r="N343" s="86">
        <f t="shared" ref="N343:N361" si="59">J369/1000000000</f>
        <v>1</v>
      </c>
      <c r="O343" s="86">
        <f t="shared" si="57"/>
        <v>-70.522766000000004</v>
      </c>
      <c r="P343" s="36">
        <f>ABS(AVERAGE(O343:O361)-(P342-1)*17)</f>
        <v>120.80929868421053</v>
      </c>
    </row>
    <row r="344" spans="2:16" x14ac:dyDescent="0.25">
      <c r="B344" t="s">
        <v>23</v>
      </c>
      <c r="C344" t="s">
        <v>168</v>
      </c>
      <c r="D344" t="s">
        <v>90</v>
      </c>
      <c r="F344" s="86">
        <f t="shared" si="58"/>
        <v>1.4446666666666999</v>
      </c>
      <c r="G344" s="86">
        <f t="shared" si="56"/>
        <v>-90.913300000000007</v>
      </c>
      <c r="J344" t="s">
        <v>23</v>
      </c>
      <c r="K344" t="s">
        <v>168</v>
      </c>
      <c r="L344" t="s">
        <v>90</v>
      </c>
      <c r="N344" s="86">
        <f t="shared" si="59"/>
        <v>1.4446666666666999</v>
      </c>
      <c r="O344" s="86">
        <f t="shared" si="57"/>
        <v>-69.117087999999995</v>
      </c>
    </row>
    <row r="345" spans="2:16" x14ac:dyDescent="0.25">
      <c r="B345">
        <v>2003000000</v>
      </c>
      <c r="C345">
        <v>-49.929749000000001</v>
      </c>
      <c r="D345">
        <v>-39.382511000000001</v>
      </c>
      <c r="F345" s="86">
        <f t="shared" si="58"/>
        <v>1.8893333333333002</v>
      </c>
      <c r="G345" s="86">
        <f t="shared" si="56"/>
        <v>-85.406372000000005</v>
      </c>
      <c r="J345">
        <v>2003000000</v>
      </c>
      <c r="K345">
        <v>-59.069701999999999</v>
      </c>
      <c r="L345">
        <v>-50.177216000000001</v>
      </c>
      <c r="N345" s="86">
        <f t="shared" si="59"/>
        <v>1.8893333333333002</v>
      </c>
      <c r="O345" s="86">
        <f t="shared" si="57"/>
        <v>-65.476585</v>
      </c>
    </row>
    <row r="346" spans="2:16" x14ac:dyDescent="0.25">
      <c r="B346">
        <v>2613944444.4443998</v>
      </c>
      <c r="C346">
        <v>-50.823619999999998</v>
      </c>
      <c r="D346">
        <v>-42.685940000000002</v>
      </c>
      <c r="F346" s="86">
        <f t="shared" si="58"/>
        <v>2.3340000000000001</v>
      </c>
      <c r="G346" s="86">
        <f t="shared" si="56"/>
        <v>-72.328308000000007</v>
      </c>
      <c r="J346">
        <v>2613944444.4443998</v>
      </c>
      <c r="K346">
        <v>-57.037765999999998</v>
      </c>
      <c r="L346">
        <v>-49.295811</v>
      </c>
      <c r="N346" s="86">
        <f t="shared" si="59"/>
        <v>2.3340000000000001</v>
      </c>
      <c r="O346" s="86">
        <f t="shared" si="57"/>
        <v>-80.985007999999993</v>
      </c>
    </row>
    <row r="347" spans="2:16" x14ac:dyDescent="0.25">
      <c r="B347">
        <v>3224888888.8888998</v>
      </c>
      <c r="C347">
        <v>-50.114657999999999</v>
      </c>
      <c r="D347">
        <v>-42.231571000000002</v>
      </c>
      <c r="F347" s="86">
        <f t="shared" si="58"/>
        <v>2.7786666666666999</v>
      </c>
      <c r="G347" s="86">
        <f t="shared" si="56"/>
        <v>-73.884117000000003</v>
      </c>
      <c r="J347">
        <v>3224888888.8888998</v>
      </c>
      <c r="K347">
        <v>-57.060051000000001</v>
      </c>
      <c r="L347">
        <v>-49.511833000000003</v>
      </c>
      <c r="N347" s="86">
        <f t="shared" si="59"/>
        <v>2.7786666666666999</v>
      </c>
      <c r="O347" s="86">
        <f t="shared" si="57"/>
        <v>-73.879401999999999</v>
      </c>
    </row>
    <row r="348" spans="2:16" x14ac:dyDescent="0.25">
      <c r="B348">
        <v>3835833333.3333001</v>
      </c>
      <c r="C348">
        <v>-52.281033000000001</v>
      </c>
      <c r="D348">
        <v>-44.102943000000003</v>
      </c>
      <c r="F348" s="86">
        <f t="shared" si="58"/>
        <v>3.2233333333333003</v>
      </c>
      <c r="G348" s="86">
        <f t="shared" si="56"/>
        <v>-72.723456999999996</v>
      </c>
      <c r="J348">
        <v>3835833333.3333001</v>
      </c>
      <c r="K348">
        <v>-59.652161</v>
      </c>
      <c r="L348">
        <v>-51.836685000000003</v>
      </c>
      <c r="N348" s="86">
        <f t="shared" si="59"/>
        <v>3.2233333333333003</v>
      </c>
      <c r="O348" s="86">
        <f t="shared" si="57"/>
        <v>-69.570801000000003</v>
      </c>
    </row>
    <row r="349" spans="2:16" x14ac:dyDescent="0.25">
      <c r="B349">
        <v>4446777777.7777996</v>
      </c>
      <c r="C349">
        <v>-54.622368000000002</v>
      </c>
      <c r="D349">
        <v>-46.605476000000003</v>
      </c>
      <c r="F349" s="86">
        <f t="shared" si="58"/>
        <v>3.6680000000000001</v>
      </c>
      <c r="G349" s="86">
        <f t="shared" si="56"/>
        <v>-71.048027000000005</v>
      </c>
      <c r="J349">
        <v>4446777777.7777996</v>
      </c>
      <c r="K349">
        <v>-58.755966000000001</v>
      </c>
      <c r="L349">
        <v>-51.076709999999999</v>
      </c>
      <c r="N349" s="86">
        <f t="shared" si="59"/>
        <v>3.6680000000000001</v>
      </c>
      <c r="O349" s="86">
        <f t="shared" si="57"/>
        <v>-70.992637999999999</v>
      </c>
    </row>
    <row r="350" spans="2:16" x14ac:dyDescent="0.25">
      <c r="B350">
        <v>5057722222.2222004</v>
      </c>
      <c r="C350">
        <v>-60.795428999999999</v>
      </c>
      <c r="D350">
        <v>-53.107059</v>
      </c>
      <c r="F350" s="86">
        <f t="shared" si="58"/>
        <v>4.1126666666666996</v>
      </c>
      <c r="G350" s="86">
        <f t="shared" si="56"/>
        <v>-67.878967000000003</v>
      </c>
      <c r="J350">
        <v>5057722222.2222004</v>
      </c>
      <c r="K350">
        <v>-61.912292000000001</v>
      </c>
      <c r="L350">
        <v>-54.322426</v>
      </c>
      <c r="N350" s="86">
        <f t="shared" si="59"/>
        <v>4.1126666666666996</v>
      </c>
      <c r="O350" s="86">
        <f t="shared" si="57"/>
        <v>-73.062859000000003</v>
      </c>
    </row>
    <row r="351" spans="2:16" x14ac:dyDescent="0.25">
      <c r="B351">
        <v>5668666666.6667004</v>
      </c>
      <c r="C351">
        <v>-61.637687999999997</v>
      </c>
      <c r="D351">
        <v>-53.918475999999998</v>
      </c>
      <c r="F351" s="86">
        <f t="shared" si="58"/>
        <v>4.5573333333332995</v>
      </c>
      <c r="G351" s="86">
        <f t="shared" si="56"/>
        <v>-71.821098000000006</v>
      </c>
      <c r="J351">
        <v>5668666666.6667004</v>
      </c>
      <c r="K351">
        <v>-60.237278000000003</v>
      </c>
      <c r="L351">
        <v>-52.483780000000003</v>
      </c>
      <c r="N351" s="86">
        <f t="shared" si="59"/>
        <v>4.5573333333332995</v>
      </c>
      <c r="O351" s="86">
        <f t="shared" si="57"/>
        <v>-72.961967000000001</v>
      </c>
    </row>
    <row r="352" spans="2:16" x14ac:dyDescent="0.25">
      <c r="B352">
        <v>6279611111.1111002</v>
      </c>
      <c r="C352">
        <v>-60.038639000000003</v>
      </c>
      <c r="D352">
        <v>-52.210895999999998</v>
      </c>
      <c r="F352" s="86">
        <f t="shared" si="58"/>
        <v>5.0019999999999998</v>
      </c>
      <c r="G352" s="86">
        <f t="shared" si="56"/>
        <v>-71.176590000000004</v>
      </c>
      <c r="J352">
        <v>6279611111.1111002</v>
      </c>
      <c r="K352">
        <v>-61.16357</v>
      </c>
      <c r="L352">
        <v>-53.254955000000002</v>
      </c>
      <c r="N352" s="86">
        <f t="shared" si="59"/>
        <v>5.0019999999999998</v>
      </c>
      <c r="O352" s="86">
        <f t="shared" si="57"/>
        <v>-64.234893999999997</v>
      </c>
    </row>
    <row r="353" spans="2:16" x14ac:dyDescent="0.25">
      <c r="B353">
        <v>6890555555.5556002</v>
      </c>
      <c r="C353">
        <v>-58.463706999999999</v>
      </c>
      <c r="D353">
        <v>-50.358275999999996</v>
      </c>
      <c r="F353" s="86">
        <f t="shared" si="58"/>
        <v>5.4466666666667001</v>
      </c>
      <c r="G353" s="86">
        <f t="shared" si="56"/>
        <v>-70.158325000000005</v>
      </c>
      <c r="J353">
        <v>6890555555.5556002</v>
      </c>
      <c r="K353">
        <v>-59.686024000000003</v>
      </c>
      <c r="L353">
        <v>-51.771110999999998</v>
      </c>
      <c r="N353" s="86">
        <f t="shared" si="59"/>
        <v>5.4466666666667001</v>
      </c>
      <c r="O353" s="86">
        <f t="shared" si="57"/>
        <v>-65.415237000000005</v>
      </c>
    </row>
    <row r="354" spans="2:16" x14ac:dyDescent="0.25">
      <c r="B354">
        <v>7501500000</v>
      </c>
      <c r="C354">
        <v>-57.123531</v>
      </c>
      <c r="D354">
        <v>-49.213078000000003</v>
      </c>
      <c r="F354" s="86">
        <f t="shared" si="58"/>
        <v>5.8913333333333</v>
      </c>
      <c r="G354" s="86">
        <f t="shared" si="56"/>
        <v>-79.189728000000002</v>
      </c>
      <c r="J354">
        <v>7501500000</v>
      </c>
      <c r="K354">
        <v>-62.930472999999999</v>
      </c>
      <c r="L354">
        <v>-54.791015999999999</v>
      </c>
      <c r="N354" s="86">
        <f t="shared" si="59"/>
        <v>5.8913333333333</v>
      </c>
      <c r="O354" s="86">
        <f t="shared" si="57"/>
        <v>-73.142914000000005</v>
      </c>
    </row>
    <row r="355" spans="2:16" x14ac:dyDescent="0.25">
      <c r="B355">
        <v>8112444444.4443998</v>
      </c>
      <c r="C355">
        <v>-57.769275999999998</v>
      </c>
      <c r="D355">
        <v>-49.321258999999998</v>
      </c>
      <c r="F355" s="86">
        <f t="shared" si="58"/>
        <v>6.3360000000000003</v>
      </c>
      <c r="G355" s="86">
        <f t="shared" si="56"/>
        <v>-74.037422000000007</v>
      </c>
      <c r="J355">
        <v>8112444444.4443998</v>
      </c>
      <c r="K355">
        <v>-63.870907000000003</v>
      </c>
      <c r="L355">
        <v>-55.502856999999999</v>
      </c>
      <c r="N355" s="86">
        <f t="shared" si="59"/>
        <v>6.3360000000000003</v>
      </c>
      <c r="O355" s="86">
        <f t="shared" si="57"/>
        <v>-83.205169999999995</v>
      </c>
    </row>
    <row r="356" spans="2:16" x14ac:dyDescent="0.25">
      <c r="B356">
        <v>8723388888.8889008</v>
      </c>
      <c r="C356">
        <v>-62.823619999999998</v>
      </c>
      <c r="D356">
        <v>-53.812859000000003</v>
      </c>
      <c r="F356" s="86">
        <f t="shared" si="58"/>
        <v>6.7806666666667006</v>
      </c>
      <c r="G356" s="86">
        <f t="shared" si="56"/>
        <v>-67.109436000000002</v>
      </c>
      <c r="J356">
        <v>8723388888.8889008</v>
      </c>
      <c r="K356">
        <v>-65.788878999999994</v>
      </c>
      <c r="L356">
        <v>-56.859622999999999</v>
      </c>
      <c r="N356" s="86">
        <f t="shared" si="59"/>
        <v>6.7806666666667006</v>
      </c>
      <c r="O356" s="86">
        <f t="shared" si="57"/>
        <v>-74.566742000000005</v>
      </c>
    </row>
    <row r="357" spans="2:16" x14ac:dyDescent="0.25">
      <c r="B357">
        <v>9334333333.3332996</v>
      </c>
      <c r="C357">
        <v>-65.031218999999993</v>
      </c>
      <c r="D357">
        <v>-55.759487</v>
      </c>
      <c r="F357" s="86">
        <f t="shared" si="58"/>
        <v>7.2253333333332996</v>
      </c>
      <c r="G357" s="86">
        <f t="shared" si="56"/>
        <v>-63.776626999999998</v>
      </c>
      <c r="J357">
        <v>9334333333.3332996</v>
      </c>
      <c r="K357">
        <v>-68.088211000000001</v>
      </c>
      <c r="L357">
        <v>-58.823875000000001</v>
      </c>
      <c r="N357" s="86">
        <f t="shared" si="59"/>
        <v>7.2253333333332996</v>
      </c>
      <c r="O357" s="86">
        <f t="shared" si="57"/>
        <v>-66.784958000000003</v>
      </c>
    </row>
    <row r="358" spans="2:16" x14ac:dyDescent="0.25">
      <c r="B358">
        <v>9945277777.7777996</v>
      </c>
      <c r="C358">
        <v>-65.270767000000006</v>
      </c>
      <c r="D358">
        <v>-55.705658</v>
      </c>
      <c r="F358" s="86">
        <f t="shared" si="58"/>
        <v>7.67</v>
      </c>
      <c r="G358" s="86">
        <f t="shared" si="56"/>
        <v>-69.985320999999999</v>
      </c>
      <c r="J358">
        <v>9945277777.7777996</v>
      </c>
      <c r="K358">
        <v>-67.349281000000005</v>
      </c>
      <c r="L358">
        <v>-57.862957000000002</v>
      </c>
      <c r="N358" s="86">
        <f t="shared" si="59"/>
        <v>7.67</v>
      </c>
      <c r="O358" s="86">
        <f t="shared" si="57"/>
        <v>-64.130691999999996</v>
      </c>
    </row>
    <row r="359" spans="2:16" x14ac:dyDescent="0.25">
      <c r="B359">
        <v>10556222222.222</v>
      </c>
      <c r="C359">
        <v>-64.215309000000005</v>
      </c>
      <c r="D359">
        <v>-54.561672000000002</v>
      </c>
      <c r="F359" s="86">
        <f t="shared" si="58"/>
        <v>8.1146666666667002</v>
      </c>
      <c r="G359" s="86">
        <f t="shared" si="56"/>
        <v>-63.544525</v>
      </c>
      <c r="J359">
        <v>10556222222.222</v>
      </c>
      <c r="K359">
        <v>-73.221480999999997</v>
      </c>
      <c r="L359">
        <v>-63.723438000000002</v>
      </c>
      <c r="N359" s="86">
        <f t="shared" si="59"/>
        <v>8.1146666666667002</v>
      </c>
      <c r="O359" s="86">
        <f t="shared" si="57"/>
        <v>-68.947006000000002</v>
      </c>
    </row>
    <row r="360" spans="2:16" x14ac:dyDescent="0.25">
      <c r="B360">
        <v>11167166666.667</v>
      </c>
      <c r="C360">
        <v>-65.656302999999994</v>
      </c>
      <c r="D360">
        <v>-56.205750000000002</v>
      </c>
      <c r="F360" s="86">
        <f t="shared" si="58"/>
        <v>8.5593333333332993</v>
      </c>
      <c r="G360" s="86">
        <f t="shared" si="56"/>
        <v>-64.141578999999993</v>
      </c>
      <c r="J360">
        <v>11167166666.667</v>
      </c>
      <c r="K360">
        <v>-73.711158999999995</v>
      </c>
      <c r="L360">
        <v>-64.172049999999999</v>
      </c>
      <c r="N360" s="86">
        <f t="shared" si="59"/>
        <v>8.5593333333332993</v>
      </c>
      <c r="O360" s="86">
        <f t="shared" si="57"/>
        <v>-60.368599000000003</v>
      </c>
    </row>
    <row r="361" spans="2:16" x14ac:dyDescent="0.25">
      <c r="B361">
        <v>11778111111.111</v>
      </c>
      <c r="C361">
        <v>-67.201721000000006</v>
      </c>
      <c r="D361">
        <v>-57.753509999999999</v>
      </c>
      <c r="F361" s="86">
        <f t="shared" si="58"/>
        <v>9.0039999999999996</v>
      </c>
      <c r="G361" s="86">
        <f t="shared" si="56"/>
        <v>-57.786461000000003</v>
      </c>
      <c r="J361">
        <v>11778111111.111</v>
      </c>
      <c r="K361">
        <v>-71.356971999999999</v>
      </c>
      <c r="L361">
        <v>-61.721260000000001</v>
      </c>
      <c r="N361" s="86">
        <f t="shared" si="59"/>
        <v>9.0039999999999996</v>
      </c>
      <c r="O361" s="86">
        <f t="shared" si="57"/>
        <v>-59.011349000000003</v>
      </c>
    </row>
    <row r="362" spans="2:16" x14ac:dyDescent="0.25">
      <c r="B362">
        <v>12389055555.556</v>
      </c>
      <c r="C362">
        <v>-66.800644000000005</v>
      </c>
      <c r="D362">
        <v>-56.593249999999998</v>
      </c>
      <c r="F362" s="86" t="s">
        <v>25</v>
      </c>
      <c r="J362">
        <v>12389055555.556</v>
      </c>
      <c r="K362">
        <v>-68.086472000000001</v>
      </c>
      <c r="L362">
        <v>-57.969189</v>
      </c>
      <c r="N362" s="86" t="s">
        <v>25</v>
      </c>
    </row>
    <row r="363" spans="2:16" x14ac:dyDescent="0.25">
      <c r="B363">
        <v>13000000000</v>
      </c>
      <c r="C363">
        <v>-68.085532999999998</v>
      </c>
      <c r="D363">
        <v>-57.168036999999998</v>
      </c>
      <c r="J363">
        <v>13000000000</v>
      </c>
      <c r="K363">
        <v>-68.235129999999998</v>
      </c>
      <c r="L363">
        <v>-57.194485</v>
      </c>
    </row>
    <row r="364" spans="2:16" x14ac:dyDescent="0.25">
      <c r="B364" t="s">
        <v>25</v>
      </c>
      <c r="J364" t="s">
        <v>25</v>
      </c>
    </row>
    <row r="365" spans="2:16" x14ac:dyDescent="0.25">
      <c r="F365" s="86" t="s">
        <v>60</v>
      </c>
      <c r="N365" s="86" t="s">
        <v>60</v>
      </c>
    </row>
    <row r="366" spans="2:16" ht="15.75" x14ac:dyDescent="0.25">
      <c r="F366" s="86" t="s">
        <v>23</v>
      </c>
      <c r="G366" s="86" t="str">
        <f t="shared" ref="G366:G385" si="60">D392</f>
        <v>4Ix2L dBc Log Mag(dB)</v>
      </c>
      <c r="H366" s="35">
        <v>4</v>
      </c>
      <c r="N366" s="86" t="s">
        <v>23</v>
      </c>
      <c r="O366" s="86" t="str">
        <f t="shared" ref="O366:O385" si="61">L392</f>
        <v>4Ix2L dBc Log Mag(dB)</v>
      </c>
      <c r="P366" s="35">
        <v>4</v>
      </c>
    </row>
    <row r="367" spans="2:16" ht="15.75" x14ac:dyDescent="0.25">
      <c r="B367" t="s">
        <v>58</v>
      </c>
      <c r="F367" s="86">
        <f t="shared" ref="F367:F385" si="62">B393/1000000000</f>
        <v>1</v>
      </c>
      <c r="G367" s="86">
        <f t="shared" si="60"/>
        <v>-68.551636000000002</v>
      </c>
      <c r="H367" s="36">
        <f>ABS(AVERAGE(G367:G385)-(H366-1)*17)</f>
        <v>118.76265510526315</v>
      </c>
      <c r="J367" t="s">
        <v>58</v>
      </c>
      <c r="N367" s="86">
        <f t="shared" ref="N367:N385" si="63">J393/1000000000</f>
        <v>1</v>
      </c>
      <c r="O367" s="86">
        <f t="shared" si="61"/>
        <v>-72.503051999999997</v>
      </c>
      <c r="P367" s="36">
        <f>ABS(AVERAGE(O367:O385)-(P366-1)*17)</f>
        <v>118.32755147368421</v>
      </c>
    </row>
    <row r="368" spans="2:16" x14ac:dyDescent="0.25">
      <c r="B368" t="s">
        <v>23</v>
      </c>
      <c r="C368" t="s">
        <v>169</v>
      </c>
      <c r="D368" t="s">
        <v>91</v>
      </c>
      <c r="F368" s="86">
        <f t="shared" si="62"/>
        <v>1.6666666666666998</v>
      </c>
      <c r="G368" s="86">
        <f t="shared" si="60"/>
        <v>-61.820908000000003</v>
      </c>
      <c r="J368" t="s">
        <v>23</v>
      </c>
      <c r="K368" t="s">
        <v>169</v>
      </c>
      <c r="L368" t="s">
        <v>91</v>
      </c>
      <c r="N368" s="86">
        <f t="shared" si="63"/>
        <v>1.6666666666666998</v>
      </c>
      <c r="O368" s="86">
        <f t="shared" si="61"/>
        <v>-71.958504000000005</v>
      </c>
    </row>
    <row r="369" spans="2:15" x14ac:dyDescent="0.25">
      <c r="B369">
        <v>1000000000</v>
      </c>
      <c r="C369">
        <v>-79.360427999999999</v>
      </c>
      <c r="D369">
        <v>-68.813193999999996</v>
      </c>
      <c r="F369" s="86">
        <f t="shared" si="62"/>
        <v>2.3333333333333002</v>
      </c>
      <c r="G369" s="86">
        <f t="shared" si="60"/>
        <v>-70.452286000000001</v>
      </c>
      <c r="J369">
        <v>1000000000</v>
      </c>
      <c r="K369">
        <v>-79.415260000000004</v>
      </c>
      <c r="L369">
        <v>-70.522766000000004</v>
      </c>
      <c r="N369" s="86">
        <f t="shared" si="63"/>
        <v>2.3333333333333002</v>
      </c>
      <c r="O369" s="86">
        <f t="shared" si="61"/>
        <v>-69.627669999999995</v>
      </c>
    </row>
    <row r="370" spans="2:15" x14ac:dyDescent="0.25">
      <c r="B370">
        <v>1444666666.6666999</v>
      </c>
      <c r="C370">
        <v>-99.050987000000006</v>
      </c>
      <c r="D370">
        <v>-90.913300000000007</v>
      </c>
      <c r="F370" s="86">
        <f t="shared" si="62"/>
        <v>3</v>
      </c>
      <c r="G370" s="86">
        <f t="shared" si="60"/>
        <v>-65.371193000000005</v>
      </c>
      <c r="J370">
        <v>1444666666.6666999</v>
      </c>
      <c r="K370">
        <v>-76.859038999999996</v>
      </c>
      <c r="L370">
        <v>-69.117087999999995</v>
      </c>
      <c r="N370" s="86">
        <f t="shared" si="63"/>
        <v>3</v>
      </c>
      <c r="O370" s="86">
        <f t="shared" si="61"/>
        <v>-65.667800999999997</v>
      </c>
    </row>
    <row r="371" spans="2:15" x14ac:dyDescent="0.25">
      <c r="B371">
        <v>1889333333.3333001</v>
      </c>
      <c r="C371">
        <v>-93.289458999999994</v>
      </c>
      <c r="D371">
        <v>-85.406372000000005</v>
      </c>
      <c r="F371" s="86">
        <f t="shared" si="62"/>
        <v>3.6666666666666998</v>
      </c>
      <c r="G371" s="86">
        <f t="shared" si="60"/>
        <v>-73.108046999999999</v>
      </c>
      <c r="J371">
        <v>1889333333.3333001</v>
      </c>
      <c r="K371">
        <v>-73.024811</v>
      </c>
      <c r="L371">
        <v>-65.476585</v>
      </c>
      <c r="N371" s="86">
        <f t="shared" si="63"/>
        <v>3.6666666666666998</v>
      </c>
      <c r="O371" s="86">
        <f t="shared" si="61"/>
        <v>-76.945319999999995</v>
      </c>
    </row>
    <row r="372" spans="2:15" x14ac:dyDescent="0.25">
      <c r="B372">
        <v>2334000000</v>
      </c>
      <c r="C372">
        <v>-80.506393000000003</v>
      </c>
      <c r="D372">
        <v>-72.328308000000007</v>
      </c>
      <c r="F372" s="86">
        <f t="shared" si="62"/>
        <v>4.3333333333332993</v>
      </c>
      <c r="G372" s="86">
        <f t="shared" si="60"/>
        <v>-69.564171000000002</v>
      </c>
      <c r="J372">
        <v>2334000000</v>
      </c>
      <c r="K372">
        <v>-88.800483999999997</v>
      </c>
      <c r="L372">
        <v>-80.985007999999993</v>
      </c>
      <c r="N372" s="86">
        <f t="shared" si="63"/>
        <v>4.3333333333332993</v>
      </c>
      <c r="O372" s="86">
        <f t="shared" si="61"/>
        <v>-72.987633000000002</v>
      </c>
    </row>
    <row r="373" spans="2:15" x14ac:dyDescent="0.25">
      <c r="B373">
        <v>2778666666.6666999</v>
      </c>
      <c r="C373">
        <v>-81.901015999999998</v>
      </c>
      <c r="D373">
        <v>-73.884117000000003</v>
      </c>
      <c r="F373" s="86">
        <f t="shared" si="62"/>
        <v>5</v>
      </c>
      <c r="G373" s="86">
        <f t="shared" si="60"/>
        <v>-81.461089999999999</v>
      </c>
      <c r="J373">
        <v>2778666666.6666999</v>
      </c>
      <c r="K373">
        <v>-81.558661999999998</v>
      </c>
      <c r="L373">
        <v>-73.879401999999999</v>
      </c>
      <c r="N373" s="86">
        <f t="shared" si="63"/>
        <v>5</v>
      </c>
      <c r="O373" s="86">
        <f t="shared" si="61"/>
        <v>-63.701191000000001</v>
      </c>
    </row>
    <row r="374" spans="2:15" x14ac:dyDescent="0.25">
      <c r="B374">
        <v>3223333333.3333001</v>
      </c>
      <c r="C374">
        <v>-80.411827000000002</v>
      </c>
      <c r="D374">
        <v>-72.723456999999996</v>
      </c>
      <c r="F374" s="86">
        <f t="shared" si="62"/>
        <v>5.6666666666667007</v>
      </c>
      <c r="G374" s="86">
        <f t="shared" si="60"/>
        <v>-65.099052</v>
      </c>
      <c r="J374">
        <v>3223333333.3333001</v>
      </c>
      <c r="K374">
        <v>-77.160667000000004</v>
      </c>
      <c r="L374">
        <v>-69.570801000000003</v>
      </c>
      <c r="N374" s="86">
        <f t="shared" si="63"/>
        <v>5.6666666666667007</v>
      </c>
      <c r="O374" s="86">
        <f t="shared" si="61"/>
        <v>-64.788428999999994</v>
      </c>
    </row>
    <row r="375" spans="2:15" x14ac:dyDescent="0.25">
      <c r="B375">
        <v>3668000000</v>
      </c>
      <c r="C375">
        <v>-78.767241999999996</v>
      </c>
      <c r="D375">
        <v>-71.048027000000005</v>
      </c>
      <c r="F375" s="86">
        <f t="shared" si="62"/>
        <v>6.3333333333332993</v>
      </c>
      <c r="G375" s="86">
        <f t="shared" si="60"/>
        <v>-63.919949000000003</v>
      </c>
      <c r="J375">
        <v>3668000000</v>
      </c>
      <c r="K375">
        <v>-78.746132000000003</v>
      </c>
      <c r="L375">
        <v>-70.992637999999999</v>
      </c>
      <c r="N375" s="86">
        <f t="shared" si="63"/>
        <v>6.3333333333332993</v>
      </c>
      <c r="O375" s="86">
        <f t="shared" si="61"/>
        <v>-56.239105000000002</v>
      </c>
    </row>
    <row r="376" spans="2:15" x14ac:dyDescent="0.25">
      <c r="B376">
        <v>4112666666.6666999</v>
      </c>
      <c r="C376">
        <v>-75.706710999999999</v>
      </c>
      <c r="D376">
        <v>-67.878967000000003</v>
      </c>
      <c r="F376" s="86">
        <f t="shared" si="62"/>
        <v>7</v>
      </c>
      <c r="G376" s="86">
        <f t="shared" si="60"/>
        <v>-66.261573999999996</v>
      </c>
      <c r="J376">
        <v>4112666666.6666999</v>
      </c>
      <c r="K376">
        <v>-80.971474000000001</v>
      </c>
      <c r="L376">
        <v>-73.062859000000003</v>
      </c>
      <c r="N376" s="86">
        <f t="shared" si="63"/>
        <v>7</v>
      </c>
      <c r="O376" s="86">
        <f t="shared" si="61"/>
        <v>-58.289473999999998</v>
      </c>
    </row>
    <row r="377" spans="2:15" x14ac:dyDescent="0.25">
      <c r="B377">
        <v>4557333333.3332996</v>
      </c>
      <c r="C377">
        <v>-79.926529000000002</v>
      </c>
      <c r="D377">
        <v>-71.821098000000006</v>
      </c>
      <c r="F377" s="86">
        <f t="shared" si="62"/>
        <v>7.6666666666667007</v>
      </c>
      <c r="G377" s="86">
        <f t="shared" si="60"/>
        <v>-62.280479</v>
      </c>
      <c r="J377">
        <v>4557333333.3332996</v>
      </c>
      <c r="K377">
        <v>-80.876876999999993</v>
      </c>
      <c r="L377">
        <v>-72.961967000000001</v>
      </c>
      <c r="N377" s="86">
        <f t="shared" si="63"/>
        <v>7.6666666666667007</v>
      </c>
      <c r="O377" s="86">
        <f t="shared" si="61"/>
        <v>-65.054916000000006</v>
      </c>
    </row>
    <row r="378" spans="2:15" x14ac:dyDescent="0.25">
      <c r="B378">
        <v>5002000000</v>
      </c>
      <c r="C378">
        <v>-79.087044000000006</v>
      </c>
      <c r="D378">
        <v>-71.176590000000004</v>
      </c>
      <c r="F378" s="86">
        <f t="shared" si="62"/>
        <v>8.3333333333333002</v>
      </c>
      <c r="G378" s="86">
        <f t="shared" si="60"/>
        <v>-62.802180999999997</v>
      </c>
      <c r="J378">
        <v>5002000000</v>
      </c>
      <c r="K378">
        <v>-72.374352000000002</v>
      </c>
      <c r="L378">
        <v>-64.234893999999997</v>
      </c>
      <c r="N378" s="86">
        <f t="shared" si="63"/>
        <v>8.3333333333333002</v>
      </c>
      <c r="O378" s="86">
        <f t="shared" si="61"/>
        <v>-62.433490999999997</v>
      </c>
    </row>
    <row r="379" spans="2:15" x14ac:dyDescent="0.25">
      <c r="B379">
        <v>5446666666.6667004</v>
      </c>
      <c r="C379">
        <v>-78.606346000000002</v>
      </c>
      <c r="D379">
        <v>-70.158325000000005</v>
      </c>
      <c r="F379" s="86">
        <f t="shared" si="62"/>
        <v>9</v>
      </c>
      <c r="G379" s="86">
        <f t="shared" si="60"/>
        <v>-70.664192</v>
      </c>
      <c r="J379">
        <v>5446666666.6667004</v>
      </c>
      <c r="K379">
        <v>-73.783287000000001</v>
      </c>
      <c r="L379">
        <v>-65.415237000000005</v>
      </c>
      <c r="N379" s="86">
        <f t="shared" si="63"/>
        <v>9</v>
      </c>
      <c r="O379" s="86">
        <f t="shared" si="61"/>
        <v>-68.446449000000001</v>
      </c>
    </row>
    <row r="380" spans="2:15" x14ac:dyDescent="0.25">
      <c r="B380">
        <v>5891333333.3332996</v>
      </c>
      <c r="C380">
        <v>-88.200492999999994</v>
      </c>
      <c r="D380">
        <v>-79.189728000000002</v>
      </c>
      <c r="F380" s="86">
        <f t="shared" si="62"/>
        <v>9.6666666666666998</v>
      </c>
      <c r="G380" s="86">
        <f t="shared" si="60"/>
        <v>-76.451430999999999</v>
      </c>
      <c r="J380">
        <v>5891333333.3332996</v>
      </c>
      <c r="K380">
        <v>-82.072165999999996</v>
      </c>
      <c r="L380">
        <v>-73.142914000000005</v>
      </c>
      <c r="N380" s="86">
        <f t="shared" si="63"/>
        <v>9.6666666666666998</v>
      </c>
      <c r="O380" s="86">
        <f t="shared" si="61"/>
        <v>-70.400726000000006</v>
      </c>
    </row>
    <row r="381" spans="2:15" x14ac:dyDescent="0.25">
      <c r="B381">
        <v>6336000000</v>
      </c>
      <c r="C381">
        <v>-83.309151</v>
      </c>
      <c r="D381">
        <v>-74.037422000000007</v>
      </c>
      <c r="F381" s="86">
        <f t="shared" si="62"/>
        <v>10.333333333333</v>
      </c>
      <c r="G381" s="86">
        <f t="shared" si="60"/>
        <v>-73.019958000000003</v>
      </c>
      <c r="J381">
        <v>6336000000</v>
      </c>
      <c r="K381">
        <v>-92.469504999999998</v>
      </c>
      <c r="L381">
        <v>-83.205169999999995</v>
      </c>
      <c r="N381" s="86">
        <f t="shared" si="63"/>
        <v>10.333333333333</v>
      </c>
      <c r="O381" s="86">
        <f t="shared" si="61"/>
        <v>-72.732551999999998</v>
      </c>
    </row>
    <row r="382" spans="2:15" x14ac:dyDescent="0.25">
      <c r="B382">
        <v>6780666666.6667004</v>
      </c>
      <c r="C382">
        <v>-76.674544999999995</v>
      </c>
      <c r="D382">
        <v>-67.109436000000002</v>
      </c>
      <c r="F382" s="86">
        <f t="shared" si="62"/>
        <v>11</v>
      </c>
      <c r="G382" s="86">
        <f t="shared" si="60"/>
        <v>-70.513442999999995</v>
      </c>
      <c r="J382">
        <v>6780666666.6667004</v>
      </c>
      <c r="K382">
        <v>-84.053061999999997</v>
      </c>
      <c r="L382">
        <v>-74.566742000000005</v>
      </c>
      <c r="N382" s="86">
        <f t="shared" si="63"/>
        <v>11</v>
      </c>
      <c r="O382" s="86">
        <f t="shared" si="61"/>
        <v>-70.799278000000001</v>
      </c>
    </row>
    <row r="383" spans="2:15" x14ac:dyDescent="0.25">
      <c r="B383">
        <v>7225333333.3332996</v>
      </c>
      <c r="C383">
        <v>-73.430260000000004</v>
      </c>
      <c r="D383">
        <v>-63.776626999999998</v>
      </c>
      <c r="F383" s="86">
        <f t="shared" si="62"/>
        <v>11.666666666667</v>
      </c>
      <c r="G383" s="86">
        <f t="shared" si="60"/>
        <v>-65.512726000000001</v>
      </c>
      <c r="J383">
        <v>7225333333.3332996</v>
      </c>
      <c r="K383">
        <v>-76.283005000000003</v>
      </c>
      <c r="L383">
        <v>-66.784958000000003</v>
      </c>
      <c r="N383" s="86">
        <f t="shared" si="63"/>
        <v>11.666666666667</v>
      </c>
      <c r="O383" s="86">
        <f t="shared" si="61"/>
        <v>-73.299728000000002</v>
      </c>
    </row>
    <row r="384" spans="2:15" x14ac:dyDescent="0.25">
      <c r="B384">
        <v>7670000000</v>
      </c>
      <c r="C384">
        <v>-79.435867000000002</v>
      </c>
      <c r="D384">
        <v>-69.985320999999999</v>
      </c>
      <c r="F384" s="86">
        <f t="shared" si="62"/>
        <v>12.333333333333</v>
      </c>
      <c r="G384" s="86">
        <f t="shared" si="60"/>
        <v>-60.519558000000004</v>
      </c>
      <c r="J384">
        <v>7670000000</v>
      </c>
      <c r="K384">
        <v>-73.669799999999995</v>
      </c>
      <c r="L384">
        <v>-64.130691999999996</v>
      </c>
      <c r="N384" s="86">
        <f t="shared" si="63"/>
        <v>12.333333333333</v>
      </c>
      <c r="O384" s="86">
        <f t="shared" si="61"/>
        <v>-64.259810999999999</v>
      </c>
    </row>
    <row r="385" spans="2:16" x14ac:dyDescent="0.25">
      <c r="B385">
        <v>8114666666.6667004</v>
      </c>
      <c r="C385">
        <v>-72.992737000000005</v>
      </c>
      <c r="D385">
        <v>-63.544525</v>
      </c>
      <c r="F385" s="86">
        <f t="shared" si="62"/>
        <v>13</v>
      </c>
      <c r="G385" s="86">
        <f t="shared" si="60"/>
        <v>-60.116573000000002</v>
      </c>
      <c r="J385">
        <v>8114666666.6667004</v>
      </c>
      <c r="K385">
        <v>-78.582718</v>
      </c>
      <c r="L385">
        <v>-68.947006000000002</v>
      </c>
      <c r="N385" s="86">
        <f t="shared" si="63"/>
        <v>13</v>
      </c>
      <c r="O385" s="86">
        <f t="shared" si="61"/>
        <v>-59.088348000000003</v>
      </c>
    </row>
    <row r="386" spans="2:16" x14ac:dyDescent="0.25">
      <c r="B386">
        <v>8559333333.3332996</v>
      </c>
      <c r="C386">
        <v>-74.348975999999993</v>
      </c>
      <c r="D386">
        <v>-64.141578999999993</v>
      </c>
      <c r="F386" s="86" t="s">
        <v>25</v>
      </c>
      <c r="J386">
        <v>8559333333.3332996</v>
      </c>
      <c r="K386">
        <v>-70.485885999999994</v>
      </c>
      <c r="L386">
        <v>-60.368599000000003</v>
      </c>
      <c r="N386" s="86" t="s">
        <v>25</v>
      </c>
    </row>
    <row r="387" spans="2:16" x14ac:dyDescent="0.25">
      <c r="B387">
        <v>9004000000</v>
      </c>
      <c r="C387">
        <v>-68.703957000000003</v>
      </c>
      <c r="D387">
        <v>-57.786461000000003</v>
      </c>
      <c r="J387">
        <v>9004000000</v>
      </c>
      <c r="K387">
        <v>-70.052002000000002</v>
      </c>
      <c r="L387">
        <v>-59.011349000000003</v>
      </c>
    </row>
    <row r="388" spans="2:16" x14ac:dyDescent="0.25">
      <c r="B388" t="s">
        <v>25</v>
      </c>
      <c r="J388" t="s">
        <v>25</v>
      </c>
    </row>
    <row r="389" spans="2:16" x14ac:dyDescent="0.25">
      <c r="F389" s="86" t="s">
        <v>62</v>
      </c>
      <c r="N389" s="86" t="s">
        <v>62</v>
      </c>
    </row>
    <row r="390" spans="2:16" ht="15.75" x14ac:dyDescent="0.25">
      <c r="F390" s="86" t="s">
        <v>23</v>
      </c>
      <c r="G390" s="86" t="str">
        <f t="shared" ref="G390:G409" si="64">D416</f>
        <v>4Ix3L dBc Log Mag(dB)</v>
      </c>
      <c r="H390" s="35">
        <v>4</v>
      </c>
      <c r="N390" s="86" t="s">
        <v>23</v>
      </c>
      <c r="O390" s="86" t="str">
        <f t="shared" ref="O390:O409" si="65">L416</f>
        <v>4Ix3L dBc Log Mag(dB)</v>
      </c>
      <c r="P390" s="35">
        <v>4</v>
      </c>
    </row>
    <row r="391" spans="2:16" ht="15.75" x14ac:dyDescent="0.25">
      <c r="B391" t="s">
        <v>60</v>
      </c>
      <c r="F391" s="86">
        <f t="shared" ref="F391:F409" si="66">B417/1000000000</f>
        <v>1</v>
      </c>
      <c r="G391" s="86">
        <f t="shared" si="64"/>
        <v>-61.009056000000001</v>
      </c>
      <c r="H391" s="36">
        <f>ABS(AVERAGE(G391:G409)-(H390-1)*17)</f>
        <v>123.3535915263158</v>
      </c>
      <c r="J391" t="s">
        <v>60</v>
      </c>
      <c r="N391" s="86">
        <f t="shared" ref="N391:N409" si="67">J417/1000000000</f>
        <v>1</v>
      </c>
      <c r="O391" s="86">
        <f t="shared" si="65"/>
        <v>-65.218665999999999</v>
      </c>
      <c r="P391" s="36">
        <f>ABS(AVERAGE(O391:O409)-(P390-1)*17)</f>
        <v>125.34439973684209</v>
      </c>
    </row>
    <row r="392" spans="2:16" x14ac:dyDescent="0.25">
      <c r="B392" t="s">
        <v>23</v>
      </c>
      <c r="C392" t="s">
        <v>170</v>
      </c>
      <c r="D392" t="s">
        <v>92</v>
      </c>
      <c r="F392" s="86">
        <f t="shared" si="66"/>
        <v>1.6666666666666998</v>
      </c>
      <c r="G392" s="86">
        <f t="shared" si="64"/>
        <v>-67.755240999999998</v>
      </c>
      <c r="J392" t="s">
        <v>23</v>
      </c>
      <c r="K392" t="s">
        <v>170</v>
      </c>
      <c r="L392" t="s">
        <v>92</v>
      </c>
      <c r="N392" s="86">
        <f t="shared" si="67"/>
        <v>1.6666666666666998</v>
      </c>
      <c r="O392" s="86">
        <f t="shared" si="65"/>
        <v>-70.862778000000006</v>
      </c>
    </row>
    <row r="393" spans="2:16" x14ac:dyDescent="0.25">
      <c r="B393">
        <v>1000000000</v>
      </c>
      <c r="C393">
        <v>-79.098877000000002</v>
      </c>
      <c r="D393">
        <v>-68.551636000000002</v>
      </c>
      <c r="F393" s="86">
        <f t="shared" si="66"/>
        <v>2.3333333333333002</v>
      </c>
      <c r="G393" s="86">
        <f t="shared" si="64"/>
        <v>-63.201439000000001</v>
      </c>
      <c r="J393">
        <v>1000000000</v>
      </c>
      <c r="K393">
        <v>-81.395545999999996</v>
      </c>
      <c r="L393">
        <v>-72.503051999999997</v>
      </c>
      <c r="N393" s="86">
        <f t="shared" si="67"/>
        <v>2.3333333333333002</v>
      </c>
      <c r="O393" s="86">
        <f t="shared" si="65"/>
        <v>-73.158043000000006</v>
      </c>
    </row>
    <row r="394" spans="2:16" x14ac:dyDescent="0.25">
      <c r="B394">
        <v>1666666666.6666999</v>
      </c>
      <c r="C394">
        <v>-69.958588000000006</v>
      </c>
      <c r="D394">
        <v>-61.820908000000003</v>
      </c>
      <c r="F394" s="86">
        <f t="shared" si="66"/>
        <v>3</v>
      </c>
      <c r="G394" s="86">
        <f t="shared" si="64"/>
        <v>-73.364891</v>
      </c>
      <c r="J394">
        <v>1666666666.6666999</v>
      </c>
      <c r="K394">
        <v>-79.700462000000002</v>
      </c>
      <c r="L394">
        <v>-71.958504000000005</v>
      </c>
      <c r="N394" s="86">
        <f t="shared" si="67"/>
        <v>3</v>
      </c>
      <c r="O394" s="86">
        <f t="shared" si="65"/>
        <v>-81.663116000000002</v>
      </c>
    </row>
    <row r="395" spans="2:16" x14ac:dyDescent="0.25">
      <c r="B395">
        <v>2333333333.3333001</v>
      </c>
      <c r="C395">
        <v>-78.335373000000004</v>
      </c>
      <c r="D395">
        <v>-70.452286000000001</v>
      </c>
      <c r="F395" s="86">
        <f t="shared" si="66"/>
        <v>3.6666666666666998</v>
      </c>
      <c r="G395" s="86">
        <f t="shared" si="64"/>
        <v>-71.719893999999996</v>
      </c>
      <c r="J395">
        <v>2333333333.3333001</v>
      </c>
      <c r="K395">
        <v>-77.175888</v>
      </c>
      <c r="L395">
        <v>-69.627669999999995</v>
      </c>
      <c r="N395" s="86">
        <f t="shared" si="67"/>
        <v>3.6666666666666998</v>
      </c>
      <c r="O395" s="86">
        <f t="shared" si="65"/>
        <v>-73.568747999999999</v>
      </c>
    </row>
    <row r="396" spans="2:16" x14ac:dyDescent="0.25">
      <c r="B396">
        <v>3000000000</v>
      </c>
      <c r="C396">
        <v>-73.549278000000001</v>
      </c>
      <c r="D396">
        <v>-65.371193000000005</v>
      </c>
      <c r="F396" s="86">
        <f t="shared" si="66"/>
        <v>4.3333333333332993</v>
      </c>
      <c r="G396" s="86">
        <f t="shared" si="64"/>
        <v>-74.856978999999995</v>
      </c>
      <c r="J396">
        <v>3000000000</v>
      </c>
      <c r="K396">
        <v>-73.483276000000004</v>
      </c>
      <c r="L396">
        <v>-65.667800999999997</v>
      </c>
      <c r="N396" s="86">
        <f t="shared" si="67"/>
        <v>4.3333333333332993</v>
      </c>
      <c r="O396" s="86">
        <f t="shared" si="65"/>
        <v>-84.075744999999998</v>
      </c>
    </row>
    <row r="397" spans="2:16" x14ac:dyDescent="0.25">
      <c r="B397">
        <v>3666666666.6666999</v>
      </c>
      <c r="C397">
        <v>-81.124938999999998</v>
      </c>
      <c r="D397">
        <v>-73.108046999999999</v>
      </c>
      <c r="F397" s="86">
        <f t="shared" si="66"/>
        <v>5</v>
      </c>
      <c r="G397" s="86">
        <f t="shared" si="64"/>
        <v>-74.674346999999997</v>
      </c>
      <c r="J397">
        <v>3666666666.6666999</v>
      </c>
      <c r="K397">
        <v>-84.624572999999998</v>
      </c>
      <c r="L397">
        <v>-76.945319999999995</v>
      </c>
      <c r="N397" s="86">
        <f t="shared" si="67"/>
        <v>5</v>
      </c>
      <c r="O397" s="86">
        <f t="shared" si="65"/>
        <v>-73.443145999999999</v>
      </c>
    </row>
    <row r="398" spans="2:16" x14ac:dyDescent="0.25">
      <c r="B398">
        <v>4333333333.3332996</v>
      </c>
      <c r="C398">
        <v>-77.252540999999994</v>
      </c>
      <c r="D398">
        <v>-69.564171000000002</v>
      </c>
      <c r="F398" s="86">
        <f t="shared" si="66"/>
        <v>5.6666666666667007</v>
      </c>
      <c r="G398" s="86">
        <f t="shared" si="64"/>
        <v>-74.551261999999994</v>
      </c>
      <c r="J398">
        <v>4333333333.3332996</v>
      </c>
      <c r="K398">
        <v>-80.577499000000003</v>
      </c>
      <c r="L398">
        <v>-72.987633000000002</v>
      </c>
      <c r="N398" s="86">
        <f t="shared" si="67"/>
        <v>5.6666666666667007</v>
      </c>
      <c r="O398" s="86">
        <f t="shared" si="65"/>
        <v>-71.845375000000004</v>
      </c>
    </row>
    <row r="399" spans="2:16" x14ac:dyDescent="0.25">
      <c r="B399">
        <v>5000000000</v>
      </c>
      <c r="C399">
        <v>-89.180297999999993</v>
      </c>
      <c r="D399">
        <v>-81.461089999999999</v>
      </c>
      <c r="F399" s="86">
        <f t="shared" si="66"/>
        <v>6.3333333333332993</v>
      </c>
      <c r="G399" s="86">
        <f t="shared" si="64"/>
        <v>-78.686126999999999</v>
      </c>
      <c r="J399">
        <v>5000000000</v>
      </c>
      <c r="K399">
        <v>-71.454689000000002</v>
      </c>
      <c r="L399">
        <v>-63.701191000000001</v>
      </c>
      <c r="N399" s="86">
        <f t="shared" si="67"/>
        <v>6.3333333333332993</v>
      </c>
      <c r="O399" s="86">
        <f t="shared" si="65"/>
        <v>-79.335235999999995</v>
      </c>
    </row>
    <row r="400" spans="2:16" x14ac:dyDescent="0.25">
      <c r="B400">
        <v>5666666666.6667004</v>
      </c>
      <c r="C400">
        <v>-72.926795999999996</v>
      </c>
      <c r="D400">
        <v>-65.099052</v>
      </c>
      <c r="F400" s="86">
        <f t="shared" si="66"/>
        <v>7</v>
      </c>
      <c r="G400" s="86">
        <f t="shared" si="64"/>
        <v>-76.043434000000005</v>
      </c>
      <c r="J400">
        <v>5666666666.6667004</v>
      </c>
      <c r="K400">
        <v>-72.697044000000005</v>
      </c>
      <c r="L400">
        <v>-64.788428999999994</v>
      </c>
      <c r="N400" s="86">
        <f t="shared" si="67"/>
        <v>7</v>
      </c>
      <c r="O400" s="86">
        <f t="shared" si="65"/>
        <v>-77.493362000000005</v>
      </c>
    </row>
    <row r="401" spans="2:16" x14ac:dyDescent="0.25">
      <c r="B401">
        <v>6333333333.3332996</v>
      </c>
      <c r="C401">
        <v>-72.025383000000005</v>
      </c>
      <c r="D401">
        <v>-63.919949000000003</v>
      </c>
      <c r="F401" s="86">
        <f t="shared" si="66"/>
        <v>7.6666666666667007</v>
      </c>
      <c r="G401" s="86">
        <f t="shared" si="64"/>
        <v>-73.938866000000004</v>
      </c>
      <c r="J401">
        <v>6333333333.3332996</v>
      </c>
      <c r="K401">
        <v>-64.154015000000001</v>
      </c>
      <c r="L401">
        <v>-56.239105000000002</v>
      </c>
      <c r="N401" s="86">
        <f t="shared" si="67"/>
        <v>7.6666666666667007</v>
      </c>
      <c r="O401" s="86">
        <f t="shared" si="65"/>
        <v>-74.416466</v>
      </c>
    </row>
    <row r="402" spans="2:16" x14ac:dyDescent="0.25">
      <c r="B402">
        <v>7000000000</v>
      </c>
      <c r="C402">
        <v>-74.172027999999997</v>
      </c>
      <c r="D402">
        <v>-66.261573999999996</v>
      </c>
      <c r="F402" s="86">
        <f t="shared" si="66"/>
        <v>8.3333333333333002</v>
      </c>
      <c r="G402" s="86">
        <f t="shared" si="64"/>
        <v>-74.668830999999997</v>
      </c>
      <c r="J402">
        <v>7000000000</v>
      </c>
      <c r="K402">
        <v>-66.428932000000003</v>
      </c>
      <c r="L402">
        <v>-58.289473999999998</v>
      </c>
      <c r="N402" s="86">
        <f t="shared" si="67"/>
        <v>8.3333333333333002</v>
      </c>
      <c r="O402" s="86">
        <f t="shared" si="65"/>
        <v>-94.788719</v>
      </c>
    </row>
    <row r="403" spans="2:16" x14ac:dyDescent="0.25">
      <c r="B403">
        <v>7666666666.6667004</v>
      </c>
      <c r="C403">
        <v>-70.728499999999997</v>
      </c>
      <c r="D403">
        <v>-62.280479</v>
      </c>
      <c r="F403" s="86">
        <f t="shared" si="66"/>
        <v>9</v>
      </c>
      <c r="G403" s="86">
        <f t="shared" si="64"/>
        <v>-76.134597999999997</v>
      </c>
      <c r="J403">
        <v>7666666666.6667004</v>
      </c>
      <c r="K403">
        <v>-73.422966000000002</v>
      </c>
      <c r="L403">
        <v>-65.054916000000006</v>
      </c>
      <c r="N403" s="86">
        <f t="shared" si="67"/>
        <v>9</v>
      </c>
      <c r="O403" s="86">
        <f t="shared" si="65"/>
        <v>-75.652405000000002</v>
      </c>
    </row>
    <row r="404" spans="2:16" x14ac:dyDescent="0.25">
      <c r="B404">
        <v>8333333333.3332996</v>
      </c>
      <c r="C404">
        <v>-71.812943000000004</v>
      </c>
      <c r="D404">
        <v>-62.802180999999997</v>
      </c>
      <c r="F404" s="86">
        <f t="shared" si="66"/>
        <v>9.6666666666666998</v>
      </c>
      <c r="G404" s="86">
        <f t="shared" si="64"/>
        <v>-74.262642</v>
      </c>
      <c r="J404">
        <v>8333333333.3332996</v>
      </c>
      <c r="K404">
        <v>-71.362746999999999</v>
      </c>
      <c r="L404">
        <v>-62.433490999999997</v>
      </c>
      <c r="N404" s="86">
        <f t="shared" si="67"/>
        <v>9.6666666666666998</v>
      </c>
      <c r="O404" s="86">
        <f t="shared" si="65"/>
        <v>-70.196021999999999</v>
      </c>
    </row>
    <row r="405" spans="2:16" x14ac:dyDescent="0.25">
      <c r="B405">
        <v>9000000000</v>
      </c>
      <c r="C405">
        <v>-79.935928000000004</v>
      </c>
      <c r="D405">
        <v>-70.664192</v>
      </c>
      <c r="F405" s="86">
        <f t="shared" si="66"/>
        <v>10.333333333333</v>
      </c>
      <c r="G405" s="86">
        <f t="shared" si="64"/>
        <v>-72.560744999999997</v>
      </c>
      <c r="J405">
        <v>9000000000</v>
      </c>
      <c r="K405">
        <v>-77.710776999999993</v>
      </c>
      <c r="L405">
        <v>-68.446449000000001</v>
      </c>
      <c r="N405" s="86">
        <f t="shared" si="67"/>
        <v>10.333333333333</v>
      </c>
      <c r="O405" s="86">
        <f t="shared" si="65"/>
        <v>-68.78389</v>
      </c>
    </row>
    <row r="406" spans="2:16" x14ac:dyDescent="0.25">
      <c r="B406">
        <v>9666666666.6667004</v>
      </c>
      <c r="C406">
        <v>-86.016548</v>
      </c>
      <c r="D406">
        <v>-76.451430999999999</v>
      </c>
      <c r="F406" s="86">
        <f t="shared" si="66"/>
        <v>11</v>
      </c>
      <c r="G406" s="86">
        <f t="shared" si="64"/>
        <v>-65.364234999999994</v>
      </c>
      <c r="J406">
        <v>9666666666.6667004</v>
      </c>
      <c r="K406">
        <v>-79.887054000000006</v>
      </c>
      <c r="L406">
        <v>-70.400726000000006</v>
      </c>
      <c r="N406" s="86">
        <f t="shared" si="67"/>
        <v>11</v>
      </c>
      <c r="O406" s="86">
        <f t="shared" si="65"/>
        <v>-75.662582</v>
      </c>
    </row>
    <row r="407" spans="2:16" x14ac:dyDescent="0.25">
      <c r="B407">
        <v>10333333333.333</v>
      </c>
      <c r="C407">
        <v>-82.673591999999999</v>
      </c>
      <c r="D407">
        <v>-73.019958000000003</v>
      </c>
      <c r="F407" s="86">
        <f t="shared" si="66"/>
        <v>11.666666666667</v>
      </c>
      <c r="G407" s="86">
        <f t="shared" si="64"/>
        <v>-68.727051000000003</v>
      </c>
      <c r="J407">
        <v>10333333333.333</v>
      </c>
      <c r="K407">
        <v>-82.230598000000001</v>
      </c>
      <c r="L407">
        <v>-72.732551999999998</v>
      </c>
      <c r="N407" s="86">
        <f t="shared" si="67"/>
        <v>11.666666666667</v>
      </c>
      <c r="O407" s="86">
        <f t="shared" si="65"/>
        <v>-76.337363999999994</v>
      </c>
    </row>
    <row r="408" spans="2:16" x14ac:dyDescent="0.25">
      <c r="B408">
        <v>11000000000</v>
      </c>
      <c r="C408">
        <v>-79.963988999999998</v>
      </c>
      <c r="D408">
        <v>-70.513442999999995</v>
      </c>
      <c r="F408" s="86">
        <f t="shared" si="66"/>
        <v>12.333333333333</v>
      </c>
      <c r="G408" s="86">
        <f t="shared" si="64"/>
        <v>-72.870170999999999</v>
      </c>
      <c r="J408">
        <v>11000000000</v>
      </c>
      <c r="K408">
        <v>-80.338393999999994</v>
      </c>
      <c r="L408">
        <v>-70.799278000000001</v>
      </c>
      <c r="N408" s="86">
        <f t="shared" si="67"/>
        <v>12.333333333333</v>
      </c>
      <c r="O408" s="86">
        <f t="shared" si="65"/>
        <v>-65.077599000000006</v>
      </c>
    </row>
    <row r="409" spans="2:16" x14ac:dyDescent="0.25">
      <c r="B409">
        <v>11666666666.667</v>
      </c>
      <c r="C409">
        <v>-74.960930000000005</v>
      </c>
      <c r="D409">
        <v>-65.512726000000001</v>
      </c>
      <c r="F409" s="86">
        <f t="shared" si="66"/>
        <v>13</v>
      </c>
      <c r="G409" s="86">
        <f t="shared" si="64"/>
        <v>-80.328429999999997</v>
      </c>
      <c r="J409">
        <v>11666666666.667</v>
      </c>
      <c r="K409">
        <v>-82.93544</v>
      </c>
      <c r="L409">
        <v>-73.299728000000002</v>
      </c>
      <c r="N409" s="86">
        <f t="shared" si="67"/>
        <v>13</v>
      </c>
      <c r="O409" s="86">
        <f t="shared" si="65"/>
        <v>-60.964333000000003</v>
      </c>
    </row>
    <row r="410" spans="2:16" x14ac:dyDescent="0.25">
      <c r="B410">
        <v>12333333333.333</v>
      </c>
      <c r="C410">
        <v>-70.726951999999997</v>
      </c>
      <c r="D410">
        <v>-60.519558000000004</v>
      </c>
      <c r="F410" s="86" t="s">
        <v>25</v>
      </c>
      <c r="J410">
        <v>12333333333.333</v>
      </c>
      <c r="K410">
        <v>-74.377098000000004</v>
      </c>
      <c r="L410">
        <v>-64.259810999999999</v>
      </c>
      <c r="N410" s="86" t="s">
        <v>25</v>
      </c>
    </row>
    <row r="411" spans="2:16" x14ac:dyDescent="0.25">
      <c r="B411">
        <v>13000000000</v>
      </c>
      <c r="C411">
        <v>-71.034064999999998</v>
      </c>
      <c r="D411">
        <v>-60.116573000000002</v>
      </c>
      <c r="J411">
        <v>13000000000</v>
      </c>
      <c r="K411">
        <v>-70.128997999999996</v>
      </c>
      <c r="L411">
        <v>-59.088348000000003</v>
      </c>
    </row>
    <row r="412" spans="2:16" x14ac:dyDescent="0.25">
      <c r="B412" t="s">
        <v>25</v>
      </c>
      <c r="J412" t="s">
        <v>25</v>
      </c>
    </row>
    <row r="413" spans="2:16" x14ac:dyDescent="0.25">
      <c r="F413" s="86" t="s">
        <v>64</v>
      </c>
      <c r="N413" s="86" t="s">
        <v>64</v>
      </c>
    </row>
    <row r="414" spans="2:16" ht="15.75" x14ac:dyDescent="0.25">
      <c r="F414" s="86" t="s">
        <v>23</v>
      </c>
      <c r="G414" s="86" t="str">
        <f t="shared" ref="G414:G433" si="68">D440</f>
        <v>4Ix4L dBc Log Mag(dB)</v>
      </c>
      <c r="H414" s="35">
        <v>4</v>
      </c>
      <c r="N414" s="86" t="s">
        <v>23</v>
      </c>
      <c r="O414" s="86" t="str">
        <f t="shared" ref="O414:O433" si="69">L440</f>
        <v>4Ix4L dBc Log Mag(dB)</v>
      </c>
      <c r="P414" s="35">
        <v>4</v>
      </c>
    </row>
    <row r="415" spans="2:16" ht="15.75" x14ac:dyDescent="0.25">
      <c r="B415" t="s">
        <v>62</v>
      </c>
      <c r="F415" s="86">
        <f t="shared" ref="F415:F433" si="70">B441/1000000000</f>
        <v>1</v>
      </c>
      <c r="G415" s="86">
        <f t="shared" si="68"/>
        <v>-53.143188000000002</v>
      </c>
      <c r="H415" s="36">
        <f>ABS(AVERAGE(G415:G433)-(H414-1)*17)</f>
        <v>116.30475994736842</v>
      </c>
      <c r="J415" t="s">
        <v>62</v>
      </c>
      <c r="N415" s="86">
        <f t="shared" ref="N415:N433" si="71">J441/1000000000</f>
        <v>1</v>
      </c>
      <c r="O415" s="86">
        <f t="shared" si="69"/>
        <v>-43.803626999999999</v>
      </c>
      <c r="P415" s="36">
        <f>ABS(AVERAGE(O415:O433)-(P414-1)*17)</f>
        <v>116.61113557894738</v>
      </c>
    </row>
    <row r="416" spans="2:16" x14ac:dyDescent="0.25">
      <c r="B416" t="s">
        <v>23</v>
      </c>
      <c r="C416" t="s">
        <v>171</v>
      </c>
      <c r="D416" t="s">
        <v>93</v>
      </c>
      <c r="F416" s="86">
        <f t="shared" si="70"/>
        <v>1.6666666666666998</v>
      </c>
      <c r="G416" s="86">
        <f t="shared" si="68"/>
        <v>-49.779442000000003</v>
      </c>
      <c r="J416" t="s">
        <v>23</v>
      </c>
      <c r="K416" t="s">
        <v>171</v>
      </c>
      <c r="L416" t="s">
        <v>93</v>
      </c>
      <c r="N416" s="86">
        <f t="shared" si="71"/>
        <v>1.6666666666666998</v>
      </c>
      <c r="O416" s="86">
        <f t="shared" si="69"/>
        <v>-44.577781999999999</v>
      </c>
    </row>
    <row r="417" spans="2:15" x14ac:dyDescent="0.25">
      <c r="B417">
        <v>1000000000</v>
      </c>
      <c r="C417">
        <v>-71.556290000000004</v>
      </c>
      <c r="D417">
        <v>-61.009056000000001</v>
      </c>
      <c r="F417" s="86">
        <f t="shared" si="70"/>
        <v>2.3333333333333002</v>
      </c>
      <c r="G417" s="86">
        <f t="shared" si="68"/>
        <v>-48.608097000000001</v>
      </c>
      <c r="J417">
        <v>1000000000</v>
      </c>
      <c r="K417">
        <v>-74.111153000000002</v>
      </c>
      <c r="L417">
        <v>-65.218665999999999</v>
      </c>
      <c r="N417" s="86">
        <f t="shared" si="71"/>
        <v>2.3333333333333002</v>
      </c>
      <c r="O417" s="86">
        <f t="shared" si="69"/>
        <v>-44.348457000000003</v>
      </c>
    </row>
    <row r="418" spans="2:15" x14ac:dyDescent="0.25">
      <c r="B418">
        <v>1666666666.6666999</v>
      </c>
      <c r="C418">
        <v>-75.892921000000001</v>
      </c>
      <c r="D418">
        <v>-67.755240999999998</v>
      </c>
      <c r="F418" s="86">
        <f t="shared" si="70"/>
        <v>3</v>
      </c>
      <c r="G418" s="86">
        <f t="shared" si="68"/>
        <v>-57.450439000000003</v>
      </c>
      <c r="J418">
        <v>1666666666.6666999</v>
      </c>
      <c r="K418">
        <v>-78.604729000000006</v>
      </c>
      <c r="L418">
        <v>-70.862778000000006</v>
      </c>
      <c r="N418" s="86">
        <f t="shared" si="71"/>
        <v>3</v>
      </c>
      <c r="O418" s="86">
        <f t="shared" si="69"/>
        <v>-49.523162999999997</v>
      </c>
    </row>
    <row r="419" spans="2:15" x14ac:dyDescent="0.25">
      <c r="B419">
        <v>2333333333.3333001</v>
      </c>
      <c r="C419">
        <v>-71.084525999999997</v>
      </c>
      <c r="D419">
        <v>-63.201439000000001</v>
      </c>
      <c r="F419" s="86">
        <f t="shared" si="70"/>
        <v>3.6666666666666998</v>
      </c>
      <c r="G419" s="86">
        <f t="shared" si="68"/>
        <v>-60.949123</v>
      </c>
      <c r="J419">
        <v>2333333333.3333001</v>
      </c>
      <c r="K419">
        <v>-80.706260999999998</v>
      </c>
      <c r="L419">
        <v>-73.158043000000006</v>
      </c>
      <c r="N419" s="86">
        <f t="shared" si="71"/>
        <v>3.6666666666666998</v>
      </c>
      <c r="O419" s="86">
        <f t="shared" si="69"/>
        <v>-62.943500999999998</v>
      </c>
    </row>
    <row r="420" spans="2:15" x14ac:dyDescent="0.25">
      <c r="B420">
        <v>3000000000</v>
      </c>
      <c r="C420">
        <v>-81.542984000000004</v>
      </c>
      <c r="D420">
        <v>-73.364891</v>
      </c>
      <c r="F420" s="86">
        <f t="shared" si="70"/>
        <v>4.3333333333332993</v>
      </c>
      <c r="G420" s="86">
        <f t="shared" si="68"/>
        <v>-57.833030999999998</v>
      </c>
      <c r="J420">
        <v>3000000000</v>
      </c>
      <c r="K420">
        <v>-89.478592000000006</v>
      </c>
      <c r="L420">
        <v>-81.663116000000002</v>
      </c>
      <c r="N420" s="86">
        <f t="shared" si="71"/>
        <v>4.3333333333332993</v>
      </c>
      <c r="O420" s="86">
        <f t="shared" si="69"/>
        <v>-65.122894000000002</v>
      </c>
    </row>
    <row r="421" spans="2:15" x14ac:dyDescent="0.25">
      <c r="B421">
        <v>3666666666.6666999</v>
      </c>
      <c r="C421">
        <v>-79.736785999999995</v>
      </c>
      <c r="D421">
        <v>-71.719893999999996</v>
      </c>
      <c r="F421" s="86">
        <f t="shared" si="70"/>
        <v>5</v>
      </c>
      <c r="G421" s="86">
        <f t="shared" si="68"/>
        <v>-61.998997000000003</v>
      </c>
      <c r="J421">
        <v>3666666666.6666999</v>
      </c>
      <c r="K421">
        <v>-81.248008999999996</v>
      </c>
      <c r="L421">
        <v>-73.568747999999999</v>
      </c>
      <c r="N421" s="86">
        <f t="shared" si="71"/>
        <v>5</v>
      </c>
      <c r="O421" s="86">
        <f t="shared" si="69"/>
        <v>-63.632796999999997</v>
      </c>
    </row>
    <row r="422" spans="2:15" x14ac:dyDescent="0.25">
      <c r="B422">
        <v>4333333333.3332996</v>
      </c>
      <c r="C422">
        <v>-82.545349000000002</v>
      </c>
      <c r="D422">
        <v>-74.856978999999995</v>
      </c>
      <c r="F422" s="86">
        <f t="shared" si="70"/>
        <v>5.6666666666667007</v>
      </c>
      <c r="G422" s="86">
        <f t="shared" si="68"/>
        <v>-72.796538999999996</v>
      </c>
      <c r="J422">
        <v>4333333333.3332996</v>
      </c>
      <c r="K422">
        <v>-91.665619000000007</v>
      </c>
      <c r="L422">
        <v>-84.075744999999998</v>
      </c>
      <c r="N422" s="86">
        <f t="shared" si="71"/>
        <v>5.6666666666667007</v>
      </c>
      <c r="O422" s="86">
        <f t="shared" si="69"/>
        <v>-75.934783999999993</v>
      </c>
    </row>
    <row r="423" spans="2:15" x14ac:dyDescent="0.25">
      <c r="B423">
        <v>5000000000</v>
      </c>
      <c r="C423">
        <v>-82.393555000000006</v>
      </c>
      <c r="D423">
        <v>-74.674346999999997</v>
      </c>
      <c r="F423" s="86">
        <f t="shared" si="70"/>
        <v>6.3333333333332993</v>
      </c>
      <c r="G423" s="86">
        <f t="shared" si="68"/>
        <v>-72.941101000000003</v>
      </c>
      <c r="J423">
        <v>5000000000</v>
      </c>
      <c r="K423">
        <v>-81.196640000000002</v>
      </c>
      <c r="L423">
        <v>-73.443145999999999</v>
      </c>
      <c r="N423" s="86">
        <f t="shared" si="71"/>
        <v>6.3333333333332993</v>
      </c>
      <c r="O423" s="86">
        <f t="shared" si="69"/>
        <v>-74.388535000000005</v>
      </c>
    </row>
    <row r="424" spans="2:15" x14ac:dyDescent="0.25">
      <c r="B424">
        <v>5666666666.6667004</v>
      </c>
      <c r="C424">
        <v>-82.379005000000006</v>
      </c>
      <c r="D424">
        <v>-74.551261999999994</v>
      </c>
      <c r="F424" s="86">
        <f t="shared" si="70"/>
        <v>7</v>
      </c>
      <c r="G424" s="86">
        <f t="shared" si="68"/>
        <v>-77.187622000000005</v>
      </c>
      <c r="J424">
        <v>5666666666.6667004</v>
      </c>
      <c r="K424">
        <v>-79.753990000000002</v>
      </c>
      <c r="L424">
        <v>-71.845375000000004</v>
      </c>
      <c r="N424" s="86">
        <f t="shared" si="71"/>
        <v>7</v>
      </c>
      <c r="O424" s="86">
        <f t="shared" si="69"/>
        <v>-74.984848</v>
      </c>
    </row>
    <row r="425" spans="2:15" x14ac:dyDescent="0.25">
      <c r="B425">
        <v>6333333333.3332996</v>
      </c>
      <c r="C425">
        <v>-86.791556999999997</v>
      </c>
      <c r="D425">
        <v>-78.686126999999999</v>
      </c>
      <c r="F425" s="86">
        <f t="shared" si="70"/>
        <v>7.6666666666667007</v>
      </c>
      <c r="G425" s="86">
        <f t="shared" si="68"/>
        <v>-61.127200999999999</v>
      </c>
      <c r="J425">
        <v>6333333333.3332996</v>
      </c>
      <c r="K425">
        <v>-87.250145000000003</v>
      </c>
      <c r="L425">
        <v>-79.335235999999995</v>
      </c>
      <c r="N425" s="86">
        <f t="shared" si="71"/>
        <v>7.6666666666667007</v>
      </c>
      <c r="O425" s="86">
        <f t="shared" si="69"/>
        <v>-69.629233999999997</v>
      </c>
    </row>
    <row r="426" spans="2:15" x14ac:dyDescent="0.25">
      <c r="B426">
        <v>7000000000</v>
      </c>
      <c r="C426">
        <v>-83.953888000000006</v>
      </c>
      <c r="D426">
        <v>-76.043434000000005</v>
      </c>
      <c r="F426" s="86">
        <f t="shared" si="70"/>
        <v>8.3333333333333002</v>
      </c>
      <c r="G426" s="86">
        <f t="shared" si="68"/>
        <v>-62.980998999999997</v>
      </c>
      <c r="J426">
        <v>7000000000</v>
      </c>
      <c r="K426">
        <v>-85.632819999999995</v>
      </c>
      <c r="L426">
        <v>-77.493362000000005</v>
      </c>
      <c r="N426" s="86">
        <f t="shared" si="71"/>
        <v>8.3333333333333002</v>
      </c>
      <c r="O426" s="86">
        <f t="shared" si="69"/>
        <v>-65.733390999999997</v>
      </c>
    </row>
    <row r="427" spans="2:15" x14ac:dyDescent="0.25">
      <c r="B427">
        <v>7666666666.6667004</v>
      </c>
      <c r="C427">
        <v>-82.386887000000002</v>
      </c>
      <c r="D427">
        <v>-73.938866000000004</v>
      </c>
      <c r="F427" s="86">
        <f t="shared" si="70"/>
        <v>9</v>
      </c>
      <c r="G427" s="86">
        <f t="shared" si="68"/>
        <v>-63.392547999999998</v>
      </c>
      <c r="J427">
        <v>7666666666.6667004</v>
      </c>
      <c r="K427">
        <v>-82.784514999999999</v>
      </c>
      <c r="L427">
        <v>-74.416466</v>
      </c>
      <c r="N427" s="86">
        <f t="shared" si="71"/>
        <v>9</v>
      </c>
      <c r="O427" s="86">
        <f t="shared" si="69"/>
        <v>-88.581596000000005</v>
      </c>
    </row>
    <row r="428" spans="2:15" x14ac:dyDescent="0.25">
      <c r="B428">
        <v>8333333333.3332996</v>
      </c>
      <c r="C428">
        <v>-83.679596000000004</v>
      </c>
      <c r="D428">
        <v>-74.668830999999997</v>
      </c>
      <c r="F428" s="86">
        <f t="shared" si="70"/>
        <v>9.6666666666666998</v>
      </c>
      <c r="G428" s="86">
        <f t="shared" si="68"/>
        <v>-67.484474000000006</v>
      </c>
      <c r="J428">
        <v>8333333333.3332996</v>
      </c>
      <c r="K428">
        <v>-103.71798</v>
      </c>
      <c r="L428">
        <v>-94.788719</v>
      </c>
      <c r="N428" s="86">
        <f t="shared" si="71"/>
        <v>9.6666666666666998</v>
      </c>
      <c r="O428" s="86">
        <f t="shared" si="69"/>
        <v>-68.798119</v>
      </c>
    </row>
    <row r="429" spans="2:15" x14ac:dyDescent="0.25">
      <c r="B429">
        <v>9000000000</v>
      </c>
      <c r="C429">
        <v>-85.406326000000007</v>
      </c>
      <c r="D429">
        <v>-76.134597999999997</v>
      </c>
      <c r="F429" s="86">
        <f t="shared" si="70"/>
        <v>10.333333333333</v>
      </c>
      <c r="G429" s="86">
        <f t="shared" si="68"/>
        <v>-76.084701999999993</v>
      </c>
      <c r="J429">
        <v>9000000000</v>
      </c>
      <c r="K429">
        <v>-84.916740000000004</v>
      </c>
      <c r="L429">
        <v>-75.652405000000002</v>
      </c>
      <c r="N429" s="86">
        <f t="shared" si="71"/>
        <v>10.333333333333</v>
      </c>
      <c r="O429" s="86">
        <f t="shared" si="69"/>
        <v>-75.629531999999998</v>
      </c>
    </row>
    <row r="430" spans="2:15" x14ac:dyDescent="0.25">
      <c r="B430">
        <v>9666666666.6667004</v>
      </c>
      <c r="C430">
        <v>-83.827751000000006</v>
      </c>
      <c r="D430">
        <v>-74.262642</v>
      </c>
      <c r="F430" s="86">
        <f t="shared" si="70"/>
        <v>11</v>
      </c>
      <c r="G430" s="86">
        <f t="shared" si="68"/>
        <v>-73.827431000000004</v>
      </c>
      <c r="J430">
        <v>9666666666.6667004</v>
      </c>
      <c r="K430">
        <v>-79.682343000000003</v>
      </c>
      <c r="L430">
        <v>-70.196021999999999</v>
      </c>
      <c r="N430" s="86">
        <f t="shared" si="71"/>
        <v>11</v>
      </c>
      <c r="O430" s="86">
        <f t="shared" si="69"/>
        <v>-73.793976000000001</v>
      </c>
    </row>
    <row r="431" spans="2:15" x14ac:dyDescent="0.25">
      <c r="B431">
        <v>10333333333.333</v>
      </c>
      <c r="C431">
        <v>-82.214377999999996</v>
      </c>
      <c r="D431">
        <v>-72.560744999999997</v>
      </c>
      <c r="F431" s="86">
        <f t="shared" si="70"/>
        <v>11.666666666667</v>
      </c>
      <c r="G431" s="86">
        <f t="shared" si="68"/>
        <v>-73.215782000000004</v>
      </c>
      <c r="J431">
        <v>10333333333.333</v>
      </c>
      <c r="K431">
        <v>-78.281929000000005</v>
      </c>
      <c r="L431">
        <v>-68.78389</v>
      </c>
      <c r="N431" s="86">
        <f t="shared" si="71"/>
        <v>11.666666666667</v>
      </c>
      <c r="O431" s="86">
        <f t="shared" si="69"/>
        <v>-71.282104000000004</v>
      </c>
    </row>
    <row r="432" spans="2:15" x14ac:dyDescent="0.25">
      <c r="B432">
        <v>11000000000</v>
      </c>
      <c r="C432">
        <v>-74.814789000000005</v>
      </c>
      <c r="D432">
        <v>-65.364234999999994</v>
      </c>
      <c r="F432" s="86">
        <f t="shared" si="70"/>
        <v>12.333333333333</v>
      </c>
      <c r="G432" s="86">
        <f t="shared" si="68"/>
        <v>-74.076133999999996</v>
      </c>
      <c r="J432">
        <v>11000000000</v>
      </c>
      <c r="K432">
        <v>-85.201690999999997</v>
      </c>
      <c r="L432">
        <v>-75.662582</v>
      </c>
      <c r="N432" s="86">
        <f t="shared" si="71"/>
        <v>12.333333333333</v>
      </c>
      <c r="O432" s="86">
        <f t="shared" si="69"/>
        <v>-68.223526000000007</v>
      </c>
    </row>
    <row r="433" spans="2:16" x14ac:dyDescent="0.25">
      <c r="B433">
        <v>11666666666.667</v>
      </c>
      <c r="C433">
        <v>-78.175262000000004</v>
      </c>
      <c r="D433">
        <v>-68.727051000000003</v>
      </c>
      <c r="F433" s="86">
        <f t="shared" si="70"/>
        <v>13</v>
      </c>
      <c r="G433" s="86">
        <f t="shared" si="68"/>
        <v>-75.913589000000002</v>
      </c>
      <c r="J433">
        <v>11666666666.667</v>
      </c>
      <c r="K433">
        <v>-85.973083000000003</v>
      </c>
      <c r="L433">
        <v>-76.337363999999994</v>
      </c>
      <c r="N433" s="86">
        <f t="shared" si="71"/>
        <v>13</v>
      </c>
      <c r="O433" s="86">
        <f t="shared" si="69"/>
        <v>-65.67971</v>
      </c>
    </row>
    <row r="434" spans="2:16" x14ac:dyDescent="0.25">
      <c r="B434">
        <v>12333333333.333</v>
      </c>
      <c r="C434">
        <v>-83.077560000000005</v>
      </c>
      <c r="D434">
        <v>-72.870170999999999</v>
      </c>
      <c r="F434" s="86" t="s">
        <v>25</v>
      </c>
      <c r="J434">
        <v>12333333333.333</v>
      </c>
      <c r="K434">
        <v>-75.194884999999999</v>
      </c>
      <c r="L434">
        <v>-65.077599000000006</v>
      </c>
      <c r="N434" s="86" t="s">
        <v>25</v>
      </c>
    </row>
    <row r="435" spans="2:16" x14ac:dyDescent="0.25">
      <c r="B435">
        <v>13000000000</v>
      </c>
      <c r="C435">
        <v>-91.245925999999997</v>
      </c>
      <c r="D435">
        <v>-80.328429999999997</v>
      </c>
      <c r="J435">
        <v>13000000000</v>
      </c>
      <c r="K435">
        <v>-72.004981999999998</v>
      </c>
      <c r="L435">
        <v>-60.964333000000003</v>
      </c>
    </row>
    <row r="436" spans="2:16" x14ac:dyDescent="0.25">
      <c r="B436" t="s">
        <v>25</v>
      </c>
      <c r="J436" t="s">
        <v>25</v>
      </c>
    </row>
    <row r="437" spans="2:16" x14ac:dyDescent="0.25">
      <c r="F437" s="86" t="s">
        <v>66</v>
      </c>
      <c r="N437" s="86" t="s">
        <v>66</v>
      </c>
    </row>
    <row r="438" spans="2:16" ht="15.75" x14ac:dyDescent="0.25">
      <c r="F438" s="86" t="s">
        <v>23</v>
      </c>
      <c r="G438" s="86" t="str">
        <f t="shared" ref="G438:G457" si="72">D464</f>
        <v>4Ix5L dBc Log Mag(dB)</v>
      </c>
      <c r="H438" s="35">
        <v>4</v>
      </c>
      <c r="N438" s="86" t="s">
        <v>23</v>
      </c>
      <c r="O438" s="86" t="str">
        <f t="shared" ref="O438:O457" si="73">L464</f>
        <v>4Ix5L dBc Log Mag(dB)</v>
      </c>
      <c r="P438" s="35">
        <v>4</v>
      </c>
    </row>
    <row r="439" spans="2:16" ht="15.75" x14ac:dyDescent="0.25">
      <c r="B439" t="s">
        <v>64</v>
      </c>
      <c r="F439" s="86">
        <f t="shared" ref="F439:F457" si="74">B465/1000000000</f>
        <v>1.004</v>
      </c>
      <c r="G439" s="86">
        <f t="shared" si="72"/>
        <v>-55.088818000000003</v>
      </c>
      <c r="H439" s="36">
        <f>ABS(AVERAGE(G439:G457)-(H438-1)*17)</f>
        <v>122.98894173684209</v>
      </c>
      <c r="J439" t="s">
        <v>64</v>
      </c>
      <c r="N439" s="86">
        <f t="shared" ref="N439:N457" si="75">J465/1000000000</f>
        <v>1.004</v>
      </c>
      <c r="O439" s="86">
        <f t="shared" si="73"/>
        <v>-67.957840000000004</v>
      </c>
      <c r="P439" s="36">
        <f>ABS(AVERAGE(O439:O457)-(P438-1)*17)</f>
        <v>125.60412336842106</v>
      </c>
    </row>
    <row r="440" spans="2:16" x14ac:dyDescent="0.25">
      <c r="B440" t="s">
        <v>23</v>
      </c>
      <c r="C440" t="s">
        <v>172</v>
      </c>
      <c r="D440" t="s">
        <v>94</v>
      </c>
      <c r="F440" s="86">
        <f t="shared" si="74"/>
        <v>1.6704444444444</v>
      </c>
      <c r="G440" s="86">
        <f t="shared" si="72"/>
        <v>-62.164676999999998</v>
      </c>
      <c r="J440" t="s">
        <v>23</v>
      </c>
      <c r="K440" t="s">
        <v>172</v>
      </c>
      <c r="L440" t="s">
        <v>94</v>
      </c>
      <c r="N440" s="86">
        <f t="shared" si="75"/>
        <v>1.6704444444444</v>
      </c>
      <c r="O440" s="86">
        <f t="shared" si="73"/>
        <v>-69.455771999999996</v>
      </c>
    </row>
    <row r="441" spans="2:16" x14ac:dyDescent="0.25">
      <c r="B441">
        <v>1000000000</v>
      </c>
      <c r="C441">
        <v>-63.690421999999998</v>
      </c>
      <c r="D441">
        <v>-53.143188000000002</v>
      </c>
      <c r="F441" s="86">
        <f t="shared" si="74"/>
        <v>2.3368888888888999</v>
      </c>
      <c r="G441" s="86">
        <f t="shared" si="72"/>
        <v>-56.307079000000002</v>
      </c>
      <c r="J441">
        <v>1000000000</v>
      </c>
      <c r="K441">
        <v>-52.696114000000001</v>
      </c>
      <c r="L441">
        <v>-43.803626999999999</v>
      </c>
      <c r="N441" s="86">
        <f t="shared" si="75"/>
        <v>2.3368888888888999</v>
      </c>
      <c r="O441" s="86">
        <f t="shared" si="73"/>
        <v>-82.093956000000006</v>
      </c>
    </row>
    <row r="442" spans="2:16" x14ac:dyDescent="0.25">
      <c r="B442">
        <v>1666666666.6666999</v>
      </c>
      <c r="C442">
        <v>-57.917121999999999</v>
      </c>
      <c r="D442">
        <v>-49.779442000000003</v>
      </c>
      <c r="F442" s="86">
        <f t="shared" si="74"/>
        <v>3.0033333333333001</v>
      </c>
      <c r="G442" s="86">
        <f t="shared" si="72"/>
        <v>-62.344020999999998</v>
      </c>
      <c r="J442">
        <v>1666666666.6666999</v>
      </c>
      <c r="K442">
        <v>-52.319735999999999</v>
      </c>
      <c r="L442">
        <v>-44.577781999999999</v>
      </c>
      <c r="N442" s="86">
        <f t="shared" si="75"/>
        <v>3.0033333333333001</v>
      </c>
      <c r="O442" s="86">
        <f t="shared" si="73"/>
        <v>-69.544762000000006</v>
      </c>
    </row>
    <row r="443" spans="2:16" x14ac:dyDescent="0.25">
      <c r="B443">
        <v>2333333333.3333001</v>
      </c>
      <c r="C443">
        <v>-56.491183999999997</v>
      </c>
      <c r="D443">
        <v>-48.608097000000001</v>
      </c>
      <c r="F443" s="86">
        <f t="shared" si="74"/>
        <v>3.6697777777778002</v>
      </c>
      <c r="G443" s="86">
        <f t="shared" si="72"/>
        <v>-76.993126000000004</v>
      </c>
      <c r="J443">
        <v>2333333333.3333001</v>
      </c>
      <c r="K443">
        <v>-51.896678999999999</v>
      </c>
      <c r="L443">
        <v>-44.348457000000003</v>
      </c>
      <c r="N443" s="86">
        <f t="shared" si="75"/>
        <v>3.6697777777778002</v>
      </c>
      <c r="O443" s="86">
        <f t="shared" si="73"/>
        <v>-70.403769999999994</v>
      </c>
    </row>
    <row r="444" spans="2:16" x14ac:dyDescent="0.25">
      <c r="B444">
        <v>3000000000</v>
      </c>
      <c r="C444">
        <v>-65.628532000000007</v>
      </c>
      <c r="D444">
        <v>-57.450439000000003</v>
      </c>
      <c r="F444" s="86">
        <f t="shared" si="74"/>
        <v>4.3362222222222</v>
      </c>
      <c r="G444" s="86">
        <f t="shared" si="72"/>
        <v>-68.092888000000002</v>
      </c>
      <c r="J444">
        <v>3000000000</v>
      </c>
      <c r="K444">
        <v>-57.338638000000003</v>
      </c>
      <c r="L444">
        <v>-49.523162999999997</v>
      </c>
      <c r="N444" s="86">
        <f t="shared" si="75"/>
        <v>4.3362222222222</v>
      </c>
      <c r="O444" s="86">
        <f t="shared" si="73"/>
        <v>-68.513596000000007</v>
      </c>
    </row>
    <row r="445" spans="2:16" x14ac:dyDescent="0.25">
      <c r="B445">
        <v>3666666666.6666999</v>
      </c>
      <c r="C445">
        <v>-68.966019000000003</v>
      </c>
      <c r="D445">
        <v>-60.949123</v>
      </c>
      <c r="F445" s="86">
        <f t="shared" si="74"/>
        <v>5.0026666666667001</v>
      </c>
      <c r="G445" s="86">
        <f t="shared" si="72"/>
        <v>-66.990654000000006</v>
      </c>
      <c r="J445">
        <v>3666666666.6666999</v>
      </c>
      <c r="K445">
        <v>-70.622757000000007</v>
      </c>
      <c r="L445">
        <v>-62.943500999999998</v>
      </c>
      <c r="N445" s="86">
        <f t="shared" si="75"/>
        <v>5.0026666666667001</v>
      </c>
      <c r="O445" s="86">
        <f t="shared" si="73"/>
        <v>-66.643494000000004</v>
      </c>
    </row>
    <row r="446" spans="2:16" x14ac:dyDescent="0.25">
      <c r="B446">
        <v>4333333333.3332996</v>
      </c>
      <c r="C446">
        <v>-65.5214</v>
      </c>
      <c r="D446">
        <v>-57.833030999999998</v>
      </c>
      <c r="F446" s="86">
        <f t="shared" si="74"/>
        <v>5.6691111111110999</v>
      </c>
      <c r="G446" s="86">
        <f t="shared" si="72"/>
        <v>-66.218315000000004</v>
      </c>
      <c r="J446">
        <v>4333333333.3332996</v>
      </c>
      <c r="K446">
        <v>-72.712761</v>
      </c>
      <c r="L446">
        <v>-65.122894000000002</v>
      </c>
      <c r="N446" s="86">
        <f t="shared" si="75"/>
        <v>5.6691111111110999</v>
      </c>
      <c r="O446" s="86">
        <f t="shared" si="73"/>
        <v>-63.868450000000003</v>
      </c>
    </row>
    <row r="447" spans="2:16" x14ac:dyDescent="0.25">
      <c r="B447">
        <v>5000000000</v>
      </c>
      <c r="C447">
        <v>-69.718208000000004</v>
      </c>
      <c r="D447">
        <v>-61.998997000000003</v>
      </c>
      <c r="F447" s="86">
        <f t="shared" si="74"/>
        <v>6.3355555555556</v>
      </c>
      <c r="G447" s="86">
        <f t="shared" si="72"/>
        <v>-68.791931000000005</v>
      </c>
      <c r="J447">
        <v>5000000000</v>
      </c>
      <c r="K447">
        <v>-71.386298999999994</v>
      </c>
      <c r="L447">
        <v>-63.632796999999997</v>
      </c>
      <c r="N447" s="86">
        <f t="shared" si="75"/>
        <v>6.3355555555556</v>
      </c>
      <c r="O447" s="86">
        <f t="shared" si="73"/>
        <v>-79.824241999999998</v>
      </c>
    </row>
    <row r="448" spans="2:16" x14ac:dyDescent="0.25">
      <c r="B448">
        <v>5666666666.6667004</v>
      </c>
      <c r="C448">
        <v>-80.624283000000005</v>
      </c>
      <c r="D448">
        <v>-72.796538999999996</v>
      </c>
      <c r="F448" s="86">
        <f t="shared" si="74"/>
        <v>7.0019999999999998</v>
      </c>
      <c r="G448" s="86">
        <f t="shared" si="72"/>
        <v>-70.962958999999998</v>
      </c>
      <c r="J448">
        <v>5666666666.6667004</v>
      </c>
      <c r="K448">
        <v>-83.843399000000005</v>
      </c>
      <c r="L448">
        <v>-75.934783999999993</v>
      </c>
      <c r="N448" s="86">
        <f t="shared" si="75"/>
        <v>7.0019999999999998</v>
      </c>
      <c r="O448" s="86">
        <f t="shared" si="73"/>
        <v>-85.608215000000001</v>
      </c>
    </row>
    <row r="449" spans="2:16" x14ac:dyDescent="0.25">
      <c r="B449">
        <v>6333333333.3332996</v>
      </c>
      <c r="C449">
        <v>-81.046531999999999</v>
      </c>
      <c r="D449">
        <v>-72.941101000000003</v>
      </c>
      <c r="F449" s="86">
        <f t="shared" si="74"/>
        <v>7.6684444444443995</v>
      </c>
      <c r="G449" s="86">
        <f t="shared" si="72"/>
        <v>-73.763908000000001</v>
      </c>
      <c r="J449">
        <v>6333333333.3332996</v>
      </c>
      <c r="K449">
        <v>-82.303451999999993</v>
      </c>
      <c r="L449">
        <v>-74.388535000000005</v>
      </c>
      <c r="N449" s="86">
        <f t="shared" si="75"/>
        <v>7.6684444444443995</v>
      </c>
      <c r="O449" s="86">
        <f t="shared" si="73"/>
        <v>-77.432395999999997</v>
      </c>
    </row>
    <row r="450" spans="2:16" x14ac:dyDescent="0.25">
      <c r="B450">
        <v>7000000000</v>
      </c>
      <c r="C450">
        <v>-85.098076000000006</v>
      </c>
      <c r="D450">
        <v>-77.187622000000005</v>
      </c>
      <c r="F450" s="86">
        <f t="shared" si="74"/>
        <v>8.3348888888888997</v>
      </c>
      <c r="G450" s="86">
        <f t="shared" si="72"/>
        <v>-78.592360999999997</v>
      </c>
      <c r="J450">
        <v>7000000000</v>
      </c>
      <c r="K450">
        <v>-83.124306000000004</v>
      </c>
      <c r="L450">
        <v>-74.984848</v>
      </c>
      <c r="N450" s="86">
        <f t="shared" si="75"/>
        <v>8.3348888888888997</v>
      </c>
      <c r="O450" s="86">
        <f t="shared" si="73"/>
        <v>-74.871643000000006</v>
      </c>
    </row>
    <row r="451" spans="2:16" x14ac:dyDescent="0.25">
      <c r="B451">
        <v>7666666666.6667004</v>
      </c>
      <c r="C451">
        <v>-69.575218000000007</v>
      </c>
      <c r="D451">
        <v>-61.127200999999999</v>
      </c>
      <c r="F451" s="86">
        <f t="shared" si="74"/>
        <v>9.0013333333332994</v>
      </c>
      <c r="G451" s="86">
        <f t="shared" si="72"/>
        <v>-72.046859999999995</v>
      </c>
      <c r="J451">
        <v>7666666666.6667004</v>
      </c>
      <c r="K451">
        <v>-77.997283999999993</v>
      </c>
      <c r="L451">
        <v>-69.629233999999997</v>
      </c>
      <c r="N451" s="86">
        <f t="shared" si="75"/>
        <v>9.0013333333332994</v>
      </c>
      <c r="O451" s="86">
        <f t="shared" si="73"/>
        <v>-74.258422999999993</v>
      </c>
    </row>
    <row r="452" spans="2:16" x14ac:dyDescent="0.25">
      <c r="B452">
        <v>8333333333.3332996</v>
      </c>
      <c r="C452">
        <v>-71.991759999999999</v>
      </c>
      <c r="D452">
        <v>-62.980998999999997</v>
      </c>
      <c r="F452" s="86">
        <f t="shared" si="74"/>
        <v>9.6677777777778005</v>
      </c>
      <c r="G452" s="86">
        <f t="shared" si="72"/>
        <v>-68.387352000000007</v>
      </c>
      <c r="J452">
        <v>8333333333.3332996</v>
      </c>
      <c r="K452">
        <v>-74.662650999999997</v>
      </c>
      <c r="L452">
        <v>-65.733390999999997</v>
      </c>
      <c r="N452" s="86">
        <f t="shared" si="75"/>
        <v>9.6677777777778005</v>
      </c>
      <c r="O452" s="86">
        <f t="shared" si="73"/>
        <v>-77.549308999999994</v>
      </c>
    </row>
    <row r="453" spans="2:16" x14ac:dyDescent="0.25">
      <c r="B453">
        <v>9000000000</v>
      </c>
      <c r="C453">
        <v>-72.664283999999995</v>
      </c>
      <c r="D453">
        <v>-63.392547999999998</v>
      </c>
      <c r="F453" s="86">
        <f t="shared" si="74"/>
        <v>10.334222222221999</v>
      </c>
      <c r="G453" s="86">
        <f t="shared" si="72"/>
        <v>-76.985878</v>
      </c>
      <c r="J453">
        <v>9000000000</v>
      </c>
      <c r="K453">
        <v>-97.845932000000005</v>
      </c>
      <c r="L453">
        <v>-88.581596000000005</v>
      </c>
      <c r="N453" s="86">
        <f t="shared" si="75"/>
        <v>10.334222222221999</v>
      </c>
      <c r="O453" s="86">
        <f t="shared" si="73"/>
        <v>-81.272307999999995</v>
      </c>
    </row>
    <row r="454" spans="2:16" x14ac:dyDescent="0.25">
      <c r="B454">
        <v>9666666666.6667004</v>
      </c>
      <c r="C454">
        <v>-77.049582999999998</v>
      </c>
      <c r="D454">
        <v>-67.484474000000006</v>
      </c>
      <c r="F454" s="86">
        <f t="shared" si="74"/>
        <v>11.000666666667</v>
      </c>
      <c r="G454" s="86">
        <f t="shared" si="72"/>
        <v>-81.169548000000006</v>
      </c>
      <c r="J454">
        <v>9666666666.6667004</v>
      </c>
      <c r="K454">
        <v>-78.284447</v>
      </c>
      <c r="L454">
        <v>-68.798119</v>
      </c>
      <c r="N454" s="86">
        <f t="shared" si="75"/>
        <v>11.000666666667</v>
      </c>
      <c r="O454" s="86">
        <f t="shared" si="73"/>
        <v>-75.985022999999998</v>
      </c>
    </row>
    <row r="455" spans="2:16" x14ac:dyDescent="0.25">
      <c r="B455">
        <v>10333333333.333</v>
      </c>
      <c r="C455">
        <v>-85.738335000000006</v>
      </c>
      <c r="D455">
        <v>-76.084701999999993</v>
      </c>
      <c r="F455" s="86">
        <f t="shared" si="74"/>
        <v>11.667111111111</v>
      </c>
      <c r="G455" s="86">
        <f t="shared" si="72"/>
        <v>-97.802681000000007</v>
      </c>
      <c r="J455">
        <v>10333333333.333</v>
      </c>
      <c r="K455">
        <v>-85.127578999999997</v>
      </c>
      <c r="L455">
        <v>-75.629531999999998</v>
      </c>
      <c r="N455" s="86">
        <f t="shared" si="75"/>
        <v>11.667111111111</v>
      </c>
      <c r="O455" s="86">
        <f t="shared" si="73"/>
        <v>-72.029785000000004</v>
      </c>
    </row>
    <row r="456" spans="2:16" x14ac:dyDescent="0.25">
      <c r="B456">
        <v>11000000000</v>
      </c>
      <c r="C456">
        <v>-83.277985000000001</v>
      </c>
      <c r="D456">
        <v>-73.827431000000004</v>
      </c>
      <c r="F456" s="86">
        <f t="shared" si="74"/>
        <v>12.333555555556</v>
      </c>
      <c r="G456" s="86">
        <f t="shared" si="72"/>
        <v>-88.369331000000003</v>
      </c>
      <c r="J456">
        <v>11000000000</v>
      </c>
      <c r="K456">
        <v>-83.333083999999999</v>
      </c>
      <c r="L456">
        <v>-73.793976000000001</v>
      </c>
      <c r="N456" s="86">
        <f t="shared" si="75"/>
        <v>12.333555555556</v>
      </c>
      <c r="O456" s="86">
        <f t="shared" si="73"/>
        <v>-78.280922000000004</v>
      </c>
    </row>
    <row r="457" spans="2:16" x14ac:dyDescent="0.25">
      <c r="B457">
        <v>11666666666.667</v>
      </c>
      <c r="C457">
        <v>-82.663994000000002</v>
      </c>
      <c r="D457">
        <v>-73.215782000000004</v>
      </c>
      <c r="F457" s="86">
        <f t="shared" si="74"/>
        <v>13</v>
      </c>
      <c r="G457" s="86">
        <f t="shared" si="72"/>
        <v>-76.717506</v>
      </c>
      <c r="J457">
        <v>11666666666.667</v>
      </c>
      <c r="K457">
        <v>-80.917823999999996</v>
      </c>
      <c r="L457">
        <v>-71.282104000000004</v>
      </c>
      <c r="N457" s="86">
        <f t="shared" si="75"/>
        <v>13</v>
      </c>
      <c r="O457" s="86">
        <f t="shared" si="73"/>
        <v>-81.884438000000003</v>
      </c>
    </row>
    <row r="458" spans="2:16" x14ac:dyDescent="0.25">
      <c r="B458">
        <v>12333333333.333</v>
      </c>
      <c r="C458">
        <v>-84.283524</v>
      </c>
      <c r="D458">
        <v>-74.076133999999996</v>
      </c>
      <c r="F458" s="86" t="s">
        <v>25</v>
      </c>
      <c r="J458">
        <v>12333333333.333</v>
      </c>
      <c r="K458">
        <v>-78.340812999999997</v>
      </c>
      <c r="L458">
        <v>-68.223526000000007</v>
      </c>
      <c r="N458" s="86" t="s">
        <v>25</v>
      </c>
    </row>
    <row r="459" spans="2:16" x14ac:dyDescent="0.25">
      <c r="B459">
        <v>13000000000</v>
      </c>
      <c r="C459">
        <v>-86.831085000000002</v>
      </c>
      <c r="D459">
        <v>-75.913589000000002</v>
      </c>
      <c r="J459">
        <v>13000000000</v>
      </c>
      <c r="K459">
        <v>-76.720359999999999</v>
      </c>
      <c r="L459">
        <v>-65.67971</v>
      </c>
    </row>
    <row r="460" spans="2:16" x14ac:dyDescent="0.25">
      <c r="B460" t="s">
        <v>25</v>
      </c>
      <c r="J460" t="s">
        <v>25</v>
      </c>
    </row>
    <row r="461" spans="2:16" x14ac:dyDescent="0.25">
      <c r="F461" s="86" t="s">
        <v>68</v>
      </c>
      <c r="N461" s="86" t="s">
        <v>68</v>
      </c>
    </row>
    <row r="462" spans="2:16" ht="15.75" x14ac:dyDescent="0.25">
      <c r="F462" s="86" t="s">
        <v>23</v>
      </c>
      <c r="G462" s="86" t="str">
        <f t="shared" ref="G462:G481" si="76">D488</f>
        <v>5Ix1L dBc Log Mag(dB)</v>
      </c>
      <c r="H462" s="35">
        <v>5</v>
      </c>
      <c r="N462" s="86" t="s">
        <v>23</v>
      </c>
      <c r="O462" s="86" t="str">
        <f t="shared" ref="O462:O481" si="77">L488</f>
        <v>5Ix1L dBc Log Mag(dB)</v>
      </c>
      <c r="P462" s="35">
        <v>5</v>
      </c>
    </row>
    <row r="463" spans="2:16" ht="15.75" x14ac:dyDescent="0.25">
      <c r="B463" t="s">
        <v>66</v>
      </c>
      <c r="F463" s="86">
        <f t="shared" ref="F463:F481" si="78">B489/1000000000</f>
        <v>1</v>
      </c>
      <c r="G463" s="86">
        <f t="shared" si="76"/>
        <v>-76.378310999999997</v>
      </c>
      <c r="H463" s="36">
        <f>ABS(AVERAGE(G463:G481)-(H462-1)*19)</f>
        <v>147.27659678947367</v>
      </c>
      <c r="J463" t="s">
        <v>66</v>
      </c>
      <c r="N463" s="86">
        <f t="shared" ref="N463:N481" si="79">J489/1000000000</f>
        <v>1</v>
      </c>
      <c r="O463" s="86">
        <f t="shared" si="77"/>
        <v>-75.312400999999994</v>
      </c>
      <c r="P463" s="36">
        <f>ABS(AVERAGE(O463:O481)-(P462-1)*19)</f>
        <v>144.96453484210525</v>
      </c>
    </row>
    <row r="464" spans="2:16" x14ac:dyDescent="0.25">
      <c r="B464" t="s">
        <v>23</v>
      </c>
      <c r="C464" t="s">
        <v>173</v>
      </c>
      <c r="D464" t="s">
        <v>95</v>
      </c>
      <c r="F464" s="86">
        <f t="shared" si="78"/>
        <v>1.3891666666667</v>
      </c>
      <c r="G464" s="86">
        <f t="shared" si="76"/>
        <v>-77.299446000000003</v>
      </c>
      <c r="J464" t="s">
        <v>23</v>
      </c>
      <c r="K464" t="s">
        <v>173</v>
      </c>
      <c r="L464" t="s">
        <v>95</v>
      </c>
      <c r="N464" s="86">
        <f t="shared" si="79"/>
        <v>1.3891666666667</v>
      </c>
      <c r="O464" s="86">
        <f t="shared" si="77"/>
        <v>-74.403992000000002</v>
      </c>
    </row>
    <row r="465" spans="2:15" x14ac:dyDescent="0.25">
      <c r="B465">
        <v>1004000000</v>
      </c>
      <c r="C465">
        <v>-65.636054999999999</v>
      </c>
      <c r="D465">
        <v>-55.088818000000003</v>
      </c>
      <c r="F465" s="86">
        <f t="shared" si="78"/>
        <v>1.7783333333333</v>
      </c>
      <c r="G465" s="86">
        <f t="shared" si="76"/>
        <v>-76.145020000000002</v>
      </c>
      <c r="J465">
        <v>1004000000</v>
      </c>
      <c r="K465">
        <v>-76.850326999999993</v>
      </c>
      <c r="L465">
        <v>-67.957840000000004</v>
      </c>
      <c r="N465" s="86">
        <f t="shared" si="79"/>
        <v>1.7783333333333</v>
      </c>
      <c r="O465" s="86">
        <f t="shared" si="77"/>
        <v>-76.573211999999998</v>
      </c>
    </row>
    <row r="466" spans="2:15" x14ac:dyDescent="0.25">
      <c r="B466">
        <v>1670444444.4444001</v>
      </c>
      <c r="C466">
        <v>-70.302361000000005</v>
      </c>
      <c r="D466">
        <v>-62.164676999999998</v>
      </c>
      <c r="F466" s="86">
        <f t="shared" si="78"/>
        <v>2.1675</v>
      </c>
      <c r="G466" s="86">
        <f t="shared" si="76"/>
        <v>-78.666297999999998</v>
      </c>
      <c r="J466">
        <v>1670444444.4444001</v>
      </c>
      <c r="K466">
        <v>-77.197722999999996</v>
      </c>
      <c r="L466">
        <v>-69.455771999999996</v>
      </c>
      <c r="N466" s="86">
        <f t="shared" si="79"/>
        <v>2.1675</v>
      </c>
      <c r="O466" s="86">
        <f t="shared" si="77"/>
        <v>-78.531914</v>
      </c>
    </row>
    <row r="467" spans="2:15" x14ac:dyDescent="0.25">
      <c r="B467">
        <v>2336888888.8888998</v>
      </c>
      <c r="C467">
        <v>-64.190169999999995</v>
      </c>
      <c r="D467">
        <v>-56.307079000000002</v>
      </c>
      <c r="F467" s="86">
        <f t="shared" si="78"/>
        <v>2.5566666666666999</v>
      </c>
      <c r="G467" s="86">
        <f t="shared" si="76"/>
        <v>-74.690719999999999</v>
      </c>
      <c r="J467">
        <v>2336888888.8888998</v>
      </c>
      <c r="K467">
        <v>-89.642173999999997</v>
      </c>
      <c r="L467">
        <v>-82.093956000000006</v>
      </c>
      <c r="N467" s="86">
        <f t="shared" si="79"/>
        <v>2.5566666666666999</v>
      </c>
      <c r="O467" s="86">
        <f t="shared" si="77"/>
        <v>-72.639831999999998</v>
      </c>
    </row>
    <row r="468" spans="2:15" x14ac:dyDescent="0.25">
      <c r="B468">
        <v>3003333333.3333001</v>
      </c>
      <c r="C468">
        <v>-70.522109999999998</v>
      </c>
      <c r="D468">
        <v>-62.344020999999998</v>
      </c>
      <c r="F468" s="86">
        <f t="shared" si="78"/>
        <v>2.9458333333333</v>
      </c>
      <c r="G468" s="86">
        <f t="shared" si="76"/>
        <v>-71.357567000000003</v>
      </c>
      <c r="J468">
        <v>3003333333.3333001</v>
      </c>
      <c r="K468">
        <v>-77.360236999999998</v>
      </c>
      <c r="L468">
        <v>-69.544762000000006</v>
      </c>
      <c r="N468" s="86">
        <f t="shared" si="79"/>
        <v>2.9458333333333</v>
      </c>
      <c r="O468" s="86">
        <f t="shared" si="77"/>
        <v>-72.463477999999995</v>
      </c>
    </row>
    <row r="469" spans="2:15" x14ac:dyDescent="0.25">
      <c r="B469">
        <v>3669777777.7778001</v>
      </c>
      <c r="C469">
        <v>-85.010024999999999</v>
      </c>
      <c r="D469">
        <v>-76.993126000000004</v>
      </c>
      <c r="F469" s="86">
        <f t="shared" si="78"/>
        <v>3.335</v>
      </c>
      <c r="G469" s="86">
        <f t="shared" si="76"/>
        <v>-71.991219000000001</v>
      </c>
      <c r="J469">
        <v>3669777777.7778001</v>
      </c>
      <c r="K469">
        <v>-78.083022999999997</v>
      </c>
      <c r="L469">
        <v>-70.403769999999994</v>
      </c>
      <c r="N469" s="86">
        <f t="shared" si="79"/>
        <v>3.335</v>
      </c>
      <c r="O469" s="86">
        <f t="shared" si="77"/>
        <v>-72.995720000000006</v>
      </c>
    </row>
    <row r="470" spans="2:15" x14ac:dyDescent="0.25">
      <c r="B470">
        <v>4336222222.2222004</v>
      </c>
      <c r="C470">
        <v>-75.781257999999994</v>
      </c>
      <c r="D470">
        <v>-68.092888000000002</v>
      </c>
      <c r="F470" s="86">
        <f t="shared" si="78"/>
        <v>3.7241666666666999</v>
      </c>
      <c r="G470" s="86">
        <f t="shared" si="76"/>
        <v>-69.324050999999997</v>
      </c>
      <c r="J470">
        <v>4336222222.2222004</v>
      </c>
      <c r="K470">
        <v>-76.103470000000002</v>
      </c>
      <c r="L470">
        <v>-68.513596000000007</v>
      </c>
      <c r="N470" s="86">
        <f t="shared" si="79"/>
        <v>3.7241666666666999</v>
      </c>
      <c r="O470" s="86">
        <f t="shared" si="77"/>
        <v>-71.633674999999997</v>
      </c>
    </row>
    <row r="471" spans="2:15" x14ac:dyDescent="0.25">
      <c r="B471">
        <v>5002666666.6667004</v>
      </c>
      <c r="C471">
        <v>-74.709862000000001</v>
      </c>
      <c r="D471">
        <v>-66.990654000000006</v>
      </c>
      <c r="F471" s="86">
        <f t="shared" si="78"/>
        <v>4.1133333333333004</v>
      </c>
      <c r="G471" s="86">
        <f t="shared" si="76"/>
        <v>-86.159958000000003</v>
      </c>
      <c r="J471">
        <v>5002666666.6667004</v>
      </c>
      <c r="K471">
        <v>-74.396987999999993</v>
      </c>
      <c r="L471">
        <v>-66.643494000000004</v>
      </c>
      <c r="N471" s="86">
        <f t="shared" si="79"/>
        <v>4.1133333333333004</v>
      </c>
      <c r="O471" s="86">
        <f t="shared" si="77"/>
        <v>-67.638321000000005</v>
      </c>
    </row>
    <row r="472" spans="2:15" x14ac:dyDescent="0.25">
      <c r="B472">
        <v>5669111111.1111002</v>
      </c>
      <c r="C472">
        <v>-74.046059</v>
      </c>
      <c r="D472">
        <v>-66.218315000000004</v>
      </c>
      <c r="F472" s="86">
        <f t="shared" si="78"/>
        <v>4.5025000000000004</v>
      </c>
      <c r="G472" s="86">
        <f t="shared" si="76"/>
        <v>-75.590217999999993</v>
      </c>
      <c r="J472">
        <v>5669111111.1111002</v>
      </c>
      <c r="K472">
        <v>-71.777061000000003</v>
      </c>
      <c r="L472">
        <v>-63.868450000000003</v>
      </c>
      <c r="N472" s="86">
        <f t="shared" si="79"/>
        <v>4.5025000000000004</v>
      </c>
      <c r="O472" s="86">
        <f t="shared" si="77"/>
        <v>-69.376953</v>
      </c>
    </row>
    <row r="473" spans="2:15" x14ac:dyDescent="0.25">
      <c r="B473">
        <v>6335555555.5556002</v>
      </c>
      <c r="C473">
        <v>-76.897362000000001</v>
      </c>
      <c r="D473">
        <v>-68.791931000000005</v>
      </c>
      <c r="F473" s="86">
        <f t="shared" si="78"/>
        <v>4.8916666666667004</v>
      </c>
      <c r="G473" s="86">
        <f t="shared" si="76"/>
        <v>-65.386925000000005</v>
      </c>
      <c r="J473">
        <v>6335555555.5556002</v>
      </c>
      <c r="K473">
        <v>-87.739151000000007</v>
      </c>
      <c r="L473">
        <v>-79.824241999999998</v>
      </c>
      <c r="N473" s="86">
        <f t="shared" si="79"/>
        <v>4.8916666666667004</v>
      </c>
      <c r="O473" s="86">
        <f t="shared" si="77"/>
        <v>-66.839934999999997</v>
      </c>
    </row>
    <row r="474" spans="2:15" x14ac:dyDescent="0.25">
      <c r="B474">
        <v>7002000000</v>
      </c>
      <c r="C474">
        <v>-78.873412999999999</v>
      </c>
      <c r="D474">
        <v>-70.962958999999998</v>
      </c>
      <c r="F474" s="86">
        <f t="shared" si="78"/>
        <v>5.2808333333333</v>
      </c>
      <c r="G474" s="86">
        <f t="shared" si="76"/>
        <v>-84.199592999999993</v>
      </c>
      <c r="J474">
        <v>7002000000</v>
      </c>
      <c r="K474">
        <v>-93.747681</v>
      </c>
      <c r="L474">
        <v>-85.608215000000001</v>
      </c>
      <c r="N474" s="86">
        <f t="shared" si="79"/>
        <v>5.2808333333333</v>
      </c>
      <c r="O474" s="86">
        <f t="shared" si="77"/>
        <v>-66.292252000000005</v>
      </c>
    </row>
    <row r="475" spans="2:15" x14ac:dyDescent="0.25">
      <c r="B475">
        <v>7668444444.4443998</v>
      </c>
      <c r="C475">
        <v>-82.211928999999998</v>
      </c>
      <c r="D475">
        <v>-73.763908000000001</v>
      </c>
      <c r="F475" s="86">
        <f t="shared" si="78"/>
        <v>5.67</v>
      </c>
      <c r="G475" s="86">
        <f t="shared" si="76"/>
        <v>-70.347167999999996</v>
      </c>
      <c r="J475">
        <v>7668444444.4443998</v>
      </c>
      <c r="K475">
        <v>-85.800445999999994</v>
      </c>
      <c r="L475">
        <v>-77.432395999999997</v>
      </c>
      <c r="N475" s="86">
        <f t="shared" si="79"/>
        <v>5.67</v>
      </c>
      <c r="O475" s="86">
        <f t="shared" si="77"/>
        <v>-66.396598999999995</v>
      </c>
    </row>
    <row r="476" spans="2:15" x14ac:dyDescent="0.25">
      <c r="B476">
        <v>8334888888.8888998</v>
      </c>
      <c r="C476">
        <v>-87.603119000000007</v>
      </c>
      <c r="D476">
        <v>-78.592360999999997</v>
      </c>
      <c r="F476" s="86">
        <f t="shared" si="78"/>
        <v>6.0591666666667008</v>
      </c>
      <c r="G476" s="86">
        <f t="shared" si="76"/>
        <v>-64.651061999999996</v>
      </c>
      <c r="J476">
        <v>8334888888.8888998</v>
      </c>
      <c r="K476">
        <v>-83.800903000000005</v>
      </c>
      <c r="L476">
        <v>-74.871643000000006</v>
      </c>
      <c r="N476" s="86">
        <f t="shared" si="79"/>
        <v>6.0591666666667008</v>
      </c>
      <c r="O476" s="86">
        <f t="shared" si="77"/>
        <v>-67.930412000000004</v>
      </c>
    </row>
    <row r="477" spans="2:15" x14ac:dyDescent="0.25">
      <c r="B477">
        <v>9001333333.3332996</v>
      </c>
      <c r="C477">
        <v>-81.318588000000005</v>
      </c>
      <c r="D477">
        <v>-72.046859999999995</v>
      </c>
      <c r="F477" s="86">
        <f t="shared" si="78"/>
        <v>6.4483333333332995</v>
      </c>
      <c r="G477" s="86">
        <f t="shared" si="76"/>
        <v>-62.795555</v>
      </c>
      <c r="J477">
        <v>9001333333.3332996</v>
      </c>
      <c r="K477">
        <v>-83.522757999999996</v>
      </c>
      <c r="L477">
        <v>-74.258422999999993</v>
      </c>
      <c r="N477" s="86">
        <f t="shared" si="79"/>
        <v>6.4483333333332995</v>
      </c>
      <c r="O477" s="86">
        <f t="shared" si="77"/>
        <v>-63.282051000000003</v>
      </c>
    </row>
    <row r="478" spans="2:15" x14ac:dyDescent="0.25">
      <c r="B478">
        <v>9667777777.7777996</v>
      </c>
      <c r="C478">
        <v>-77.952461</v>
      </c>
      <c r="D478">
        <v>-68.387352000000007</v>
      </c>
      <c r="F478" s="86">
        <f t="shared" si="78"/>
        <v>6.8375000000000004</v>
      </c>
      <c r="G478" s="86">
        <f t="shared" si="76"/>
        <v>-64.792327999999998</v>
      </c>
      <c r="J478">
        <v>9667777777.7777996</v>
      </c>
      <c r="K478">
        <v>-87.035629</v>
      </c>
      <c r="L478">
        <v>-77.549308999999994</v>
      </c>
      <c r="N478" s="86">
        <f t="shared" si="79"/>
        <v>6.8375000000000004</v>
      </c>
      <c r="O478" s="86">
        <f t="shared" si="77"/>
        <v>-61.487591000000002</v>
      </c>
    </row>
    <row r="479" spans="2:15" x14ac:dyDescent="0.25">
      <c r="B479">
        <v>10334222222.222</v>
      </c>
      <c r="C479">
        <v>-86.639503000000005</v>
      </c>
      <c r="D479">
        <v>-76.985878</v>
      </c>
      <c r="F479" s="86">
        <f t="shared" si="78"/>
        <v>7.2266666666667003</v>
      </c>
      <c r="G479" s="86">
        <f t="shared" si="76"/>
        <v>-63.314857000000003</v>
      </c>
      <c r="J479">
        <v>10334222222.222</v>
      </c>
      <c r="K479">
        <v>-90.770354999999995</v>
      </c>
      <c r="L479">
        <v>-81.272307999999995</v>
      </c>
      <c r="N479" s="86">
        <f t="shared" si="79"/>
        <v>7.2266666666667003</v>
      </c>
      <c r="O479" s="86">
        <f t="shared" si="77"/>
        <v>-61.044696999999999</v>
      </c>
    </row>
    <row r="480" spans="2:15" x14ac:dyDescent="0.25">
      <c r="B480">
        <v>11000666666.667</v>
      </c>
      <c r="C480">
        <v>-90.620093999999995</v>
      </c>
      <c r="D480">
        <v>-81.169548000000006</v>
      </c>
      <c r="F480" s="86">
        <f t="shared" si="78"/>
        <v>7.6158333333332999</v>
      </c>
      <c r="G480" s="86">
        <f t="shared" si="76"/>
        <v>-60.290806000000003</v>
      </c>
      <c r="J480">
        <v>11000666666.667</v>
      </c>
      <c r="K480">
        <v>-85.524131999999994</v>
      </c>
      <c r="L480">
        <v>-75.985022999999998</v>
      </c>
      <c r="N480" s="86">
        <f t="shared" si="79"/>
        <v>7.6158333333332999</v>
      </c>
      <c r="O480" s="86">
        <f t="shared" si="77"/>
        <v>-60.963206999999997</v>
      </c>
    </row>
    <row r="481" spans="2:16" x14ac:dyDescent="0.25">
      <c r="B481">
        <v>11667111111.111</v>
      </c>
      <c r="C481">
        <v>-107.25089</v>
      </c>
      <c r="D481">
        <v>-97.802681000000007</v>
      </c>
      <c r="F481" s="86">
        <f t="shared" si="78"/>
        <v>8.0050000000000008</v>
      </c>
      <c r="G481" s="86">
        <f t="shared" si="76"/>
        <v>-60.874237000000001</v>
      </c>
      <c r="J481">
        <v>11667111111.111</v>
      </c>
      <c r="K481">
        <v>-81.665503999999999</v>
      </c>
      <c r="L481">
        <v>-72.029785000000004</v>
      </c>
      <c r="N481" s="86">
        <f t="shared" si="79"/>
        <v>8.0050000000000008</v>
      </c>
      <c r="O481" s="86">
        <f t="shared" si="77"/>
        <v>-64.519919999999999</v>
      </c>
    </row>
    <row r="482" spans="2:16" x14ac:dyDescent="0.25">
      <c r="B482">
        <v>12333555555.556</v>
      </c>
      <c r="C482">
        <v>-98.576721000000006</v>
      </c>
      <c r="D482">
        <v>-88.369331000000003</v>
      </c>
      <c r="F482" s="86" t="s">
        <v>25</v>
      </c>
      <c r="J482">
        <v>12333555555.556</v>
      </c>
      <c r="K482">
        <v>-88.398201</v>
      </c>
      <c r="L482">
        <v>-78.280922000000004</v>
      </c>
      <c r="N482" s="86" t="s">
        <v>25</v>
      </c>
    </row>
    <row r="483" spans="2:16" x14ac:dyDescent="0.25">
      <c r="B483">
        <v>13000000000</v>
      </c>
      <c r="C483">
        <v>-87.635002</v>
      </c>
      <c r="D483">
        <v>-76.717506</v>
      </c>
      <c r="J483">
        <v>13000000000</v>
      </c>
      <c r="K483">
        <v>-92.925087000000005</v>
      </c>
      <c r="L483">
        <v>-81.884438000000003</v>
      </c>
    </row>
    <row r="484" spans="2:16" x14ac:dyDescent="0.25">
      <c r="B484" t="s">
        <v>25</v>
      </c>
      <c r="J484" t="s">
        <v>25</v>
      </c>
    </row>
    <row r="485" spans="2:16" x14ac:dyDescent="0.25">
      <c r="F485" s="86" t="s">
        <v>69</v>
      </c>
      <c r="N485" s="86" t="s">
        <v>69</v>
      </c>
    </row>
    <row r="486" spans="2:16" ht="15.75" x14ac:dyDescent="0.25">
      <c r="F486" s="86" t="s">
        <v>23</v>
      </c>
      <c r="G486" s="86" t="str">
        <f t="shared" ref="G486:G505" si="80">D512</f>
        <v>5Ix2L dBc Log Mag(dB)</v>
      </c>
      <c r="H486" s="35">
        <v>5</v>
      </c>
      <c r="N486" s="86" t="s">
        <v>23</v>
      </c>
      <c r="O486" s="86" t="str">
        <f t="shared" ref="O486:O505" si="81">L512</f>
        <v>5Ix2L dBc Log Mag(dB)</v>
      </c>
      <c r="P486" s="35">
        <v>5</v>
      </c>
    </row>
    <row r="487" spans="2:16" ht="15.75" x14ac:dyDescent="0.25">
      <c r="B487" t="s">
        <v>68</v>
      </c>
      <c r="F487" s="86">
        <f t="shared" ref="F487:F505" si="82">B513/1000000000</f>
        <v>1</v>
      </c>
      <c r="G487" s="86">
        <f t="shared" si="80"/>
        <v>-62.699741000000003</v>
      </c>
      <c r="H487" s="36">
        <f>ABS(AVERAGE(G487:G505)-(H486-1)*19)</f>
        <v>154.97242515789475</v>
      </c>
      <c r="J487" t="s">
        <v>68</v>
      </c>
      <c r="N487" s="86">
        <f t="shared" ref="N487:N505" si="83">J513/1000000000</f>
        <v>1</v>
      </c>
      <c r="O487" s="86">
        <f t="shared" si="81"/>
        <v>-80.893332999999998</v>
      </c>
      <c r="P487" s="36">
        <f>ABS(AVERAGE(O487:O505)-(P486-1)*19)</f>
        <v>154.15669689473685</v>
      </c>
    </row>
    <row r="488" spans="2:16" x14ac:dyDescent="0.25">
      <c r="B488" t="s">
        <v>23</v>
      </c>
      <c r="C488" t="s">
        <v>174</v>
      </c>
      <c r="D488" t="s">
        <v>96</v>
      </c>
      <c r="F488" s="86">
        <f t="shared" si="82"/>
        <v>1.6666666666666998</v>
      </c>
      <c r="G488" s="86">
        <f t="shared" si="80"/>
        <v>-86.470078000000001</v>
      </c>
      <c r="J488" t="s">
        <v>23</v>
      </c>
      <c r="K488" t="s">
        <v>174</v>
      </c>
      <c r="L488" t="s">
        <v>96</v>
      </c>
      <c r="N488" s="86">
        <f t="shared" si="83"/>
        <v>1.6666666666666998</v>
      </c>
      <c r="O488" s="86">
        <f t="shared" si="81"/>
        <v>-81.155806999999996</v>
      </c>
    </row>
    <row r="489" spans="2:16" x14ac:dyDescent="0.25">
      <c r="B489">
        <v>1000000000</v>
      </c>
      <c r="C489">
        <v>-86.925545</v>
      </c>
      <c r="D489">
        <v>-76.378310999999997</v>
      </c>
      <c r="F489" s="86">
        <f t="shared" si="82"/>
        <v>2.3333333333333002</v>
      </c>
      <c r="G489" s="86">
        <f t="shared" si="80"/>
        <v>-77.767219999999995</v>
      </c>
      <c r="J489">
        <v>1000000000</v>
      </c>
      <c r="K489">
        <v>-84.204886999999999</v>
      </c>
      <c r="L489">
        <v>-75.312400999999994</v>
      </c>
      <c r="N489" s="86">
        <f t="shared" si="83"/>
        <v>2.3333333333333002</v>
      </c>
      <c r="O489" s="86">
        <f t="shared" si="81"/>
        <v>-94.932616999999993</v>
      </c>
    </row>
    <row r="490" spans="2:16" x14ac:dyDescent="0.25">
      <c r="B490">
        <v>1389166666.6666999</v>
      </c>
      <c r="C490">
        <v>-85.437126000000006</v>
      </c>
      <c r="D490">
        <v>-77.299446000000003</v>
      </c>
      <c r="F490" s="86">
        <f t="shared" si="82"/>
        <v>3</v>
      </c>
      <c r="G490" s="86">
        <f t="shared" si="80"/>
        <v>-84.569480999999996</v>
      </c>
      <c r="J490">
        <v>1389166666.6666999</v>
      </c>
      <c r="K490">
        <v>-82.145949999999999</v>
      </c>
      <c r="L490">
        <v>-74.403992000000002</v>
      </c>
      <c r="N490" s="86">
        <f t="shared" si="83"/>
        <v>3</v>
      </c>
      <c r="O490" s="86">
        <f t="shared" si="81"/>
        <v>-88.245964000000001</v>
      </c>
    </row>
    <row r="491" spans="2:16" x14ac:dyDescent="0.25">
      <c r="B491">
        <v>1778333333.3333001</v>
      </c>
      <c r="C491">
        <v>-84.028107000000006</v>
      </c>
      <c r="D491">
        <v>-76.145020000000002</v>
      </c>
      <c r="F491" s="86">
        <f t="shared" si="82"/>
        <v>3.6666666666666998</v>
      </c>
      <c r="G491" s="86">
        <f t="shared" si="80"/>
        <v>-84.759963999999997</v>
      </c>
      <c r="J491">
        <v>1778333333.3333001</v>
      </c>
      <c r="K491">
        <v>-84.121437</v>
      </c>
      <c r="L491">
        <v>-76.573211999999998</v>
      </c>
      <c r="N491" s="86">
        <f t="shared" si="83"/>
        <v>3.6666666666666998</v>
      </c>
      <c r="O491" s="86">
        <f t="shared" si="81"/>
        <v>-83.467322999999993</v>
      </c>
    </row>
    <row r="492" spans="2:16" x14ac:dyDescent="0.25">
      <c r="B492">
        <v>2167500000</v>
      </c>
      <c r="C492">
        <v>-86.844391000000002</v>
      </c>
      <c r="D492">
        <v>-78.666297999999998</v>
      </c>
      <c r="F492" s="86">
        <f t="shared" si="82"/>
        <v>4.3333333333332993</v>
      </c>
      <c r="G492" s="86">
        <f t="shared" si="80"/>
        <v>-78.738853000000006</v>
      </c>
      <c r="J492">
        <v>2167500000</v>
      </c>
      <c r="K492">
        <v>-86.347389000000007</v>
      </c>
      <c r="L492">
        <v>-78.531914</v>
      </c>
      <c r="N492" s="86">
        <f t="shared" si="83"/>
        <v>4.3333333333332993</v>
      </c>
      <c r="O492" s="86">
        <f t="shared" si="81"/>
        <v>-73.356696999999997</v>
      </c>
    </row>
    <row r="493" spans="2:16" x14ac:dyDescent="0.25">
      <c r="B493">
        <v>2556666666.6666999</v>
      </c>
      <c r="C493">
        <v>-82.707611</v>
      </c>
      <c r="D493">
        <v>-74.690719999999999</v>
      </c>
      <c r="F493" s="86">
        <f t="shared" si="82"/>
        <v>5</v>
      </c>
      <c r="G493" s="86">
        <f t="shared" si="80"/>
        <v>-80.500304999999997</v>
      </c>
      <c r="J493">
        <v>2556666666.6666999</v>
      </c>
      <c r="K493">
        <v>-80.319084000000004</v>
      </c>
      <c r="L493">
        <v>-72.639831999999998</v>
      </c>
      <c r="N493" s="86">
        <f t="shared" si="83"/>
        <v>5</v>
      </c>
      <c r="O493" s="86">
        <f t="shared" si="81"/>
        <v>-79.876289</v>
      </c>
    </row>
    <row r="494" spans="2:16" x14ac:dyDescent="0.25">
      <c r="B494">
        <v>2945833333.3333001</v>
      </c>
      <c r="C494">
        <v>-79.045944000000006</v>
      </c>
      <c r="D494">
        <v>-71.357567000000003</v>
      </c>
      <c r="F494" s="86">
        <f t="shared" si="82"/>
        <v>5.6666666666667007</v>
      </c>
      <c r="G494" s="86">
        <f t="shared" si="80"/>
        <v>-77.774849000000003</v>
      </c>
      <c r="J494">
        <v>2945833333.3333001</v>
      </c>
      <c r="K494">
        <v>-80.053344999999993</v>
      </c>
      <c r="L494">
        <v>-72.463477999999995</v>
      </c>
      <c r="N494" s="86">
        <f t="shared" si="83"/>
        <v>5.6666666666667007</v>
      </c>
      <c r="O494" s="86">
        <f t="shared" si="81"/>
        <v>-81.836608999999996</v>
      </c>
    </row>
    <row r="495" spans="2:16" x14ac:dyDescent="0.25">
      <c r="B495">
        <v>3335000000</v>
      </c>
      <c r="C495">
        <v>-79.710434000000006</v>
      </c>
      <c r="D495">
        <v>-71.991219000000001</v>
      </c>
      <c r="F495" s="86">
        <f t="shared" si="82"/>
        <v>6.3333333333332993</v>
      </c>
      <c r="G495" s="86">
        <f t="shared" si="80"/>
        <v>-74.707344000000006</v>
      </c>
      <c r="J495">
        <v>3335000000</v>
      </c>
      <c r="K495">
        <v>-80.749222000000003</v>
      </c>
      <c r="L495">
        <v>-72.995720000000006</v>
      </c>
      <c r="N495" s="86">
        <f t="shared" si="83"/>
        <v>6.3333333333332993</v>
      </c>
      <c r="O495" s="86">
        <f t="shared" si="81"/>
        <v>-75.129135000000005</v>
      </c>
    </row>
    <row r="496" spans="2:16" x14ac:dyDescent="0.25">
      <c r="B496">
        <v>3724166666.6666999</v>
      </c>
      <c r="C496">
        <v>-77.151786999999999</v>
      </c>
      <c r="D496">
        <v>-69.324050999999997</v>
      </c>
      <c r="F496" s="86">
        <f t="shared" si="82"/>
        <v>7</v>
      </c>
      <c r="G496" s="86">
        <f t="shared" si="80"/>
        <v>-78.984711000000004</v>
      </c>
      <c r="J496">
        <v>3724166666.6666999</v>
      </c>
      <c r="K496">
        <v>-79.542289999999994</v>
      </c>
      <c r="L496">
        <v>-71.633674999999997</v>
      </c>
      <c r="N496" s="86">
        <f t="shared" si="83"/>
        <v>7</v>
      </c>
      <c r="O496" s="86">
        <f t="shared" si="81"/>
        <v>-71.494118</v>
      </c>
    </row>
    <row r="497" spans="2:16" x14ac:dyDescent="0.25">
      <c r="B497">
        <v>4113333333.3333001</v>
      </c>
      <c r="C497">
        <v>-94.265388000000002</v>
      </c>
      <c r="D497">
        <v>-86.159958000000003</v>
      </c>
      <c r="F497" s="86">
        <f t="shared" si="82"/>
        <v>7.6666666666667007</v>
      </c>
      <c r="G497" s="86">
        <f t="shared" si="80"/>
        <v>-77.800849999999997</v>
      </c>
      <c r="J497">
        <v>4113333333.3333001</v>
      </c>
      <c r="K497">
        <v>-75.553229999999999</v>
      </c>
      <c r="L497">
        <v>-67.638321000000005</v>
      </c>
      <c r="N497" s="86">
        <f t="shared" si="83"/>
        <v>7.6666666666667007</v>
      </c>
      <c r="O497" s="86">
        <f t="shared" si="81"/>
        <v>-70.978020000000001</v>
      </c>
    </row>
    <row r="498" spans="2:16" x14ac:dyDescent="0.25">
      <c r="B498">
        <v>4502500000</v>
      </c>
      <c r="C498">
        <v>-83.500670999999997</v>
      </c>
      <c r="D498">
        <v>-75.590217999999993</v>
      </c>
      <c r="F498" s="86">
        <f t="shared" si="82"/>
        <v>8.3333333333333002</v>
      </c>
      <c r="G498" s="86">
        <f t="shared" si="80"/>
        <v>-72.302299000000005</v>
      </c>
      <c r="J498">
        <v>4502500000</v>
      </c>
      <c r="K498">
        <v>-77.516411000000005</v>
      </c>
      <c r="L498">
        <v>-69.376953</v>
      </c>
      <c r="N498" s="86">
        <f t="shared" si="83"/>
        <v>8.3333333333333002</v>
      </c>
      <c r="O498" s="86">
        <f t="shared" si="81"/>
        <v>-72.442307</v>
      </c>
    </row>
    <row r="499" spans="2:16" x14ac:dyDescent="0.25">
      <c r="B499">
        <v>4891666666.6667004</v>
      </c>
      <c r="C499">
        <v>-73.834937999999994</v>
      </c>
      <c r="D499">
        <v>-65.386925000000005</v>
      </c>
      <c r="F499" s="86">
        <f t="shared" si="82"/>
        <v>9</v>
      </c>
      <c r="G499" s="86">
        <f t="shared" si="80"/>
        <v>-80.234420999999998</v>
      </c>
      <c r="J499">
        <v>4891666666.6667004</v>
      </c>
      <c r="K499">
        <v>-75.207984999999994</v>
      </c>
      <c r="L499">
        <v>-66.839934999999997</v>
      </c>
      <c r="N499" s="86">
        <f t="shared" si="83"/>
        <v>9</v>
      </c>
      <c r="O499" s="86">
        <f t="shared" si="81"/>
        <v>-75.471885999999998</v>
      </c>
    </row>
    <row r="500" spans="2:16" x14ac:dyDescent="0.25">
      <c r="B500">
        <v>5280833333.3332996</v>
      </c>
      <c r="C500">
        <v>-93.210350000000005</v>
      </c>
      <c r="D500">
        <v>-84.199592999999993</v>
      </c>
      <c r="F500" s="86">
        <f t="shared" si="82"/>
        <v>9.6666666666666998</v>
      </c>
      <c r="G500" s="86">
        <f t="shared" si="80"/>
        <v>-80.521407999999994</v>
      </c>
      <c r="J500">
        <v>5280833333.3332996</v>
      </c>
      <c r="K500">
        <v>-75.221512000000004</v>
      </c>
      <c r="L500">
        <v>-66.292252000000005</v>
      </c>
      <c r="N500" s="86">
        <f t="shared" si="83"/>
        <v>9.6666666666666998</v>
      </c>
      <c r="O500" s="86">
        <f t="shared" si="81"/>
        <v>-80.407737999999995</v>
      </c>
    </row>
    <row r="501" spans="2:16" x14ac:dyDescent="0.25">
      <c r="B501">
        <v>5670000000</v>
      </c>
      <c r="C501">
        <v>-79.618896000000007</v>
      </c>
      <c r="D501">
        <v>-70.347167999999996</v>
      </c>
      <c r="F501" s="86">
        <f t="shared" si="82"/>
        <v>10.333333333333</v>
      </c>
      <c r="G501" s="86">
        <f t="shared" si="80"/>
        <v>-77.867935000000003</v>
      </c>
      <c r="J501">
        <v>5670000000</v>
      </c>
      <c r="K501">
        <v>-75.660933999999997</v>
      </c>
      <c r="L501">
        <v>-66.396598999999995</v>
      </c>
      <c r="N501" s="86">
        <f t="shared" si="83"/>
        <v>10.333333333333</v>
      </c>
      <c r="O501" s="86">
        <f t="shared" si="81"/>
        <v>-73.216994999999997</v>
      </c>
    </row>
    <row r="502" spans="2:16" x14ac:dyDescent="0.25">
      <c r="B502">
        <v>6059166666.6667004</v>
      </c>
      <c r="C502">
        <v>-74.216171000000003</v>
      </c>
      <c r="D502">
        <v>-64.651061999999996</v>
      </c>
      <c r="F502" s="86">
        <f t="shared" si="82"/>
        <v>11</v>
      </c>
      <c r="G502" s="86">
        <f t="shared" si="80"/>
        <v>-89.069053999999994</v>
      </c>
      <c r="J502">
        <v>6059166666.6667004</v>
      </c>
      <c r="K502">
        <v>-77.416740000000004</v>
      </c>
      <c r="L502">
        <v>-67.930412000000004</v>
      </c>
      <c r="N502" s="86">
        <f t="shared" si="83"/>
        <v>11</v>
      </c>
      <c r="O502" s="86">
        <f t="shared" si="81"/>
        <v>-78.090553</v>
      </c>
    </row>
    <row r="503" spans="2:16" x14ac:dyDescent="0.25">
      <c r="B503">
        <v>6448333333.3332996</v>
      </c>
      <c r="C503">
        <v>-72.449188000000007</v>
      </c>
      <c r="D503">
        <v>-62.795555</v>
      </c>
      <c r="F503" s="86">
        <f t="shared" si="82"/>
        <v>11.666666666667</v>
      </c>
      <c r="G503" s="86">
        <f t="shared" si="80"/>
        <v>-87.433075000000002</v>
      </c>
      <c r="J503">
        <v>6448333333.3332996</v>
      </c>
      <c r="K503">
        <v>-72.780097999999995</v>
      </c>
      <c r="L503">
        <v>-63.282051000000003</v>
      </c>
      <c r="N503" s="86">
        <f t="shared" si="83"/>
        <v>11.666666666667</v>
      </c>
      <c r="O503" s="86">
        <f t="shared" si="81"/>
        <v>-76.888496000000004</v>
      </c>
    </row>
    <row r="504" spans="2:16" x14ac:dyDescent="0.25">
      <c r="B504">
        <v>6837500000</v>
      </c>
      <c r="C504">
        <v>-74.242874</v>
      </c>
      <c r="D504">
        <v>-64.792327999999998</v>
      </c>
      <c r="F504" s="86">
        <f t="shared" si="82"/>
        <v>12.333333333333</v>
      </c>
      <c r="G504" s="86">
        <f t="shared" si="80"/>
        <v>-71.147910999999993</v>
      </c>
      <c r="J504">
        <v>6837500000</v>
      </c>
      <c r="K504">
        <v>-71.026702999999998</v>
      </c>
      <c r="L504">
        <v>-61.487591000000002</v>
      </c>
      <c r="N504" s="86">
        <f t="shared" si="83"/>
        <v>12.333333333333</v>
      </c>
      <c r="O504" s="86">
        <f t="shared" si="81"/>
        <v>-75.770638000000005</v>
      </c>
    </row>
    <row r="505" spans="2:16" x14ac:dyDescent="0.25">
      <c r="B505">
        <v>7226666666.6667004</v>
      </c>
      <c r="C505">
        <v>-72.763069000000002</v>
      </c>
      <c r="D505">
        <v>-63.314857000000003</v>
      </c>
      <c r="F505" s="86">
        <f t="shared" si="82"/>
        <v>13</v>
      </c>
      <c r="G505" s="86">
        <f t="shared" si="80"/>
        <v>-77.126579000000007</v>
      </c>
      <c r="J505">
        <v>7226666666.6667004</v>
      </c>
      <c r="K505">
        <v>-70.680412000000004</v>
      </c>
      <c r="L505">
        <v>-61.044696999999999</v>
      </c>
      <c r="N505" s="86">
        <f t="shared" si="83"/>
        <v>13</v>
      </c>
      <c r="O505" s="86">
        <f t="shared" si="81"/>
        <v>-71.322716</v>
      </c>
    </row>
    <row r="506" spans="2:16" x14ac:dyDescent="0.25">
      <c r="B506">
        <v>7615833333.3332996</v>
      </c>
      <c r="C506">
        <v>-70.498199</v>
      </c>
      <c r="D506">
        <v>-60.290806000000003</v>
      </c>
      <c r="F506" s="86" t="s">
        <v>25</v>
      </c>
      <c r="J506">
        <v>7615833333.3332996</v>
      </c>
      <c r="K506">
        <v>-71.080489999999998</v>
      </c>
      <c r="L506">
        <v>-60.963206999999997</v>
      </c>
      <c r="N506" s="86" t="s">
        <v>25</v>
      </c>
    </row>
    <row r="507" spans="2:16" x14ac:dyDescent="0.25">
      <c r="B507">
        <v>8005000000</v>
      </c>
      <c r="C507">
        <v>-71.791732999999994</v>
      </c>
      <c r="D507">
        <v>-60.874237000000001</v>
      </c>
      <c r="J507">
        <v>8005000000</v>
      </c>
      <c r="K507">
        <v>-75.560569999999998</v>
      </c>
      <c r="L507">
        <v>-64.519919999999999</v>
      </c>
    </row>
    <row r="508" spans="2:16" x14ac:dyDescent="0.25">
      <c r="B508" t="s">
        <v>25</v>
      </c>
      <c r="J508" t="s">
        <v>25</v>
      </c>
    </row>
    <row r="509" spans="2:16" x14ac:dyDescent="0.25">
      <c r="F509" s="86" t="s">
        <v>71</v>
      </c>
      <c r="N509" s="86" t="s">
        <v>71</v>
      </c>
    </row>
    <row r="510" spans="2:16" ht="15.75" x14ac:dyDescent="0.25">
      <c r="F510" s="86" t="s">
        <v>23</v>
      </c>
      <c r="G510" s="86" t="str">
        <f t="shared" ref="G510:G529" si="84">D536</f>
        <v>5Ix3L dBc Log Mag(dB)</v>
      </c>
      <c r="H510" s="35">
        <v>5</v>
      </c>
      <c r="N510" s="86" t="s">
        <v>23</v>
      </c>
      <c r="O510" s="86" t="str">
        <f t="shared" ref="O510:O529" si="85">L536</f>
        <v>5Ix3L dBc Log Mag(dB)</v>
      </c>
      <c r="P510" s="35">
        <v>5</v>
      </c>
    </row>
    <row r="511" spans="2:16" ht="15.75" x14ac:dyDescent="0.25">
      <c r="B511" t="s">
        <v>69</v>
      </c>
      <c r="F511" s="86">
        <f t="shared" ref="F511:F529" si="86">B537/1000000000</f>
        <v>1</v>
      </c>
      <c r="G511" s="86">
        <f t="shared" si="84"/>
        <v>-49.669575000000002</v>
      </c>
      <c r="H511" s="36">
        <f>ABS(AVERAGE(G511:G529)-(H510-1)*19)</f>
        <v>146.61172973684211</v>
      </c>
      <c r="J511" t="s">
        <v>69</v>
      </c>
      <c r="N511" s="86">
        <f t="shared" ref="N511:N529" si="87">J537/1000000000</f>
        <v>1</v>
      </c>
      <c r="O511" s="86">
        <f t="shared" si="85"/>
        <v>-76.673209999999997</v>
      </c>
      <c r="P511" s="36">
        <f>ABS(AVERAGE(O511:O529)-(P510-1)*19)</f>
        <v>150.41791178947366</v>
      </c>
    </row>
    <row r="512" spans="2:16" x14ac:dyDescent="0.25">
      <c r="B512" t="s">
        <v>23</v>
      </c>
      <c r="C512" t="s">
        <v>175</v>
      </c>
      <c r="D512" t="s">
        <v>97</v>
      </c>
      <c r="F512" s="86">
        <f t="shared" si="86"/>
        <v>1.6666666666666998</v>
      </c>
      <c r="G512" s="86">
        <f t="shared" si="84"/>
        <v>-54.308993999999998</v>
      </c>
      <c r="J512" t="s">
        <v>23</v>
      </c>
      <c r="K512" t="s">
        <v>175</v>
      </c>
      <c r="L512" t="s">
        <v>97</v>
      </c>
      <c r="N512" s="86">
        <f t="shared" si="87"/>
        <v>1.6666666666666998</v>
      </c>
      <c r="O512" s="86">
        <f t="shared" si="85"/>
        <v>-82.490989999999996</v>
      </c>
    </row>
    <row r="513" spans="2:15" x14ac:dyDescent="0.25">
      <c r="B513">
        <v>1000000000</v>
      </c>
      <c r="C513">
        <v>-73.246978999999996</v>
      </c>
      <c r="D513">
        <v>-62.699741000000003</v>
      </c>
      <c r="F513" s="86">
        <f t="shared" si="86"/>
        <v>2.3333333333333002</v>
      </c>
      <c r="G513" s="86">
        <f t="shared" si="84"/>
        <v>-61.112343000000003</v>
      </c>
      <c r="J513">
        <v>1000000000</v>
      </c>
      <c r="K513">
        <v>-89.785820000000001</v>
      </c>
      <c r="L513">
        <v>-80.893332999999998</v>
      </c>
      <c r="N513" s="86">
        <f t="shared" si="87"/>
        <v>2.3333333333333002</v>
      </c>
      <c r="O513" s="86">
        <f t="shared" si="85"/>
        <v>-70.885840999999999</v>
      </c>
    </row>
    <row r="514" spans="2:15" x14ac:dyDescent="0.25">
      <c r="B514">
        <v>1666666666.6666999</v>
      </c>
      <c r="C514">
        <v>-94.607765000000001</v>
      </c>
      <c r="D514">
        <v>-86.470078000000001</v>
      </c>
      <c r="F514" s="86">
        <f t="shared" si="86"/>
        <v>3</v>
      </c>
      <c r="G514" s="86">
        <f t="shared" si="84"/>
        <v>-74.499031000000002</v>
      </c>
      <c r="J514">
        <v>1666666666.6666999</v>
      </c>
      <c r="K514">
        <v>-88.897766000000004</v>
      </c>
      <c r="L514">
        <v>-81.155806999999996</v>
      </c>
      <c r="N514" s="86">
        <f t="shared" si="87"/>
        <v>3</v>
      </c>
      <c r="O514" s="86">
        <f t="shared" si="85"/>
        <v>-73.401572999999999</v>
      </c>
    </row>
    <row r="515" spans="2:15" x14ac:dyDescent="0.25">
      <c r="B515">
        <v>2333333333.3333001</v>
      </c>
      <c r="C515">
        <v>-85.650306999999998</v>
      </c>
      <c r="D515">
        <v>-77.767219999999995</v>
      </c>
      <c r="F515" s="86">
        <f t="shared" si="86"/>
        <v>3.6666666666666998</v>
      </c>
      <c r="G515" s="86">
        <f t="shared" si="84"/>
        <v>-69.926063999999997</v>
      </c>
      <c r="J515">
        <v>2333333333.3333001</v>
      </c>
      <c r="K515">
        <v>-102.48083</v>
      </c>
      <c r="L515">
        <v>-94.932616999999993</v>
      </c>
      <c r="N515" s="86">
        <f t="shared" si="87"/>
        <v>3.6666666666666998</v>
      </c>
      <c r="O515" s="86">
        <f t="shared" si="85"/>
        <v>-80.026840000000007</v>
      </c>
    </row>
    <row r="516" spans="2:15" x14ac:dyDescent="0.25">
      <c r="B516">
        <v>3000000000</v>
      </c>
      <c r="C516">
        <v>-92.747574</v>
      </c>
      <c r="D516">
        <v>-84.569480999999996</v>
      </c>
      <c r="F516" s="86">
        <f t="shared" si="86"/>
        <v>4.3333333333332993</v>
      </c>
      <c r="G516" s="86">
        <f t="shared" si="84"/>
        <v>-71.057097999999996</v>
      </c>
      <c r="J516">
        <v>3000000000</v>
      </c>
      <c r="K516">
        <v>-96.061440000000005</v>
      </c>
      <c r="L516">
        <v>-88.245964000000001</v>
      </c>
      <c r="N516" s="86">
        <f t="shared" si="87"/>
        <v>4.3333333333332993</v>
      </c>
      <c r="O516" s="86">
        <f t="shared" si="85"/>
        <v>-74.138672</v>
      </c>
    </row>
    <row r="517" spans="2:15" x14ac:dyDescent="0.25">
      <c r="B517">
        <v>3666666666.6666999</v>
      </c>
      <c r="C517">
        <v>-92.776854999999998</v>
      </c>
      <c r="D517">
        <v>-84.759963999999997</v>
      </c>
      <c r="F517" s="86">
        <f t="shared" si="86"/>
        <v>5</v>
      </c>
      <c r="G517" s="86">
        <f t="shared" si="84"/>
        <v>-79.263244999999998</v>
      </c>
      <c r="J517">
        <v>3666666666.6666999</v>
      </c>
      <c r="K517">
        <v>-91.146584000000004</v>
      </c>
      <c r="L517">
        <v>-83.467322999999993</v>
      </c>
      <c r="N517" s="86">
        <f t="shared" si="87"/>
        <v>5</v>
      </c>
      <c r="O517" s="86">
        <f t="shared" si="85"/>
        <v>-74.539542999999995</v>
      </c>
    </row>
    <row r="518" spans="2:15" x14ac:dyDescent="0.25">
      <c r="B518">
        <v>4333333333.3332996</v>
      </c>
      <c r="C518">
        <v>-86.427231000000006</v>
      </c>
      <c r="D518">
        <v>-78.738853000000006</v>
      </c>
      <c r="F518" s="86">
        <f t="shared" si="86"/>
        <v>5.6666666666667007</v>
      </c>
      <c r="G518" s="86">
        <f t="shared" si="84"/>
        <v>-72.070625000000007</v>
      </c>
      <c r="J518">
        <v>4333333333.3332996</v>
      </c>
      <c r="K518">
        <v>-80.946563999999995</v>
      </c>
      <c r="L518">
        <v>-73.356696999999997</v>
      </c>
      <c r="N518" s="86">
        <f t="shared" si="87"/>
        <v>5.6666666666667007</v>
      </c>
      <c r="O518" s="86">
        <f t="shared" si="85"/>
        <v>-74.605568000000005</v>
      </c>
    </row>
    <row r="519" spans="2:15" x14ac:dyDescent="0.25">
      <c r="B519">
        <v>5000000000</v>
      </c>
      <c r="C519">
        <v>-88.219521</v>
      </c>
      <c r="D519">
        <v>-80.500304999999997</v>
      </c>
      <c r="F519" s="86">
        <f t="shared" si="86"/>
        <v>6.3333333333332993</v>
      </c>
      <c r="G519" s="86">
        <f t="shared" si="84"/>
        <v>-71.532120000000006</v>
      </c>
      <c r="J519">
        <v>5000000000</v>
      </c>
      <c r="K519">
        <v>-87.629790999999997</v>
      </c>
      <c r="L519">
        <v>-79.876289</v>
      </c>
      <c r="N519" s="86">
        <f t="shared" si="87"/>
        <v>6.3333333333332993</v>
      </c>
      <c r="O519" s="86">
        <f t="shared" si="85"/>
        <v>-71.544060000000002</v>
      </c>
    </row>
    <row r="520" spans="2:15" x14ac:dyDescent="0.25">
      <c r="B520">
        <v>5666666666.6667004</v>
      </c>
      <c r="C520">
        <v>-85.602592000000001</v>
      </c>
      <c r="D520">
        <v>-77.774849000000003</v>
      </c>
      <c r="F520" s="86">
        <f t="shared" si="86"/>
        <v>7</v>
      </c>
      <c r="G520" s="86">
        <f t="shared" si="84"/>
        <v>-82.651679999999999</v>
      </c>
      <c r="J520">
        <v>5666666666.6667004</v>
      </c>
      <c r="K520">
        <v>-89.745223999999993</v>
      </c>
      <c r="L520">
        <v>-81.836608999999996</v>
      </c>
      <c r="N520" s="86">
        <f t="shared" si="87"/>
        <v>7</v>
      </c>
      <c r="O520" s="86">
        <f t="shared" si="85"/>
        <v>-73.073493999999997</v>
      </c>
    </row>
    <row r="521" spans="2:15" x14ac:dyDescent="0.25">
      <c r="B521">
        <v>6333333333.3332996</v>
      </c>
      <c r="C521">
        <v>-82.812775000000002</v>
      </c>
      <c r="D521">
        <v>-74.707344000000006</v>
      </c>
      <c r="F521" s="86">
        <f t="shared" si="86"/>
        <v>7.6666666666667007</v>
      </c>
      <c r="G521" s="86">
        <f t="shared" si="84"/>
        <v>-83.471703000000005</v>
      </c>
      <c r="J521">
        <v>6333333333.3332996</v>
      </c>
      <c r="K521">
        <v>-83.044044</v>
      </c>
      <c r="L521">
        <v>-75.129135000000005</v>
      </c>
      <c r="N521" s="86">
        <f t="shared" si="87"/>
        <v>7.6666666666667007</v>
      </c>
      <c r="O521" s="86">
        <f t="shared" si="85"/>
        <v>-83.649405999999999</v>
      </c>
    </row>
    <row r="522" spans="2:15" x14ac:dyDescent="0.25">
      <c r="B522">
        <v>7000000000</v>
      </c>
      <c r="C522">
        <v>-86.895156999999998</v>
      </c>
      <c r="D522">
        <v>-78.984711000000004</v>
      </c>
      <c r="F522" s="86">
        <f t="shared" si="86"/>
        <v>8.3333333333333002</v>
      </c>
      <c r="G522" s="86">
        <f t="shared" si="84"/>
        <v>-78.515686000000002</v>
      </c>
      <c r="J522">
        <v>7000000000</v>
      </c>
      <c r="K522">
        <v>-79.633574999999993</v>
      </c>
      <c r="L522">
        <v>-71.494118</v>
      </c>
      <c r="N522" s="86">
        <f t="shared" si="87"/>
        <v>8.3333333333333002</v>
      </c>
      <c r="O522" s="86">
        <f t="shared" si="85"/>
        <v>-78.847412000000006</v>
      </c>
    </row>
    <row r="523" spans="2:15" x14ac:dyDescent="0.25">
      <c r="B523">
        <v>7666666666.6667004</v>
      </c>
      <c r="C523">
        <v>-86.248870999999994</v>
      </c>
      <c r="D523">
        <v>-77.800849999999997</v>
      </c>
      <c r="F523" s="86">
        <f t="shared" si="86"/>
        <v>9</v>
      </c>
      <c r="G523" s="86">
        <f t="shared" si="84"/>
        <v>-74.532616000000004</v>
      </c>
      <c r="J523">
        <v>7666666666.6667004</v>
      </c>
      <c r="K523">
        <v>-79.346069</v>
      </c>
      <c r="L523">
        <v>-70.978020000000001</v>
      </c>
      <c r="N523" s="86">
        <f t="shared" si="87"/>
        <v>9</v>
      </c>
      <c r="O523" s="86">
        <f t="shared" si="85"/>
        <v>-77.503585999999999</v>
      </c>
    </row>
    <row r="524" spans="2:15" x14ac:dyDescent="0.25">
      <c r="B524">
        <v>8333333333.3332996</v>
      </c>
      <c r="C524">
        <v>-81.313057000000001</v>
      </c>
      <c r="D524">
        <v>-72.302299000000005</v>
      </c>
      <c r="F524" s="86">
        <f t="shared" si="86"/>
        <v>9.6666666666666998</v>
      </c>
      <c r="G524" s="86">
        <f t="shared" si="84"/>
        <v>-74.898094</v>
      </c>
      <c r="J524">
        <v>8333333333.3332996</v>
      </c>
      <c r="K524">
        <v>-81.371566999999999</v>
      </c>
      <c r="L524">
        <v>-72.442307</v>
      </c>
      <c r="N524" s="86">
        <f t="shared" si="87"/>
        <v>9.6666666666666998</v>
      </c>
      <c r="O524" s="86">
        <f t="shared" si="85"/>
        <v>-76.519149999999996</v>
      </c>
    </row>
    <row r="525" spans="2:15" x14ac:dyDescent="0.25">
      <c r="B525">
        <v>9000000000</v>
      </c>
      <c r="C525">
        <v>-89.506148999999994</v>
      </c>
      <c r="D525">
        <v>-80.234420999999998</v>
      </c>
      <c r="F525" s="86">
        <f t="shared" si="86"/>
        <v>10.333333333333</v>
      </c>
      <c r="G525" s="86">
        <f t="shared" si="84"/>
        <v>-66.822402999999994</v>
      </c>
      <c r="J525">
        <v>9000000000</v>
      </c>
      <c r="K525">
        <v>-84.736214000000004</v>
      </c>
      <c r="L525">
        <v>-75.471885999999998</v>
      </c>
      <c r="N525" s="86">
        <f t="shared" si="87"/>
        <v>10.333333333333</v>
      </c>
      <c r="O525" s="86">
        <f t="shared" si="85"/>
        <v>-75.427047999999999</v>
      </c>
    </row>
    <row r="526" spans="2:15" x14ac:dyDescent="0.25">
      <c r="B526">
        <v>9666666666.6667004</v>
      </c>
      <c r="C526">
        <v>-90.086517000000001</v>
      </c>
      <c r="D526">
        <v>-80.521407999999994</v>
      </c>
      <c r="F526" s="86">
        <f t="shared" si="86"/>
        <v>11</v>
      </c>
      <c r="G526" s="86">
        <f t="shared" si="84"/>
        <v>-63.309479000000003</v>
      </c>
      <c r="J526">
        <v>9666666666.6667004</v>
      </c>
      <c r="K526">
        <v>-89.894058000000001</v>
      </c>
      <c r="L526">
        <v>-80.407737999999995</v>
      </c>
      <c r="N526" s="86">
        <f t="shared" si="87"/>
        <v>11</v>
      </c>
      <c r="O526" s="86">
        <f t="shared" si="85"/>
        <v>-69.042618000000004</v>
      </c>
    </row>
    <row r="527" spans="2:15" x14ac:dyDescent="0.25">
      <c r="B527">
        <v>10333333333.333</v>
      </c>
      <c r="C527">
        <v>-87.521568000000002</v>
      </c>
      <c r="D527">
        <v>-77.867935000000003</v>
      </c>
      <c r="F527" s="86">
        <f t="shared" si="86"/>
        <v>11.666666666667</v>
      </c>
      <c r="G527" s="86">
        <f t="shared" si="84"/>
        <v>-65.719086000000004</v>
      </c>
      <c r="J527">
        <v>10333333333.333</v>
      </c>
      <c r="K527">
        <v>-82.715041999999997</v>
      </c>
      <c r="L527">
        <v>-73.216994999999997</v>
      </c>
      <c r="N527" s="86">
        <f t="shared" si="87"/>
        <v>11.666666666667</v>
      </c>
      <c r="O527" s="86">
        <f t="shared" si="85"/>
        <v>-65.517730999999998</v>
      </c>
    </row>
    <row r="528" spans="2:15" x14ac:dyDescent="0.25">
      <c r="B528">
        <v>11000000000</v>
      </c>
      <c r="C528">
        <v>-98.519608000000005</v>
      </c>
      <c r="D528">
        <v>-89.069053999999994</v>
      </c>
      <c r="F528" s="86">
        <f t="shared" si="86"/>
        <v>12.333333333333</v>
      </c>
      <c r="G528" s="86">
        <f t="shared" si="84"/>
        <v>-71.621352999999999</v>
      </c>
      <c r="J528">
        <v>11000000000</v>
      </c>
      <c r="K528">
        <v>-87.629661999999996</v>
      </c>
      <c r="L528">
        <v>-78.090553</v>
      </c>
      <c r="N528" s="86">
        <f t="shared" si="87"/>
        <v>12.333333333333</v>
      </c>
      <c r="O528" s="86">
        <f t="shared" si="85"/>
        <v>-67.403542000000002</v>
      </c>
    </row>
    <row r="529" spans="2:16" x14ac:dyDescent="0.25">
      <c r="B529">
        <v>11666666666.667</v>
      </c>
      <c r="C529">
        <v>-96.881287</v>
      </c>
      <c r="D529">
        <v>-87.433075000000002</v>
      </c>
      <c r="F529" s="86">
        <f t="shared" si="86"/>
        <v>13</v>
      </c>
      <c r="G529" s="86">
        <f t="shared" si="84"/>
        <v>-76.641670000000005</v>
      </c>
      <c r="J529">
        <v>11666666666.667</v>
      </c>
      <c r="K529">
        <v>-86.524215999999996</v>
      </c>
      <c r="L529">
        <v>-76.888496000000004</v>
      </c>
      <c r="N529" s="86">
        <f t="shared" si="87"/>
        <v>13</v>
      </c>
      <c r="O529" s="86">
        <f t="shared" si="85"/>
        <v>-68.650040000000004</v>
      </c>
    </row>
    <row r="530" spans="2:16" x14ac:dyDescent="0.25">
      <c r="B530">
        <v>12333333333.333</v>
      </c>
      <c r="C530">
        <v>-81.355300999999997</v>
      </c>
      <c r="D530">
        <v>-71.147910999999993</v>
      </c>
      <c r="F530" s="86" t="s">
        <v>25</v>
      </c>
      <c r="J530">
        <v>12333333333.333</v>
      </c>
      <c r="K530">
        <v>-85.887923999999998</v>
      </c>
      <c r="L530">
        <v>-75.770638000000005</v>
      </c>
      <c r="N530" s="86" t="s">
        <v>25</v>
      </c>
    </row>
    <row r="531" spans="2:16" x14ac:dyDescent="0.25">
      <c r="B531">
        <v>13000000000</v>
      </c>
      <c r="C531">
        <v>-88.044075000000007</v>
      </c>
      <c r="D531">
        <v>-77.126579000000007</v>
      </c>
      <c r="J531">
        <v>13000000000</v>
      </c>
      <c r="K531">
        <v>-82.363365000000002</v>
      </c>
      <c r="L531">
        <v>-71.322716</v>
      </c>
    </row>
    <row r="532" spans="2:16" x14ac:dyDescent="0.25">
      <c r="B532" t="s">
        <v>25</v>
      </c>
      <c r="J532" t="s">
        <v>25</v>
      </c>
    </row>
    <row r="533" spans="2:16" x14ac:dyDescent="0.25">
      <c r="F533" s="86" t="s">
        <v>73</v>
      </c>
      <c r="N533" s="86" t="s">
        <v>73</v>
      </c>
    </row>
    <row r="534" spans="2:16" ht="15.75" x14ac:dyDescent="0.25">
      <c r="F534" s="86" t="s">
        <v>23</v>
      </c>
      <c r="G534" s="86" t="str">
        <f t="shared" ref="G534:G553" si="88">D560</f>
        <v>5Ix4L dBc Log Mag(dB)</v>
      </c>
      <c r="H534" s="35">
        <v>5</v>
      </c>
      <c r="N534" s="86" t="s">
        <v>23</v>
      </c>
      <c r="O534" s="86" t="str">
        <f t="shared" ref="O534:O553" si="89">L560</f>
        <v>5Ix4L dBc Log Mag(dB)</v>
      </c>
      <c r="P534" s="35">
        <v>5</v>
      </c>
    </row>
    <row r="535" spans="2:16" ht="15.75" x14ac:dyDescent="0.25">
      <c r="B535" t="s">
        <v>71</v>
      </c>
      <c r="F535" s="86">
        <f t="shared" ref="F535:F553" si="90">B561/1000000000</f>
        <v>1</v>
      </c>
      <c r="G535" s="86">
        <f t="shared" si="88"/>
        <v>-46.378593000000002</v>
      </c>
      <c r="H535" s="36">
        <f>ABS(AVERAGE(G535:G553)-(H534-1)*19)</f>
        <v>143.72324589473683</v>
      </c>
      <c r="J535" t="s">
        <v>71</v>
      </c>
      <c r="N535" s="86">
        <f t="shared" ref="N535:N553" si="91">J561/1000000000</f>
        <v>1</v>
      </c>
      <c r="O535" s="86">
        <f t="shared" si="89"/>
        <v>-76.893805999999998</v>
      </c>
      <c r="P535" s="36">
        <f>ABS(AVERAGE(O535:O553)-(P534-1)*19)</f>
        <v>157.37075399999998</v>
      </c>
    </row>
    <row r="536" spans="2:16" x14ac:dyDescent="0.25">
      <c r="B536" t="s">
        <v>23</v>
      </c>
      <c r="C536" t="s">
        <v>176</v>
      </c>
      <c r="D536" t="s">
        <v>98</v>
      </c>
      <c r="F536" s="86">
        <f t="shared" si="90"/>
        <v>1.6666666666666998</v>
      </c>
      <c r="G536" s="86">
        <f t="shared" si="88"/>
        <v>-50.352145999999998</v>
      </c>
      <c r="J536" t="s">
        <v>23</v>
      </c>
      <c r="K536" t="s">
        <v>176</v>
      </c>
      <c r="L536" t="s">
        <v>98</v>
      </c>
      <c r="N536" s="86">
        <f t="shared" si="91"/>
        <v>1.6666666666666998</v>
      </c>
      <c r="O536" s="86">
        <f t="shared" si="89"/>
        <v>-69.725662</v>
      </c>
    </row>
    <row r="537" spans="2:16" x14ac:dyDescent="0.25">
      <c r="B537">
        <v>1000000000</v>
      </c>
      <c r="C537">
        <v>-60.216808</v>
      </c>
      <c r="D537">
        <v>-49.669575000000002</v>
      </c>
      <c r="F537" s="86">
        <f t="shared" si="90"/>
        <v>2.3333333333333002</v>
      </c>
      <c r="G537" s="86">
        <f t="shared" si="88"/>
        <v>-48.937778000000002</v>
      </c>
      <c r="J537">
        <v>1000000000</v>
      </c>
      <c r="K537">
        <v>-85.565697</v>
      </c>
      <c r="L537">
        <v>-76.673209999999997</v>
      </c>
      <c r="N537" s="86">
        <f t="shared" si="91"/>
        <v>2.3333333333333002</v>
      </c>
      <c r="O537" s="86">
        <f t="shared" si="89"/>
        <v>-68.147163000000006</v>
      </c>
    </row>
    <row r="538" spans="2:16" x14ac:dyDescent="0.25">
      <c r="B538">
        <v>1666666666.6666999</v>
      </c>
      <c r="C538">
        <v>-62.446674000000002</v>
      </c>
      <c r="D538">
        <v>-54.308993999999998</v>
      </c>
      <c r="F538" s="86">
        <f t="shared" si="90"/>
        <v>3</v>
      </c>
      <c r="G538" s="86">
        <f t="shared" si="88"/>
        <v>-47.340480999999997</v>
      </c>
      <c r="J538">
        <v>1666666666.6666999</v>
      </c>
      <c r="K538">
        <v>-90.232940999999997</v>
      </c>
      <c r="L538">
        <v>-82.490989999999996</v>
      </c>
      <c r="N538" s="86">
        <f t="shared" si="91"/>
        <v>3</v>
      </c>
      <c r="O538" s="86">
        <f t="shared" si="89"/>
        <v>-83.073325999999994</v>
      </c>
    </row>
    <row r="539" spans="2:16" x14ac:dyDescent="0.25">
      <c r="B539">
        <v>2333333333.3333001</v>
      </c>
      <c r="C539">
        <v>-68.995429999999999</v>
      </c>
      <c r="D539">
        <v>-61.112343000000003</v>
      </c>
      <c r="F539" s="86">
        <f t="shared" si="90"/>
        <v>3.6666666666666998</v>
      </c>
      <c r="G539" s="86">
        <f t="shared" si="88"/>
        <v>-52.384708000000003</v>
      </c>
      <c r="J539">
        <v>2333333333.3333001</v>
      </c>
      <c r="K539">
        <v>-78.434059000000005</v>
      </c>
      <c r="L539">
        <v>-70.885840999999999</v>
      </c>
      <c r="N539" s="86">
        <f t="shared" si="91"/>
        <v>3.6666666666666998</v>
      </c>
      <c r="O539" s="86">
        <f t="shared" si="89"/>
        <v>-70.075576999999996</v>
      </c>
    </row>
    <row r="540" spans="2:16" x14ac:dyDescent="0.25">
      <c r="B540">
        <v>3000000000</v>
      </c>
      <c r="C540">
        <v>-82.677124000000006</v>
      </c>
      <c r="D540">
        <v>-74.499031000000002</v>
      </c>
      <c r="F540" s="86">
        <f t="shared" si="90"/>
        <v>4.3333333333332993</v>
      </c>
      <c r="G540" s="86">
        <f t="shared" si="88"/>
        <v>-75.571785000000006</v>
      </c>
      <c r="J540">
        <v>3000000000</v>
      </c>
      <c r="K540">
        <v>-81.217040999999995</v>
      </c>
      <c r="L540">
        <v>-73.401572999999999</v>
      </c>
      <c r="N540" s="86">
        <f t="shared" si="91"/>
        <v>4.3333333333332993</v>
      </c>
      <c r="O540" s="86">
        <f t="shared" si="89"/>
        <v>-86.091423000000006</v>
      </c>
    </row>
    <row r="541" spans="2:16" x14ac:dyDescent="0.25">
      <c r="B541">
        <v>3666666666.6666999</v>
      </c>
      <c r="C541">
        <v>-77.942954999999998</v>
      </c>
      <c r="D541">
        <v>-69.926063999999997</v>
      </c>
      <c r="F541" s="86">
        <f t="shared" si="90"/>
        <v>5</v>
      </c>
      <c r="G541" s="86">
        <f t="shared" si="88"/>
        <v>-60.494728000000002</v>
      </c>
      <c r="J541">
        <v>3666666666.6666999</v>
      </c>
      <c r="K541">
        <v>-87.706100000000006</v>
      </c>
      <c r="L541">
        <v>-80.026840000000007</v>
      </c>
      <c r="N541" s="86">
        <f t="shared" si="91"/>
        <v>5</v>
      </c>
      <c r="O541" s="86">
        <f t="shared" si="89"/>
        <v>-78.844368000000003</v>
      </c>
    </row>
    <row r="542" spans="2:16" x14ac:dyDescent="0.25">
      <c r="B542">
        <v>4333333333.3332996</v>
      </c>
      <c r="C542">
        <v>-78.745475999999996</v>
      </c>
      <c r="D542">
        <v>-71.057097999999996</v>
      </c>
      <c r="F542" s="86">
        <f t="shared" si="90"/>
        <v>5.6666666666667007</v>
      </c>
      <c r="G542" s="86">
        <f t="shared" si="88"/>
        <v>-63.322201</v>
      </c>
      <c r="J542">
        <v>4333333333.3332996</v>
      </c>
      <c r="K542">
        <v>-81.728538999999998</v>
      </c>
      <c r="L542">
        <v>-74.138672</v>
      </c>
      <c r="N542" s="86">
        <f t="shared" si="91"/>
        <v>5.6666666666667007</v>
      </c>
      <c r="O542" s="86">
        <f t="shared" si="89"/>
        <v>-83.403289999999998</v>
      </c>
    </row>
    <row r="543" spans="2:16" x14ac:dyDescent="0.25">
      <c r="B543">
        <v>5000000000</v>
      </c>
      <c r="C543">
        <v>-86.982460000000003</v>
      </c>
      <c r="D543">
        <v>-79.263244999999998</v>
      </c>
      <c r="F543" s="86">
        <f t="shared" si="90"/>
        <v>6.3333333333332993</v>
      </c>
      <c r="G543" s="86">
        <f t="shared" si="88"/>
        <v>-71.132362000000001</v>
      </c>
      <c r="J543">
        <v>5000000000</v>
      </c>
      <c r="K543">
        <v>-82.293036999999998</v>
      </c>
      <c r="L543">
        <v>-74.539542999999995</v>
      </c>
      <c r="N543" s="86">
        <f t="shared" si="91"/>
        <v>6.3333333333332993</v>
      </c>
      <c r="O543" s="86">
        <f t="shared" si="89"/>
        <v>-84.527801999999994</v>
      </c>
    </row>
    <row r="544" spans="2:16" x14ac:dyDescent="0.25">
      <c r="B544">
        <v>5666666666.6667004</v>
      </c>
      <c r="C544">
        <v>-79.898369000000002</v>
      </c>
      <c r="D544">
        <v>-72.070625000000007</v>
      </c>
      <c r="F544" s="86">
        <f t="shared" si="90"/>
        <v>7</v>
      </c>
      <c r="G544" s="86">
        <f t="shared" si="88"/>
        <v>-64.362328000000005</v>
      </c>
      <c r="J544">
        <v>5666666666.6667004</v>
      </c>
      <c r="K544">
        <v>-82.514183000000003</v>
      </c>
      <c r="L544">
        <v>-74.605568000000005</v>
      </c>
      <c r="N544" s="86">
        <f t="shared" si="91"/>
        <v>7</v>
      </c>
      <c r="O544" s="86">
        <f t="shared" si="89"/>
        <v>-80.086112999999997</v>
      </c>
    </row>
    <row r="545" spans="2:16" x14ac:dyDescent="0.25">
      <c r="B545">
        <v>6333333333.3332996</v>
      </c>
      <c r="C545">
        <v>-79.637550000000005</v>
      </c>
      <c r="D545">
        <v>-71.532120000000006</v>
      </c>
      <c r="F545" s="86">
        <f t="shared" si="90"/>
        <v>7.6666666666667007</v>
      </c>
      <c r="G545" s="86">
        <f t="shared" si="88"/>
        <v>-65.642876000000001</v>
      </c>
      <c r="J545">
        <v>6333333333.3332996</v>
      </c>
      <c r="K545">
        <v>-79.458968999999996</v>
      </c>
      <c r="L545">
        <v>-71.544060000000002</v>
      </c>
      <c r="N545" s="86">
        <f t="shared" si="91"/>
        <v>7.6666666666667007</v>
      </c>
      <c r="O545" s="86">
        <f t="shared" si="89"/>
        <v>-82.777305999999996</v>
      </c>
    </row>
    <row r="546" spans="2:16" x14ac:dyDescent="0.25">
      <c r="B546">
        <v>7000000000</v>
      </c>
      <c r="C546">
        <v>-90.562126000000006</v>
      </c>
      <c r="D546">
        <v>-82.651679999999999</v>
      </c>
      <c r="F546" s="86">
        <f t="shared" si="90"/>
        <v>8.3333333333333002</v>
      </c>
      <c r="G546" s="86">
        <f t="shared" si="88"/>
        <v>-75.475882999999996</v>
      </c>
      <c r="J546">
        <v>7000000000</v>
      </c>
      <c r="K546">
        <v>-81.212952000000001</v>
      </c>
      <c r="L546">
        <v>-73.073493999999997</v>
      </c>
      <c r="N546" s="86">
        <f t="shared" si="91"/>
        <v>8.3333333333333002</v>
      </c>
      <c r="O546" s="86">
        <f t="shared" si="89"/>
        <v>-82.976973999999998</v>
      </c>
    </row>
    <row r="547" spans="2:16" x14ac:dyDescent="0.25">
      <c r="B547">
        <v>7666666666.6667004</v>
      </c>
      <c r="C547">
        <v>-91.919715999999994</v>
      </c>
      <c r="D547">
        <v>-83.471703000000005</v>
      </c>
      <c r="F547" s="86">
        <f t="shared" si="90"/>
        <v>9</v>
      </c>
      <c r="G547" s="86">
        <f t="shared" si="88"/>
        <v>-78.579505999999995</v>
      </c>
      <c r="J547">
        <v>7666666666.6667004</v>
      </c>
      <c r="K547">
        <v>-92.017455999999996</v>
      </c>
      <c r="L547">
        <v>-83.649405999999999</v>
      </c>
      <c r="N547" s="86">
        <f t="shared" si="91"/>
        <v>9</v>
      </c>
      <c r="O547" s="86">
        <f t="shared" si="89"/>
        <v>-87.202690000000004</v>
      </c>
    </row>
    <row r="548" spans="2:16" x14ac:dyDescent="0.25">
      <c r="B548">
        <v>8333333333.3332996</v>
      </c>
      <c r="C548">
        <v>-87.526450999999994</v>
      </c>
      <c r="D548">
        <v>-78.515686000000002</v>
      </c>
      <c r="F548" s="86">
        <f t="shared" si="90"/>
        <v>9.6666666666666998</v>
      </c>
      <c r="G548" s="86">
        <f t="shared" si="88"/>
        <v>-85.783966000000007</v>
      </c>
      <c r="J548">
        <v>8333333333.3332996</v>
      </c>
      <c r="K548">
        <v>-87.776672000000005</v>
      </c>
      <c r="L548">
        <v>-78.847412000000006</v>
      </c>
      <c r="N548" s="86">
        <f t="shared" si="91"/>
        <v>9.6666666666666998</v>
      </c>
      <c r="O548" s="86">
        <f t="shared" si="89"/>
        <v>-89.664092999999994</v>
      </c>
    </row>
    <row r="549" spans="2:16" x14ac:dyDescent="0.25">
      <c r="B549">
        <v>9000000000</v>
      </c>
      <c r="C549">
        <v>-83.804344</v>
      </c>
      <c r="D549">
        <v>-74.532616000000004</v>
      </c>
      <c r="F549" s="86">
        <f t="shared" si="90"/>
        <v>10.333333333333</v>
      </c>
      <c r="G549" s="86">
        <f t="shared" si="88"/>
        <v>-76.773598000000007</v>
      </c>
      <c r="J549">
        <v>9000000000</v>
      </c>
      <c r="K549">
        <v>-86.767921000000001</v>
      </c>
      <c r="L549">
        <v>-77.503585999999999</v>
      </c>
      <c r="N549" s="86">
        <f t="shared" si="91"/>
        <v>10.333333333333</v>
      </c>
      <c r="O549" s="86">
        <f t="shared" si="89"/>
        <v>-90.792991999999998</v>
      </c>
    </row>
    <row r="550" spans="2:16" x14ac:dyDescent="0.25">
      <c r="B550">
        <v>9666666666.6667004</v>
      </c>
      <c r="C550">
        <v>-84.463202999999993</v>
      </c>
      <c r="D550">
        <v>-74.898094</v>
      </c>
      <c r="F550" s="86">
        <f t="shared" si="90"/>
        <v>11</v>
      </c>
      <c r="G550" s="86">
        <f t="shared" si="88"/>
        <v>-80.292366000000001</v>
      </c>
      <c r="J550">
        <v>9666666666.6667004</v>
      </c>
      <c r="K550">
        <v>-86.005477999999997</v>
      </c>
      <c r="L550">
        <v>-76.519149999999996</v>
      </c>
      <c r="N550" s="86">
        <f t="shared" si="91"/>
        <v>11</v>
      </c>
      <c r="O550" s="86">
        <f t="shared" si="89"/>
        <v>-86.103438999999995</v>
      </c>
    </row>
    <row r="551" spans="2:16" x14ac:dyDescent="0.25">
      <c r="B551">
        <v>10333333333.333</v>
      </c>
      <c r="C551">
        <v>-76.476035999999993</v>
      </c>
      <c r="D551">
        <v>-66.822402999999994</v>
      </c>
      <c r="F551" s="86">
        <f t="shared" si="90"/>
        <v>11.666666666667</v>
      </c>
      <c r="G551" s="86">
        <f t="shared" si="88"/>
        <v>-82.016204999999999</v>
      </c>
      <c r="J551">
        <v>10333333333.333</v>
      </c>
      <c r="K551">
        <v>-84.925094999999999</v>
      </c>
      <c r="L551">
        <v>-75.427047999999999</v>
      </c>
      <c r="N551" s="86">
        <f t="shared" si="91"/>
        <v>11.666666666667</v>
      </c>
      <c r="O551" s="86">
        <f t="shared" si="89"/>
        <v>-81.855293000000003</v>
      </c>
    </row>
    <row r="552" spans="2:16" x14ac:dyDescent="0.25">
      <c r="B552">
        <v>11000000000</v>
      </c>
      <c r="C552">
        <v>-72.760033000000007</v>
      </c>
      <c r="D552">
        <v>-63.309479000000003</v>
      </c>
      <c r="F552" s="86">
        <f t="shared" si="90"/>
        <v>12.333333333333</v>
      </c>
      <c r="G552" s="86">
        <f t="shared" si="88"/>
        <v>-83.544792000000001</v>
      </c>
      <c r="J552">
        <v>11000000000</v>
      </c>
      <c r="K552">
        <v>-78.581726000000003</v>
      </c>
      <c r="L552">
        <v>-69.042618000000004</v>
      </c>
      <c r="N552" s="86">
        <f t="shared" si="91"/>
        <v>12.333333333333</v>
      </c>
      <c r="O552" s="86">
        <f t="shared" si="89"/>
        <v>-85.074188000000007</v>
      </c>
    </row>
    <row r="553" spans="2:16" x14ac:dyDescent="0.25">
      <c r="B553">
        <v>11666666666.667</v>
      </c>
      <c r="C553">
        <v>-75.167297000000005</v>
      </c>
      <c r="D553">
        <v>-65.719086000000004</v>
      </c>
      <c r="F553" s="86">
        <f t="shared" si="90"/>
        <v>13</v>
      </c>
      <c r="G553" s="86">
        <f t="shared" si="88"/>
        <v>-78.355369999999994</v>
      </c>
      <c r="J553">
        <v>11666666666.667</v>
      </c>
      <c r="K553">
        <v>-75.153450000000007</v>
      </c>
      <c r="L553">
        <v>-65.517730999999998</v>
      </c>
      <c r="N553" s="86">
        <f t="shared" si="91"/>
        <v>13</v>
      </c>
      <c r="O553" s="86">
        <f t="shared" si="89"/>
        <v>-78.728820999999996</v>
      </c>
    </row>
    <row r="554" spans="2:16" x14ac:dyDescent="0.25">
      <c r="B554">
        <v>12333333333.333</v>
      </c>
      <c r="C554">
        <v>-81.828743000000003</v>
      </c>
      <c r="D554">
        <v>-71.621352999999999</v>
      </c>
      <c r="F554" s="86" t="s">
        <v>25</v>
      </c>
      <c r="J554">
        <v>12333333333.333</v>
      </c>
      <c r="K554">
        <v>-77.520820999999998</v>
      </c>
      <c r="L554">
        <v>-67.403542000000002</v>
      </c>
      <c r="N554" s="86" t="s">
        <v>25</v>
      </c>
    </row>
    <row r="555" spans="2:16" x14ac:dyDescent="0.25">
      <c r="B555">
        <v>13000000000</v>
      </c>
      <c r="C555">
        <v>-87.559166000000005</v>
      </c>
      <c r="D555">
        <v>-76.641670000000005</v>
      </c>
      <c r="J555">
        <v>13000000000</v>
      </c>
      <c r="K555">
        <v>-79.690689000000006</v>
      </c>
      <c r="L555">
        <v>-68.650040000000004</v>
      </c>
    </row>
    <row r="556" spans="2:16" x14ac:dyDescent="0.25">
      <c r="B556" t="s">
        <v>25</v>
      </c>
      <c r="J556" t="s">
        <v>25</v>
      </c>
    </row>
    <row r="557" spans="2:16" x14ac:dyDescent="0.25">
      <c r="F557" s="86" t="s">
        <v>75</v>
      </c>
      <c r="N557" s="86" t="s">
        <v>75</v>
      </c>
    </row>
    <row r="558" spans="2:16" ht="15.75" x14ac:dyDescent="0.25">
      <c r="F558" s="86" t="s">
        <v>23</v>
      </c>
      <c r="G558" s="86" t="str">
        <f t="shared" ref="G558:G577" si="92">D584</f>
        <v>5Ix5L dBc Log Mag(dB)</v>
      </c>
      <c r="H558" s="35">
        <v>5</v>
      </c>
      <c r="N558" s="86" t="s">
        <v>23</v>
      </c>
      <c r="O558" s="86" t="str">
        <f t="shared" ref="O558:O577" si="93">L584</f>
        <v>5Ix5L dBc Log Mag(dB)</v>
      </c>
      <c r="P558" s="35">
        <v>5</v>
      </c>
    </row>
    <row r="559" spans="2:16" ht="15.75" x14ac:dyDescent="0.25">
      <c r="B559" t="s">
        <v>73</v>
      </c>
      <c r="F559" s="86">
        <f t="shared" ref="F559:F577" si="94">B585/1000000000</f>
        <v>1</v>
      </c>
      <c r="G559" s="86">
        <f t="shared" si="92"/>
        <v>-54.049464999999998</v>
      </c>
      <c r="H559" s="36">
        <f>ABS(AVERAGE(G559:G577)-(H558-1)*19)</f>
        <v>139.70995421052632</v>
      </c>
      <c r="J559" t="s">
        <v>73</v>
      </c>
      <c r="N559" s="86">
        <f t="shared" ref="N559:N577" si="95">J585/1000000000</f>
        <v>1</v>
      </c>
      <c r="O559" s="86">
        <f t="shared" si="93"/>
        <v>-55.720291000000003</v>
      </c>
      <c r="P559" s="36">
        <f>ABS(AVERAGE(O559:O577)-(P558-1)*19)</f>
        <v>145.46892626315793</v>
      </c>
    </row>
    <row r="560" spans="2:16" x14ac:dyDescent="0.25">
      <c r="B560" t="s">
        <v>23</v>
      </c>
      <c r="C560" t="s">
        <v>177</v>
      </c>
      <c r="D560" t="s">
        <v>99</v>
      </c>
      <c r="F560" s="86">
        <f t="shared" si="94"/>
        <v>1.6666666666666998</v>
      </c>
      <c r="G560" s="86">
        <f t="shared" si="92"/>
        <v>-46.741622999999997</v>
      </c>
      <c r="J560" t="s">
        <v>23</v>
      </c>
      <c r="K560" t="s">
        <v>177</v>
      </c>
      <c r="L560" t="s">
        <v>99</v>
      </c>
      <c r="N560" s="86">
        <f t="shared" si="95"/>
        <v>1.6666666666666998</v>
      </c>
      <c r="O560" s="86">
        <f t="shared" si="93"/>
        <v>-56.979903999999998</v>
      </c>
    </row>
    <row r="561" spans="2:15" x14ac:dyDescent="0.25">
      <c r="B561">
        <v>1000000000</v>
      </c>
      <c r="C561">
        <v>-56.925826999999998</v>
      </c>
      <c r="D561">
        <v>-46.378593000000002</v>
      </c>
      <c r="F561" s="86">
        <f t="shared" si="94"/>
        <v>2.3333333333333002</v>
      </c>
      <c r="G561" s="86">
        <f t="shared" si="92"/>
        <v>-43.335552</v>
      </c>
      <c r="J561">
        <v>1000000000</v>
      </c>
      <c r="K561">
        <v>-85.786293000000001</v>
      </c>
      <c r="L561">
        <v>-76.893805999999998</v>
      </c>
      <c r="N561" s="86">
        <f t="shared" si="95"/>
        <v>2.3333333333333002</v>
      </c>
      <c r="O561" s="86">
        <f t="shared" si="93"/>
        <v>-55.311810000000001</v>
      </c>
    </row>
    <row r="562" spans="2:15" x14ac:dyDescent="0.25">
      <c r="B562">
        <v>1666666666.6666999</v>
      </c>
      <c r="C562">
        <v>-58.489829999999998</v>
      </c>
      <c r="D562">
        <v>-50.352145999999998</v>
      </c>
      <c r="F562" s="86">
        <f t="shared" si="94"/>
        <v>3</v>
      </c>
      <c r="G562" s="86">
        <f t="shared" si="92"/>
        <v>-44.857574</v>
      </c>
      <c r="J562">
        <v>1666666666.6666999</v>
      </c>
      <c r="K562">
        <v>-77.467620999999994</v>
      </c>
      <c r="L562">
        <v>-69.725662</v>
      </c>
      <c r="N562" s="86">
        <f t="shared" si="95"/>
        <v>3</v>
      </c>
      <c r="O562" s="86">
        <f t="shared" si="93"/>
        <v>-59.469799000000002</v>
      </c>
    </row>
    <row r="563" spans="2:15" x14ac:dyDescent="0.25">
      <c r="B563">
        <v>2333333333.3333001</v>
      </c>
      <c r="C563">
        <v>-56.820866000000002</v>
      </c>
      <c r="D563">
        <v>-48.937778000000002</v>
      </c>
      <c r="F563" s="86">
        <f t="shared" si="94"/>
        <v>3.6666666666666998</v>
      </c>
      <c r="G563" s="86">
        <f t="shared" si="92"/>
        <v>-49.757781999999999</v>
      </c>
      <c r="J563">
        <v>2333333333.3333001</v>
      </c>
      <c r="K563">
        <v>-75.695380999999998</v>
      </c>
      <c r="L563">
        <v>-68.147163000000006</v>
      </c>
      <c r="N563" s="86">
        <f t="shared" si="95"/>
        <v>3.6666666666666998</v>
      </c>
      <c r="O563" s="86">
        <f t="shared" si="93"/>
        <v>-59.394581000000002</v>
      </c>
    </row>
    <row r="564" spans="2:15" x14ac:dyDescent="0.25">
      <c r="B564">
        <v>3000000000</v>
      </c>
      <c r="C564">
        <v>-55.518569999999997</v>
      </c>
      <c r="D564">
        <v>-47.340480999999997</v>
      </c>
      <c r="F564" s="86">
        <f t="shared" si="94"/>
        <v>4.3333333333332993</v>
      </c>
      <c r="G564" s="86">
        <f t="shared" si="92"/>
        <v>-48.337508999999997</v>
      </c>
      <c r="J564">
        <v>3000000000</v>
      </c>
      <c r="K564">
        <v>-90.888801999999998</v>
      </c>
      <c r="L564">
        <v>-83.073325999999994</v>
      </c>
      <c r="N564" s="86">
        <f t="shared" si="95"/>
        <v>4.3333333333332993</v>
      </c>
      <c r="O564" s="86">
        <f t="shared" si="93"/>
        <v>-60.120547999999999</v>
      </c>
    </row>
    <row r="565" spans="2:15" x14ac:dyDescent="0.25">
      <c r="B565">
        <v>3666666666.6666999</v>
      </c>
      <c r="C565">
        <v>-60.401600000000002</v>
      </c>
      <c r="D565">
        <v>-52.384708000000003</v>
      </c>
      <c r="F565" s="86">
        <f t="shared" si="94"/>
        <v>5</v>
      </c>
      <c r="G565" s="86">
        <f t="shared" si="92"/>
        <v>-49.813564</v>
      </c>
      <c r="J565">
        <v>3666666666.6666999</v>
      </c>
      <c r="K565">
        <v>-77.754836999999995</v>
      </c>
      <c r="L565">
        <v>-70.075576999999996</v>
      </c>
      <c r="N565" s="86">
        <f t="shared" si="95"/>
        <v>5</v>
      </c>
      <c r="O565" s="86">
        <f t="shared" si="93"/>
        <v>-71.747849000000002</v>
      </c>
    </row>
    <row r="566" spans="2:15" x14ac:dyDescent="0.25">
      <c r="B566">
        <v>4333333333.3332996</v>
      </c>
      <c r="C566">
        <v>-83.260154999999997</v>
      </c>
      <c r="D566">
        <v>-75.571785000000006</v>
      </c>
      <c r="F566" s="86">
        <f t="shared" si="94"/>
        <v>5.6666666666667007</v>
      </c>
      <c r="G566" s="86">
        <f t="shared" si="92"/>
        <v>-53.215724999999999</v>
      </c>
      <c r="J566">
        <v>4333333333.3332996</v>
      </c>
      <c r="K566">
        <v>-93.681290000000004</v>
      </c>
      <c r="L566">
        <v>-86.091423000000006</v>
      </c>
      <c r="N566" s="86">
        <f t="shared" si="95"/>
        <v>5.6666666666667007</v>
      </c>
      <c r="O566" s="86">
        <f t="shared" si="93"/>
        <v>-80.980582999999996</v>
      </c>
    </row>
    <row r="567" spans="2:15" x14ac:dyDescent="0.25">
      <c r="B567">
        <v>5000000000</v>
      </c>
      <c r="C567">
        <v>-68.213943</v>
      </c>
      <c r="D567">
        <v>-60.494728000000002</v>
      </c>
      <c r="F567" s="86">
        <f t="shared" si="94"/>
        <v>6.3333333333332993</v>
      </c>
      <c r="G567" s="86">
        <f t="shared" si="92"/>
        <v>-58.394367000000003</v>
      </c>
      <c r="J567">
        <v>5000000000</v>
      </c>
      <c r="K567">
        <v>-86.59787</v>
      </c>
      <c r="L567">
        <v>-78.844368000000003</v>
      </c>
      <c r="N567" s="86">
        <f t="shared" si="95"/>
        <v>6.3333333333332993</v>
      </c>
      <c r="O567" s="86">
        <f t="shared" si="93"/>
        <v>-78.895645000000002</v>
      </c>
    </row>
    <row r="568" spans="2:15" x14ac:dyDescent="0.25">
      <c r="B568">
        <v>5666666666.6667004</v>
      </c>
      <c r="C568">
        <v>-71.149940000000001</v>
      </c>
      <c r="D568">
        <v>-63.322201</v>
      </c>
      <c r="F568" s="86">
        <f t="shared" si="94"/>
        <v>7</v>
      </c>
      <c r="G568" s="86">
        <f t="shared" si="92"/>
        <v>-81.934532000000004</v>
      </c>
      <c r="J568">
        <v>5666666666.6667004</v>
      </c>
      <c r="K568">
        <v>-91.311904999999996</v>
      </c>
      <c r="L568">
        <v>-83.403289999999998</v>
      </c>
      <c r="N568" s="86">
        <f t="shared" si="95"/>
        <v>7</v>
      </c>
      <c r="O568" s="86">
        <f t="shared" si="93"/>
        <v>-73.521834999999996</v>
      </c>
    </row>
    <row r="569" spans="2:15" x14ac:dyDescent="0.25">
      <c r="B569">
        <v>6333333333.3332996</v>
      </c>
      <c r="C569">
        <v>-79.237792999999996</v>
      </c>
      <c r="D569">
        <v>-71.132362000000001</v>
      </c>
      <c r="F569" s="86">
        <f t="shared" si="94"/>
        <v>7.6666666666667007</v>
      </c>
      <c r="G569" s="86">
        <f t="shared" si="92"/>
        <v>-74.364891</v>
      </c>
      <c r="J569">
        <v>6333333333.3332996</v>
      </c>
      <c r="K569">
        <v>-92.442718999999997</v>
      </c>
      <c r="L569">
        <v>-84.527801999999994</v>
      </c>
      <c r="N569" s="86">
        <f t="shared" si="95"/>
        <v>7.6666666666667007</v>
      </c>
      <c r="O569" s="86">
        <f t="shared" si="93"/>
        <v>-69.790413000000001</v>
      </c>
    </row>
    <row r="570" spans="2:15" x14ac:dyDescent="0.25">
      <c r="B570">
        <v>7000000000</v>
      </c>
      <c r="C570">
        <v>-72.272773999999998</v>
      </c>
      <c r="D570">
        <v>-64.362328000000005</v>
      </c>
      <c r="F570" s="86">
        <f t="shared" si="94"/>
        <v>8.3333333333333002</v>
      </c>
      <c r="G570" s="86">
        <f t="shared" si="92"/>
        <v>-77.481285</v>
      </c>
      <c r="J570">
        <v>7000000000</v>
      </c>
      <c r="K570">
        <v>-88.225571000000002</v>
      </c>
      <c r="L570">
        <v>-80.086112999999997</v>
      </c>
      <c r="N570" s="86">
        <f t="shared" si="95"/>
        <v>8.3333333333333002</v>
      </c>
      <c r="O570" s="86">
        <f t="shared" si="93"/>
        <v>-72.852469999999997</v>
      </c>
    </row>
    <row r="571" spans="2:15" x14ac:dyDescent="0.25">
      <c r="B571">
        <v>7666666666.6667004</v>
      </c>
      <c r="C571">
        <v>-74.090896999999998</v>
      </c>
      <c r="D571">
        <v>-65.642876000000001</v>
      </c>
      <c r="F571" s="86">
        <f t="shared" si="94"/>
        <v>9</v>
      </c>
      <c r="G571" s="86">
        <f t="shared" si="92"/>
        <v>-76.591712999999999</v>
      </c>
      <c r="J571">
        <v>7666666666.6667004</v>
      </c>
      <c r="K571">
        <v>-91.145354999999995</v>
      </c>
      <c r="L571">
        <v>-82.777305999999996</v>
      </c>
      <c r="N571" s="86">
        <f t="shared" si="95"/>
        <v>9</v>
      </c>
      <c r="O571" s="86">
        <f t="shared" si="93"/>
        <v>-77.024383999999998</v>
      </c>
    </row>
    <row r="572" spans="2:15" x14ac:dyDescent="0.25">
      <c r="B572">
        <v>8333333333.3332996</v>
      </c>
      <c r="C572">
        <v>-84.486649</v>
      </c>
      <c r="D572">
        <v>-75.475882999999996</v>
      </c>
      <c r="F572" s="86">
        <f t="shared" si="94"/>
        <v>9.6666666666666998</v>
      </c>
      <c r="G572" s="86">
        <f t="shared" si="92"/>
        <v>-86.509911000000002</v>
      </c>
      <c r="J572">
        <v>8333333333.3332996</v>
      </c>
      <c r="K572">
        <v>-91.906234999999995</v>
      </c>
      <c r="L572">
        <v>-82.976973999999998</v>
      </c>
      <c r="N572" s="86">
        <f t="shared" si="95"/>
        <v>9.6666666666666998</v>
      </c>
      <c r="O572" s="86">
        <f t="shared" si="93"/>
        <v>-77.640349999999998</v>
      </c>
    </row>
    <row r="573" spans="2:15" x14ac:dyDescent="0.25">
      <c r="B573">
        <v>9000000000</v>
      </c>
      <c r="C573">
        <v>-87.851234000000005</v>
      </c>
      <c r="D573">
        <v>-78.579505999999995</v>
      </c>
      <c r="F573" s="86">
        <f t="shared" si="94"/>
        <v>10.333333333333</v>
      </c>
      <c r="G573" s="86">
        <f t="shared" si="92"/>
        <v>-74.084609999999998</v>
      </c>
      <c r="J573">
        <v>9000000000</v>
      </c>
      <c r="K573">
        <v>-96.467026000000004</v>
      </c>
      <c r="L573">
        <v>-87.202690000000004</v>
      </c>
      <c r="N573" s="86">
        <f t="shared" si="95"/>
        <v>10.333333333333</v>
      </c>
      <c r="O573" s="86">
        <f t="shared" si="93"/>
        <v>-75.578666999999996</v>
      </c>
    </row>
    <row r="574" spans="2:15" x14ac:dyDescent="0.25">
      <c r="B574">
        <v>9666666666.6667004</v>
      </c>
      <c r="C574">
        <v>-95.349074999999999</v>
      </c>
      <c r="D574">
        <v>-85.783966000000007</v>
      </c>
      <c r="F574" s="86">
        <f t="shared" si="94"/>
        <v>11</v>
      </c>
      <c r="G574" s="86">
        <f t="shared" si="92"/>
        <v>-66.266052000000002</v>
      </c>
      <c r="J574">
        <v>9666666666.6667004</v>
      </c>
      <c r="K574">
        <v>-99.150420999999994</v>
      </c>
      <c r="L574">
        <v>-89.664092999999994</v>
      </c>
      <c r="N574" s="86">
        <f t="shared" si="95"/>
        <v>11</v>
      </c>
      <c r="O574" s="86">
        <f t="shared" si="93"/>
        <v>-72.063514999999995</v>
      </c>
    </row>
    <row r="575" spans="2:15" x14ac:dyDescent="0.25">
      <c r="B575">
        <v>10333333333.333</v>
      </c>
      <c r="C575">
        <v>-86.427231000000006</v>
      </c>
      <c r="D575">
        <v>-76.773598000000007</v>
      </c>
      <c r="F575" s="86">
        <f t="shared" si="94"/>
        <v>11.666666666667</v>
      </c>
      <c r="G575" s="86">
        <f t="shared" si="92"/>
        <v>-80.278587000000002</v>
      </c>
      <c r="J575">
        <v>10333333333.333</v>
      </c>
      <c r="K575">
        <v>-100.29104</v>
      </c>
      <c r="L575">
        <v>-90.792991999999998</v>
      </c>
      <c r="N575" s="86">
        <f t="shared" si="95"/>
        <v>11.666666666667</v>
      </c>
      <c r="O575" s="86">
        <f t="shared" si="93"/>
        <v>-76.024733999999995</v>
      </c>
    </row>
    <row r="576" spans="2:15" x14ac:dyDescent="0.25">
      <c r="B576">
        <v>11000000000</v>
      </c>
      <c r="C576">
        <v>-89.742919999999998</v>
      </c>
      <c r="D576">
        <v>-80.292366000000001</v>
      </c>
      <c r="F576" s="86">
        <f t="shared" si="94"/>
        <v>12.333333333333</v>
      </c>
      <c r="G576" s="86">
        <f t="shared" si="92"/>
        <v>-75.456305999999998</v>
      </c>
      <c r="J576">
        <v>11000000000</v>
      </c>
      <c r="K576">
        <v>-95.642548000000005</v>
      </c>
      <c r="L576">
        <v>-86.103438999999995</v>
      </c>
      <c r="N576" s="86">
        <f t="shared" si="95"/>
        <v>12.333333333333</v>
      </c>
      <c r="O576" s="86">
        <f t="shared" si="93"/>
        <v>-73.167289999999994</v>
      </c>
    </row>
    <row r="577" spans="2:15" x14ac:dyDescent="0.25">
      <c r="B577">
        <v>11666666666.667</v>
      </c>
      <c r="C577">
        <v>-91.464416999999997</v>
      </c>
      <c r="D577">
        <v>-82.016204999999999</v>
      </c>
      <c r="F577" s="86">
        <f t="shared" si="94"/>
        <v>13</v>
      </c>
      <c r="G577" s="86">
        <f t="shared" si="92"/>
        <v>-69.018082000000007</v>
      </c>
      <c r="J577">
        <v>11666666666.667</v>
      </c>
      <c r="K577">
        <v>-91.491005000000001</v>
      </c>
      <c r="L577">
        <v>-81.855293000000003</v>
      </c>
      <c r="N577" s="86">
        <f t="shared" si="95"/>
        <v>13</v>
      </c>
      <c r="O577" s="86">
        <f t="shared" si="93"/>
        <v>-73.624931000000004</v>
      </c>
    </row>
    <row r="578" spans="2:15" x14ac:dyDescent="0.25">
      <c r="B578">
        <v>12333333333.333</v>
      </c>
      <c r="C578">
        <v>-93.752182000000005</v>
      </c>
      <c r="D578">
        <v>-83.544792000000001</v>
      </c>
      <c r="F578" s="86" t="s">
        <v>25</v>
      </c>
      <c r="J578">
        <v>12333333333.333</v>
      </c>
      <c r="K578">
        <v>-95.191474999999997</v>
      </c>
      <c r="L578">
        <v>-85.074188000000007</v>
      </c>
      <c r="N578" s="86" t="s">
        <v>25</v>
      </c>
    </row>
    <row r="579" spans="2:15" x14ac:dyDescent="0.25">
      <c r="B579">
        <v>13000000000</v>
      </c>
      <c r="C579">
        <v>-89.272864999999996</v>
      </c>
      <c r="D579">
        <v>-78.355369999999994</v>
      </c>
      <c r="J579">
        <v>13000000000</v>
      </c>
      <c r="K579">
        <v>-89.769469999999998</v>
      </c>
      <c r="L579">
        <v>-78.728820999999996</v>
      </c>
    </row>
    <row r="580" spans="2:15" x14ac:dyDescent="0.25">
      <c r="B580" t="s">
        <v>25</v>
      </c>
      <c r="J580" t="s">
        <v>25</v>
      </c>
    </row>
    <row r="583" spans="2:15" x14ac:dyDescent="0.25">
      <c r="B583" t="s">
        <v>75</v>
      </c>
      <c r="J583" t="s">
        <v>75</v>
      </c>
    </row>
    <row r="584" spans="2:15" x14ac:dyDescent="0.25">
      <c r="B584" t="s">
        <v>23</v>
      </c>
      <c r="C584" t="s">
        <v>178</v>
      </c>
      <c r="D584" t="s">
        <v>100</v>
      </c>
      <c r="J584" t="s">
        <v>23</v>
      </c>
      <c r="K584" t="s">
        <v>178</v>
      </c>
      <c r="L584" t="s">
        <v>100</v>
      </c>
    </row>
    <row r="585" spans="2:15" x14ac:dyDescent="0.25">
      <c r="B585">
        <v>1000000000</v>
      </c>
      <c r="C585">
        <v>-64.596703000000005</v>
      </c>
      <c r="D585">
        <v>-54.049464999999998</v>
      </c>
      <c r="J585">
        <v>1000000000</v>
      </c>
      <c r="K585">
        <v>-64.612778000000006</v>
      </c>
      <c r="L585">
        <v>-55.720291000000003</v>
      </c>
    </row>
    <row r="586" spans="2:15" x14ac:dyDescent="0.25">
      <c r="B586">
        <v>1666666666.6666999</v>
      </c>
      <c r="C586">
        <v>-54.879306999999997</v>
      </c>
      <c r="D586">
        <v>-46.741622999999997</v>
      </c>
      <c r="J586">
        <v>1666666666.6666999</v>
      </c>
      <c r="K586">
        <v>-64.721855000000005</v>
      </c>
      <c r="L586">
        <v>-56.979903999999998</v>
      </c>
    </row>
    <row r="587" spans="2:15" x14ac:dyDescent="0.25">
      <c r="B587">
        <v>2333333333.3333001</v>
      </c>
      <c r="C587">
        <v>-51.218639000000003</v>
      </c>
      <c r="D587">
        <v>-43.335552</v>
      </c>
      <c r="J587">
        <v>2333333333.3333001</v>
      </c>
      <c r="K587">
        <v>-62.860027000000002</v>
      </c>
      <c r="L587">
        <v>-55.311810000000001</v>
      </c>
    </row>
    <row r="588" spans="2:15" x14ac:dyDescent="0.25">
      <c r="B588">
        <v>3000000000</v>
      </c>
      <c r="C588">
        <v>-53.035663999999997</v>
      </c>
      <c r="D588">
        <v>-44.857574</v>
      </c>
      <c r="J588">
        <v>3000000000</v>
      </c>
      <c r="K588">
        <v>-67.285270999999995</v>
      </c>
      <c r="L588">
        <v>-59.469799000000002</v>
      </c>
    </row>
    <row r="589" spans="2:15" x14ac:dyDescent="0.25">
      <c r="B589">
        <v>3666666666.6666999</v>
      </c>
      <c r="C589">
        <v>-57.774673</v>
      </c>
      <c r="D589">
        <v>-49.757781999999999</v>
      </c>
      <c r="J589">
        <v>3666666666.6666999</v>
      </c>
      <c r="K589">
        <v>-67.073836999999997</v>
      </c>
      <c r="L589">
        <v>-59.394581000000002</v>
      </c>
    </row>
    <row r="590" spans="2:15" x14ac:dyDescent="0.25">
      <c r="B590">
        <v>4333333333.3332996</v>
      </c>
      <c r="C590">
        <v>-56.025883</v>
      </c>
      <c r="D590">
        <v>-48.337508999999997</v>
      </c>
      <c r="J590">
        <v>4333333333.3332996</v>
      </c>
      <c r="K590">
        <v>-67.710419000000002</v>
      </c>
      <c r="L590">
        <v>-60.120547999999999</v>
      </c>
    </row>
    <row r="591" spans="2:15" x14ac:dyDescent="0.25">
      <c r="B591">
        <v>5000000000</v>
      </c>
      <c r="C591">
        <v>-57.532775999999998</v>
      </c>
      <c r="D591">
        <v>-49.813564</v>
      </c>
      <c r="J591">
        <v>5000000000</v>
      </c>
      <c r="K591">
        <v>-79.501350000000002</v>
      </c>
      <c r="L591">
        <v>-71.747849000000002</v>
      </c>
    </row>
    <row r="592" spans="2:15" x14ac:dyDescent="0.25">
      <c r="B592">
        <v>5666666666.6667004</v>
      </c>
      <c r="C592">
        <v>-61.043467999999997</v>
      </c>
      <c r="D592">
        <v>-53.215724999999999</v>
      </c>
      <c r="J592">
        <v>5666666666.6667004</v>
      </c>
      <c r="K592">
        <v>-88.889197999999993</v>
      </c>
      <c r="L592">
        <v>-80.980582999999996</v>
      </c>
    </row>
    <row r="593" spans="2:12" x14ac:dyDescent="0.25">
      <c r="B593">
        <v>6333333333.3332996</v>
      </c>
      <c r="C593">
        <v>-66.499793999999994</v>
      </c>
      <c r="D593">
        <v>-58.394367000000003</v>
      </c>
      <c r="J593">
        <v>6333333333.3332996</v>
      </c>
      <c r="K593">
        <v>-86.810554999999994</v>
      </c>
      <c r="L593">
        <v>-78.895645000000002</v>
      </c>
    </row>
    <row r="594" spans="2:12" x14ac:dyDescent="0.25">
      <c r="B594">
        <v>7000000000</v>
      </c>
      <c r="C594">
        <v>-89.844986000000006</v>
      </c>
      <c r="D594">
        <v>-81.934532000000004</v>
      </c>
      <c r="J594">
        <v>7000000000</v>
      </c>
      <c r="K594">
        <v>-81.661293000000001</v>
      </c>
      <c r="L594">
        <v>-73.521834999999996</v>
      </c>
    </row>
    <row r="595" spans="2:12" x14ac:dyDescent="0.25">
      <c r="B595">
        <v>7666666666.6667004</v>
      </c>
      <c r="C595">
        <v>-82.812911999999997</v>
      </c>
      <c r="D595">
        <v>-74.364891</v>
      </c>
      <c r="J595">
        <v>7666666666.6667004</v>
      </c>
      <c r="K595">
        <v>-78.158469999999994</v>
      </c>
      <c r="L595">
        <v>-69.790413000000001</v>
      </c>
    </row>
    <row r="596" spans="2:12" x14ac:dyDescent="0.25">
      <c r="B596">
        <v>8333333333.3332996</v>
      </c>
      <c r="C596">
        <v>-86.492042999999995</v>
      </c>
      <c r="D596">
        <v>-77.481285</v>
      </c>
      <c r="J596">
        <v>8333333333.3332996</v>
      </c>
      <c r="K596">
        <v>-81.781730999999994</v>
      </c>
      <c r="L596">
        <v>-72.852469999999997</v>
      </c>
    </row>
    <row r="597" spans="2:12" x14ac:dyDescent="0.25">
      <c r="B597">
        <v>9000000000</v>
      </c>
      <c r="C597">
        <v>-85.863440999999995</v>
      </c>
      <c r="D597">
        <v>-76.591712999999999</v>
      </c>
      <c r="J597">
        <v>9000000000</v>
      </c>
      <c r="K597">
        <v>-86.288712000000004</v>
      </c>
      <c r="L597">
        <v>-77.024383999999998</v>
      </c>
    </row>
    <row r="598" spans="2:12" x14ac:dyDescent="0.25">
      <c r="B598">
        <v>9666666666.6667004</v>
      </c>
      <c r="C598">
        <v>-96.075019999999995</v>
      </c>
      <c r="D598">
        <v>-86.509911000000002</v>
      </c>
      <c r="J598">
        <v>9666666666.6667004</v>
      </c>
      <c r="K598">
        <v>-87.126671000000002</v>
      </c>
      <c r="L598">
        <v>-77.640349999999998</v>
      </c>
    </row>
    <row r="599" spans="2:12" x14ac:dyDescent="0.25">
      <c r="B599">
        <v>10333333333.333</v>
      </c>
      <c r="C599">
        <v>-83.738242999999997</v>
      </c>
      <c r="D599">
        <v>-74.084609999999998</v>
      </c>
      <c r="J599">
        <v>10333333333.333</v>
      </c>
      <c r="K599">
        <v>-85.076713999999996</v>
      </c>
      <c r="L599">
        <v>-75.578666999999996</v>
      </c>
    </row>
    <row r="600" spans="2:12" x14ac:dyDescent="0.25">
      <c r="B600">
        <v>11000000000</v>
      </c>
      <c r="C600">
        <v>-75.716605999999999</v>
      </c>
      <c r="D600">
        <v>-66.266052000000002</v>
      </c>
      <c r="J600">
        <v>11000000000</v>
      </c>
      <c r="K600">
        <v>-81.602622999999994</v>
      </c>
      <c r="L600">
        <v>-72.063514999999995</v>
      </c>
    </row>
    <row r="601" spans="2:12" x14ac:dyDescent="0.25">
      <c r="B601">
        <v>11666666666.667</v>
      </c>
      <c r="C601">
        <v>-89.726791000000006</v>
      </c>
      <c r="D601">
        <v>-80.278587000000002</v>
      </c>
      <c r="J601">
        <v>11666666666.667</v>
      </c>
      <c r="K601">
        <v>-85.660445999999993</v>
      </c>
      <c r="L601">
        <v>-76.024733999999995</v>
      </c>
    </row>
    <row r="602" spans="2:12" x14ac:dyDescent="0.25">
      <c r="B602">
        <v>12333333333.333</v>
      </c>
      <c r="C602">
        <v>-85.663696000000002</v>
      </c>
      <c r="D602">
        <v>-75.456305999999998</v>
      </c>
      <c r="J602">
        <v>12333333333.333</v>
      </c>
      <c r="K602">
        <v>-83.284576000000001</v>
      </c>
      <c r="L602">
        <v>-73.167289999999994</v>
      </c>
    </row>
    <row r="603" spans="2:12" x14ac:dyDescent="0.25">
      <c r="B603">
        <v>13000000000</v>
      </c>
      <c r="C603">
        <v>-79.935576999999995</v>
      </c>
      <c r="D603">
        <v>-69.018082000000007</v>
      </c>
      <c r="J603">
        <v>13000000000</v>
      </c>
      <c r="K603">
        <v>-84.665581000000003</v>
      </c>
      <c r="L603">
        <v>-73.624931000000004</v>
      </c>
    </row>
    <row r="604" spans="2:12" x14ac:dyDescent="0.25">
      <c r="B604" t="s">
        <v>25</v>
      </c>
      <c r="J604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34"/>
  <sheetViews>
    <sheetView zoomScaleNormal="100" workbookViewId="0">
      <selection activeCell="Q2" sqref="Q2:U2"/>
    </sheetView>
  </sheetViews>
  <sheetFormatPr defaultRowHeight="15" x14ac:dyDescent="0.25"/>
  <cols>
    <col min="1" max="1" width="13.7109375" style="40" customWidth="1"/>
    <col min="4" max="4" width="3" style="19" customWidth="1"/>
    <col min="5" max="5" width="10.7109375" style="5" customWidth="1"/>
    <col min="6" max="7" width="10.7109375" style="6" customWidth="1"/>
    <col min="8" max="8" width="10.7109375" style="5" customWidth="1"/>
    <col min="9" max="9" width="10.7109375" style="6" customWidth="1"/>
    <col min="10" max="10" width="10.7109375" style="5" customWidth="1"/>
    <col min="11" max="11" width="10.7109375" style="6" customWidth="1"/>
    <col min="12" max="12" width="13.7109375" style="40" customWidth="1"/>
    <col min="15" max="15" width="2" style="19" customWidth="1"/>
    <col min="16" max="16" width="10.7109375" style="5" customWidth="1"/>
    <col min="17" max="18" width="10.7109375" style="6" customWidth="1"/>
    <col min="19" max="19" width="10.7109375" style="5" customWidth="1"/>
    <col min="20" max="20" width="10.7109375" style="6" customWidth="1"/>
    <col min="21" max="21" width="10.7109375" style="5" customWidth="1"/>
    <col min="22" max="22" width="10.7109375" style="6" customWidth="1"/>
    <col min="23" max="23" width="2" style="19" customWidth="1"/>
    <col min="24" max="16384" width="9.140625" style="3"/>
  </cols>
  <sheetData>
    <row r="1" spans="1:23" x14ac:dyDescent="0.25">
      <c r="B1" t="s">
        <v>101</v>
      </c>
      <c r="E1" s="5" t="s">
        <v>1</v>
      </c>
      <c r="I1" s="31" t="s">
        <v>16</v>
      </c>
      <c r="M1" t="s">
        <v>101</v>
      </c>
      <c r="P1" s="5" t="s">
        <v>1</v>
      </c>
      <c r="T1" s="31" t="s">
        <v>17</v>
      </c>
    </row>
    <row r="2" spans="1:23" x14ac:dyDescent="0.25">
      <c r="A2" s="39" t="s">
        <v>115</v>
      </c>
      <c r="B2" t="s">
        <v>102</v>
      </c>
      <c r="C2" t="s">
        <v>103</v>
      </c>
      <c r="F2" s="72" t="s">
        <v>280</v>
      </c>
      <c r="G2" s="72" t="s">
        <v>321</v>
      </c>
      <c r="H2" s="72" t="s">
        <v>322</v>
      </c>
      <c r="I2" s="72" t="s">
        <v>325</v>
      </c>
      <c r="J2" s="72" t="s">
        <v>324</v>
      </c>
      <c r="K2" s="72" t="s">
        <v>237</v>
      </c>
      <c r="L2" s="39" t="s">
        <v>116</v>
      </c>
      <c r="M2" t="s">
        <v>102</v>
      </c>
      <c r="N2" t="s">
        <v>103</v>
      </c>
      <c r="Q2" s="72" t="s">
        <v>280</v>
      </c>
      <c r="R2" s="72" t="s">
        <v>321</v>
      </c>
      <c r="S2" s="72" t="s">
        <v>322</v>
      </c>
      <c r="T2" s="72" t="s">
        <v>325</v>
      </c>
      <c r="U2" s="72" t="s">
        <v>324</v>
      </c>
      <c r="V2" s="72" t="s">
        <v>216</v>
      </c>
    </row>
    <row r="3" spans="1:23" x14ac:dyDescent="0.25">
      <c r="B3" t="s">
        <v>214</v>
      </c>
      <c r="F3" s="44" t="str">
        <f>C8</f>
        <v>CL +15dBm LO Log Mag(dB)</v>
      </c>
      <c r="G3" s="44" t="str">
        <f>C214</f>
        <v>CL +13dBm LO Log Mag(dB)</v>
      </c>
      <c r="H3" s="44" t="str">
        <f>C420</f>
        <v>CL +11dBm LO Log Mag(dB)</v>
      </c>
      <c r="I3" s="44" t="str">
        <f>C626</f>
        <v>CL +9dBm LO Log Mag(dB)</v>
      </c>
      <c r="J3" s="44" t="str">
        <f>C832</f>
        <v>CL +7dBm LO Log Mag(dB)</v>
      </c>
      <c r="K3" s="44">
        <f>C1038</f>
        <v>0</v>
      </c>
      <c r="M3" t="s">
        <v>214</v>
      </c>
      <c r="Q3" s="44" t="str">
        <f>N8</f>
        <v>CL +15dBm LO Log Mag(dB)</v>
      </c>
      <c r="R3" s="44" t="str">
        <f>N214</f>
        <v>CL +13dBm LO Log Mag(dB)</v>
      </c>
      <c r="S3" s="44" t="str">
        <f>N420</f>
        <v>CL +11dBm LO Log Mag(dB)</v>
      </c>
      <c r="T3" s="44" t="str">
        <f>N626</f>
        <v>CL +9dBm LO Log Mag(dB)</v>
      </c>
      <c r="U3" s="44" t="str">
        <f>N832</f>
        <v>CL +7dBm LO Log Mag(dB)</v>
      </c>
      <c r="V3" s="44">
        <f>N1038</f>
        <v>0</v>
      </c>
    </row>
    <row r="4" spans="1:23" x14ac:dyDescent="0.25">
      <c r="B4" t="s">
        <v>217</v>
      </c>
      <c r="C4" t="s">
        <v>275</v>
      </c>
      <c r="H4" s="6"/>
      <c r="J4" s="6"/>
      <c r="M4" t="s">
        <v>217</v>
      </c>
      <c r="N4" t="s">
        <v>275</v>
      </c>
      <c r="S4" s="6"/>
      <c r="U4" s="6"/>
    </row>
    <row r="5" spans="1:23" x14ac:dyDescent="0.25">
      <c r="B5" t="s">
        <v>106</v>
      </c>
      <c r="D5" s="20"/>
      <c r="E5" s="6">
        <f t="shared" ref="E5:E68" si="0">B9/1000000000</f>
        <v>1</v>
      </c>
      <c r="F5" s="6">
        <f t="shared" ref="F5:F68" si="1">C9</f>
        <v>-10.410428</v>
      </c>
      <c r="G5" s="44">
        <f t="shared" ref="G5:G68" si="2">C215</f>
        <v>-11.147034</v>
      </c>
      <c r="H5" s="44">
        <f t="shared" ref="H5:H68" si="3">C421</f>
        <v>-11.457744999999999</v>
      </c>
      <c r="I5" s="44">
        <f t="shared" ref="I5:I68" si="4">C627</f>
        <v>-11.868361</v>
      </c>
      <c r="J5" s="44">
        <f t="shared" ref="J5:J68" si="5">C833</f>
        <v>-12.453545999999999</v>
      </c>
      <c r="K5" s="44">
        <f t="shared" ref="K5:K68" si="6">C1039</f>
        <v>0</v>
      </c>
      <c r="M5" t="s">
        <v>106</v>
      </c>
      <c r="O5" s="20"/>
      <c r="P5" s="6">
        <f>M9/1000000000</f>
        <v>1</v>
      </c>
      <c r="Q5" s="6">
        <f>N9</f>
        <v>-12.137486000000001</v>
      </c>
      <c r="R5" s="44">
        <f>N215</f>
        <v>-12.86693</v>
      </c>
      <c r="S5" s="44">
        <f>N421</f>
        <v>-13.170304</v>
      </c>
      <c r="T5" s="44">
        <f>N627</f>
        <v>-13.564983</v>
      </c>
      <c r="U5" s="44">
        <f>N833</f>
        <v>-13.353979000000001</v>
      </c>
      <c r="V5" s="44">
        <f>N1039</f>
        <v>0</v>
      </c>
      <c r="W5" s="20"/>
    </row>
    <row r="6" spans="1:23" x14ac:dyDescent="0.25">
      <c r="D6" s="20"/>
      <c r="E6" s="6">
        <f t="shared" si="0"/>
        <v>1.06</v>
      </c>
      <c r="F6" s="6">
        <f t="shared" si="1"/>
        <v>-10.157954</v>
      </c>
      <c r="G6" s="44">
        <f t="shared" si="2"/>
        <v>-10.891284000000001</v>
      </c>
      <c r="H6" s="44">
        <f t="shared" si="3"/>
        <v>-11.199996000000001</v>
      </c>
      <c r="I6" s="44">
        <f t="shared" si="4"/>
        <v>-11.609693</v>
      </c>
      <c r="J6" s="44">
        <f t="shared" si="5"/>
        <v>-12.193489</v>
      </c>
      <c r="K6" s="44">
        <f t="shared" si="6"/>
        <v>0</v>
      </c>
      <c r="O6" s="20"/>
      <c r="P6" s="6">
        <f t="shared" ref="P6:P69" si="7">M10/1000000000</f>
        <v>1.06</v>
      </c>
      <c r="Q6" s="6">
        <f t="shared" ref="Q6:Q69" si="8">N10</f>
        <v>-11.861108</v>
      </c>
      <c r="R6" s="44">
        <f t="shared" ref="R6:R69" si="9">N216</f>
        <v>-12.593313</v>
      </c>
      <c r="S6" s="44">
        <f t="shared" ref="S6:S69" si="10">N422</f>
        <v>-12.899917</v>
      </c>
      <c r="T6" s="44">
        <f t="shared" ref="T6:T69" si="11">N628</f>
        <v>-13.304129</v>
      </c>
      <c r="U6" s="44">
        <f t="shared" ref="U6:U69" si="12">N834</f>
        <v>-13.087733</v>
      </c>
      <c r="V6" s="44">
        <f t="shared" ref="V6:V69" si="13">N1040</f>
        <v>0</v>
      </c>
      <c r="W6" s="20"/>
    </row>
    <row r="7" spans="1:23" x14ac:dyDescent="0.25">
      <c r="B7" t="s">
        <v>107</v>
      </c>
      <c r="D7" s="20"/>
      <c r="E7" s="6">
        <f t="shared" si="0"/>
        <v>1.1200000000000001</v>
      </c>
      <c r="F7" s="6">
        <f t="shared" si="1"/>
        <v>-9.8669577000000004</v>
      </c>
      <c r="G7" s="44">
        <f t="shared" si="2"/>
        <v>-10.596824</v>
      </c>
      <c r="H7" s="44">
        <f t="shared" si="3"/>
        <v>-10.896364999999999</v>
      </c>
      <c r="I7" s="44">
        <f t="shared" si="4"/>
        <v>-11.303449000000001</v>
      </c>
      <c r="J7" s="44">
        <f t="shared" si="5"/>
        <v>-11.885160000000001</v>
      </c>
      <c r="K7" s="44">
        <f t="shared" si="6"/>
        <v>0</v>
      </c>
      <c r="M7" t="s">
        <v>107</v>
      </c>
      <c r="O7" s="20"/>
      <c r="P7" s="6">
        <f t="shared" si="7"/>
        <v>1.1200000000000001</v>
      </c>
      <c r="Q7" s="6">
        <f t="shared" si="8"/>
        <v>-11.521917</v>
      </c>
      <c r="R7" s="44">
        <f t="shared" si="9"/>
        <v>-12.252217</v>
      </c>
      <c r="S7" s="44">
        <f t="shared" si="10"/>
        <v>-12.55425</v>
      </c>
      <c r="T7" s="44">
        <f t="shared" si="11"/>
        <v>-12.959319000000001</v>
      </c>
      <c r="U7" s="44">
        <f t="shared" si="12"/>
        <v>-12.741508</v>
      </c>
      <c r="V7" s="44">
        <f t="shared" si="13"/>
        <v>0</v>
      </c>
      <c r="W7" s="20"/>
    </row>
    <row r="8" spans="1:23" x14ac:dyDescent="0.25">
      <c r="B8" t="s">
        <v>23</v>
      </c>
      <c r="C8" t="s">
        <v>286</v>
      </c>
      <c r="D8" s="20"/>
      <c r="E8" s="6">
        <f t="shared" si="0"/>
        <v>1.18</v>
      </c>
      <c r="F8" s="6">
        <f t="shared" si="1"/>
        <v>-9.5469712999999992</v>
      </c>
      <c r="G8" s="44">
        <f t="shared" si="2"/>
        <v>-10.269985</v>
      </c>
      <c r="H8" s="44">
        <f t="shared" si="3"/>
        <v>-10.559926000000001</v>
      </c>
      <c r="I8" s="44">
        <f t="shared" si="4"/>
        <v>-10.961357</v>
      </c>
      <c r="J8" s="44">
        <f t="shared" si="5"/>
        <v>-11.534629000000001</v>
      </c>
      <c r="K8" s="44">
        <f t="shared" si="6"/>
        <v>0</v>
      </c>
      <c r="M8" t="s">
        <v>23</v>
      </c>
      <c r="N8" t="s">
        <v>286</v>
      </c>
      <c r="O8" s="20"/>
      <c r="P8" s="6">
        <f t="shared" si="7"/>
        <v>1.18</v>
      </c>
      <c r="Q8" s="6">
        <f t="shared" si="8"/>
        <v>-11.162675</v>
      </c>
      <c r="R8" s="44">
        <f t="shared" si="9"/>
        <v>-11.891902</v>
      </c>
      <c r="S8" s="44">
        <f t="shared" si="10"/>
        <v>-12.191825</v>
      </c>
      <c r="T8" s="44">
        <f t="shared" si="11"/>
        <v>-12.598523999999999</v>
      </c>
      <c r="U8" s="44">
        <f t="shared" si="12"/>
        <v>-12.379289</v>
      </c>
      <c r="V8" s="44">
        <f t="shared" si="13"/>
        <v>0</v>
      </c>
      <c r="W8" s="20"/>
    </row>
    <row r="9" spans="1:23" x14ac:dyDescent="0.25">
      <c r="B9">
        <v>1000000000</v>
      </c>
      <c r="C9">
        <v>-10.410428</v>
      </c>
      <c r="D9" s="20"/>
      <c r="E9" s="6">
        <f t="shared" si="0"/>
        <v>1.24</v>
      </c>
      <c r="F9" s="6">
        <f t="shared" si="1"/>
        <v>-9.1334351999999992</v>
      </c>
      <c r="G9" s="44">
        <f t="shared" si="2"/>
        <v>-9.8463496999999993</v>
      </c>
      <c r="H9" s="44">
        <f t="shared" si="3"/>
        <v>-10.127337000000001</v>
      </c>
      <c r="I9" s="44">
        <f t="shared" si="4"/>
        <v>-10.523771999999999</v>
      </c>
      <c r="J9" s="44">
        <f t="shared" si="5"/>
        <v>-11.098042</v>
      </c>
      <c r="K9" s="44">
        <f t="shared" si="6"/>
        <v>0</v>
      </c>
      <c r="M9">
        <v>1000000000</v>
      </c>
      <c r="N9">
        <v>-12.137486000000001</v>
      </c>
      <c r="O9" s="20"/>
      <c r="P9" s="6">
        <f t="shared" si="7"/>
        <v>1.24</v>
      </c>
      <c r="Q9" s="6">
        <f t="shared" si="8"/>
        <v>-10.651768000000001</v>
      </c>
      <c r="R9" s="44">
        <f t="shared" si="9"/>
        <v>-11.368333</v>
      </c>
      <c r="S9" s="44">
        <f t="shared" si="10"/>
        <v>-11.658194999999999</v>
      </c>
      <c r="T9" s="44">
        <f t="shared" si="11"/>
        <v>-12.058543999999999</v>
      </c>
      <c r="U9" s="44">
        <f t="shared" si="12"/>
        <v>-11.841269</v>
      </c>
      <c r="V9" s="44">
        <f t="shared" si="13"/>
        <v>0</v>
      </c>
      <c r="W9" s="20"/>
    </row>
    <row r="10" spans="1:23" x14ac:dyDescent="0.25">
      <c r="B10">
        <v>1060000000</v>
      </c>
      <c r="C10">
        <v>-10.157954</v>
      </c>
      <c r="D10" s="20"/>
      <c r="E10" s="6">
        <f t="shared" si="0"/>
        <v>1.3</v>
      </c>
      <c r="F10" s="6">
        <f t="shared" si="1"/>
        <v>-8.8123073999999999</v>
      </c>
      <c r="G10" s="44">
        <f t="shared" si="2"/>
        <v>-9.5167331999999991</v>
      </c>
      <c r="H10" s="44">
        <f t="shared" si="3"/>
        <v>-9.7873526000000002</v>
      </c>
      <c r="I10" s="44">
        <f t="shared" si="4"/>
        <v>-10.173102</v>
      </c>
      <c r="J10" s="44">
        <f t="shared" si="5"/>
        <v>-10.732530000000001</v>
      </c>
      <c r="K10" s="44">
        <f t="shared" si="6"/>
        <v>0</v>
      </c>
      <c r="M10">
        <v>1060000000</v>
      </c>
      <c r="N10">
        <v>-11.861108</v>
      </c>
      <c r="O10" s="20"/>
      <c r="P10" s="6">
        <f t="shared" si="7"/>
        <v>1.3</v>
      </c>
      <c r="Q10" s="6">
        <f t="shared" si="8"/>
        <v>-10.278359</v>
      </c>
      <c r="R10" s="44">
        <f t="shared" si="9"/>
        <v>-10.988880999999999</v>
      </c>
      <c r="S10" s="44">
        <f t="shared" si="10"/>
        <v>-11.270982999999999</v>
      </c>
      <c r="T10" s="44">
        <f t="shared" si="11"/>
        <v>-11.668212</v>
      </c>
      <c r="U10" s="44">
        <f t="shared" si="12"/>
        <v>-11.451225000000001</v>
      </c>
      <c r="V10" s="44">
        <f t="shared" si="13"/>
        <v>0</v>
      </c>
      <c r="W10" s="20"/>
    </row>
    <row r="11" spans="1:23" x14ac:dyDescent="0.25">
      <c r="B11">
        <v>1120000000</v>
      </c>
      <c r="C11">
        <v>-9.8669577000000004</v>
      </c>
      <c r="D11" s="20"/>
      <c r="E11" s="6">
        <f t="shared" si="0"/>
        <v>1.36</v>
      </c>
      <c r="F11" s="6">
        <f t="shared" si="1"/>
        <v>-8.5986919000000004</v>
      </c>
      <c r="G11" s="44">
        <f t="shared" si="2"/>
        <v>-9.3040409000000004</v>
      </c>
      <c r="H11" s="44">
        <f t="shared" si="3"/>
        <v>-9.5704373999999994</v>
      </c>
      <c r="I11" s="44">
        <f t="shared" si="4"/>
        <v>-9.9545888999999992</v>
      </c>
      <c r="J11" s="44">
        <f t="shared" si="5"/>
        <v>-10.506387999999999</v>
      </c>
      <c r="K11" s="44">
        <f t="shared" si="6"/>
        <v>0</v>
      </c>
      <c r="M11">
        <v>1120000000</v>
      </c>
      <c r="N11">
        <v>-11.521917</v>
      </c>
      <c r="O11" s="20"/>
      <c r="P11" s="6">
        <f t="shared" si="7"/>
        <v>1.36</v>
      </c>
      <c r="Q11" s="6">
        <f t="shared" si="8"/>
        <v>-9.9911183999999995</v>
      </c>
      <c r="R11" s="44">
        <f t="shared" si="9"/>
        <v>-10.698790000000001</v>
      </c>
      <c r="S11" s="44">
        <f t="shared" si="10"/>
        <v>-10.979555</v>
      </c>
      <c r="T11" s="44">
        <f t="shared" si="11"/>
        <v>-11.374076000000001</v>
      </c>
      <c r="U11" s="44">
        <f t="shared" si="12"/>
        <v>-11.156955</v>
      </c>
      <c r="V11" s="44">
        <f t="shared" si="13"/>
        <v>0</v>
      </c>
      <c r="W11" s="20"/>
    </row>
    <row r="12" spans="1:23" x14ac:dyDescent="0.25">
      <c r="B12">
        <v>1180000000</v>
      </c>
      <c r="C12">
        <v>-9.5469712999999992</v>
      </c>
      <c r="D12" s="20"/>
      <c r="E12" s="6">
        <f t="shared" si="0"/>
        <v>1.42</v>
      </c>
      <c r="F12" s="6">
        <f t="shared" si="1"/>
        <v>-8.3443699000000002</v>
      </c>
      <c r="G12" s="44">
        <f t="shared" si="2"/>
        <v>-9.0454740999999999</v>
      </c>
      <c r="H12" s="44">
        <f t="shared" si="3"/>
        <v>-9.3095216999999995</v>
      </c>
      <c r="I12" s="44">
        <f t="shared" si="4"/>
        <v>-9.6883096999999996</v>
      </c>
      <c r="J12" s="44">
        <f t="shared" si="5"/>
        <v>-10.232426</v>
      </c>
      <c r="K12" s="44">
        <f t="shared" si="6"/>
        <v>0</v>
      </c>
      <c r="M12">
        <v>1180000000</v>
      </c>
      <c r="N12">
        <v>-11.162675</v>
      </c>
      <c r="O12" s="20"/>
      <c r="P12" s="6">
        <f t="shared" si="7"/>
        <v>1.42</v>
      </c>
      <c r="Q12" s="6">
        <f t="shared" si="8"/>
        <v>-9.6870527000000006</v>
      </c>
      <c r="R12" s="44">
        <f t="shared" si="9"/>
        <v>-10.392016999999999</v>
      </c>
      <c r="S12" s="44">
        <f t="shared" si="10"/>
        <v>-10.673325</v>
      </c>
      <c r="T12" s="44">
        <f t="shared" si="11"/>
        <v>-11.070107</v>
      </c>
      <c r="U12" s="44">
        <f t="shared" si="12"/>
        <v>-10.852981</v>
      </c>
      <c r="V12" s="44">
        <f t="shared" si="13"/>
        <v>0</v>
      </c>
      <c r="W12" s="20"/>
    </row>
    <row r="13" spans="1:23" x14ac:dyDescent="0.25">
      <c r="B13">
        <v>1240000000</v>
      </c>
      <c r="C13">
        <v>-9.1334351999999992</v>
      </c>
      <c r="D13" s="20"/>
      <c r="E13" s="6">
        <f t="shared" si="0"/>
        <v>1.48</v>
      </c>
      <c r="F13" s="6">
        <f t="shared" si="1"/>
        <v>-8.0962733999999994</v>
      </c>
      <c r="G13" s="44">
        <f t="shared" si="2"/>
        <v>-8.7996645000000004</v>
      </c>
      <c r="H13" s="44">
        <f t="shared" si="3"/>
        <v>-9.0665522000000003</v>
      </c>
      <c r="I13" s="44">
        <f t="shared" si="4"/>
        <v>-9.4441538000000005</v>
      </c>
      <c r="J13" s="44">
        <f t="shared" si="5"/>
        <v>-9.9816275000000001</v>
      </c>
      <c r="K13" s="44">
        <f t="shared" si="6"/>
        <v>0</v>
      </c>
      <c r="M13">
        <v>1240000000</v>
      </c>
      <c r="N13">
        <v>-10.651768000000001</v>
      </c>
      <c r="O13" s="20"/>
      <c r="P13" s="6">
        <f t="shared" si="7"/>
        <v>1.48</v>
      </c>
      <c r="Q13" s="6">
        <f t="shared" si="8"/>
        <v>-9.3601179000000005</v>
      </c>
      <c r="R13" s="44">
        <f t="shared" si="9"/>
        <v>-10.065037999999999</v>
      </c>
      <c r="S13" s="44">
        <f t="shared" si="10"/>
        <v>-10.346342</v>
      </c>
      <c r="T13" s="44">
        <f t="shared" si="11"/>
        <v>-10.742678</v>
      </c>
      <c r="U13" s="44">
        <f t="shared" si="12"/>
        <v>-10.526812</v>
      </c>
      <c r="V13" s="44">
        <f t="shared" si="13"/>
        <v>0</v>
      </c>
      <c r="W13" s="20"/>
    </row>
    <row r="14" spans="1:23" x14ac:dyDescent="0.25">
      <c r="B14">
        <v>1300000000</v>
      </c>
      <c r="C14">
        <v>-8.8123073999999999</v>
      </c>
      <c r="D14" s="20"/>
      <c r="E14" s="6">
        <f t="shared" si="0"/>
        <v>1.54</v>
      </c>
      <c r="F14" s="6">
        <f t="shared" si="1"/>
        <v>-7.8500484999999998</v>
      </c>
      <c r="G14" s="44">
        <f t="shared" si="2"/>
        <v>-8.5465069000000007</v>
      </c>
      <c r="H14" s="44">
        <f t="shared" si="3"/>
        <v>-8.8054732999999992</v>
      </c>
      <c r="I14" s="44">
        <f t="shared" si="4"/>
        <v>-9.1754254999999993</v>
      </c>
      <c r="J14" s="44">
        <f t="shared" si="5"/>
        <v>-9.7022914999999994</v>
      </c>
      <c r="K14" s="44">
        <f t="shared" si="6"/>
        <v>0</v>
      </c>
      <c r="M14">
        <v>1300000000</v>
      </c>
      <c r="N14">
        <v>-10.278359</v>
      </c>
      <c r="O14" s="20"/>
      <c r="P14" s="6">
        <f t="shared" si="7"/>
        <v>1.54</v>
      </c>
      <c r="Q14" s="6">
        <f t="shared" si="8"/>
        <v>-9.0575417999999992</v>
      </c>
      <c r="R14" s="44">
        <f t="shared" si="9"/>
        <v>-9.7586594000000009</v>
      </c>
      <c r="S14" s="44">
        <f t="shared" si="10"/>
        <v>-10.036254</v>
      </c>
      <c r="T14" s="44">
        <f t="shared" si="11"/>
        <v>-10.429290999999999</v>
      </c>
      <c r="U14" s="44">
        <f t="shared" si="12"/>
        <v>-10.214829</v>
      </c>
      <c r="V14" s="44">
        <f t="shared" si="13"/>
        <v>0</v>
      </c>
      <c r="W14" s="20"/>
    </row>
    <row r="15" spans="1:23" x14ac:dyDescent="0.25">
      <c r="B15">
        <v>1360000000</v>
      </c>
      <c r="C15">
        <v>-8.5986919000000004</v>
      </c>
      <c r="D15" s="20"/>
      <c r="E15" s="6">
        <f t="shared" si="0"/>
        <v>1.6</v>
      </c>
      <c r="F15" s="6">
        <f t="shared" si="1"/>
        <v>-7.7589592999999999</v>
      </c>
      <c r="G15" s="44">
        <f t="shared" si="2"/>
        <v>-8.4650496999999998</v>
      </c>
      <c r="H15" s="44">
        <f t="shared" si="3"/>
        <v>-8.7293234000000002</v>
      </c>
      <c r="I15" s="44">
        <f t="shared" si="4"/>
        <v>-9.1026544999999999</v>
      </c>
      <c r="J15" s="44">
        <f t="shared" si="5"/>
        <v>-9.6289882999999996</v>
      </c>
      <c r="K15" s="44">
        <f t="shared" si="6"/>
        <v>0</v>
      </c>
      <c r="M15">
        <v>1360000000</v>
      </c>
      <c r="N15">
        <v>-9.9911183999999995</v>
      </c>
      <c r="O15" s="20"/>
      <c r="P15" s="6">
        <f t="shared" si="7"/>
        <v>1.6</v>
      </c>
      <c r="Q15" s="6">
        <f t="shared" si="8"/>
        <v>-8.9029597999999996</v>
      </c>
      <c r="R15" s="44">
        <f t="shared" si="9"/>
        <v>-9.6097249999999992</v>
      </c>
      <c r="S15" s="44">
        <f t="shared" si="10"/>
        <v>-9.8976468999999998</v>
      </c>
      <c r="T15" s="44">
        <f t="shared" si="11"/>
        <v>-10.294010999999999</v>
      </c>
      <c r="U15" s="44">
        <f t="shared" si="12"/>
        <v>-10.077565</v>
      </c>
      <c r="V15" s="44">
        <f t="shared" si="13"/>
        <v>0</v>
      </c>
      <c r="W15" s="20"/>
    </row>
    <row r="16" spans="1:23" x14ac:dyDescent="0.25">
      <c r="B16">
        <v>1420000000</v>
      </c>
      <c r="C16">
        <v>-8.3443699000000002</v>
      </c>
      <c r="D16" s="20"/>
      <c r="E16" s="6">
        <f t="shared" si="0"/>
        <v>1.66</v>
      </c>
      <c r="F16" s="6">
        <f t="shared" si="1"/>
        <v>-7.5651916999999997</v>
      </c>
      <c r="G16" s="44">
        <f t="shared" si="2"/>
        <v>-8.2648639999999993</v>
      </c>
      <c r="H16" s="44">
        <f t="shared" si="3"/>
        <v>-8.5264644999999994</v>
      </c>
      <c r="I16" s="44">
        <f t="shared" si="4"/>
        <v>-8.8962526000000004</v>
      </c>
      <c r="J16" s="44">
        <f t="shared" si="5"/>
        <v>-9.4236660000000008</v>
      </c>
      <c r="K16" s="44">
        <f t="shared" si="6"/>
        <v>0</v>
      </c>
      <c r="M16">
        <v>1420000000</v>
      </c>
      <c r="N16">
        <v>-9.6870527000000006</v>
      </c>
      <c r="O16" s="20"/>
      <c r="P16" s="6">
        <f t="shared" si="7"/>
        <v>1.66</v>
      </c>
      <c r="Q16" s="6">
        <f t="shared" si="8"/>
        <v>-8.6298361000000003</v>
      </c>
      <c r="R16" s="44">
        <f t="shared" si="9"/>
        <v>-9.3325499999999995</v>
      </c>
      <c r="S16" s="44">
        <f t="shared" si="10"/>
        <v>-9.6171074000000001</v>
      </c>
      <c r="T16" s="44">
        <f t="shared" si="11"/>
        <v>-10.011981</v>
      </c>
      <c r="U16" s="44">
        <f t="shared" si="12"/>
        <v>-9.7974358000000006</v>
      </c>
      <c r="V16" s="44">
        <f t="shared" si="13"/>
        <v>0</v>
      </c>
      <c r="W16" s="20"/>
    </row>
    <row r="17" spans="2:23" x14ac:dyDescent="0.25">
      <c r="B17">
        <v>1480000000</v>
      </c>
      <c r="C17">
        <v>-8.0962733999999994</v>
      </c>
      <c r="D17" s="20"/>
      <c r="E17" s="6">
        <f t="shared" si="0"/>
        <v>1.72</v>
      </c>
      <c r="F17" s="6">
        <f t="shared" si="1"/>
        <v>-7.4756212</v>
      </c>
      <c r="G17" s="44">
        <f t="shared" si="2"/>
        <v>-8.1809539999999998</v>
      </c>
      <c r="H17" s="44">
        <f t="shared" si="3"/>
        <v>-8.4467964000000002</v>
      </c>
      <c r="I17" s="44">
        <f t="shared" si="4"/>
        <v>-8.8146830000000005</v>
      </c>
      <c r="J17" s="44">
        <f t="shared" si="5"/>
        <v>-9.3338021999999992</v>
      </c>
      <c r="K17" s="44">
        <f t="shared" si="6"/>
        <v>0</v>
      </c>
      <c r="M17">
        <v>1480000000</v>
      </c>
      <c r="N17">
        <v>-9.3601179000000005</v>
      </c>
      <c r="O17" s="20"/>
      <c r="P17" s="6">
        <f t="shared" si="7"/>
        <v>1.72</v>
      </c>
      <c r="Q17" s="6">
        <f t="shared" si="8"/>
        <v>-8.4508475999999995</v>
      </c>
      <c r="R17" s="44">
        <f t="shared" si="9"/>
        <v>-9.1622581000000007</v>
      </c>
      <c r="S17" s="44">
        <f t="shared" si="10"/>
        <v>-9.4514016999999999</v>
      </c>
      <c r="T17" s="44">
        <f t="shared" si="11"/>
        <v>-9.8466901999999994</v>
      </c>
      <c r="U17" s="44">
        <f t="shared" si="12"/>
        <v>-9.6318750000000009</v>
      </c>
      <c r="V17" s="44">
        <f t="shared" si="13"/>
        <v>0</v>
      </c>
      <c r="W17" s="20"/>
    </row>
    <row r="18" spans="2:23" x14ac:dyDescent="0.25">
      <c r="B18">
        <v>1540000000</v>
      </c>
      <c r="C18">
        <v>-7.8500484999999998</v>
      </c>
      <c r="D18" s="20"/>
      <c r="E18" s="6">
        <f t="shared" si="0"/>
        <v>1.78</v>
      </c>
      <c r="F18" s="6">
        <f t="shared" si="1"/>
        <v>-7.3636860999999998</v>
      </c>
      <c r="G18" s="44">
        <f t="shared" si="2"/>
        <v>-8.0674714999999999</v>
      </c>
      <c r="H18" s="44">
        <f t="shared" si="3"/>
        <v>-8.3323107000000007</v>
      </c>
      <c r="I18" s="44">
        <f t="shared" si="4"/>
        <v>-8.6997765999999999</v>
      </c>
      <c r="J18" s="44">
        <f t="shared" si="5"/>
        <v>-9.2216901999999994</v>
      </c>
      <c r="K18" s="44">
        <f t="shared" si="6"/>
        <v>0</v>
      </c>
      <c r="M18">
        <v>1540000000</v>
      </c>
      <c r="N18">
        <v>-9.0575417999999992</v>
      </c>
      <c r="O18" s="20"/>
      <c r="P18" s="6">
        <f t="shared" si="7"/>
        <v>1.78</v>
      </c>
      <c r="Q18" s="6">
        <f t="shared" si="8"/>
        <v>-8.2396563999999994</v>
      </c>
      <c r="R18" s="44">
        <f t="shared" si="9"/>
        <v>-8.9502439000000003</v>
      </c>
      <c r="S18" s="44">
        <f t="shared" si="10"/>
        <v>-9.2402543999999995</v>
      </c>
      <c r="T18" s="44">
        <f t="shared" si="11"/>
        <v>-9.6401404999999993</v>
      </c>
      <c r="U18" s="44">
        <f t="shared" si="12"/>
        <v>-9.4229908000000009</v>
      </c>
      <c r="V18" s="44">
        <f t="shared" si="13"/>
        <v>0</v>
      </c>
      <c r="W18" s="20"/>
    </row>
    <row r="19" spans="2:23" x14ac:dyDescent="0.25">
      <c r="B19">
        <v>1600000000</v>
      </c>
      <c r="C19">
        <v>-7.7589592999999999</v>
      </c>
      <c r="D19" s="20"/>
      <c r="E19" s="6">
        <f t="shared" si="0"/>
        <v>1.84</v>
      </c>
      <c r="F19" s="6">
        <f t="shared" si="1"/>
        <v>-7.3239707999999997</v>
      </c>
      <c r="G19" s="44">
        <f t="shared" si="2"/>
        <v>-8.0370501999999995</v>
      </c>
      <c r="H19" s="44">
        <f t="shared" si="3"/>
        <v>-8.3088397999999994</v>
      </c>
      <c r="I19" s="44">
        <f t="shared" si="4"/>
        <v>-8.6813202</v>
      </c>
      <c r="J19" s="44">
        <f t="shared" si="5"/>
        <v>-9.2074709000000006</v>
      </c>
      <c r="K19" s="44">
        <f t="shared" si="6"/>
        <v>0</v>
      </c>
      <c r="M19">
        <v>1600000000</v>
      </c>
      <c r="N19">
        <v>-8.9029597999999996</v>
      </c>
      <c r="O19" s="20"/>
      <c r="P19" s="6">
        <f t="shared" si="7"/>
        <v>1.84</v>
      </c>
      <c r="Q19" s="6">
        <f t="shared" si="8"/>
        <v>-8.1159991999999992</v>
      </c>
      <c r="R19" s="44">
        <f t="shared" si="9"/>
        <v>-8.8388747999999993</v>
      </c>
      <c r="S19" s="44">
        <f t="shared" si="10"/>
        <v>-9.1379766</v>
      </c>
      <c r="T19" s="44">
        <f t="shared" si="11"/>
        <v>-9.5440635999999994</v>
      </c>
      <c r="U19" s="44">
        <f t="shared" si="12"/>
        <v>-9.3254833000000001</v>
      </c>
      <c r="V19" s="44">
        <f t="shared" si="13"/>
        <v>0</v>
      </c>
      <c r="W19" s="20"/>
    </row>
    <row r="20" spans="2:23" x14ac:dyDescent="0.25">
      <c r="B20">
        <v>1660000000</v>
      </c>
      <c r="C20">
        <v>-7.5651916999999997</v>
      </c>
      <c r="D20" s="20"/>
      <c r="E20" s="6">
        <f t="shared" si="0"/>
        <v>1.9</v>
      </c>
      <c r="F20" s="6">
        <f t="shared" si="1"/>
        <v>-7.2159319000000002</v>
      </c>
      <c r="G20" s="44">
        <f t="shared" si="2"/>
        <v>-7.9216657000000001</v>
      </c>
      <c r="H20" s="44">
        <f t="shared" si="3"/>
        <v>-8.1871004000000003</v>
      </c>
      <c r="I20" s="44">
        <f t="shared" si="4"/>
        <v>-8.5549669000000002</v>
      </c>
      <c r="J20" s="44">
        <f t="shared" si="5"/>
        <v>-9.0785189000000006</v>
      </c>
      <c r="K20" s="44">
        <f t="shared" si="6"/>
        <v>0</v>
      </c>
      <c r="M20">
        <v>1660000000</v>
      </c>
      <c r="N20">
        <v>-8.6298361000000003</v>
      </c>
      <c r="O20" s="20"/>
      <c r="P20" s="6">
        <f t="shared" si="7"/>
        <v>1.9</v>
      </c>
      <c r="Q20" s="6">
        <f t="shared" si="8"/>
        <v>-7.8942870999999997</v>
      </c>
      <c r="R20" s="44">
        <f t="shared" si="9"/>
        <v>-8.6128263</v>
      </c>
      <c r="S20" s="44">
        <f t="shared" si="10"/>
        <v>-8.9057054999999998</v>
      </c>
      <c r="T20" s="44">
        <f t="shared" si="11"/>
        <v>-9.3089131999999992</v>
      </c>
      <c r="U20" s="44">
        <f t="shared" si="12"/>
        <v>-9.0918951000000003</v>
      </c>
      <c r="V20" s="44">
        <f t="shared" si="13"/>
        <v>0</v>
      </c>
      <c r="W20" s="20"/>
    </row>
    <row r="21" spans="2:23" x14ac:dyDescent="0.25">
      <c r="B21">
        <v>1720000000</v>
      </c>
      <c r="C21">
        <v>-7.4756212</v>
      </c>
      <c r="D21" s="20"/>
      <c r="E21" s="6">
        <f t="shared" si="0"/>
        <v>1.96</v>
      </c>
      <c r="F21" s="6">
        <f t="shared" si="1"/>
        <v>-7.1852279000000001</v>
      </c>
      <c r="G21" s="44">
        <f t="shared" si="2"/>
        <v>-7.8899268999999999</v>
      </c>
      <c r="H21" s="44">
        <f t="shared" si="3"/>
        <v>-8.1493176999999992</v>
      </c>
      <c r="I21" s="44">
        <f t="shared" si="4"/>
        <v>-8.5068645000000007</v>
      </c>
      <c r="J21" s="44">
        <f t="shared" si="5"/>
        <v>-9.0208416000000007</v>
      </c>
      <c r="K21" s="44">
        <f t="shared" si="6"/>
        <v>0</v>
      </c>
      <c r="M21">
        <v>1720000000</v>
      </c>
      <c r="N21">
        <v>-8.4508475999999995</v>
      </c>
      <c r="O21" s="20"/>
      <c r="P21" s="6">
        <f t="shared" si="7"/>
        <v>1.96</v>
      </c>
      <c r="Q21" s="6">
        <f t="shared" si="8"/>
        <v>-7.7879776999999999</v>
      </c>
      <c r="R21" s="44">
        <f t="shared" si="9"/>
        <v>-8.5102205000000009</v>
      </c>
      <c r="S21" s="44">
        <f t="shared" si="10"/>
        <v>-8.7990283999999992</v>
      </c>
      <c r="T21" s="44">
        <f t="shared" si="11"/>
        <v>-9.1956071999999995</v>
      </c>
      <c r="U21" s="44">
        <f t="shared" si="12"/>
        <v>-8.9827986000000006</v>
      </c>
      <c r="V21" s="44">
        <f t="shared" si="13"/>
        <v>0</v>
      </c>
      <c r="W21" s="20"/>
    </row>
    <row r="22" spans="2:23" x14ac:dyDescent="0.25">
      <c r="B22">
        <v>1780000000</v>
      </c>
      <c r="C22">
        <v>-7.3636860999999998</v>
      </c>
      <c r="D22" s="20"/>
      <c r="E22" s="6">
        <f t="shared" si="0"/>
        <v>2.02</v>
      </c>
      <c r="F22" s="6">
        <f t="shared" si="1"/>
        <v>-7.1337295000000003</v>
      </c>
      <c r="G22" s="44">
        <f t="shared" si="2"/>
        <v>-7.830514</v>
      </c>
      <c r="H22" s="44">
        <f t="shared" si="3"/>
        <v>-8.0836772999999997</v>
      </c>
      <c r="I22" s="44">
        <f t="shared" si="4"/>
        <v>-8.4373789000000006</v>
      </c>
      <c r="J22" s="44">
        <f t="shared" si="5"/>
        <v>-8.9551648999999998</v>
      </c>
      <c r="K22" s="44">
        <f t="shared" si="6"/>
        <v>0</v>
      </c>
      <c r="M22">
        <v>1780000000</v>
      </c>
      <c r="N22">
        <v>-8.2396563999999994</v>
      </c>
      <c r="O22" s="20"/>
      <c r="P22" s="6">
        <f t="shared" si="7"/>
        <v>2.02</v>
      </c>
      <c r="Q22" s="6">
        <f t="shared" si="8"/>
        <v>-7.6435956999999997</v>
      </c>
      <c r="R22" s="44">
        <f t="shared" si="9"/>
        <v>-8.3594799000000002</v>
      </c>
      <c r="S22" s="44">
        <f t="shared" si="10"/>
        <v>-8.6414433000000006</v>
      </c>
      <c r="T22" s="44">
        <f t="shared" si="11"/>
        <v>-9.0355053000000005</v>
      </c>
      <c r="U22" s="44">
        <f t="shared" si="12"/>
        <v>-8.821866</v>
      </c>
      <c r="V22" s="44">
        <f t="shared" si="13"/>
        <v>0</v>
      </c>
      <c r="W22" s="20"/>
    </row>
    <row r="23" spans="2:23" x14ac:dyDescent="0.25">
      <c r="B23">
        <v>1840000000</v>
      </c>
      <c r="C23">
        <v>-7.3239707999999997</v>
      </c>
      <c r="D23" s="20"/>
      <c r="E23" s="6">
        <f t="shared" si="0"/>
        <v>2.08</v>
      </c>
      <c r="F23" s="6">
        <f t="shared" si="1"/>
        <v>-7.1072202000000004</v>
      </c>
      <c r="G23" s="44">
        <f t="shared" si="2"/>
        <v>-7.7973337000000003</v>
      </c>
      <c r="H23" s="44">
        <f t="shared" si="3"/>
        <v>-8.0441418000000002</v>
      </c>
      <c r="I23" s="44">
        <f t="shared" si="4"/>
        <v>-8.3911905000000004</v>
      </c>
      <c r="J23" s="44">
        <f t="shared" si="5"/>
        <v>-8.9095449000000002</v>
      </c>
      <c r="K23" s="44">
        <f t="shared" si="6"/>
        <v>0</v>
      </c>
      <c r="M23">
        <v>1840000000</v>
      </c>
      <c r="N23">
        <v>-8.1159991999999992</v>
      </c>
      <c r="O23" s="20"/>
      <c r="P23" s="6">
        <f t="shared" si="7"/>
        <v>2.08</v>
      </c>
      <c r="Q23" s="6">
        <f t="shared" si="8"/>
        <v>-7.5590061999999998</v>
      </c>
      <c r="R23" s="44">
        <f t="shared" si="9"/>
        <v>-8.2741623000000004</v>
      </c>
      <c r="S23" s="44">
        <f t="shared" si="10"/>
        <v>-8.5482768999999994</v>
      </c>
      <c r="T23" s="44">
        <f t="shared" si="11"/>
        <v>-8.9386206000000001</v>
      </c>
      <c r="U23" s="44">
        <f t="shared" si="12"/>
        <v>-8.7266025999999997</v>
      </c>
      <c r="V23" s="44">
        <f t="shared" si="13"/>
        <v>0</v>
      </c>
      <c r="W23" s="20"/>
    </row>
    <row r="24" spans="2:23" x14ac:dyDescent="0.25">
      <c r="B24">
        <v>1900000000</v>
      </c>
      <c r="C24">
        <v>-7.2159319000000002</v>
      </c>
      <c r="D24" s="20"/>
      <c r="E24" s="6">
        <f t="shared" si="0"/>
        <v>2.14</v>
      </c>
      <c r="F24" s="6">
        <f t="shared" si="1"/>
        <v>-7.0933508999999999</v>
      </c>
      <c r="G24" s="44">
        <f t="shared" si="2"/>
        <v>-7.7740115999999997</v>
      </c>
      <c r="H24" s="44">
        <f t="shared" si="3"/>
        <v>-8.0146216999999993</v>
      </c>
      <c r="I24" s="44">
        <f t="shared" si="4"/>
        <v>-8.3557816000000003</v>
      </c>
      <c r="J24" s="44">
        <f t="shared" si="5"/>
        <v>-8.8723954999999997</v>
      </c>
      <c r="K24" s="44">
        <f t="shared" si="6"/>
        <v>0</v>
      </c>
      <c r="M24">
        <v>1900000000</v>
      </c>
      <c r="N24">
        <v>-7.8942870999999997</v>
      </c>
      <c r="O24" s="20"/>
      <c r="P24" s="6">
        <f t="shared" si="7"/>
        <v>2.14</v>
      </c>
      <c r="Q24" s="6">
        <f t="shared" si="8"/>
        <v>-7.4681072000000004</v>
      </c>
      <c r="R24" s="44">
        <f t="shared" si="9"/>
        <v>-8.1706895999999993</v>
      </c>
      <c r="S24" s="44">
        <f t="shared" si="10"/>
        <v>-8.4348478</v>
      </c>
      <c r="T24" s="44">
        <f t="shared" si="11"/>
        <v>-8.8173522999999996</v>
      </c>
      <c r="U24" s="44">
        <f t="shared" si="12"/>
        <v>-8.6083727000000003</v>
      </c>
      <c r="V24" s="44">
        <f t="shared" si="13"/>
        <v>0</v>
      </c>
      <c r="W24" s="20"/>
    </row>
    <row r="25" spans="2:23" x14ac:dyDescent="0.25">
      <c r="B25">
        <v>1960000000</v>
      </c>
      <c r="C25">
        <v>-7.1852279000000001</v>
      </c>
      <c r="D25" s="20"/>
      <c r="E25" s="6">
        <f t="shared" si="0"/>
        <v>2.2000000000000002</v>
      </c>
      <c r="F25" s="6">
        <f t="shared" si="1"/>
        <v>-7.0825686000000001</v>
      </c>
      <c r="G25" s="44">
        <f t="shared" si="2"/>
        <v>-7.7630242999999997</v>
      </c>
      <c r="H25" s="44">
        <f t="shared" si="3"/>
        <v>-8.0037345999999996</v>
      </c>
      <c r="I25" s="44">
        <f t="shared" si="4"/>
        <v>-8.3485975000000003</v>
      </c>
      <c r="J25" s="44">
        <f t="shared" si="5"/>
        <v>-8.8684168000000003</v>
      </c>
      <c r="K25" s="44">
        <f t="shared" si="6"/>
        <v>0</v>
      </c>
      <c r="M25">
        <v>1960000000</v>
      </c>
      <c r="N25">
        <v>-7.7879776999999999</v>
      </c>
      <c r="O25" s="20"/>
      <c r="P25" s="6">
        <f t="shared" si="7"/>
        <v>2.2000000000000002</v>
      </c>
      <c r="Q25" s="6">
        <f t="shared" si="8"/>
        <v>-7.4239291999999999</v>
      </c>
      <c r="R25" s="44">
        <f t="shared" si="9"/>
        <v>-8.1209126000000005</v>
      </c>
      <c r="S25" s="44">
        <f t="shared" si="10"/>
        <v>-8.3776989000000004</v>
      </c>
      <c r="T25" s="44">
        <f t="shared" si="11"/>
        <v>-8.7584286000000002</v>
      </c>
      <c r="U25" s="44">
        <f t="shared" si="12"/>
        <v>-8.5494594999999993</v>
      </c>
      <c r="V25" s="44">
        <f t="shared" si="13"/>
        <v>0</v>
      </c>
      <c r="W25" s="20"/>
    </row>
    <row r="26" spans="2:23" x14ac:dyDescent="0.25">
      <c r="B26">
        <v>2020000000</v>
      </c>
      <c r="C26">
        <v>-7.1337295000000003</v>
      </c>
      <c r="D26" s="20"/>
      <c r="E26" s="6">
        <f t="shared" si="0"/>
        <v>2.2599999999999998</v>
      </c>
      <c r="F26" s="6">
        <f t="shared" si="1"/>
        <v>-7.0543275000000003</v>
      </c>
      <c r="G26" s="44">
        <f t="shared" si="2"/>
        <v>-7.73353</v>
      </c>
      <c r="H26" s="44">
        <f t="shared" si="3"/>
        <v>-7.9804082000000003</v>
      </c>
      <c r="I26" s="44">
        <f t="shared" si="4"/>
        <v>-8.3360014000000007</v>
      </c>
      <c r="J26" s="44">
        <f t="shared" si="5"/>
        <v>-8.8689833</v>
      </c>
      <c r="K26" s="44">
        <f t="shared" si="6"/>
        <v>0</v>
      </c>
      <c r="M26">
        <v>2020000000</v>
      </c>
      <c r="N26">
        <v>-7.6435956999999997</v>
      </c>
      <c r="O26" s="20"/>
      <c r="P26" s="6">
        <f t="shared" si="7"/>
        <v>2.2599999999999998</v>
      </c>
      <c r="Q26" s="6">
        <f t="shared" si="8"/>
        <v>-7.3581934000000002</v>
      </c>
      <c r="R26" s="44">
        <f t="shared" si="9"/>
        <v>-8.0466747000000005</v>
      </c>
      <c r="S26" s="44">
        <f t="shared" si="10"/>
        <v>-8.2991276000000003</v>
      </c>
      <c r="T26" s="44">
        <f t="shared" si="11"/>
        <v>-8.6833095999999994</v>
      </c>
      <c r="U26" s="44">
        <f t="shared" si="12"/>
        <v>-8.4711542000000009</v>
      </c>
      <c r="V26" s="44">
        <f t="shared" si="13"/>
        <v>0</v>
      </c>
      <c r="W26" s="20"/>
    </row>
    <row r="27" spans="2:23" x14ac:dyDescent="0.25">
      <c r="B27">
        <v>2080000000</v>
      </c>
      <c r="C27">
        <v>-7.1072202000000004</v>
      </c>
      <c r="D27" s="20"/>
      <c r="E27" s="6">
        <f t="shared" si="0"/>
        <v>2.3199999999999998</v>
      </c>
      <c r="F27" s="6">
        <f t="shared" si="1"/>
        <v>-7.0268287999999997</v>
      </c>
      <c r="G27" s="44">
        <f t="shared" si="2"/>
        <v>-7.7095060000000002</v>
      </c>
      <c r="H27" s="44">
        <f t="shared" si="3"/>
        <v>-7.9616236999999996</v>
      </c>
      <c r="I27" s="44">
        <f t="shared" si="4"/>
        <v>-8.3249940999999996</v>
      </c>
      <c r="J27" s="44">
        <f t="shared" si="5"/>
        <v>-8.8625784000000003</v>
      </c>
      <c r="K27" s="44">
        <f t="shared" si="6"/>
        <v>0</v>
      </c>
      <c r="M27">
        <v>2080000000</v>
      </c>
      <c r="N27">
        <v>-7.5590061999999998</v>
      </c>
      <c r="O27" s="20"/>
      <c r="P27" s="6">
        <f t="shared" si="7"/>
        <v>2.3199999999999998</v>
      </c>
      <c r="Q27" s="6">
        <f t="shared" si="8"/>
        <v>-7.2979950999999996</v>
      </c>
      <c r="R27" s="44">
        <f t="shared" si="9"/>
        <v>-7.9788332000000004</v>
      </c>
      <c r="S27" s="44">
        <f t="shared" si="10"/>
        <v>-8.2253094000000004</v>
      </c>
      <c r="T27" s="44">
        <f t="shared" si="11"/>
        <v>-8.6086024999999999</v>
      </c>
      <c r="U27" s="44">
        <f t="shared" si="12"/>
        <v>-8.3965520999999992</v>
      </c>
      <c r="V27" s="44">
        <f t="shared" si="13"/>
        <v>0</v>
      </c>
      <c r="W27" s="20"/>
    </row>
    <row r="28" spans="2:23" x14ac:dyDescent="0.25">
      <c r="B28">
        <v>2140000000</v>
      </c>
      <c r="C28">
        <v>-7.0933508999999999</v>
      </c>
      <c r="D28" s="20"/>
      <c r="E28" s="6">
        <f t="shared" si="0"/>
        <v>2.38</v>
      </c>
      <c r="F28" s="6">
        <f t="shared" si="1"/>
        <v>-7.0399265</v>
      </c>
      <c r="G28" s="44">
        <f t="shared" si="2"/>
        <v>-7.7296614999999997</v>
      </c>
      <c r="H28" s="44">
        <f t="shared" si="3"/>
        <v>-7.9888839999999997</v>
      </c>
      <c r="I28" s="44">
        <f t="shared" si="4"/>
        <v>-8.3624325000000006</v>
      </c>
      <c r="J28" s="44">
        <f t="shared" si="5"/>
        <v>-8.8967475999999994</v>
      </c>
      <c r="K28" s="44">
        <f t="shared" si="6"/>
        <v>0</v>
      </c>
      <c r="M28">
        <v>2140000000</v>
      </c>
      <c r="N28">
        <v>-7.4681072000000004</v>
      </c>
      <c r="O28" s="20"/>
      <c r="P28" s="6">
        <f t="shared" si="7"/>
        <v>2.38</v>
      </c>
      <c r="Q28" s="6">
        <f t="shared" si="8"/>
        <v>-7.2733869999999996</v>
      </c>
      <c r="R28" s="44">
        <f t="shared" si="9"/>
        <v>-7.9486895000000004</v>
      </c>
      <c r="S28" s="44">
        <f t="shared" si="10"/>
        <v>-8.1961850999999992</v>
      </c>
      <c r="T28" s="44">
        <f t="shared" si="11"/>
        <v>-8.5769824999999997</v>
      </c>
      <c r="U28" s="44">
        <f t="shared" si="12"/>
        <v>-8.3663787999999997</v>
      </c>
      <c r="V28" s="44">
        <f t="shared" si="13"/>
        <v>0</v>
      </c>
      <c r="W28" s="20"/>
    </row>
    <row r="29" spans="2:23" x14ac:dyDescent="0.25">
      <c r="B29">
        <v>2200000000</v>
      </c>
      <c r="C29">
        <v>-7.0825686000000001</v>
      </c>
      <c r="D29" s="20"/>
      <c r="E29" s="6">
        <f t="shared" si="0"/>
        <v>2.44</v>
      </c>
      <c r="F29" s="6">
        <f t="shared" si="1"/>
        <v>-7.0390153</v>
      </c>
      <c r="G29" s="44">
        <f t="shared" si="2"/>
        <v>-7.7336530999999997</v>
      </c>
      <c r="H29" s="44">
        <f t="shared" si="3"/>
        <v>-7.9986324</v>
      </c>
      <c r="I29" s="44">
        <f t="shared" si="4"/>
        <v>-8.3769293000000005</v>
      </c>
      <c r="J29" s="44">
        <f t="shared" si="5"/>
        <v>-8.9154940000000007</v>
      </c>
      <c r="K29" s="44">
        <f t="shared" si="6"/>
        <v>0</v>
      </c>
      <c r="M29">
        <v>2200000000</v>
      </c>
      <c r="N29">
        <v>-7.4239291999999999</v>
      </c>
      <c r="O29" s="20"/>
      <c r="P29" s="6">
        <f t="shared" si="7"/>
        <v>2.44</v>
      </c>
      <c r="Q29" s="6">
        <f t="shared" si="8"/>
        <v>-7.2389288000000001</v>
      </c>
      <c r="R29" s="44">
        <f t="shared" si="9"/>
        <v>-7.9114655999999997</v>
      </c>
      <c r="S29" s="44">
        <f t="shared" si="10"/>
        <v>-8.1579533000000009</v>
      </c>
      <c r="T29" s="44">
        <f t="shared" si="11"/>
        <v>-8.5390005000000002</v>
      </c>
      <c r="U29" s="44">
        <f t="shared" si="12"/>
        <v>-8.3275641999999994</v>
      </c>
      <c r="V29" s="44">
        <f t="shared" si="13"/>
        <v>0</v>
      </c>
      <c r="W29" s="20"/>
    </row>
    <row r="30" spans="2:23" x14ac:dyDescent="0.25">
      <c r="B30">
        <v>2260000000</v>
      </c>
      <c r="C30">
        <v>-7.0543275000000003</v>
      </c>
      <c r="D30" s="20"/>
      <c r="E30" s="6">
        <f t="shared" si="0"/>
        <v>2.5</v>
      </c>
      <c r="F30" s="6">
        <f t="shared" si="1"/>
        <v>-7.0453333999999996</v>
      </c>
      <c r="G30" s="44">
        <f t="shared" si="2"/>
        <v>-7.7406001</v>
      </c>
      <c r="H30" s="44">
        <f t="shared" si="3"/>
        <v>-8.0100984999999998</v>
      </c>
      <c r="I30" s="44">
        <f t="shared" si="4"/>
        <v>-8.3924226999999991</v>
      </c>
      <c r="J30" s="44">
        <f t="shared" si="5"/>
        <v>-8.9329461999999999</v>
      </c>
      <c r="K30" s="44">
        <f t="shared" si="6"/>
        <v>0</v>
      </c>
      <c r="M30">
        <v>2260000000</v>
      </c>
      <c r="N30">
        <v>-7.3581934000000002</v>
      </c>
      <c r="O30" s="20"/>
      <c r="P30" s="6">
        <f t="shared" si="7"/>
        <v>2.5</v>
      </c>
      <c r="Q30" s="6">
        <f t="shared" si="8"/>
        <v>-7.1897354</v>
      </c>
      <c r="R30" s="44">
        <f t="shared" si="9"/>
        <v>-7.8642868999999997</v>
      </c>
      <c r="S30" s="44">
        <f t="shared" si="10"/>
        <v>-8.1189537000000005</v>
      </c>
      <c r="T30" s="44">
        <f t="shared" si="11"/>
        <v>-8.5045365999999998</v>
      </c>
      <c r="U30" s="44">
        <f t="shared" si="12"/>
        <v>-8.2924308999999994</v>
      </c>
      <c r="V30" s="44">
        <f t="shared" si="13"/>
        <v>0</v>
      </c>
      <c r="W30" s="20"/>
    </row>
    <row r="31" spans="2:23" x14ac:dyDescent="0.25">
      <c r="B31">
        <v>2320000000</v>
      </c>
      <c r="C31">
        <v>-7.0268287999999997</v>
      </c>
      <c r="D31" s="20"/>
      <c r="E31" s="6">
        <f t="shared" si="0"/>
        <v>2.56</v>
      </c>
      <c r="F31" s="6">
        <f t="shared" si="1"/>
        <v>-7.0598897999999997</v>
      </c>
      <c r="G31" s="44">
        <f t="shared" si="2"/>
        <v>-7.7556367000000002</v>
      </c>
      <c r="H31" s="44">
        <f t="shared" si="3"/>
        <v>-8.0228061999999998</v>
      </c>
      <c r="I31" s="44">
        <f t="shared" si="4"/>
        <v>-8.4077654000000006</v>
      </c>
      <c r="J31" s="44">
        <f t="shared" si="5"/>
        <v>-8.9513873999999998</v>
      </c>
      <c r="K31" s="44">
        <f t="shared" si="6"/>
        <v>0</v>
      </c>
      <c r="M31">
        <v>2320000000</v>
      </c>
      <c r="N31">
        <v>-7.2979950999999996</v>
      </c>
      <c r="O31" s="20"/>
      <c r="P31" s="6">
        <f t="shared" si="7"/>
        <v>2.56</v>
      </c>
      <c r="Q31" s="6">
        <f t="shared" si="8"/>
        <v>-7.1408629000000001</v>
      </c>
      <c r="R31" s="44">
        <f t="shared" si="9"/>
        <v>-7.8152160999999998</v>
      </c>
      <c r="S31" s="44">
        <f t="shared" si="10"/>
        <v>-8.0739707999999997</v>
      </c>
      <c r="T31" s="44">
        <f t="shared" si="11"/>
        <v>-8.4624205000000003</v>
      </c>
      <c r="U31" s="44">
        <f t="shared" si="12"/>
        <v>-8.2493200000000009</v>
      </c>
      <c r="V31" s="44">
        <f t="shared" si="13"/>
        <v>0</v>
      </c>
      <c r="W31" s="20"/>
    </row>
    <row r="32" spans="2:23" x14ac:dyDescent="0.25">
      <c r="B32">
        <v>2380000000</v>
      </c>
      <c r="C32">
        <v>-7.0399265</v>
      </c>
      <c r="D32" s="20"/>
      <c r="E32" s="6">
        <f t="shared" si="0"/>
        <v>2.62</v>
      </c>
      <c r="F32" s="6">
        <f t="shared" si="1"/>
        <v>-7.1091137</v>
      </c>
      <c r="G32" s="44">
        <f t="shared" si="2"/>
        <v>-7.8048824999999997</v>
      </c>
      <c r="H32" s="44">
        <f t="shared" si="3"/>
        <v>-8.0760994000000004</v>
      </c>
      <c r="I32" s="44">
        <f t="shared" si="4"/>
        <v>-8.4641503999999994</v>
      </c>
      <c r="J32" s="44">
        <f t="shared" si="5"/>
        <v>-9.0100145000000005</v>
      </c>
      <c r="K32" s="44">
        <f t="shared" si="6"/>
        <v>0</v>
      </c>
      <c r="M32">
        <v>2380000000</v>
      </c>
      <c r="N32">
        <v>-7.2733869999999996</v>
      </c>
      <c r="O32" s="20"/>
      <c r="P32" s="6">
        <f t="shared" si="7"/>
        <v>2.62</v>
      </c>
      <c r="Q32" s="6">
        <f t="shared" si="8"/>
        <v>-7.1288948000000003</v>
      </c>
      <c r="R32" s="44">
        <f t="shared" si="9"/>
        <v>-7.8124361000000002</v>
      </c>
      <c r="S32" s="44">
        <f t="shared" si="10"/>
        <v>-8.0812367999999992</v>
      </c>
      <c r="T32" s="44">
        <f t="shared" si="11"/>
        <v>-8.4732284999999994</v>
      </c>
      <c r="U32" s="44">
        <f t="shared" si="12"/>
        <v>-8.2610369000000006</v>
      </c>
      <c r="V32" s="44">
        <f t="shared" si="13"/>
        <v>0</v>
      </c>
      <c r="W32" s="20"/>
    </row>
    <row r="33" spans="2:23" x14ac:dyDescent="0.25">
      <c r="B33">
        <v>2440000000</v>
      </c>
      <c r="C33">
        <v>-7.0390153</v>
      </c>
      <c r="D33" s="20"/>
      <c r="E33" s="6">
        <f t="shared" si="0"/>
        <v>2.68</v>
      </c>
      <c r="F33" s="6">
        <f t="shared" si="1"/>
        <v>-7.1150264999999999</v>
      </c>
      <c r="G33" s="44">
        <f t="shared" si="2"/>
        <v>-7.8052478000000001</v>
      </c>
      <c r="H33" s="44">
        <f t="shared" si="3"/>
        <v>-8.0694341999999999</v>
      </c>
      <c r="I33" s="44">
        <f t="shared" si="4"/>
        <v>-8.4530715999999995</v>
      </c>
      <c r="J33" s="44">
        <f t="shared" si="5"/>
        <v>-9.0054721999999998</v>
      </c>
      <c r="K33" s="44">
        <f t="shared" si="6"/>
        <v>0</v>
      </c>
      <c r="M33">
        <v>2440000000</v>
      </c>
      <c r="N33">
        <v>-7.2389288000000001</v>
      </c>
      <c r="O33" s="20"/>
      <c r="P33" s="6">
        <f t="shared" si="7"/>
        <v>2.68</v>
      </c>
      <c r="Q33" s="6">
        <f t="shared" si="8"/>
        <v>-7.0631880999999996</v>
      </c>
      <c r="R33" s="44">
        <f t="shared" si="9"/>
        <v>-7.7481274999999998</v>
      </c>
      <c r="S33" s="44">
        <f t="shared" si="10"/>
        <v>-8.0170755000000007</v>
      </c>
      <c r="T33" s="44">
        <f t="shared" si="11"/>
        <v>-8.4106140000000007</v>
      </c>
      <c r="U33" s="44">
        <f t="shared" si="12"/>
        <v>-8.1966944000000002</v>
      </c>
      <c r="V33" s="44">
        <f t="shared" si="13"/>
        <v>0</v>
      </c>
      <c r="W33" s="20"/>
    </row>
    <row r="34" spans="2:23" x14ac:dyDescent="0.25">
      <c r="B34">
        <v>2500000000</v>
      </c>
      <c r="C34">
        <v>-7.0453333999999996</v>
      </c>
      <c r="D34" s="20"/>
      <c r="E34" s="6">
        <f t="shared" si="0"/>
        <v>2.74</v>
      </c>
      <c r="F34" s="6">
        <f t="shared" si="1"/>
        <v>-7.1639786000000001</v>
      </c>
      <c r="G34" s="44">
        <f t="shared" si="2"/>
        <v>-7.8570780999999998</v>
      </c>
      <c r="H34" s="44">
        <f t="shared" si="3"/>
        <v>-8.1235905000000006</v>
      </c>
      <c r="I34" s="44">
        <f t="shared" si="4"/>
        <v>-8.5120325000000001</v>
      </c>
      <c r="J34" s="44">
        <f t="shared" si="5"/>
        <v>-9.0628080000000004</v>
      </c>
      <c r="K34" s="44">
        <f t="shared" si="6"/>
        <v>0</v>
      </c>
      <c r="M34">
        <v>2500000000</v>
      </c>
      <c r="N34">
        <v>-7.1897354</v>
      </c>
      <c r="O34" s="20"/>
      <c r="P34" s="6">
        <f t="shared" si="7"/>
        <v>2.74</v>
      </c>
      <c r="Q34" s="6">
        <f t="shared" si="8"/>
        <v>-7.0539937000000004</v>
      </c>
      <c r="R34" s="44">
        <f t="shared" si="9"/>
        <v>-7.7505521999999996</v>
      </c>
      <c r="S34" s="44">
        <f t="shared" si="10"/>
        <v>-8.0292025000000002</v>
      </c>
      <c r="T34" s="44">
        <f t="shared" si="11"/>
        <v>-8.4277353000000002</v>
      </c>
      <c r="U34" s="44">
        <f t="shared" si="12"/>
        <v>-8.2114715999999994</v>
      </c>
      <c r="V34" s="44">
        <f t="shared" si="13"/>
        <v>0</v>
      </c>
      <c r="W34" s="20"/>
    </row>
    <row r="35" spans="2:23" x14ac:dyDescent="0.25">
      <c r="B35">
        <v>2560000000</v>
      </c>
      <c r="C35">
        <v>-7.0598897999999997</v>
      </c>
      <c r="D35" s="20"/>
      <c r="E35" s="6">
        <f t="shared" si="0"/>
        <v>2.8</v>
      </c>
      <c r="F35" s="6">
        <f t="shared" si="1"/>
        <v>-7.1634973999999998</v>
      </c>
      <c r="G35" s="44">
        <f t="shared" si="2"/>
        <v>-7.8541694</v>
      </c>
      <c r="H35" s="44">
        <f t="shared" si="3"/>
        <v>-8.1180705999999994</v>
      </c>
      <c r="I35" s="44">
        <f t="shared" si="4"/>
        <v>-8.5031280999999996</v>
      </c>
      <c r="J35" s="44">
        <f t="shared" si="5"/>
        <v>-9.0622845000000005</v>
      </c>
      <c r="K35" s="44">
        <f t="shared" si="6"/>
        <v>0</v>
      </c>
      <c r="M35">
        <v>2560000000</v>
      </c>
      <c r="N35">
        <v>-7.1408629000000001</v>
      </c>
      <c r="O35" s="20"/>
      <c r="P35" s="6">
        <f t="shared" si="7"/>
        <v>2.8</v>
      </c>
      <c r="Q35" s="6">
        <f t="shared" si="8"/>
        <v>-6.9966011000000004</v>
      </c>
      <c r="R35" s="44">
        <f t="shared" si="9"/>
        <v>-7.6943583000000002</v>
      </c>
      <c r="S35" s="44">
        <f t="shared" si="10"/>
        <v>-7.9724940999999996</v>
      </c>
      <c r="T35" s="44">
        <f t="shared" si="11"/>
        <v>-8.3716068000000003</v>
      </c>
      <c r="U35" s="44">
        <f t="shared" si="12"/>
        <v>-8.1535521000000006</v>
      </c>
      <c r="V35" s="44">
        <f t="shared" si="13"/>
        <v>0</v>
      </c>
      <c r="W35" s="20"/>
    </row>
    <row r="36" spans="2:23" x14ac:dyDescent="0.25">
      <c r="B36">
        <v>2620000000</v>
      </c>
      <c r="C36">
        <v>-7.1091137</v>
      </c>
      <c r="D36" s="20"/>
      <c r="E36" s="6">
        <f t="shared" si="0"/>
        <v>2.86</v>
      </c>
      <c r="F36" s="6">
        <f t="shared" si="1"/>
        <v>-7.1973852999999997</v>
      </c>
      <c r="G36" s="44">
        <f t="shared" si="2"/>
        <v>-7.8907069999999999</v>
      </c>
      <c r="H36" s="44">
        <f t="shared" si="3"/>
        <v>-8.1604899999999994</v>
      </c>
      <c r="I36" s="44">
        <f t="shared" si="4"/>
        <v>-8.5481824999999994</v>
      </c>
      <c r="J36" s="44">
        <f t="shared" si="5"/>
        <v>-9.1052178999999995</v>
      </c>
      <c r="K36" s="44">
        <f t="shared" si="6"/>
        <v>0</v>
      </c>
      <c r="M36">
        <v>2620000000</v>
      </c>
      <c r="N36">
        <v>-7.1288948000000003</v>
      </c>
      <c r="O36" s="20"/>
      <c r="P36" s="6">
        <f t="shared" si="7"/>
        <v>2.86</v>
      </c>
      <c r="Q36" s="6">
        <f t="shared" si="8"/>
        <v>-6.9855723000000003</v>
      </c>
      <c r="R36" s="44">
        <f t="shared" si="9"/>
        <v>-7.6915779000000004</v>
      </c>
      <c r="S36" s="44">
        <f t="shared" si="10"/>
        <v>-7.9750022999999999</v>
      </c>
      <c r="T36" s="44">
        <f t="shared" si="11"/>
        <v>-8.3747024999999997</v>
      </c>
      <c r="U36" s="44">
        <f t="shared" si="12"/>
        <v>-8.1575737000000004</v>
      </c>
      <c r="V36" s="44">
        <f t="shared" si="13"/>
        <v>0</v>
      </c>
      <c r="W36" s="20"/>
    </row>
    <row r="37" spans="2:23" x14ac:dyDescent="0.25">
      <c r="B37">
        <v>2680000000</v>
      </c>
      <c r="C37">
        <v>-7.1150264999999999</v>
      </c>
      <c r="D37" s="20"/>
      <c r="E37" s="6">
        <f t="shared" si="0"/>
        <v>2.92</v>
      </c>
      <c r="F37" s="6">
        <f t="shared" si="1"/>
        <v>-7.1924491000000002</v>
      </c>
      <c r="G37" s="44">
        <f t="shared" si="2"/>
        <v>-7.8843221999999997</v>
      </c>
      <c r="H37" s="44">
        <f t="shared" si="3"/>
        <v>-8.1496715999999996</v>
      </c>
      <c r="I37" s="44">
        <f t="shared" si="4"/>
        <v>-8.5387181999999999</v>
      </c>
      <c r="J37" s="44">
        <f t="shared" si="5"/>
        <v>-9.1015110000000004</v>
      </c>
      <c r="K37" s="44">
        <f t="shared" si="6"/>
        <v>0</v>
      </c>
      <c r="M37">
        <v>2680000000</v>
      </c>
      <c r="N37">
        <v>-7.0631880999999996</v>
      </c>
      <c r="O37" s="20"/>
      <c r="P37" s="6">
        <f t="shared" si="7"/>
        <v>2.92</v>
      </c>
      <c r="Q37" s="6">
        <f t="shared" si="8"/>
        <v>-6.9593224999999999</v>
      </c>
      <c r="R37" s="44">
        <f t="shared" si="9"/>
        <v>-7.6629858000000004</v>
      </c>
      <c r="S37" s="44">
        <f t="shared" si="10"/>
        <v>-7.9458146000000003</v>
      </c>
      <c r="T37" s="44">
        <f t="shared" si="11"/>
        <v>-8.3477507000000006</v>
      </c>
      <c r="U37" s="44">
        <f t="shared" si="12"/>
        <v>-8.1278400000000008</v>
      </c>
      <c r="V37" s="44">
        <f t="shared" si="13"/>
        <v>0</v>
      </c>
      <c r="W37" s="20"/>
    </row>
    <row r="38" spans="2:23" x14ac:dyDescent="0.25">
      <c r="B38">
        <v>2740000000</v>
      </c>
      <c r="C38">
        <v>-7.1639786000000001</v>
      </c>
      <c r="D38" s="20"/>
      <c r="E38" s="6">
        <f t="shared" si="0"/>
        <v>2.98</v>
      </c>
      <c r="F38" s="6">
        <f t="shared" si="1"/>
        <v>-7.2130079</v>
      </c>
      <c r="G38" s="44">
        <f t="shared" si="2"/>
        <v>-7.9097208999999999</v>
      </c>
      <c r="H38" s="44">
        <f t="shared" si="3"/>
        <v>-8.1831045000000007</v>
      </c>
      <c r="I38" s="44">
        <f t="shared" si="4"/>
        <v>-8.5794353000000001</v>
      </c>
      <c r="J38" s="44">
        <f t="shared" si="5"/>
        <v>-9.1485614999999996</v>
      </c>
      <c r="K38" s="44">
        <f t="shared" si="6"/>
        <v>0</v>
      </c>
      <c r="M38">
        <v>2740000000</v>
      </c>
      <c r="N38">
        <v>-7.0539937000000004</v>
      </c>
      <c r="O38" s="20"/>
      <c r="P38" s="6">
        <f t="shared" si="7"/>
        <v>2.98</v>
      </c>
      <c r="Q38" s="6">
        <f t="shared" si="8"/>
        <v>-6.9687662000000001</v>
      </c>
      <c r="R38" s="44">
        <f t="shared" si="9"/>
        <v>-7.6753606999999997</v>
      </c>
      <c r="S38" s="44">
        <f t="shared" si="10"/>
        <v>-7.9637989999999999</v>
      </c>
      <c r="T38" s="44">
        <f t="shared" si="11"/>
        <v>-8.3717728000000005</v>
      </c>
      <c r="U38" s="44">
        <f t="shared" si="12"/>
        <v>-8.1478719999999996</v>
      </c>
      <c r="V38" s="44">
        <f t="shared" si="13"/>
        <v>0</v>
      </c>
      <c r="W38" s="20"/>
    </row>
    <row r="39" spans="2:23" x14ac:dyDescent="0.25">
      <c r="B39">
        <v>2800000000</v>
      </c>
      <c r="C39">
        <v>-7.1634973999999998</v>
      </c>
      <c r="D39" s="20"/>
      <c r="E39" s="6">
        <f t="shared" si="0"/>
        <v>3.04</v>
      </c>
      <c r="F39" s="6">
        <f t="shared" si="1"/>
        <v>-7.1997514000000002</v>
      </c>
      <c r="G39" s="44">
        <f t="shared" si="2"/>
        <v>-7.8997126</v>
      </c>
      <c r="H39" s="44">
        <f t="shared" si="3"/>
        <v>-8.1786528000000001</v>
      </c>
      <c r="I39" s="44">
        <f t="shared" si="4"/>
        <v>-8.5834063999999994</v>
      </c>
      <c r="J39" s="44">
        <f t="shared" si="5"/>
        <v>-9.1657314000000003</v>
      </c>
      <c r="K39" s="44">
        <f t="shared" si="6"/>
        <v>0</v>
      </c>
      <c r="M39">
        <v>2800000000</v>
      </c>
      <c r="N39">
        <v>-6.9966011000000004</v>
      </c>
      <c r="O39" s="20"/>
      <c r="P39" s="6">
        <f t="shared" si="7"/>
        <v>3.04</v>
      </c>
      <c r="Q39" s="6">
        <f t="shared" si="8"/>
        <v>-6.9610820000000002</v>
      </c>
      <c r="R39" s="44">
        <f t="shared" si="9"/>
        <v>-7.6668552999999999</v>
      </c>
      <c r="S39" s="44">
        <f t="shared" si="10"/>
        <v>-7.9565063</v>
      </c>
      <c r="T39" s="44">
        <f t="shared" si="11"/>
        <v>-8.3733500999999997</v>
      </c>
      <c r="U39" s="44">
        <f t="shared" si="12"/>
        <v>-8.1449604000000004</v>
      </c>
      <c r="V39" s="44">
        <f t="shared" si="13"/>
        <v>0</v>
      </c>
      <c r="W39" s="20"/>
    </row>
    <row r="40" spans="2:23" x14ac:dyDescent="0.25">
      <c r="B40">
        <v>2860000000</v>
      </c>
      <c r="C40">
        <v>-7.1973852999999997</v>
      </c>
      <c r="D40" s="20"/>
      <c r="E40" s="6">
        <f t="shared" si="0"/>
        <v>3.1</v>
      </c>
      <c r="F40" s="6">
        <f t="shared" si="1"/>
        <v>-7.2242775000000004</v>
      </c>
      <c r="G40" s="44">
        <f t="shared" si="2"/>
        <v>-7.9276171</v>
      </c>
      <c r="H40" s="44">
        <f t="shared" si="3"/>
        <v>-8.2136744999999998</v>
      </c>
      <c r="I40" s="44">
        <f t="shared" si="4"/>
        <v>-8.6257677000000008</v>
      </c>
      <c r="J40" s="44">
        <f t="shared" si="5"/>
        <v>-9.2120876000000003</v>
      </c>
      <c r="K40" s="44">
        <f t="shared" si="6"/>
        <v>0</v>
      </c>
      <c r="M40">
        <v>2860000000</v>
      </c>
      <c r="N40">
        <v>-6.9855723000000003</v>
      </c>
      <c r="O40" s="20"/>
      <c r="P40" s="6">
        <f t="shared" si="7"/>
        <v>3.1</v>
      </c>
      <c r="Q40" s="6">
        <f t="shared" si="8"/>
        <v>-6.9923529999999996</v>
      </c>
      <c r="R40" s="44">
        <f t="shared" si="9"/>
        <v>-7.7005562999999997</v>
      </c>
      <c r="S40" s="44">
        <f t="shared" si="10"/>
        <v>-7.9911427000000002</v>
      </c>
      <c r="T40" s="44">
        <f t="shared" si="11"/>
        <v>-8.4099912999999997</v>
      </c>
      <c r="U40" s="44">
        <f t="shared" si="12"/>
        <v>-8.1809539999999998</v>
      </c>
      <c r="V40" s="44">
        <f t="shared" si="13"/>
        <v>0</v>
      </c>
      <c r="W40" s="20"/>
    </row>
    <row r="41" spans="2:23" x14ac:dyDescent="0.25">
      <c r="B41">
        <v>2920000000</v>
      </c>
      <c r="C41">
        <v>-7.1924491000000002</v>
      </c>
      <c r="D41" s="20"/>
      <c r="E41" s="6">
        <f t="shared" si="0"/>
        <v>3.16</v>
      </c>
      <c r="F41" s="6">
        <f t="shared" si="1"/>
        <v>-7.2446498999999998</v>
      </c>
      <c r="G41" s="44">
        <f t="shared" si="2"/>
        <v>-7.9564995999999999</v>
      </c>
      <c r="H41" s="44">
        <f t="shared" si="3"/>
        <v>-8.2459849999999992</v>
      </c>
      <c r="I41" s="44">
        <f t="shared" si="4"/>
        <v>-8.6625586000000006</v>
      </c>
      <c r="J41" s="44">
        <f t="shared" si="5"/>
        <v>-9.2496966999999994</v>
      </c>
      <c r="K41" s="44">
        <f t="shared" si="6"/>
        <v>0</v>
      </c>
      <c r="M41">
        <v>2920000000</v>
      </c>
      <c r="N41">
        <v>-6.9593224999999999</v>
      </c>
      <c r="O41" s="20"/>
      <c r="P41" s="6">
        <f t="shared" si="7"/>
        <v>3.16</v>
      </c>
      <c r="Q41" s="6">
        <f t="shared" si="8"/>
        <v>-7.0157499000000003</v>
      </c>
      <c r="R41" s="44">
        <f t="shared" si="9"/>
        <v>-7.7265252999999996</v>
      </c>
      <c r="S41" s="44">
        <f t="shared" si="10"/>
        <v>-8.0201855000000002</v>
      </c>
      <c r="T41" s="44">
        <f t="shared" si="11"/>
        <v>-8.4435739999999999</v>
      </c>
      <c r="U41" s="44">
        <f t="shared" si="12"/>
        <v>-8.2102450999999999</v>
      </c>
      <c r="V41" s="44">
        <f t="shared" si="13"/>
        <v>0</v>
      </c>
      <c r="W41" s="20"/>
    </row>
    <row r="42" spans="2:23" x14ac:dyDescent="0.25">
      <c r="B42">
        <v>2980000000</v>
      </c>
      <c r="C42">
        <v>-7.2130079</v>
      </c>
      <c r="D42" s="20"/>
      <c r="E42" s="6">
        <f t="shared" si="0"/>
        <v>3.22</v>
      </c>
      <c r="F42" s="6">
        <f t="shared" si="1"/>
        <v>-7.2656007000000002</v>
      </c>
      <c r="G42" s="44">
        <f t="shared" si="2"/>
        <v>-7.9861341000000001</v>
      </c>
      <c r="H42" s="44">
        <f t="shared" si="3"/>
        <v>-8.2855415000000008</v>
      </c>
      <c r="I42" s="44">
        <f t="shared" si="4"/>
        <v>-8.7088003</v>
      </c>
      <c r="J42" s="44">
        <f t="shared" si="5"/>
        <v>-9.3014994000000009</v>
      </c>
      <c r="K42" s="44">
        <f t="shared" si="6"/>
        <v>0</v>
      </c>
      <c r="M42">
        <v>2980000000</v>
      </c>
      <c r="N42">
        <v>-6.9687662000000001</v>
      </c>
      <c r="O42" s="20"/>
      <c r="P42" s="6">
        <f t="shared" si="7"/>
        <v>3.22</v>
      </c>
      <c r="Q42" s="6">
        <f t="shared" si="8"/>
        <v>-7.0398215999999998</v>
      </c>
      <c r="R42" s="44">
        <f t="shared" si="9"/>
        <v>-7.7583684999999996</v>
      </c>
      <c r="S42" s="44">
        <f t="shared" si="10"/>
        <v>-8.0581902999999997</v>
      </c>
      <c r="T42" s="44">
        <f t="shared" si="11"/>
        <v>-8.4900017000000005</v>
      </c>
      <c r="U42" s="44">
        <f t="shared" si="12"/>
        <v>-8.2542895999999999</v>
      </c>
      <c r="V42" s="44">
        <f t="shared" si="13"/>
        <v>0</v>
      </c>
      <c r="W42" s="20"/>
    </row>
    <row r="43" spans="2:23" x14ac:dyDescent="0.25">
      <c r="B43">
        <v>3040000000</v>
      </c>
      <c r="C43">
        <v>-7.1997514000000002</v>
      </c>
      <c r="D43" s="20"/>
      <c r="E43" s="6">
        <f t="shared" si="0"/>
        <v>3.28</v>
      </c>
      <c r="F43" s="6">
        <f t="shared" si="1"/>
        <v>-7.3036760999999997</v>
      </c>
      <c r="G43" s="44">
        <f t="shared" si="2"/>
        <v>-8.0360785000000003</v>
      </c>
      <c r="H43" s="44">
        <f t="shared" si="3"/>
        <v>-8.3428850000000008</v>
      </c>
      <c r="I43" s="44">
        <f t="shared" si="4"/>
        <v>-8.7737750999999999</v>
      </c>
      <c r="J43" s="44">
        <f t="shared" si="5"/>
        <v>-9.3703613000000008</v>
      </c>
      <c r="K43" s="44">
        <f t="shared" si="6"/>
        <v>0</v>
      </c>
      <c r="M43">
        <v>3040000000</v>
      </c>
      <c r="N43">
        <v>-6.9610820000000002</v>
      </c>
      <c r="O43" s="20"/>
      <c r="P43" s="6">
        <f t="shared" si="7"/>
        <v>3.28</v>
      </c>
      <c r="Q43" s="6">
        <f t="shared" si="8"/>
        <v>-7.0799054999999997</v>
      </c>
      <c r="R43" s="44">
        <f t="shared" si="9"/>
        <v>-7.8091774000000003</v>
      </c>
      <c r="S43" s="44">
        <f t="shared" si="10"/>
        <v>-8.1185531999999991</v>
      </c>
      <c r="T43" s="44">
        <f t="shared" si="11"/>
        <v>-8.5585985000000004</v>
      </c>
      <c r="U43" s="44">
        <f t="shared" si="12"/>
        <v>-8.3185739999999999</v>
      </c>
      <c r="V43" s="44">
        <f t="shared" si="13"/>
        <v>0</v>
      </c>
      <c r="W43" s="20"/>
    </row>
    <row r="44" spans="2:23" x14ac:dyDescent="0.25">
      <c r="B44">
        <v>3100000000</v>
      </c>
      <c r="C44">
        <v>-7.2242775000000004</v>
      </c>
      <c r="D44" s="20"/>
      <c r="E44" s="6">
        <f t="shared" si="0"/>
        <v>3.34</v>
      </c>
      <c r="F44" s="6">
        <f t="shared" si="1"/>
        <v>-7.3213024000000004</v>
      </c>
      <c r="G44" s="44">
        <f t="shared" si="2"/>
        <v>-8.0570774000000007</v>
      </c>
      <c r="H44" s="44">
        <f t="shared" si="3"/>
        <v>-8.3660250000000005</v>
      </c>
      <c r="I44" s="44">
        <f t="shared" si="4"/>
        <v>-8.7965821999999996</v>
      </c>
      <c r="J44" s="44">
        <f t="shared" si="5"/>
        <v>-9.3948649999999994</v>
      </c>
      <c r="K44" s="44">
        <f t="shared" si="6"/>
        <v>0</v>
      </c>
      <c r="M44">
        <v>3100000000</v>
      </c>
      <c r="N44">
        <v>-6.9923529999999996</v>
      </c>
      <c r="O44" s="20"/>
      <c r="P44" s="6">
        <f t="shared" si="7"/>
        <v>3.34</v>
      </c>
      <c r="Q44" s="6">
        <f t="shared" si="8"/>
        <v>-7.0819254000000003</v>
      </c>
      <c r="R44" s="44">
        <f t="shared" si="9"/>
        <v>-7.8185805999999998</v>
      </c>
      <c r="S44" s="44">
        <f t="shared" si="10"/>
        <v>-8.1352215000000001</v>
      </c>
      <c r="T44" s="44">
        <f t="shared" si="11"/>
        <v>-8.5819396999999995</v>
      </c>
      <c r="U44" s="44">
        <f t="shared" si="12"/>
        <v>-8.3394375000000007</v>
      </c>
      <c r="V44" s="44">
        <f t="shared" si="13"/>
        <v>0</v>
      </c>
      <c r="W44" s="20"/>
    </row>
    <row r="45" spans="2:23" x14ac:dyDescent="0.25">
      <c r="B45">
        <v>3160000000</v>
      </c>
      <c r="C45">
        <v>-7.2446498999999998</v>
      </c>
      <c r="D45" s="20"/>
      <c r="E45" s="6">
        <f t="shared" si="0"/>
        <v>3.4</v>
      </c>
      <c r="F45" s="6">
        <f t="shared" si="1"/>
        <v>-7.3711232999999998</v>
      </c>
      <c r="G45" s="44">
        <f t="shared" si="2"/>
        <v>-8.1169957999999998</v>
      </c>
      <c r="H45" s="44">
        <f t="shared" si="3"/>
        <v>-8.4326296000000003</v>
      </c>
      <c r="I45" s="44">
        <f t="shared" si="4"/>
        <v>-8.8673801000000001</v>
      </c>
      <c r="J45" s="44">
        <f t="shared" si="5"/>
        <v>-9.4624766999999999</v>
      </c>
      <c r="K45" s="44">
        <f t="shared" si="6"/>
        <v>0</v>
      </c>
      <c r="M45">
        <v>3160000000</v>
      </c>
      <c r="N45">
        <v>-7.0157499000000003</v>
      </c>
      <c r="O45" s="20"/>
      <c r="P45" s="6">
        <f t="shared" si="7"/>
        <v>3.4</v>
      </c>
      <c r="Q45" s="6">
        <f t="shared" si="8"/>
        <v>-7.1143017000000004</v>
      </c>
      <c r="R45" s="44">
        <f t="shared" si="9"/>
        <v>-7.8628073000000001</v>
      </c>
      <c r="S45" s="44">
        <f t="shared" si="10"/>
        <v>-8.1912479000000005</v>
      </c>
      <c r="T45" s="44">
        <f t="shared" si="11"/>
        <v>-8.6488876000000001</v>
      </c>
      <c r="U45" s="44">
        <f t="shared" si="12"/>
        <v>-8.4008988999999996</v>
      </c>
      <c r="V45" s="44">
        <f t="shared" si="13"/>
        <v>0</v>
      </c>
      <c r="W45" s="20"/>
    </row>
    <row r="46" spans="2:23" x14ac:dyDescent="0.25">
      <c r="B46">
        <v>3220000000</v>
      </c>
      <c r="C46">
        <v>-7.2656007000000002</v>
      </c>
      <c r="D46" s="20"/>
      <c r="E46" s="6">
        <f t="shared" si="0"/>
        <v>3.46</v>
      </c>
      <c r="F46" s="6">
        <f t="shared" si="1"/>
        <v>-7.3804683999999998</v>
      </c>
      <c r="G46" s="44">
        <f t="shared" si="2"/>
        <v>-8.1275023999999991</v>
      </c>
      <c r="H46" s="44">
        <f t="shared" si="3"/>
        <v>-8.4486933000000004</v>
      </c>
      <c r="I46" s="44">
        <f t="shared" si="4"/>
        <v>-8.8891468000000007</v>
      </c>
      <c r="J46" s="44">
        <f t="shared" si="5"/>
        <v>-9.4948063000000005</v>
      </c>
      <c r="K46" s="44">
        <f t="shared" si="6"/>
        <v>0</v>
      </c>
      <c r="M46">
        <v>3220000000</v>
      </c>
      <c r="N46">
        <v>-7.0398215999999998</v>
      </c>
      <c r="O46" s="20"/>
      <c r="P46" s="6">
        <f t="shared" si="7"/>
        <v>3.46</v>
      </c>
      <c r="Q46" s="6">
        <f t="shared" si="8"/>
        <v>-7.1154121999999997</v>
      </c>
      <c r="R46" s="44">
        <f t="shared" si="9"/>
        <v>-7.8717174999999999</v>
      </c>
      <c r="S46" s="44">
        <f t="shared" si="10"/>
        <v>-8.2109717999999994</v>
      </c>
      <c r="T46" s="44">
        <f t="shared" si="11"/>
        <v>-8.6834822000000003</v>
      </c>
      <c r="U46" s="44">
        <f t="shared" si="12"/>
        <v>-8.4283104000000009</v>
      </c>
      <c r="V46" s="44">
        <f t="shared" si="13"/>
        <v>0</v>
      </c>
      <c r="W46" s="20"/>
    </row>
    <row r="47" spans="2:23" x14ac:dyDescent="0.25">
      <c r="B47">
        <v>3280000000</v>
      </c>
      <c r="C47">
        <v>-7.3036760999999997</v>
      </c>
      <c r="D47" s="20"/>
      <c r="E47" s="6">
        <f t="shared" si="0"/>
        <v>3.52</v>
      </c>
      <c r="F47" s="6">
        <f t="shared" si="1"/>
        <v>-7.4257559999999998</v>
      </c>
      <c r="G47" s="44">
        <f t="shared" si="2"/>
        <v>-8.1801633999999996</v>
      </c>
      <c r="H47" s="44">
        <f t="shared" si="3"/>
        <v>-8.5041188999999999</v>
      </c>
      <c r="I47" s="44">
        <f t="shared" si="4"/>
        <v>-8.9482174000000008</v>
      </c>
      <c r="J47" s="44">
        <f t="shared" si="5"/>
        <v>-9.5539731999999997</v>
      </c>
      <c r="K47" s="44">
        <f t="shared" si="6"/>
        <v>0</v>
      </c>
      <c r="M47">
        <v>3280000000</v>
      </c>
      <c r="N47">
        <v>-7.0799054999999997</v>
      </c>
      <c r="O47" s="20"/>
      <c r="P47" s="6">
        <f t="shared" si="7"/>
        <v>3.52</v>
      </c>
      <c r="Q47" s="6">
        <f t="shared" si="8"/>
        <v>-7.1441163999999997</v>
      </c>
      <c r="R47" s="44">
        <f t="shared" si="9"/>
        <v>-7.9112444000000002</v>
      </c>
      <c r="S47" s="44">
        <f t="shared" si="10"/>
        <v>-8.2606449000000008</v>
      </c>
      <c r="T47" s="44">
        <f t="shared" si="11"/>
        <v>-8.7425183999999998</v>
      </c>
      <c r="U47" s="44">
        <f t="shared" si="12"/>
        <v>-8.4793643999999997</v>
      </c>
      <c r="V47" s="44">
        <f t="shared" si="13"/>
        <v>0</v>
      </c>
      <c r="W47" s="20"/>
    </row>
    <row r="48" spans="2:23" x14ac:dyDescent="0.25">
      <c r="B48">
        <v>3340000000</v>
      </c>
      <c r="C48">
        <v>-7.3213024000000004</v>
      </c>
      <c r="D48" s="20"/>
      <c r="E48" s="6">
        <f t="shared" si="0"/>
        <v>3.58</v>
      </c>
      <c r="F48" s="6">
        <f t="shared" si="1"/>
        <v>-7.4375175999999996</v>
      </c>
      <c r="G48" s="44">
        <f t="shared" si="2"/>
        <v>-8.1907682000000008</v>
      </c>
      <c r="H48" s="44">
        <f t="shared" si="3"/>
        <v>-8.5183801999999993</v>
      </c>
      <c r="I48" s="44">
        <f t="shared" si="4"/>
        <v>-8.9648895</v>
      </c>
      <c r="J48" s="44">
        <f t="shared" si="5"/>
        <v>-9.5765475999999996</v>
      </c>
      <c r="K48" s="44">
        <f t="shared" si="6"/>
        <v>0</v>
      </c>
      <c r="M48">
        <v>3340000000</v>
      </c>
      <c r="N48">
        <v>-7.0819254000000003</v>
      </c>
      <c r="O48" s="20"/>
      <c r="P48" s="6">
        <f t="shared" si="7"/>
        <v>3.58</v>
      </c>
      <c r="Q48" s="6">
        <f t="shared" si="8"/>
        <v>-7.1410155</v>
      </c>
      <c r="R48" s="44">
        <f t="shared" si="9"/>
        <v>-7.9142118000000004</v>
      </c>
      <c r="S48" s="44">
        <f t="shared" si="10"/>
        <v>-8.2717151999999992</v>
      </c>
      <c r="T48" s="44">
        <f t="shared" si="11"/>
        <v>-8.7649679000000003</v>
      </c>
      <c r="U48" s="44">
        <f t="shared" si="12"/>
        <v>-8.4956864999999997</v>
      </c>
      <c r="V48" s="44">
        <f t="shared" si="13"/>
        <v>0</v>
      </c>
      <c r="W48" s="20"/>
    </row>
    <row r="49" spans="2:23" x14ac:dyDescent="0.25">
      <c r="B49">
        <v>3400000000</v>
      </c>
      <c r="C49">
        <v>-7.3711232999999998</v>
      </c>
      <c r="D49" s="20"/>
      <c r="E49" s="6">
        <f t="shared" si="0"/>
        <v>3.64</v>
      </c>
      <c r="F49" s="6">
        <f t="shared" si="1"/>
        <v>-7.4847115999999998</v>
      </c>
      <c r="G49" s="44">
        <f t="shared" si="2"/>
        <v>-8.2422465999999996</v>
      </c>
      <c r="H49" s="44">
        <f t="shared" si="3"/>
        <v>-8.5733756999999997</v>
      </c>
      <c r="I49" s="44">
        <f t="shared" si="4"/>
        <v>-9.0172787000000003</v>
      </c>
      <c r="J49" s="44">
        <f t="shared" si="5"/>
        <v>-9.6233968999999995</v>
      </c>
      <c r="K49" s="44">
        <f t="shared" si="6"/>
        <v>0</v>
      </c>
      <c r="M49">
        <v>3400000000</v>
      </c>
      <c r="N49">
        <v>-7.1143017000000004</v>
      </c>
      <c r="O49" s="20"/>
      <c r="P49" s="6">
        <f t="shared" si="7"/>
        <v>3.64</v>
      </c>
      <c r="Q49" s="6">
        <f t="shared" si="8"/>
        <v>-7.1678332999999999</v>
      </c>
      <c r="R49" s="44">
        <f t="shared" si="9"/>
        <v>-7.9471445000000003</v>
      </c>
      <c r="S49" s="44">
        <f t="shared" si="10"/>
        <v>-8.3113002999999992</v>
      </c>
      <c r="T49" s="44">
        <f t="shared" si="11"/>
        <v>-8.8078193999999996</v>
      </c>
      <c r="U49" s="44">
        <f t="shared" si="12"/>
        <v>-8.5350999999999999</v>
      </c>
      <c r="V49" s="44">
        <f t="shared" si="13"/>
        <v>0</v>
      </c>
      <c r="W49" s="20"/>
    </row>
    <row r="50" spans="2:23" x14ac:dyDescent="0.25">
      <c r="B50">
        <v>3460000000</v>
      </c>
      <c r="C50">
        <v>-7.3804683999999998</v>
      </c>
      <c r="D50" s="20"/>
      <c r="E50" s="6">
        <f t="shared" si="0"/>
        <v>3.7</v>
      </c>
      <c r="F50" s="6">
        <f t="shared" si="1"/>
        <v>-7.5050349000000001</v>
      </c>
      <c r="G50" s="44">
        <f t="shared" si="2"/>
        <v>-8.2640381000000005</v>
      </c>
      <c r="H50" s="44">
        <f t="shared" si="3"/>
        <v>-8.5931587</v>
      </c>
      <c r="I50" s="44">
        <f t="shared" si="4"/>
        <v>-9.0376472000000003</v>
      </c>
      <c r="J50" s="44">
        <f t="shared" si="5"/>
        <v>-9.6467524000000004</v>
      </c>
      <c r="K50" s="44">
        <f t="shared" si="6"/>
        <v>0</v>
      </c>
      <c r="M50">
        <v>3460000000</v>
      </c>
      <c r="N50">
        <v>-7.1154121999999997</v>
      </c>
      <c r="O50" s="20"/>
      <c r="P50" s="6">
        <f t="shared" si="7"/>
        <v>3.7</v>
      </c>
      <c r="Q50" s="6">
        <f t="shared" si="8"/>
        <v>-7.1771240000000001</v>
      </c>
      <c r="R50" s="44">
        <f t="shared" si="9"/>
        <v>-7.9601325999999997</v>
      </c>
      <c r="S50" s="44">
        <f t="shared" si="10"/>
        <v>-8.3302317000000006</v>
      </c>
      <c r="T50" s="44">
        <f t="shared" si="11"/>
        <v>-8.8325233000000001</v>
      </c>
      <c r="U50" s="44">
        <f t="shared" si="12"/>
        <v>-8.5584954999999994</v>
      </c>
      <c r="V50" s="44">
        <f t="shared" si="13"/>
        <v>0</v>
      </c>
      <c r="W50" s="20"/>
    </row>
    <row r="51" spans="2:23" x14ac:dyDescent="0.25">
      <c r="B51">
        <v>3520000000</v>
      </c>
      <c r="C51">
        <v>-7.4257559999999998</v>
      </c>
      <c r="D51" s="20"/>
      <c r="E51" s="6">
        <f t="shared" si="0"/>
        <v>3.76</v>
      </c>
      <c r="F51" s="6">
        <f t="shared" si="1"/>
        <v>-7.5695418999999999</v>
      </c>
      <c r="G51" s="44">
        <f t="shared" si="2"/>
        <v>-8.3327770000000001</v>
      </c>
      <c r="H51" s="44">
        <f t="shared" si="3"/>
        <v>-8.6583023000000008</v>
      </c>
      <c r="I51" s="44">
        <f t="shared" si="4"/>
        <v>-9.0985498000000007</v>
      </c>
      <c r="J51" s="44">
        <f t="shared" si="5"/>
        <v>-9.6981125000000006</v>
      </c>
      <c r="K51" s="44">
        <f t="shared" si="6"/>
        <v>0</v>
      </c>
      <c r="M51">
        <v>3520000000</v>
      </c>
      <c r="N51">
        <v>-7.1441163999999997</v>
      </c>
      <c r="O51" s="20"/>
      <c r="P51" s="6">
        <f t="shared" si="7"/>
        <v>3.76</v>
      </c>
      <c r="Q51" s="6">
        <f t="shared" si="8"/>
        <v>-7.2179899000000001</v>
      </c>
      <c r="R51" s="44">
        <f t="shared" si="9"/>
        <v>-8.0077380999999992</v>
      </c>
      <c r="S51" s="44">
        <f t="shared" si="10"/>
        <v>-8.3780602999999996</v>
      </c>
      <c r="T51" s="44">
        <f t="shared" si="11"/>
        <v>-8.8774347000000002</v>
      </c>
      <c r="U51" s="44">
        <f t="shared" si="12"/>
        <v>-8.6055917999999991</v>
      </c>
      <c r="V51" s="44">
        <f t="shared" si="13"/>
        <v>0</v>
      </c>
      <c r="W51" s="20"/>
    </row>
    <row r="52" spans="2:23" x14ac:dyDescent="0.25">
      <c r="B52">
        <v>3580000000</v>
      </c>
      <c r="C52">
        <v>-7.4375175999999996</v>
      </c>
      <c r="D52" s="20"/>
      <c r="E52" s="6">
        <f t="shared" si="0"/>
        <v>3.82</v>
      </c>
      <c r="F52" s="6">
        <f t="shared" si="1"/>
        <v>-7.5989475000000004</v>
      </c>
      <c r="G52" s="44">
        <f t="shared" si="2"/>
        <v>-8.3573046000000009</v>
      </c>
      <c r="H52" s="44">
        <f t="shared" si="3"/>
        <v>-8.6790094</v>
      </c>
      <c r="I52" s="44">
        <f t="shared" si="4"/>
        <v>-9.1152715999999998</v>
      </c>
      <c r="J52" s="44">
        <f t="shared" si="5"/>
        <v>-9.7182846000000005</v>
      </c>
      <c r="K52" s="44">
        <f t="shared" si="6"/>
        <v>0</v>
      </c>
      <c r="M52">
        <v>3580000000</v>
      </c>
      <c r="N52">
        <v>-7.1410155</v>
      </c>
      <c r="O52" s="20"/>
      <c r="P52" s="6">
        <f t="shared" si="7"/>
        <v>3.82</v>
      </c>
      <c r="Q52" s="6">
        <f t="shared" si="8"/>
        <v>-7.2359632999999999</v>
      </c>
      <c r="R52" s="44">
        <f t="shared" si="9"/>
        <v>-8.0261783999999992</v>
      </c>
      <c r="S52" s="44">
        <f t="shared" si="10"/>
        <v>-8.3993397000000005</v>
      </c>
      <c r="T52" s="44">
        <f t="shared" si="11"/>
        <v>-8.8968276999999993</v>
      </c>
      <c r="U52" s="44">
        <f t="shared" si="12"/>
        <v>-8.6281766999999991</v>
      </c>
      <c r="V52" s="44">
        <f t="shared" si="13"/>
        <v>0</v>
      </c>
      <c r="W52" s="20"/>
    </row>
    <row r="53" spans="2:23" x14ac:dyDescent="0.25">
      <c r="B53">
        <v>3640000000</v>
      </c>
      <c r="C53">
        <v>-7.4847115999999998</v>
      </c>
      <c r="D53" s="20"/>
      <c r="E53" s="6">
        <f t="shared" si="0"/>
        <v>3.88</v>
      </c>
      <c r="F53" s="6">
        <f t="shared" si="1"/>
        <v>-7.6527443000000002</v>
      </c>
      <c r="G53" s="44">
        <f t="shared" si="2"/>
        <v>-8.4079675999999992</v>
      </c>
      <c r="H53" s="44">
        <f t="shared" si="3"/>
        <v>-8.7226991999999992</v>
      </c>
      <c r="I53" s="44">
        <f t="shared" si="4"/>
        <v>-9.1532000999999994</v>
      </c>
      <c r="J53" s="44">
        <f t="shared" si="5"/>
        <v>-9.7518882999999992</v>
      </c>
      <c r="K53" s="44">
        <f t="shared" si="6"/>
        <v>0</v>
      </c>
      <c r="M53">
        <v>3640000000</v>
      </c>
      <c r="N53">
        <v>-7.1678332999999999</v>
      </c>
      <c r="O53" s="20"/>
      <c r="P53" s="6">
        <f t="shared" si="7"/>
        <v>3.88</v>
      </c>
      <c r="Q53" s="6">
        <f t="shared" si="8"/>
        <v>-7.2749652999999999</v>
      </c>
      <c r="R53" s="44">
        <f t="shared" si="9"/>
        <v>-8.0647582999999994</v>
      </c>
      <c r="S53" s="44">
        <f t="shared" si="10"/>
        <v>-8.4339780999999991</v>
      </c>
      <c r="T53" s="44">
        <f t="shared" si="11"/>
        <v>-8.9233627000000002</v>
      </c>
      <c r="U53" s="44">
        <f t="shared" si="12"/>
        <v>-8.6614847000000008</v>
      </c>
      <c r="V53" s="44">
        <f t="shared" si="13"/>
        <v>0</v>
      </c>
      <c r="W53" s="20"/>
    </row>
    <row r="54" spans="2:23" x14ac:dyDescent="0.25">
      <c r="B54">
        <v>3700000000</v>
      </c>
      <c r="C54">
        <v>-7.5050349000000001</v>
      </c>
      <c r="D54" s="20"/>
      <c r="E54" s="6">
        <f t="shared" si="0"/>
        <v>3.94</v>
      </c>
      <c r="F54" s="6">
        <f t="shared" si="1"/>
        <v>-7.7004313</v>
      </c>
      <c r="G54" s="44">
        <f t="shared" si="2"/>
        <v>-8.4506291999999998</v>
      </c>
      <c r="H54" s="44">
        <f t="shared" si="3"/>
        <v>-8.7606125000000006</v>
      </c>
      <c r="I54" s="44">
        <f t="shared" si="4"/>
        <v>-9.1933146000000008</v>
      </c>
      <c r="J54" s="44">
        <f t="shared" si="5"/>
        <v>-9.7972155000000001</v>
      </c>
      <c r="K54" s="44">
        <f t="shared" si="6"/>
        <v>0</v>
      </c>
      <c r="M54">
        <v>3700000000</v>
      </c>
      <c r="N54">
        <v>-7.1771240000000001</v>
      </c>
      <c r="O54" s="20"/>
      <c r="P54" s="6">
        <f t="shared" si="7"/>
        <v>3.94</v>
      </c>
      <c r="Q54" s="6">
        <f t="shared" si="8"/>
        <v>-7.3087711000000004</v>
      </c>
      <c r="R54" s="44">
        <f t="shared" si="9"/>
        <v>-8.0977868999999991</v>
      </c>
      <c r="S54" s="44">
        <f t="shared" si="10"/>
        <v>-8.4659901000000009</v>
      </c>
      <c r="T54" s="44">
        <f t="shared" si="11"/>
        <v>-8.9548720999999993</v>
      </c>
      <c r="U54" s="44">
        <f t="shared" si="12"/>
        <v>-8.6942196000000003</v>
      </c>
      <c r="V54" s="44">
        <f t="shared" si="13"/>
        <v>0</v>
      </c>
      <c r="W54" s="20"/>
    </row>
    <row r="55" spans="2:23" x14ac:dyDescent="0.25">
      <c r="B55">
        <v>3760000000</v>
      </c>
      <c r="C55">
        <v>-7.5695418999999999</v>
      </c>
      <c r="D55" s="20"/>
      <c r="E55" s="6">
        <f t="shared" si="0"/>
        <v>4</v>
      </c>
      <c r="F55" s="6">
        <f t="shared" si="1"/>
        <v>-7.7431559999999999</v>
      </c>
      <c r="G55" s="44">
        <f t="shared" si="2"/>
        <v>-8.4887628999999993</v>
      </c>
      <c r="H55" s="44">
        <f t="shared" si="3"/>
        <v>-8.7942829000000007</v>
      </c>
      <c r="I55" s="44">
        <f t="shared" si="4"/>
        <v>-9.2225266000000001</v>
      </c>
      <c r="J55" s="44">
        <f t="shared" si="5"/>
        <v>-9.8225727000000003</v>
      </c>
      <c r="K55" s="44">
        <f t="shared" si="6"/>
        <v>0</v>
      </c>
      <c r="M55">
        <v>3760000000</v>
      </c>
      <c r="N55">
        <v>-7.2179899000000001</v>
      </c>
      <c r="O55" s="20"/>
      <c r="P55" s="6">
        <f t="shared" si="7"/>
        <v>4</v>
      </c>
      <c r="Q55" s="6">
        <f t="shared" si="8"/>
        <v>-7.3398308999999999</v>
      </c>
      <c r="R55" s="44">
        <f t="shared" si="9"/>
        <v>-8.1273861000000007</v>
      </c>
      <c r="S55" s="44">
        <f t="shared" si="10"/>
        <v>-8.4911060000000003</v>
      </c>
      <c r="T55" s="44">
        <f t="shared" si="11"/>
        <v>-8.9704723000000008</v>
      </c>
      <c r="U55" s="44">
        <f t="shared" si="12"/>
        <v>-8.7154588999999998</v>
      </c>
      <c r="V55" s="44">
        <f t="shared" si="13"/>
        <v>0</v>
      </c>
      <c r="W55" s="20"/>
    </row>
    <row r="56" spans="2:23" x14ac:dyDescent="0.25">
      <c r="B56">
        <v>3820000000</v>
      </c>
      <c r="C56">
        <v>-7.5989475000000004</v>
      </c>
      <c r="E56" s="6">
        <f t="shared" si="0"/>
        <v>4.0599999999999996</v>
      </c>
      <c r="F56" s="6">
        <f t="shared" si="1"/>
        <v>-7.7792854</v>
      </c>
      <c r="G56" s="44">
        <f t="shared" si="2"/>
        <v>-8.5178585000000009</v>
      </c>
      <c r="H56" s="44">
        <f t="shared" si="3"/>
        <v>-8.8202266999999992</v>
      </c>
      <c r="I56" s="44">
        <f t="shared" si="4"/>
        <v>-9.2458934999999993</v>
      </c>
      <c r="J56" s="44">
        <f t="shared" si="5"/>
        <v>-9.8455943999999995</v>
      </c>
      <c r="K56" s="44">
        <f t="shared" si="6"/>
        <v>0</v>
      </c>
      <c r="M56">
        <v>3820000000</v>
      </c>
      <c r="N56">
        <v>-7.2359632999999999</v>
      </c>
      <c r="P56" s="6">
        <f t="shared" si="7"/>
        <v>4.0599999999999996</v>
      </c>
      <c r="Q56" s="6">
        <f t="shared" si="8"/>
        <v>-7.3772434999999996</v>
      </c>
      <c r="R56" s="44">
        <f t="shared" si="9"/>
        <v>-8.1606454999999993</v>
      </c>
      <c r="S56" s="44">
        <f t="shared" si="10"/>
        <v>-8.5223960999999999</v>
      </c>
      <c r="T56" s="44">
        <f t="shared" si="11"/>
        <v>-8.9937258</v>
      </c>
      <c r="U56" s="44">
        <f t="shared" si="12"/>
        <v>-8.7435179000000005</v>
      </c>
      <c r="V56" s="44">
        <f t="shared" si="13"/>
        <v>0</v>
      </c>
    </row>
    <row r="57" spans="2:23" x14ac:dyDescent="0.25">
      <c r="B57">
        <v>3880000000</v>
      </c>
      <c r="C57">
        <v>-7.6527443000000002</v>
      </c>
      <c r="E57" s="6">
        <f t="shared" si="0"/>
        <v>4.12</v>
      </c>
      <c r="F57" s="6">
        <f t="shared" si="1"/>
        <v>-7.8198379999999998</v>
      </c>
      <c r="G57" s="44">
        <f t="shared" si="2"/>
        <v>-8.5531883000000004</v>
      </c>
      <c r="H57" s="44">
        <f t="shared" si="3"/>
        <v>-8.8531779999999998</v>
      </c>
      <c r="I57" s="44">
        <f t="shared" si="4"/>
        <v>-9.2750292000000005</v>
      </c>
      <c r="J57" s="44">
        <f t="shared" si="5"/>
        <v>-9.8653888999999992</v>
      </c>
      <c r="K57" s="44">
        <f t="shared" si="6"/>
        <v>0</v>
      </c>
      <c r="M57">
        <v>3880000000</v>
      </c>
      <c r="N57">
        <v>-7.2749652999999999</v>
      </c>
      <c r="P57" s="6">
        <f t="shared" si="7"/>
        <v>4.12</v>
      </c>
      <c r="Q57" s="6">
        <f t="shared" si="8"/>
        <v>-7.4072794999999996</v>
      </c>
      <c r="R57" s="44">
        <f t="shared" si="9"/>
        <v>-8.1883792999999994</v>
      </c>
      <c r="S57" s="44">
        <f t="shared" si="10"/>
        <v>-8.5429010000000005</v>
      </c>
      <c r="T57" s="44">
        <f t="shared" si="11"/>
        <v>-9.0082492999999992</v>
      </c>
      <c r="U57" s="44">
        <f t="shared" si="12"/>
        <v>-8.7618647000000003</v>
      </c>
      <c r="V57" s="44">
        <f t="shared" si="13"/>
        <v>0</v>
      </c>
    </row>
    <row r="58" spans="2:23" x14ac:dyDescent="0.25">
      <c r="B58">
        <v>3940000000</v>
      </c>
      <c r="C58">
        <v>-7.7004313</v>
      </c>
      <c r="E58" s="6">
        <f t="shared" si="0"/>
        <v>4.18</v>
      </c>
      <c r="F58" s="6">
        <f t="shared" si="1"/>
        <v>-7.8584908999999996</v>
      </c>
      <c r="G58" s="44">
        <f t="shared" si="2"/>
        <v>-8.5905036999999993</v>
      </c>
      <c r="H58" s="44">
        <f t="shared" si="3"/>
        <v>-8.8903874999999992</v>
      </c>
      <c r="I58" s="44">
        <f t="shared" si="4"/>
        <v>-9.3114071000000003</v>
      </c>
      <c r="J58" s="44">
        <f t="shared" si="5"/>
        <v>-9.8970746999999992</v>
      </c>
      <c r="K58" s="44">
        <f t="shared" si="6"/>
        <v>0</v>
      </c>
      <c r="M58">
        <v>3940000000</v>
      </c>
      <c r="N58">
        <v>-7.3087711000000004</v>
      </c>
      <c r="P58" s="6">
        <f t="shared" si="7"/>
        <v>4.18</v>
      </c>
      <c r="Q58" s="6">
        <f t="shared" si="8"/>
        <v>-7.4457955</v>
      </c>
      <c r="R58" s="44">
        <f t="shared" si="9"/>
        <v>-8.2244740000000007</v>
      </c>
      <c r="S58" s="44">
        <f t="shared" si="10"/>
        <v>-8.5768346999999991</v>
      </c>
      <c r="T58" s="44">
        <f t="shared" si="11"/>
        <v>-9.0339842000000008</v>
      </c>
      <c r="U58" s="44">
        <f t="shared" si="12"/>
        <v>-8.7903833000000002</v>
      </c>
      <c r="V58" s="44">
        <f t="shared" si="13"/>
        <v>0</v>
      </c>
    </row>
    <row r="59" spans="2:23" x14ac:dyDescent="0.25">
      <c r="B59">
        <v>4000000000</v>
      </c>
      <c r="C59">
        <v>-7.7431559999999999</v>
      </c>
      <c r="E59" s="6">
        <f t="shared" si="0"/>
        <v>4.24</v>
      </c>
      <c r="F59" s="6">
        <f t="shared" si="1"/>
        <v>-7.9018167999999998</v>
      </c>
      <c r="G59" s="44">
        <f t="shared" si="2"/>
        <v>-8.6344805000000004</v>
      </c>
      <c r="H59" s="44">
        <f t="shared" si="3"/>
        <v>-8.9353742999999994</v>
      </c>
      <c r="I59" s="44">
        <f t="shared" si="4"/>
        <v>-9.3578814999999995</v>
      </c>
      <c r="J59" s="44">
        <f t="shared" si="5"/>
        <v>-9.9427670999999993</v>
      </c>
      <c r="K59" s="44">
        <f t="shared" si="6"/>
        <v>0</v>
      </c>
      <c r="M59">
        <v>4000000000</v>
      </c>
      <c r="N59">
        <v>-7.3398308999999999</v>
      </c>
      <c r="P59" s="6">
        <f t="shared" si="7"/>
        <v>4.24</v>
      </c>
      <c r="Q59" s="6">
        <f t="shared" si="8"/>
        <v>-7.4987035000000004</v>
      </c>
      <c r="R59" s="44">
        <f t="shared" si="9"/>
        <v>-8.2777499999999993</v>
      </c>
      <c r="S59" s="44">
        <f t="shared" si="10"/>
        <v>-8.6269063999999993</v>
      </c>
      <c r="T59" s="44">
        <f t="shared" si="11"/>
        <v>-9.0751828999999997</v>
      </c>
      <c r="U59" s="44">
        <f t="shared" si="12"/>
        <v>-8.837574</v>
      </c>
      <c r="V59" s="44">
        <f t="shared" si="13"/>
        <v>0</v>
      </c>
    </row>
    <row r="60" spans="2:23" x14ac:dyDescent="0.25">
      <c r="B60">
        <v>4060000000</v>
      </c>
      <c r="C60">
        <v>-7.7792854</v>
      </c>
      <c r="E60" s="6">
        <f t="shared" si="0"/>
        <v>4.3</v>
      </c>
      <c r="F60" s="6">
        <f t="shared" si="1"/>
        <v>-7.9359202</v>
      </c>
      <c r="G60" s="44">
        <f t="shared" si="2"/>
        <v>-8.6667460999999992</v>
      </c>
      <c r="H60" s="44">
        <f t="shared" si="3"/>
        <v>-8.9692468999999999</v>
      </c>
      <c r="I60" s="44">
        <f t="shared" si="4"/>
        <v>-9.3914375000000003</v>
      </c>
      <c r="J60" s="44">
        <f t="shared" si="5"/>
        <v>-9.9744338999999993</v>
      </c>
      <c r="K60" s="44">
        <f t="shared" si="6"/>
        <v>0</v>
      </c>
      <c r="M60">
        <v>4060000000</v>
      </c>
      <c r="N60">
        <v>-7.3772434999999996</v>
      </c>
      <c r="P60" s="6">
        <f t="shared" si="7"/>
        <v>4.3</v>
      </c>
      <c r="Q60" s="6">
        <f t="shared" si="8"/>
        <v>-7.5531049000000001</v>
      </c>
      <c r="R60" s="44">
        <f t="shared" si="9"/>
        <v>-8.3282136999999992</v>
      </c>
      <c r="S60" s="44">
        <f t="shared" si="10"/>
        <v>-8.6685219</v>
      </c>
      <c r="T60" s="44">
        <f t="shared" si="11"/>
        <v>-9.1052160000000004</v>
      </c>
      <c r="U60" s="44">
        <f t="shared" si="12"/>
        <v>-8.8712721000000005</v>
      </c>
      <c r="V60" s="44">
        <f t="shared" si="13"/>
        <v>0</v>
      </c>
    </row>
    <row r="61" spans="2:23" x14ac:dyDescent="0.25">
      <c r="B61">
        <v>4120000000</v>
      </c>
      <c r="C61">
        <v>-7.8198379999999998</v>
      </c>
      <c r="E61" s="6">
        <f t="shared" si="0"/>
        <v>4.3600000000000003</v>
      </c>
      <c r="F61" s="6">
        <f t="shared" si="1"/>
        <v>-7.9587855000000003</v>
      </c>
      <c r="G61" s="44">
        <f t="shared" si="2"/>
        <v>-8.6872653999999994</v>
      </c>
      <c r="H61" s="44">
        <f t="shared" si="3"/>
        <v>-8.9913711999999997</v>
      </c>
      <c r="I61" s="44">
        <f t="shared" si="4"/>
        <v>-9.4104557</v>
      </c>
      <c r="J61" s="44">
        <f t="shared" si="5"/>
        <v>-9.9908322999999992</v>
      </c>
      <c r="K61" s="44">
        <f t="shared" si="6"/>
        <v>0</v>
      </c>
      <c r="M61">
        <v>4120000000</v>
      </c>
      <c r="N61">
        <v>-7.4072794999999996</v>
      </c>
      <c r="P61" s="6">
        <f t="shared" si="7"/>
        <v>4.3600000000000003</v>
      </c>
      <c r="Q61" s="6">
        <f t="shared" si="8"/>
        <v>-7.6051292000000004</v>
      </c>
      <c r="R61" s="44">
        <f t="shared" si="9"/>
        <v>-8.3746337999999998</v>
      </c>
      <c r="S61" s="44">
        <f t="shared" si="10"/>
        <v>-8.7035627000000009</v>
      </c>
      <c r="T61" s="44">
        <f t="shared" si="11"/>
        <v>-9.1264935000000005</v>
      </c>
      <c r="U61" s="44">
        <f t="shared" si="12"/>
        <v>-8.9002838000000004</v>
      </c>
      <c r="V61" s="44">
        <f t="shared" si="13"/>
        <v>0</v>
      </c>
    </row>
    <row r="62" spans="2:23" x14ac:dyDescent="0.25">
      <c r="B62">
        <v>4180000000</v>
      </c>
      <c r="C62">
        <v>-7.8584908999999996</v>
      </c>
      <c r="E62" s="6">
        <f t="shared" si="0"/>
        <v>4.42</v>
      </c>
      <c r="F62" s="6">
        <f t="shared" si="1"/>
        <v>-7.9550786000000002</v>
      </c>
      <c r="G62" s="44">
        <f t="shared" si="2"/>
        <v>-8.6837920999999998</v>
      </c>
      <c r="H62" s="44">
        <f t="shared" si="3"/>
        <v>-8.9851389000000008</v>
      </c>
      <c r="I62" s="44">
        <f t="shared" si="4"/>
        <v>-9.4030333000000006</v>
      </c>
      <c r="J62" s="44">
        <f t="shared" si="5"/>
        <v>-9.9810762000000004</v>
      </c>
      <c r="K62" s="44">
        <f t="shared" si="6"/>
        <v>0</v>
      </c>
      <c r="M62">
        <v>4180000000</v>
      </c>
      <c r="N62">
        <v>-7.4457955</v>
      </c>
      <c r="P62" s="6">
        <f t="shared" si="7"/>
        <v>4.42</v>
      </c>
      <c r="Q62" s="6">
        <f t="shared" si="8"/>
        <v>-7.6421188999999998</v>
      </c>
      <c r="R62" s="44">
        <f t="shared" si="9"/>
        <v>-8.4014664000000003</v>
      </c>
      <c r="S62" s="44">
        <f t="shared" si="10"/>
        <v>-8.7202473000000005</v>
      </c>
      <c r="T62" s="44">
        <f t="shared" si="11"/>
        <v>-9.1254977999999998</v>
      </c>
      <c r="U62" s="44">
        <f t="shared" si="12"/>
        <v>-8.9076413999999993</v>
      </c>
      <c r="V62" s="44">
        <f t="shared" si="13"/>
        <v>0</v>
      </c>
    </row>
    <row r="63" spans="2:23" x14ac:dyDescent="0.25">
      <c r="B63">
        <v>4240000000</v>
      </c>
      <c r="C63">
        <v>-7.9018167999999998</v>
      </c>
      <c r="E63" s="6">
        <f t="shared" si="0"/>
        <v>4.4800000000000004</v>
      </c>
      <c r="F63" s="6">
        <f t="shared" si="1"/>
        <v>-7.9489650999999997</v>
      </c>
      <c r="G63" s="44">
        <f t="shared" si="2"/>
        <v>-8.6767654000000007</v>
      </c>
      <c r="H63" s="44">
        <f t="shared" si="3"/>
        <v>-8.9794234999999993</v>
      </c>
      <c r="I63" s="44">
        <f t="shared" si="4"/>
        <v>-9.3971394999999998</v>
      </c>
      <c r="J63" s="44">
        <f t="shared" si="5"/>
        <v>-9.9747076000000003</v>
      </c>
      <c r="K63" s="44">
        <f t="shared" si="6"/>
        <v>0</v>
      </c>
      <c r="M63">
        <v>4240000000</v>
      </c>
      <c r="N63">
        <v>-7.4987035000000004</v>
      </c>
      <c r="P63" s="6">
        <f t="shared" si="7"/>
        <v>4.4800000000000004</v>
      </c>
      <c r="Q63" s="6">
        <f t="shared" si="8"/>
        <v>-7.6912909000000003</v>
      </c>
      <c r="R63" s="44">
        <f t="shared" si="9"/>
        <v>-8.4449520000000007</v>
      </c>
      <c r="S63" s="44">
        <f t="shared" si="10"/>
        <v>-8.7533273999999999</v>
      </c>
      <c r="T63" s="44">
        <f t="shared" si="11"/>
        <v>-9.1464967999999995</v>
      </c>
      <c r="U63" s="44">
        <f t="shared" si="12"/>
        <v>-8.9352845999999992</v>
      </c>
      <c r="V63" s="44">
        <f t="shared" si="13"/>
        <v>0</v>
      </c>
    </row>
    <row r="64" spans="2:23" x14ac:dyDescent="0.25">
      <c r="B64">
        <v>4300000000</v>
      </c>
      <c r="C64">
        <v>-7.9359202</v>
      </c>
      <c r="E64" s="6">
        <f t="shared" si="0"/>
        <v>4.54</v>
      </c>
      <c r="F64" s="6">
        <f t="shared" si="1"/>
        <v>-7.9195738000000002</v>
      </c>
      <c r="G64" s="44">
        <f t="shared" si="2"/>
        <v>-8.6467848000000007</v>
      </c>
      <c r="H64" s="44">
        <f t="shared" si="3"/>
        <v>-8.9488277000000007</v>
      </c>
      <c r="I64" s="44">
        <f t="shared" si="4"/>
        <v>-9.3652086000000008</v>
      </c>
      <c r="J64" s="44">
        <f t="shared" si="5"/>
        <v>-9.9408770000000004</v>
      </c>
      <c r="K64" s="44">
        <f t="shared" si="6"/>
        <v>0</v>
      </c>
      <c r="M64">
        <v>4300000000</v>
      </c>
      <c r="N64">
        <v>-7.5531049000000001</v>
      </c>
      <c r="P64" s="6">
        <f t="shared" si="7"/>
        <v>4.54</v>
      </c>
      <c r="Q64" s="6">
        <f t="shared" si="8"/>
        <v>-7.7260422999999996</v>
      </c>
      <c r="R64" s="44">
        <f t="shared" si="9"/>
        <v>-8.4682951000000006</v>
      </c>
      <c r="S64" s="44">
        <f t="shared" si="10"/>
        <v>-8.7642793999999995</v>
      </c>
      <c r="T64" s="44">
        <f t="shared" si="11"/>
        <v>-9.1440877999999994</v>
      </c>
      <c r="U64" s="44">
        <f t="shared" si="12"/>
        <v>-8.9387913000000001</v>
      </c>
      <c r="V64" s="44">
        <f t="shared" si="13"/>
        <v>0</v>
      </c>
    </row>
    <row r="65" spans="2:22" x14ac:dyDescent="0.25">
      <c r="B65">
        <v>4360000000</v>
      </c>
      <c r="C65">
        <v>-7.9587855000000003</v>
      </c>
      <c r="E65" s="6">
        <f t="shared" si="0"/>
        <v>4.5999999999999996</v>
      </c>
      <c r="F65" s="6">
        <f t="shared" si="1"/>
        <v>-7.8828677999999996</v>
      </c>
      <c r="G65" s="44">
        <f t="shared" si="2"/>
        <v>-8.6103839999999998</v>
      </c>
      <c r="H65" s="44">
        <f t="shared" si="3"/>
        <v>-8.9106702999999996</v>
      </c>
      <c r="I65" s="44">
        <f t="shared" si="4"/>
        <v>-9.3272457000000006</v>
      </c>
      <c r="J65" s="44">
        <f t="shared" si="5"/>
        <v>-9.9041146999999992</v>
      </c>
      <c r="K65" s="44">
        <f t="shared" si="6"/>
        <v>0</v>
      </c>
      <c r="M65">
        <v>4360000000</v>
      </c>
      <c r="N65">
        <v>-7.6051292000000004</v>
      </c>
      <c r="P65" s="6">
        <f t="shared" si="7"/>
        <v>4.5999999999999996</v>
      </c>
      <c r="Q65" s="6">
        <f t="shared" si="8"/>
        <v>-7.7614093000000004</v>
      </c>
      <c r="R65" s="44">
        <f t="shared" si="9"/>
        <v>-8.4953690000000002</v>
      </c>
      <c r="S65" s="44">
        <f t="shared" si="10"/>
        <v>-8.7826985999999998</v>
      </c>
      <c r="T65" s="44">
        <f t="shared" si="11"/>
        <v>-9.1547088999999993</v>
      </c>
      <c r="U65" s="44">
        <f t="shared" si="12"/>
        <v>-8.9540042999999994</v>
      </c>
      <c r="V65" s="44">
        <f t="shared" si="13"/>
        <v>0</v>
      </c>
    </row>
    <row r="66" spans="2:22" x14ac:dyDescent="0.25">
      <c r="B66">
        <v>4420000000</v>
      </c>
      <c r="C66">
        <v>-7.9550786000000002</v>
      </c>
      <c r="E66" s="6">
        <f t="shared" si="0"/>
        <v>4.66</v>
      </c>
      <c r="F66" s="6">
        <f t="shared" si="1"/>
        <v>-7.8309249999999997</v>
      </c>
      <c r="G66" s="44">
        <f t="shared" si="2"/>
        <v>-8.5567607999999993</v>
      </c>
      <c r="H66" s="44">
        <f t="shared" si="3"/>
        <v>-8.8538837000000008</v>
      </c>
      <c r="I66" s="44">
        <f t="shared" si="4"/>
        <v>-9.2711287000000002</v>
      </c>
      <c r="J66" s="44">
        <f t="shared" si="5"/>
        <v>-9.8500146999999991</v>
      </c>
      <c r="K66" s="44">
        <f t="shared" si="6"/>
        <v>0</v>
      </c>
      <c r="M66">
        <v>4420000000</v>
      </c>
      <c r="N66">
        <v>-7.6421188999999998</v>
      </c>
      <c r="P66" s="6">
        <f t="shared" si="7"/>
        <v>4.66</v>
      </c>
      <c r="Q66" s="6">
        <f t="shared" si="8"/>
        <v>-7.7744974999999998</v>
      </c>
      <c r="R66" s="44">
        <f t="shared" si="9"/>
        <v>-8.4979448000000009</v>
      </c>
      <c r="S66" s="44">
        <f t="shared" si="10"/>
        <v>-8.7763109000000004</v>
      </c>
      <c r="T66" s="44">
        <f t="shared" si="11"/>
        <v>-9.1414299000000003</v>
      </c>
      <c r="U66" s="44">
        <f t="shared" si="12"/>
        <v>-8.9437789999999993</v>
      </c>
      <c r="V66" s="44">
        <f t="shared" si="13"/>
        <v>0</v>
      </c>
    </row>
    <row r="67" spans="2:22" x14ac:dyDescent="0.25">
      <c r="B67">
        <v>4480000000</v>
      </c>
      <c r="C67">
        <v>-7.9489650999999997</v>
      </c>
      <c r="E67" s="6">
        <f t="shared" si="0"/>
        <v>4.72</v>
      </c>
      <c r="F67" s="6">
        <f t="shared" si="1"/>
        <v>-7.7883247999999998</v>
      </c>
      <c r="G67" s="44">
        <f t="shared" si="2"/>
        <v>-8.5131826000000004</v>
      </c>
      <c r="H67" s="44">
        <f t="shared" si="3"/>
        <v>-8.8132895999999992</v>
      </c>
      <c r="I67" s="44">
        <f t="shared" si="4"/>
        <v>-9.2316541999999995</v>
      </c>
      <c r="J67" s="44">
        <f t="shared" si="5"/>
        <v>-9.8119935999999992</v>
      </c>
      <c r="K67" s="44">
        <f t="shared" si="6"/>
        <v>0</v>
      </c>
      <c r="M67">
        <v>4480000000</v>
      </c>
      <c r="N67">
        <v>-7.6912909000000003</v>
      </c>
      <c r="P67" s="6">
        <f t="shared" si="7"/>
        <v>4.72</v>
      </c>
      <c r="Q67" s="6">
        <f t="shared" si="8"/>
        <v>-7.8035769000000004</v>
      </c>
      <c r="R67" s="44">
        <f t="shared" si="9"/>
        <v>-8.5217009000000008</v>
      </c>
      <c r="S67" s="44">
        <f t="shared" si="10"/>
        <v>-8.7938308999999997</v>
      </c>
      <c r="T67" s="44">
        <f t="shared" si="11"/>
        <v>-9.1549273000000007</v>
      </c>
      <c r="U67" s="44">
        <f t="shared" si="12"/>
        <v>-8.9601479000000008</v>
      </c>
      <c r="V67" s="44">
        <f t="shared" si="13"/>
        <v>0</v>
      </c>
    </row>
    <row r="68" spans="2:22" x14ac:dyDescent="0.25">
      <c r="B68">
        <v>4540000000</v>
      </c>
      <c r="C68">
        <v>-7.9195738000000002</v>
      </c>
      <c r="E68" s="6">
        <f t="shared" si="0"/>
        <v>4.78</v>
      </c>
      <c r="F68" s="6">
        <f t="shared" si="1"/>
        <v>-7.7391338000000003</v>
      </c>
      <c r="G68" s="44">
        <f t="shared" si="2"/>
        <v>-8.4629297000000001</v>
      </c>
      <c r="H68" s="44">
        <f t="shared" si="3"/>
        <v>-8.7625960999999997</v>
      </c>
      <c r="I68" s="44">
        <f t="shared" si="4"/>
        <v>-9.1807899000000006</v>
      </c>
      <c r="J68" s="44">
        <f t="shared" si="5"/>
        <v>-9.7609805999999999</v>
      </c>
      <c r="K68" s="44">
        <f t="shared" si="6"/>
        <v>0</v>
      </c>
      <c r="M68">
        <v>4540000000</v>
      </c>
      <c r="N68">
        <v>-7.7260422999999996</v>
      </c>
      <c r="P68" s="6">
        <f t="shared" si="7"/>
        <v>4.78</v>
      </c>
      <c r="Q68" s="6">
        <f t="shared" si="8"/>
        <v>-7.8107633999999999</v>
      </c>
      <c r="R68" s="44">
        <f t="shared" si="9"/>
        <v>-8.5216980000000007</v>
      </c>
      <c r="S68" s="44">
        <f t="shared" si="10"/>
        <v>-8.7881850999999997</v>
      </c>
      <c r="T68" s="44">
        <f t="shared" si="11"/>
        <v>-9.1467314000000002</v>
      </c>
      <c r="U68" s="44">
        <f t="shared" si="12"/>
        <v>-8.9541979000000005</v>
      </c>
      <c r="V68" s="44">
        <f t="shared" si="13"/>
        <v>0</v>
      </c>
    </row>
    <row r="69" spans="2:22" x14ac:dyDescent="0.25">
      <c r="B69">
        <v>4600000000</v>
      </c>
      <c r="C69">
        <v>-7.8828677999999996</v>
      </c>
      <c r="E69" s="6">
        <f t="shared" ref="E69:E132" si="14">B73/1000000000</f>
        <v>4.84</v>
      </c>
      <c r="F69" s="6">
        <f t="shared" ref="F69:F132" si="15">C73</f>
        <v>-7.6788978999999999</v>
      </c>
      <c r="G69" s="44">
        <f t="shared" ref="G69:G132" si="16">C279</f>
        <v>-8.4007167999999997</v>
      </c>
      <c r="H69" s="44">
        <f t="shared" ref="H69:H132" si="17">C485</f>
        <v>-8.6962051000000002</v>
      </c>
      <c r="I69" s="44">
        <f t="shared" ref="I69:I132" si="18">C691</f>
        <v>-9.1091441999999994</v>
      </c>
      <c r="J69" s="44">
        <f t="shared" ref="J69:J132" si="19">C897</f>
        <v>-9.6832122999999992</v>
      </c>
      <c r="K69" s="44">
        <f t="shared" ref="K69:K132" si="20">C1103</f>
        <v>0</v>
      </c>
      <c r="M69">
        <v>4600000000</v>
      </c>
      <c r="N69">
        <v>-7.7614093000000004</v>
      </c>
      <c r="P69" s="6">
        <f t="shared" si="7"/>
        <v>4.84</v>
      </c>
      <c r="Q69" s="6">
        <f t="shared" si="8"/>
        <v>-7.7959665999999999</v>
      </c>
      <c r="R69" s="44">
        <f t="shared" si="9"/>
        <v>-8.4994201999999994</v>
      </c>
      <c r="S69" s="44">
        <f t="shared" si="10"/>
        <v>-8.7603291999999993</v>
      </c>
      <c r="T69" s="44">
        <f t="shared" si="11"/>
        <v>-9.1148948999999995</v>
      </c>
      <c r="U69" s="44">
        <f t="shared" si="12"/>
        <v>-8.9248142000000001</v>
      </c>
      <c r="V69" s="44">
        <f t="shared" si="13"/>
        <v>0</v>
      </c>
    </row>
    <row r="70" spans="2:22" x14ac:dyDescent="0.25">
      <c r="B70">
        <v>4660000000</v>
      </c>
      <c r="C70">
        <v>-7.8309249999999997</v>
      </c>
      <c r="E70" s="6">
        <f t="shared" si="14"/>
        <v>4.9000000000000004</v>
      </c>
      <c r="F70" s="6">
        <f t="shared" si="15"/>
        <v>-7.6560769000000004</v>
      </c>
      <c r="G70" s="44">
        <f t="shared" si="16"/>
        <v>-8.3754845000000007</v>
      </c>
      <c r="H70" s="44">
        <f t="shared" si="17"/>
        <v>-8.6691132</v>
      </c>
      <c r="I70" s="44">
        <f t="shared" si="18"/>
        <v>-9.0788039999999999</v>
      </c>
      <c r="J70" s="44">
        <f t="shared" si="19"/>
        <v>-9.6477527999999992</v>
      </c>
      <c r="K70" s="44">
        <f t="shared" si="20"/>
        <v>0</v>
      </c>
      <c r="M70">
        <v>4660000000</v>
      </c>
      <c r="N70">
        <v>-7.7744974999999998</v>
      </c>
      <c r="P70" s="6">
        <f t="shared" ref="P70:P133" si="21">M74/1000000000</f>
        <v>4.9000000000000004</v>
      </c>
      <c r="Q70" s="6">
        <f t="shared" ref="Q70:Q133" si="22">N74</f>
        <v>-7.7928128000000001</v>
      </c>
      <c r="R70" s="44">
        <f t="shared" ref="R70:R133" si="23">N280</f>
        <v>-8.4938593000000004</v>
      </c>
      <c r="S70" s="44">
        <f t="shared" ref="S70:S133" si="24">N486</f>
        <v>-8.7521391000000008</v>
      </c>
      <c r="T70" s="44">
        <f t="shared" ref="T70:T133" si="25">N692</f>
        <v>-9.1072559000000002</v>
      </c>
      <c r="U70" s="44">
        <f t="shared" ref="U70:U133" si="26">N898</f>
        <v>-8.9173431000000001</v>
      </c>
      <c r="V70" s="44">
        <f t="shared" ref="V70:V133" si="27">N1104</f>
        <v>0</v>
      </c>
    </row>
    <row r="71" spans="2:22" x14ac:dyDescent="0.25">
      <c r="B71">
        <v>4720000000</v>
      </c>
      <c r="C71">
        <v>-7.7883247999999998</v>
      </c>
      <c r="E71" s="6">
        <f t="shared" si="14"/>
        <v>4.96</v>
      </c>
      <c r="F71" s="6">
        <f t="shared" si="15"/>
        <v>-7.6356120000000001</v>
      </c>
      <c r="G71" s="44">
        <f t="shared" si="16"/>
        <v>-8.3581962999999995</v>
      </c>
      <c r="H71" s="44">
        <f t="shared" si="17"/>
        <v>-8.6496238999999999</v>
      </c>
      <c r="I71" s="44">
        <f t="shared" si="18"/>
        <v>-9.0569314999999992</v>
      </c>
      <c r="J71" s="44">
        <f t="shared" si="19"/>
        <v>-9.6165570999999996</v>
      </c>
      <c r="K71" s="44">
        <f t="shared" si="20"/>
        <v>0</v>
      </c>
      <c r="M71">
        <v>4720000000</v>
      </c>
      <c r="N71">
        <v>-7.8035769000000004</v>
      </c>
      <c r="P71" s="6">
        <f t="shared" si="21"/>
        <v>4.96</v>
      </c>
      <c r="Q71" s="6">
        <f t="shared" si="22"/>
        <v>-7.7764053000000004</v>
      </c>
      <c r="R71" s="44">
        <f t="shared" si="23"/>
        <v>-8.4796943999999996</v>
      </c>
      <c r="S71" s="44">
        <f t="shared" si="24"/>
        <v>-8.7390965999999999</v>
      </c>
      <c r="T71" s="44">
        <f t="shared" si="25"/>
        <v>-9.0952348999999995</v>
      </c>
      <c r="U71" s="44">
        <f t="shared" si="26"/>
        <v>-8.9045734000000003</v>
      </c>
      <c r="V71" s="44">
        <f t="shared" si="27"/>
        <v>0</v>
      </c>
    </row>
    <row r="72" spans="2:22" x14ac:dyDescent="0.25">
      <c r="B72">
        <v>4780000000</v>
      </c>
      <c r="C72">
        <v>-7.7391338000000003</v>
      </c>
      <c r="E72" s="6">
        <f t="shared" si="14"/>
        <v>5.0199999999999996</v>
      </c>
      <c r="F72" s="6">
        <f t="shared" si="15"/>
        <v>-7.6340355999999998</v>
      </c>
      <c r="G72" s="44">
        <f t="shared" si="16"/>
        <v>-8.3533811999999994</v>
      </c>
      <c r="H72" s="44">
        <f t="shared" si="17"/>
        <v>-8.6413431000000003</v>
      </c>
      <c r="I72" s="44">
        <f t="shared" si="18"/>
        <v>-9.0402612999999992</v>
      </c>
      <c r="J72" s="44">
        <f t="shared" si="19"/>
        <v>-9.5912179999999996</v>
      </c>
      <c r="K72" s="44">
        <f t="shared" si="20"/>
        <v>0</v>
      </c>
      <c r="M72">
        <v>4780000000</v>
      </c>
      <c r="N72">
        <v>-7.8107633999999999</v>
      </c>
      <c r="P72" s="6">
        <f t="shared" si="21"/>
        <v>5.0199999999999996</v>
      </c>
      <c r="Q72" s="6">
        <f t="shared" si="22"/>
        <v>-7.7556108999999998</v>
      </c>
      <c r="R72" s="44">
        <f t="shared" si="23"/>
        <v>-8.4585991000000007</v>
      </c>
      <c r="S72" s="44">
        <f t="shared" si="24"/>
        <v>-8.7193784999999995</v>
      </c>
      <c r="T72" s="44">
        <f t="shared" si="25"/>
        <v>-9.0761900000000004</v>
      </c>
      <c r="U72" s="44">
        <f t="shared" si="26"/>
        <v>-8.8838901999999997</v>
      </c>
      <c r="V72" s="44">
        <f t="shared" si="27"/>
        <v>0</v>
      </c>
    </row>
    <row r="73" spans="2:22" x14ac:dyDescent="0.25">
      <c r="B73">
        <v>4840000000</v>
      </c>
      <c r="C73">
        <v>-7.6788978999999999</v>
      </c>
      <c r="E73" s="6">
        <f t="shared" si="14"/>
        <v>5.08</v>
      </c>
      <c r="F73" s="6">
        <f t="shared" si="15"/>
        <v>-7.6583671999999998</v>
      </c>
      <c r="G73" s="44">
        <f t="shared" si="16"/>
        <v>-8.3775530000000007</v>
      </c>
      <c r="H73" s="44">
        <f t="shared" si="17"/>
        <v>-8.6603203000000004</v>
      </c>
      <c r="I73" s="44">
        <f t="shared" si="18"/>
        <v>-9.0501471000000002</v>
      </c>
      <c r="J73" s="44">
        <f t="shared" si="19"/>
        <v>-9.5876903999999996</v>
      </c>
      <c r="K73" s="44">
        <f t="shared" si="20"/>
        <v>0</v>
      </c>
      <c r="M73">
        <v>4840000000</v>
      </c>
      <c r="N73">
        <v>-7.7959665999999999</v>
      </c>
      <c r="P73" s="6">
        <f t="shared" si="21"/>
        <v>5.08</v>
      </c>
      <c r="Q73" s="6">
        <f t="shared" si="22"/>
        <v>-7.7440867000000004</v>
      </c>
      <c r="R73" s="44">
        <f t="shared" si="23"/>
        <v>-8.4512005000000006</v>
      </c>
      <c r="S73" s="44">
        <f t="shared" si="24"/>
        <v>-8.7145890999999995</v>
      </c>
      <c r="T73" s="44">
        <f t="shared" si="25"/>
        <v>-9.0716514999999998</v>
      </c>
      <c r="U73" s="44">
        <f t="shared" si="26"/>
        <v>-8.8788605</v>
      </c>
      <c r="V73" s="44">
        <f t="shared" si="27"/>
        <v>0</v>
      </c>
    </row>
    <row r="74" spans="2:22" x14ac:dyDescent="0.25">
      <c r="B74">
        <v>4900000000</v>
      </c>
      <c r="C74">
        <v>-7.6560769000000004</v>
      </c>
      <c r="E74" s="6">
        <f t="shared" si="14"/>
        <v>5.14</v>
      </c>
      <c r="F74" s="6">
        <f t="shared" si="15"/>
        <v>-7.6972299</v>
      </c>
      <c r="G74" s="44">
        <f t="shared" si="16"/>
        <v>-8.4150466999999995</v>
      </c>
      <c r="H74" s="44">
        <f t="shared" si="17"/>
        <v>-8.6952371999999993</v>
      </c>
      <c r="I74" s="44">
        <f t="shared" si="18"/>
        <v>-9.0797729</v>
      </c>
      <c r="J74" s="44">
        <f t="shared" si="19"/>
        <v>-9.6088857999999995</v>
      </c>
      <c r="K74" s="44">
        <f t="shared" si="20"/>
        <v>0</v>
      </c>
      <c r="M74">
        <v>4900000000</v>
      </c>
      <c r="N74">
        <v>-7.7928128000000001</v>
      </c>
      <c r="P74" s="6">
        <f t="shared" si="21"/>
        <v>5.14</v>
      </c>
      <c r="Q74" s="6">
        <f t="shared" si="22"/>
        <v>-7.735805</v>
      </c>
      <c r="R74" s="44">
        <f t="shared" si="23"/>
        <v>-8.4507121999999999</v>
      </c>
      <c r="S74" s="44">
        <f t="shared" si="24"/>
        <v>-8.7193394000000009</v>
      </c>
      <c r="T74" s="44">
        <f t="shared" si="25"/>
        <v>-9.0794115000000009</v>
      </c>
      <c r="U74" s="44">
        <f t="shared" si="26"/>
        <v>-8.8850421999999991</v>
      </c>
      <c r="V74" s="44">
        <f t="shared" si="27"/>
        <v>0</v>
      </c>
    </row>
    <row r="75" spans="2:22" x14ac:dyDescent="0.25">
      <c r="B75">
        <v>4960000000</v>
      </c>
      <c r="C75">
        <v>-7.6356120000000001</v>
      </c>
      <c r="E75" s="6">
        <f t="shared" si="14"/>
        <v>5.2</v>
      </c>
      <c r="F75" s="6">
        <f t="shared" si="15"/>
        <v>-7.7174620999999997</v>
      </c>
      <c r="G75" s="44">
        <f t="shared" si="16"/>
        <v>-8.4328613000000008</v>
      </c>
      <c r="H75" s="44">
        <f t="shared" si="17"/>
        <v>-8.7073250000000009</v>
      </c>
      <c r="I75" s="44">
        <f t="shared" si="18"/>
        <v>-9.0822562999999992</v>
      </c>
      <c r="J75" s="44">
        <f t="shared" si="19"/>
        <v>-9.5952815999999999</v>
      </c>
      <c r="K75" s="44">
        <f t="shared" si="20"/>
        <v>0</v>
      </c>
      <c r="M75">
        <v>4960000000</v>
      </c>
      <c r="N75">
        <v>-7.7764053000000004</v>
      </c>
      <c r="P75" s="6">
        <f t="shared" si="21"/>
        <v>5.2</v>
      </c>
      <c r="Q75" s="6">
        <f t="shared" si="22"/>
        <v>-7.6968303000000002</v>
      </c>
      <c r="R75" s="44">
        <f t="shared" si="23"/>
        <v>-8.4141139999999996</v>
      </c>
      <c r="S75" s="44">
        <f t="shared" si="24"/>
        <v>-8.6864796000000002</v>
      </c>
      <c r="T75" s="44">
        <f t="shared" si="25"/>
        <v>-9.0464783000000004</v>
      </c>
      <c r="U75" s="44">
        <f t="shared" si="26"/>
        <v>-8.8521204000000004</v>
      </c>
      <c r="V75" s="44">
        <f t="shared" si="27"/>
        <v>0</v>
      </c>
    </row>
    <row r="76" spans="2:22" x14ac:dyDescent="0.25">
      <c r="B76">
        <v>5020000000</v>
      </c>
      <c r="C76">
        <v>-7.6340355999999998</v>
      </c>
      <c r="E76" s="6">
        <f t="shared" si="14"/>
        <v>5.26</v>
      </c>
      <c r="F76" s="6">
        <f t="shared" si="15"/>
        <v>-7.7616873000000002</v>
      </c>
      <c r="G76" s="44">
        <f t="shared" si="16"/>
        <v>-8.4691191000000003</v>
      </c>
      <c r="H76" s="44">
        <f t="shared" si="17"/>
        <v>-8.7388505999999992</v>
      </c>
      <c r="I76" s="44">
        <f t="shared" si="18"/>
        <v>-9.1000700000000005</v>
      </c>
      <c r="J76" s="44">
        <f t="shared" si="19"/>
        <v>-9.6033296999999997</v>
      </c>
      <c r="K76" s="44">
        <f t="shared" si="20"/>
        <v>0</v>
      </c>
      <c r="M76">
        <v>5020000000</v>
      </c>
      <c r="N76">
        <v>-7.7556108999999998</v>
      </c>
      <c r="P76" s="6">
        <f t="shared" si="21"/>
        <v>5.26</v>
      </c>
      <c r="Q76" s="6">
        <f t="shared" si="22"/>
        <v>-7.6801481000000003</v>
      </c>
      <c r="R76" s="44">
        <f t="shared" si="23"/>
        <v>-8.3971949000000006</v>
      </c>
      <c r="S76" s="44">
        <f t="shared" si="24"/>
        <v>-8.6710347999999993</v>
      </c>
      <c r="T76" s="44">
        <f t="shared" si="25"/>
        <v>-9.0324925999999994</v>
      </c>
      <c r="U76" s="44">
        <f t="shared" si="26"/>
        <v>-8.8382225000000005</v>
      </c>
      <c r="V76" s="44">
        <f t="shared" si="27"/>
        <v>0</v>
      </c>
    </row>
    <row r="77" spans="2:22" x14ac:dyDescent="0.25">
      <c r="B77">
        <v>5080000000</v>
      </c>
      <c r="C77">
        <v>-7.6583671999999998</v>
      </c>
      <c r="E77" s="6">
        <f t="shared" si="14"/>
        <v>5.32</v>
      </c>
      <c r="F77" s="6">
        <f t="shared" si="15"/>
        <v>-7.8197327000000003</v>
      </c>
      <c r="G77" s="44">
        <f t="shared" si="16"/>
        <v>-8.5248690000000007</v>
      </c>
      <c r="H77" s="44">
        <f t="shared" si="17"/>
        <v>-8.7866534999999999</v>
      </c>
      <c r="I77" s="44">
        <f t="shared" si="18"/>
        <v>-9.1428566</v>
      </c>
      <c r="J77" s="44">
        <f t="shared" si="19"/>
        <v>-9.6346559999999997</v>
      </c>
      <c r="K77" s="44">
        <f t="shared" si="20"/>
        <v>0</v>
      </c>
      <c r="M77">
        <v>5080000000</v>
      </c>
      <c r="N77">
        <v>-7.7440867000000004</v>
      </c>
      <c r="P77" s="6">
        <f t="shared" si="21"/>
        <v>5.32</v>
      </c>
      <c r="Q77" s="6">
        <f t="shared" si="22"/>
        <v>-7.6822480999999998</v>
      </c>
      <c r="R77" s="44">
        <f t="shared" si="23"/>
        <v>-8.4011297000000003</v>
      </c>
      <c r="S77" s="44">
        <f t="shared" si="24"/>
        <v>-8.6762113999999997</v>
      </c>
      <c r="T77" s="44">
        <f t="shared" si="25"/>
        <v>-9.0388765000000006</v>
      </c>
      <c r="U77" s="44">
        <f t="shared" si="26"/>
        <v>-8.8451842999999997</v>
      </c>
      <c r="V77" s="44">
        <f t="shared" si="27"/>
        <v>0</v>
      </c>
    </row>
    <row r="78" spans="2:22" x14ac:dyDescent="0.25">
      <c r="B78">
        <v>5140000000</v>
      </c>
      <c r="C78">
        <v>-7.6972299</v>
      </c>
      <c r="E78" s="6">
        <f t="shared" si="14"/>
        <v>5.38</v>
      </c>
      <c r="F78" s="6">
        <f t="shared" si="15"/>
        <v>-7.8233632999999996</v>
      </c>
      <c r="G78" s="44">
        <f t="shared" si="16"/>
        <v>-8.5175084999999999</v>
      </c>
      <c r="H78" s="44">
        <f t="shared" si="17"/>
        <v>-8.7716683999999994</v>
      </c>
      <c r="I78" s="44">
        <f t="shared" si="18"/>
        <v>-9.1188450000000003</v>
      </c>
      <c r="J78" s="44">
        <f t="shared" si="19"/>
        <v>-9.6057787000000001</v>
      </c>
      <c r="K78" s="44">
        <f t="shared" si="20"/>
        <v>0</v>
      </c>
      <c r="M78">
        <v>5140000000</v>
      </c>
      <c r="N78">
        <v>-7.735805</v>
      </c>
      <c r="P78" s="6">
        <f t="shared" si="21"/>
        <v>5.38</v>
      </c>
      <c r="Q78" s="6">
        <f t="shared" si="22"/>
        <v>-7.6371579000000001</v>
      </c>
      <c r="R78" s="44">
        <f t="shared" si="23"/>
        <v>-8.3496304000000006</v>
      </c>
      <c r="S78" s="44">
        <f t="shared" si="24"/>
        <v>-8.6208981999999992</v>
      </c>
      <c r="T78" s="44">
        <f t="shared" si="25"/>
        <v>-8.9832859000000003</v>
      </c>
      <c r="U78" s="44">
        <f t="shared" si="26"/>
        <v>-8.7880859000000004</v>
      </c>
      <c r="V78" s="44">
        <f t="shared" si="27"/>
        <v>0</v>
      </c>
    </row>
    <row r="79" spans="2:22" x14ac:dyDescent="0.25">
      <c r="B79">
        <v>5200000000</v>
      </c>
      <c r="C79">
        <v>-7.7174620999999997</v>
      </c>
      <c r="E79" s="6">
        <f t="shared" si="14"/>
        <v>5.44</v>
      </c>
      <c r="F79" s="6">
        <f t="shared" si="15"/>
        <v>-7.8349905</v>
      </c>
      <c r="G79" s="44">
        <f t="shared" si="16"/>
        <v>-8.5196257000000006</v>
      </c>
      <c r="H79" s="44">
        <f t="shared" si="17"/>
        <v>-8.7647762</v>
      </c>
      <c r="I79" s="44">
        <f t="shared" si="18"/>
        <v>-9.1032515000000007</v>
      </c>
      <c r="J79" s="44">
        <f t="shared" si="19"/>
        <v>-9.5825204999999993</v>
      </c>
      <c r="K79" s="44">
        <f t="shared" si="20"/>
        <v>0</v>
      </c>
      <c r="M79">
        <v>5200000000</v>
      </c>
      <c r="N79">
        <v>-7.6968303000000002</v>
      </c>
      <c r="P79" s="6">
        <f t="shared" si="21"/>
        <v>5.44</v>
      </c>
      <c r="Q79" s="6">
        <f t="shared" si="22"/>
        <v>-7.6117077000000002</v>
      </c>
      <c r="R79" s="44">
        <f t="shared" si="23"/>
        <v>-8.3162794000000009</v>
      </c>
      <c r="S79" s="44">
        <f t="shared" si="24"/>
        <v>-8.5795917999999993</v>
      </c>
      <c r="T79" s="44">
        <f t="shared" si="25"/>
        <v>-8.9373608000000004</v>
      </c>
      <c r="U79" s="44">
        <f t="shared" si="26"/>
        <v>-8.7450866999999999</v>
      </c>
      <c r="V79" s="44">
        <f t="shared" si="27"/>
        <v>0</v>
      </c>
    </row>
    <row r="80" spans="2:22" x14ac:dyDescent="0.25">
      <c r="B80">
        <v>5260000000</v>
      </c>
      <c r="C80">
        <v>-7.7616873000000002</v>
      </c>
      <c r="E80" s="6">
        <f t="shared" si="14"/>
        <v>5.5</v>
      </c>
      <c r="F80" s="6">
        <f t="shared" si="15"/>
        <v>-7.8348031000000002</v>
      </c>
      <c r="G80" s="44">
        <f t="shared" si="16"/>
        <v>-8.5107718000000006</v>
      </c>
      <c r="H80" s="44">
        <f t="shared" si="17"/>
        <v>-8.7488765999999991</v>
      </c>
      <c r="I80" s="44">
        <f t="shared" si="18"/>
        <v>-9.0825271999999995</v>
      </c>
      <c r="J80" s="44">
        <f t="shared" si="19"/>
        <v>-9.5631570999999997</v>
      </c>
      <c r="K80" s="44">
        <f t="shared" si="20"/>
        <v>0</v>
      </c>
      <c r="M80">
        <v>5260000000</v>
      </c>
      <c r="N80">
        <v>-7.6801481000000003</v>
      </c>
      <c r="P80" s="6">
        <f t="shared" si="21"/>
        <v>5.5</v>
      </c>
      <c r="Q80" s="6">
        <f t="shared" si="22"/>
        <v>-7.5953955999999998</v>
      </c>
      <c r="R80" s="44">
        <f t="shared" si="23"/>
        <v>-8.2901106000000002</v>
      </c>
      <c r="S80" s="44">
        <f t="shared" si="24"/>
        <v>-8.5455818000000008</v>
      </c>
      <c r="T80" s="44">
        <f t="shared" si="25"/>
        <v>-8.8968105000000008</v>
      </c>
      <c r="U80" s="44">
        <f t="shared" si="26"/>
        <v>-8.7064877000000003</v>
      </c>
      <c r="V80" s="44">
        <f t="shared" si="27"/>
        <v>0</v>
      </c>
    </row>
    <row r="81" spans="2:22" x14ac:dyDescent="0.25">
      <c r="B81">
        <v>5320000000</v>
      </c>
      <c r="C81">
        <v>-7.8197327000000003</v>
      </c>
      <c r="E81" s="6">
        <f t="shared" si="14"/>
        <v>5.56</v>
      </c>
      <c r="F81" s="6">
        <f t="shared" si="15"/>
        <v>-7.8288735999999997</v>
      </c>
      <c r="G81" s="44">
        <f t="shared" si="16"/>
        <v>-8.5014067000000004</v>
      </c>
      <c r="H81" s="44">
        <f t="shared" si="17"/>
        <v>-8.7347020999999998</v>
      </c>
      <c r="I81" s="44">
        <f t="shared" si="18"/>
        <v>-9.0693187999999996</v>
      </c>
      <c r="J81" s="44">
        <f t="shared" si="19"/>
        <v>-9.5490245999999992</v>
      </c>
      <c r="K81" s="44">
        <f t="shared" si="20"/>
        <v>0</v>
      </c>
      <c r="M81">
        <v>5320000000</v>
      </c>
      <c r="N81">
        <v>-7.6822480999999998</v>
      </c>
      <c r="P81" s="6">
        <f t="shared" si="21"/>
        <v>5.56</v>
      </c>
      <c r="Q81" s="6">
        <f t="shared" si="22"/>
        <v>-7.5835309000000004</v>
      </c>
      <c r="R81" s="44">
        <f t="shared" si="23"/>
        <v>-8.2732524999999999</v>
      </c>
      <c r="S81" s="44">
        <f t="shared" si="24"/>
        <v>-8.5214586000000008</v>
      </c>
      <c r="T81" s="44">
        <f t="shared" si="25"/>
        <v>-8.8684244000000003</v>
      </c>
      <c r="U81" s="44">
        <f t="shared" si="26"/>
        <v>-8.6791391000000004</v>
      </c>
      <c r="V81" s="44">
        <f t="shared" si="27"/>
        <v>0</v>
      </c>
    </row>
    <row r="82" spans="2:22" x14ac:dyDescent="0.25">
      <c r="B82">
        <v>5380000000</v>
      </c>
      <c r="C82">
        <v>-7.8233632999999996</v>
      </c>
      <c r="E82" s="6">
        <f t="shared" si="14"/>
        <v>5.62</v>
      </c>
      <c r="F82" s="6">
        <f t="shared" si="15"/>
        <v>-7.7776054999999999</v>
      </c>
      <c r="G82" s="44">
        <f t="shared" si="16"/>
        <v>-8.4442872999999992</v>
      </c>
      <c r="H82" s="44">
        <f t="shared" si="17"/>
        <v>-8.6733799000000005</v>
      </c>
      <c r="I82" s="44">
        <f t="shared" si="18"/>
        <v>-9.0007953999999994</v>
      </c>
      <c r="J82" s="44">
        <f t="shared" si="19"/>
        <v>-9.4800118999999992</v>
      </c>
      <c r="K82" s="44">
        <f t="shared" si="20"/>
        <v>0</v>
      </c>
      <c r="M82">
        <v>5380000000</v>
      </c>
      <c r="N82">
        <v>-7.6371579000000001</v>
      </c>
      <c r="P82" s="6">
        <f t="shared" si="21"/>
        <v>5.62</v>
      </c>
      <c r="Q82" s="6">
        <f t="shared" si="22"/>
        <v>-7.5493512000000003</v>
      </c>
      <c r="R82" s="44">
        <f t="shared" si="23"/>
        <v>-8.2269859000000007</v>
      </c>
      <c r="S82" s="44">
        <f t="shared" si="24"/>
        <v>-8.4631910000000001</v>
      </c>
      <c r="T82" s="44">
        <f t="shared" si="25"/>
        <v>-8.8003444999999996</v>
      </c>
      <c r="U82" s="44">
        <f t="shared" si="26"/>
        <v>-8.6158999999999999</v>
      </c>
      <c r="V82" s="44">
        <f t="shared" si="27"/>
        <v>0</v>
      </c>
    </row>
    <row r="83" spans="2:22" x14ac:dyDescent="0.25">
      <c r="B83">
        <v>5440000000</v>
      </c>
      <c r="C83">
        <v>-7.8349905</v>
      </c>
      <c r="E83" s="6">
        <f t="shared" si="14"/>
        <v>5.68</v>
      </c>
      <c r="F83" s="6">
        <f t="shared" si="15"/>
        <v>-7.7646040999999997</v>
      </c>
      <c r="G83" s="44">
        <f t="shared" si="16"/>
        <v>-8.4318495000000002</v>
      </c>
      <c r="H83" s="44">
        <f t="shared" si="17"/>
        <v>-8.6565247000000003</v>
      </c>
      <c r="I83" s="44">
        <f t="shared" si="18"/>
        <v>-8.9830331999999995</v>
      </c>
      <c r="J83" s="44">
        <f t="shared" si="19"/>
        <v>-9.4585962000000006</v>
      </c>
      <c r="K83" s="44">
        <f t="shared" si="20"/>
        <v>0</v>
      </c>
      <c r="M83">
        <v>5440000000</v>
      </c>
      <c r="N83">
        <v>-7.6117077000000002</v>
      </c>
      <c r="P83" s="6">
        <f t="shared" si="21"/>
        <v>5.68</v>
      </c>
      <c r="Q83" s="6">
        <f t="shared" si="22"/>
        <v>-7.5598115999999997</v>
      </c>
      <c r="R83" s="44">
        <f t="shared" si="23"/>
        <v>-8.2321959000000007</v>
      </c>
      <c r="S83" s="44">
        <f t="shared" si="24"/>
        <v>-8.4603404999999992</v>
      </c>
      <c r="T83" s="44">
        <f t="shared" si="25"/>
        <v>-8.7875222999999991</v>
      </c>
      <c r="U83" s="44">
        <f t="shared" si="26"/>
        <v>-8.6088181000000006</v>
      </c>
      <c r="V83" s="44">
        <f t="shared" si="27"/>
        <v>0</v>
      </c>
    </row>
    <row r="84" spans="2:22" x14ac:dyDescent="0.25">
      <c r="B84">
        <v>5500000000</v>
      </c>
      <c r="C84">
        <v>-7.8348031000000002</v>
      </c>
      <c r="E84" s="6">
        <f t="shared" si="14"/>
        <v>5.74</v>
      </c>
      <c r="F84" s="6">
        <f t="shared" si="15"/>
        <v>-7.7253164999999999</v>
      </c>
      <c r="G84" s="44">
        <f t="shared" si="16"/>
        <v>-8.3890104000000001</v>
      </c>
      <c r="H84" s="44">
        <f t="shared" si="17"/>
        <v>-8.6135243999999993</v>
      </c>
      <c r="I84" s="44">
        <f t="shared" si="18"/>
        <v>-8.9388532999999999</v>
      </c>
      <c r="J84" s="44">
        <f t="shared" si="19"/>
        <v>-9.4173889000000006</v>
      </c>
      <c r="K84" s="44">
        <f t="shared" si="20"/>
        <v>0</v>
      </c>
      <c r="M84">
        <v>5500000000</v>
      </c>
      <c r="N84">
        <v>-7.5953955999999998</v>
      </c>
      <c r="P84" s="6">
        <f t="shared" si="21"/>
        <v>5.74</v>
      </c>
      <c r="Q84" s="6">
        <f t="shared" si="22"/>
        <v>-7.5516071</v>
      </c>
      <c r="R84" s="44">
        <f t="shared" si="23"/>
        <v>-8.2181730000000002</v>
      </c>
      <c r="S84" s="44">
        <f t="shared" si="24"/>
        <v>-8.4385939000000008</v>
      </c>
      <c r="T84" s="44">
        <f t="shared" si="25"/>
        <v>-8.7605553</v>
      </c>
      <c r="U84" s="44">
        <f t="shared" si="26"/>
        <v>-8.5819720999999998</v>
      </c>
      <c r="V84" s="44">
        <f t="shared" si="27"/>
        <v>0</v>
      </c>
    </row>
    <row r="85" spans="2:22" x14ac:dyDescent="0.25">
      <c r="B85">
        <v>5560000000</v>
      </c>
      <c r="C85">
        <v>-7.8288735999999997</v>
      </c>
      <c r="E85" s="6">
        <f t="shared" si="14"/>
        <v>5.8</v>
      </c>
      <c r="F85" s="6">
        <f t="shared" si="15"/>
        <v>-7.6961341000000001</v>
      </c>
      <c r="G85" s="44">
        <f t="shared" si="16"/>
        <v>-8.3617667999999998</v>
      </c>
      <c r="H85" s="44">
        <f t="shared" si="17"/>
        <v>-8.5887165000000003</v>
      </c>
      <c r="I85" s="44">
        <f t="shared" si="18"/>
        <v>-8.9160833000000004</v>
      </c>
      <c r="J85" s="44">
        <f t="shared" si="19"/>
        <v>-9.3985596000000005</v>
      </c>
      <c r="K85" s="44">
        <f t="shared" si="20"/>
        <v>0</v>
      </c>
      <c r="M85">
        <v>5560000000</v>
      </c>
      <c r="N85">
        <v>-7.5835309000000004</v>
      </c>
      <c r="P85" s="6">
        <f t="shared" si="21"/>
        <v>5.8</v>
      </c>
      <c r="Q85" s="6">
        <f t="shared" si="22"/>
        <v>-7.5557375000000002</v>
      </c>
      <c r="R85" s="44">
        <f t="shared" si="23"/>
        <v>-8.2194632999999993</v>
      </c>
      <c r="S85" s="44">
        <f t="shared" si="24"/>
        <v>-8.4362268</v>
      </c>
      <c r="T85" s="44">
        <f t="shared" si="25"/>
        <v>-8.7549294999999994</v>
      </c>
      <c r="U85" s="44">
        <f t="shared" si="26"/>
        <v>-8.5790796</v>
      </c>
      <c r="V85" s="44">
        <f t="shared" si="27"/>
        <v>0</v>
      </c>
    </row>
    <row r="86" spans="2:22" x14ac:dyDescent="0.25">
      <c r="B86">
        <v>5620000000</v>
      </c>
      <c r="C86">
        <v>-7.7776054999999999</v>
      </c>
      <c r="E86" s="6">
        <f t="shared" si="14"/>
        <v>5.86</v>
      </c>
      <c r="F86" s="6">
        <f t="shared" si="15"/>
        <v>-7.6438332000000004</v>
      </c>
      <c r="G86" s="44">
        <f t="shared" si="16"/>
        <v>-8.3086567000000002</v>
      </c>
      <c r="H86" s="44">
        <f t="shared" si="17"/>
        <v>-8.5332766000000007</v>
      </c>
      <c r="I86" s="44">
        <f t="shared" si="18"/>
        <v>-8.8563395000000007</v>
      </c>
      <c r="J86" s="44">
        <f t="shared" si="19"/>
        <v>-9.3415689000000004</v>
      </c>
      <c r="K86" s="44">
        <f t="shared" si="20"/>
        <v>0</v>
      </c>
      <c r="M86">
        <v>5620000000</v>
      </c>
      <c r="N86">
        <v>-7.5493512000000003</v>
      </c>
      <c r="P86" s="6">
        <f t="shared" si="21"/>
        <v>5.86</v>
      </c>
      <c r="Q86" s="6">
        <f t="shared" si="22"/>
        <v>-7.5554975999999998</v>
      </c>
      <c r="R86" s="44">
        <f t="shared" si="23"/>
        <v>-8.2116565999999995</v>
      </c>
      <c r="S86" s="44">
        <f t="shared" si="24"/>
        <v>-8.4231548000000007</v>
      </c>
      <c r="T86" s="44">
        <f t="shared" si="25"/>
        <v>-8.7328691000000003</v>
      </c>
      <c r="U86" s="44">
        <f t="shared" si="26"/>
        <v>-8.5627031000000002</v>
      </c>
      <c r="V86" s="44">
        <f t="shared" si="27"/>
        <v>0</v>
      </c>
    </row>
    <row r="87" spans="2:22" x14ac:dyDescent="0.25">
      <c r="B87">
        <v>5680000000</v>
      </c>
      <c r="C87">
        <v>-7.7646040999999997</v>
      </c>
      <c r="E87" s="6">
        <f t="shared" si="14"/>
        <v>5.92</v>
      </c>
      <c r="F87" s="6">
        <f t="shared" si="15"/>
        <v>-7.6109276000000001</v>
      </c>
      <c r="G87" s="44">
        <f t="shared" si="16"/>
        <v>-8.2779845999999999</v>
      </c>
      <c r="H87" s="44">
        <f t="shared" si="17"/>
        <v>-8.5033159000000005</v>
      </c>
      <c r="I87" s="44">
        <f t="shared" si="18"/>
        <v>-8.8306503000000003</v>
      </c>
      <c r="J87" s="44">
        <f t="shared" si="19"/>
        <v>-9.3193636000000009</v>
      </c>
      <c r="K87" s="44">
        <f t="shared" si="20"/>
        <v>0</v>
      </c>
      <c r="M87">
        <v>5680000000</v>
      </c>
      <c r="N87">
        <v>-7.5598115999999997</v>
      </c>
      <c r="P87" s="6">
        <f t="shared" si="21"/>
        <v>5.92</v>
      </c>
      <c r="Q87" s="6">
        <f t="shared" si="22"/>
        <v>-7.5621042000000003</v>
      </c>
      <c r="R87" s="44">
        <f t="shared" si="23"/>
        <v>-8.2171555000000005</v>
      </c>
      <c r="S87" s="44">
        <f t="shared" si="24"/>
        <v>-8.4280653000000001</v>
      </c>
      <c r="T87" s="44">
        <f t="shared" si="25"/>
        <v>-8.7372169</v>
      </c>
      <c r="U87" s="44">
        <f t="shared" si="26"/>
        <v>-8.5672531000000003</v>
      </c>
      <c r="V87" s="44">
        <f t="shared" si="27"/>
        <v>0</v>
      </c>
    </row>
    <row r="88" spans="2:22" x14ac:dyDescent="0.25">
      <c r="B88">
        <v>5740000000</v>
      </c>
      <c r="C88">
        <v>-7.7253164999999999</v>
      </c>
      <c r="E88" s="6">
        <f t="shared" si="14"/>
        <v>5.98</v>
      </c>
      <c r="F88" s="6">
        <f t="shared" si="15"/>
        <v>-7.5583261999999998</v>
      </c>
      <c r="G88" s="44">
        <f t="shared" si="16"/>
        <v>-8.2248982999999996</v>
      </c>
      <c r="H88" s="44">
        <f t="shared" si="17"/>
        <v>-8.4512625000000003</v>
      </c>
      <c r="I88" s="44">
        <f t="shared" si="18"/>
        <v>-8.7789297000000008</v>
      </c>
      <c r="J88" s="44">
        <f t="shared" si="19"/>
        <v>-9.2722224999999998</v>
      </c>
      <c r="K88" s="44">
        <f t="shared" si="20"/>
        <v>0</v>
      </c>
      <c r="M88">
        <v>5740000000</v>
      </c>
      <c r="N88">
        <v>-7.5516071</v>
      </c>
      <c r="P88" s="6">
        <f t="shared" si="21"/>
        <v>5.98</v>
      </c>
      <c r="Q88" s="6">
        <f t="shared" si="22"/>
        <v>-7.5493192999999996</v>
      </c>
      <c r="R88" s="44">
        <f t="shared" si="23"/>
        <v>-8.2026071999999992</v>
      </c>
      <c r="S88" s="44">
        <f t="shared" si="24"/>
        <v>-8.4113492999999995</v>
      </c>
      <c r="T88" s="44">
        <f t="shared" si="25"/>
        <v>-8.7209357999999995</v>
      </c>
      <c r="U88" s="44">
        <f t="shared" si="26"/>
        <v>-8.5493822000000002</v>
      </c>
      <c r="V88" s="44">
        <f t="shared" si="27"/>
        <v>0</v>
      </c>
    </row>
    <row r="89" spans="2:22" x14ac:dyDescent="0.25">
      <c r="B89">
        <v>5800000000</v>
      </c>
      <c r="C89">
        <v>-7.6961341000000001</v>
      </c>
      <c r="E89" s="6">
        <f t="shared" si="14"/>
        <v>6.04</v>
      </c>
      <c r="F89" s="6">
        <f t="shared" si="15"/>
        <v>-7.5368580999999999</v>
      </c>
      <c r="G89" s="44">
        <f t="shared" si="16"/>
        <v>-8.2096519000000008</v>
      </c>
      <c r="H89" s="44">
        <f t="shared" si="17"/>
        <v>-8.4396868000000005</v>
      </c>
      <c r="I89" s="44">
        <f t="shared" si="18"/>
        <v>-8.7728739000000004</v>
      </c>
      <c r="J89" s="44">
        <f t="shared" si="19"/>
        <v>-9.2682295000000003</v>
      </c>
      <c r="K89" s="44">
        <f t="shared" si="20"/>
        <v>0</v>
      </c>
      <c r="M89">
        <v>5800000000</v>
      </c>
      <c r="N89">
        <v>-7.5557375000000002</v>
      </c>
      <c r="P89" s="6">
        <f t="shared" si="21"/>
        <v>6.04</v>
      </c>
      <c r="Q89" s="6">
        <f t="shared" si="22"/>
        <v>-7.556241</v>
      </c>
      <c r="R89" s="44">
        <f t="shared" si="23"/>
        <v>-8.2115345000000008</v>
      </c>
      <c r="S89" s="44">
        <f t="shared" si="24"/>
        <v>-8.4234837999999996</v>
      </c>
      <c r="T89" s="44">
        <f t="shared" si="25"/>
        <v>-8.7348146</v>
      </c>
      <c r="U89" s="44">
        <f t="shared" si="26"/>
        <v>-8.5653486000000001</v>
      </c>
      <c r="V89" s="44">
        <f t="shared" si="27"/>
        <v>0</v>
      </c>
    </row>
    <row r="90" spans="2:22" x14ac:dyDescent="0.25">
      <c r="B90">
        <v>5860000000</v>
      </c>
      <c r="C90">
        <v>-7.6438332000000004</v>
      </c>
      <c r="E90" s="6">
        <f t="shared" si="14"/>
        <v>6.1</v>
      </c>
      <c r="F90" s="6">
        <f t="shared" si="15"/>
        <v>-7.5226769000000004</v>
      </c>
      <c r="G90" s="44">
        <f t="shared" si="16"/>
        <v>-8.1976109000000008</v>
      </c>
      <c r="H90" s="44">
        <f t="shared" si="17"/>
        <v>-8.4298667999999992</v>
      </c>
      <c r="I90" s="44">
        <f t="shared" si="18"/>
        <v>-8.7670107000000002</v>
      </c>
      <c r="J90" s="44">
        <f t="shared" si="19"/>
        <v>-9.2651997000000001</v>
      </c>
      <c r="K90" s="44">
        <f t="shared" si="20"/>
        <v>0</v>
      </c>
      <c r="M90">
        <v>5860000000</v>
      </c>
      <c r="N90">
        <v>-7.5554975999999998</v>
      </c>
      <c r="P90" s="6">
        <f t="shared" si="21"/>
        <v>6.1</v>
      </c>
      <c r="Q90" s="6">
        <f t="shared" si="22"/>
        <v>-7.5674777000000004</v>
      </c>
      <c r="R90" s="44">
        <f t="shared" si="23"/>
        <v>-8.2268685999999995</v>
      </c>
      <c r="S90" s="44">
        <f t="shared" si="24"/>
        <v>-8.4428902000000008</v>
      </c>
      <c r="T90" s="44">
        <f t="shared" si="25"/>
        <v>-8.7585639999999998</v>
      </c>
      <c r="U90" s="44">
        <f t="shared" si="26"/>
        <v>-8.5857992000000003</v>
      </c>
      <c r="V90" s="44">
        <f t="shared" si="27"/>
        <v>0</v>
      </c>
    </row>
    <row r="91" spans="2:22" x14ac:dyDescent="0.25">
      <c r="B91">
        <v>5920000000</v>
      </c>
      <c r="C91">
        <v>-7.6109276000000001</v>
      </c>
      <c r="E91" s="6">
        <f t="shared" si="14"/>
        <v>6.16</v>
      </c>
      <c r="F91" s="6">
        <f t="shared" si="15"/>
        <v>-7.5151681999999997</v>
      </c>
      <c r="G91" s="44">
        <f t="shared" si="16"/>
        <v>-8.1953945000000008</v>
      </c>
      <c r="H91" s="44">
        <f t="shared" si="17"/>
        <v>-8.4344748999999997</v>
      </c>
      <c r="I91" s="44">
        <f t="shared" si="18"/>
        <v>-8.7803229999999992</v>
      </c>
      <c r="J91" s="44">
        <f t="shared" si="19"/>
        <v>-9.2829265999999997</v>
      </c>
      <c r="K91" s="44">
        <f t="shared" si="20"/>
        <v>0</v>
      </c>
      <c r="M91">
        <v>5920000000</v>
      </c>
      <c r="N91">
        <v>-7.5621042000000003</v>
      </c>
      <c r="P91" s="6">
        <f t="shared" si="21"/>
        <v>6.16</v>
      </c>
      <c r="Q91" s="6">
        <f t="shared" si="22"/>
        <v>-7.5642709999999997</v>
      </c>
      <c r="R91" s="44">
        <f t="shared" si="23"/>
        <v>-8.2282696000000008</v>
      </c>
      <c r="S91" s="44">
        <f t="shared" si="24"/>
        <v>-8.4526272000000002</v>
      </c>
      <c r="T91" s="44">
        <f t="shared" si="25"/>
        <v>-8.7749453000000006</v>
      </c>
      <c r="U91" s="44">
        <f t="shared" si="26"/>
        <v>-8.5984402000000006</v>
      </c>
      <c r="V91" s="44">
        <f t="shared" si="27"/>
        <v>0</v>
      </c>
    </row>
    <row r="92" spans="2:22" x14ac:dyDescent="0.25">
      <c r="B92">
        <v>5980000000</v>
      </c>
      <c r="C92">
        <v>-7.5583261999999998</v>
      </c>
      <c r="E92" s="6">
        <f t="shared" si="14"/>
        <v>6.22</v>
      </c>
      <c r="F92" s="6">
        <f t="shared" si="15"/>
        <v>-7.4971271000000002</v>
      </c>
      <c r="G92" s="44">
        <f t="shared" si="16"/>
        <v>-8.1799640999999994</v>
      </c>
      <c r="H92" s="44">
        <f t="shared" si="17"/>
        <v>-8.4240112000000007</v>
      </c>
      <c r="I92" s="44">
        <f t="shared" si="18"/>
        <v>-8.7728824999999997</v>
      </c>
      <c r="J92" s="44">
        <f t="shared" si="19"/>
        <v>-9.2775002000000004</v>
      </c>
      <c r="K92" s="44">
        <f t="shared" si="20"/>
        <v>0</v>
      </c>
      <c r="M92">
        <v>5980000000</v>
      </c>
      <c r="N92">
        <v>-7.5493192999999996</v>
      </c>
      <c r="P92" s="6">
        <f t="shared" si="21"/>
        <v>6.22</v>
      </c>
      <c r="Q92" s="6">
        <f t="shared" si="22"/>
        <v>-7.5485100999999997</v>
      </c>
      <c r="R92" s="44">
        <f t="shared" si="23"/>
        <v>-8.2180804999999992</v>
      </c>
      <c r="S92" s="44">
        <f t="shared" si="24"/>
        <v>-8.4461163999999993</v>
      </c>
      <c r="T92" s="44">
        <f t="shared" si="25"/>
        <v>-8.7732457999999998</v>
      </c>
      <c r="U92" s="44">
        <f t="shared" si="26"/>
        <v>-8.5957632000000004</v>
      </c>
      <c r="V92" s="44">
        <f t="shared" si="27"/>
        <v>0</v>
      </c>
    </row>
    <row r="93" spans="2:22" x14ac:dyDescent="0.25">
      <c r="B93">
        <v>6040000000</v>
      </c>
      <c r="C93">
        <v>-7.5368580999999999</v>
      </c>
      <c r="E93" s="6">
        <f t="shared" si="14"/>
        <v>6.28</v>
      </c>
      <c r="F93" s="6">
        <f t="shared" si="15"/>
        <v>-7.5086560000000002</v>
      </c>
      <c r="G93" s="44">
        <f t="shared" si="16"/>
        <v>-8.1963577000000001</v>
      </c>
      <c r="H93" s="44">
        <f t="shared" si="17"/>
        <v>-8.4471015999999999</v>
      </c>
      <c r="I93" s="44">
        <f t="shared" si="18"/>
        <v>-8.8028449999999996</v>
      </c>
      <c r="J93" s="44">
        <f t="shared" si="19"/>
        <v>-9.3105021000000008</v>
      </c>
      <c r="K93" s="44">
        <f t="shared" si="20"/>
        <v>0</v>
      </c>
      <c r="M93">
        <v>6040000000</v>
      </c>
      <c r="N93">
        <v>-7.556241</v>
      </c>
      <c r="P93" s="6">
        <f t="shared" si="21"/>
        <v>6.28</v>
      </c>
      <c r="Q93" s="6">
        <f t="shared" si="22"/>
        <v>-7.5503149000000001</v>
      </c>
      <c r="R93" s="44">
        <f t="shared" si="23"/>
        <v>-8.2261000000000006</v>
      </c>
      <c r="S93" s="44">
        <f t="shared" si="24"/>
        <v>-8.4613390000000006</v>
      </c>
      <c r="T93" s="44">
        <f t="shared" si="25"/>
        <v>-8.7943601999999998</v>
      </c>
      <c r="U93" s="44">
        <f t="shared" si="26"/>
        <v>-8.6159601000000006</v>
      </c>
      <c r="V93" s="44">
        <f t="shared" si="27"/>
        <v>0</v>
      </c>
    </row>
    <row r="94" spans="2:22" x14ac:dyDescent="0.25">
      <c r="B94">
        <v>6100000000</v>
      </c>
      <c r="C94">
        <v>-7.5226769000000004</v>
      </c>
      <c r="E94" s="6">
        <f t="shared" si="14"/>
        <v>6.34</v>
      </c>
      <c r="F94" s="6">
        <f t="shared" si="15"/>
        <v>-7.5138474000000004</v>
      </c>
      <c r="G94" s="44">
        <f t="shared" si="16"/>
        <v>-8.2063494000000006</v>
      </c>
      <c r="H94" s="44">
        <f t="shared" si="17"/>
        <v>-8.4624003999999999</v>
      </c>
      <c r="I94" s="44">
        <f t="shared" si="18"/>
        <v>-8.8214617000000004</v>
      </c>
      <c r="J94" s="44">
        <f t="shared" si="19"/>
        <v>-9.3288221</v>
      </c>
      <c r="K94" s="44">
        <f t="shared" si="20"/>
        <v>0</v>
      </c>
      <c r="M94">
        <v>6100000000</v>
      </c>
      <c r="N94">
        <v>-7.5674777000000004</v>
      </c>
      <c r="P94" s="6">
        <f t="shared" si="21"/>
        <v>6.34</v>
      </c>
      <c r="Q94" s="6">
        <f t="shared" si="22"/>
        <v>-7.5520734999999997</v>
      </c>
      <c r="R94" s="44">
        <f t="shared" si="23"/>
        <v>-8.2337655999999999</v>
      </c>
      <c r="S94" s="44">
        <f t="shared" si="24"/>
        <v>-8.4751797</v>
      </c>
      <c r="T94" s="44">
        <f t="shared" si="25"/>
        <v>-8.8108292000000006</v>
      </c>
      <c r="U94" s="44">
        <f t="shared" si="26"/>
        <v>-8.6306028000000001</v>
      </c>
      <c r="V94" s="44">
        <f t="shared" si="27"/>
        <v>0</v>
      </c>
    </row>
    <row r="95" spans="2:22" x14ac:dyDescent="0.25">
      <c r="B95">
        <v>6160000000</v>
      </c>
      <c r="C95">
        <v>-7.5151681999999997</v>
      </c>
      <c r="E95" s="6">
        <f t="shared" si="14"/>
        <v>6.4</v>
      </c>
      <c r="F95" s="6">
        <f t="shared" si="15"/>
        <v>-7.5063709999999997</v>
      </c>
      <c r="G95" s="44">
        <f t="shared" si="16"/>
        <v>-8.2038487999999994</v>
      </c>
      <c r="H95" s="44">
        <f t="shared" si="17"/>
        <v>-8.4622717000000005</v>
      </c>
      <c r="I95" s="44">
        <f t="shared" si="18"/>
        <v>-8.8221244999999993</v>
      </c>
      <c r="J95" s="44">
        <f t="shared" si="19"/>
        <v>-9.3251466999999995</v>
      </c>
      <c r="K95" s="44">
        <f t="shared" si="20"/>
        <v>0</v>
      </c>
      <c r="M95">
        <v>6160000000</v>
      </c>
      <c r="N95">
        <v>-7.5642709999999997</v>
      </c>
      <c r="P95" s="6">
        <f t="shared" si="21"/>
        <v>6.4</v>
      </c>
      <c r="Q95" s="6">
        <f t="shared" si="22"/>
        <v>-7.5424899999999999</v>
      </c>
      <c r="R95" s="44">
        <f t="shared" si="23"/>
        <v>-8.2264233000000004</v>
      </c>
      <c r="S95" s="44">
        <f t="shared" si="24"/>
        <v>-8.4688540000000003</v>
      </c>
      <c r="T95" s="44">
        <f t="shared" si="25"/>
        <v>-8.8044243000000009</v>
      </c>
      <c r="U95" s="44">
        <f t="shared" si="26"/>
        <v>-8.6251143999999993</v>
      </c>
      <c r="V95" s="44">
        <f t="shared" si="27"/>
        <v>0</v>
      </c>
    </row>
    <row r="96" spans="2:22" x14ac:dyDescent="0.25">
      <c r="B96">
        <v>6220000000</v>
      </c>
      <c r="C96">
        <v>-7.4971271000000002</v>
      </c>
      <c r="E96" s="6">
        <f t="shared" si="14"/>
        <v>6.46</v>
      </c>
      <c r="F96" s="6">
        <f t="shared" si="15"/>
        <v>-7.5253043000000002</v>
      </c>
      <c r="G96" s="44">
        <f t="shared" si="16"/>
        <v>-8.2267256</v>
      </c>
      <c r="H96" s="44">
        <f t="shared" si="17"/>
        <v>-8.4867095999999993</v>
      </c>
      <c r="I96" s="44">
        <f t="shared" si="18"/>
        <v>-8.8475751999999996</v>
      </c>
      <c r="J96" s="44">
        <f t="shared" si="19"/>
        <v>-9.3486957999999998</v>
      </c>
      <c r="K96" s="44">
        <f t="shared" si="20"/>
        <v>0</v>
      </c>
      <c r="M96">
        <v>6220000000</v>
      </c>
      <c r="N96">
        <v>-7.5485100999999997</v>
      </c>
      <c r="P96" s="6">
        <f t="shared" si="21"/>
        <v>6.46</v>
      </c>
      <c r="Q96" s="6">
        <f t="shared" si="22"/>
        <v>-7.5600810000000003</v>
      </c>
      <c r="R96" s="44">
        <f t="shared" si="23"/>
        <v>-8.2489138000000004</v>
      </c>
      <c r="S96" s="44">
        <f t="shared" si="24"/>
        <v>-8.4930114999999997</v>
      </c>
      <c r="T96" s="44">
        <f t="shared" si="25"/>
        <v>-8.8308458000000005</v>
      </c>
      <c r="U96" s="44">
        <f t="shared" si="26"/>
        <v>-8.6495446999999999</v>
      </c>
      <c r="V96" s="44">
        <f t="shared" si="27"/>
        <v>0</v>
      </c>
    </row>
    <row r="97" spans="2:22" x14ac:dyDescent="0.25">
      <c r="B97">
        <v>6280000000</v>
      </c>
      <c r="C97">
        <v>-7.5086560000000002</v>
      </c>
      <c r="E97" s="6">
        <f t="shared" si="14"/>
        <v>6.52</v>
      </c>
      <c r="F97" s="6">
        <f t="shared" si="15"/>
        <v>-7.5506615999999998</v>
      </c>
      <c r="G97" s="44">
        <f t="shared" si="16"/>
        <v>-8.2547397999999994</v>
      </c>
      <c r="H97" s="44">
        <f t="shared" si="17"/>
        <v>-8.5150308999999993</v>
      </c>
      <c r="I97" s="44">
        <f t="shared" si="18"/>
        <v>-8.8790855000000004</v>
      </c>
      <c r="J97" s="44">
        <f t="shared" si="19"/>
        <v>-9.3800668999999992</v>
      </c>
      <c r="K97" s="44">
        <f t="shared" si="20"/>
        <v>0</v>
      </c>
      <c r="M97">
        <v>6280000000</v>
      </c>
      <c r="N97">
        <v>-7.5503149000000001</v>
      </c>
      <c r="P97" s="6">
        <f t="shared" si="21"/>
        <v>6.52</v>
      </c>
      <c r="Q97" s="6">
        <f t="shared" si="22"/>
        <v>-7.5821028000000004</v>
      </c>
      <c r="R97" s="44">
        <f t="shared" si="23"/>
        <v>-8.2709799000000004</v>
      </c>
      <c r="S97" s="44">
        <f t="shared" si="24"/>
        <v>-8.5173798000000005</v>
      </c>
      <c r="T97" s="44">
        <f t="shared" si="25"/>
        <v>-8.8543243</v>
      </c>
      <c r="U97" s="44">
        <f t="shared" si="26"/>
        <v>-8.6726627000000001</v>
      </c>
      <c r="V97" s="44">
        <f t="shared" si="27"/>
        <v>0</v>
      </c>
    </row>
    <row r="98" spans="2:22" x14ac:dyDescent="0.25">
      <c r="B98">
        <v>6340000000</v>
      </c>
      <c r="C98">
        <v>-7.5138474000000004</v>
      </c>
      <c r="E98" s="6">
        <f t="shared" si="14"/>
        <v>6.58</v>
      </c>
      <c r="F98" s="6">
        <f t="shared" si="15"/>
        <v>-7.5722579999999997</v>
      </c>
      <c r="G98" s="44">
        <f t="shared" si="16"/>
        <v>-8.2813578000000003</v>
      </c>
      <c r="H98" s="44">
        <f t="shared" si="17"/>
        <v>-8.5409764999999993</v>
      </c>
      <c r="I98" s="44">
        <f t="shared" si="18"/>
        <v>-8.9022226</v>
      </c>
      <c r="J98" s="44">
        <f t="shared" si="19"/>
        <v>-9.4004498000000005</v>
      </c>
      <c r="K98" s="44">
        <f t="shared" si="20"/>
        <v>0</v>
      </c>
      <c r="M98">
        <v>6340000000</v>
      </c>
      <c r="N98">
        <v>-7.5520734999999997</v>
      </c>
      <c r="P98" s="6">
        <f t="shared" si="21"/>
        <v>6.58</v>
      </c>
      <c r="Q98" s="6">
        <f t="shared" si="22"/>
        <v>-7.6068821</v>
      </c>
      <c r="R98" s="44">
        <f t="shared" si="23"/>
        <v>-8.2940024999999995</v>
      </c>
      <c r="S98" s="44">
        <f t="shared" si="24"/>
        <v>-8.5400294999999993</v>
      </c>
      <c r="T98" s="44">
        <f t="shared" si="25"/>
        <v>-8.8756036999999992</v>
      </c>
      <c r="U98" s="44">
        <f t="shared" si="26"/>
        <v>-8.6945419000000008</v>
      </c>
      <c r="V98" s="44">
        <f t="shared" si="27"/>
        <v>0</v>
      </c>
    </row>
    <row r="99" spans="2:22" x14ac:dyDescent="0.25">
      <c r="B99">
        <v>6400000000</v>
      </c>
      <c r="C99">
        <v>-7.5063709999999997</v>
      </c>
      <c r="E99" s="6">
        <f t="shared" si="14"/>
        <v>6.64</v>
      </c>
      <c r="F99" s="6">
        <f t="shared" si="15"/>
        <v>-7.5842084999999999</v>
      </c>
      <c r="G99" s="44">
        <f t="shared" si="16"/>
        <v>-8.2924956999999999</v>
      </c>
      <c r="H99" s="44">
        <f t="shared" si="17"/>
        <v>-8.5467072000000002</v>
      </c>
      <c r="I99" s="44">
        <f t="shared" si="18"/>
        <v>-8.9023255999999993</v>
      </c>
      <c r="J99" s="44">
        <f t="shared" si="19"/>
        <v>-9.3919476999999993</v>
      </c>
      <c r="K99" s="44">
        <f t="shared" si="20"/>
        <v>0</v>
      </c>
      <c r="M99">
        <v>6400000000</v>
      </c>
      <c r="N99">
        <v>-7.5424899999999999</v>
      </c>
      <c r="P99" s="6">
        <f t="shared" si="21"/>
        <v>6.64</v>
      </c>
      <c r="Q99" s="6">
        <f t="shared" si="22"/>
        <v>-7.6220445999999997</v>
      </c>
      <c r="R99" s="44">
        <f t="shared" si="23"/>
        <v>-8.3036098000000003</v>
      </c>
      <c r="S99" s="44">
        <f t="shared" si="24"/>
        <v>-8.5466099</v>
      </c>
      <c r="T99" s="44">
        <f t="shared" si="25"/>
        <v>-8.8803634999999996</v>
      </c>
      <c r="U99" s="44">
        <f t="shared" si="26"/>
        <v>-8.7010336000000006</v>
      </c>
      <c r="V99" s="44">
        <f t="shared" si="27"/>
        <v>0</v>
      </c>
    </row>
    <row r="100" spans="2:22" x14ac:dyDescent="0.25">
      <c r="B100">
        <v>6460000000</v>
      </c>
      <c r="C100">
        <v>-7.5253043000000002</v>
      </c>
      <c r="E100" s="6">
        <f t="shared" si="14"/>
        <v>6.7</v>
      </c>
      <c r="F100" s="6">
        <f t="shared" si="15"/>
        <v>-7.6177130000000002</v>
      </c>
      <c r="G100" s="44">
        <f t="shared" si="16"/>
        <v>-8.3265799999999999</v>
      </c>
      <c r="H100" s="44">
        <f t="shared" si="17"/>
        <v>-8.5794458000000002</v>
      </c>
      <c r="I100" s="44">
        <f t="shared" si="18"/>
        <v>-8.930275</v>
      </c>
      <c r="J100" s="44">
        <f t="shared" si="19"/>
        <v>-9.4148253999999998</v>
      </c>
      <c r="K100" s="44">
        <f t="shared" si="20"/>
        <v>0</v>
      </c>
      <c r="M100">
        <v>6460000000</v>
      </c>
      <c r="N100">
        <v>-7.5600810000000003</v>
      </c>
      <c r="P100" s="6">
        <f t="shared" si="21"/>
        <v>6.7</v>
      </c>
      <c r="Q100" s="6">
        <f t="shared" si="22"/>
        <v>-7.6519756000000001</v>
      </c>
      <c r="R100" s="44">
        <f t="shared" si="23"/>
        <v>-8.3333587999999992</v>
      </c>
      <c r="S100" s="44">
        <f t="shared" si="24"/>
        <v>-8.5762634000000002</v>
      </c>
      <c r="T100" s="44">
        <f t="shared" si="25"/>
        <v>-8.9097643000000009</v>
      </c>
      <c r="U100" s="44">
        <f t="shared" si="26"/>
        <v>-8.7302256000000007</v>
      </c>
      <c r="V100" s="44">
        <f t="shared" si="27"/>
        <v>0</v>
      </c>
    </row>
    <row r="101" spans="2:22" x14ac:dyDescent="0.25">
      <c r="B101">
        <v>6520000000</v>
      </c>
      <c r="C101">
        <v>-7.5506615999999998</v>
      </c>
      <c r="E101" s="6">
        <f t="shared" si="14"/>
        <v>6.76</v>
      </c>
      <c r="F101" s="6">
        <f t="shared" si="15"/>
        <v>-7.6323552000000001</v>
      </c>
      <c r="G101" s="44">
        <f t="shared" si="16"/>
        <v>-8.3394785000000002</v>
      </c>
      <c r="H101" s="44">
        <f t="shared" si="17"/>
        <v>-8.5927094999999998</v>
      </c>
      <c r="I101" s="44">
        <f t="shared" si="18"/>
        <v>-8.9405345999999994</v>
      </c>
      <c r="J101" s="44">
        <f t="shared" si="19"/>
        <v>-9.4209508999999994</v>
      </c>
      <c r="K101" s="44">
        <f t="shared" si="20"/>
        <v>0</v>
      </c>
      <c r="M101">
        <v>6520000000</v>
      </c>
      <c r="N101">
        <v>-7.5821028000000004</v>
      </c>
      <c r="P101" s="6">
        <f t="shared" si="21"/>
        <v>6.76</v>
      </c>
      <c r="Q101" s="6">
        <f t="shared" si="22"/>
        <v>-7.6602506999999997</v>
      </c>
      <c r="R101" s="44">
        <f t="shared" si="23"/>
        <v>-8.3399857999999991</v>
      </c>
      <c r="S101" s="44">
        <f t="shared" si="24"/>
        <v>-8.5805387</v>
      </c>
      <c r="T101" s="44">
        <f t="shared" si="25"/>
        <v>-8.9150305000000003</v>
      </c>
      <c r="U101" s="44">
        <f t="shared" si="26"/>
        <v>-8.7348479999999995</v>
      </c>
      <c r="V101" s="44">
        <f t="shared" si="27"/>
        <v>0</v>
      </c>
    </row>
    <row r="102" spans="2:22" x14ac:dyDescent="0.25">
      <c r="B102">
        <v>6580000000</v>
      </c>
      <c r="C102">
        <v>-7.5722579999999997</v>
      </c>
      <c r="E102" s="6">
        <f t="shared" si="14"/>
        <v>6.82</v>
      </c>
      <c r="F102" s="6">
        <f t="shared" si="15"/>
        <v>-7.6619115000000004</v>
      </c>
      <c r="G102" s="44">
        <f t="shared" si="16"/>
        <v>-8.3697003999999993</v>
      </c>
      <c r="H102" s="44">
        <f t="shared" si="17"/>
        <v>-8.6235780999999996</v>
      </c>
      <c r="I102" s="44">
        <f t="shared" si="18"/>
        <v>-8.9671736000000006</v>
      </c>
      <c r="J102" s="44">
        <f t="shared" si="19"/>
        <v>-9.4426860999999995</v>
      </c>
      <c r="K102" s="44">
        <f t="shared" si="20"/>
        <v>0</v>
      </c>
      <c r="M102">
        <v>6580000000</v>
      </c>
      <c r="N102">
        <v>-7.6068821</v>
      </c>
      <c r="P102" s="6">
        <f t="shared" si="21"/>
        <v>6.82</v>
      </c>
      <c r="Q102" s="6">
        <f t="shared" si="22"/>
        <v>-7.6819943999999998</v>
      </c>
      <c r="R102" s="44">
        <f t="shared" si="23"/>
        <v>-8.3626594999999995</v>
      </c>
      <c r="S102" s="44">
        <f t="shared" si="24"/>
        <v>-8.6036730000000006</v>
      </c>
      <c r="T102" s="44">
        <f t="shared" si="25"/>
        <v>-8.9378471000000008</v>
      </c>
      <c r="U102" s="44">
        <f t="shared" si="26"/>
        <v>-8.7558440999999991</v>
      </c>
      <c r="V102" s="44">
        <f t="shared" si="27"/>
        <v>0</v>
      </c>
    </row>
    <row r="103" spans="2:22" x14ac:dyDescent="0.25">
      <c r="B103">
        <v>6640000000</v>
      </c>
      <c r="C103">
        <v>-7.5842084999999999</v>
      </c>
      <c r="E103" s="6">
        <f t="shared" si="14"/>
        <v>6.88</v>
      </c>
      <c r="F103" s="6">
        <f t="shared" si="15"/>
        <v>-7.6827177999999998</v>
      </c>
      <c r="G103" s="44">
        <f t="shared" si="16"/>
        <v>-8.3862723999999993</v>
      </c>
      <c r="H103" s="44">
        <f t="shared" si="17"/>
        <v>-8.6379757000000001</v>
      </c>
      <c r="I103" s="44">
        <f t="shared" si="18"/>
        <v>-8.9787283000000002</v>
      </c>
      <c r="J103" s="44">
        <f t="shared" si="19"/>
        <v>-9.4467125000000003</v>
      </c>
      <c r="K103" s="44">
        <f t="shared" si="20"/>
        <v>0</v>
      </c>
      <c r="M103">
        <v>6640000000</v>
      </c>
      <c r="N103">
        <v>-7.6220445999999997</v>
      </c>
      <c r="P103" s="6">
        <f t="shared" si="21"/>
        <v>6.88</v>
      </c>
      <c r="Q103" s="6">
        <f t="shared" si="22"/>
        <v>-7.6970868000000001</v>
      </c>
      <c r="R103" s="44">
        <f t="shared" si="23"/>
        <v>-8.3773459999999993</v>
      </c>
      <c r="S103" s="44">
        <f t="shared" si="24"/>
        <v>-8.6171159999999993</v>
      </c>
      <c r="T103" s="44">
        <f t="shared" si="25"/>
        <v>-8.9486170000000005</v>
      </c>
      <c r="U103" s="44">
        <f t="shared" si="26"/>
        <v>-8.7689246999999995</v>
      </c>
      <c r="V103" s="44">
        <f t="shared" si="27"/>
        <v>0</v>
      </c>
    </row>
    <row r="104" spans="2:22" x14ac:dyDescent="0.25">
      <c r="B104">
        <v>6700000000</v>
      </c>
      <c r="C104">
        <v>-7.6177130000000002</v>
      </c>
      <c r="E104" s="6">
        <f t="shared" si="14"/>
        <v>6.94</v>
      </c>
      <c r="F104" s="6">
        <f t="shared" si="15"/>
        <v>-7.7152548000000003</v>
      </c>
      <c r="G104" s="44">
        <f t="shared" si="16"/>
        <v>-8.4173880000000008</v>
      </c>
      <c r="H104" s="44">
        <f t="shared" si="17"/>
        <v>-8.6675482000000006</v>
      </c>
      <c r="I104" s="44">
        <f t="shared" si="18"/>
        <v>-9.0066279999999992</v>
      </c>
      <c r="J104" s="44">
        <f t="shared" si="19"/>
        <v>-9.4732532999999997</v>
      </c>
      <c r="K104" s="44">
        <f t="shared" si="20"/>
        <v>0</v>
      </c>
      <c r="M104">
        <v>6700000000</v>
      </c>
      <c r="N104">
        <v>-7.6519756000000001</v>
      </c>
      <c r="P104" s="6">
        <f t="shared" si="21"/>
        <v>6.94</v>
      </c>
      <c r="Q104" s="6">
        <f t="shared" si="22"/>
        <v>-7.7155290000000001</v>
      </c>
      <c r="R104" s="44">
        <f t="shared" si="23"/>
        <v>-8.4001818000000004</v>
      </c>
      <c r="S104" s="44">
        <f t="shared" si="24"/>
        <v>-8.6403312999999997</v>
      </c>
      <c r="T104" s="44">
        <f t="shared" si="25"/>
        <v>-8.9730357999999999</v>
      </c>
      <c r="U104" s="44">
        <f t="shared" si="26"/>
        <v>-8.7917813999999996</v>
      </c>
      <c r="V104" s="44">
        <f t="shared" si="27"/>
        <v>0</v>
      </c>
    </row>
    <row r="105" spans="2:22" x14ac:dyDescent="0.25">
      <c r="B105">
        <v>6760000000</v>
      </c>
      <c r="C105">
        <v>-7.6323552000000001</v>
      </c>
      <c r="E105" s="6">
        <f t="shared" si="14"/>
        <v>7</v>
      </c>
      <c r="F105" s="6">
        <f t="shared" si="15"/>
        <v>-7.7256970000000003</v>
      </c>
      <c r="G105" s="44">
        <f t="shared" si="16"/>
        <v>-8.4229640999999997</v>
      </c>
      <c r="H105" s="44">
        <f t="shared" si="17"/>
        <v>-8.6694917999999994</v>
      </c>
      <c r="I105" s="44">
        <f t="shared" si="18"/>
        <v>-9.0041522999999994</v>
      </c>
      <c r="J105" s="44">
        <f t="shared" si="19"/>
        <v>-9.4666080000000008</v>
      </c>
      <c r="K105" s="44">
        <f t="shared" si="20"/>
        <v>0</v>
      </c>
      <c r="M105">
        <v>6760000000</v>
      </c>
      <c r="N105">
        <v>-7.6602506999999997</v>
      </c>
      <c r="P105" s="6">
        <f t="shared" si="21"/>
        <v>7</v>
      </c>
      <c r="Q105" s="6">
        <f t="shared" si="22"/>
        <v>-7.7118916999999998</v>
      </c>
      <c r="R105" s="44">
        <f t="shared" si="23"/>
        <v>-8.3949013000000008</v>
      </c>
      <c r="S105" s="44">
        <f t="shared" si="24"/>
        <v>-8.6338080999999995</v>
      </c>
      <c r="T105" s="44">
        <f t="shared" si="25"/>
        <v>-8.9663705999999994</v>
      </c>
      <c r="U105" s="44">
        <f t="shared" si="26"/>
        <v>-8.7864342000000004</v>
      </c>
      <c r="V105" s="44">
        <f t="shared" si="27"/>
        <v>0</v>
      </c>
    </row>
    <row r="106" spans="2:22" x14ac:dyDescent="0.25">
      <c r="B106">
        <v>6820000000</v>
      </c>
      <c r="C106">
        <v>-7.6619115000000004</v>
      </c>
      <c r="E106" s="6">
        <f t="shared" si="14"/>
        <v>7.06</v>
      </c>
      <c r="F106" s="6">
        <f t="shared" si="15"/>
        <v>-7.7464418000000004</v>
      </c>
      <c r="G106" s="44">
        <f t="shared" si="16"/>
        <v>-8.4399318999999995</v>
      </c>
      <c r="H106" s="44">
        <f t="shared" si="17"/>
        <v>-8.6780633999999992</v>
      </c>
      <c r="I106" s="44">
        <f t="shared" si="18"/>
        <v>-9.0047788999999998</v>
      </c>
      <c r="J106" s="44">
        <f t="shared" si="19"/>
        <v>-9.4581146</v>
      </c>
      <c r="K106" s="44">
        <f t="shared" si="20"/>
        <v>0</v>
      </c>
      <c r="M106">
        <v>6820000000</v>
      </c>
      <c r="N106">
        <v>-7.6819943999999998</v>
      </c>
      <c r="P106" s="6">
        <f t="shared" si="21"/>
        <v>7.06</v>
      </c>
      <c r="Q106" s="6">
        <f t="shared" si="22"/>
        <v>-7.7219480999999996</v>
      </c>
      <c r="R106" s="44">
        <f t="shared" si="23"/>
        <v>-8.4028510999999995</v>
      </c>
      <c r="S106" s="44">
        <f t="shared" si="24"/>
        <v>-8.6408386000000004</v>
      </c>
      <c r="T106" s="44">
        <f t="shared" si="25"/>
        <v>-8.9688768000000003</v>
      </c>
      <c r="U106" s="44">
        <f t="shared" si="26"/>
        <v>-8.7909746000000002</v>
      </c>
      <c r="V106" s="44">
        <f t="shared" si="27"/>
        <v>0</v>
      </c>
    </row>
    <row r="107" spans="2:22" x14ac:dyDescent="0.25">
      <c r="B107">
        <v>6880000000</v>
      </c>
      <c r="C107">
        <v>-7.6827177999999998</v>
      </c>
      <c r="E107" s="6">
        <f t="shared" si="14"/>
        <v>7.12</v>
      </c>
      <c r="F107" s="6">
        <f t="shared" si="15"/>
        <v>-7.7747625999999999</v>
      </c>
      <c r="G107" s="44">
        <f t="shared" si="16"/>
        <v>-8.4623013</v>
      </c>
      <c r="H107" s="44">
        <f t="shared" si="17"/>
        <v>-8.6921225</v>
      </c>
      <c r="I107" s="44">
        <f t="shared" si="18"/>
        <v>-9.0121030999999991</v>
      </c>
      <c r="J107" s="44">
        <f t="shared" si="19"/>
        <v>-9.4598397999999992</v>
      </c>
      <c r="K107" s="44">
        <f t="shared" si="20"/>
        <v>0</v>
      </c>
      <c r="M107">
        <v>6880000000</v>
      </c>
      <c r="N107">
        <v>-7.6970868000000001</v>
      </c>
      <c r="P107" s="6">
        <f t="shared" si="21"/>
        <v>7.12</v>
      </c>
      <c r="Q107" s="6">
        <f t="shared" si="22"/>
        <v>-7.7388024</v>
      </c>
      <c r="R107" s="44">
        <f t="shared" si="23"/>
        <v>-8.4204903000000009</v>
      </c>
      <c r="S107" s="44">
        <f t="shared" si="24"/>
        <v>-8.6558989999999998</v>
      </c>
      <c r="T107" s="44">
        <f t="shared" si="25"/>
        <v>-8.9843577999999997</v>
      </c>
      <c r="U107" s="44">
        <f t="shared" si="26"/>
        <v>-8.8087357999999991</v>
      </c>
      <c r="V107" s="44">
        <f t="shared" si="27"/>
        <v>0</v>
      </c>
    </row>
    <row r="108" spans="2:22" x14ac:dyDescent="0.25">
      <c r="B108">
        <v>6940000000</v>
      </c>
      <c r="C108">
        <v>-7.7152548000000003</v>
      </c>
      <c r="E108" s="6">
        <f t="shared" si="14"/>
        <v>7.18</v>
      </c>
      <c r="F108" s="6">
        <f t="shared" si="15"/>
        <v>-7.7963747999999997</v>
      </c>
      <c r="G108" s="44">
        <f t="shared" si="16"/>
        <v>-8.4787893000000008</v>
      </c>
      <c r="H108" s="44">
        <f t="shared" si="17"/>
        <v>-8.7037306000000001</v>
      </c>
      <c r="I108" s="44">
        <f t="shared" si="18"/>
        <v>-9.0189170999999995</v>
      </c>
      <c r="J108" s="44">
        <f t="shared" si="19"/>
        <v>-9.4673327999999994</v>
      </c>
      <c r="K108" s="44">
        <f t="shared" si="20"/>
        <v>0</v>
      </c>
      <c r="M108">
        <v>6940000000</v>
      </c>
      <c r="N108">
        <v>-7.7155290000000001</v>
      </c>
      <c r="P108" s="6">
        <f t="shared" si="21"/>
        <v>7.18</v>
      </c>
      <c r="Q108" s="6">
        <f t="shared" si="22"/>
        <v>-7.7525143999999999</v>
      </c>
      <c r="R108" s="44">
        <f t="shared" si="23"/>
        <v>-8.4347515000000008</v>
      </c>
      <c r="S108" s="44">
        <f t="shared" si="24"/>
        <v>-8.6709051000000006</v>
      </c>
      <c r="T108" s="44">
        <f t="shared" si="25"/>
        <v>-9.0017356999999993</v>
      </c>
      <c r="U108" s="44">
        <f t="shared" si="26"/>
        <v>-8.8242730999999992</v>
      </c>
      <c r="V108" s="44">
        <f t="shared" si="27"/>
        <v>0</v>
      </c>
    </row>
    <row r="109" spans="2:22" x14ac:dyDescent="0.25">
      <c r="B109">
        <v>7000000000</v>
      </c>
      <c r="C109">
        <v>-7.7256970000000003</v>
      </c>
      <c r="E109" s="6">
        <f t="shared" si="14"/>
        <v>7.24</v>
      </c>
      <c r="F109" s="6">
        <f t="shared" si="15"/>
        <v>-7.8096880999999998</v>
      </c>
      <c r="G109" s="44">
        <f t="shared" si="16"/>
        <v>-8.4875936999999997</v>
      </c>
      <c r="H109" s="44">
        <f t="shared" si="17"/>
        <v>-8.7066239999999997</v>
      </c>
      <c r="I109" s="44">
        <f t="shared" si="18"/>
        <v>-9.0168800000000005</v>
      </c>
      <c r="J109" s="44">
        <f t="shared" si="19"/>
        <v>-9.4687213999999997</v>
      </c>
      <c r="K109" s="44">
        <f t="shared" si="20"/>
        <v>0</v>
      </c>
      <c r="M109">
        <v>7000000000</v>
      </c>
      <c r="N109">
        <v>-7.7118916999999998</v>
      </c>
      <c r="P109" s="6">
        <f t="shared" si="21"/>
        <v>7.24</v>
      </c>
      <c r="Q109" s="6">
        <f t="shared" si="22"/>
        <v>-7.7647667</v>
      </c>
      <c r="R109" s="44">
        <f t="shared" si="23"/>
        <v>-8.4426517000000008</v>
      </c>
      <c r="S109" s="44">
        <f t="shared" si="24"/>
        <v>-8.6756887000000003</v>
      </c>
      <c r="T109" s="44">
        <f t="shared" si="25"/>
        <v>-9.0040893999999998</v>
      </c>
      <c r="U109" s="44">
        <f t="shared" si="26"/>
        <v>-8.8271502999999996</v>
      </c>
      <c r="V109" s="44">
        <f t="shared" si="27"/>
        <v>0</v>
      </c>
    </row>
    <row r="110" spans="2:22" x14ac:dyDescent="0.25">
      <c r="B110">
        <v>7060000000</v>
      </c>
      <c r="C110">
        <v>-7.7464418000000004</v>
      </c>
      <c r="E110" s="6">
        <f t="shared" si="14"/>
        <v>7.3</v>
      </c>
      <c r="F110" s="6">
        <f t="shared" si="15"/>
        <v>-7.8347540000000002</v>
      </c>
      <c r="G110" s="44">
        <f t="shared" si="16"/>
        <v>-8.5074205000000003</v>
      </c>
      <c r="H110" s="44">
        <f t="shared" si="17"/>
        <v>-8.7222500000000007</v>
      </c>
      <c r="I110" s="44">
        <f t="shared" si="18"/>
        <v>-9.0270843999999997</v>
      </c>
      <c r="J110" s="44">
        <f t="shared" si="19"/>
        <v>-9.4759101999999995</v>
      </c>
      <c r="K110" s="44">
        <f t="shared" si="20"/>
        <v>0</v>
      </c>
      <c r="M110">
        <v>7060000000</v>
      </c>
      <c r="N110">
        <v>-7.7219480999999996</v>
      </c>
      <c r="P110" s="6">
        <f t="shared" si="21"/>
        <v>7.3</v>
      </c>
      <c r="Q110" s="6">
        <f t="shared" si="22"/>
        <v>-7.7907323999999996</v>
      </c>
      <c r="R110" s="44">
        <f t="shared" si="23"/>
        <v>-8.4652270999999999</v>
      </c>
      <c r="S110" s="44">
        <f t="shared" si="24"/>
        <v>-8.6961125999999993</v>
      </c>
      <c r="T110" s="44">
        <f t="shared" si="25"/>
        <v>-9.0202712999999992</v>
      </c>
      <c r="U110" s="44">
        <f t="shared" si="26"/>
        <v>-8.8435631000000008</v>
      </c>
      <c r="V110" s="44">
        <f t="shared" si="27"/>
        <v>0</v>
      </c>
    </row>
    <row r="111" spans="2:22" x14ac:dyDescent="0.25">
      <c r="B111">
        <v>7120000000</v>
      </c>
      <c r="C111">
        <v>-7.7747625999999999</v>
      </c>
      <c r="E111" s="6">
        <f t="shared" si="14"/>
        <v>7.36</v>
      </c>
      <c r="F111" s="6">
        <f t="shared" si="15"/>
        <v>-7.8681469000000002</v>
      </c>
      <c r="G111" s="44">
        <f t="shared" si="16"/>
        <v>-8.5377358999999995</v>
      </c>
      <c r="H111" s="44">
        <f t="shared" si="17"/>
        <v>-8.7515658999999992</v>
      </c>
      <c r="I111" s="44">
        <f t="shared" si="18"/>
        <v>-9.0539731999999997</v>
      </c>
      <c r="J111" s="44">
        <f t="shared" si="19"/>
        <v>-9.5033846000000004</v>
      </c>
      <c r="K111" s="44">
        <f t="shared" si="20"/>
        <v>0</v>
      </c>
      <c r="M111">
        <v>7120000000</v>
      </c>
      <c r="N111">
        <v>-7.7388024</v>
      </c>
      <c r="P111" s="6">
        <f t="shared" si="21"/>
        <v>7.36</v>
      </c>
      <c r="Q111" s="6">
        <f t="shared" si="22"/>
        <v>-7.8235029999999997</v>
      </c>
      <c r="R111" s="44">
        <f t="shared" si="23"/>
        <v>-8.4976254000000004</v>
      </c>
      <c r="S111" s="44">
        <f t="shared" si="24"/>
        <v>-8.7258644000000007</v>
      </c>
      <c r="T111" s="44">
        <f t="shared" si="25"/>
        <v>-9.0513467999999992</v>
      </c>
      <c r="U111" s="44">
        <f t="shared" si="26"/>
        <v>-8.8739653000000001</v>
      </c>
      <c r="V111" s="44">
        <f t="shared" si="27"/>
        <v>0</v>
      </c>
    </row>
    <row r="112" spans="2:22" x14ac:dyDescent="0.25">
      <c r="B112">
        <v>7180000000</v>
      </c>
      <c r="C112">
        <v>-7.7963747999999997</v>
      </c>
      <c r="E112" s="6">
        <f t="shared" si="14"/>
        <v>7.42</v>
      </c>
      <c r="F112" s="6">
        <f t="shared" si="15"/>
        <v>-7.8876289999999996</v>
      </c>
      <c r="G112" s="44">
        <f t="shared" si="16"/>
        <v>-8.5547953000000003</v>
      </c>
      <c r="H112" s="44">
        <f t="shared" si="17"/>
        <v>-8.7677373999999997</v>
      </c>
      <c r="I112" s="44">
        <f t="shared" si="18"/>
        <v>-9.0673323000000003</v>
      </c>
      <c r="J112" s="44">
        <f t="shared" si="19"/>
        <v>-9.5172624999999993</v>
      </c>
      <c r="K112" s="44">
        <f t="shared" si="20"/>
        <v>0</v>
      </c>
      <c r="M112">
        <v>7180000000</v>
      </c>
      <c r="N112">
        <v>-7.7525143999999999</v>
      </c>
      <c r="P112" s="6">
        <f t="shared" si="21"/>
        <v>7.42</v>
      </c>
      <c r="Q112" s="6">
        <f t="shared" si="22"/>
        <v>-7.8403520999999996</v>
      </c>
      <c r="R112" s="44">
        <f t="shared" si="23"/>
        <v>-8.5106716000000002</v>
      </c>
      <c r="S112" s="44">
        <f t="shared" si="24"/>
        <v>-8.7408037000000007</v>
      </c>
      <c r="T112" s="44">
        <f t="shared" si="25"/>
        <v>-9.0660629000000004</v>
      </c>
      <c r="U112" s="44">
        <f t="shared" si="26"/>
        <v>-8.8883723999999997</v>
      </c>
      <c r="V112" s="44">
        <f t="shared" si="27"/>
        <v>0</v>
      </c>
    </row>
    <row r="113" spans="2:22" x14ac:dyDescent="0.25">
      <c r="B113">
        <v>7240000000</v>
      </c>
      <c r="C113">
        <v>-7.8096880999999998</v>
      </c>
      <c r="E113" s="6">
        <f t="shared" si="14"/>
        <v>7.48</v>
      </c>
      <c r="F113" s="6">
        <f t="shared" si="15"/>
        <v>-7.9146942999999998</v>
      </c>
      <c r="G113" s="44">
        <f t="shared" si="16"/>
        <v>-8.5783272000000004</v>
      </c>
      <c r="H113" s="44">
        <f t="shared" si="17"/>
        <v>-8.7869463000000003</v>
      </c>
      <c r="I113" s="44">
        <f t="shared" si="18"/>
        <v>-9.0837584000000007</v>
      </c>
      <c r="J113" s="44">
        <f t="shared" si="19"/>
        <v>-9.5310287000000002</v>
      </c>
      <c r="K113" s="44">
        <f t="shared" si="20"/>
        <v>0</v>
      </c>
      <c r="M113">
        <v>7240000000</v>
      </c>
      <c r="N113">
        <v>-7.7647667</v>
      </c>
      <c r="P113" s="6">
        <f t="shared" si="21"/>
        <v>7.48</v>
      </c>
      <c r="Q113" s="6">
        <f t="shared" si="22"/>
        <v>-7.8571014000000003</v>
      </c>
      <c r="R113" s="44">
        <f t="shared" si="23"/>
        <v>-8.5263156999999996</v>
      </c>
      <c r="S113" s="44">
        <f t="shared" si="24"/>
        <v>-8.7558135999999998</v>
      </c>
      <c r="T113" s="44">
        <f t="shared" si="25"/>
        <v>-9.0791664000000001</v>
      </c>
      <c r="U113" s="44">
        <f t="shared" si="26"/>
        <v>-8.9003391000000001</v>
      </c>
      <c r="V113" s="44">
        <f t="shared" si="27"/>
        <v>0</v>
      </c>
    </row>
    <row r="114" spans="2:22" x14ac:dyDescent="0.25">
      <c r="B114">
        <v>7300000000</v>
      </c>
      <c r="C114">
        <v>-7.8347540000000002</v>
      </c>
      <c r="E114" s="6">
        <f t="shared" si="14"/>
        <v>7.54</v>
      </c>
      <c r="F114" s="6">
        <f t="shared" si="15"/>
        <v>-7.9398074000000003</v>
      </c>
      <c r="G114" s="44">
        <f t="shared" si="16"/>
        <v>-8.6000060999999999</v>
      </c>
      <c r="H114" s="44">
        <f t="shared" si="17"/>
        <v>-8.8068571000000002</v>
      </c>
      <c r="I114" s="44">
        <f t="shared" si="18"/>
        <v>-9.1002826999999993</v>
      </c>
      <c r="J114" s="44">
        <f t="shared" si="19"/>
        <v>-9.5445118000000004</v>
      </c>
      <c r="K114" s="44">
        <f t="shared" si="20"/>
        <v>0</v>
      </c>
      <c r="M114">
        <v>7300000000</v>
      </c>
      <c r="N114">
        <v>-7.7907323999999996</v>
      </c>
      <c r="P114" s="6">
        <f t="shared" si="21"/>
        <v>7.54</v>
      </c>
      <c r="Q114" s="6">
        <f t="shared" si="22"/>
        <v>-7.8659916000000001</v>
      </c>
      <c r="R114" s="44">
        <f t="shared" si="23"/>
        <v>-8.5357369999999992</v>
      </c>
      <c r="S114" s="44">
        <f t="shared" si="24"/>
        <v>-8.7685890000000004</v>
      </c>
      <c r="T114" s="44">
        <f t="shared" si="25"/>
        <v>-9.0923166000000002</v>
      </c>
      <c r="U114" s="44">
        <f t="shared" si="26"/>
        <v>-8.9135264999999997</v>
      </c>
      <c r="V114" s="44">
        <f t="shared" si="27"/>
        <v>0</v>
      </c>
    </row>
    <row r="115" spans="2:22" x14ac:dyDescent="0.25">
      <c r="B115">
        <v>7360000000</v>
      </c>
      <c r="C115">
        <v>-7.8681469000000002</v>
      </c>
      <c r="E115" s="6">
        <f t="shared" si="14"/>
        <v>7.6</v>
      </c>
      <c r="F115" s="6">
        <f t="shared" si="15"/>
        <v>-7.9616794999999998</v>
      </c>
      <c r="G115" s="44">
        <f t="shared" si="16"/>
        <v>-8.6200808999999996</v>
      </c>
      <c r="H115" s="44">
        <f t="shared" si="17"/>
        <v>-8.8241186000000003</v>
      </c>
      <c r="I115" s="44">
        <f t="shared" si="18"/>
        <v>-9.1191683000000001</v>
      </c>
      <c r="J115" s="44">
        <f t="shared" si="19"/>
        <v>-9.5734481999999996</v>
      </c>
      <c r="K115" s="44">
        <f t="shared" si="20"/>
        <v>0</v>
      </c>
      <c r="M115">
        <v>7360000000</v>
      </c>
      <c r="N115">
        <v>-7.8235029999999997</v>
      </c>
      <c r="P115" s="6">
        <f t="shared" si="21"/>
        <v>7.6</v>
      </c>
      <c r="Q115" s="6">
        <f t="shared" si="22"/>
        <v>-7.8683147</v>
      </c>
      <c r="R115" s="44">
        <f t="shared" si="23"/>
        <v>-8.5428543000000001</v>
      </c>
      <c r="S115" s="44">
        <f t="shared" si="24"/>
        <v>-8.7797421999999994</v>
      </c>
      <c r="T115" s="44">
        <f t="shared" si="25"/>
        <v>-9.1073933</v>
      </c>
      <c r="U115" s="44">
        <f t="shared" si="26"/>
        <v>-8.9280127999999994</v>
      </c>
      <c r="V115" s="44">
        <f t="shared" si="27"/>
        <v>0</v>
      </c>
    </row>
    <row r="116" spans="2:22" x14ac:dyDescent="0.25">
      <c r="B116">
        <v>7420000000</v>
      </c>
      <c r="C116">
        <v>-7.8876289999999996</v>
      </c>
      <c r="E116" s="6">
        <f t="shared" si="14"/>
        <v>7.66</v>
      </c>
      <c r="F116" s="6">
        <f t="shared" si="15"/>
        <v>-7.9917654999999996</v>
      </c>
      <c r="G116" s="44">
        <f t="shared" si="16"/>
        <v>-8.6433000999999994</v>
      </c>
      <c r="H116" s="44">
        <f t="shared" si="17"/>
        <v>-8.8432826999999996</v>
      </c>
      <c r="I116" s="44">
        <f t="shared" si="18"/>
        <v>-9.1364870000000007</v>
      </c>
      <c r="J116" s="44">
        <f t="shared" si="19"/>
        <v>-9.5959071999999992</v>
      </c>
      <c r="K116" s="44">
        <f t="shared" si="20"/>
        <v>0</v>
      </c>
      <c r="M116">
        <v>7420000000</v>
      </c>
      <c r="N116">
        <v>-7.8403520999999996</v>
      </c>
      <c r="P116" s="6">
        <f t="shared" si="21"/>
        <v>7.66</v>
      </c>
      <c r="Q116" s="6">
        <f t="shared" si="22"/>
        <v>-7.8824266999999999</v>
      </c>
      <c r="R116" s="44">
        <f t="shared" si="23"/>
        <v>-8.5578784999999993</v>
      </c>
      <c r="S116" s="44">
        <f t="shared" si="24"/>
        <v>-8.7967510000000004</v>
      </c>
      <c r="T116" s="44">
        <f t="shared" si="25"/>
        <v>-9.1243485999999994</v>
      </c>
      <c r="U116" s="44">
        <f t="shared" si="26"/>
        <v>-8.9453545000000005</v>
      </c>
      <c r="V116" s="44">
        <f t="shared" si="27"/>
        <v>0</v>
      </c>
    </row>
    <row r="117" spans="2:22" x14ac:dyDescent="0.25">
      <c r="B117">
        <v>7480000000</v>
      </c>
      <c r="C117">
        <v>-7.9146942999999998</v>
      </c>
      <c r="E117" s="6">
        <f t="shared" si="14"/>
        <v>7.72</v>
      </c>
      <c r="F117" s="6">
        <f t="shared" si="15"/>
        <v>-8.0110130000000002</v>
      </c>
      <c r="G117" s="44">
        <f t="shared" si="16"/>
        <v>-8.6556206000000007</v>
      </c>
      <c r="H117" s="44">
        <f t="shared" si="17"/>
        <v>-8.8513412000000002</v>
      </c>
      <c r="I117" s="44">
        <f t="shared" si="18"/>
        <v>-9.1411303999999998</v>
      </c>
      <c r="J117" s="44">
        <f t="shared" si="19"/>
        <v>-9.5997485999999999</v>
      </c>
      <c r="K117" s="44">
        <f t="shared" si="20"/>
        <v>0</v>
      </c>
      <c r="M117">
        <v>7480000000</v>
      </c>
      <c r="N117">
        <v>-7.8571014000000003</v>
      </c>
      <c r="P117" s="6">
        <f t="shared" si="21"/>
        <v>7.72</v>
      </c>
      <c r="Q117" s="6">
        <f t="shared" si="22"/>
        <v>-7.8947000999999997</v>
      </c>
      <c r="R117" s="44">
        <f t="shared" si="23"/>
        <v>-8.5704174000000002</v>
      </c>
      <c r="S117" s="44">
        <f t="shared" si="24"/>
        <v>-8.8055801000000002</v>
      </c>
      <c r="T117" s="44">
        <f t="shared" si="25"/>
        <v>-9.1302775999999994</v>
      </c>
      <c r="U117" s="44">
        <f t="shared" si="26"/>
        <v>-8.9510726999999992</v>
      </c>
      <c r="V117" s="44">
        <f t="shared" si="27"/>
        <v>0</v>
      </c>
    </row>
    <row r="118" spans="2:22" x14ac:dyDescent="0.25">
      <c r="B118">
        <v>7540000000</v>
      </c>
      <c r="C118">
        <v>-7.9398074000000003</v>
      </c>
      <c r="E118" s="6">
        <f t="shared" si="14"/>
        <v>7.78</v>
      </c>
      <c r="F118" s="6">
        <f t="shared" si="15"/>
        <v>-8.0165404999999996</v>
      </c>
      <c r="G118" s="44">
        <f t="shared" si="16"/>
        <v>-8.6549624999999999</v>
      </c>
      <c r="H118" s="44">
        <f t="shared" si="17"/>
        <v>-8.8296174999999995</v>
      </c>
      <c r="I118" s="44">
        <f t="shared" si="18"/>
        <v>-9.1388779000000007</v>
      </c>
      <c r="J118" s="44">
        <f t="shared" si="19"/>
        <v>-9.6018915000000007</v>
      </c>
      <c r="K118" s="44">
        <f t="shared" si="20"/>
        <v>0</v>
      </c>
      <c r="M118">
        <v>7540000000</v>
      </c>
      <c r="N118">
        <v>-7.8659916000000001</v>
      </c>
      <c r="P118" s="6">
        <f t="shared" si="21"/>
        <v>7.78</v>
      </c>
      <c r="Q118" s="6">
        <f t="shared" si="22"/>
        <v>-7.9017448000000003</v>
      </c>
      <c r="R118" s="44">
        <f t="shared" si="23"/>
        <v>-8.5772829000000002</v>
      </c>
      <c r="S118" s="44">
        <f t="shared" si="24"/>
        <v>-8.8105391999999991</v>
      </c>
      <c r="T118" s="44">
        <f t="shared" si="25"/>
        <v>-9.1337004000000004</v>
      </c>
      <c r="U118" s="44">
        <f t="shared" si="26"/>
        <v>-8.9559449999999998</v>
      </c>
      <c r="V118" s="44">
        <f t="shared" si="27"/>
        <v>0</v>
      </c>
    </row>
    <row r="119" spans="2:22" x14ac:dyDescent="0.25">
      <c r="B119">
        <v>7600000000</v>
      </c>
      <c r="C119">
        <v>-7.9616794999999998</v>
      </c>
      <c r="E119" s="6">
        <f t="shared" si="14"/>
        <v>7.84</v>
      </c>
      <c r="F119" s="6">
        <f t="shared" si="15"/>
        <v>-8.0332717999999996</v>
      </c>
      <c r="G119" s="44">
        <f t="shared" si="16"/>
        <v>-8.6677818000000002</v>
      </c>
      <c r="H119" s="44">
        <f t="shared" si="17"/>
        <v>-8.8541164000000006</v>
      </c>
      <c r="I119" s="44">
        <f t="shared" si="18"/>
        <v>-9.1567410999999996</v>
      </c>
      <c r="J119" s="44">
        <f t="shared" si="19"/>
        <v>-9.6283588000000009</v>
      </c>
      <c r="K119" s="44">
        <f t="shared" si="20"/>
        <v>0</v>
      </c>
      <c r="M119">
        <v>7600000000</v>
      </c>
      <c r="N119">
        <v>-7.8683147</v>
      </c>
      <c r="P119" s="6">
        <f t="shared" si="21"/>
        <v>7.84</v>
      </c>
      <c r="Q119" s="6">
        <f t="shared" si="22"/>
        <v>-7.9221525000000002</v>
      </c>
      <c r="R119" s="44">
        <f t="shared" si="23"/>
        <v>-8.6001606000000006</v>
      </c>
      <c r="S119" s="44">
        <f t="shared" si="24"/>
        <v>-8.8314552000000006</v>
      </c>
      <c r="T119" s="44">
        <f t="shared" si="25"/>
        <v>-9.1566171999999995</v>
      </c>
      <c r="U119" s="44">
        <f t="shared" si="26"/>
        <v>-8.9773455000000002</v>
      </c>
      <c r="V119" s="44">
        <f t="shared" si="27"/>
        <v>0</v>
      </c>
    </row>
    <row r="120" spans="2:22" x14ac:dyDescent="0.25">
      <c r="B120">
        <v>7660000000</v>
      </c>
      <c r="C120">
        <v>-7.9917654999999996</v>
      </c>
      <c r="E120" s="6">
        <f t="shared" si="14"/>
        <v>7.9</v>
      </c>
      <c r="F120" s="6">
        <f t="shared" si="15"/>
        <v>-8.0506610999999992</v>
      </c>
      <c r="G120" s="44">
        <f t="shared" si="16"/>
        <v>-8.6809311000000005</v>
      </c>
      <c r="H120" s="44">
        <f t="shared" si="17"/>
        <v>-8.8698463000000007</v>
      </c>
      <c r="I120" s="44">
        <f t="shared" si="18"/>
        <v>-9.1680603000000005</v>
      </c>
      <c r="J120" s="44">
        <f t="shared" si="19"/>
        <v>-9.6414948000000003</v>
      </c>
      <c r="K120" s="44">
        <f t="shared" si="20"/>
        <v>0</v>
      </c>
      <c r="M120">
        <v>7660000000</v>
      </c>
      <c r="N120">
        <v>-7.8824266999999999</v>
      </c>
      <c r="P120" s="6">
        <f t="shared" si="21"/>
        <v>7.9</v>
      </c>
      <c r="Q120" s="6">
        <f t="shared" si="22"/>
        <v>-7.9506397</v>
      </c>
      <c r="R120" s="44">
        <f t="shared" si="23"/>
        <v>-8.6244344999999996</v>
      </c>
      <c r="S120" s="44">
        <f t="shared" si="24"/>
        <v>-8.8491534999999999</v>
      </c>
      <c r="T120" s="44">
        <f t="shared" si="25"/>
        <v>-9.1720381</v>
      </c>
      <c r="U120" s="44">
        <f t="shared" si="26"/>
        <v>-8.9929427999999998</v>
      </c>
      <c r="V120" s="44">
        <f t="shared" si="27"/>
        <v>0</v>
      </c>
    </row>
    <row r="121" spans="2:22" x14ac:dyDescent="0.25">
      <c r="B121">
        <v>7720000000</v>
      </c>
      <c r="C121">
        <v>-8.0110130000000002</v>
      </c>
      <c r="E121" s="6">
        <f t="shared" si="14"/>
        <v>7.96</v>
      </c>
      <c r="F121" s="6">
        <f t="shared" si="15"/>
        <v>-8.0267534000000005</v>
      </c>
      <c r="G121" s="44">
        <f t="shared" si="16"/>
        <v>-8.6556654000000002</v>
      </c>
      <c r="H121" s="44">
        <f t="shared" si="17"/>
        <v>-8.8416423999999996</v>
      </c>
      <c r="I121" s="44">
        <f t="shared" si="18"/>
        <v>-9.1427917000000001</v>
      </c>
      <c r="J121" s="44">
        <f t="shared" si="19"/>
        <v>-9.6221303999999996</v>
      </c>
      <c r="K121" s="44">
        <f t="shared" si="20"/>
        <v>0</v>
      </c>
      <c r="M121">
        <v>7720000000</v>
      </c>
      <c r="N121">
        <v>-7.8947000999999997</v>
      </c>
      <c r="P121" s="6">
        <f t="shared" si="21"/>
        <v>7.96</v>
      </c>
      <c r="Q121" s="6">
        <f t="shared" si="22"/>
        <v>-7.9596558000000002</v>
      </c>
      <c r="R121" s="44">
        <f t="shared" si="23"/>
        <v>-8.631793</v>
      </c>
      <c r="S121" s="44">
        <f t="shared" si="24"/>
        <v>-8.8528433</v>
      </c>
      <c r="T121" s="44">
        <f t="shared" si="25"/>
        <v>-9.1716251</v>
      </c>
      <c r="U121" s="44">
        <f t="shared" si="26"/>
        <v>-8.9942074000000005</v>
      </c>
      <c r="V121" s="44">
        <f t="shared" si="27"/>
        <v>0</v>
      </c>
    </row>
    <row r="122" spans="2:22" x14ac:dyDescent="0.25">
      <c r="B122">
        <v>7780000000</v>
      </c>
      <c r="C122">
        <v>-8.0165404999999996</v>
      </c>
      <c r="E122" s="6">
        <f t="shared" si="14"/>
        <v>8.02</v>
      </c>
      <c r="F122" s="6">
        <f t="shared" si="15"/>
        <v>-8.0260610999999997</v>
      </c>
      <c r="G122" s="44">
        <f t="shared" si="16"/>
        <v>-8.6592511999999999</v>
      </c>
      <c r="H122" s="44">
        <f t="shared" si="17"/>
        <v>-8.8514842999999992</v>
      </c>
      <c r="I122" s="44">
        <f t="shared" si="18"/>
        <v>-9.1587552999999993</v>
      </c>
      <c r="J122" s="44">
        <f t="shared" si="19"/>
        <v>-9.6609154000000004</v>
      </c>
      <c r="K122" s="44">
        <f t="shared" si="20"/>
        <v>0</v>
      </c>
      <c r="M122">
        <v>7780000000</v>
      </c>
      <c r="N122">
        <v>-7.9017448000000003</v>
      </c>
      <c r="P122" s="6">
        <f t="shared" si="21"/>
        <v>8.02</v>
      </c>
      <c r="Q122" s="6">
        <f t="shared" si="22"/>
        <v>-7.9858340999999999</v>
      </c>
      <c r="R122" s="44">
        <f t="shared" si="23"/>
        <v>-8.6588402000000002</v>
      </c>
      <c r="S122" s="44">
        <f t="shared" si="24"/>
        <v>-8.8817243999999995</v>
      </c>
      <c r="T122" s="44">
        <f t="shared" si="25"/>
        <v>-9.2059221000000004</v>
      </c>
      <c r="U122" s="44">
        <f t="shared" si="26"/>
        <v>-9.0256720000000001</v>
      </c>
      <c r="V122" s="44">
        <f t="shared" si="27"/>
        <v>0</v>
      </c>
    </row>
    <row r="123" spans="2:22" x14ac:dyDescent="0.25">
      <c r="B123">
        <v>7840000000</v>
      </c>
      <c r="C123">
        <v>-8.0332717999999996</v>
      </c>
      <c r="E123" s="6">
        <f t="shared" si="14"/>
        <v>8.08</v>
      </c>
      <c r="F123" s="6">
        <f t="shared" si="15"/>
        <v>-8.0308962000000008</v>
      </c>
      <c r="G123" s="44">
        <f t="shared" si="16"/>
        <v>-8.6695585000000008</v>
      </c>
      <c r="H123" s="44">
        <f t="shared" si="17"/>
        <v>-8.8695736000000007</v>
      </c>
      <c r="I123" s="44">
        <f t="shared" si="18"/>
        <v>-9.1892118000000007</v>
      </c>
      <c r="J123" s="44">
        <f t="shared" si="19"/>
        <v>-9.7180605</v>
      </c>
      <c r="K123" s="44">
        <f t="shared" si="20"/>
        <v>0</v>
      </c>
      <c r="M123">
        <v>7840000000</v>
      </c>
      <c r="N123">
        <v>-7.9221525000000002</v>
      </c>
      <c r="P123" s="6">
        <f t="shared" si="21"/>
        <v>8.08</v>
      </c>
      <c r="Q123" s="6">
        <f t="shared" si="22"/>
        <v>-8.0102816000000008</v>
      </c>
      <c r="R123" s="44">
        <f t="shared" si="23"/>
        <v>-8.6858348999999997</v>
      </c>
      <c r="S123" s="44">
        <f t="shared" si="24"/>
        <v>-8.9097375999999997</v>
      </c>
      <c r="T123" s="44">
        <f t="shared" si="25"/>
        <v>-9.2399415999999999</v>
      </c>
      <c r="U123" s="44">
        <f t="shared" si="26"/>
        <v>-9.0583819999999999</v>
      </c>
      <c r="V123" s="44">
        <f t="shared" si="27"/>
        <v>0</v>
      </c>
    </row>
    <row r="124" spans="2:22" x14ac:dyDescent="0.25">
      <c r="B124">
        <v>7900000000</v>
      </c>
      <c r="C124">
        <v>-8.0506610999999992</v>
      </c>
      <c r="E124" s="6">
        <f t="shared" si="14"/>
        <v>8.14</v>
      </c>
      <c r="F124" s="6">
        <f t="shared" si="15"/>
        <v>-8.0401772999999999</v>
      </c>
      <c r="G124" s="44">
        <f t="shared" si="16"/>
        <v>-8.6813754999999997</v>
      </c>
      <c r="H124" s="44">
        <f t="shared" si="17"/>
        <v>-8.8849029999999996</v>
      </c>
      <c r="I124" s="44">
        <f t="shared" si="18"/>
        <v>-9.2098464999999994</v>
      </c>
      <c r="J124" s="44">
        <f t="shared" si="19"/>
        <v>-9.7511244000000001</v>
      </c>
      <c r="K124" s="44">
        <f t="shared" si="20"/>
        <v>0</v>
      </c>
      <c r="M124">
        <v>7900000000</v>
      </c>
      <c r="N124">
        <v>-7.9506397</v>
      </c>
      <c r="P124" s="6">
        <f t="shared" si="21"/>
        <v>8.14</v>
      </c>
      <c r="Q124" s="6">
        <f t="shared" si="22"/>
        <v>-8.0477323999999992</v>
      </c>
      <c r="R124" s="44">
        <f t="shared" si="23"/>
        <v>-8.7191877000000009</v>
      </c>
      <c r="S124" s="44">
        <f t="shared" si="24"/>
        <v>-8.9417247999999994</v>
      </c>
      <c r="T124" s="44">
        <f t="shared" si="25"/>
        <v>-9.2706537000000004</v>
      </c>
      <c r="U124" s="44">
        <f t="shared" si="26"/>
        <v>-9.0904913000000001</v>
      </c>
      <c r="V124" s="44">
        <f t="shared" si="27"/>
        <v>0</v>
      </c>
    </row>
    <row r="125" spans="2:22" x14ac:dyDescent="0.25">
      <c r="B125">
        <v>7960000000</v>
      </c>
      <c r="C125">
        <v>-8.0267534000000005</v>
      </c>
      <c r="E125" s="6">
        <f t="shared" si="14"/>
        <v>8.1999999999999993</v>
      </c>
      <c r="F125" s="6">
        <f t="shared" si="15"/>
        <v>-8.0415648999999991</v>
      </c>
      <c r="G125" s="44">
        <f t="shared" si="16"/>
        <v>-8.6891546000000002</v>
      </c>
      <c r="H125" s="44">
        <f t="shared" si="17"/>
        <v>-8.8992252000000001</v>
      </c>
      <c r="I125" s="44">
        <f t="shared" si="18"/>
        <v>-9.2341756999999998</v>
      </c>
      <c r="J125" s="44">
        <f t="shared" si="19"/>
        <v>-9.7916717999999996</v>
      </c>
      <c r="K125" s="44">
        <f t="shared" si="20"/>
        <v>0</v>
      </c>
      <c r="M125">
        <v>7960000000</v>
      </c>
      <c r="N125">
        <v>-7.9596558000000002</v>
      </c>
      <c r="P125" s="6">
        <f t="shared" si="21"/>
        <v>8.1999999999999993</v>
      </c>
      <c r="Q125" s="6">
        <f t="shared" si="22"/>
        <v>-8.0845804000000001</v>
      </c>
      <c r="R125" s="44">
        <f t="shared" si="23"/>
        <v>-8.7580910000000003</v>
      </c>
      <c r="S125" s="44">
        <f t="shared" si="24"/>
        <v>-8.9817476000000003</v>
      </c>
      <c r="T125" s="44">
        <f t="shared" si="25"/>
        <v>-9.3111733999999995</v>
      </c>
      <c r="U125" s="44">
        <f t="shared" si="26"/>
        <v>-9.1312227000000004</v>
      </c>
      <c r="V125" s="44">
        <f t="shared" si="27"/>
        <v>0</v>
      </c>
    </row>
    <row r="126" spans="2:22" x14ac:dyDescent="0.25">
      <c r="B126">
        <v>8020000000</v>
      </c>
      <c r="C126">
        <v>-8.0260610999999997</v>
      </c>
      <c r="E126" s="6">
        <f t="shared" si="14"/>
        <v>8.26</v>
      </c>
      <c r="F126" s="6">
        <f t="shared" si="15"/>
        <v>-8.0563144999999992</v>
      </c>
      <c r="G126" s="44">
        <f t="shared" si="16"/>
        <v>-8.7126035999999996</v>
      </c>
      <c r="H126" s="44">
        <f t="shared" si="17"/>
        <v>-8.9335603999999993</v>
      </c>
      <c r="I126" s="44">
        <f t="shared" si="18"/>
        <v>-9.2860125999999994</v>
      </c>
      <c r="J126" s="44">
        <f t="shared" si="19"/>
        <v>-9.8677215999999994</v>
      </c>
      <c r="K126" s="44">
        <f t="shared" si="20"/>
        <v>0</v>
      </c>
      <c r="M126">
        <v>8020000000</v>
      </c>
      <c r="N126">
        <v>-7.9858340999999999</v>
      </c>
      <c r="P126" s="6">
        <f t="shared" si="21"/>
        <v>8.26</v>
      </c>
      <c r="Q126" s="6">
        <f t="shared" si="22"/>
        <v>-8.1286716000000006</v>
      </c>
      <c r="R126" s="44">
        <f t="shared" si="23"/>
        <v>-8.8012390000000007</v>
      </c>
      <c r="S126" s="44">
        <f t="shared" si="24"/>
        <v>-9.0262241000000003</v>
      </c>
      <c r="T126" s="44">
        <f t="shared" si="25"/>
        <v>-9.3590964999999997</v>
      </c>
      <c r="U126" s="44">
        <f t="shared" si="26"/>
        <v>-9.1762571000000008</v>
      </c>
      <c r="V126" s="44">
        <f t="shared" si="27"/>
        <v>0</v>
      </c>
    </row>
    <row r="127" spans="2:22" x14ac:dyDescent="0.25">
      <c r="B127">
        <v>8080000000</v>
      </c>
      <c r="C127">
        <v>-8.0308962000000008</v>
      </c>
      <c r="E127" s="6">
        <f t="shared" si="14"/>
        <v>8.32</v>
      </c>
      <c r="F127" s="6">
        <f t="shared" si="15"/>
        <v>-8.0543051000000006</v>
      </c>
      <c r="G127" s="44">
        <f t="shared" si="16"/>
        <v>-8.7159490999999996</v>
      </c>
      <c r="H127" s="44">
        <f t="shared" si="17"/>
        <v>-8.9451865999999995</v>
      </c>
      <c r="I127" s="44">
        <f t="shared" si="18"/>
        <v>-9.3129807000000007</v>
      </c>
      <c r="J127" s="44">
        <f t="shared" si="19"/>
        <v>-9.9075164999999998</v>
      </c>
      <c r="K127" s="44">
        <f t="shared" si="20"/>
        <v>0</v>
      </c>
      <c r="M127">
        <v>8080000000</v>
      </c>
      <c r="N127">
        <v>-8.0102816000000008</v>
      </c>
      <c r="P127" s="6">
        <f t="shared" si="21"/>
        <v>8.32</v>
      </c>
      <c r="Q127" s="6">
        <f t="shared" si="22"/>
        <v>-8.166893</v>
      </c>
      <c r="R127" s="44">
        <f t="shared" si="23"/>
        <v>-8.8362006999999991</v>
      </c>
      <c r="S127" s="44">
        <f t="shared" si="24"/>
        <v>-9.0557345999999992</v>
      </c>
      <c r="T127" s="44">
        <f t="shared" si="25"/>
        <v>-9.3830223000000004</v>
      </c>
      <c r="U127" s="44">
        <f t="shared" si="26"/>
        <v>-9.2023106000000006</v>
      </c>
      <c r="V127" s="44">
        <f t="shared" si="27"/>
        <v>0</v>
      </c>
    </row>
    <row r="128" spans="2:22" x14ac:dyDescent="0.25">
      <c r="B128">
        <v>8140000000</v>
      </c>
      <c r="C128">
        <v>-8.0401772999999999</v>
      </c>
      <c r="E128" s="6">
        <f t="shared" si="14"/>
        <v>8.3800000000000008</v>
      </c>
      <c r="F128" s="6">
        <f t="shared" si="15"/>
        <v>-8.0630827000000007</v>
      </c>
      <c r="G128" s="44">
        <f t="shared" si="16"/>
        <v>-8.7310438000000001</v>
      </c>
      <c r="H128" s="44">
        <f t="shared" si="17"/>
        <v>-8.9674492000000008</v>
      </c>
      <c r="I128" s="44">
        <f t="shared" si="18"/>
        <v>-9.3403606000000003</v>
      </c>
      <c r="J128" s="44">
        <f t="shared" si="19"/>
        <v>-9.9392680999999996</v>
      </c>
      <c r="K128" s="44">
        <f t="shared" si="20"/>
        <v>0</v>
      </c>
      <c r="M128">
        <v>8140000000</v>
      </c>
      <c r="N128">
        <v>-8.0477323999999992</v>
      </c>
      <c r="P128" s="6">
        <f t="shared" si="21"/>
        <v>8.3800000000000008</v>
      </c>
      <c r="Q128" s="6">
        <f t="shared" si="22"/>
        <v>-8.2256193</v>
      </c>
      <c r="R128" s="44">
        <f t="shared" si="23"/>
        <v>-8.8865622999999996</v>
      </c>
      <c r="S128" s="44">
        <f t="shared" si="24"/>
        <v>-9.0989523000000005</v>
      </c>
      <c r="T128" s="44">
        <f t="shared" si="25"/>
        <v>-9.4186467999999994</v>
      </c>
      <c r="U128" s="44">
        <f t="shared" si="26"/>
        <v>-9.2405462000000007</v>
      </c>
      <c r="V128" s="44">
        <f t="shared" si="27"/>
        <v>0</v>
      </c>
    </row>
    <row r="129" spans="2:22" x14ac:dyDescent="0.25">
      <c r="B129">
        <v>8200000000</v>
      </c>
      <c r="C129">
        <v>-8.0415648999999991</v>
      </c>
      <c r="E129" s="6">
        <f t="shared" si="14"/>
        <v>8.44</v>
      </c>
      <c r="F129" s="6">
        <f t="shared" si="15"/>
        <v>-8.0754260999999996</v>
      </c>
      <c r="G129" s="44">
        <f t="shared" si="16"/>
        <v>-8.7528428999999992</v>
      </c>
      <c r="H129" s="44">
        <f t="shared" si="17"/>
        <v>-9.0017604999999996</v>
      </c>
      <c r="I129" s="44">
        <f t="shared" si="18"/>
        <v>-9.3895168000000009</v>
      </c>
      <c r="J129" s="44">
        <f t="shared" si="19"/>
        <v>-10.009751</v>
      </c>
      <c r="K129" s="44">
        <f t="shared" si="20"/>
        <v>0</v>
      </c>
      <c r="M129">
        <v>8200000000</v>
      </c>
      <c r="N129">
        <v>-8.0845804000000001</v>
      </c>
      <c r="P129" s="6">
        <f t="shared" si="21"/>
        <v>8.44</v>
      </c>
      <c r="Q129" s="6">
        <f t="shared" si="22"/>
        <v>-8.2933941000000004</v>
      </c>
      <c r="R129" s="44">
        <f t="shared" si="23"/>
        <v>-8.9507741999999997</v>
      </c>
      <c r="S129" s="44">
        <f t="shared" si="24"/>
        <v>-9.1608973000000002</v>
      </c>
      <c r="T129" s="44">
        <f t="shared" si="25"/>
        <v>-9.4789276000000005</v>
      </c>
      <c r="U129" s="44">
        <f t="shared" si="26"/>
        <v>-9.2989321</v>
      </c>
      <c r="V129" s="44">
        <f t="shared" si="27"/>
        <v>0</v>
      </c>
    </row>
    <row r="130" spans="2:22" x14ac:dyDescent="0.25">
      <c r="B130">
        <v>8260000000</v>
      </c>
      <c r="C130">
        <v>-8.0563144999999992</v>
      </c>
      <c r="E130" s="6">
        <f t="shared" si="14"/>
        <v>8.5</v>
      </c>
      <c r="F130" s="6">
        <f t="shared" si="15"/>
        <v>-8.1053133000000006</v>
      </c>
      <c r="G130" s="44">
        <f t="shared" si="16"/>
        <v>-8.7920446000000005</v>
      </c>
      <c r="H130" s="44">
        <f t="shared" si="17"/>
        <v>-9.0549660000000003</v>
      </c>
      <c r="I130" s="44">
        <f t="shared" si="18"/>
        <v>-9.4636973999999991</v>
      </c>
      <c r="J130" s="44">
        <f t="shared" si="19"/>
        <v>-10.112633000000001</v>
      </c>
      <c r="K130" s="44">
        <f t="shared" si="20"/>
        <v>0</v>
      </c>
      <c r="M130">
        <v>8260000000</v>
      </c>
      <c r="N130">
        <v>-8.1286716000000006</v>
      </c>
      <c r="P130" s="6">
        <f t="shared" si="21"/>
        <v>8.5</v>
      </c>
      <c r="Q130" s="6">
        <f t="shared" si="22"/>
        <v>-8.3721513999999999</v>
      </c>
      <c r="R130" s="44">
        <f t="shared" si="23"/>
        <v>-9.0235806000000007</v>
      </c>
      <c r="S130" s="44">
        <f t="shared" si="24"/>
        <v>-9.2307500999999998</v>
      </c>
      <c r="T130" s="44">
        <f t="shared" si="25"/>
        <v>-9.5507411999999992</v>
      </c>
      <c r="U130" s="44">
        <f t="shared" si="26"/>
        <v>-9.3691052999999993</v>
      </c>
      <c r="V130" s="44">
        <f t="shared" si="27"/>
        <v>0</v>
      </c>
    </row>
    <row r="131" spans="2:22" x14ac:dyDescent="0.25">
      <c r="B131">
        <v>8320000000</v>
      </c>
      <c r="C131">
        <v>-8.0543051000000006</v>
      </c>
      <c r="E131" s="6">
        <f t="shared" si="14"/>
        <v>8.56</v>
      </c>
      <c r="F131" s="6">
        <f t="shared" si="15"/>
        <v>-8.1240120000000005</v>
      </c>
      <c r="G131" s="44">
        <f t="shared" si="16"/>
        <v>-8.8167515000000005</v>
      </c>
      <c r="H131" s="44">
        <f t="shared" si="17"/>
        <v>-9.0877075000000005</v>
      </c>
      <c r="I131" s="44">
        <f t="shared" si="18"/>
        <v>-9.5050068000000003</v>
      </c>
      <c r="J131" s="44">
        <f t="shared" si="19"/>
        <v>-10.16672</v>
      </c>
      <c r="K131" s="44">
        <f t="shared" si="20"/>
        <v>0</v>
      </c>
      <c r="M131">
        <v>8320000000</v>
      </c>
      <c r="N131">
        <v>-8.166893</v>
      </c>
      <c r="P131" s="6">
        <f t="shared" si="21"/>
        <v>8.56</v>
      </c>
      <c r="Q131" s="6">
        <f t="shared" si="22"/>
        <v>-8.4269791000000005</v>
      </c>
      <c r="R131" s="44">
        <f t="shared" si="23"/>
        <v>-9.0698252000000004</v>
      </c>
      <c r="S131" s="44">
        <f t="shared" si="24"/>
        <v>-9.2671232000000003</v>
      </c>
      <c r="T131" s="44">
        <f t="shared" si="25"/>
        <v>-9.5807467000000006</v>
      </c>
      <c r="U131" s="44">
        <f t="shared" si="26"/>
        <v>-9.4025020999999995</v>
      </c>
      <c r="V131" s="44">
        <f t="shared" si="27"/>
        <v>0</v>
      </c>
    </row>
    <row r="132" spans="2:22" x14ac:dyDescent="0.25">
      <c r="B132">
        <v>8380000000</v>
      </c>
      <c r="C132">
        <v>-8.0630827000000007</v>
      </c>
      <c r="E132" s="6">
        <f t="shared" si="14"/>
        <v>8.6199999999999992</v>
      </c>
      <c r="F132" s="6">
        <f t="shared" si="15"/>
        <v>-8.1639423000000004</v>
      </c>
      <c r="G132" s="44">
        <f t="shared" si="16"/>
        <v>-8.8601150999999998</v>
      </c>
      <c r="H132" s="44">
        <f t="shared" si="17"/>
        <v>-9.1382971000000008</v>
      </c>
      <c r="I132" s="44">
        <f t="shared" si="18"/>
        <v>-9.5604180999999997</v>
      </c>
      <c r="J132" s="44">
        <f t="shared" si="19"/>
        <v>-10.229013</v>
      </c>
      <c r="K132" s="44">
        <f t="shared" si="20"/>
        <v>0</v>
      </c>
      <c r="M132">
        <v>8380000000</v>
      </c>
      <c r="N132">
        <v>-8.2256193</v>
      </c>
      <c r="P132" s="6">
        <f t="shared" si="21"/>
        <v>8.6199999999999992</v>
      </c>
      <c r="Q132" s="6">
        <f t="shared" si="22"/>
        <v>-8.4967108000000007</v>
      </c>
      <c r="R132" s="44">
        <f t="shared" si="23"/>
        <v>-9.1303395999999992</v>
      </c>
      <c r="S132" s="44">
        <f t="shared" si="24"/>
        <v>-9.3225373999999999</v>
      </c>
      <c r="T132" s="44">
        <f t="shared" si="25"/>
        <v>-9.6323127999999993</v>
      </c>
      <c r="U132" s="44">
        <f t="shared" si="26"/>
        <v>-9.4565935000000003</v>
      </c>
      <c r="V132" s="44">
        <f t="shared" si="27"/>
        <v>0</v>
      </c>
    </row>
    <row r="133" spans="2:22" x14ac:dyDescent="0.25">
      <c r="B133">
        <v>8440000000</v>
      </c>
      <c r="C133">
        <v>-8.0754260999999996</v>
      </c>
      <c r="E133" s="6">
        <f t="shared" ref="E133:E196" si="28">B137/1000000000</f>
        <v>8.68</v>
      </c>
      <c r="F133" s="6">
        <f t="shared" ref="F133:F196" si="29">C137</f>
        <v>-8.2113046999999995</v>
      </c>
      <c r="G133" s="44">
        <f t="shared" ref="G133:G196" si="30">C343</f>
        <v>-8.9137906999999998</v>
      </c>
      <c r="H133" s="44">
        <f t="shared" ref="H133:H196" si="31">C549</f>
        <v>-9.1986560999999991</v>
      </c>
      <c r="I133" s="44">
        <f t="shared" ref="I133:I196" si="32">C755</f>
        <v>-9.6308985000000007</v>
      </c>
      <c r="J133" s="44">
        <f t="shared" ref="J133:J196" si="33">C961</f>
        <v>-10.314731999999999</v>
      </c>
      <c r="K133" s="44">
        <f t="shared" ref="K133:K196" si="34">C1167</f>
        <v>0</v>
      </c>
      <c r="M133">
        <v>8440000000</v>
      </c>
      <c r="N133">
        <v>-8.2933941000000004</v>
      </c>
      <c r="P133" s="6">
        <f t="shared" si="21"/>
        <v>8.68</v>
      </c>
      <c r="Q133" s="6">
        <f t="shared" si="22"/>
        <v>-8.5641508000000002</v>
      </c>
      <c r="R133" s="44">
        <f t="shared" si="23"/>
        <v>-9.1918745000000008</v>
      </c>
      <c r="S133" s="44">
        <f t="shared" si="24"/>
        <v>-9.3811855000000008</v>
      </c>
      <c r="T133" s="44">
        <f t="shared" si="25"/>
        <v>-9.692399</v>
      </c>
      <c r="U133" s="44">
        <f t="shared" si="26"/>
        <v>-9.5154171000000005</v>
      </c>
      <c r="V133" s="44">
        <f t="shared" si="27"/>
        <v>0</v>
      </c>
    </row>
    <row r="134" spans="2:22" x14ac:dyDescent="0.25">
      <c r="B134">
        <v>8500000000</v>
      </c>
      <c r="C134">
        <v>-8.1053133000000006</v>
      </c>
      <c r="E134" s="6">
        <f t="shared" si="28"/>
        <v>8.74</v>
      </c>
      <c r="F134" s="6">
        <f t="shared" si="29"/>
        <v>-8.2523689000000005</v>
      </c>
      <c r="G134" s="44">
        <f t="shared" si="30"/>
        <v>-8.9581593999999996</v>
      </c>
      <c r="H134" s="44">
        <f t="shared" si="31"/>
        <v>-9.2505875</v>
      </c>
      <c r="I134" s="44">
        <f t="shared" si="32"/>
        <v>-9.6827992999999992</v>
      </c>
      <c r="J134" s="44">
        <f t="shared" si="33"/>
        <v>-10.376575000000001</v>
      </c>
      <c r="K134" s="44">
        <f t="shared" si="34"/>
        <v>0</v>
      </c>
      <c r="M134">
        <v>8500000000</v>
      </c>
      <c r="N134">
        <v>-8.3721513999999999</v>
      </c>
      <c r="P134" s="6">
        <f t="shared" ref="P134:P197" si="35">M138/1000000000</f>
        <v>8.74</v>
      </c>
      <c r="Q134" s="6">
        <f t="shared" ref="Q134:Q197" si="36">N138</f>
        <v>-8.6172170999999995</v>
      </c>
      <c r="R134" s="44">
        <f t="shared" ref="R134:R197" si="37">N344</f>
        <v>-9.2380589999999998</v>
      </c>
      <c r="S134" s="44">
        <f t="shared" ref="S134:S197" si="38">N550</f>
        <v>-9.4222859999999997</v>
      </c>
      <c r="T134" s="44">
        <f t="shared" ref="T134:T197" si="39">N756</f>
        <v>-9.7324017999999999</v>
      </c>
      <c r="U134" s="44">
        <f t="shared" ref="U134:U197" si="40">N962</f>
        <v>-9.5564718000000006</v>
      </c>
      <c r="V134" s="44">
        <f t="shared" ref="V134:V197" si="41">N1168</f>
        <v>0</v>
      </c>
    </row>
    <row r="135" spans="2:22" x14ac:dyDescent="0.25">
      <c r="B135">
        <v>8560000000</v>
      </c>
      <c r="C135">
        <v>-8.1240120000000005</v>
      </c>
      <c r="E135" s="6">
        <f t="shared" si="28"/>
        <v>8.8000000000000007</v>
      </c>
      <c r="F135" s="6">
        <f t="shared" si="29"/>
        <v>-8.2991113999999993</v>
      </c>
      <c r="G135" s="44">
        <f t="shared" si="30"/>
        <v>-9.0069646999999993</v>
      </c>
      <c r="H135" s="44">
        <f t="shared" si="31"/>
        <v>-9.2987537000000007</v>
      </c>
      <c r="I135" s="44">
        <f t="shared" si="32"/>
        <v>-9.7311973999999992</v>
      </c>
      <c r="J135" s="44">
        <f t="shared" si="33"/>
        <v>-10.422238999999999</v>
      </c>
      <c r="K135" s="44">
        <f t="shared" si="34"/>
        <v>0</v>
      </c>
      <c r="M135">
        <v>8560000000</v>
      </c>
      <c r="N135">
        <v>-8.4269791000000005</v>
      </c>
      <c r="P135" s="6">
        <f t="shared" si="35"/>
        <v>8.8000000000000007</v>
      </c>
      <c r="Q135" s="6">
        <f t="shared" si="36"/>
        <v>-8.6627635999999999</v>
      </c>
      <c r="R135" s="44">
        <f t="shared" si="37"/>
        <v>-9.2800893999999996</v>
      </c>
      <c r="S135" s="44">
        <f t="shared" si="38"/>
        <v>-9.4621077000000007</v>
      </c>
      <c r="T135" s="44">
        <f t="shared" si="39"/>
        <v>-9.7727423000000009</v>
      </c>
      <c r="U135" s="44">
        <f t="shared" si="40"/>
        <v>-9.5937891000000004</v>
      </c>
      <c r="V135" s="44">
        <f t="shared" si="41"/>
        <v>0</v>
      </c>
    </row>
    <row r="136" spans="2:22" x14ac:dyDescent="0.25">
      <c r="B136">
        <v>8620000000</v>
      </c>
      <c r="C136">
        <v>-8.1639423000000004</v>
      </c>
      <c r="E136" s="6">
        <f t="shared" si="28"/>
        <v>8.86</v>
      </c>
      <c r="F136" s="6">
        <f t="shared" si="29"/>
        <v>-8.3717965999999997</v>
      </c>
      <c r="G136" s="44">
        <f t="shared" si="30"/>
        <v>-9.0868863999999991</v>
      </c>
      <c r="H136" s="44">
        <f t="shared" si="31"/>
        <v>-9.3859891999999991</v>
      </c>
      <c r="I136" s="44">
        <f t="shared" si="32"/>
        <v>-9.8259696999999999</v>
      </c>
      <c r="J136" s="44">
        <f t="shared" si="33"/>
        <v>-10.534214</v>
      </c>
      <c r="K136" s="44">
        <f t="shared" si="34"/>
        <v>0</v>
      </c>
      <c r="M136">
        <v>8620000000</v>
      </c>
      <c r="N136">
        <v>-8.4967108000000007</v>
      </c>
      <c r="P136" s="6">
        <f t="shared" si="35"/>
        <v>8.86</v>
      </c>
      <c r="Q136" s="6">
        <f t="shared" si="36"/>
        <v>-8.7172747000000008</v>
      </c>
      <c r="R136" s="44">
        <f t="shared" si="37"/>
        <v>-9.3381366999999997</v>
      </c>
      <c r="S136" s="44">
        <f t="shared" si="38"/>
        <v>-9.5271778000000005</v>
      </c>
      <c r="T136" s="44">
        <f t="shared" si="39"/>
        <v>-9.8514689999999998</v>
      </c>
      <c r="U136" s="44">
        <f t="shared" si="40"/>
        <v>-9.6647920999999997</v>
      </c>
      <c r="V136" s="44">
        <f t="shared" si="41"/>
        <v>0</v>
      </c>
    </row>
    <row r="137" spans="2:22" x14ac:dyDescent="0.25">
      <c r="B137">
        <v>8680000000</v>
      </c>
      <c r="C137">
        <v>-8.2113046999999995</v>
      </c>
      <c r="E137" s="6">
        <f t="shared" si="28"/>
        <v>8.92</v>
      </c>
      <c r="F137" s="6">
        <f t="shared" si="29"/>
        <v>-8.4276724000000005</v>
      </c>
      <c r="G137" s="44">
        <f t="shared" si="30"/>
        <v>-9.1488562000000009</v>
      </c>
      <c r="H137" s="44">
        <f t="shared" si="31"/>
        <v>-9.4542198000000006</v>
      </c>
      <c r="I137" s="44">
        <f t="shared" si="32"/>
        <v>-9.9002227999999999</v>
      </c>
      <c r="J137" s="44">
        <f t="shared" si="33"/>
        <v>-10.629384999999999</v>
      </c>
      <c r="K137" s="44">
        <f t="shared" si="34"/>
        <v>0</v>
      </c>
      <c r="M137">
        <v>8680000000</v>
      </c>
      <c r="N137">
        <v>-8.5641508000000002</v>
      </c>
      <c r="P137" s="6">
        <f t="shared" si="35"/>
        <v>8.92</v>
      </c>
      <c r="Q137" s="6">
        <f t="shared" si="36"/>
        <v>-8.7342929999999992</v>
      </c>
      <c r="R137" s="44">
        <f t="shared" si="37"/>
        <v>-9.3609638000000004</v>
      </c>
      <c r="S137" s="44">
        <f t="shared" si="38"/>
        <v>-9.5567817999999995</v>
      </c>
      <c r="T137" s="44">
        <f t="shared" si="39"/>
        <v>-9.8945675000000008</v>
      </c>
      <c r="U137" s="44">
        <f t="shared" si="40"/>
        <v>-9.6988897000000005</v>
      </c>
      <c r="V137" s="44">
        <f t="shared" si="41"/>
        <v>0</v>
      </c>
    </row>
    <row r="138" spans="2:22" x14ac:dyDescent="0.25">
      <c r="B138">
        <v>8740000000</v>
      </c>
      <c r="C138">
        <v>-8.2523689000000005</v>
      </c>
      <c r="E138" s="6">
        <f t="shared" si="28"/>
        <v>8.98</v>
      </c>
      <c r="F138" s="6">
        <f t="shared" si="29"/>
        <v>-8.4778748000000004</v>
      </c>
      <c r="G138" s="44">
        <f t="shared" si="30"/>
        <v>-9.2009649000000007</v>
      </c>
      <c r="H138" s="44">
        <f t="shared" si="31"/>
        <v>-9.5066279999999992</v>
      </c>
      <c r="I138" s="44">
        <f t="shared" si="32"/>
        <v>-9.9496383999999995</v>
      </c>
      <c r="J138" s="44">
        <f t="shared" si="33"/>
        <v>-10.677158</v>
      </c>
      <c r="K138" s="44">
        <f t="shared" si="34"/>
        <v>0</v>
      </c>
      <c r="M138">
        <v>8740000000</v>
      </c>
      <c r="N138">
        <v>-8.6172170999999995</v>
      </c>
      <c r="P138" s="6">
        <f t="shared" si="35"/>
        <v>8.98</v>
      </c>
      <c r="Q138" s="6">
        <f t="shared" si="36"/>
        <v>-8.7435389000000008</v>
      </c>
      <c r="R138" s="44">
        <f t="shared" si="37"/>
        <v>-9.3763436999999996</v>
      </c>
      <c r="S138" s="44">
        <f t="shared" si="38"/>
        <v>-9.5773229999999998</v>
      </c>
      <c r="T138" s="44">
        <f t="shared" si="39"/>
        <v>-9.9191666000000005</v>
      </c>
      <c r="U138" s="44">
        <f t="shared" si="40"/>
        <v>-9.7214804000000008</v>
      </c>
      <c r="V138" s="44">
        <f t="shared" si="41"/>
        <v>0</v>
      </c>
    </row>
    <row r="139" spans="2:22" x14ac:dyDescent="0.25">
      <c r="B139">
        <v>8800000000</v>
      </c>
      <c r="C139">
        <v>-8.2991113999999993</v>
      </c>
      <c r="E139" s="6">
        <f t="shared" si="28"/>
        <v>9.0399999999999991</v>
      </c>
      <c r="F139" s="6">
        <f t="shared" si="29"/>
        <v>-8.5204277000000008</v>
      </c>
      <c r="G139" s="44">
        <f t="shared" si="30"/>
        <v>-9.247261</v>
      </c>
      <c r="H139" s="44">
        <f t="shared" si="31"/>
        <v>-9.5502032999999997</v>
      </c>
      <c r="I139" s="44">
        <f t="shared" si="32"/>
        <v>-9.9959544999999999</v>
      </c>
      <c r="J139" s="44">
        <f t="shared" si="33"/>
        <v>-10.722837999999999</v>
      </c>
      <c r="K139" s="44">
        <f t="shared" si="34"/>
        <v>0</v>
      </c>
      <c r="M139">
        <v>8800000000</v>
      </c>
      <c r="N139">
        <v>-8.6627635999999999</v>
      </c>
      <c r="P139" s="6">
        <f t="shared" si="35"/>
        <v>9.0399999999999991</v>
      </c>
      <c r="Q139" s="6">
        <f t="shared" si="36"/>
        <v>-8.7272920999999997</v>
      </c>
      <c r="R139" s="44">
        <f t="shared" si="37"/>
        <v>-9.3666630000000008</v>
      </c>
      <c r="S139" s="44">
        <f t="shared" si="38"/>
        <v>-9.5763350000000003</v>
      </c>
      <c r="T139" s="44">
        <f t="shared" si="39"/>
        <v>-9.9316987999999995</v>
      </c>
      <c r="U139" s="44">
        <f t="shared" si="40"/>
        <v>-9.7251749000000007</v>
      </c>
      <c r="V139" s="44">
        <f t="shared" si="41"/>
        <v>0</v>
      </c>
    </row>
    <row r="140" spans="2:22" x14ac:dyDescent="0.25">
      <c r="B140">
        <v>8860000000</v>
      </c>
      <c r="C140">
        <v>-8.3717965999999997</v>
      </c>
      <c r="E140" s="6">
        <f t="shared" si="28"/>
        <v>9.1</v>
      </c>
      <c r="F140" s="6">
        <f t="shared" si="29"/>
        <v>-8.5538129999999999</v>
      </c>
      <c r="G140" s="44">
        <f t="shared" si="30"/>
        <v>-9.2836722999999992</v>
      </c>
      <c r="H140" s="44">
        <f t="shared" si="31"/>
        <v>-9.5903883000000008</v>
      </c>
      <c r="I140" s="44">
        <f t="shared" si="32"/>
        <v>-10.035731999999999</v>
      </c>
      <c r="J140" s="44">
        <f t="shared" si="33"/>
        <v>-10.779431000000001</v>
      </c>
      <c r="K140" s="44">
        <f t="shared" si="34"/>
        <v>0</v>
      </c>
      <c r="M140">
        <v>8860000000</v>
      </c>
      <c r="N140">
        <v>-8.7172747000000008</v>
      </c>
      <c r="P140" s="6">
        <f t="shared" si="35"/>
        <v>9.1</v>
      </c>
      <c r="Q140" s="6">
        <f t="shared" si="36"/>
        <v>-8.6880322000000003</v>
      </c>
      <c r="R140" s="44">
        <f t="shared" si="37"/>
        <v>-9.3354873999999999</v>
      </c>
      <c r="S140" s="44">
        <f t="shared" si="38"/>
        <v>-9.5547971999999994</v>
      </c>
      <c r="T140" s="44">
        <f t="shared" si="39"/>
        <v>-9.9285469000000006</v>
      </c>
      <c r="U140" s="44">
        <f t="shared" si="40"/>
        <v>-9.7135887000000007</v>
      </c>
      <c r="V140" s="44">
        <f t="shared" si="41"/>
        <v>0</v>
      </c>
    </row>
    <row r="141" spans="2:22" x14ac:dyDescent="0.25">
      <c r="B141">
        <v>8920000000</v>
      </c>
      <c r="C141">
        <v>-8.4276724000000005</v>
      </c>
      <c r="E141" s="6">
        <f t="shared" si="28"/>
        <v>9.16</v>
      </c>
      <c r="F141" s="6">
        <f t="shared" si="29"/>
        <v>-8.5900698000000002</v>
      </c>
      <c r="G141" s="44">
        <f t="shared" si="30"/>
        <v>-9.3207436000000001</v>
      </c>
      <c r="H141" s="44">
        <f t="shared" si="31"/>
        <v>-9.6243248000000001</v>
      </c>
      <c r="I141" s="44">
        <f t="shared" si="32"/>
        <v>-10.064355000000001</v>
      </c>
      <c r="J141" s="44">
        <f t="shared" si="33"/>
        <v>-10.801285</v>
      </c>
      <c r="K141" s="44">
        <f t="shared" si="34"/>
        <v>0</v>
      </c>
      <c r="M141">
        <v>8920000000</v>
      </c>
      <c r="N141">
        <v>-8.7342929999999992</v>
      </c>
      <c r="P141" s="6">
        <f t="shared" si="35"/>
        <v>9.16</v>
      </c>
      <c r="Q141" s="6">
        <f t="shared" si="36"/>
        <v>-8.6520709999999994</v>
      </c>
      <c r="R141" s="44">
        <f t="shared" si="37"/>
        <v>-9.3064318000000004</v>
      </c>
      <c r="S141" s="44">
        <f t="shared" si="38"/>
        <v>-9.5348988000000006</v>
      </c>
      <c r="T141" s="44">
        <f t="shared" si="39"/>
        <v>-9.9175663000000007</v>
      </c>
      <c r="U141" s="44">
        <f t="shared" si="40"/>
        <v>-9.6987772000000003</v>
      </c>
      <c r="V141" s="44">
        <f t="shared" si="41"/>
        <v>0</v>
      </c>
    </row>
    <row r="142" spans="2:22" x14ac:dyDescent="0.25">
      <c r="B142">
        <v>8980000000</v>
      </c>
      <c r="C142">
        <v>-8.4778748000000004</v>
      </c>
      <c r="E142" s="6">
        <f t="shared" si="28"/>
        <v>9.2200000000000006</v>
      </c>
      <c r="F142" s="6">
        <f t="shared" si="29"/>
        <v>-8.6285314999999994</v>
      </c>
      <c r="G142" s="44">
        <f t="shared" si="30"/>
        <v>-9.3575868999999994</v>
      </c>
      <c r="H142" s="44">
        <f t="shared" si="31"/>
        <v>-9.6547184000000001</v>
      </c>
      <c r="I142" s="44">
        <f t="shared" si="32"/>
        <v>-10.085381</v>
      </c>
      <c r="J142" s="44">
        <f t="shared" si="33"/>
        <v>-10.803001999999999</v>
      </c>
      <c r="K142" s="44">
        <f t="shared" si="34"/>
        <v>0</v>
      </c>
      <c r="M142">
        <v>8980000000</v>
      </c>
      <c r="N142">
        <v>-8.7435389000000008</v>
      </c>
      <c r="P142" s="6">
        <f t="shared" si="35"/>
        <v>9.2200000000000006</v>
      </c>
      <c r="Q142" s="6">
        <f t="shared" si="36"/>
        <v>-8.6209564000000007</v>
      </c>
      <c r="R142" s="44">
        <f t="shared" si="37"/>
        <v>-9.2853861000000002</v>
      </c>
      <c r="S142" s="44">
        <f t="shared" si="38"/>
        <v>-9.5242825</v>
      </c>
      <c r="T142" s="44">
        <f t="shared" si="39"/>
        <v>-9.9171209000000005</v>
      </c>
      <c r="U142" s="44">
        <f t="shared" si="40"/>
        <v>-9.6932849999999995</v>
      </c>
      <c r="V142" s="44">
        <f t="shared" si="41"/>
        <v>0</v>
      </c>
    </row>
    <row r="143" spans="2:22" x14ac:dyDescent="0.25">
      <c r="B143">
        <v>9040000000</v>
      </c>
      <c r="C143">
        <v>-8.5204277000000008</v>
      </c>
      <c r="E143" s="6">
        <f t="shared" si="28"/>
        <v>9.2799999999999994</v>
      </c>
      <c r="F143" s="6">
        <f t="shared" si="29"/>
        <v>-8.6676149000000002</v>
      </c>
      <c r="G143" s="44">
        <f t="shared" si="30"/>
        <v>-9.3972186999999998</v>
      </c>
      <c r="H143" s="44">
        <f t="shared" si="31"/>
        <v>-9.6920728999999994</v>
      </c>
      <c r="I143" s="44">
        <f t="shared" si="32"/>
        <v>-10.124159000000001</v>
      </c>
      <c r="J143" s="44">
        <f t="shared" si="33"/>
        <v>-10.852249</v>
      </c>
      <c r="K143" s="44">
        <f t="shared" si="34"/>
        <v>0</v>
      </c>
      <c r="M143">
        <v>9040000000</v>
      </c>
      <c r="N143">
        <v>-8.7272920999999997</v>
      </c>
      <c r="P143" s="6">
        <f t="shared" si="35"/>
        <v>9.2799999999999994</v>
      </c>
      <c r="Q143" s="6">
        <f t="shared" si="36"/>
        <v>-8.5872183</v>
      </c>
      <c r="R143" s="44">
        <f t="shared" si="37"/>
        <v>-9.2636298999999998</v>
      </c>
      <c r="S143" s="44">
        <f t="shared" si="38"/>
        <v>-9.5176172000000001</v>
      </c>
      <c r="T143" s="44">
        <f t="shared" si="39"/>
        <v>-9.9371223000000004</v>
      </c>
      <c r="U143" s="44">
        <f t="shared" si="40"/>
        <v>-9.6988524999999992</v>
      </c>
      <c r="V143" s="44">
        <f t="shared" si="41"/>
        <v>0</v>
      </c>
    </row>
    <row r="144" spans="2:22" x14ac:dyDescent="0.25">
      <c r="B144">
        <v>9100000000</v>
      </c>
      <c r="C144">
        <v>-8.5538129999999999</v>
      </c>
      <c r="E144" s="6">
        <f t="shared" si="28"/>
        <v>9.34</v>
      </c>
      <c r="F144" s="6">
        <f t="shared" si="29"/>
        <v>-8.7029332999999998</v>
      </c>
      <c r="G144" s="44">
        <f t="shared" si="30"/>
        <v>-9.4303150000000002</v>
      </c>
      <c r="H144" s="44">
        <f t="shared" si="31"/>
        <v>-9.7223120000000005</v>
      </c>
      <c r="I144" s="44">
        <f t="shared" si="32"/>
        <v>-10.157856000000001</v>
      </c>
      <c r="J144" s="44">
        <f t="shared" si="33"/>
        <v>-10.906871000000001</v>
      </c>
      <c r="K144" s="44">
        <f t="shared" si="34"/>
        <v>0</v>
      </c>
      <c r="M144">
        <v>9100000000</v>
      </c>
      <c r="N144">
        <v>-8.6880322000000003</v>
      </c>
      <c r="P144" s="6">
        <f t="shared" si="35"/>
        <v>9.34</v>
      </c>
      <c r="Q144" s="6">
        <f t="shared" si="36"/>
        <v>-8.5578555999999999</v>
      </c>
      <c r="R144" s="44">
        <f t="shared" si="37"/>
        <v>-9.2478590000000001</v>
      </c>
      <c r="S144" s="44">
        <f t="shared" si="38"/>
        <v>-9.5150509000000003</v>
      </c>
      <c r="T144" s="44">
        <f t="shared" si="39"/>
        <v>-9.9549208</v>
      </c>
      <c r="U144" s="44">
        <f t="shared" si="40"/>
        <v>-9.7075137999999992</v>
      </c>
      <c r="V144" s="44">
        <f t="shared" si="41"/>
        <v>0</v>
      </c>
    </row>
    <row r="145" spans="2:22" x14ac:dyDescent="0.25">
      <c r="B145">
        <v>9160000000</v>
      </c>
      <c r="C145">
        <v>-8.5900698000000002</v>
      </c>
      <c r="E145" s="6">
        <f t="shared" si="28"/>
        <v>9.4</v>
      </c>
      <c r="F145" s="6">
        <f t="shared" si="29"/>
        <v>-8.7520398999999998</v>
      </c>
      <c r="G145" s="44">
        <f t="shared" si="30"/>
        <v>-9.4748477999999992</v>
      </c>
      <c r="H145" s="44">
        <f t="shared" si="31"/>
        <v>-9.7556858000000002</v>
      </c>
      <c r="I145" s="44">
        <f t="shared" si="32"/>
        <v>-10.183585000000001</v>
      </c>
      <c r="J145" s="44">
        <f t="shared" si="33"/>
        <v>-10.916938999999999</v>
      </c>
      <c r="K145" s="44">
        <f t="shared" si="34"/>
        <v>0</v>
      </c>
      <c r="M145">
        <v>9160000000</v>
      </c>
      <c r="N145">
        <v>-8.6520709999999994</v>
      </c>
      <c r="P145" s="6">
        <f t="shared" si="35"/>
        <v>9.4</v>
      </c>
      <c r="Q145" s="6">
        <f t="shared" si="36"/>
        <v>-8.5619706999999998</v>
      </c>
      <c r="R145" s="44">
        <f t="shared" si="37"/>
        <v>-9.2585545000000007</v>
      </c>
      <c r="S145" s="44">
        <f t="shared" si="38"/>
        <v>-9.5333138000000002</v>
      </c>
      <c r="T145" s="44">
        <f t="shared" si="39"/>
        <v>-9.9769258000000001</v>
      </c>
      <c r="U145" s="44">
        <f t="shared" si="40"/>
        <v>-9.7285719000000004</v>
      </c>
      <c r="V145" s="44">
        <f t="shared" si="41"/>
        <v>0</v>
      </c>
    </row>
    <row r="146" spans="2:22" x14ac:dyDescent="0.25">
      <c r="B146">
        <v>9220000000</v>
      </c>
      <c r="C146">
        <v>-8.6285314999999994</v>
      </c>
      <c r="E146" s="6">
        <f t="shared" si="28"/>
        <v>9.4600000000000009</v>
      </c>
      <c r="F146" s="6">
        <f t="shared" si="29"/>
        <v>-8.7963065999999994</v>
      </c>
      <c r="G146" s="44">
        <f t="shared" si="30"/>
        <v>-9.5113745000000005</v>
      </c>
      <c r="H146" s="44">
        <f t="shared" si="31"/>
        <v>-9.7833232999999993</v>
      </c>
      <c r="I146" s="44">
        <f t="shared" si="32"/>
        <v>-10.202373</v>
      </c>
      <c r="J146" s="44">
        <f t="shared" si="33"/>
        <v>-10.920728</v>
      </c>
      <c r="K146" s="44">
        <f t="shared" si="34"/>
        <v>0</v>
      </c>
      <c r="M146">
        <v>9220000000</v>
      </c>
      <c r="N146">
        <v>-8.6209564000000007</v>
      </c>
      <c r="P146" s="6">
        <f t="shared" si="35"/>
        <v>9.4600000000000009</v>
      </c>
      <c r="Q146" s="6">
        <f t="shared" si="36"/>
        <v>-8.5788802999999998</v>
      </c>
      <c r="R146" s="44">
        <f t="shared" si="37"/>
        <v>-9.2832440999999992</v>
      </c>
      <c r="S146" s="44">
        <f t="shared" si="38"/>
        <v>-9.5645741999999991</v>
      </c>
      <c r="T146" s="44">
        <f t="shared" si="39"/>
        <v>-10.01413</v>
      </c>
      <c r="U146" s="44">
        <f t="shared" si="40"/>
        <v>-9.7623157999999997</v>
      </c>
      <c r="V146" s="44">
        <f t="shared" si="41"/>
        <v>0</v>
      </c>
    </row>
    <row r="147" spans="2:22" x14ac:dyDescent="0.25">
      <c r="B147">
        <v>9280000000</v>
      </c>
      <c r="C147">
        <v>-8.6676149000000002</v>
      </c>
      <c r="E147" s="6">
        <f t="shared" si="28"/>
        <v>9.52</v>
      </c>
      <c r="F147" s="6">
        <f t="shared" si="29"/>
        <v>-8.8463429999999992</v>
      </c>
      <c r="G147" s="44">
        <f t="shared" si="30"/>
        <v>-9.5558109000000009</v>
      </c>
      <c r="H147" s="44">
        <f t="shared" si="31"/>
        <v>-9.8208742000000004</v>
      </c>
      <c r="I147" s="44">
        <f t="shared" si="32"/>
        <v>-10.241866999999999</v>
      </c>
      <c r="J147" s="44">
        <f t="shared" si="33"/>
        <v>-10.975970999999999</v>
      </c>
      <c r="K147" s="44">
        <f t="shared" si="34"/>
        <v>0</v>
      </c>
      <c r="M147">
        <v>9280000000</v>
      </c>
      <c r="N147">
        <v>-8.5872183</v>
      </c>
      <c r="P147" s="6">
        <f t="shared" si="35"/>
        <v>9.52</v>
      </c>
      <c r="Q147" s="6">
        <f t="shared" si="36"/>
        <v>-8.6137189999999997</v>
      </c>
      <c r="R147" s="44">
        <f t="shared" si="37"/>
        <v>-9.3235291999999994</v>
      </c>
      <c r="S147" s="44">
        <f t="shared" si="38"/>
        <v>-9.6111441000000006</v>
      </c>
      <c r="T147" s="44">
        <f t="shared" si="39"/>
        <v>-10.074109</v>
      </c>
      <c r="U147" s="44">
        <f t="shared" si="40"/>
        <v>-9.8160542999999993</v>
      </c>
      <c r="V147" s="44">
        <f t="shared" si="41"/>
        <v>0</v>
      </c>
    </row>
    <row r="148" spans="2:22" x14ac:dyDescent="0.25">
      <c r="B148">
        <v>9340000000</v>
      </c>
      <c r="C148">
        <v>-8.7029332999999998</v>
      </c>
      <c r="E148" s="6">
        <f t="shared" si="28"/>
        <v>9.58</v>
      </c>
      <c r="F148" s="6">
        <f t="shared" si="29"/>
        <v>-8.8965911999999996</v>
      </c>
      <c r="G148" s="44">
        <f t="shared" si="30"/>
        <v>-9.5968409000000001</v>
      </c>
      <c r="H148" s="44">
        <f t="shared" si="31"/>
        <v>-9.8535518999999994</v>
      </c>
      <c r="I148" s="44">
        <f t="shared" si="32"/>
        <v>-10.271469</v>
      </c>
      <c r="J148" s="44">
        <f t="shared" si="33"/>
        <v>-11.011371</v>
      </c>
      <c r="K148" s="44">
        <f t="shared" si="34"/>
        <v>0</v>
      </c>
      <c r="M148">
        <v>9340000000</v>
      </c>
      <c r="N148">
        <v>-8.5578555999999999</v>
      </c>
      <c r="P148" s="6">
        <f t="shared" si="35"/>
        <v>9.58</v>
      </c>
      <c r="Q148" s="6">
        <f t="shared" si="36"/>
        <v>-8.6598729999999993</v>
      </c>
      <c r="R148" s="44">
        <f t="shared" si="37"/>
        <v>-9.3704432999999998</v>
      </c>
      <c r="S148" s="44">
        <f t="shared" si="38"/>
        <v>-9.6594315000000002</v>
      </c>
      <c r="T148" s="44">
        <f t="shared" si="39"/>
        <v>-10.11993</v>
      </c>
      <c r="U148" s="44">
        <f t="shared" si="40"/>
        <v>-9.8618441000000008</v>
      </c>
      <c r="V148" s="44">
        <f t="shared" si="41"/>
        <v>0</v>
      </c>
    </row>
    <row r="149" spans="2:22" x14ac:dyDescent="0.25">
      <c r="B149">
        <v>9400000000</v>
      </c>
      <c r="C149">
        <v>-8.7520398999999998</v>
      </c>
      <c r="E149" s="6">
        <f t="shared" si="28"/>
        <v>9.64</v>
      </c>
      <c r="F149" s="6">
        <f t="shared" si="29"/>
        <v>-8.9457312000000009</v>
      </c>
      <c r="G149" s="44">
        <f t="shared" si="30"/>
        <v>-9.6361588999999999</v>
      </c>
      <c r="H149" s="44">
        <f t="shared" si="31"/>
        <v>-9.8827610000000004</v>
      </c>
      <c r="I149" s="44">
        <f t="shared" si="32"/>
        <v>-10.288774</v>
      </c>
      <c r="J149" s="44">
        <f t="shared" si="33"/>
        <v>-11.003489</v>
      </c>
      <c r="K149" s="44">
        <f t="shared" si="34"/>
        <v>0</v>
      </c>
      <c r="M149">
        <v>9400000000</v>
      </c>
      <c r="N149">
        <v>-8.5619706999999998</v>
      </c>
      <c r="P149" s="6">
        <f t="shared" si="35"/>
        <v>9.64</v>
      </c>
      <c r="Q149" s="6">
        <f t="shared" si="36"/>
        <v>-8.7148085000000002</v>
      </c>
      <c r="R149" s="44">
        <f t="shared" si="37"/>
        <v>-9.4239253999999999</v>
      </c>
      <c r="S149" s="44">
        <f t="shared" si="38"/>
        <v>-9.7085524000000003</v>
      </c>
      <c r="T149" s="44">
        <f t="shared" si="39"/>
        <v>-10.158389</v>
      </c>
      <c r="U149" s="44">
        <f t="shared" si="40"/>
        <v>-9.9045018999999996</v>
      </c>
      <c r="V149" s="44">
        <f t="shared" si="41"/>
        <v>0</v>
      </c>
    </row>
    <row r="150" spans="2:22" x14ac:dyDescent="0.25">
      <c r="B150">
        <v>9460000000</v>
      </c>
      <c r="C150">
        <v>-8.7963065999999994</v>
      </c>
      <c r="E150" s="6">
        <f t="shared" si="28"/>
        <v>9.6999999999999993</v>
      </c>
      <c r="F150" s="6">
        <f t="shared" si="29"/>
        <v>-8.9793921000000001</v>
      </c>
      <c r="G150" s="44">
        <f t="shared" si="30"/>
        <v>-9.6617765000000002</v>
      </c>
      <c r="H150" s="44">
        <f t="shared" si="31"/>
        <v>-9.9066629000000006</v>
      </c>
      <c r="I150" s="44">
        <f t="shared" si="32"/>
        <v>-10.309405</v>
      </c>
      <c r="J150" s="44">
        <f t="shared" si="33"/>
        <v>-11.032926</v>
      </c>
      <c r="K150" s="44">
        <f t="shared" si="34"/>
        <v>0</v>
      </c>
      <c r="M150">
        <v>9460000000</v>
      </c>
      <c r="N150">
        <v>-8.5788802999999998</v>
      </c>
      <c r="P150" s="6">
        <f t="shared" si="35"/>
        <v>9.6999999999999993</v>
      </c>
      <c r="Q150" s="6">
        <f t="shared" si="36"/>
        <v>-8.7573127999999993</v>
      </c>
      <c r="R150" s="44">
        <f t="shared" si="37"/>
        <v>-9.4682054999999998</v>
      </c>
      <c r="S150" s="44">
        <f t="shared" si="38"/>
        <v>-9.7563343000000007</v>
      </c>
      <c r="T150" s="44">
        <f t="shared" si="39"/>
        <v>-10.209641</v>
      </c>
      <c r="U150" s="44">
        <f t="shared" si="40"/>
        <v>-9.9533930000000002</v>
      </c>
      <c r="V150" s="44">
        <f t="shared" si="41"/>
        <v>0</v>
      </c>
    </row>
    <row r="151" spans="2:22" x14ac:dyDescent="0.25">
      <c r="B151">
        <v>9520000000</v>
      </c>
      <c r="C151">
        <v>-8.8463429999999992</v>
      </c>
      <c r="E151" s="6">
        <f t="shared" si="28"/>
        <v>9.76</v>
      </c>
      <c r="F151" s="6">
        <f t="shared" si="29"/>
        <v>-9.0100411999999999</v>
      </c>
      <c r="G151" s="44">
        <f t="shared" si="30"/>
        <v>-9.6876574000000009</v>
      </c>
      <c r="H151" s="44">
        <f t="shared" si="31"/>
        <v>-9.9319667999999997</v>
      </c>
      <c r="I151" s="44">
        <f t="shared" si="32"/>
        <v>-10.343571000000001</v>
      </c>
      <c r="J151" s="44">
        <f t="shared" si="33"/>
        <v>-11.096246000000001</v>
      </c>
      <c r="K151" s="44">
        <f t="shared" si="34"/>
        <v>0</v>
      </c>
      <c r="M151">
        <v>9520000000</v>
      </c>
      <c r="N151">
        <v>-8.6137189999999997</v>
      </c>
      <c r="P151" s="6">
        <f t="shared" si="35"/>
        <v>9.76</v>
      </c>
      <c r="Q151" s="6">
        <f t="shared" si="36"/>
        <v>-8.8040161000000001</v>
      </c>
      <c r="R151" s="44">
        <f t="shared" si="37"/>
        <v>-9.5156784000000005</v>
      </c>
      <c r="S151" s="44">
        <f t="shared" si="38"/>
        <v>-9.8056812000000004</v>
      </c>
      <c r="T151" s="44">
        <f t="shared" si="39"/>
        <v>-10.265311000000001</v>
      </c>
      <c r="U151" s="44">
        <f t="shared" si="40"/>
        <v>-10.005362</v>
      </c>
      <c r="V151" s="44">
        <f t="shared" si="41"/>
        <v>0</v>
      </c>
    </row>
    <row r="152" spans="2:22" x14ac:dyDescent="0.25">
      <c r="B152">
        <v>9580000000</v>
      </c>
      <c r="C152">
        <v>-8.8965911999999996</v>
      </c>
      <c r="E152" s="6">
        <f t="shared" si="28"/>
        <v>9.82</v>
      </c>
      <c r="F152" s="6">
        <f t="shared" si="29"/>
        <v>-9.0272074</v>
      </c>
      <c r="G152" s="44">
        <f t="shared" si="30"/>
        <v>-9.7001170999999999</v>
      </c>
      <c r="H152" s="44">
        <f t="shared" si="31"/>
        <v>-9.9436979000000001</v>
      </c>
      <c r="I152" s="44">
        <f t="shared" si="32"/>
        <v>-10.353464000000001</v>
      </c>
      <c r="J152" s="44">
        <f t="shared" si="33"/>
        <v>-11.106666000000001</v>
      </c>
      <c r="K152" s="44">
        <f t="shared" si="34"/>
        <v>0</v>
      </c>
      <c r="M152">
        <v>9580000000</v>
      </c>
      <c r="N152">
        <v>-8.6598729999999993</v>
      </c>
      <c r="P152" s="6">
        <f t="shared" si="35"/>
        <v>9.82</v>
      </c>
      <c r="Q152" s="6">
        <f t="shared" si="36"/>
        <v>-8.8386744999999998</v>
      </c>
      <c r="R152" s="44">
        <f t="shared" si="37"/>
        <v>-9.5468969000000001</v>
      </c>
      <c r="S152" s="44">
        <f t="shared" si="38"/>
        <v>-9.8310156000000006</v>
      </c>
      <c r="T152" s="44">
        <f t="shared" si="39"/>
        <v>-10.280252000000001</v>
      </c>
      <c r="U152" s="44">
        <f t="shared" si="40"/>
        <v>-10.026166999999999</v>
      </c>
      <c r="V152" s="44">
        <f t="shared" si="41"/>
        <v>0</v>
      </c>
    </row>
    <row r="153" spans="2:22" x14ac:dyDescent="0.25">
      <c r="B153">
        <v>9640000000</v>
      </c>
      <c r="C153">
        <v>-8.9457312000000009</v>
      </c>
      <c r="E153" s="6">
        <f t="shared" si="28"/>
        <v>9.8800000000000008</v>
      </c>
      <c r="F153" s="6">
        <f t="shared" si="29"/>
        <v>-9.0115023000000001</v>
      </c>
      <c r="G153" s="44">
        <f t="shared" si="30"/>
        <v>-9.6809119999999993</v>
      </c>
      <c r="H153" s="44">
        <f t="shared" si="31"/>
        <v>-9.9229278999999995</v>
      </c>
      <c r="I153" s="44">
        <f t="shared" si="32"/>
        <v>-10.328981000000001</v>
      </c>
      <c r="J153" s="44">
        <f t="shared" si="33"/>
        <v>-11.069716</v>
      </c>
      <c r="K153" s="44">
        <f t="shared" si="34"/>
        <v>0</v>
      </c>
      <c r="M153">
        <v>9640000000</v>
      </c>
      <c r="N153">
        <v>-8.7148085000000002</v>
      </c>
      <c r="P153" s="6">
        <f t="shared" si="35"/>
        <v>9.8800000000000008</v>
      </c>
      <c r="Q153" s="6">
        <f t="shared" si="36"/>
        <v>-8.8460798</v>
      </c>
      <c r="R153" s="44">
        <f t="shared" si="37"/>
        <v>-9.5491723999999998</v>
      </c>
      <c r="S153" s="44">
        <f t="shared" si="38"/>
        <v>-9.8266048000000001</v>
      </c>
      <c r="T153" s="44">
        <f t="shared" si="39"/>
        <v>-10.266942</v>
      </c>
      <c r="U153" s="44">
        <f t="shared" si="40"/>
        <v>-10.017913</v>
      </c>
      <c r="V153" s="44">
        <f t="shared" si="41"/>
        <v>0</v>
      </c>
    </row>
    <row r="154" spans="2:22" x14ac:dyDescent="0.25">
      <c r="B154">
        <v>9700000000</v>
      </c>
      <c r="C154">
        <v>-8.9793921000000001</v>
      </c>
      <c r="E154" s="6">
        <f t="shared" si="28"/>
        <v>9.94</v>
      </c>
      <c r="F154" s="6">
        <f t="shared" si="29"/>
        <v>-8.9990416</v>
      </c>
      <c r="G154" s="44">
        <f t="shared" si="30"/>
        <v>-9.6709232000000007</v>
      </c>
      <c r="H154" s="44">
        <f t="shared" si="31"/>
        <v>-9.9180346000000004</v>
      </c>
      <c r="I154" s="44">
        <f t="shared" si="32"/>
        <v>-10.332096</v>
      </c>
      <c r="J154" s="44">
        <f t="shared" si="33"/>
        <v>-11.092966000000001</v>
      </c>
      <c r="K154" s="44">
        <f t="shared" si="34"/>
        <v>0</v>
      </c>
      <c r="M154">
        <v>9700000000</v>
      </c>
      <c r="N154">
        <v>-8.7573127999999993</v>
      </c>
      <c r="P154" s="6">
        <f t="shared" si="35"/>
        <v>9.94</v>
      </c>
      <c r="Q154" s="6">
        <f t="shared" si="36"/>
        <v>-8.8611077999999992</v>
      </c>
      <c r="R154" s="44">
        <f t="shared" si="37"/>
        <v>-9.5595922000000009</v>
      </c>
      <c r="S154" s="44">
        <f t="shared" si="38"/>
        <v>-9.8383740999999993</v>
      </c>
      <c r="T154" s="44">
        <f t="shared" si="39"/>
        <v>-10.284542</v>
      </c>
      <c r="U154" s="44">
        <f t="shared" si="40"/>
        <v>-10.032636999999999</v>
      </c>
      <c r="V154" s="44">
        <f t="shared" si="41"/>
        <v>0</v>
      </c>
    </row>
    <row r="155" spans="2:22" x14ac:dyDescent="0.25">
      <c r="B155">
        <v>9760000000</v>
      </c>
      <c r="C155">
        <v>-9.0100411999999999</v>
      </c>
      <c r="E155" s="6">
        <f t="shared" si="28"/>
        <v>10</v>
      </c>
      <c r="F155" s="6">
        <f t="shared" si="29"/>
        <v>-8.9829950000000007</v>
      </c>
      <c r="G155" s="44">
        <f t="shared" si="30"/>
        <v>-9.6572741999999998</v>
      </c>
      <c r="H155" s="44">
        <f t="shared" si="31"/>
        <v>-9.9078312000000004</v>
      </c>
      <c r="I155" s="44">
        <f t="shared" si="32"/>
        <v>-10.33306</v>
      </c>
      <c r="J155" s="44">
        <f t="shared" si="33"/>
        <v>-11.110137999999999</v>
      </c>
      <c r="K155" s="44">
        <f t="shared" si="34"/>
        <v>0</v>
      </c>
      <c r="M155">
        <v>9760000000</v>
      </c>
      <c r="N155">
        <v>-8.8040161000000001</v>
      </c>
      <c r="P155" s="6">
        <f t="shared" si="35"/>
        <v>10</v>
      </c>
      <c r="Q155" s="6">
        <f t="shared" si="36"/>
        <v>-8.8802347000000008</v>
      </c>
      <c r="R155" s="44">
        <f t="shared" si="37"/>
        <v>-9.5740193999999992</v>
      </c>
      <c r="S155" s="44">
        <f t="shared" si="38"/>
        <v>-9.8473767999999993</v>
      </c>
      <c r="T155" s="44">
        <f t="shared" si="39"/>
        <v>-10.292802999999999</v>
      </c>
      <c r="U155" s="44">
        <f t="shared" si="40"/>
        <v>-10.04073</v>
      </c>
      <c r="V155" s="44">
        <f t="shared" si="41"/>
        <v>0</v>
      </c>
    </row>
    <row r="156" spans="2:22" x14ac:dyDescent="0.25">
      <c r="B156">
        <v>9820000000</v>
      </c>
      <c r="C156">
        <v>-9.0272074</v>
      </c>
      <c r="E156" s="6">
        <f t="shared" si="28"/>
        <v>10.06</v>
      </c>
      <c r="F156" s="6">
        <f t="shared" si="29"/>
        <v>-8.9600010000000001</v>
      </c>
      <c r="G156" s="44">
        <f t="shared" si="30"/>
        <v>-9.6338997000000006</v>
      </c>
      <c r="H156" s="44">
        <f t="shared" si="31"/>
        <v>-9.8852501000000004</v>
      </c>
      <c r="I156" s="44">
        <f t="shared" si="32"/>
        <v>-10.308597000000001</v>
      </c>
      <c r="J156" s="44">
        <f t="shared" si="33"/>
        <v>-11.079860999999999</v>
      </c>
      <c r="K156" s="44">
        <f t="shared" si="34"/>
        <v>0</v>
      </c>
      <c r="M156">
        <v>9820000000</v>
      </c>
      <c r="N156">
        <v>-8.8386744999999998</v>
      </c>
      <c r="P156" s="6">
        <f t="shared" si="35"/>
        <v>10.06</v>
      </c>
      <c r="Q156" s="6">
        <f t="shared" si="36"/>
        <v>-8.8888949999999998</v>
      </c>
      <c r="R156" s="44">
        <f t="shared" si="37"/>
        <v>-9.5734776999999998</v>
      </c>
      <c r="S156" s="44">
        <f t="shared" si="38"/>
        <v>-9.8411942000000003</v>
      </c>
      <c r="T156" s="44">
        <f t="shared" si="39"/>
        <v>-10.278136999999999</v>
      </c>
      <c r="U156" s="44">
        <f t="shared" si="40"/>
        <v>-10.030602999999999</v>
      </c>
      <c r="V156" s="44">
        <f t="shared" si="41"/>
        <v>0</v>
      </c>
    </row>
    <row r="157" spans="2:22" x14ac:dyDescent="0.25">
      <c r="B157">
        <v>9880000000</v>
      </c>
      <c r="C157">
        <v>-9.0115023000000001</v>
      </c>
      <c r="E157" s="6">
        <f t="shared" si="28"/>
        <v>10.119999999999999</v>
      </c>
      <c r="F157" s="6">
        <f t="shared" si="29"/>
        <v>-8.9143763000000007</v>
      </c>
      <c r="G157" s="44">
        <f t="shared" si="30"/>
        <v>-9.5908747000000005</v>
      </c>
      <c r="H157" s="44">
        <f t="shared" si="31"/>
        <v>-9.8460569000000007</v>
      </c>
      <c r="I157" s="44">
        <f t="shared" si="32"/>
        <v>-10.276066999999999</v>
      </c>
      <c r="J157" s="44">
        <f t="shared" si="33"/>
        <v>-11.057451</v>
      </c>
      <c r="K157" s="44">
        <f t="shared" si="34"/>
        <v>0</v>
      </c>
      <c r="M157">
        <v>9880000000</v>
      </c>
      <c r="N157">
        <v>-8.8460798</v>
      </c>
      <c r="P157" s="6">
        <f t="shared" si="35"/>
        <v>10.119999999999999</v>
      </c>
      <c r="Q157" s="6">
        <f t="shared" si="36"/>
        <v>-8.8807936000000005</v>
      </c>
      <c r="R157" s="44">
        <f t="shared" si="37"/>
        <v>-9.5598869000000004</v>
      </c>
      <c r="S157" s="44">
        <f t="shared" si="38"/>
        <v>-9.8273934999999994</v>
      </c>
      <c r="T157" s="44">
        <f t="shared" si="39"/>
        <v>-10.268621</v>
      </c>
      <c r="U157" s="44">
        <f t="shared" si="40"/>
        <v>-10.018117</v>
      </c>
      <c r="V157" s="44">
        <f t="shared" si="41"/>
        <v>0</v>
      </c>
    </row>
    <row r="158" spans="2:22" x14ac:dyDescent="0.25">
      <c r="B158">
        <v>9940000000</v>
      </c>
      <c r="C158">
        <v>-8.9990416</v>
      </c>
      <c r="E158" s="6">
        <f t="shared" si="28"/>
        <v>10.18</v>
      </c>
      <c r="F158" s="6">
        <f t="shared" si="29"/>
        <v>-8.8928957000000004</v>
      </c>
      <c r="G158" s="44">
        <f t="shared" si="30"/>
        <v>-9.5747166000000004</v>
      </c>
      <c r="H158" s="44">
        <f t="shared" si="31"/>
        <v>-9.8402262</v>
      </c>
      <c r="I158" s="44">
        <f t="shared" si="32"/>
        <v>-10.285342999999999</v>
      </c>
      <c r="J158" s="44">
        <f t="shared" si="33"/>
        <v>-11.093992</v>
      </c>
      <c r="K158" s="44">
        <f t="shared" si="34"/>
        <v>0</v>
      </c>
      <c r="M158">
        <v>9940000000</v>
      </c>
      <c r="N158">
        <v>-8.8611077999999992</v>
      </c>
      <c r="P158" s="6">
        <f t="shared" si="35"/>
        <v>10.18</v>
      </c>
      <c r="Q158" s="6">
        <f t="shared" si="36"/>
        <v>-8.8928328000000008</v>
      </c>
      <c r="R158" s="44">
        <f t="shared" si="37"/>
        <v>-9.5714073000000006</v>
      </c>
      <c r="S158" s="44">
        <f t="shared" si="38"/>
        <v>-9.8438853999999996</v>
      </c>
      <c r="T158" s="44">
        <f t="shared" si="39"/>
        <v>-10.294743</v>
      </c>
      <c r="U158" s="44">
        <f t="shared" si="40"/>
        <v>-10.038542</v>
      </c>
      <c r="V158" s="44">
        <f t="shared" si="41"/>
        <v>0</v>
      </c>
    </row>
    <row r="159" spans="2:22" x14ac:dyDescent="0.25">
      <c r="B159">
        <v>10000000000</v>
      </c>
      <c r="C159">
        <v>-8.9829950000000007</v>
      </c>
      <c r="E159" s="6">
        <f t="shared" si="28"/>
        <v>10.24</v>
      </c>
      <c r="F159" s="6">
        <f t="shared" si="29"/>
        <v>-8.8765964999999998</v>
      </c>
      <c r="G159" s="44">
        <f t="shared" si="30"/>
        <v>-9.5619373000000003</v>
      </c>
      <c r="H159" s="44">
        <f t="shared" si="31"/>
        <v>-9.8313130999999991</v>
      </c>
      <c r="I159" s="44">
        <f t="shared" si="32"/>
        <v>-10.283381</v>
      </c>
      <c r="J159" s="44">
        <f t="shared" si="33"/>
        <v>-11.095020999999999</v>
      </c>
      <c r="K159" s="44">
        <f t="shared" si="34"/>
        <v>0</v>
      </c>
      <c r="M159">
        <v>10000000000</v>
      </c>
      <c r="N159">
        <v>-8.8802347000000008</v>
      </c>
      <c r="P159" s="6">
        <f t="shared" si="35"/>
        <v>10.24</v>
      </c>
      <c r="Q159" s="6">
        <f t="shared" si="36"/>
        <v>-8.9012431999999997</v>
      </c>
      <c r="R159" s="44">
        <f t="shared" si="37"/>
        <v>-9.5787896999999997</v>
      </c>
      <c r="S159" s="44">
        <f t="shared" si="38"/>
        <v>-9.8498268000000007</v>
      </c>
      <c r="T159" s="44">
        <f t="shared" si="39"/>
        <v>-10.299829000000001</v>
      </c>
      <c r="U159" s="44">
        <f t="shared" si="40"/>
        <v>-10.044724</v>
      </c>
      <c r="V159" s="44">
        <f t="shared" si="41"/>
        <v>0</v>
      </c>
    </row>
    <row r="160" spans="2:22" x14ac:dyDescent="0.25">
      <c r="B160">
        <v>10060000000</v>
      </c>
      <c r="C160">
        <v>-8.9600010000000001</v>
      </c>
      <c r="E160" s="6">
        <f t="shared" si="28"/>
        <v>10.3</v>
      </c>
      <c r="F160" s="6">
        <f t="shared" si="29"/>
        <v>-8.8428535000000004</v>
      </c>
      <c r="G160" s="44">
        <f t="shared" si="30"/>
        <v>-9.5295524999999994</v>
      </c>
      <c r="H160" s="44">
        <f t="shared" si="31"/>
        <v>-9.8030386000000007</v>
      </c>
      <c r="I160" s="44">
        <f t="shared" si="32"/>
        <v>-10.256876</v>
      </c>
      <c r="J160" s="44">
        <f t="shared" si="33"/>
        <v>-11.061864</v>
      </c>
      <c r="K160" s="44">
        <f t="shared" si="34"/>
        <v>0</v>
      </c>
      <c r="M160">
        <v>10060000000</v>
      </c>
      <c r="N160">
        <v>-8.8888949999999998</v>
      </c>
      <c r="P160" s="6">
        <f t="shared" si="35"/>
        <v>10.3</v>
      </c>
      <c r="Q160" s="6">
        <f t="shared" si="36"/>
        <v>-8.8907050999999999</v>
      </c>
      <c r="R160" s="44">
        <f t="shared" si="37"/>
        <v>-9.5688542999999999</v>
      </c>
      <c r="S160" s="44">
        <f t="shared" si="38"/>
        <v>-9.8437643000000001</v>
      </c>
      <c r="T160" s="44">
        <f t="shared" si="39"/>
        <v>-10.294241</v>
      </c>
      <c r="U160" s="44">
        <f t="shared" si="40"/>
        <v>-10.040251</v>
      </c>
      <c r="V160" s="44">
        <f t="shared" si="41"/>
        <v>0</v>
      </c>
    </row>
    <row r="161" spans="2:22" x14ac:dyDescent="0.25">
      <c r="B161">
        <v>10120000000</v>
      </c>
      <c r="C161">
        <v>-8.9143763000000007</v>
      </c>
      <c r="E161" s="6">
        <f t="shared" si="28"/>
        <v>10.36</v>
      </c>
      <c r="F161" s="6">
        <f t="shared" si="29"/>
        <v>-8.8162030999999992</v>
      </c>
      <c r="G161" s="44">
        <f t="shared" si="30"/>
        <v>-9.5089550000000003</v>
      </c>
      <c r="H161" s="44">
        <f t="shared" si="31"/>
        <v>-9.7902755999999993</v>
      </c>
      <c r="I161" s="44">
        <f t="shared" si="32"/>
        <v>-10.25882</v>
      </c>
      <c r="J161" s="44">
        <f t="shared" si="33"/>
        <v>-11.078632000000001</v>
      </c>
      <c r="K161" s="44">
        <f t="shared" si="34"/>
        <v>0</v>
      </c>
      <c r="M161">
        <v>10120000000</v>
      </c>
      <c r="N161">
        <v>-8.8807936000000005</v>
      </c>
      <c r="P161" s="6">
        <f t="shared" si="35"/>
        <v>10.36</v>
      </c>
      <c r="Q161" s="6">
        <f t="shared" si="36"/>
        <v>-8.8833427</v>
      </c>
      <c r="R161" s="44">
        <f t="shared" si="37"/>
        <v>-9.5666819000000007</v>
      </c>
      <c r="S161" s="44">
        <f t="shared" si="38"/>
        <v>-9.8487930000000006</v>
      </c>
      <c r="T161" s="44">
        <f t="shared" si="39"/>
        <v>-10.314306999999999</v>
      </c>
      <c r="U161" s="44">
        <f t="shared" si="40"/>
        <v>-10.053205</v>
      </c>
      <c r="V161" s="44">
        <f t="shared" si="41"/>
        <v>0</v>
      </c>
    </row>
    <row r="162" spans="2:22" x14ac:dyDescent="0.25">
      <c r="B162">
        <v>10180000000</v>
      </c>
      <c r="C162">
        <v>-8.8928957000000004</v>
      </c>
      <c r="E162" s="6">
        <f t="shared" si="28"/>
        <v>10.42</v>
      </c>
      <c r="F162" s="6">
        <f t="shared" si="29"/>
        <v>-8.8051443000000003</v>
      </c>
      <c r="G162" s="44">
        <f t="shared" si="30"/>
        <v>-9.5048417999999995</v>
      </c>
      <c r="H162" s="44">
        <f t="shared" si="31"/>
        <v>-9.7972698000000005</v>
      </c>
      <c r="I162" s="44">
        <f t="shared" si="32"/>
        <v>-10.280810000000001</v>
      </c>
      <c r="J162" s="44">
        <f t="shared" si="33"/>
        <v>-11.111602</v>
      </c>
      <c r="K162" s="44">
        <f t="shared" si="34"/>
        <v>0</v>
      </c>
      <c r="M162">
        <v>10180000000</v>
      </c>
      <c r="N162">
        <v>-8.8928328000000008</v>
      </c>
      <c r="P162" s="6">
        <f t="shared" si="35"/>
        <v>10.42</v>
      </c>
      <c r="Q162" s="6">
        <f t="shared" si="36"/>
        <v>-8.8779020000000006</v>
      </c>
      <c r="R162" s="44">
        <f t="shared" si="37"/>
        <v>-9.5702418999999992</v>
      </c>
      <c r="S162" s="44">
        <f t="shared" si="38"/>
        <v>-9.8616142</v>
      </c>
      <c r="T162" s="44">
        <f t="shared" si="39"/>
        <v>-10.336494</v>
      </c>
      <c r="U162" s="44">
        <f t="shared" si="40"/>
        <v>-10.069856</v>
      </c>
      <c r="V162" s="44">
        <f t="shared" si="41"/>
        <v>0</v>
      </c>
    </row>
    <row r="163" spans="2:22" x14ac:dyDescent="0.25">
      <c r="B163">
        <v>10240000000</v>
      </c>
      <c r="C163">
        <v>-8.8765964999999998</v>
      </c>
      <c r="E163" s="6">
        <f t="shared" si="28"/>
        <v>10.48</v>
      </c>
      <c r="F163" s="6">
        <f t="shared" si="29"/>
        <v>-8.7854718999999992</v>
      </c>
      <c r="G163" s="44">
        <f t="shared" si="30"/>
        <v>-9.4918899999999997</v>
      </c>
      <c r="H163" s="44">
        <f t="shared" si="31"/>
        <v>-9.7901459000000006</v>
      </c>
      <c r="I163" s="44">
        <f t="shared" si="32"/>
        <v>-10.277471999999999</v>
      </c>
      <c r="J163" s="44">
        <f t="shared" si="33"/>
        <v>-11.095580999999999</v>
      </c>
      <c r="K163" s="44">
        <f t="shared" si="34"/>
        <v>0</v>
      </c>
      <c r="M163">
        <v>10240000000</v>
      </c>
      <c r="N163">
        <v>-8.9012431999999997</v>
      </c>
      <c r="P163" s="6">
        <f t="shared" si="35"/>
        <v>10.48</v>
      </c>
      <c r="Q163" s="6">
        <f t="shared" si="36"/>
        <v>-8.8589678000000003</v>
      </c>
      <c r="R163" s="44">
        <f t="shared" si="37"/>
        <v>-9.5593500000000002</v>
      </c>
      <c r="S163" s="44">
        <f t="shared" si="38"/>
        <v>-9.8575277000000003</v>
      </c>
      <c r="T163" s="44">
        <f t="shared" si="39"/>
        <v>-10.337533000000001</v>
      </c>
      <c r="U163" s="44">
        <f t="shared" si="40"/>
        <v>-10.068977</v>
      </c>
      <c r="V163" s="44">
        <f t="shared" si="41"/>
        <v>0</v>
      </c>
    </row>
    <row r="164" spans="2:22" x14ac:dyDescent="0.25">
      <c r="B164">
        <v>10300000000</v>
      </c>
      <c r="C164">
        <v>-8.8428535000000004</v>
      </c>
      <c r="E164" s="6">
        <f t="shared" si="28"/>
        <v>10.54</v>
      </c>
      <c r="F164" s="6">
        <f t="shared" si="29"/>
        <v>-8.7667446000000009</v>
      </c>
      <c r="G164" s="44">
        <f t="shared" si="30"/>
        <v>-9.4807080999999993</v>
      </c>
      <c r="H164" s="44">
        <f t="shared" si="31"/>
        <v>-9.7908106000000004</v>
      </c>
      <c r="I164" s="44">
        <f t="shared" si="32"/>
        <v>-10.288282000000001</v>
      </c>
      <c r="J164" s="44">
        <f t="shared" si="33"/>
        <v>-11.113521</v>
      </c>
      <c r="K164" s="44">
        <f t="shared" si="34"/>
        <v>0</v>
      </c>
      <c r="M164">
        <v>10300000000</v>
      </c>
      <c r="N164">
        <v>-8.8907050999999999</v>
      </c>
      <c r="P164" s="6">
        <f t="shared" si="35"/>
        <v>10.54</v>
      </c>
      <c r="Q164" s="6">
        <f t="shared" si="36"/>
        <v>-8.8489427999999997</v>
      </c>
      <c r="R164" s="44">
        <f t="shared" si="37"/>
        <v>-9.5612019999999998</v>
      </c>
      <c r="S164" s="44">
        <f t="shared" si="38"/>
        <v>-9.8730326000000002</v>
      </c>
      <c r="T164" s="44">
        <f t="shared" si="39"/>
        <v>-10.371510000000001</v>
      </c>
      <c r="U164" s="44">
        <f t="shared" si="40"/>
        <v>-10.09416</v>
      </c>
      <c r="V164" s="44">
        <f t="shared" si="41"/>
        <v>0</v>
      </c>
    </row>
    <row r="165" spans="2:22" x14ac:dyDescent="0.25">
      <c r="B165">
        <v>10360000000</v>
      </c>
      <c r="C165">
        <v>-8.8162030999999992</v>
      </c>
      <c r="E165" s="6">
        <f t="shared" si="28"/>
        <v>10.6</v>
      </c>
      <c r="F165" s="6">
        <f t="shared" si="29"/>
        <v>-8.7655659000000004</v>
      </c>
      <c r="G165" s="44">
        <f t="shared" si="30"/>
        <v>-9.4927329999999994</v>
      </c>
      <c r="H165" s="44">
        <f t="shared" si="31"/>
        <v>-9.8192681999999998</v>
      </c>
      <c r="I165" s="44">
        <f t="shared" si="32"/>
        <v>-10.340218999999999</v>
      </c>
      <c r="J165" s="44">
        <f t="shared" si="33"/>
        <v>-11.195715999999999</v>
      </c>
      <c r="K165" s="44">
        <f t="shared" si="34"/>
        <v>0</v>
      </c>
      <c r="M165">
        <v>10360000000</v>
      </c>
      <c r="N165">
        <v>-8.8833427</v>
      </c>
      <c r="P165" s="6">
        <f t="shared" si="35"/>
        <v>10.6</v>
      </c>
      <c r="Q165" s="6">
        <f t="shared" si="36"/>
        <v>-8.8501673000000007</v>
      </c>
      <c r="R165" s="44">
        <f t="shared" si="37"/>
        <v>-9.5752992999999993</v>
      </c>
      <c r="S165" s="44">
        <f t="shared" si="38"/>
        <v>-9.9048146999999993</v>
      </c>
      <c r="T165" s="44">
        <f t="shared" si="39"/>
        <v>-10.423361999999999</v>
      </c>
      <c r="U165" s="44">
        <f t="shared" si="40"/>
        <v>-10.133182</v>
      </c>
      <c r="V165" s="44">
        <f t="shared" si="41"/>
        <v>0</v>
      </c>
    </row>
    <row r="166" spans="2:22" x14ac:dyDescent="0.25">
      <c r="B166">
        <v>10420000000</v>
      </c>
      <c r="C166">
        <v>-8.8051443000000003</v>
      </c>
      <c r="E166" s="6">
        <f t="shared" si="28"/>
        <v>10.66</v>
      </c>
      <c r="F166" s="6">
        <f t="shared" si="29"/>
        <v>-8.7445774000000007</v>
      </c>
      <c r="G166" s="44">
        <f t="shared" si="30"/>
        <v>-9.4786433999999993</v>
      </c>
      <c r="H166" s="44">
        <f t="shared" si="31"/>
        <v>-9.8145447000000008</v>
      </c>
      <c r="I166" s="44">
        <f t="shared" si="32"/>
        <v>-10.343698</v>
      </c>
      <c r="J166" s="44">
        <f t="shared" si="33"/>
        <v>-11.206167000000001</v>
      </c>
      <c r="K166" s="44">
        <f t="shared" si="34"/>
        <v>0</v>
      </c>
      <c r="M166">
        <v>10420000000</v>
      </c>
      <c r="N166">
        <v>-8.8779020000000006</v>
      </c>
      <c r="P166" s="6">
        <f t="shared" si="35"/>
        <v>10.66</v>
      </c>
      <c r="Q166" s="6">
        <f t="shared" si="36"/>
        <v>-8.8239125999999999</v>
      </c>
      <c r="R166" s="44">
        <f t="shared" si="37"/>
        <v>-9.5576153000000001</v>
      </c>
      <c r="S166" s="44">
        <f t="shared" si="38"/>
        <v>-9.8931874999999998</v>
      </c>
      <c r="T166" s="44">
        <f t="shared" si="39"/>
        <v>-10.412482000000001</v>
      </c>
      <c r="U166" s="44">
        <f t="shared" si="40"/>
        <v>-10.119719999999999</v>
      </c>
      <c r="V166" s="44">
        <f t="shared" si="41"/>
        <v>0</v>
      </c>
    </row>
    <row r="167" spans="2:22" x14ac:dyDescent="0.25">
      <c r="B167">
        <v>10480000000</v>
      </c>
      <c r="C167">
        <v>-8.7854718999999992</v>
      </c>
      <c r="E167" s="6">
        <f t="shared" si="28"/>
        <v>10.72</v>
      </c>
      <c r="F167" s="6">
        <f t="shared" si="29"/>
        <v>-8.7306489999999997</v>
      </c>
      <c r="G167" s="44">
        <f t="shared" si="30"/>
        <v>-9.4676056000000006</v>
      </c>
      <c r="H167" s="44">
        <f t="shared" si="31"/>
        <v>-9.8045291999999993</v>
      </c>
      <c r="I167" s="44">
        <f t="shared" si="32"/>
        <v>-10.329295999999999</v>
      </c>
      <c r="J167" s="44">
        <f t="shared" si="33"/>
        <v>-11.175314</v>
      </c>
      <c r="K167" s="44">
        <f t="shared" si="34"/>
        <v>0</v>
      </c>
      <c r="M167">
        <v>10480000000</v>
      </c>
      <c r="N167">
        <v>-8.8589678000000003</v>
      </c>
      <c r="P167" s="6">
        <f t="shared" si="35"/>
        <v>10.72</v>
      </c>
      <c r="Q167" s="6">
        <f t="shared" si="36"/>
        <v>-8.8165913000000007</v>
      </c>
      <c r="R167" s="44">
        <f t="shared" si="37"/>
        <v>-9.5536326999999996</v>
      </c>
      <c r="S167" s="44">
        <f t="shared" si="38"/>
        <v>-9.8907737999999998</v>
      </c>
      <c r="T167" s="44">
        <f t="shared" si="39"/>
        <v>-10.408215</v>
      </c>
      <c r="U167" s="44">
        <f t="shared" si="40"/>
        <v>-10.11665</v>
      </c>
      <c r="V167" s="44">
        <f t="shared" si="41"/>
        <v>0</v>
      </c>
    </row>
    <row r="168" spans="2:22" x14ac:dyDescent="0.25">
      <c r="B168">
        <v>10540000000</v>
      </c>
      <c r="C168">
        <v>-8.7667446000000009</v>
      </c>
      <c r="E168" s="6">
        <f t="shared" si="28"/>
        <v>10.78</v>
      </c>
      <c r="F168" s="6">
        <f t="shared" si="29"/>
        <v>-8.7320165999999997</v>
      </c>
      <c r="G168" s="44">
        <f t="shared" si="30"/>
        <v>-9.4744519999999994</v>
      </c>
      <c r="H168" s="44">
        <f t="shared" si="31"/>
        <v>-9.8160143000000009</v>
      </c>
      <c r="I168" s="44">
        <f t="shared" si="32"/>
        <v>-10.345212999999999</v>
      </c>
      <c r="J168" s="44">
        <f t="shared" si="33"/>
        <v>-11.201873000000001</v>
      </c>
      <c r="K168" s="44">
        <f t="shared" si="34"/>
        <v>0</v>
      </c>
      <c r="M168">
        <v>10540000000</v>
      </c>
      <c r="N168">
        <v>-8.8489427999999997</v>
      </c>
      <c r="P168" s="6">
        <f t="shared" si="35"/>
        <v>10.78</v>
      </c>
      <c r="Q168" s="6">
        <f t="shared" si="36"/>
        <v>-8.8280419999999999</v>
      </c>
      <c r="R168" s="44">
        <f t="shared" si="37"/>
        <v>-9.5730599999999999</v>
      </c>
      <c r="S168" s="44">
        <f t="shared" si="38"/>
        <v>-9.9156609000000007</v>
      </c>
      <c r="T168" s="44">
        <f t="shared" si="39"/>
        <v>-10.444399000000001</v>
      </c>
      <c r="U168" s="44">
        <f t="shared" si="40"/>
        <v>-10.146236999999999</v>
      </c>
      <c r="V168" s="44">
        <f t="shared" si="41"/>
        <v>0</v>
      </c>
    </row>
    <row r="169" spans="2:22" x14ac:dyDescent="0.25">
      <c r="B169">
        <v>10600000000</v>
      </c>
      <c r="C169">
        <v>-8.7655659000000004</v>
      </c>
      <c r="E169" s="6">
        <f t="shared" si="28"/>
        <v>10.84</v>
      </c>
      <c r="F169" s="6">
        <f t="shared" si="29"/>
        <v>-8.7338591000000001</v>
      </c>
      <c r="G169" s="44">
        <f t="shared" si="30"/>
        <v>-9.4784126000000004</v>
      </c>
      <c r="H169" s="44">
        <f t="shared" si="31"/>
        <v>-9.8250779999999995</v>
      </c>
      <c r="I169" s="44">
        <f t="shared" si="32"/>
        <v>-10.364713</v>
      </c>
      <c r="J169" s="44">
        <f t="shared" si="33"/>
        <v>-11.237684</v>
      </c>
      <c r="K169" s="44">
        <f t="shared" si="34"/>
        <v>0</v>
      </c>
      <c r="M169">
        <v>10600000000</v>
      </c>
      <c r="N169">
        <v>-8.8501673000000007</v>
      </c>
      <c r="P169" s="6">
        <f t="shared" si="35"/>
        <v>10.84</v>
      </c>
      <c r="Q169" s="6">
        <f t="shared" si="36"/>
        <v>-8.8345003000000002</v>
      </c>
      <c r="R169" s="44">
        <f t="shared" si="37"/>
        <v>-9.5839233000000004</v>
      </c>
      <c r="S169" s="44">
        <f t="shared" si="38"/>
        <v>-9.9316014999999993</v>
      </c>
      <c r="T169" s="44">
        <f t="shared" si="39"/>
        <v>-10.465004</v>
      </c>
      <c r="U169" s="44">
        <f t="shared" si="40"/>
        <v>-10.161322</v>
      </c>
      <c r="V169" s="44">
        <f t="shared" si="41"/>
        <v>0</v>
      </c>
    </row>
    <row r="170" spans="2:22" x14ac:dyDescent="0.25">
      <c r="B170">
        <v>10660000000</v>
      </c>
      <c r="C170">
        <v>-8.7445774000000007</v>
      </c>
      <c r="E170" s="6">
        <f t="shared" si="28"/>
        <v>10.9</v>
      </c>
      <c r="F170" s="6">
        <f t="shared" si="29"/>
        <v>-8.7152022999999996</v>
      </c>
      <c r="G170" s="44">
        <f t="shared" si="30"/>
        <v>-9.4573450000000001</v>
      </c>
      <c r="H170" s="44">
        <f t="shared" si="31"/>
        <v>-9.7985363000000003</v>
      </c>
      <c r="I170" s="44">
        <f t="shared" si="32"/>
        <v>-10.331953</v>
      </c>
      <c r="J170" s="44">
        <f t="shared" si="33"/>
        <v>-11.195344</v>
      </c>
      <c r="K170" s="44">
        <f t="shared" si="34"/>
        <v>0</v>
      </c>
      <c r="M170">
        <v>10660000000</v>
      </c>
      <c r="N170">
        <v>-8.8239125999999999</v>
      </c>
      <c r="P170" s="6">
        <f t="shared" si="35"/>
        <v>10.9</v>
      </c>
      <c r="Q170" s="6">
        <f t="shared" si="36"/>
        <v>-8.8191357000000004</v>
      </c>
      <c r="R170" s="44">
        <f t="shared" si="37"/>
        <v>-9.5665188000000008</v>
      </c>
      <c r="S170" s="44">
        <f t="shared" si="38"/>
        <v>-9.9084968999999994</v>
      </c>
      <c r="T170" s="44">
        <f t="shared" si="39"/>
        <v>-10.435834</v>
      </c>
      <c r="U170" s="44">
        <f t="shared" si="40"/>
        <v>-10.136380000000001</v>
      </c>
      <c r="V170" s="44">
        <f t="shared" si="41"/>
        <v>0</v>
      </c>
    </row>
    <row r="171" spans="2:22" x14ac:dyDescent="0.25">
      <c r="B171">
        <v>10720000000</v>
      </c>
      <c r="C171">
        <v>-8.7306489999999997</v>
      </c>
      <c r="E171" s="6">
        <f t="shared" si="28"/>
        <v>10.96</v>
      </c>
      <c r="F171" s="6">
        <f t="shared" si="29"/>
        <v>-8.7290858999999994</v>
      </c>
      <c r="G171" s="44">
        <f t="shared" si="30"/>
        <v>-9.4704455999999997</v>
      </c>
      <c r="H171" s="44">
        <f t="shared" si="31"/>
        <v>-9.8136635000000005</v>
      </c>
      <c r="I171" s="44">
        <f t="shared" si="32"/>
        <v>-10.347685</v>
      </c>
      <c r="J171" s="44">
        <f t="shared" si="33"/>
        <v>-11.213264000000001</v>
      </c>
      <c r="K171" s="44">
        <f t="shared" si="34"/>
        <v>0</v>
      </c>
      <c r="M171">
        <v>10720000000</v>
      </c>
      <c r="N171">
        <v>-8.8165913000000007</v>
      </c>
      <c r="P171" s="6">
        <f t="shared" si="35"/>
        <v>10.96</v>
      </c>
      <c r="Q171" s="6">
        <f t="shared" si="36"/>
        <v>-8.8441571999999997</v>
      </c>
      <c r="R171" s="44">
        <f t="shared" si="37"/>
        <v>-9.5931692000000002</v>
      </c>
      <c r="S171" s="44">
        <f t="shared" si="38"/>
        <v>-9.9368829999999999</v>
      </c>
      <c r="T171" s="44">
        <f t="shared" si="39"/>
        <v>-10.473423</v>
      </c>
      <c r="U171" s="44">
        <f t="shared" si="40"/>
        <v>-10.170073</v>
      </c>
      <c r="V171" s="44">
        <f t="shared" si="41"/>
        <v>0</v>
      </c>
    </row>
    <row r="172" spans="2:22" x14ac:dyDescent="0.25">
      <c r="B172">
        <v>10780000000</v>
      </c>
      <c r="C172">
        <v>-8.7320165999999997</v>
      </c>
      <c r="E172" s="6">
        <f t="shared" si="28"/>
        <v>11.02</v>
      </c>
      <c r="F172" s="6">
        <f t="shared" si="29"/>
        <v>-8.7494917000000001</v>
      </c>
      <c r="G172" s="44">
        <f t="shared" si="30"/>
        <v>-9.4993563000000005</v>
      </c>
      <c r="H172" s="44">
        <f t="shared" si="31"/>
        <v>-9.8534708000000002</v>
      </c>
      <c r="I172" s="44">
        <f t="shared" si="32"/>
        <v>-10.406890000000001</v>
      </c>
      <c r="J172" s="44">
        <f t="shared" si="33"/>
        <v>-11.311571000000001</v>
      </c>
      <c r="K172" s="44">
        <f t="shared" si="34"/>
        <v>0</v>
      </c>
      <c r="M172">
        <v>10780000000</v>
      </c>
      <c r="N172">
        <v>-8.8280419999999999</v>
      </c>
      <c r="P172" s="6">
        <f t="shared" si="35"/>
        <v>11.02</v>
      </c>
      <c r="Q172" s="6">
        <f t="shared" si="36"/>
        <v>-8.8683414000000003</v>
      </c>
      <c r="R172" s="44">
        <f t="shared" si="37"/>
        <v>-9.6230621000000003</v>
      </c>
      <c r="S172" s="44">
        <f t="shared" si="38"/>
        <v>-9.9770689000000008</v>
      </c>
      <c r="T172" s="44">
        <f t="shared" si="39"/>
        <v>-10.532026</v>
      </c>
      <c r="U172" s="44">
        <f t="shared" si="40"/>
        <v>-10.217674000000001</v>
      </c>
      <c r="V172" s="44">
        <f t="shared" si="41"/>
        <v>0</v>
      </c>
    </row>
    <row r="173" spans="2:22" x14ac:dyDescent="0.25">
      <c r="B173">
        <v>10840000000</v>
      </c>
      <c r="C173">
        <v>-8.7338591000000001</v>
      </c>
      <c r="E173" s="6">
        <f t="shared" si="28"/>
        <v>11.08</v>
      </c>
      <c r="F173" s="6">
        <f t="shared" si="29"/>
        <v>-8.7595167000000007</v>
      </c>
      <c r="G173" s="44">
        <f t="shared" si="30"/>
        <v>-9.5114374000000002</v>
      </c>
      <c r="H173" s="44">
        <f t="shared" si="31"/>
        <v>-9.8750152999999994</v>
      </c>
      <c r="I173" s="44">
        <f t="shared" si="32"/>
        <v>-10.439042000000001</v>
      </c>
      <c r="J173" s="44">
        <f t="shared" si="33"/>
        <v>-11.370469</v>
      </c>
      <c r="K173" s="44">
        <f t="shared" si="34"/>
        <v>0</v>
      </c>
      <c r="M173">
        <v>10840000000</v>
      </c>
      <c r="N173">
        <v>-8.8345003000000002</v>
      </c>
      <c r="P173" s="6">
        <f t="shared" si="35"/>
        <v>11.08</v>
      </c>
      <c r="Q173" s="6">
        <f t="shared" si="36"/>
        <v>-8.8786258999999994</v>
      </c>
      <c r="R173" s="44">
        <f t="shared" si="37"/>
        <v>-9.6330004000000002</v>
      </c>
      <c r="S173" s="44">
        <f t="shared" si="38"/>
        <v>-9.9885138999999992</v>
      </c>
      <c r="T173" s="44">
        <f t="shared" si="39"/>
        <v>-10.546218</v>
      </c>
      <c r="U173" s="44">
        <f t="shared" si="40"/>
        <v>-10.230008</v>
      </c>
      <c r="V173" s="44">
        <f t="shared" si="41"/>
        <v>0</v>
      </c>
    </row>
    <row r="174" spans="2:22" x14ac:dyDescent="0.25">
      <c r="B174">
        <v>10900000000</v>
      </c>
      <c r="C174">
        <v>-8.7152022999999996</v>
      </c>
      <c r="E174" s="6">
        <f t="shared" si="28"/>
        <v>11.14</v>
      </c>
      <c r="F174" s="6">
        <f t="shared" si="29"/>
        <v>-8.7678595000000001</v>
      </c>
      <c r="G174" s="44">
        <f t="shared" si="30"/>
        <v>-9.5193452999999995</v>
      </c>
      <c r="H174" s="44">
        <f t="shared" si="31"/>
        <v>-9.8821840000000005</v>
      </c>
      <c r="I174" s="44">
        <f t="shared" si="32"/>
        <v>-10.442549</v>
      </c>
      <c r="J174" s="44">
        <f t="shared" si="33"/>
        <v>-11.369092</v>
      </c>
      <c r="K174" s="44">
        <f t="shared" si="34"/>
        <v>0</v>
      </c>
      <c r="M174">
        <v>10900000000</v>
      </c>
      <c r="N174">
        <v>-8.8191357000000004</v>
      </c>
      <c r="P174" s="6">
        <f t="shared" si="35"/>
        <v>11.14</v>
      </c>
      <c r="Q174" s="6">
        <f t="shared" si="36"/>
        <v>-8.8864783999999997</v>
      </c>
      <c r="R174" s="44">
        <f t="shared" si="37"/>
        <v>-9.638916</v>
      </c>
      <c r="S174" s="44">
        <f t="shared" si="38"/>
        <v>-9.9883327000000008</v>
      </c>
      <c r="T174" s="44">
        <f t="shared" si="39"/>
        <v>-10.540051</v>
      </c>
      <c r="U174" s="44">
        <f t="shared" si="40"/>
        <v>-10.227990999999999</v>
      </c>
      <c r="V174" s="44">
        <f t="shared" si="41"/>
        <v>0</v>
      </c>
    </row>
    <row r="175" spans="2:22" x14ac:dyDescent="0.25">
      <c r="B175">
        <v>10960000000</v>
      </c>
      <c r="C175">
        <v>-8.7290858999999994</v>
      </c>
      <c r="E175" s="6">
        <f t="shared" si="28"/>
        <v>11.2</v>
      </c>
      <c r="F175" s="6">
        <f t="shared" si="29"/>
        <v>-8.7918739000000006</v>
      </c>
      <c r="G175" s="44">
        <f t="shared" si="30"/>
        <v>-9.5495891999999998</v>
      </c>
      <c r="H175" s="44">
        <f t="shared" si="31"/>
        <v>-9.9204483000000003</v>
      </c>
      <c r="I175" s="44">
        <f t="shared" si="32"/>
        <v>-10.487906000000001</v>
      </c>
      <c r="J175" s="44">
        <f t="shared" si="33"/>
        <v>-11.423455000000001</v>
      </c>
      <c r="K175" s="44">
        <f t="shared" si="34"/>
        <v>0</v>
      </c>
      <c r="M175">
        <v>10960000000</v>
      </c>
      <c r="N175">
        <v>-8.8441571999999997</v>
      </c>
      <c r="P175" s="6">
        <f t="shared" si="35"/>
        <v>11.2</v>
      </c>
      <c r="Q175" s="6">
        <f t="shared" si="36"/>
        <v>-8.9062842999999994</v>
      </c>
      <c r="R175" s="44">
        <f t="shared" si="37"/>
        <v>-9.6637477999999994</v>
      </c>
      <c r="S175" s="44">
        <f t="shared" si="38"/>
        <v>-10.017562</v>
      </c>
      <c r="T175" s="44">
        <f t="shared" si="39"/>
        <v>-10.576676000000001</v>
      </c>
      <c r="U175" s="44">
        <f t="shared" si="40"/>
        <v>-10.259907999999999</v>
      </c>
      <c r="V175" s="44">
        <f t="shared" si="41"/>
        <v>0</v>
      </c>
    </row>
    <row r="176" spans="2:22" x14ac:dyDescent="0.25">
      <c r="B176">
        <v>11020000000</v>
      </c>
      <c r="C176">
        <v>-8.7494917000000001</v>
      </c>
      <c r="E176" s="6">
        <f t="shared" si="28"/>
        <v>11.26</v>
      </c>
      <c r="F176" s="6">
        <f t="shared" si="29"/>
        <v>-8.8144463999999996</v>
      </c>
      <c r="G176" s="44">
        <f t="shared" si="30"/>
        <v>-9.5815228999999995</v>
      </c>
      <c r="H176" s="44">
        <f t="shared" si="31"/>
        <v>-9.9611014999999998</v>
      </c>
      <c r="I176" s="44">
        <f t="shared" si="32"/>
        <v>-10.540851999999999</v>
      </c>
      <c r="J176" s="44">
        <f t="shared" si="33"/>
        <v>-11.498783</v>
      </c>
      <c r="K176" s="44">
        <f t="shared" si="34"/>
        <v>0</v>
      </c>
      <c r="M176">
        <v>11020000000</v>
      </c>
      <c r="N176">
        <v>-8.8683414000000003</v>
      </c>
      <c r="P176" s="6">
        <f t="shared" si="35"/>
        <v>11.26</v>
      </c>
      <c r="Q176" s="6">
        <f t="shared" si="36"/>
        <v>-8.9155473999999995</v>
      </c>
      <c r="R176" s="44">
        <f t="shared" si="37"/>
        <v>-9.6776981000000006</v>
      </c>
      <c r="S176" s="44">
        <f t="shared" si="38"/>
        <v>-10.037127999999999</v>
      </c>
      <c r="T176" s="44">
        <f t="shared" si="39"/>
        <v>-10.604715000000001</v>
      </c>
      <c r="U176" s="44">
        <f t="shared" si="40"/>
        <v>-10.283167000000001</v>
      </c>
      <c r="V176" s="44">
        <f t="shared" si="41"/>
        <v>0</v>
      </c>
    </row>
    <row r="177" spans="2:22" x14ac:dyDescent="0.25">
      <c r="B177">
        <v>11080000000</v>
      </c>
      <c r="C177">
        <v>-8.7595167000000007</v>
      </c>
      <c r="E177" s="6">
        <f t="shared" si="28"/>
        <v>11.32</v>
      </c>
      <c r="F177" s="6">
        <f t="shared" si="29"/>
        <v>-8.8363676000000009</v>
      </c>
      <c r="G177" s="44">
        <f t="shared" si="30"/>
        <v>-9.6054858999999997</v>
      </c>
      <c r="H177" s="44">
        <f t="shared" si="31"/>
        <v>-9.9863672000000001</v>
      </c>
      <c r="I177" s="44">
        <f t="shared" si="32"/>
        <v>-10.566651</v>
      </c>
      <c r="J177" s="44">
        <f t="shared" si="33"/>
        <v>-11.530987</v>
      </c>
      <c r="K177" s="44">
        <f t="shared" si="34"/>
        <v>0</v>
      </c>
      <c r="M177">
        <v>11080000000</v>
      </c>
      <c r="N177">
        <v>-8.8786258999999994</v>
      </c>
      <c r="P177" s="6">
        <f t="shared" si="35"/>
        <v>11.32</v>
      </c>
      <c r="Q177" s="6">
        <f t="shared" si="36"/>
        <v>-8.9298839999999995</v>
      </c>
      <c r="R177" s="44">
        <f t="shared" si="37"/>
        <v>-9.6919755999999992</v>
      </c>
      <c r="S177" s="44">
        <f t="shared" si="38"/>
        <v>-10.047959000000001</v>
      </c>
      <c r="T177" s="44">
        <f t="shared" si="39"/>
        <v>-10.612995</v>
      </c>
      <c r="U177" s="44">
        <f t="shared" si="40"/>
        <v>-10.294115</v>
      </c>
      <c r="V177" s="44">
        <f t="shared" si="41"/>
        <v>0</v>
      </c>
    </row>
    <row r="178" spans="2:22" x14ac:dyDescent="0.25">
      <c r="B178">
        <v>11140000000</v>
      </c>
      <c r="C178">
        <v>-8.7678595000000001</v>
      </c>
      <c r="E178" s="6">
        <f t="shared" si="28"/>
        <v>11.38</v>
      </c>
      <c r="F178" s="6">
        <f t="shared" si="29"/>
        <v>-8.8679485000000007</v>
      </c>
      <c r="G178" s="44">
        <f t="shared" si="30"/>
        <v>-9.6408404999999995</v>
      </c>
      <c r="H178" s="44">
        <f t="shared" si="31"/>
        <v>-10.022952999999999</v>
      </c>
      <c r="I178" s="44">
        <f t="shared" si="32"/>
        <v>-10.610094</v>
      </c>
      <c r="J178" s="44">
        <f t="shared" si="33"/>
        <v>-11.581977999999999</v>
      </c>
      <c r="K178" s="44">
        <f t="shared" si="34"/>
        <v>0</v>
      </c>
      <c r="M178">
        <v>11140000000</v>
      </c>
      <c r="N178">
        <v>-8.8864783999999997</v>
      </c>
      <c r="P178" s="6">
        <f t="shared" si="35"/>
        <v>11.38</v>
      </c>
      <c r="Q178" s="6">
        <f t="shared" si="36"/>
        <v>-8.9530314999999998</v>
      </c>
      <c r="R178" s="44">
        <f t="shared" si="37"/>
        <v>-9.7164287999999992</v>
      </c>
      <c r="S178" s="44">
        <f t="shared" si="38"/>
        <v>-10.074242999999999</v>
      </c>
      <c r="T178" s="44">
        <f t="shared" si="39"/>
        <v>-10.644012</v>
      </c>
      <c r="U178" s="44">
        <f t="shared" si="40"/>
        <v>-10.322523</v>
      </c>
      <c r="V178" s="44">
        <f t="shared" si="41"/>
        <v>0</v>
      </c>
    </row>
    <row r="179" spans="2:22" x14ac:dyDescent="0.25">
      <c r="B179">
        <v>11200000000</v>
      </c>
      <c r="C179">
        <v>-8.7918739000000006</v>
      </c>
      <c r="E179" s="6">
        <f t="shared" si="28"/>
        <v>11.44</v>
      </c>
      <c r="F179" s="6">
        <f t="shared" si="29"/>
        <v>-8.8878392999999996</v>
      </c>
      <c r="G179" s="44">
        <f t="shared" si="30"/>
        <v>-9.6691102999999998</v>
      </c>
      <c r="H179" s="44">
        <f t="shared" si="31"/>
        <v>-10.062128</v>
      </c>
      <c r="I179" s="44">
        <f t="shared" si="32"/>
        <v>-10.664237999999999</v>
      </c>
      <c r="J179" s="44">
        <f t="shared" si="33"/>
        <v>-11.672414</v>
      </c>
      <c r="K179" s="44">
        <f t="shared" si="34"/>
        <v>0</v>
      </c>
      <c r="M179">
        <v>11200000000</v>
      </c>
      <c r="N179">
        <v>-8.9062842999999994</v>
      </c>
      <c r="P179" s="6">
        <f t="shared" si="35"/>
        <v>11.44</v>
      </c>
      <c r="Q179" s="6">
        <f t="shared" si="36"/>
        <v>-8.9596433999999991</v>
      </c>
      <c r="R179" s="44">
        <f t="shared" si="37"/>
        <v>-9.7245722000000008</v>
      </c>
      <c r="S179" s="44">
        <f t="shared" si="38"/>
        <v>-10.087781</v>
      </c>
      <c r="T179" s="44">
        <f t="shared" si="39"/>
        <v>-10.669703</v>
      </c>
      <c r="U179" s="44">
        <f t="shared" si="40"/>
        <v>-10.341666</v>
      </c>
      <c r="V179" s="44">
        <f t="shared" si="41"/>
        <v>0</v>
      </c>
    </row>
    <row r="180" spans="2:22" x14ac:dyDescent="0.25">
      <c r="B180">
        <v>11260000000</v>
      </c>
      <c r="C180">
        <v>-8.8144463999999996</v>
      </c>
      <c r="E180" s="6">
        <f t="shared" si="28"/>
        <v>11.5</v>
      </c>
      <c r="F180" s="6">
        <f t="shared" si="29"/>
        <v>-8.9176301999999996</v>
      </c>
      <c r="G180" s="44">
        <f t="shared" si="30"/>
        <v>-9.7013616999999996</v>
      </c>
      <c r="H180" s="44">
        <f t="shared" si="31"/>
        <v>-10.098497</v>
      </c>
      <c r="I180" s="44">
        <f t="shared" si="32"/>
        <v>-10.706365999999999</v>
      </c>
      <c r="J180" s="44">
        <f t="shared" si="33"/>
        <v>-11.734584999999999</v>
      </c>
      <c r="K180" s="44">
        <f t="shared" si="34"/>
        <v>0</v>
      </c>
      <c r="M180">
        <v>11260000000</v>
      </c>
      <c r="N180">
        <v>-8.9155473999999995</v>
      </c>
      <c r="P180" s="6">
        <f t="shared" si="35"/>
        <v>11.5</v>
      </c>
      <c r="Q180" s="6">
        <f t="shared" si="36"/>
        <v>-8.9822416</v>
      </c>
      <c r="R180" s="44">
        <f t="shared" si="37"/>
        <v>-9.7429723999999993</v>
      </c>
      <c r="S180" s="44">
        <f t="shared" si="38"/>
        <v>-10.102558</v>
      </c>
      <c r="T180" s="44">
        <f t="shared" si="39"/>
        <v>-10.684355999999999</v>
      </c>
      <c r="U180" s="44">
        <f t="shared" si="40"/>
        <v>-10.354564</v>
      </c>
      <c r="V180" s="44">
        <f t="shared" si="41"/>
        <v>0</v>
      </c>
    </row>
    <row r="181" spans="2:22" x14ac:dyDescent="0.25">
      <c r="B181">
        <v>11320000000</v>
      </c>
      <c r="C181">
        <v>-8.8363676000000009</v>
      </c>
      <c r="E181" s="6">
        <f t="shared" si="28"/>
        <v>11.56</v>
      </c>
      <c r="F181" s="6">
        <f t="shared" si="29"/>
        <v>-8.9526862999999999</v>
      </c>
      <c r="G181" s="44">
        <f t="shared" si="30"/>
        <v>-9.7354450000000003</v>
      </c>
      <c r="H181" s="44">
        <f t="shared" si="31"/>
        <v>-10.133914000000001</v>
      </c>
      <c r="I181" s="44">
        <f t="shared" si="32"/>
        <v>-10.74371</v>
      </c>
      <c r="J181" s="44">
        <f t="shared" si="33"/>
        <v>-11.780231000000001</v>
      </c>
      <c r="K181" s="44">
        <f t="shared" si="34"/>
        <v>0</v>
      </c>
      <c r="M181">
        <v>11320000000</v>
      </c>
      <c r="N181">
        <v>-8.9298839999999995</v>
      </c>
      <c r="P181" s="6">
        <f t="shared" si="35"/>
        <v>11.56</v>
      </c>
      <c r="Q181" s="6">
        <f t="shared" si="36"/>
        <v>-9.0116606000000008</v>
      </c>
      <c r="R181" s="44">
        <f t="shared" si="37"/>
        <v>-9.7688922999999992</v>
      </c>
      <c r="S181" s="44">
        <f t="shared" si="38"/>
        <v>-10.125498</v>
      </c>
      <c r="T181" s="44">
        <f t="shared" si="39"/>
        <v>-10.703307000000001</v>
      </c>
      <c r="U181" s="44">
        <f t="shared" si="40"/>
        <v>-10.374059000000001</v>
      </c>
      <c r="V181" s="44">
        <f t="shared" si="41"/>
        <v>0</v>
      </c>
    </row>
    <row r="182" spans="2:22" x14ac:dyDescent="0.25">
      <c r="B182">
        <v>11380000000</v>
      </c>
      <c r="C182">
        <v>-8.8679485000000007</v>
      </c>
      <c r="E182" s="6">
        <f t="shared" si="28"/>
        <v>11.62</v>
      </c>
      <c r="F182" s="6">
        <f t="shared" si="29"/>
        <v>-8.9907483999999993</v>
      </c>
      <c r="G182" s="44">
        <f t="shared" si="30"/>
        <v>-9.779458</v>
      </c>
      <c r="H182" s="44">
        <f t="shared" si="31"/>
        <v>-10.185827</v>
      </c>
      <c r="I182" s="44">
        <f t="shared" si="32"/>
        <v>-10.808846000000001</v>
      </c>
      <c r="J182" s="44">
        <f t="shared" si="33"/>
        <v>-11.8704</v>
      </c>
      <c r="K182" s="44">
        <f t="shared" si="34"/>
        <v>0</v>
      </c>
      <c r="M182">
        <v>11380000000</v>
      </c>
      <c r="N182">
        <v>-8.9530314999999998</v>
      </c>
      <c r="P182" s="6">
        <f t="shared" si="35"/>
        <v>11.62</v>
      </c>
      <c r="Q182" s="6">
        <f t="shared" si="36"/>
        <v>-9.0450400999999996</v>
      </c>
      <c r="R182" s="44">
        <f t="shared" si="37"/>
        <v>-9.7998857000000008</v>
      </c>
      <c r="S182" s="44">
        <f t="shared" si="38"/>
        <v>-10.159719000000001</v>
      </c>
      <c r="T182" s="44">
        <f t="shared" si="39"/>
        <v>-10.746593000000001</v>
      </c>
      <c r="U182" s="44">
        <f t="shared" si="40"/>
        <v>-10.410947999999999</v>
      </c>
      <c r="V182" s="44">
        <f t="shared" si="41"/>
        <v>0</v>
      </c>
    </row>
    <row r="183" spans="2:22" x14ac:dyDescent="0.25">
      <c r="B183">
        <v>11440000000</v>
      </c>
      <c r="C183">
        <v>-8.8878392999999996</v>
      </c>
      <c r="E183" s="6">
        <f t="shared" si="28"/>
        <v>11.68</v>
      </c>
      <c r="F183" s="6">
        <f t="shared" si="29"/>
        <v>-9.0241202999999999</v>
      </c>
      <c r="G183" s="44">
        <f t="shared" si="30"/>
        <v>-9.8183679999999995</v>
      </c>
      <c r="H183" s="44">
        <f t="shared" si="31"/>
        <v>-10.2309</v>
      </c>
      <c r="I183" s="44">
        <f t="shared" si="32"/>
        <v>-10.864495</v>
      </c>
      <c r="J183" s="44">
        <f t="shared" si="33"/>
        <v>-11.949235</v>
      </c>
      <c r="K183" s="44">
        <f t="shared" si="34"/>
        <v>0</v>
      </c>
      <c r="M183">
        <v>11440000000</v>
      </c>
      <c r="N183">
        <v>-8.9596433999999991</v>
      </c>
      <c r="P183" s="6">
        <f t="shared" si="35"/>
        <v>11.68</v>
      </c>
      <c r="Q183" s="6">
        <f t="shared" si="36"/>
        <v>-9.0714816999999996</v>
      </c>
      <c r="R183" s="44">
        <f t="shared" si="37"/>
        <v>-9.8206100000000003</v>
      </c>
      <c r="S183" s="44">
        <f t="shared" si="38"/>
        <v>-10.179411</v>
      </c>
      <c r="T183" s="44">
        <f t="shared" si="39"/>
        <v>-10.76543</v>
      </c>
      <c r="U183" s="44">
        <f t="shared" si="40"/>
        <v>-10.430455</v>
      </c>
      <c r="V183" s="44">
        <f t="shared" si="41"/>
        <v>0</v>
      </c>
    </row>
    <row r="184" spans="2:22" x14ac:dyDescent="0.25">
      <c r="B184">
        <v>11500000000</v>
      </c>
      <c r="C184">
        <v>-8.9176301999999996</v>
      </c>
      <c r="E184" s="6">
        <f t="shared" si="28"/>
        <v>11.74</v>
      </c>
      <c r="F184" s="6">
        <f t="shared" si="29"/>
        <v>-9.0789509000000006</v>
      </c>
      <c r="G184" s="44">
        <f t="shared" si="30"/>
        <v>-9.8713502999999996</v>
      </c>
      <c r="H184" s="44">
        <f t="shared" si="31"/>
        <v>-10.281541000000001</v>
      </c>
      <c r="I184" s="44">
        <f t="shared" si="32"/>
        <v>-10.908389</v>
      </c>
      <c r="J184" s="44">
        <f t="shared" si="33"/>
        <v>-11.97678</v>
      </c>
      <c r="K184" s="44">
        <f t="shared" si="34"/>
        <v>0</v>
      </c>
      <c r="M184">
        <v>11500000000</v>
      </c>
      <c r="N184">
        <v>-8.9822416</v>
      </c>
      <c r="P184" s="6">
        <f t="shared" si="35"/>
        <v>11.74</v>
      </c>
      <c r="Q184" s="6">
        <f t="shared" si="36"/>
        <v>-9.1232033000000001</v>
      </c>
      <c r="R184" s="44">
        <f t="shared" si="37"/>
        <v>-9.8661803999999993</v>
      </c>
      <c r="S184" s="44">
        <f t="shared" si="38"/>
        <v>-10.215293000000001</v>
      </c>
      <c r="T184" s="44">
        <f t="shared" si="39"/>
        <v>-10.790895000000001</v>
      </c>
      <c r="U184" s="44">
        <f t="shared" si="40"/>
        <v>-10.461838999999999</v>
      </c>
      <c r="V184" s="44">
        <f t="shared" si="41"/>
        <v>0</v>
      </c>
    </row>
    <row r="185" spans="2:22" x14ac:dyDescent="0.25">
      <c r="B185">
        <v>11560000000</v>
      </c>
      <c r="C185">
        <v>-8.9526862999999999</v>
      </c>
      <c r="E185" s="6">
        <f t="shared" si="28"/>
        <v>11.8</v>
      </c>
      <c r="F185" s="6">
        <f t="shared" si="29"/>
        <v>-9.1440268000000007</v>
      </c>
      <c r="G185" s="44">
        <f t="shared" si="30"/>
        <v>-9.9452505000000002</v>
      </c>
      <c r="H185" s="44">
        <f t="shared" si="31"/>
        <v>-10.359711000000001</v>
      </c>
      <c r="I185" s="44">
        <f t="shared" si="32"/>
        <v>-10.996392</v>
      </c>
      <c r="J185" s="44">
        <f t="shared" si="33"/>
        <v>-12.079147000000001</v>
      </c>
      <c r="K185" s="44">
        <f t="shared" si="34"/>
        <v>0</v>
      </c>
      <c r="M185">
        <v>11560000000</v>
      </c>
      <c r="N185">
        <v>-9.0116606000000008</v>
      </c>
      <c r="P185" s="6">
        <f t="shared" si="35"/>
        <v>11.8</v>
      </c>
      <c r="Q185" s="6">
        <f t="shared" si="36"/>
        <v>-9.1773834000000001</v>
      </c>
      <c r="R185" s="44">
        <f t="shared" si="37"/>
        <v>-9.9233464999999992</v>
      </c>
      <c r="S185" s="44">
        <f t="shared" si="38"/>
        <v>-10.275093999999999</v>
      </c>
      <c r="T185" s="44">
        <f t="shared" si="39"/>
        <v>-10.861568999999999</v>
      </c>
      <c r="U185" s="44">
        <f t="shared" si="40"/>
        <v>-10.527339</v>
      </c>
      <c r="V185" s="44">
        <f t="shared" si="41"/>
        <v>0</v>
      </c>
    </row>
    <row r="186" spans="2:22" x14ac:dyDescent="0.25">
      <c r="B186">
        <v>11620000000</v>
      </c>
      <c r="C186">
        <v>-8.9907483999999993</v>
      </c>
      <c r="E186" s="6">
        <f t="shared" si="28"/>
        <v>11.86</v>
      </c>
      <c r="F186" s="6">
        <f t="shared" si="29"/>
        <v>-9.1897449000000009</v>
      </c>
      <c r="G186" s="44">
        <f t="shared" si="30"/>
        <v>-10.005386</v>
      </c>
      <c r="H186" s="44">
        <f t="shared" si="31"/>
        <v>-10.433395000000001</v>
      </c>
      <c r="I186" s="44">
        <f t="shared" si="32"/>
        <v>-11.096332</v>
      </c>
      <c r="J186" s="44">
        <f t="shared" si="33"/>
        <v>-12.236542</v>
      </c>
      <c r="K186" s="44">
        <f t="shared" si="34"/>
        <v>0</v>
      </c>
      <c r="M186">
        <v>11620000000</v>
      </c>
      <c r="N186">
        <v>-9.0450400999999996</v>
      </c>
      <c r="P186" s="6">
        <f t="shared" si="35"/>
        <v>11.86</v>
      </c>
      <c r="Q186" s="6">
        <f t="shared" si="36"/>
        <v>-9.2129021000000009</v>
      </c>
      <c r="R186" s="44">
        <f t="shared" si="37"/>
        <v>-9.9606008999999993</v>
      </c>
      <c r="S186" s="44">
        <f t="shared" si="38"/>
        <v>-10.317741</v>
      </c>
      <c r="T186" s="44">
        <f t="shared" si="39"/>
        <v>-10.925922</v>
      </c>
      <c r="U186" s="44">
        <f t="shared" si="40"/>
        <v>-10.579059000000001</v>
      </c>
      <c r="V186" s="44">
        <f t="shared" si="41"/>
        <v>0</v>
      </c>
    </row>
    <row r="187" spans="2:22" x14ac:dyDescent="0.25">
      <c r="B187">
        <v>11680000000</v>
      </c>
      <c r="C187">
        <v>-9.0241202999999999</v>
      </c>
      <c r="E187" s="6">
        <f t="shared" si="28"/>
        <v>11.92</v>
      </c>
      <c r="F187" s="6">
        <f t="shared" si="29"/>
        <v>-9.2372189000000002</v>
      </c>
      <c r="G187" s="44">
        <f t="shared" si="30"/>
        <v>-10.055400000000001</v>
      </c>
      <c r="H187" s="44">
        <f t="shared" si="31"/>
        <v>-10.485200000000001</v>
      </c>
      <c r="I187" s="44">
        <f t="shared" si="32"/>
        <v>-11.150845</v>
      </c>
      <c r="J187" s="44">
        <f t="shared" si="33"/>
        <v>-12.300896</v>
      </c>
      <c r="K187" s="44">
        <f t="shared" si="34"/>
        <v>0</v>
      </c>
      <c r="M187">
        <v>11680000000</v>
      </c>
      <c r="N187">
        <v>-9.0714816999999996</v>
      </c>
      <c r="P187" s="6">
        <f t="shared" si="35"/>
        <v>11.92</v>
      </c>
      <c r="Q187" s="6">
        <f t="shared" si="36"/>
        <v>-9.2483491999999998</v>
      </c>
      <c r="R187" s="44">
        <f t="shared" si="37"/>
        <v>-9.9923944000000002</v>
      </c>
      <c r="S187" s="44">
        <f t="shared" si="38"/>
        <v>-10.340712</v>
      </c>
      <c r="T187" s="44">
        <f t="shared" si="39"/>
        <v>-10.937467</v>
      </c>
      <c r="U187" s="44">
        <f t="shared" si="40"/>
        <v>-10.596864999999999</v>
      </c>
      <c r="V187" s="44">
        <f t="shared" si="41"/>
        <v>0</v>
      </c>
    </row>
    <row r="188" spans="2:22" x14ac:dyDescent="0.25">
      <c r="B188">
        <v>11740000000</v>
      </c>
      <c r="C188">
        <v>-9.0789509000000006</v>
      </c>
      <c r="E188" s="6">
        <f t="shared" si="28"/>
        <v>11.98</v>
      </c>
      <c r="F188" s="6">
        <f t="shared" si="29"/>
        <v>-9.2983560999999995</v>
      </c>
      <c r="G188" s="44">
        <f t="shared" si="30"/>
        <v>-10.112360000000001</v>
      </c>
      <c r="H188" s="44">
        <f t="shared" si="31"/>
        <v>-10.536394</v>
      </c>
      <c r="I188" s="44">
        <f t="shared" si="32"/>
        <v>-11.185985000000001</v>
      </c>
      <c r="J188" s="44">
        <f t="shared" si="33"/>
        <v>-12.300037</v>
      </c>
      <c r="K188" s="44">
        <f t="shared" si="34"/>
        <v>0</v>
      </c>
      <c r="M188">
        <v>11740000000</v>
      </c>
      <c r="N188">
        <v>-9.1232033000000001</v>
      </c>
      <c r="P188" s="6">
        <f t="shared" si="35"/>
        <v>11.98</v>
      </c>
      <c r="Q188" s="6">
        <f t="shared" si="36"/>
        <v>-9.2986202000000002</v>
      </c>
      <c r="R188" s="44">
        <f t="shared" si="37"/>
        <v>-10.038033</v>
      </c>
      <c r="S188" s="44">
        <f t="shared" si="38"/>
        <v>-10.377276</v>
      </c>
      <c r="T188" s="44">
        <f t="shared" si="39"/>
        <v>-10.959343000000001</v>
      </c>
      <c r="U188" s="44">
        <f t="shared" si="40"/>
        <v>-10.626941</v>
      </c>
      <c r="V188" s="44">
        <f t="shared" si="41"/>
        <v>0</v>
      </c>
    </row>
    <row r="189" spans="2:22" x14ac:dyDescent="0.25">
      <c r="B189">
        <v>11800000000</v>
      </c>
      <c r="C189">
        <v>-9.1440268000000007</v>
      </c>
      <c r="E189" s="6">
        <f t="shared" si="28"/>
        <v>12.04</v>
      </c>
      <c r="F189" s="6">
        <f t="shared" si="29"/>
        <v>-9.3588094999999996</v>
      </c>
      <c r="G189" s="44">
        <f t="shared" si="30"/>
        <v>-10.179893</v>
      </c>
      <c r="H189" s="44">
        <f t="shared" si="31"/>
        <v>-10.60805</v>
      </c>
      <c r="I189" s="44">
        <f t="shared" si="32"/>
        <v>-11.262090000000001</v>
      </c>
      <c r="J189" s="44">
        <f t="shared" si="33"/>
        <v>-12.393335</v>
      </c>
      <c r="K189" s="44">
        <f t="shared" si="34"/>
        <v>0</v>
      </c>
      <c r="M189">
        <v>11800000000</v>
      </c>
      <c r="N189">
        <v>-9.1773834000000001</v>
      </c>
      <c r="P189" s="6">
        <f t="shared" si="35"/>
        <v>12.04</v>
      </c>
      <c r="Q189" s="6">
        <f t="shared" si="36"/>
        <v>-9.3466082000000004</v>
      </c>
      <c r="R189" s="44">
        <f t="shared" si="37"/>
        <v>-10.089826</v>
      </c>
      <c r="S189" s="44">
        <f t="shared" si="38"/>
        <v>-10.434796</v>
      </c>
      <c r="T189" s="44">
        <f t="shared" si="39"/>
        <v>-11.026897999999999</v>
      </c>
      <c r="U189" s="44">
        <f t="shared" si="40"/>
        <v>-10.688533</v>
      </c>
      <c r="V189" s="44">
        <f t="shared" si="41"/>
        <v>0</v>
      </c>
    </row>
    <row r="190" spans="2:22" x14ac:dyDescent="0.25">
      <c r="B190">
        <v>11860000000</v>
      </c>
      <c r="C190">
        <v>-9.1897449000000009</v>
      </c>
      <c r="E190" s="6">
        <f t="shared" si="28"/>
        <v>12.1</v>
      </c>
      <c r="F190" s="6">
        <f t="shared" si="29"/>
        <v>-9.4152793999999993</v>
      </c>
      <c r="G190" s="44">
        <f t="shared" si="30"/>
        <v>-10.239596000000001</v>
      </c>
      <c r="H190" s="44">
        <f t="shared" si="31"/>
        <v>-10.677866</v>
      </c>
      <c r="I190" s="44">
        <f t="shared" si="32"/>
        <v>-11.345860999999999</v>
      </c>
      <c r="J190" s="44">
        <f t="shared" si="33"/>
        <v>-12.520951</v>
      </c>
      <c r="K190" s="44">
        <f t="shared" si="34"/>
        <v>0</v>
      </c>
      <c r="M190">
        <v>11860000000</v>
      </c>
      <c r="N190">
        <v>-9.2129021000000009</v>
      </c>
      <c r="P190" s="6">
        <f t="shared" si="35"/>
        <v>12.1</v>
      </c>
      <c r="Q190" s="6">
        <f t="shared" si="36"/>
        <v>-9.3953237999999999</v>
      </c>
      <c r="R190" s="44">
        <f t="shared" si="37"/>
        <v>-10.137988999999999</v>
      </c>
      <c r="S190" s="44">
        <f t="shared" si="38"/>
        <v>-10.486079</v>
      </c>
      <c r="T190" s="44">
        <f t="shared" si="39"/>
        <v>-11.088221000000001</v>
      </c>
      <c r="U190" s="44">
        <f t="shared" si="40"/>
        <v>-10.74309</v>
      </c>
      <c r="V190" s="44">
        <f t="shared" si="41"/>
        <v>0</v>
      </c>
    </row>
    <row r="191" spans="2:22" x14ac:dyDescent="0.25">
      <c r="B191">
        <v>11920000000</v>
      </c>
      <c r="C191">
        <v>-9.2372189000000002</v>
      </c>
      <c r="E191" s="6">
        <f t="shared" si="28"/>
        <v>12.16</v>
      </c>
      <c r="F191" s="6">
        <f t="shared" si="29"/>
        <v>-9.4728049999999993</v>
      </c>
      <c r="G191" s="44">
        <f t="shared" si="30"/>
        <v>-10.294973000000001</v>
      </c>
      <c r="H191" s="44">
        <f t="shared" si="31"/>
        <v>-10.729502</v>
      </c>
      <c r="I191" s="44">
        <f t="shared" si="32"/>
        <v>-11.386464999999999</v>
      </c>
      <c r="J191" s="44">
        <f t="shared" si="33"/>
        <v>-12.548738</v>
      </c>
      <c r="K191" s="44">
        <f t="shared" si="34"/>
        <v>0</v>
      </c>
      <c r="M191">
        <v>11920000000</v>
      </c>
      <c r="N191">
        <v>-9.2483491999999998</v>
      </c>
      <c r="P191" s="6">
        <f t="shared" si="35"/>
        <v>12.16</v>
      </c>
      <c r="Q191" s="6">
        <f t="shared" si="36"/>
        <v>-9.4518489999999993</v>
      </c>
      <c r="R191" s="44">
        <f t="shared" si="37"/>
        <v>-10.190699</v>
      </c>
      <c r="S191" s="44">
        <f t="shared" si="38"/>
        <v>-10.532260000000001</v>
      </c>
      <c r="T191" s="44">
        <f t="shared" si="39"/>
        <v>-11.118650000000001</v>
      </c>
      <c r="U191" s="44">
        <f t="shared" si="40"/>
        <v>-10.780561000000001</v>
      </c>
      <c r="V191" s="44">
        <f t="shared" si="41"/>
        <v>0</v>
      </c>
    </row>
    <row r="192" spans="2:22" x14ac:dyDescent="0.25">
      <c r="B192">
        <v>11980000000</v>
      </c>
      <c r="C192">
        <v>-9.2983560999999995</v>
      </c>
      <c r="E192" s="6">
        <f t="shared" si="28"/>
        <v>12.22</v>
      </c>
      <c r="F192" s="6">
        <f t="shared" si="29"/>
        <v>-9.5390978000000004</v>
      </c>
      <c r="G192" s="44">
        <f t="shared" si="30"/>
        <v>-10.36131</v>
      </c>
      <c r="H192" s="44">
        <f t="shared" si="31"/>
        <v>-10.795916</v>
      </c>
      <c r="I192" s="44">
        <f t="shared" si="32"/>
        <v>-11.453441</v>
      </c>
      <c r="J192" s="44">
        <f t="shared" si="33"/>
        <v>-12.621883</v>
      </c>
      <c r="K192" s="44">
        <f t="shared" si="34"/>
        <v>0</v>
      </c>
      <c r="M192">
        <v>11980000000</v>
      </c>
      <c r="N192">
        <v>-9.2986202000000002</v>
      </c>
      <c r="P192" s="6">
        <f t="shared" si="35"/>
        <v>12.22</v>
      </c>
      <c r="Q192" s="6">
        <f t="shared" si="36"/>
        <v>-9.5128573999999997</v>
      </c>
      <c r="R192" s="44">
        <f t="shared" si="37"/>
        <v>-10.253278</v>
      </c>
      <c r="S192" s="44">
        <f t="shared" si="38"/>
        <v>-10.598421</v>
      </c>
      <c r="T192" s="44">
        <f t="shared" si="39"/>
        <v>-11.192265000000001</v>
      </c>
      <c r="U192" s="44">
        <f t="shared" si="40"/>
        <v>-10.848314999999999</v>
      </c>
      <c r="V192" s="44">
        <f t="shared" si="41"/>
        <v>0</v>
      </c>
    </row>
    <row r="193" spans="2:22" x14ac:dyDescent="0.25">
      <c r="B193">
        <v>12040000000</v>
      </c>
      <c r="C193">
        <v>-9.3588094999999996</v>
      </c>
      <c r="E193" s="6">
        <f t="shared" si="28"/>
        <v>12.28</v>
      </c>
      <c r="F193" s="6">
        <f t="shared" si="29"/>
        <v>-9.5950670000000002</v>
      </c>
      <c r="G193" s="44">
        <f t="shared" si="30"/>
        <v>-10.43125</v>
      </c>
      <c r="H193" s="44">
        <f t="shared" si="31"/>
        <v>-10.882752</v>
      </c>
      <c r="I193" s="44">
        <f t="shared" si="32"/>
        <v>-11.574883</v>
      </c>
      <c r="J193" s="44">
        <f t="shared" si="33"/>
        <v>-12.834213999999999</v>
      </c>
      <c r="K193" s="44">
        <f t="shared" si="34"/>
        <v>0</v>
      </c>
      <c r="M193">
        <v>12040000000</v>
      </c>
      <c r="N193">
        <v>-9.3466082000000004</v>
      </c>
      <c r="P193" s="6">
        <f t="shared" si="35"/>
        <v>12.28</v>
      </c>
      <c r="Q193" s="6">
        <f t="shared" si="36"/>
        <v>-9.5633239999999997</v>
      </c>
      <c r="R193" s="44">
        <f t="shared" si="37"/>
        <v>-10.311234000000001</v>
      </c>
      <c r="S193" s="44">
        <f t="shared" si="38"/>
        <v>-10.668825</v>
      </c>
      <c r="T193" s="44">
        <f t="shared" si="39"/>
        <v>-11.300393</v>
      </c>
      <c r="U193" s="44">
        <f t="shared" si="40"/>
        <v>-10.932129</v>
      </c>
      <c r="V193" s="44">
        <f t="shared" si="41"/>
        <v>0</v>
      </c>
    </row>
    <row r="194" spans="2:22" x14ac:dyDescent="0.25">
      <c r="B194">
        <v>12100000000</v>
      </c>
      <c r="C194">
        <v>-9.4152793999999993</v>
      </c>
      <c r="E194" s="6">
        <f t="shared" si="28"/>
        <v>12.34</v>
      </c>
      <c r="F194" s="6">
        <f t="shared" si="29"/>
        <v>-9.6554356000000006</v>
      </c>
      <c r="G194" s="44">
        <f t="shared" si="30"/>
        <v>-10.501580000000001</v>
      </c>
      <c r="H194" s="44">
        <f t="shared" si="31"/>
        <v>-10.966961</v>
      </c>
      <c r="I194" s="44">
        <f t="shared" si="32"/>
        <v>-11.688314999999999</v>
      </c>
      <c r="J194" s="44">
        <f t="shared" si="33"/>
        <v>-13.022703999999999</v>
      </c>
      <c r="K194" s="44">
        <f t="shared" si="34"/>
        <v>0</v>
      </c>
      <c r="M194">
        <v>12100000000</v>
      </c>
      <c r="N194">
        <v>-9.3953237999999999</v>
      </c>
      <c r="P194" s="6">
        <f t="shared" si="35"/>
        <v>12.34</v>
      </c>
      <c r="Q194" s="6">
        <f t="shared" si="36"/>
        <v>-9.6138124000000005</v>
      </c>
      <c r="R194" s="44">
        <f t="shared" si="37"/>
        <v>-10.363460999999999</v>
      </c>
      <c r="S194" s="44">
        <f t="shared" si="38"/>
        <v>-10.72475</v>
      </c>
      <c r="T194" s="44">
        <f t="shared" si="39"/>
        <v>-11.373799999999999</v>
      </c>
      <c r="U194" s="44">
        <f t="shared" si="40"/>
        <v>-10.994149</v>
      </c>
      <c r="V194" s="44">
        <f t="shared" si="41"/>
        <v>0</v>
      </c>
    </row>
    <row r="195" spans="2:22" x14ac:dyDescent="0.25">
      <c r="B195">
        <v>12160000000</v>
      </c>
      <c r="C195">
        <v>-9.4728049999999993</v>
      </c>
      <c r="E195" s="6">
        <f t="shared" si="28"/>
        <v>12.4</v>
      </c>
      <c r="F195" s="6">
        <f t="shared" si="29"/>
        <v>-9.7200211999999997</v>
      </c>
      <c r="G195" s="44">
        <f t="shared" si="30"/>
        <v>-10.561857</v>
      </c>
      <c r="H195" s="44">
        <f t="shared" si="31"/>
        <v>-11.024391</v>
      </c>
      <c r="I195" s="44">
        <f t="shared" si="32"/>
        <v>-11.739221000000001</v>
      </c>
      <c r="J195" s="44">
        <f t="shared" si="33"/>
        <v>-13.067613</v>
      </c>
      <c r="K195" s="44">
        <f t="shared" si="34"/>
        <v>0</v>
      </c>
      <c r="M195">
        <v>12160000000</v>
      </c>
      <c r="N195">
        <v>-9.4518489999999993</v>
      </c>
      <c r="P195" s="6">
        <f t="shared" si="35"/>
        <v>12.4</v>
      </c>
      <c r="Q195" s="6">
        <f t="shared" si="36"/>
        <v>-9.6748714000000007</v>
      </c>
      <c r="R195" s="44">
        <f t="shared" si="37"/>
        <v>-10.419775</v>
      </c>
      <c r="S195" s="44">
        <f t="shared" si="38"/>
        <v>-10.773031</v>
      </c>
      <c r="T195" s="44">
        <f t="shared" si="39"/>
        <v>-11.412322</v>
      </c>
      <c r="U195" s="44">
        <f t="shared" si="40"/>
        <v>-11.037672000000001</v>
      </c>
      <c r="V195" s="44">
        <f t="shared" si="41"/>
        <v>0</v>
      </c>
    </row>
    <row r="196" spans="2:22" x14ac:dyDescent="0.25">
      <c r="B196">
        <v>12220000000</v>
      </c>
      <c r="C196">
        <v>-9.5390978000000004</v>
      </c>
      <c r="E196" s="6">
        <f t="shared" si="28"/>
        <v>12.46</v>
      </c>
      <c r="F196" s="6">
        <f t="shared" si="29"/>
        <v>-9.7937955999999993</v>
      </c>
      <c r="G196" s="44">
        <f t="shared" si="30"/>
        <v>-10.635362000000001</v>
      </c>
      <c r="H196" s="44">
        <f t="shared" si="31"/>
        <v>-11.097809</v>
      </c>
      <c r="I196" s="44">
        <f t="shared" si="32"/>
        <v>-11.817081</v>
      </c>
      <c r="J196" s="44">
        <f t="shared" si="33"/>
        <v>-13.165107000000001</v>
      </c>
      <c r="K196" s="44">
        <f t="shared" si="34"/>
        <v>0</v>
      </c>
      <c r="M196">
        <v>12220000000</v>
      </c>
      <c r="N196">
        <v>-9.5128573999999997</v>
      </c>
      <c r="P196" s="6">
        <f t="shared" si="35"/>
        <v>12.46</v>
      </c>
      <c r="Q196" s="6">
        <f t="shared" si="36"/>
        <v>-9.7397814</v>
      </c>
      <c r="R196" s="44">
        <f t="shared" si="37"/>
        <v>-10.486101</v>
      </c>
      <c r="S196" s="44">
        <f t="shared" si="38"/>
        <v>-10.841949</v>
      </c>
      <c r="T196" s="44">
        <f t="shared" si="39"/>
        <v>-11.496112</v>
      </c>
      <c r="U196" s="44">
        <f t="shared" si="40"/>
        <v>-11.113365999999999</v>
      </c>
      <c r="V196" s="44">
        <f t="shared" si="41"/>
        <v>0</v>
      </c>
    </row>
    <row r="197" spans="2:22" x14ac:dyDescent="0.25">
      <c r="B197">
        <v>12280000000</v>
      </c>
      <c r="C197">
        <v>-9.5950670000000002</v>
      </c>
      <c r="E197" s="6">
        <f t="shared" ref="E197:E205" si="42">B201/1000000000</f>
        <v>12.52</v>
      </c>
      <c r="F197" s="6">
        <f t="shared" ref="F197:F205" si="43">C201</f>
        <v>-9.8596821000000006</v>
      </c>
      <c r="G197" s="44">
        <f t="shared" ref="G197:G205" si="44">C407</f>
        <v>-10.708024</v>
      </c>
      <c r="H197" s="44">
        <f t="shared" ref="H197:H205" si="45">C613</f>
        <v>-11.181412</v>
      </c>
      <c r="I197" s="44">
        <f t="shared" ref="I197:I205" si="46">C819</f>
        <v>-11.930152</v>
      </c>
      <c r="J197" s="44">
        <f t="shared" ref="J197:J205" si="47">C1025</f>
        <v>-13.350754999999999</v>
      </c>
      <c r="K197" s="44">
        <f t="shared" ref="K197:K205" si="48">C1231</f>
        <v>0</v>
      </c>
      <c r="M197">
        <v>12280000000</v>
      </c>
      <c r="N197">
        <v>-9.5633239999999997</v>
      </c>
      <c r="P197" s="6">
        <f t="shared" si="35"/>
        <v>12.52</v>
      </c>
      <c r="Q197" s="6">
        <f t="shared" si="36"/>
        <v>-9.7945861999999995</v>
      </c>
      <c r="R197" s="44">
        <f t="shared" si="37"/>
        <v>-10.545404</v>
      </c>
      <c r="S197" s="44">
        <f t="shared" si="38"/>
        <v>-10.911645999999999</v>
      </c>
      <c r="T197" s="44">
        <f t="shared" si="39"/>
        <v>-11.602098</v>
      </c>
      <c r="U197" s="44">
        <f t="shared" si="40"/>
        <v>-11.196657999999999</v>
      </c>
      <c r="V197" s="44">
        <f t="shared" si="41"/>
        <v>0</v>
      </c>
    </row>
    <row r="198" spans="2:22" x14ac:dyDescent="0.25">
      <c r="B198">
        <v>12340000000</v>
      </c>
      <c r="C198">
        <v>-9.6554356000000006</v>
      </c>
      <c r="E198" s="6">
        <f t="shared" si="42"/>
        <v>12.58</v>
      </c>
      <c r="F198" s="6">
        <f t="shared" si="43"/>
        <v>-9.9393805999999998</v>
      </c>
      <c r="G198" s="44">
        <f t="shared" si="44"/>
        <v>-10.786244</v>
      </c>
      <c r="H198" s="44">
        <f t="shared" si="45"/>
        <v>-11.261844</v>
      </c>
      <c r="I198" s="44">
        <f t="shared" si="46"/>
        <v>-12.026336000000001</v>
      </c>
      <c r="J198" s="44">
        <f t="shared" si="47"/>
        <v>-13.483746999999999</v>
      </c>
      <c r="K198" s="44">
        <f t="shared" si="48"/>
        <v>0</v>
      </c>
      <c r="M198">
        <v>12340000000</v>
      </c>
      <c r="N198">
        <v>-9.6138124000000005</v>
      </c>
      <c r="P198" s="6">
        <f t="shared" ref="P198:P205" si="49">M202/1000000000</f>
        <v>12.58</v>
      </c>
      <c r="Q198" s="6">
        <f t="shared" ref="Q198:Q205" si="50">N202</f>
        <v>-9.8616752999999999</v>
      </c>
      <c r="R198" s="44">
        <f t="shared" ref="R198:R205" si="51">N408</f>
        <v>-10.613706000000001</v>
      </c>
      <c r="S198" s="44">
        <f t="shared" ref="S198:S205" si="52">N614</f>
        <v>-10.983615</v>
      </c>
      <c r="T198" s="44">
        <f t="shared" ref="T198:T205" si="53">N820</f>
        <v>-11.687400999999999</v>
      </c>
      <c r="U198" s="44">
        <f t="shared" ref="U198:U205" si="54">N1026</f>
        <v>-11.273072000000001</v>
      </c>
      <c r="V198" s="44">
        <f t="shared" ref="V198:V205" si="55">N1232</f>
        <v>0</v>
      </c>
    </row>
    <row r="199" spans="2:22" x14ac:dyDescent="0.25">
      <c r="B199">
        <v>12400000000</v>
      </c>
      <c r="C199">
        <v>-9.7200211999999997</v>
      </c>
      <c r="E199" s="6">
        <f t="shared" si="42"/>
        <v>12.64</v>
      </c>
      <c r="F199" s="6">
        <f t="shared" si="43"/>
        <v>-10.023738</v>
      </c>
      <c r="G199" s="44">
        <f t="shared" si="44"/>
        <v>-10.867481</v>
      </c>
      <c r="H199" s="44">
        <f t="shared" si="45"/>
        <v>-11.343094000000001</v>
      </c>
      <c r="I199" s="44">
        <f t="shared" si="46"/>
        <v>-12.123415</v>
      </c>
      <c r="J199" s="44">
        <f t="shared" si="47"/>
        <v>-13.611884</v>
      </c>
      <c r="K199" s="44">
        <f t="shared" si="48"/>
        <v>0</v>
      </c>
      <c r="M199">
        <v>12400000000</v>
      </c>
      <c r="N199">
        <v>-9.6748714000000007</v>
      </c>
      <c r="P199" s="6">
        <f t="shared" si="49"/>
        <v>12.64</v>
      </c>
      <c r="Q199" s="6">
        <f t="shared" si="50"/>
        <v>-9.9402837999999996</v>
      </c>
      <c r="R199" s="44">
        <f t="shared" si="51"/>
        <v>-10.694369</v>
      </c>
      <c r="S199" s="44">
        <f t="shared" si="52"/>
        <v>-11.074020000000001</v>
      </c>
      <c r="T199" s="44">
        <f t="shared" si="53"/>
        <v>-11.802408</v>
      </c>
      <c r="U199" s="44">
        <f t="shared" si="54"/>
        <v>-11.371207</v>
      </c>
      <c r="V199" s="44">
        <f t="shared" si="55"/>
        <v>0</v>
      </c>
    </row>
    <row r="200" spans="2:22" x14ac:dyDescent="0.25">
      <c r="B200">
        <v>12460000000</v>
      </c>
      <c r="C200">
        <v>-9.7937955999999993</v>
      </c>
      <c r="E200" s="6">
        <f t="shared" si="42"/>
        <v>12.7</v>
      </c>
      <c r="F200" s="6">
        <f t="shared" si="43"/>
        <v>-10.081111999999999</v>
      </c>
      <c r="G200" s="44">
        <f t="shared" si="44"/>
        <v>-10.934457</v>
      </c>
      <c r="H200" s="44">
        <f t="shared" si="45"/>
        <v>-11.427809999999999</v>
      </c>
      <c r="I200" s="44">
        <f t="shared" si="46"/>
        <v>-12.266567999999999</v>
      </c>
      <c r="J200" s="44">
        <f t="shared" si="47"/>
        <v>-13.864601</v>
      </c>
      <c r="K200" s="44">
        <f t="shared" si="48"/>
        <v>0</v>
      </c>
      <c r="M200">
        <v>12460000000</v>
      </c>
      <c r="N200">
        <v>-9.7397814</v>
      </c>
      <c r="P200" s="6">
        <f t="shared" si="49"/>
        <v>12.7</v>
      </c>
      <c r="Q200" s="6">
        <f t="shared" si="50"/>
        <v>-9.9918555999999992</v>
      </c>
      <c r="R200" s="44">
        <f t="shared" si="51"/>
        <v>-10.753696</v>
      </c>
      <c r="S200" s="44">
        <f t="shared" si="52"/>
        <v>-11.157629999999999</v>
      </c>
      <c r="T200" s="44">
        <f t="shared" si="53"/>
        <v>-11.95</v>
      </c>
      <c r="U200" s="44">
        <f t="shared" si="54"/>
        <v>-11.478524999999999</v>
      </c>
      <c r="V200" s="44">
        <f t="shared" si="55"/>
        <v>0</v>
      </c>
    </row>
    <row r="201" spans="2:22" x14ac:dyDescent="0.25">
      <c r="B201">
        <v>12520000000</v>
      </c>
      <c r="C201">
        <v>-9.8596821000000006</v>
      </c>
      <c r="E201" s="6">
        <f t="shared" si="42"/>
        <v>12.76</v>
      </c>
      <c r="F201" s="6">
        <f t="shared" si="43"/>
        <v>-10.153613999999999</v>
      </c>
      <c r="G201" s="44">
        <f t="shared" si="44"/>
        <v>-11.017664</v>
      </c>
      <c r="H201" s="44">
        <f t="shared" si="45"/>
        <v>-11.537701999999999</v>
      </c>
      <c r="I201" s="44">
        <f t="shared" si="46"/>
        <v>-12.450041000000001</v>
      </c>
      <c r="J201" s="44">
        <f t="shared" si="47"/>
        <v>-14.165784</v>
      </c>
      <c r="K201" s="44">
        <f t="shared" si="48"/>
        <v>0</v>
      </c>
      <c r="M201">
        <v>12520000000</v>
      </c>
      <c r="N201">
        <v>-9.7945861999999995</v>
      </c>
      <c r="P201" s="6">
        <f t="shared" si="49"/>
        <v>12.76</v>
      </c>
      <c r="Q201" s="6">
        <f t="shared" si="50"/>
        <v>-10.057297999999999</v>
      </c>
      <c r="R201" s="44">
        <f t="shared" si="51"/>
        <v>-10.825571</v>
      </c>
      <c r="S201" s="44">
        <f t="shared" si="52"/>
        <v>-11.249326999999999</v>
      </c>
      <c r="T201" s="44">
        <f t="shared" si="53"/>
        <v>-12.099418</v>
      </c>
      <c r="U201" s="44">
        <f t="shared" si="54"/>
        <v>-11.592487999999999</v>
      </c>
      <c r="V201" s="44">
        <f t="shared" si="55"/>
        <v>0</v>
      </c>
    </row>
    <row r="202" spans="2:22" x14ac:dyDescent="0.25">
      <c r="B202">
        <v>12580000000</v>
      </c>
      <c r="C202">
        <v>-9.9393805999999998</v>
      </c>
      <c r="E202" s="6">
        <f t="shared" si="42"/>
        <v>12.82</v>
      </c>
      <c r="F202" s="6">
        <f t="shared" si="43"/>
        <v>-10.234327</v>
      </c>
      <c r="G202" s="44">
        <f t="shared" si="44"/>
        <v>-11.102751</v>
      </c>
      <c r="H202" s="44">
        <f t="shared" si="45"/>
        <v>-11.634838999999999</v>
      </c>
      <c r="I202" s="44">
        <f t="shared" si="46"/>
        <v>-12.586786999999999</v>
      </c>
      <c r="J202" s="44">
        <f t="shared" si="47"/>
        <v>-14.36679</v>
      </c>
      <c r="K202" s="44">
        <f t="shared" si="48"/>
        <v>0</v>
      </c>
      <c r="M202">
        <v>12580000000</v>
      </c>
      <c r="N202">
        <v>-9.8616752999999999</v>
      </c>
      <c r="P202" s="6">
        <f t="shared" si="49"/>
        <v>12.82</v>
      </c>
      <c r="Q202" s="6">
        <f t="shared" si="50"/>
        <v>-10.135859999999999</v>
      </c>
      <c r="R202" s="44">
        <f t="shared" si="51"/>
        <v>-10.904323</v>
      </c>
      <c r="S202" s="44">
        <f t="shared" si="52"/>
        <v>-11.333163000000001</v>
      </c>
      <c r="T202" s="44">
        <f t="shared" si="53"/>
        <v>-12.205158000000001</v>
      </c>
      <c r="U202" s="44">
        <f t="shared" si="54"/>
        <v>-11.684578</v>
      </c>
      <c r="V202" s="44">
        <f t="shared" si="55"/>
        <v>0</v>
      </c>
    </row>
    <row r="203" spans="2:22" x14ac:dyDescent="0.25">
      <c r="B203">
        <v>12640000000</v>
      </c>
      <c r="C203">
        <v>-10.023738</v>
      </c>
      <c r="E203" s="6">
        <f t="shared" si="42"/>
        <v>12.88</v>
      </c>
      <c r="F203" s="6">
        <f t="shared" si="43"/>
        <v>-10.301902</v>
      </c>
      <c r="G203" s="44">
        <f t="shared" si="44"/>
        <v>-11.172329</v>
      </c>
      <c r="H203" s="44">
        <f t="shared" si="45"/>
        <v>-11.715168</v>
      </c>
      <c r="I203" s="44">
        <f t="shared" si="46"/>
        <v>-12.700850000000001</v>
      </c>
      <c r="J203" s="44">
        <f t="shared" si="47"/>
        <v>-14.533237</v>
      </c>
      <c r="K203" s="44">
        <f t="shared" si="48"/>
        <v>0</v>
      </c>
      <c r="M203">
        <v>12640000000</v>
      </c>
      <c r="N203">
        <v>-9.9402837999999996</v>
      </c>
      <c r="P203" s="6">
        <f t="shared" si="49"/>
        <v>12.88</v>
      </c>
      <c r="Q203" s="6">
        <f t="shared" si="50"/>
        <v>-10.208660999999999</v>
      </c>
      <c r="R203" s="44">
        <f t="shared" si="51"/>
        <v>-10.976952000000001</v>
      </c>
      <c r="S203" s="44">
        <f t="shared" si="52"/>
        <v>-11.413107999999999</v>
      </c>
      <c r="T203" s="44">
        <f t="shared" si="53"/>
        <v>-12.308795999999999</v>
      </c>
      <c r="U203" s="44">
        <f t="shared" si="54"/>
        <v>-11.773711</v>
      </c>
      <c r="V203" s="44">
        <f t="shared" si="55"/>
        <v>0</v>
      </c>
    </row>
    <row r="204" spans="2:22" x14ac:dyDescent="0.25">
      <c r="B204">
        <v>12700000000</v>
      </c>
      <c r="C204">
        <v>-10.081111999999999</v>
      </c>
      <c r="E204" s="6">
        <f t="shared" si="42"/>
        <v>12.94</v>
      </c>
      <c r="F204" s="6">
        <f t="shared" si="43"/>
        <v>-10.347647</v>
      </c>
      <c r="G204" s="44">
        <f t="shared" si="44"/>
        <v>-11.219571999999999</v>
      </c>
      <c r="H204" s="44">
        <f t="shared" si="45"/>
        <v>-11.772672</v>
      </c>
      <c r="I204" s="44">
        <f t="shared" si="46"/>
        <v>-12.788485</v>
      </c>
      <c r="J204" s="44">
        <f t="shared" si="47"/>
        <v>-14.666665</v>
      </c>
      <c r="K204" s="44">
        <f t="shared" si="48"/>
        <v>0</v>
      </c>
      <c r="M204">
        <v>12700000000</v>
      </c>
      <c r="N204">
        <v>-9.9918555999999992</v>
      </c>
      <c r="P204" s="6">
        <f t="shared" si="49"/>
        <v>12.94</v>
      </c>
      <c r="Q204" s="6">
        <f t="shared" si="50"/>
        <v>-10.259729</v>
      </c>
      <c r="R204" s="44">
        <f t="shared" si="51"/>
        <v>-11.026305000000001</v>
      </c>
      <c r="S204" s="44">
        <f t="shared" si="52"/>
        <v>-11.465128</v>
      </c>
      <c r="T204" s="44">
        <f t="shared" si="53"/>
        <v>-12.374402999999999</v>
      </c>
      <c r="U204" s="44">
        <f t="shared" si="54"/>
        <v>-11.831462999999999</v>
      </c>
      <c r="V204" s="44">
        <f t="shared" si="55"/>
        <v>0</v>
      </c>
    </row>
    <row r="205" spans="2:22" x14ac:dyDescent="0.25">
      <c r="B205">
        <v>12760000000</v>
      </c>
      <c r="C205">
        <v>-10.153613999999999</v>
      </c>
      <c r="E205" s="6">
        <f t="shared" si="42"/>
        <v>13</v>
      </c>
      <c r="F205" s="6">
        <f t="shared" si="43"/>
        <v>-10.400064</v>
      </c>
      <c r="G205" s="44">
        <f t="shared" si="44"/>
        <v>-11.269057</v>
      </c>
      <c r="H205" s="44">
        <f t="shared" si="45"/>
        <v>-11.821414000000001</v>
      </c>
      <c r="I205" s="44">
        <f t="shared" si="46"/>
        <v>-12.838075999999999</v>
      </c>
      <c r="J205" s="44">
        <f t="shared" si="47"/>
        <v>-14.714159</v>
      </c>
      <c r="K205" s="44">
        <f t="shared" si="48"/>
        <v>0</v>
      </c>
      <c r="M205">
        <v>12760000000</v>
      </c>
      <c r="N205">
        <v>-10.057297999999999</v>
      </c>
      <c r="P205" s="6">
        <f t="shared" si="49"/>
        <v>13</v>
      </c>
      <c r="Q205" s="6">
        <f t="shared" si="50"/>
        <v>-10.313107</v>
      </c>
      <c r="R205" s="44">
        <f t="shared" si="51"/>
        <v>-11.076404</v>
      </c>
      <c r="S205" s="44">
        <f t="shared" si="52"/>
        <v>-11.508421999999999</v>
      </c>
      <c r="T205" s="44">
        <f t="shared" si="53"/>
        <v>-12.404242</v>
      </c>
      <c r="U205" s="44">
        <f t="shared" si="54"/>
        <v>-11.870013</v>
      </c>
      <c r="V205" s="44">
        <f t="shared" si="55"/>
        <v>0</v>
      </c>
    </row>
    <row r="206" spans="2:22" x14ac:dyDescent="0.25">
      <c r="B206">
        <v>12820000000</v>
      </c>
      <c r="C206">
        <v>-10.234327</v>
      </c>
      <c r="M206">
        <v>12820000000</v>
      </c>
      <c r="N206">
        <v>-10.135859999999999</v>
      </c>
    </row>
    <row r="207" spans="2:22" x14ac:dyDescent="0.25">
      <c r="B207">
        <v>12880000000</v>
      </c>
      <c r="C207">
        <v>-10.301902</v>
      </c>
      <c r="M207">
        <v>12880000000</v>
      </c>
      <c r="N207">
        <v>-10.208660999999999</v>
      </c>
    </row>
    <row r="208" spans="2:22" x14ac:dyDescent="0.25">
      <c r="B208">
        <v>12940000000</v>
      </c>
      <c r="C208">
        <v>-10.347647</v>
      </c>
      <c r="M208">
        <v>12940000000</v>
      </c>
      <c r="N208">
        <v>-10.259729</v>
      </c>
    </row>
    <row r="209" spans="2:14" x14ac:dyDescent="0.25">
      <c r="B209">
        <v>13000000000</v>
      </c>
      <c r="C209">
        <v>-10.400064</v>
      </c>
      <c r="M209">
        <v>13000000000</v>
      </c>
      <c r="N209">
        <v>-10.313107</v>
      </c>
    </row>
    <row r="210" spans="2:14" x14ac:dyDescent="0.25">
      <c r="B210" t="s">
        <v>25</v>
      </c>
      <c r="M210" t="s">
        <v>25</v>
      </c>
    </row>
    <row r="213" spans="2:14" x14ac:dyDescent="0.25">
      <c r="B213" t="s">
        <v>28</v>
      </c>
      <c r="M213" t="s">
        <v>28</v>
      </c>
    </row>
    <row r="214" spans="2:14" x14ac:dyDescent="0.25">
      <c r="B214" t="s">
        <v>23</v>
      </c>
      <c r="C214" t="s">
        <v>287</v>
      </c>
      <c r="M214" t="s">
        <v>23</v>
      </c>
      <c r="N214" t="s">
        <v>287</v>
      </c>
    </row>
    <row r="215" spans="2:14" x14ac:dyDescent="0.25">
      <c r="B215">
        <v>1000000000</v>
      </c>
      <c r="C215">
        <v>-11.147034</v>
      </c>
      <c r="M215">
        <v>1000000000</v>
      </c>
      <c r="N215">
        <v>-12.86693</v>
      </c>
    </row>
    <row r="216" spans="2:14" x14ac:dyDescent="0.25">
      <c r="B216">
        <v>1060000000</v>
      </c>
      <c r="C216">
        <v>-10.891284000000001</v>
      </c>
      <c r="M216">
        <v>1060000000</v>
      </c>
      <c r="N216">
        <v>-12.593313</v>
      </c>
    </row>
    <row r="217" spans="2:14" x14ac:dyDescent="0.25">
      <c r="B217">
        <v>1120000000</v>
      </c>
      <c r="C217">
        <v>-10.596824</v>
      </c>
      <c r="M217">
        <v>1120000000</v>
      </c>
      <c r="N217">
        <v>-12.252217</v>
      </c>
    </row>
    <row r="218" spans="2:14" x14ac:dyDescent="0.25">
      <c r="B218">
        <v>1180000000</v>
      </c>
      <c r="C218">
        <v>-10.269985</v>
      </c>
      <c r="M218">
        <v>1180000000</v>
      </c>
      <c r="N218">
        <v>-11.891902</v>
      </c>
    </row>
    <row r="219" spans="2:14" x14ac:dyDescent="0.25">
      <c r="B219">
        <v>1240000000</v>
      </c>
      <c r="C219">
        <v>-9.8463496999999993</v>
      </c>
      <c r="M219">
        <v>1240000000</v>
      </c>
      <c r="N219">
        <v>-11.368333</v>
      </c>
    </row>
    <row r="220" spans="2:14" x14ac:dyDescent="0.25">
      <c r="B220">
        <v>1300000000</v>
      </c>
      <c r="C220">
        <v>-9.5167331999999991</v>
      </c>
      <c r="M220">
        <v>1300000000</v>
      </c>
      <c r="N220">
        <v>-10.988880999999999</v>
      </c>
    </row>
    <row r="221" spans="2:14" x14ac:dyDescent="0.25">
      <c r="B221">
        <v>1360000000</v>
      </c>
      <c r="C221">
        <v>-9.3040409000000004</v>
      </c>
      <c r="M221">
        <v>1360000000</v>
      </c>
      <c r="N221">
        <v>-10.698790000000001</v>
      </c>
    </row>
    <row r="222" spans="2:14" x14ac:dyDescent="0.25">
      <c r="B222">
        <v>1420000000</v>
      </c>
      <c r="C222">
        <v>-9.0454740999999999</v>
      </c>
      <c r="M222">
        <v>1420000000</v>
      </c>
      <c r="N222">
        <v>-10.392016999999999</v>
      </c>
    </row>
    <row r="223" spans="2:14" x14ac:dyDescent="0.25">
      <c r="B223">
        <v>1480000000</v>
      </c>
      <c r="C223">
        <v>-8.7996645000000004</v>
      </c>
      <c r="M223">
        <v>1480000000</v>
      </c>
      <c r="N223">
        <v>-10.065037999999999</v>
      </c>
    </row>
    <row r="224" spans="2:14" x14ac:dyDescent="0.25">
      <c r="B224">
        <v>1540000000</v>
      </c>
      <c r="C224">
        <v>-8.5465069000000007</v>
      </c>
      <c r="M224">
        <v>1540000000</v>
      </c>
      <c r="N224">
        <v>-9.7586594000000009</v>
      </c>
    </row>
    <row r="225" spans="2:14" x14ac:dyDescent="0.25">
      <c r="B225">
        <v>1600000000</v>
      </c>
      <c r="C225">
        <v>-8.4650496999999998</v>
      </c>
      <c r="M225">
        <v>1600000000</v>
      </c>
      <c r="N225">
        <v>-9.6097249999999992</v>
      </c>
    </row>
    <row r="226" spans="2:14" x14ac:dyDescent="0.25">
      <c r="B226">
        <v>1660000000</v>
      </c>
      <c r="C226">
        <v>-8.2648639999999993</v>
      </c>
      <c r="M226">
        <v>1660000000</v>
      </c>
      <c r="N226">
        <v>-9.3325499999999995</v>
      </c>
    </row>
    <row r="227" spans="2:14" x14ac:dyDescent="0.25">
      <c r="B227">
        <v>1720000000</v>
      </c>
      <c r="C227">
        <v>-8.1809539999999998</v>
      </c>
      <c r="M227">
        <v>1720000000</v>
      </c>
      <c r="N227">
        <v>-9.1622581000000007</v>
      </c>
    </row>
    <row r="228" spans="2:14" x14ac:dyDescent="0.25">
      <c r="B228">
        <v>1780000000</v>
      </c>
      <c r="C228">
        <v>-8.0674714999999999</v>
      </c>
      <c r="M228">
        <v>1780000000</v>
      </c>
      <c r="N228">
        <v>-8.9502439000000003</v>
      </c>
    </row>
    <row r="229" spans="2:14" x14ac:dyDescent="0.25">
      <c r="B229">
        <v>1840000000</v>
      </c>
      <c r="C229">
        <v>-8.0370501999999995</v>
      </c>
      <c r="M229">
        <v>1840000000</v>
      </c>
      <c r="N229">
        <v>-8.8388747999999993</v>
      </c>
    </row>
    <row r="230" spans="2:14" x14ac:dyDescent="0.25">
      <c r="B230">
        <v>1900000000</v>
      </c>
      <c r="C230">
        <v>-7.9216657000000001</v>
      </c>
      <c r="M230">
        <v>1900000000</v>
      </c>
      <c r="N230">
        <v>-8.6128263</v>
      </c>
    </row>
    <row r="231" spans="2:14" x14ac:dyDescent="0.25">
      <c r="B231">
        <v>1960000000</v>
      </c>
      <c r="C231">
        <v>-7.8899268999999999</v>
      </c>
      <c r="M231">
        <v>1960000000</v>
      </c>
      <c r="N231">
        <v>-8.5102205000000009</v>
      </c>
    </row>
    <row r="232" spans="2:14" x14ac:dyDescent="0.25">
      <c r="B232">
        <v>2020000000</v>
      </c>
      <c r="C232">
        <v>-7.830514</v>
      </c>
      <c r="M232">
        <v>2020000000</v>
      </c>
      <c r="N232">
        <v>-8.3594799000000002</v>
      </c>
    </row>
    <row r="233" spans="2:14" x14ac:dyDescent="0.25">
      <c r="B233">
        <v>2080000000</v>
      </c>
      <c r="C233">
        <v>-7.7973337000000003</v>
      </c>
      <c r="M233">
        <v>2080000000</v>
      </c>
      <c r="N233">
        <v>-8.2741623000000004</v>
      </c>
    </row>
    <row r="234" spans="2:14" x14ac:dyDescent="0.25">
      <c r="B234">
        <v>2140000000</v>
      </c>
      <c r="C234">
        <v>-7.7740115999999997</v>
      </c>
      <c r="M234">
        <v>2140000000</v>
      </c>
      <c r="N234">
        <v>-8.1706895999999993</v>
      </c>
    </row>
    <row r="235" spans="2:14" x14ac:dyDescent="0.25">
      <c r="B235">
        <v>2200000000</v>
      </c>
      <c r="C235">
        <v>-7.7630242999999997</v>
      </c>
      <c r="M235">
        <v>2200000000</v>
      </c>
      <c r="N235">
        <v>-8.1209126000000005</v>
      </c>
    </row>
    <row r="236" spans="2:14" x14ac:dyDescent="0.25">
      <c r="B236">
        <v>2260000000</v>
      </c>
      <c r="C236">
        <v>-7.73353</v>
      </c>
      <c r="M236">
        <v>2260000000</v>
      </c>
      <c r="N236">
        <v>-8.0466747000000005</v>
      </c>
    </row>
    <row r="237" spans="2:14" x14ac:dyDescent="0.25">
      <c r="B237">
        <v>2320000000</v>
      </c>
      <c r="C237">
        <v>-7.7095060000000002</v>
      </c>
      <c r="M237">
        <v>2320000000</v>
      </c>
      <c r="N237">
        <v>-7.9788332000000004</v>
      </c>
    </row>
    <row r="238" spans="2:14" x14ac:dyDescent="0.25">
      <c r="B238">
        <v>2380000000</v>
      </c>
      <c r="C238">
        <v>-7.7296614999999997</v>
      </c>
      <c r="M238">
        <v>2380000000</v>
      </c>
      <c r="N238">
        <v>-7.9486895000000004</v>
      </c>
    </row>
    <row r="239" spans="2:14" x14ac:dyDescent="0.25">
      <c r="B239">
        <v>2440000000</v>
      </c>
      <c r="C239">
        <v>-7.7336530999999997</v>
      </c>
      <c r="M239">
        <v>2440000000</v>
      </c>
      <c r="N239">
        <v>-7.9114655999999997</v>
      </c>
    </row>
    <row r="240" spans="2:14" x14ac:dyDescent="0.25">
      <c r="B240">
        <v>2500000000</v>
      </c>
      <c r="C240">
        <v>-7.7406001</v>
      </c>
      <c r="M240">
        <v>2500000000</v>
      </c>
      <c r="N240">
        <v>-7.8642868999999997</v>
      </c>
    </row>
    <row r="241" spans="2:14" x14ac:dyDescent="0.25">
      <c r="B241">
        <v>2560000000</v>
      </c>
      <c r="C241">
        <v>-7.7556367000000002</v>
      </c>
      <c r="M241">
        <v>2560000000</v>
      </c>
      <c r="N241">
        <v>-7.8152160999999998</v>
      </c>
    </row>
    <row r="242" spans="2:14" x14ac:dyDescent="0.25">
      <c r="B242">
        <v>2620000000</v>
      </c>
      <c r="C242">
        <v>-7.8048824999999997</v>
      </c>
      <c r="M242">
        <v>2620000000</v>
      </c>
      <c r="N242">
        <v>-7.8124361000000002</v>
      </c>
    </row>
    <row r="243" spans="2:14" x14ac:dyDescent="0.25">
      <c r="B243">
        <v>2680000000</v>
      </c>
      <c r="C243">
        <v>-7.8052478000000001</v>
      </c>
      <c r="M243">
        <v>2680000000</v>
      </c>
      <c r="N243">
        <v>-7.7481274999999998</v>
      </c>
    </row>
    <row r="244" spans="2:14" x14ac:dyDescent="0.25">
      <c r="B244">
        <v>2740000000</v>
      </c>
      <c r="C244">
        <v>-7.8570780999999998</v>
      </c>
      <c r="M244">
        <v>2740000000</v>
      </c>
      <c r="N244">
        <v>-7.7505521999999996</v>
      </c>
    </row>
    <row r="245" spans="2:14" x14ac:dyDescent="0.25">
      <c r="B245">
        <v>2800000000</v>
      </c>
      <c r="C245">
        <v>-7.8541694</v>
      </c>
      <c r="M245">
        <v>2800000000</v>
      </c>
      <c r="N245">
        <v>-7.6943583000000002</v>
      </c>
    </row>
    <row r="246" spans="2:14" x14ac:dyDescent="0.25">
      <c r="B246">
        <v>2860000000</v>
      </c>
      <c r="C246">
        <v>-7.8907069999999999</v>
      </c>
      <c r="M246">
        <v>2860000000</v>
      </c>
      <c r="N246">
        <v>-7.6915779000000004</v>
      </c>
    </row>
    <row r="247" spans="2:14" x14ac:dyDescent="0.25">
      <c r="B247">
        <v>2920000000</v>
      </c>
      <c r="C247">
        <v>-7.8843221999999997</v>
      </c>
      <c r="M247">
        <v>2920000000</v>
      </c>
      <c r="N247">
        <v>-7.6629858000000004</v>
      </c>
    </row>
    <row r="248" spans="2:14" x14ac:dyDescent="0.25">
      <c r="B248">
        <v>2980000000</v>
      </c>
      <c r="C248">
        <v>-7.9097208999999999</v>
      </c>
      <c r="M248">
        <v>2980000000</v>
      </c>
      <c r="N248">
        <v>-7.6753606999999997</v>
      </c>
    </row>
    <row r="249" spans="2:14" x14ac:dyDescent="0.25">
      <c r="B249">
        <v>3040000000</v>
      </c>
      <c r="C249">
        <v>-7.8997126</v>
      </c>
      <c r="M249">
        <v>3040000000</v>
      </c>
      <c r="N249">
        <v>-7.6668552999999999</v>
      </c>
    </row>
    <row r="250" spans="2:14" x14ac:dyDescent="0.25">
      <c r="B250">
        <v>3100000000</v>
      </c>
      <c r="C250">
        <v>-7.9276171</v>
      </c>
      <c r="M250">
        <v>3100000000</v>
      </c>
      <c r="N250">
        <v>-7.7005562999999997</v>
      </c>
    </row>
    <row r="251" spans="2:14" x14ac:dyDescent="0.25">
      <c r="B251">
        <v>3160000000</v>
      </c>
      <c r="C251">
        <v>-7.9564995999999999</v>
      </c>
      <c r="M251">
        <v>3160000000</v>
      </c>
      <c r="N251">
        <v>-7.7265252999999996</v>
      </c>
    </row>
    <row r="252" spans="2:14" x14ac:dyDescent="0.25">
      <c r="B252">
        <v>3220000000</v>
      </c>
      <c r="C252">
        <v>-7.9861341000000001</v>
      </c>
      <c r="M252">
        <v>3220000000</v>
      </c>
      <c r="N252">
        <v>-7.7583684999999996</v>
      </c>
    </row>
    <row r="253" spans="2:14" x14ac:dyDescent="0.25">
      <c r="B253">
        <v>3280000000</v>
      </c>
      <c r="C253">
        <v>-8.0360785000000003</v>
      </c>
      <c r="M253">
        <v>3280000000</v>
      </c>
      <c r="N253">
        <v>-7.8091774000000003</v>
      </c>
    </row>
    <row r="254" spans="2:14" x14ac:dyDescent="0.25">
      <c r="B254">
        <v>3340000000</v>
      </c>
      <c r="C254">
        <v>-8.0570774000000007</v>
      </c>
      <c r="M254">
        <v>3340000000</v>
      </c>
      <c r="N254">
        <v>-7.8185805999999998</v>
      </c>
    </row>
    <row r="255" spans="2:14" x14ac:dyDescent="0.25">
      <c r="B255">
        <v>3400000000</v>
      </c>
      <c r="C255">
        <v>-8.1169957999999998</v>
      </c>
      <c r="M255">
        <v>3400000000</v>
      </c>
      <c r="N255">
        <v>-7.8628073000000001</v>
      </c>
    </row>
    <row r="256" spans="2:14" x14ac:dyDescent="0.25">
      <c r="B256">
        <v>3460000000</v>
      </c>
      <c r="C256">
        <v>-8.1275023999999991</v>
      </c>
      <c r="M256">
        <v>3460000000</v>
      </c>
      <c r="N256">
        <v>-7.8717174999999999</v>
      </c>
    </row>
    <row r="257" spans="2:14" x14ac:dyDescent="0.25">
      <c r="B257">
        <v>3520000000</v>
      </c>
      <c r="C257">
        <v>-8.1801633999999996</v>
      </c>
      <c r="M257">
        <v>3520000000</v>
      </c>
      <c r="N257">
        <v>-7.9112444000000002</v>
      </c>
    </row>
    <row r="258" spans="2:14" x14ac:dyDescent="0.25">
      <c r="B258">
        <v>3580000000</v>
      </c>
      <c r="C258">
        <v>-8.1907682000000008</v>
      </c>
      <c r="M258">
        <v>3580000000</v>
      </c>
      <c r="N258">
        <v>-7.9142118000000004</v>
      </c>
    </row>
    <row r="259" spans="2:14" x14ac:dyDescent="0.25">
      <c r="B259">
        <v>3640000000</v>
      </c>
      <c r="C259">
        <v>-8.2422465999999996</v>
      </c>
      <c r="M259">
        <v>3640000000</v>
      </c>
      <c r="N259">
        <v>-7.9471445000000003</v>
      </c>
    </row>
    <row r="260" spans="2:14" x14ac:dyDescent="0.25">
      <c r="B260">
        <v>3700000000</v>
      </c>
      <c r="C260">
        <v>-8.2640381000000005</v>
      </c>
      <c r="M260">
        <v>3700000000</v>
      </c>
      <c r="N260">
        <v>-7.9601325999999997</v>
      </c>
    </row>
    <row r="261" spans="2:14" x14ac:dyDescent="0.25">
      <c r="B261">
        <v>3760000000</v>
      </c>
      <c r="C261">
        <v>-8.3327770000000001</v>
      </c>
      <c r="M261">
        <v>3760000000</v>
      </c>
      <c r="N261">
        <v>-8.0077380999999992</v>
      </c>
    </row>
    <row r="262" spans="2:14" x14ac:dyDescent="0.25">
      <c r="B262">
        <v>3820000000</v>
      </c>
      <c r="C262">
        <v>-8.3573046000000009</v>
      </c>
      <c r="M262">
        <v>3820000000</v>
      </c>
      <c r="N262">
        <v>-8.0261783999999992</v>
      </c>
    </row>
    <row r="263" spans="2:14" x14ac:dyDescent="0.25">
      <c r="B263">
        <v>3880000000</v>
      </c>
      <c r="C263">
        <v>-8.4079675999999992</v>
      </c>
      <c r="M263">
        <v>3880000000</v>
      </c>
      <c r="N263">
        <v>-8.0647582999999994</v>
      </c>
    </row>
    <row r="264" spans="2:14" x14ac:dyDescent="0.25">
      <c r="B264">
        <v>3940000000</v>
      </c>
      <c r="C264">
        <v>-8.4506291999999998</v>
      </c>
      <c r="M264">
        <v>3940000000</v>
      </c>
      <c r="N264">
        <v>-8.0977868999999991</v>
      </c>
    </row>
    <row r="265" spans="2:14" x14ac:dyDescent="0.25">
      <c r="B265">
        <v>4000000000</v>
      </c>
      <c r="C265">
        <v>-8.4887628999999993</v>
      </c>
      <c r="M265">
        <v>4000000000</v>
      </c>
      <c r="N265">
        <v>-8.1273861000000007</v>
      </c>
    </row>
    <row r="266" spans="2:14" x14ac:dyDescent="0.25">
      <c r="B266">
        <v>4060000000</v>
      </c>
      <c r="C266">
        <v>-8.5178585000000009</v>
      </c>
      <c r="M266">
        <v>4060000000</v>
      </c>
      <c r="N266">
        <v>-8.1606454999999993</v>
      </c>
    </row>
    <row r="267" spans="2:14" x14ac:dyDescent="0.25">
      <c r="B267">
        <v>4120000000</v>
      </c>
      <c r="C267">
        <v>-8.5531883000000004</v>
      </c>
      <c r="M267">
        <v>4120000000</v>
      </c>
      <c r="N267">
        <v>-8.1883792999999994</v>
      </c>
    </row>
    <row r="268" spans="2:14" x14ac:dyDescent="0.25">
      <c r="B268">
        <v>4180000000</v>
      </c>
      <c r="C268">
        <v>-8.5905036999999993</v>
      </c>
      <c r="M268">
        <v>4180000000</v>
      </c>
      <c r="N268">
        <v>-8.2244740000000007</v>
      </c>
    </row>
    <row r="269" spans="2:14" x14ac:dyDescent="0.25">
      <c r="B269">
        <v>4240000000</v>
      </c>
      <c r="C269">
        <v>-8.6344805000000004</v>
      </c>
      <c r="M269">
        <v>4240000000</v>
      </c>
      <c r="N269">
        <v>-8.2777499999999993</v>
      </c>
    </row>
    <row r="270" spans="2:14" x14ac:dyDescent="0.25">
      <c r="B270">
        <v>4300000000</v>
      </c>
      <c r="C270">
        <v>-8.6667460999999992</v>
      </c>
      <c r="M270">
        <v>4300000000</v>
      </c>
      <c r="N270">
        <v>-8.3282136999999992</v>
      </c>
    </row>
    <row r="271" spans="2:14" x14ac:dyDescent="0.25">
      <c r="B271">
        <v>4360000000</v>
      </c>
      <c r="C271">
        <v>-8.6872653999999994</v>
      </c>
      <c r="M271">
        <v>4360000000</v>
      </c>
      <c r="N271">
        <v>-8.3746337999999998</v>
      </c>
    </row>
    <row r="272" spans="2:14" x14ac:dyDescent="0.25">
      <c r="B272">
        <v>4420000000</v>
      </c>
      <c r="C272">
        <v>-8.6837920999999998</v>
      </c>
      <c r="M272">
        <v>4420000000</v>
      </c>
      <c r="N272">
        <v>-8.4014664000000003</v>
      </c>
    </row>
    <row r="273" spans="2:14" x14ac:dyDescent="0.25">
      <c r="B273">
        <v>4480000000</v>
      </c>
      <c r="C273">
        <v>-8.6767654000000007</v>
      </c>
      <c r="M273">
        <v>4480000000</v>
      </c>
      <c r="N273">
        <v>-8.4449520000000007</v>
      </c>
    </row>
    <row r="274" spans="2:14" x14ac:dyDescent="0.25">
      <c r="B274">
        <v>4540000000</v>
      </c>
      <c r="C274">
        <v>-8.6467848000000007</v>
      </c>
      <c r="M274">
        <v>4540000000</v>
      </c>
      <c r="N274">
        <v>-8.4682951000000006</v>
      </c>
    </row>
    <row r="275" spans="2:14" x14ac:dyDescent="0.25">
      <c r="B275">
        <v>4600000000</v>
      </c>
      <c r="C275">
        <v>-8.6103839999999998</v>
      </c>
      <c r="M275">
        <v>4600000000</v>
      </c>
      <c r="N275">
        <v>-8.4953690000000002</v>
      </c>
    </row>
    <row r="276" spans="2:14" x14ac:dyDescent="0.25">
      <c r="B276">
        <v>4660000000</v>
      </c>
      <c r="C276">
        <v>-8.5567607999999993</v>
      </c>
      <c r="M276">
        <v>4660000000</v>
      </c>
      <c r="N276">
        <v>-8.4979448000000009</v>
      </c>
    </row>
    <row r="277" spans="2:14" x14ac:dyDescent="0.25">
      <c r="B277">
        <v>4720000000</v>
      </c>
      <c r="C277">
        <v>-8.5131826000000004</v>
      </c>
      <c r="M277">
        <v>4720000000</v>
      </c>
      <c r="N277">
        <v>-8.5217009000000008</v>
      </c>
    </row>
    <row r="278" spans="2:14" x14ac:dyDescent="0.25">
      <c r="B278">
        <v>4780000000</v>
      </c>
      <c r="C278">
        <v>-8.4629297000000001</v>
      </c>
      <c r="M278">
        <v>4780000000</v>
      </c>
      <c r="N278">
        <v>-8.5216980000000007</v>
      </c>
    </row>
    <row r="279" spans="2:14" x14ac:dyDescent="0.25">
      <c r="B279">
        <v>4840000000</v>
      </c>
      <c r="C279">
        <v>-8.4007167999999997</v>
      </c>
      <c r="M279">
        <v>4840000000</v>
      </c>
      <c r="N279">
        <v>-8.4994201999999994</v>
      </c>
    </row>
    <row r="280" spans="2:14" x14ac:dyDescent="0.25">
      <c r="B280">
        <v>4900000000</v>
      </c>
      <c r="C280">
        <v>-8.3754845000000007</v>
      </c>
      <c r="M280">
        <v>4900000000</v>
      </c>
      <c r="N280">
        <v>-8.4938593000000004</v>
      </c>
    </row>
    <row r="281" spans="2:14" x14ac:dyDescent="0.25">
      <c r="B281">
        <v>4960000000</v>
      </c>
      <c r="C281">
        <v>-8.3581962999999995</v>
      </c>
      <c r="M281">
        <v>4960000000</v>
      </c>
      <c r="N281">
        <v>-8.4796943999999996</v>
      </c>
    </row>
    <row r="282" spans="2:14" x14ac:dyDescent="0.25">
      <c r="B282">
        <v>5020000000</v>
      </c>
      <c r="C282">
        <v>-8.3533811999999994</v>
      </c>
      <c r="M282">
        <v>5020000000</v>
      </c>
      <c r="N282">
        <v>-8.4585991000000007</v>
      </c>
    </row>
    <row r="283" spans="2:14" x14ac:dyDescent="0.25">
      <c r="B283">
        <v>5080000000</v>
      </c>
      <c r="C283">
        <v>-8.3775530000000007</v>
      </c>
      <c r="M283">
        <v>5080000000</v>
      </c>
      <c r="N283">
        <v>-8.4512005000000006</v>
      </c>
    </row>
    <row r="284" spans="2:14" x14ac:dyDescent="0.25">
      <c r="B284">
        <v>5140000000</v>
      </c>
      <c r="C284">
        <v>-8.4150466999999995</v>
      </c>
      <c r="M284">
        <v>5140000000</v>
      </c>
      <c r="N284">
        <v>-8.4507121999999999</v>
      </c>
    </row>
    <row r="285" spans="2:14" x14ac:dyDescent="0.25">
      <c r="B285">
        <v>5200000000</v>
      </c>
      <c r="C285">
        <v>-8.4328613000000008</v>
      </c>
      <c r="M285">
        <v>5200000000</v>
      </c>
      <c r="N285">
        <v>-8.4141139999999996</v>
      </c>
    </row>
    <row r="286" spans="2:14" x14ac:dyDescent="0.25">
      <c r="B286">
        <v>5260000000</v>
      </c>
      <c r="C286">
        <v>-8.4691191000000003</v>
      </c>
      <c r="M286">
        <v>5260000000</v>
      </c>
      <c r="N286">
        <v>-8.3971949000000006</v>
      </c>
    </row>
    <row r="287" spans="2:14" x14ac:dyDescent="0.25">
      <c r="B287">
        <v>5320000000</v>
      </c>
      <c r="C287">
        <v>-8.5248690000000007</v>
      </c>
      <c r="M287">
        <v>5320000000</v>
      </c>
      <c r="N287">
        <v>-8.4011297000000003</v>
      </c>
    </row>
    <row r="288" spans="2:14" x14ac:dyDescent="0.25">
      <c r="B288">
        <v>5380000000</v>
      </c>
      <c r="C288">
        <v>-8.5175084999999999</v>
      </c>
      <c r="M288">
        <v>5380000000</v>
      </c>
      <c r="N288">
        <v>-8.3496304000000006</v>
      </c>
    </row>
    <row r="289" spans="2:14" x14ac:dyDescent="0.25">
      <c r="B289">
        <v>5440000000</v>
      </c>
      <c r="C289">
        <v>-8.5196257000000006</v>
      </c>
      <c r="M289">
        <v>5440000000</v>
      </c>
      <c r="N289">
        <v>-8.3162794000000009</v>
      </c>
    </row>
    <row r="290" spans="2:14" x14ac:dyDescent="0.25">
      <c r="B290">
        <v>5500000000</v>
      </c>
      <c r="C290">
        <v>-8.5107718000000006</v>
      </c>
      <c r="M290">
        <v>5500000000</v>
      </c>
      <c r="N290">
        <v>-8.2901106000000002</v>
      </c>
    </row>
    <row r="291" spans="2:14" x14ac:dyDescent="0.25">
      <c r="B291">
        <v>5560000000</v>
      </c>
      <c r="C291">
        <v>-8.5014067000000004</v>
      </c>
      <c r="M291">
        <v>5560000000</v>
      </c>
      <c r="N291">
        <v>-8.2732524999999999</v>
      </c>
    </row>
    <row r="292" spans="2:14" x14ac:dyDescent="0.25">
      <c r="B292">
        <v>5620000000</v>
      </c>
      <c r="C292">
        <v>-8.4442872999999992</v>
      </c>
      <c r="M292">
        <v>5620000000</v>
      </c>
      <c r="N292">
        <v>-8.2269859000000007</v>
      </c>
    </row>
    <row r="293" spans="2:14" x14ac:dyDescent="0.25">
      <c r="B293">
        <v>5680000000</v>
      </c>
      <c r="C293">
        <v>-8.4318495000000002</v>
      </c>
      <c r="M293">
        <v>5680000000</v>
      </c>
      <c r="N293">
        <v>-8.2321959000000007</v>
      </c>
    </row>
    <row r="294" spans="2:14" x14ac:dyDescent="0.25">
      <c r="B294">
        <v>5740000000</v>
      </c>
      <c r="C294">
        <v>-8.3890104000000001</v>
      </c>
      <c r="M294">
        <v>5740000000</v>
      </c>
      <c r="N294">
        <v>-8.2181730000000002</v>
      </c>
    </row>
    <row r="295" spans="2:14" x14ac:dyDescent="0.25">
      <c r="B295">
        <v>5800000000</v>
      </c>
      <c r="C295">
        <v>-8.3617667999999998</v>
      </c>
      <c r="M295">
        <v>5800000000</v>
      </c>
      <c r="N295">
        <v>-8.2194632999999993</v>
      </c>
    </row>
    <row r="296" spans="2:14" x14ac:dyDescent="0.25">
      <c r="B296">
        <v>5860000000</v>
      </c>
      <c r="C296">
        <v>-8.3086567000000002</v>
      </c>
      <c r="M296">
        <v>5860000000</v>
      </c>
      <c r="N296">
        <v>-8.2116565999999995</v>
      </c>
    </row>
    <row r="297" spans="2:14" x14ac:dyDescent="0.25">
      <c r="B297">
        <v>5920000000</v>
      </c>
      <c r="C297">
        <v>-8.2779845999999999</v>
      </c>
      <c r="M297">
        <v>5920000000</v>
      </c>
      <c r="N297">
        <v>-8.2171555000000005</v>
      </c>
    </row>
    <row r="298" spans="2:14" x14ac:dyDescent="0.25">
      <c r="B298">
        <v>5980000000</v>
      </c>
      <c r="C298">
        <v>-8.2248982999999996</v>
      </c>
      <c r="M298">
        <v>5980000000</v>
      </c>
      <c r="N298">
        <v>-8.2026071999999992</v>
      </c>
    </row>
    <row r="299" spans="2:14" x14ac:dyDescent="0.25">
      <c r="B299">
        <v>6040000000</v>
      </c>
      <c r="C299">
        <v>-8.2096519000000008</v>
      </c>
      <c r="M299">
        <v>6040000000</v>
      </c>
      <c r="N299">
        <v>-8.2115345000000008</v>
      </c>
    </row>
    <row r="300" spans="2:14" x14ac:dyDescent="0.25">
      <c r="B300">
        <v>6100000000</v>
      </c>
      <c r="C300">
        <v>-8.1976109000000008</v>
      </c>
      <c r="M300">
        <v>6100000000</v>
      </c>
      <c r="N300">
        <v>-8.2268685999999995</v>
      </c>
    </row>
    <row r="301" spans="2:14" x14ac:dyDescent="0.25">
      <c r="B301">
        <v>6160000000</v>
      </c>
      <c r="C301">
        <v>-8.1953945000000008</v>
      </c>
      <c r="M301">
        <v>6160000000</v>
      </c>
      <c r="N301">
        <v>-8.2282696000000008</v>
      </c>
    </row>
    <row r="302" spans="2:14" x14ac:dyDescent="0.25">
      <c r="B302">
        <v>6220000000</v>
      </c>
      <c r="C302">
        <v>-8.1799640999999994</v>
      </c>
      <c r="M302">
        <v>6220000000</v>
      </c>
      <c r="N302">
        <v>-8.2180804999999992</v>
      </c>
    </row>
    <row r="303" spans="2:14" x14ac:dyDescent="0.25">
      <c r="B303">
        <v>6280000000</v>
      </c>
      <c r="C303">
        <v>-8.1963577000000001</v>
      </c>
      <c r="M303">
        <v>6280000000</v>
      </c>
      <c r="N303">
        <v>-8.2261000000000006</v>
      </c>
    </row>
    <row r="304" spans="2:14" x14ac:dyDescent="0.25">
      <c r="B304">
        <v>6340000000</v>
      </c>
      <c r="C304">
        <v>-8.2063494000000006</v>
      </c>
      <c r="M304">
        <v>6340000000</v>
      </c>
      <c r="N304">
        <v>-8.2337655999999999</v>
      </c>
    </row>
    <row r="305" spans="2:14" x14ac:dyDescent="0.25">
      <c r="B305">
        <v>6400000000</v>
      </c>
      <c r="C305">
        <v>-8.2038487999999994</v>
      </c>
      <c r="M305">
        <v>6400000000</v>
      </c>
      <c r="N305">
        <v>-8.2264233000000004</v>
      </c>
    </row>
    <row r="306" spans="2:14" x14ac:dyDescent="0.25">
      <c r="B306">
        <v>6460000000</v>
      </c>
      <c r="C306">
        <v>-8.2267256</v>
      </c>
      <c r="M306">
        <v>6460000000</v>
      </c>
      <c r="N306">
        <v>-8.2489138000000004</v>
      </c>
    </row>
    <row r="307" spans="2:14" x14ac:dyDescent="0.25">
      <c r="B307">
        <v>6520000000</v>
      </c>
      <c r="C307">
        <v>-8.2547397999999994</v>
      </c>
      <c r="M307">
        <v>6520000000</v>
      </c>
      <c r="N307">
        <v>-8.2709799000000004</v>
      </c>
    </row>
    <row r="308" spans="2:14" x14ac:dyDescent="0.25">
      <c r="B308">
        <v>6580000000</v>
      </c>
      <c r="C308">
        <v>-8.2813578000000003</v>
      </c>
      <c r="M308">
        <v>6580000000</v>
      </c>
      <c r="N308">
        <v>-8.2940024999999995</v>
      </c>
    </row>
    <row r="309" spans="2:14" x14ac:dyDescent="0.25">
      <c r="B309">
        <v>6640000000</v>
      </c>
      <c r="C309">
        <v>-8.2924956999999999</v>
      </c>
      <c r="M309">
        <v>6640000000</v>
      </c>
      <c r="N309">
        <v>-8.3036098000000003</v>
      </c>
    </row>
    <row r="310" spans="2:14" x14ac:dyDescent="0.25">
      <c r="B310">
        <v>6700000000</v>
      </c>
      <c r="C310">
        <v>-8.3265799999999999</v>
      </c>
      <c r="M310">
        <v>6700000000</v>
      </c>
      <c r="N310">
        <v>-8.3333587999999992</v>
      </c>
    </row>
    <row r="311" spans="2:14" x14ac:dyDescent="0.25">
      <c r="B311">
        <v>6760000000</v>
      </c>
      <c r="C311">
        <v>-8.3394785000000002</v>
      </c>
      <c r="M311">
        <v>6760000000</v>
      </c>
      <c r="N311">
        <v>-8.3399857999999991</v>
      </c>
    </row>
    <row r="312" spans="2:14" x14ac:dyDescent="0.25">
      <c r="B312">
        <v>6820000000</v>
      </c>
      <c r="C312">
        <v>-8.3697003999999993</v>
      </c>
      <c r="M312">
        <v>6820000000</v>
      </c>
      <c r="N312">
        <v>-8.3626594999999995</v>
      </c>
    </row>
    <row r="313" spans="2:14" x14ac:dyDescent="0.25">
      <c r="B313">
        <v>6880000000</v>
      </c>
      <c r="C313">
        <v>-8.3862723999999993</v>
      </c>
      <c r="M313">
        <v>6880000000</v>
      </c>
      <c r="N313">
        <v>-8.3773459999999993</v>
      </c>
    </row>
    <row r="314" spans="2:14" x14ac:dyDescent="0.25">
      <c r="B314">
        <v>6940000000</v>
      </c>
      <c r="C314">
        <v>-8.4173880000000008</v>
      </c>
      <c r="M314">
        <v>6940000000</v>
      </c>
      <c r="N314">
        <v>-8.4001818000000004</v>
      </c>
    </row>
    <row r="315" spans="2:14" x14ac:dyDescent="0.25">
      <c r="B315">
        <v>7000000000</v>
      </c>
      <c r="C315">
        <v>-8.4229640999999997</v>
      </c>
      <c r="M315">
        <v>7000000000</v>
      </c>
      <c r="N315">
        <v>-8.3949013000000008</v>
      </c>
    </row>
    <row r="316" spans="2:14" x14ac:dyDescent="0.25">
      <c r="B316">
        <v>7060000000</v>
      </c>
      <c r="C316">
        <v>-8.4399318999999995</v>
      </c>
      <c r="M316">
        <v>7060000000</v>
      </c>
      <c r="N316">
        <v>-8.4028510999999995</v>
      </c>
    </row>
    <row r="317" spans="2:14" x14ac:dyDescent="0.25">
      <c r="B317">
        <v>7120000000</v>
      </c>
      <c r="C317">
        <v>-8.4623013</v>
      </c>
      <c r="M317">
        <v>7120000000</v>
      </c>
      <c r="N317">
        <v>-8.4204903000000009</v>
      </c>
    </row>
    <row r="318" spans="2:14" x14ac:dyDescent="0.25">
      <c r="B318">
        <v>7180000000</v>
      </c>
      <c r="C318">
        <v>-8.4787893000000008</v>
      </c>
      <c r="M318">
        <v>7180000000</v>
      </c>
      <c r="N318">
        <v>-8.4347515000000008</v>
      </c>
    </row>
    <row r="319" spans="2:14" x14ac:dyDescent="0.25">
      <c r="B319">
        <v>7240000000</v>
      </c>
      <c r="C319">
        <v>-8.4875936999999997</v>
      </c>
      <c r="M319">
        <v>7240000000</v>
      </c>
      <c r="N319">
        <v>-8.4426517000000008</v>
      </c>
    </row>
    <row r="320" spans="2:14" x14ac:dyDescent="0.25">
      <c r="B320">
        <v>7300000000</v>
      </c>
      <c r="C320">
        <v>-8.5074205000000003</v>
      </c>
      <c r="M320">
        <v>7300000000</v>
      </c>
      <c r="N320">
        <v>-8.4652270999999999</v>
      </c>
    </row>
    <row r="321" spans="2:14" x14ac:dyDescent="0.25">
      <c r="B321">
        <v>7360000000</v>
      </c>
      <c r="C321">
        <v>-8.5377358999999995</v>
      </c>
      <c r="M321">
        <v>7360000000</v>
      </c>
      <c r="N321">
        <v>-8.4976254000000004</v>
      </c>
    </row>
    <row r="322" spans="2:14" x14ac:dyDescent="0.25">
      <c r="B322">
        <v>7420000000</v>
      </c>
      <c r="C322">
        <v>-8.5547953000000003</v>
      </c>
      <c r="M322">
        <v>7420000000</v>
      </c>
      <c r="N322">
        <v>-8.5106716000000002</v>
      </c>
    </row>
    <row r="323" spans="2:14" x14ac:dyDescent="0.25">
      <c r="B323">
        <v>7480000000</v>
      </c>
      <c r="C323">
        <v>-8.5783272000000004</v>
      </c>
      <c r="M323">
        <v>7480000000</v>
      </c>
      <c r="N323">
        <v>-8.5263156999999996</v>
      </c>
    </row>
    <row r="324" spans="2:14" x14ac:dyDescent="0.25">
      <c r="B324">
        <v>7540000000</v>
      </c>
      <c r="C324">
        <v>-8.6000060999999999</v>
      </c>
      <c r="M324">
        <v>7540000000</v>
      </c>
      <c r="N324">
        <v>-8.5357369999999992</v>
      </c>
    </row>
    <row r="325" spans="2:14" x14ac:dyDescent="0.25">
      <c r="B325">
        <v>7600000000</v>
      </c>
      <c r="C325">
        <v>-8.6200808999999996</v>
      </c>
      <c r="M325">
        <v>7600000000</v>
      </c>
      <c r="N325">
        <v>-8.5428543000000001</v>
      </c>
    </row>
    <row r="326" spans="2:14" x14ac:dyDescent="0.25">
      <c r="B326">
        <v>7660000000</v>
      </c>
      <c r="C326">
        <v>-8.6433000999999994</v>
      </c>
      <c r="M326">
        <v>7660000000</v>
      </c>
      <c r="N326">
        <v>-8.5578784999999993</v>
      </c>
    </row>
    <row r="327" spans="2:14" x14ac:dyDescent="0.25">
      <c r="B327">
        <v>7720000000</v>
      </c>
      <c r="C327">
        <v>-8.6556206000000007</v>
      </c>
      <c r="M327">
        <v>7720000000</v>
      </c>
      <c r="N327">
        <v>-8.5704174000000002</v>
      </c>
    </row>
    <row r="328" spans="2:14" x14ac:dyDescent="0.25">
      <c r="B328">
        <v>7780000000</v>
      </c>
      <c r="C328">
        <v>-8.6549624999999999</v>
      </c>
      <c r="M328">
        <v>7780000000</v>
      </c>
      <c r="N328">
        <v>-8.5772829000000002</v>
      </c>
    </row>
    <row r="329" spans="2:14" x14ac:dyDescent="0.25">
      <c r="B329">
        <v>7840000000</v>
      </c>
      <c r="C329">
        <v>-8.6677818000000002</v>
      </c>
      <c r="M329">
        <v>7840000000</v>
      </c>
      <c r="N329">
        <v>-8.6001606000000006</v>
      </c>
    </row>
    <row r="330" spans="2:14" x14ac:dyDescent="0.25">
      <c r="B330">
        <v>7900000000</v>
      </c>
      <c r="C330">
        <v>-8.6809311000000005</v>
      </c>
      <c r="M330">
        <v>7900000000</v>
      </c>
      <c r="N330">
        <v>-8.6244344999999996</v>
      </c>
    </row>
    <row r="331" spans="2:14" x14ac:dyDescent="0.25">
      <c r="B331">
        <v>7960000000</v>
      </c>
      <c r="C331">
        <v>-8.6556654000000002</v>
      </c>
      <c r="M331">
        <v>7960000000</v>
      </c>
      <c r="N331">
        <v>-8.631793</v>
      </c>
    </row>
    <row r="332" spans="2:14" x14ac:dyDescent="0.25">
      <c r="B332">
        <v>8020000000</v>
      </c>
      <c r="C332">
        <v>-8.6592511999999999</v>
      </c>
      <c r="M332">
        <v>8020000000</v>
      </c>
      <c r="N332">
        <v>-8.6588402000000002</v>
      </c>
    </row>
    <row r="333" spans="2:14" x14ac:dyDescent="0.25">
      <c r="B333">
        <v>8080000000</v>
      </c>
      <c r="C333">
        <v>-8.6695585000000008</v>
      </c>
      <c r="M333">
        <v>8080000000</v>
      </c>
      <c r="N333">
        <v>-8.6858348999999997</v>
      </c>
    </row>
    <row r="334" spans="2:14" x14ac:dyDescent="0.25">
      <c r="B334">
        <v>8140000000</v>
      </c>
      <c r="C334">
        <v>-8.6813754999999997</v>
      </c>
      <c r="M334">
        <v>8140000000</v>
      </c>
      <c r="N334">
        <v>-8.7191877000000009</v>
      </c>
    </row>
    <row r="335" spans="2:14" x14ac:dyDescent="0.25">
      <c r="B335">
        <v>8200000000</v>
      </c>
      <c r="C335">
        <v>-8.6891546000000002</v>
      </c>
      <c r="M335">
        <v>8200000000</v>
      </c>
      <c r="N335">
        <v>-8.7580910000000003</v>
      </c>
    </row>
    <row r="336" spans="2:14" x14ac:dyDescent="0.25">
      <c r="B336">
        <v>8260000000</v>
      </c>
      <c r="C336">
        <v>-8.7126035999999996</v>
      </c>
      <c r="M336">
        <v>8260000000</v>
      </c>
      <c r="N336">
        <v>-8.8012390000000007</v>
      </c>
    </row>
    <row r="337" spans="2:14" x14ac:dyDescent="0.25">
      <c r="B337">
        <v>8320000000</v>
      </c>
      <c r="C337">
        <v>-8.7159490999999996</v>
      </c>
      <c r="M337">
        <v>8320000000</v>
      </c>
      <c r="N337">
        <v>-8.8362006999999991</v>
      </c>
    </row>
    <row r="338" spans="2:14" x14ac:dyDescent="0.25">
      <c r="B338">
        <v>8380000000</v>
      </c>
      <c r="C338">
        <v>-8.7310438000000001</v>
      </c>
      <c r="M338">
        <v>8380000000</v>
      </c>
      <c r="N338">
        <v>-8.8865622999999996</v>
      </c>
    </row>
    <row r="339" spans="2:14" x14ac:dyDescent="0.25">
      <c r="B339">
        <v>8440000000</v>
      </c>
      <c r="C339">
        <v>-8.7528428999999992</v>
      </c>
      <c r="M339">
        <v>8440000000</v>
      </c>
      <c r="N339">
        <v>-8.9507741999999997</v>
      </c>
    </row>
    <row r="340" spans="2:14" x14ac:dyDescent="0.25">
      <c r="B340">
        <v>8500000000</v>
      </c>
      <c r="C340">
        <v>-8.7920446000000005</v>
      </c>
      <c r="M340">
        <v>8500000000</v>
      </c>
      <c r="N340">
        <v>-9.0235806000000007</v>
      </c>
    </row>
    <row r="341" spans="2:14" x14ac:dyDescent="0.25">
      <c r="B341">
        <v>8560000000</v>
      </c>
      <c r="C341">
        <v>-8.8167515000000005</v>
      </c>
      <c r="M341">
        <v>8560000000</v>
      </c>
      <c r="N341">
        <v>-9.0698252000000004</v>
      </c>
    </row>
    <row r="342" spans="2:14" x14ac:dyDescent="0.25">
      <c r="B342">
        <v>8620000000</v>
      </c>
      <c r="C342">
        <v>-8.8601150999999998</v>
      </c>
      <c r="M342">
        <v>8620000000</v>
      </c>
      <c r="N342">
        <v>-9.1303395999999992</v>
      </c>
    </row>
    <row r="343" spans="2:14" x14ac:dyDescent="0.25">
      <c r="B343">
        <v>8680000000</v>
      </c>
      <c r="C343">
        <v>-8.9137906999999998</v>
      </c>
      <c r="M343">
        <v>8680000000</v>
      </c>
      <c r="N343">
        <v>-9.1918745000000008</v>
      </c>
    </row>
    <row r="344" spans="2:14" x14ac:dyDescent="0.25">
      <c r="B344">
        <v>8740000000</v>
      </c>
      <c r="C344">
        <v>-8.9581593999999996</v>
      </c>
      <c r="M344">
        <v>8740000000</v>
      </c>
      <c r="N344">
        <v>-9.2380589999999998</v>
      </c>
    </row>
    <row r="345" spans="2:14" x14ac:dyDescent="0.25">
      <c r="B345">
        <v>8800000000</v>
      </c>
      <c r="C345">
        <v>-9.0069646999999993</v>
      </c>
      <c r="M345">
        <v>8800000000</v>
      </c>
      <c r="N345">
        <v>-9.2800893999999996</v>
      </c>
    </row>
    <row r="346" spans="2:14" x14ac:dyDescent="0.25">
      <c r="B346">
        <v>8860000000</v>
      </c>
      <c r="C346">
        <v>-9.0868863999999991</v>
      </c>
      <c r="M346">
        <v>8860000000</v>
      </c>
      <c r="N346">
        <v>-9.3381366999999997</v>
      </c>
    </row>
    <row r="347" spans="2:14" x14ac:dyDescent="0.25">
      <c r="B347">
        <v>8920000000</v>
      </c>
      <c r="C347">
        <v>-9.1488562000000009</v>
      </c>
      <c r="M347">
        <v>8920000000</v>
      </c>
      <c r="N347">
        <v>-9.3609638000000004</v>
      </c>
    </row>
    <row r="348" spans="2:14" x14ac:dyDescent="0.25">
      <c r="B348">
        <v>8980000000</v>
      </c>
      <c r="C348">
        <v>-9.2009649000000007</v>
      </c>
      <c r="M348">
        <v>8980000000</v>
      </c>
      <c r="N348">
        <v>-9.3763436999999996</v>
      </c>
    </row>
    <row r="349" spans="2:14" x14ac:dyDescent="0.25">
      <c r="B349">
        <v>9040000000</v>
      </c>
      <c r="C349">
        <v>-9.247261</v>
      </c>
      <c r="M349">
        <v>9040000000</v>
      </c>
      <c r="N349">
        <v>-9.3666630000000008</v>
      </c>
    </row>
    <row r="350" spans="2:14" x14ac:dyDescent="0.25">
      <c r="B350">
        <v>9100000000</v>
      </c>
      <c r="C350">
        <v>-9.2836722999999992</v>
      </c>
      <c r="M350">
        <v>9100000000</v>
      </c>
      <c r="N350">
        <v>-9.3354873999999999</v>
      </c>
    </row>
    <row r="351" spans="2:14" x14ac:dyDescent="0.25">
      <c r="B351">
        <v>9160000000</v>
      </c>
      <c r="C351">
        <v>-9.3207436000000001</v>
      </c>
      <c r="M351">
        <v>9160000000</v>
      </c>
      <c r="N351">
        <v>-9.3064318000000004</v>
      </c>
    </row>
    <row r="352" spans="2:14" x14ac:dyDescent="0.25">
      <c r="B352">
        <v>9220000000</v>
      </c>
      <c r="C352">
        <v>-9.3575868999999994</v>
      </c>
      <c r="M352">
        <v>9220000000</v>
      </c>
      <c r="N352">
        <v>-9.2853861000000002</v>
      </c>
    </row>
    <row r="353" spans="2:14" x14ac:dyDescent="0.25">
      <c r="B353">
        <v>9280000000</v>
      </c>
      <c r="C353">
        <v>-9.3972186999999998</v>
      </c>
      <c r="M353">
        <v>9280000000</v>
      </c>
      <c r="N353">
        <v>-9.2636298999999998</v>
      </c>
    </row>
    <row r="354" spans="2:14" x14ac:dyDescent="0.25">
      <c r="B354">
        <v>9340000000</v>
      </c>
      <c r="C354">
        <v>-9.4303150000000002</v>
      </c>
      <c r="M354">
        <v>9340000000</v>
      </c>
      <c r="N354">
        <v>-9.2478590000000001</v>
      </c>
    </row>
    <row r="355" spans="2:14" x14ac:dyDescent="0.25">
      <c r="B355">
        <v>9400000000</v>
      </c>
      <c r="C355">
        <v>-9.4748477999999992</v>
      </c>
      <c r="M355">
        <v>9400000000</v>
      </c>
      <c r="N355">
        <v>-9.2585545000000007</v>
      </c>
    </row>
    <row r="356" spans="2:14" x14ac:dyDescent="0.25">
      <c r="B356">
        <v>9460000000</v>
      </c>
      <c r="C356">
        <v>-9.5113745000000005</v>
      </c>
      <c r="M356">
        <v>9460000000</v>
      </c>
      <c r="N356">
        <v>-9.2832440999999992</v>
      </c>
    </row>
    <row r="357" spans="2:14" x14ac:dyDescent="0.25">
      <c r="B357">
        <v>9520000000</v>
      </c>
      <c r="C357">
        <v>-9.5558109000000009</v>
      </c>
      <c r="M357">
        <v>9520000000</v>
      </c>
      <c r="N357">
        <v>-9.3235291999999994</v>
      </c>
    </row>
    <row r="358" spans="2:14" x14ac:dyDescent="0.25">
      <c r="B358">
        <v>9580000000</v>
      </c>
      <c r="C358">
        <v>-9.5968409000000001</v>
      </c>
      <c r="M358">
        <v>9580000000</v>
      </c>
      <c r="N358">
        <v>-9.3704432999999998</v>
      </c>
    </row>
    <row r="359" spans="2:14" x14ac:dyDescent="0.25">
      <c r="B359">
        <v>9640000000</v>
      </c>
      <c r="C359">
        <v>-9.6361588999999999</v>
      </c>
      <c r="M359">
        <v>9640000000</v>
      </c>
      <c r="N359">
        <v>-9.4239253999999999</v>
      </c>
    </row>
    <row r="360" spans="2:14" x14ac:dyDescent="0.25">
      <c r="B360">
        <v>9700000000</v>
      </c>
      <c r="C360">
        <v>-9.6617765000000002</v>
      </c>
      <c r="M360">
        <v>9700000000</v>
      </c>
      <c r="N360">
        <v>-9.4682054999999998</v>
      </c>
    </row>
    <row r="361" spans="2:14" x14ac:dyDescent="0.25">
      <c r="B361">
        <v>9760000000</v>
      </c>
      <c r="C361">
        <v>-9.6876574000000009</v>
      </c>
      <c r="M361">
        <v>9760000000</v>
      </c>
      <c r="N361">
        <v>-9.5156784000000005</v>
      </c>
    </row>
    <row r="362" spans="2:14" x14ac:dyDescent="0.25">
      <c r="B362">
        <v>9820000000</v>
      </c>
      <c r="C362">
        <v>-9.7001170999999999</v>
      </c>
      <c r="M362">
        <v>9820000000</v>
      </c>
      <c r="N362">
        <v>-9.5468969000000001</v>
      </c>
    </row>
    <row r="363" spans="2:14" x14ac:dyDescent="0.25">
      <c r="B363">
        <v>9880000000</v>
      </c>
      <c r="C363">
        <v>-9.6809119999999993</v>
      </c>
      <c r="M363">
        <v>9880000000</v>
      </c>
      <c r="N363">
        <v>-9.5491723999999998</v>
      </c>
    </row>
    <row r="364" spans="2:14" x14ac:dyDescent="0.25">
      <c r="B364">
        <v>9940000000</v>
      </c>
      <c r="C364">
        <v>-9.6709232000000007</v>
      </c>
      <c r="M364">
        <v>9940000000</v>
      </c>
      <c r="N364">
        <v>-9.5595922000000009</v>
      </c>
    </row>
    <row r="365" spans="2:14" x14ac:dyDescent="0.25">
      <c r="B365">
        <v>10000000000</v>
      </c>
      <c r="C365">
        <v>-9.6572741999999998</v>
      </c>
      <c r="M365">
        <v>10000000000</v>
      </c>
      <c r="N365">
        <v>-9.5740193999999992</v>
      </c>
    </row>
    <row r="366" spans="2:14" x14ac:dyDescent="0.25">
      <c r="B366">
        <v>10060000000</v>
      </c>
      <c r="C366">
        <v>-9.6338997000000006</v>
      </c>
      <c r="M366">
        <v>10060000000</v>
      </c>
      <c r="N366">
        <v>-9.5734776999999998</v>
      </c>
    </row>
    <row r="367" spans="2:14" x14ac:dyDescent="0.25">
      <c r="B367">
        <v>10120000000</v>
      </c>
      <c r="C367">
        <v>-9.5908747000000005</v>
      </c>
      <c r="M367">
        <v>10120000000</v>
      </c>
      <c r="N367">
        <v>-9.5598869000000004</v>
      </c>
    </row>
    <row r="368" spans="2:14" x14ac:dyDescent="0.25">
      <c r="B368">
        <v>10180000000</v>
      </c>
      <c r="C368">
        <v>-9.5747166000000004</v>
      </c>
      <c r="M368">
        <v>10180000000</v>
      </c>
      <c r="N368">
        <v>-9.5714073000000006</v>
      </c>
    </row>
    <row r="369" spans="2:14" x14ac:dyDescent="0.25">
      <c r="B369">
        <v>10240000000</v>
      </c>
      <c r="C369">
        <v>-9.5619373000000003</v>
      </c>
      <c r="M369">
        <v>10240000000</v>
      </c>
      <c r="N369">
        <v>-9.5787896999999997</v>
      </c>
    </row>
    <row r="370" spans="2:14" x14ac:dyDescent="0.25">
      <c r="B370">
        <v>10300000000</v>
      </c>
      <c r="C370">
        <v>-9.5295524999999994</v>
      </c>
      <c r="M370">
        <v>10300000000</v>
      </c>
      <c r="N370">
        <v>-9.5688542999999999</v>
      </c>
    </row>
    <row r="371" spans="2:14" x14ac:dyDescent="0.25">
      <c r="B371">
        <v>10360000000</v>
      </c>
      <c r="C371">
        <v>-9.5089550000000003</v>
      </c>
      <c r="M371">
        <v>10360000000</v>
      </c>
      <c r="N371">
        <v>-9.5666819000000007</v>
      </c>
    </row>
    <row r="372" spans="2:14" x14ac:dyDescent="0.25">
      <c r="B372">
        <v>10420000000</v>
      </c>
      <c r="C372">
        <v>-9.5048417999999995</v>
      </c>
      <c r="M372">
        <v>10420000000</v>
      </c>
      <c r="N372">
        <v>-9.5702418999999992</v>
      </c>
    </row>
    <row r="373" spans="2:14" x14ac:dyDescent="0.25">
      <c r="B373">
        <v>10480000000</v>
      </c>
      <c r="C373">
        <v>-9.4918899999999997</v>
      </c>
      <c r="M373">
        <v>10480000000</v>
      </c>
      <c r="N373">
        <v>-9.5593500000000002</v>
      </c>
    </row>
    <row r="374" spans="2:14" x14ac:dyDescent="0.25">
      <c r="B374">
        <v>10540000000</v>
      </c>
      <c r="C374">
        <v>-9.4807080999999993</v>
      </c>
      <c r="M374">
        <v>10540000000</v>
      </c>
      <c r="N374">
        <v>-9.5612019999999998</v>
      </c>
    </row>
    <row r="375" spans="2:14" x14ac:dyDescent="0.25">
      <c r="B375">
        <v>10600000000</v>
      </c>
      <c r="C375">
        <v>-9.4927329999999994</v>
      </c>
      <c r="M375">
        <v>10600000000</v>
      </c>
      <c r="N375">
        <v>-9.5752992999999993</v>
      </c>
    </row>
    <row r="376" spans="2:14" x14ac:dyDescent="0.25">
      <c r="B376">
        <v>10660000000</v>
      </c>
      <c r="C376">
        <v>-9.4786433999999993</v>
      </c>
      <c r="M376">
        <v>10660000000</v>
      </c>
      <c r="N376">
        <v>-9.5576153000000001</v>
      </c>
    </row>
    <row r="377" spans="2:14" x14ac:dyDescent="0.25">
      <c r="B377">
        <v>10720000000</v>
      </c>
      <c r="C377">
        <v>-9.4676056000000006</v>
      </c>
      <c r="M377">
        <v>10720000000</v>
      </c>
      <c r="N377">
        <v>-9.5536326999999996</v>
      </c>
    </row>
    <row r="378" spans="2:14" x14ac:dyDescent="0.25">
      <c r="B378">
        <v>10780000000</v>
      </c>
      <c r="C378">
        <v>-9.4744519999999994</v>
      </c>
      <c r="M378">
        <v>10780000000</v>
      </c>
      <c r="N378">
        <v>-9.5730599999999999</v>
      </c>
    </row>
    <row r="379" spans="2:14" x14ac:dyDescent="0.25">
      <c r="B379">
        <v>10840000000</v>
      </c>
      <c r="C379">
        <v>-9.4784126000000004</v>
      </c>
      <c r="M379">
        <v>10840000000</v>
      </c>
      <c r="N379">
        <v>-9.5839233000000004</v>
      </c>
    </row>
    <row r="380" spans="2:14" x14ac:dyDescent="0.25">
      <c r="B380">
        <v>10900000000</v>
      </c>
      <c r="C380">
        <v>-9.4573450000000001</v>
      </c>
      <c r="M380">
        <v>10900000000</v>
      </c>
      <c r="N380">
        <v>-9.5665188000000008</v>
      </c>
    </row>
    <row r="381" spans="2:14" x14ac:dyDescent="0.25">
      <c r="B381">
        <v>10960000000</v>
      </c>
      <c r="C381">
        <v>-9.4704455999999997</v>
      </c>
      <c r="M381">
        <v>10960000000</v>
      </c>
      <c r="N381">
        <v>-9.5931692000000002</v>
      </c>
    </row>
    <row r="382" spans="2:14" x14ac:dyDescent="0.25">
      <c r="B382">
        <v>11020000000</v>
      </c>
      <c r="C382">
        <v>-9.4993563000000005</v>
      </c>
      <c r="M382">
        <v>11020000000</v>
      </c>
      <c r="N382">
        <v>-9.6230621000000003</v>
      </c>
    </row>
    <row r="383" spans="2:14" x14ac:dyDescent="0.25">
      <c r="B383">
        <v>11080000000</v>
      </c>
      <c r="C383">
        <v>-9.5114374000000002</v>
      </c>
      <c r="M383">
        <v>11080000000</v>
      </c>
      <c r="N383">
        <v>-9.6330004000000002</v>
      </c>
    </row>
    <row r="384" spans="2:14" x14ac:dyDescent="0.25">
      <c r="B384">
        <v>11140000000</v>
      </c>
      <c r="C384">
        <v>-9.5193452999999995</v>
      </c>
      <c r="M384">
        <v>11140000000</v>
      </c>
      <c r="N384">
        <v>-9.638916</v>
      </c>
    </row>
    <row r="385" spans="2:14" x14ac:dyDescent="0.25">
      <c r="B385">
        <v>11200000000</v>
      </c>
      <c r="C385">
        <v>-9.5495891999999998</v>
      </c>
      <c r="M385">
        <v>11200000000</v>
      </c>
      <c r="N385">
        <v>-9.6637477999999994</v>
      </c>
    </row>
    <row r="386" spans="2:14" x14ac:dyDescent="0.25">
      <c r="B386">
        <v>11260000000</v>
      </c>
      <c r="C386">
        <v>-9.5815228999999995</v>
      </c>
      <c r="M386">
        <v>11260000000</v>
      </c>
      <c r="N386">
        <v>-9.6776981000000006</v>
      </c>
    </row>
    <row r="387" spans="2:14" x14ac:dyDescent="0.25">
      <c r="B387">
        <v>11320000000</v>
      </c>
      <c r="C387">
        <v>-9.6054858999999997</v>
      </c>
      <c r="M387">
        <v>11320000000</v>
      </c>
      <c r="N387">
        <v>-9.6919755999999992</v>
      </c>
    </row>
    <row r="388" spans="2:14" x14ac:dyDescent="0.25">
      <c r="B388">
        <v>11380000000</v>
      </c>
      <c r="C388">
        <v>-9.6408404999999995</v>
      </c>
      <c r="M388">
        <v>11380000000</v>
      </c>
      <c r="N388">
        <v>-9.7164287999999992</v>
      </c>
    </row>
    <row r="389" spans="2:14" x14ac:dyDescent="0.25">
      <c r="B389">
        <v>11440000000</v>
      </c>
      <c r="C389">
        <v>-9.6691102999999998</v>
      </c>
      <c r="M389">
        <v>11440000000</v>
      </c>
      <c r="N389">
        <v>-9.7245722000000008</v>
      </c>
    </row>
    <row r="390" spans="2:14" x14ac:dyDescent="0.25">
      <c r="B390">
        <v>11500000000</v>
      </c>
      <c r="C390">
        <v>-9.7013616999999996</v>
      </c>
      <c r="M390">
        <v>11500000000</v>
      </c>
      <c r="N390">
        <v>-9.7429723999999993</v>
      </c>
    </row>
    <row r="391" spans="2:14" x14ac:dyDescent="0.25">
      <c r="B391">
        <v>11560000000</v>
      </c>
      <c r="C391">
        <v>-9.7354450000000003</v>
      </c>
      <c r="M391">
        <v>11560000000</v>
      </c>
      <c r="N391">
        <v>-9.7688922999999992</v>
      </c>
    </row>
    <row r="392" spans="2:14" x14ac:dyDescent="0.25">
      <c r="B392">
        <v>11620000000</v>
      </c>
      <c r="C392">
        <v>-9.779458</v>
      </c>
      <c r="M392">
        <v>11620000000</v>
      </c>
      <c r="N392">
        <v>-9.7998857000000008</v>
      </c>
    </row>
    <row r="393" spans="2:14" x14ac:dyDescent="0.25">
      <c r="B393">
        <v>11680000000</v>
      </c>
      <c r="C393">
        <v>-9.8183679999999995</v>
      </c>
      <c r="M393">
        <v>11680000000</v>
      </c>
      <c r="N393">
        <v>-9.8206100000000003</v>
      </c>
    </row>
    <row r="394" spans="2:14" x14ac:dyDescent="0.25">
      <c r="B394">
        <v>11740000000</v>
      </c>
      <c r="C394">
        <v>-9.8713502999999996</v>
      </c>
      <c r="M394">
        <v>11740000000</v>
      </c>
      <c r="N394">
        <v>-9.8661803999999993</v>
      </c>
    </row>
    <row r="395" spans="2:14" x14ac:dyDescent="0.25">
      <c r="B395">
        <v>11800000000</v>
      </c>
      <c r="C395">
        <v>-9.9452505000000002</v>
      </c>
      <c r="M395">
        <v>11800000000</v>
      </c>
      <c r="N395">
        <v>-9.9233464999999992</v>
      </c>
    </row>
    <row r="396" spans="2:14" x14ac:dyDescent="0.25">
      <c r="B396">
        <v>11860000000</v>
      </c>
      <c r="C396">
        <v>-10.005386</v>
      </c>
      <c r="M396">
        <v>11860000000</v>
      </c>
      <c r="N396">
        <v>-9.9606008999999993</v>
      </c>
    </row>
    <row r="397" spans="2:14" x14ac:dyDescent="0.25">
      <c r="B397">
        <v>11920000000</v>
      </c>
      <c r="C397">
        <v>-10.055400000000001</v>
      </c>
      <c r="M397">
        <v>11920000000</v>
      </c>
      <c r="N397">
        <v>-9.9923944000000002</v>
      </c>
    </row>
    <row r="398" spans="2:14" x14ac:dyDescent="0.25">
      <c r="B398">
        <v>11980000000</v>
      </c>
      <c r="C398">
        <v>-10.112360000000001</v>
      </c>
      <c r="M398">
        <v>11980000000</v>
      </c>
      <c r="N398">
        <v>-10.038033</v>
      </c>
    </row>
    <row r="399" spans="2:14" x14ac:dyDescent="0.25">
      <c r="B399">
        <v>12040000000</v>
      </c>
      <c r="C399">
        <v>-10.179893</v>
      </c>
      <c r="M399">
        <v>12040000000</v>
      </c>
      <c r="N399">
        <v>-10.089826</v>
      </c>
    </row>
    <row r="400" spans="2:14" x14ac:dyDescent="0.25">
      <c r="B400">
        <v>12100000000</v>
      </c>
      <c r="C400">
        <v>-10.239596000000001</v>
      </c>
      <c r="M400">
        <v>12100000000</v>
      </c>
      <c r="N400">
        <v>-10.137988999999999</v>
      </c>
    </row>
    <row r="401" spans="2:14" x14ac:dyDescent="0.25">
      <c r="B401">
        <v>12160000000</v>
      </c>
      <c r="C401">
        <v>-10.294973000000001</v>
      </c>
      <c r="M401">
        <v>12160000000</v>
      </c>
      <c r="N401">
        <v>-10.190699</v>
      </c>
    </row>
    <row r="402" spans="2:14" x14ac:dyDescent="0.25">
      <c r="B402">
        <v>12220000000</v>
      </c>
      <c r="C402">
        <v>-10.36131</v>
      </c>
      <c r="M402">
        <v>12220000000</v>
      </c>
      <c r="N402">
        <v>-10.253278</v>
      </c>
    </row>
    <row r="403" spans="2:14" x14ac:dyDescent="0.25">
      <c r="B403">
        <v>12280000000</v>
      </c>
      <c r="C403">
        <v>-10.43125</v>
      </c>
      <c r="M403">
        <v>12280000000</v>
      </c>
      <c r="N403">
        <v>-10.311234000000001</v>
      </c>
    </row>
    <row r="404" spans="2:14" x14ac:dyDescent="0.25">
      <c r="B404">
        <v>12340000000</v>
      </c>
      <c r="C404">
        <v>-10.501580000000001</v>
      </c>
      <c r="M404">
        <v>12340000000</v>
      </c>
      <c r="N404">
        <v>-10.363460999999999</v>
      </c>
    </row>
    <row r="405" spans="2:14" x14ac:dyDescent="0.25">
      <c r="B405">
        <v>12400000000</v>
      </c>
      <c r="C405">
        <v>-10.561857</v>
      </c>
      <c r="M405">
        <v>12400000000</v>
      </c>
      <c r="N405">
        <v>-10.419775</v>
      </c>
    </row>
    <row r="406" spans="2:14" x14ac:dyDescent="0.25">
      <c r="B406">
        <v>12460000000</v>
      </c>
      <c r="C406">
        <v>-10.635362000000001</v>
      </c>
      <c r="M406">
        <v>12460000000</v>
      </c>
      <c r="N406">
        <v>-10.486101</v>
      </c>
    </row>
    <row r="407" spans="2:14" x14ac:dyDescent="0.25">
      <c r="B407">
        <v>12520000000</v>
      </c>
      <c r="C407">
        <v>-10.708024</v>
      </c>
      <c r="M407">
        <v>12520000000</v>
      </c>
      <c r="N407">
        <v>-10.545404</v>
      </c>
    </row>
    <row r="408" spans="2:14" x14ac:dyDescent="0.25">
      <c r="B408">
        <v>12580000000</v>
      </c>
      <c r="C408">
        <v>-10.786244</v>
      </c>
      <c r="M408">
        <v>12580000000</v>
      </c>
      <c r="N408">
        <v>-10.613706000000001</v>
      </c>
    </row>
    <row r="409" spans="2:14" x14ac:dyDescent="0.25">
      <c r="B409">
        <v>12640000000</v>
      </c>
      <c r="C409">
        <v>-10.867481</v>
      </c>
      <c r="M409">
        <v>12640000000</v>
      </c>
      <c r="N409">
        <v>-10.694369</v>
      </c>
    </row>
    <row r="410" spans="2:14" x14ac:dyDescent="0.25">
      <c r="B410">
        <v>12700000000</v>
      </c>
      <c r="C410">
        <v>-10.934457</v>
      </c>
      <c r="M410">
        <v>12700000000</v>
      </c>
      <c r="N410">
        <v>-10.753696</v>
      </c>
    </row>
    <row r="411" spans="2:14" x14ac:dyDescent="0.25">
      <c r="B411">
        <v>12760000000</v>
      </c>
      <c r="C411">
        <v>-11.017664</v>
      </c>
      <c r="M411">
        <v>12760000000</v>
      </c>
      <c r="N411">
        <v>-10.825571</v>
      </c>
    </row>
    <row r="412" spans="2:14" x14ac:dyDescent="0.25">
      <c r="B412">
        <v>12820000000</v>
      </c>
      <c r="C412">
        <v>-11.102751</v>
      </c>
      <c r="M412">
        <v>12820000000</v>
      </c>
      <c r="N412">
        <v>-10.904323</v>
      </c>
    </row>
    <row r="413" spans="2:14" x14ac:dyDescent="0.25">
      <c r="B413">
        <v>12880000000</v>
      </c>
      <c r="C413">
        <v>-11.172329</v>
      </c>
      <c r="M413">
        <v>12880000000</v>
      </c>
      <c r="N413">
        <v>-10.976952000000001</v>
      </c>
    </row>
    <row r="414" spans="2:14" x14ac:dyDescent="0.25">
      <c r="B414">
        <v>12940000000</v>
      </c>
      <c r="C414">
        <v>-11.219571999999999</v>
      </c>
      <c r="M414">
        <v>12940000000</v>
      </c>
      <c r="N414">
        <v>-11.026305000000001</v>
      </c>
    </row>
    <row r="415" spans="2:14" x14ac:dyDescent="0.25">
      <c r="B415">
        <v>13000000000</v>
      </c>
      <c r="C415">
        <v>-11.269057</v>
      </c>
      <c r="M415">
        <v>13000000000</v>
      </c>
      <c r="N415">
        <v>-11.076404</v>
      </c>
    </row>
    <row r="416" spans="2:14" x14ac:dyDescent="0.25">
      <c r="B416" t="s">
        <v>25</v>
      </c>
      <c r="M416" t="s">
        <v>25</v>
      </c>
    </row>
    <row r="419" spans="2:14" x14ac:dyDescent="0.25">
      <c r="B419" t="s">
        <v>29</v>
      </c>
      <c r="M419" t="s">
        <v>29</v>
      </c>
    </row>
    <row r="420" spans="2:14" x14ac:dyDescent="0.25">
      <c r="B420" t="s">
        <v>23</v>
      </c>
      <c r="C420" t="s">
        <v>288</v>
      </c>
      <c r="M420" t="s">
        <v>23</v>
      </c>
      <c r="N420" t="s">
        <v>288</v>
      </c>
    </row>
    <row r="421" spans="2:14" x14ac:dyDescent="0.25">
      <c r="B421">
        <v>1000000000</v>
      </c>
      <c r="C421">
        <v>-11.457744999999999</v>
      </c>
      <c r="M421">
        <v>1000000000</v>
      </c>
      <c r="N421">
        <v>-13.170304</v>
      </c>
    </row>
    <row r="422" spans="2:14" x14ac:dyDescent="0.25">
      <c r="B422">
        <v>1060000000</v>
      </c>
      <c r="C422">
        <v>-11.199996000000001</v>
      </c>
      <c r="M422">
        <v>1060000000</v>
      </c>
      <c r="N422">
        <v>-12.899917</v>
      </c>
    </row>
    <row r="423" spans="2:14" x14ac:dyDescent="0.25">
      <c r="B423">
        <v>1120000000</v>
      </c>
      <c r="C423">
        <v>-10.896364999999999</v>
      </c>
      <c r="M423">
        <v>1120000000</v>
      </c>
      <c r="N423">
        <v>-12.55425</v>
      </c>
    </row>
    <row r="424" spans="2:14" x14ac:dyDescent="0.25">
      <c r="B424">
        <v>1180000000</v>
      </c>
      <c r="C424">
        <v>-10.559926000000001</v>
      </c>
      <c r="M424">
        <v>1180000000</v>
      </c>
      <c r="N424">
        <v>-12.191825</v>
      </c>
    </row>
    <row r="425" spans="2:14" x14ac:dyDescent="0.25">
      <c r="B425">
        <v>1240000000</v>
      </c>
      <c r="C425">
        <v>-10.127337000000001</v>
      </c>
      <c r="M425">
        <v>1240000000</v>
      </c>
      <c r="N425">
        <v>-11.658194999999999</v>
      </c>
    </row>
    <row r="426" spans="2:14" x14ac:dyDescent="0.25">
      <c r="B426">
        <v>1300000000</v>
      </c>
      <c r="C426">
        <v>-9.7873526000000002</v>
      </c>
      <c r="M426">
        <v>1300000000</v>
      </c>
      <c r="N426">
        <v>-11.270982999999999</v>
      </c>
    </row>
    <row r="427" spans="2:14" x14ac:dyDescent="0.25">
      <c r="B427">
        <v>1360000000</v>
      </c>
      <c r="C427">
        <v>-9.5704373999999994</v>
      </c>
      <c r="M427">
        <v>1360000000</v>
      </c>
      <c r="N427">
        <v>-10.979555</v>
      </c>
    </row>
    <row r="428" spans="2:14" x14ac:dyDescent="0.25">
      <c r="B428">
        <v>1420000000</v>
      </c>
      <c r="C428">
        <v>-9.3095216999999995</v>
      </c>
      <c r="M428">
        <v>1420000000</v>
      </c>
      <c r="N428">
        <v>-10.673325</v>
      </c>
    </row>
    <row r="429" spans="2:14" x14ac:dyDescent="0.25">
      <c r="B429">
        <v>1480000000</v>
      </c>
      <c r="C429">
        <v>-9.0665522000000003</v>
      </c>
      <c r="M429">
        <v>1480000000</v>
      </c>
      <c r="N429">
        <v>-10.346342</v>
      </c>
    </row>
    <row r="430" spans="2:14" x14ac:dyDescent="0.25">
      <c r="B430">
        <v>1540000000</v>
      </c>
      <c r="C430">
        <v>-8.8054732999999992</v>
      </c>
      <c r="M430">
        <v>1540000000</v>
      </c>
      <c r="N430">
        <v>-10.036254</v>
      </c>
    </row>
    <row r="431" spans="2:14" x14ac:dyDescent="0.25">
      <c r="B431">
        <v>1600000000</v>
      </c>
      <c r="C431">
        <v>-8.7293234000000002</v>
      </c>
      <c r="M431">
        <v>1600000000</v>
      </c>
      <c r="N431">
        <v>-9.8976468999999998</v>
      </c>
    </row>
    <row r="432" spans="2:14" x14ac:dyDescent="0.25">
      <c r="B432">
        <v>1660000000</v>
      </c>
      <c r="C432">
        <v>-8.5264644999999994</v>
      </c>
      <c r="M432">
        <v>1660000000</v>
      </c>
      <c r="N432">
        <v>-9.6171074000000001</v>
      </c>
    </row>
    <row r="433" spans="2:14" x14ac:dyDescent="0.25">
      <c r="B433">
        <v>1720000000</v>
      </c>
      <c r="C433">
        <v>-8.4467964000000002</v>
      </c>
      <c r="M433">
        <v>1720000000</v>
      </c>
      <c r="N433">
        <v>-9.4514016999999999</v>
      </c>
    </row>
    <row r="434" spans="2:14" x14ac:dyDescent="0.25">
      <c r="B434">
        <v>1780000000</v>
      </c>
      <c r="C434">
        <v>-8.3323107000000007</v>
      </c>
      <c r="M434">
        <v>1780000000</v>
      </c>
      <c r="N434">
        <v>-9.2402543999999995</v>
      </c>
    </row>
    <row r="435" spans="2:14" x14ac:dyDescent="0.25">
      <c r="B435">
        <v>1840000000</v>
      </c>
      <c r="C435">
        <v>-8.3088397999999994</v>
      </c>
      <c r="M435">
        <v>1840000000</v>
      </c>
      <c r="N435">
        <v>-9.1379766</v>
      </c>
    </row>
    <row r="436" spans="2:14" x14ac:dyDescent="0.25">
      <c r="B436">
        <v>1900000000</v>
      </c>
      <c r="C436">
        <v>-8.1871004000000003</v>
      </c>
      <c r="M436">
        <v>1900000000</v>
      </c>
      <c r="N436">
        <v>-8.9057054999999998</v>
      </c>
    </row>
    <row r="437" spans="2:14" x14ac:dyDescent="0.25">
      <c r="B437">
        <v>1960000000</v>
      </c>
      <c r="C437">
        <v>-8.1493176999999992</v>
      </c>
      <c r="M437">
        <v>1960000000</v>
      </c>
      <c r="N437">
        <v>-8.7990283999999992</v>
      </c>
    </row>
    <row r="438" spans="2:14" x14ac:dyDescent="0.25">
      <c r="B438">
        <v>2020000000</v>
      </c>
      <c r="C438">
        <v>-8.0836772999999997</v>
      </c>
      <c r="M438">
        <v>2020000000</v>
      </c>
      <c r="N438">
        <v>-8.6414433000000006</v>
      </c>
    </row>
    <row r="439" spans="2:14" x14ac:dyDescent="0.25">
      <c r="B439">
        <v>2080000000</v>
      </c>
      <c r="C439">
        <v>-8.0441418000000002</v>
      </c>
      <c r="M439">
        <v>2080000000</v>
      </c>
      <c r="N439">
        <v>-8.5482768999999994</v>
      </c>
    </row>
    <row r="440" spans="2:14" x14ac:dyDescent="0.25">
      <c r="B440">
        <v>2140000000</v>
      </c>
      <c r="C440">
        <v>-8.0146216999999993</v>
      </c>
      <c r="M440">
        <v>2140000000</v>
      </c>
      <c r="N440">
        <v>-8.4348478</v>
      </c>
    </row>
    <row r="441" spans="2:14" x14ac:dyDescent="0.25">
      <c r="B441">
        <v>2200000000</v>
      </c>
      <c r="C441">
        <v>-8.0037345999999996</v>
      </c>
      <c r="M441">
        <v>2200000000</v>
      </c>
      <c r="N441">
        <v>-8.3776989000000004</v>
      </c>
    </row>
    <row r="442" spans="2:14" x14ac:dyDescent="0.25">
      <c r="B442">
        <v>2260000000</v>
      </c>
      <c r="C442">
        <v>-7.9804082000000003</v>
      </c>
      <c r="M442">
        <v>2260000000</v>
      </c>
      <c r="N442">
        <v>-8.2991276000000003</v>
      </c>
    </row>
    <row r="443" spans="2:14" x14ac:dyDescent="0.25">
      <c r="B443">
        <v>2320000000</v>
      </c>
      <c r="C443">
        <v>-7.9616236999999996</v>
      </c>
      <c r="M443">
        <v>2320000000</v>
      </c>
      <c r="N443">
        <v>-8.2253094000000004</v>
      </c>
    </row>
    <row r="444" spans="2:14" x14ac:dyDescent="0.25">
      <c r="B444">
        <v>2380000000</v>
      </c>
      <c r="C444">
        <v>-7.9888839999999997</v>
      </c>
      <c r="M444">
        <v>2380000000</v>
      </c>
      <c r="N444">
        <v>-8.1961850999999992</v>
      </c>
    </row>
    <row r="445" spans="2:14" x14ac:dyDescent="0.25">
      <c r="B445">
        <v>2440000000</v>
      </c>
      <c r="C445">
        <v>-7.9986324</v>
      </c>
      <c r="M445">
        <v>2440000000</v>
      </c>
      <c r="N445">
        <v>-8.1579533000000009</v>
      </c>
    </row>
    <row r="446" spans="2:14" x14ac:dyDescent="0.25">
      <c r="B446">
        <v>2500000000</v>
      </c>
      <c r="C446">
        <v>-8.0100984999999998</v>
      </c>
      <c r="M446">
        <v>2500000000</v>
      </c>
      <c r="N446">
        <v>-8.1189537000000005</v>
      </c>
    </row>
    <row r="447" spans="2:14" x14ac:dyDescent="0.25">
      <c r="B447">
        <v>2560000000</v>
      </c>
      <c r="C447">
        <v>-8.0228061999999998</v>
      </c>
      <c r="M447">
        <v>2560000000</v>
      </c>
      <c r="N447">
        <v>-8.0739707999999997</v>
      </c>
    </row>
    <row r="448" spans="2:14" x14ac:dyDescent="0.25">
      <c r="B448">
        <v>2620000000</v>
      </c>
      <c r="C448">
        <v>-8.0760994000000004</v>
      </c>
      <c r="M448">
        <v>2620000000</v>
      </c>
      <c r="N448">
        <v>-8.0812367999999992</v>
      </c>
    </row>
    <row r="449" spans="2:14" x14ac:dyDescent="0.25">
      <c r="B449">
        <v>2680000000</v>
      </c>
      <c r="C449">
        <v>-8.0694341999999999</v>
      </c>
      <c r="M449">
        <v>2680000000</v>
      </c>
      <c r="N449">
        <v>-8.0170755000000007</v>
      </c>
    </row>
    <row r="450" spans="2:14" x14ac:dyDescent="0.25">
      <c r="B450">
        <v>2740000000</v>
      </c>
      <c r="C450">
        <v>-8.1235905000000006</v>
      </c>
      <c r="M450">
        <v>2740000000</v>
      </c>
      <c r="N450">
        <v>-8.0292025000000002</v>
      </c>
    </row>
    <row r="451" spans="2:14" x14ac:dyDescent="0.25">
      <c r="B451">
        <v>2800000000</v>
      </c>
      <c r="C451">
        <v>-8.1180705999999994</v>
      </c>
      <c r="M451">
        <v>2800000000</v>
      </c>
      <c r="N451">
        <v>-7.9724940999999996</v>
      </c>
    </row>
    <row r="452" spans="2:14" x14ac:dyDescent="0.25">
      <c r="B452">
        <v>2860000000</v>
      </c>
      <c r="C452">
        <v>-8.1604899999999994</v>
      </c>
      <c r="M452">
        <v>2860000000</v>
      </c>
      <c r="N452">
        <v>-7.9750022999999999</v>
      </c>
    </row>
    <row r="453" spans="2:14" x14ac:dyDescent="0.25">
      <c r="B453">
        <v>2920000000</v>
      </c>
      <c r="C453">
        <v>-8.1496715999999996</v>
      </c>
      <c r="M453">
        <v>2920000000</v>
      </c>
      <c r="N453">
        <v>-7.9458146000000003</v>
      </c>
    </row>
    <row r="454" spans="2:14" x14ac:dyDescent="0.25">
      <c r="B454">
        <v>2980000000</v>
      </c>
      <c r="C454">
        <v>-8.1831045000000007</v>
      </c>
      <c r="M454">
        <v>2980000000</v>
      </c>
      <c r="N454">
        <v>-7.9637989999999999</v>
      </c>
    </row>
    <row r="455" spans="2:14" x14ac:dyDescent="0.25">
      <c r="B455">
        <v>3040000000</v>
      </c>
      <c r="C455">
        <v>-8.1786528000000001</v>
      </c>
      <c r="M455">
        <v>3040000000</v>
      </c>
      <c r="N455">
        <v>-7.9565063</v>
      </c>
    </row>
    <row r="456" spans="2:14" x14ac:dyDescent="0.25">
      <c r="B456">
        <v>3100000000</v>
      </c>
      <c r="C456">
        <v>-8.2136744999999998</v>
      </c>
      <c r="M456">
        <v>3100000000</v>
      </c>
      <c r="N456">
        <v>-7.9911427000000002</v>
      </c>
    </row>
    <row r="457" spans="2:14" x14ac:dyDescent="0.25">
      <c r="B457">
        <v>3160000000</v>
      </c>
      <c r="C457">
        <v>-8.2459849999999992</v>
      </c>
      <c r="M457">
        <v>3160000000</v>
      </c>
      <c r="N457">
        <v>-8.0201855000000002</v>
      </c>
    </row>
    <row r="458" spans="2:14" x14ac:dyDescent="0.25">
      <c r="B458">
        <v>3220000000</v>
      </c>
      <c r="C458">
        <v>-8.2855415000000008</v>
      </c>
      <c r="M458">
        <v>3220000000</v>
      </c>
      <c r="N458">
        <v>-8.0581902999999997</v>
      </c>
    </row>
    <row r="459" spans="2:14" x14ac:dyDescent="0.25">
      <c r="B459">
        <v>3280000000</v>
      </c>
      <c r="C459">
        <v>-8.3428850000000008</v>
      </c>
      <c r="M459">
        <v>3280000000</v>
      </c>
      <c r="N459">
        <v>-8.1185531999999991</v>
      </c>
    </row>
    <row r="460" spans="2:14" x14ac:dyDescent="0.25">
      <c r="B460">
        <v>3340000000</v>
      </c>
      <c r="C460">
        <v>-8.3660250000000005</v>
      </c>
      <c r="M460">
        <v>3340000000</v>
      </c>
      <c r="N460">
        <v>-8.1352215000000001</v>
      </c>
    </row>
    <row r="461" spans="2:14" x14ac:dyDescent="0.25">
      <c r="B461">
        <v>3400000000</v>
      </c>
      <c r="C461">
        <v>-8.4326296000000003</v>
      </c>
      <c r="M461">
        <v>3400000000</v>
      </c>
      <c r="N461">
        <v>-8.1912479000000005</v>
      </c>
    </row>
    <row r="462" spans="2:14" x14ac:dyDescent="0.25">
      <c r="B462">
        <v>3460000000</v>
      </c>
      <c r="C462">
        <v>-8.4486933000000004</v>
      </c>
      <c r="M462">
        <v>3460000000</v>
      </c>
      <c r="N462">
        <v>-8.2109717999999994</v>
      </c>
    </row>
    <row r="463" spans="2:14" x14ac:dyDescent="0.25">
      <c r="B463">
        <v>3520000000</v>
      </c>
      <c r="C463">
        <v>-8.5041188999999999</v>
      </c>
      <c r="M463">
        <v>3520000000</v>
      </c>
      <c r="N463">
        <v>-8.2606449000000008</v>
      </c>
    </row>
    <row r="464" spans="2:14" x14ac:dyDescent="0.25">
      <c r="B464">
        <v>3580000000</v>
      </c>
      <c r="C464">
        <v>-8.5183801999999993</v>
      </c>
      <c r="M464">
        <v>3580000000</v>
      </c>
      <c r="N464">
        <v>-8.2717151999999992</v>
      </c>
    </row>
    <row r="465" spans="2:14" x14ac:dyDescent="0.25">
      <c r="B465">
        <v>3640000000</v>
      </c>
      <c r="C465">
        <v>-8.5733756999999997</v>
      </c>
      <c r="M465">
        <v>3640000000</v>
      </c>
      <c r="N465">
        <v>-8.3113002999999992</v>
      </c>
    </row>
    <row r="466" spans="2:14" x14ac:dyDescent="0.25">
      <c r="B466">
        <v>3700000000</v>
      </c>
      <c r="C466">
        <v>-8.5931587</v>
      </c>
      <c r="M466">
        <v>3700000000</v>
      </c>
      <c r="N466">
        <v>-8.3302317000000006</v>
      </c>
    </row>
    <row r="467" spans="2:14" x14ac:dyDescent="0.25">
      <c r="B467">
        <v>3760000000</v>
      </c>
      <c r="C467">
        <v>-8.6583023000000008</v>
      </c>
      <c r="M467">
        <v>3760000000</v>
      </c>
      <c r="N467">
        <v>-8.3780602999999996</v>
      </c>
    </row>
    <row r="468" spans="2:14" x14ac:dyDescent="0.25">
      <c r="B468">
        <v>3820000000</v>
      </c>
      <c r="C468">
        <v>-8.6790094</v>
      </c>
      <c r="M468">
        <v>3820000000</v>
      </c>
      <c r="N468">
        <v>-8.3993397000000005</v>
      </c>
    </row>
    <row r="469" spans="2:14" x14ac:dyDescent="0.25">
      <c r="B469">
        <v>3880000000</v>
      </c>
      <c r="C469">
        <v>-8.7226991999999992</v>
      </c>
      <c r="M469">
        <v>3880000000</v>
      </c>
      <c r="N469">
        <v>-8.4339780999999991</v>
      </c>
    </row>
    <row r="470" spans="2:14" x14ac:dyDescent="0.25">
      <c r="B470">
        <v>3940000000</v>
      </c>
      <c r="C470">
        <v>-8.7606125000000006</v>
      </c>
      <c r="M470">
        <v>3940000000</v>
      </c>
      <c r="N470">
        <v>-8.4659901000000009</v>
      </c>
    </row>
    <row r="471" spans="2:14" x14ac:dyDescent="0.25">
      <c r="B471">
        <v>4000000000</v>
      </c>
      <c r="C471">
        <v>-8.7942829000000007</v>
      </c>
      <c r="M471">
        <v>4000000000</v>
      </c>
      <c r="N471">
        <v>-8.4911060000000003</v>
      </c>
    </row>
    <row r="472" spans="2:14" x14ac:dyDescent="0.25">
      <c r="B472">
        <v>4060000000</v>
      </c>
      <c r="C472">
        <v>-8.8202266999999992</v>
      </c>
      <c r="M472">
        <v>4060000000</v>
      </c>
      <c r="N472">
        <v>-8.5223960999999999</v>
      </c>
    </row>
    <row r="473" spans="2:14" x14ac:dyDescent="0.25">
      <c r="B473">
        <v>4120000000</v>
      </c>
      <c r="C473">
        <v>-8.8531779999999998</v>
      </c>
      <c r="M473">
        <v>4120000000</v>
      </c>
      <c r="N473">
        <v>-8.5429010000000005</v>
      </c>
    </row>
    <row r="474" spans="2:14" x14ac:dyDescent="0.25">
      <c r="B474">
        <v>4180000000</v>
      </c>
      <c r="C474">
        <v>-8.8903874999999992</v>
      </c>
      <c r="M474">
        <v>4180000000</v>
      </c>
      <c r="N474">
        <v>-8.5768346999999991</v>
      </c>
    </row>
    <row r="475" spans="2:14" x14ac:dyDescent="0.25">
      <c r="B475">
        <v>4240000000</v>
      </c>
      <c r="C475">
        <v>-8.9353742999999994</v>
      </c>
      <c r="M475">
        <v>4240000000</v>
      </c>
      <c r="N475">
        <v>-8.6269063999999993</v>
      </c>
    </row>
    <row r="476" spans="2:14" x14ac:dyDescent="0.25">
      <c r="B476">
        <v>4300000000</v>
      </c>
      <c r="C476">
        <v>-8.9692468999999999</v>
      </c>
      <c r="M476">
        <v>4300000000</v>
      </c>
      <c r="N476">
        <v>-8.6685219</v>
      </c>
    </row>
    <row r="477" spans="2:14" x14ac:dyDescent="0.25">
      <c r="B477">
        <v>4360000000</v>
      </c>
      <c r="C477">
        <v>-8.9913711999999997</v>
      </c>
      <c r="M477">
        <v>4360000000</v>
      </c>
      <c r="N477">
        <v>-8.7035627000000009</v>
      </c>
    </row>
    <row r="478" spans="2:14" x14ac:dyDescent="0.25">
      <c r="B478">
        <v>4420000000</v>
      </c>
      <c r="C478">
        <v>-8.9851389000000008</v>
      </c>
      <c r="M478">
        <v>4420000000</v>
      </c>
      <c r="N478">
        <v>-8.7202473000000005</v>
      </c>
    </row>
    <row r="479" spans="2:14" x14ac:dyDescent="0.25">
      <c r="B479">
        <v>4480000000</v>
      </c>
      <c r="C479">
        <v>-8.9794234999999993</v>
      </c>
      <c r="M479">
        <v>4480000000</v>
      </c>
      <c r="N479">
        <v>-8.7533273999999999</v>
      </c>
    </row>
    <row r="480" spans="2:14" x14ac:dyDescent="0.25">
      <c r="B480">
        <v>4540000000</v>
      </c>
      <c r="C480">
        <v>-8.9488277000000007</v>
      </c>
      <c r="M480">
        <v>4540000000</v>
      </c>
      <c r="N480">
        <v>-8.7642793999999995</v>
      </c>
    </row>
    <row r="481" spans="2:14" x14ac:dyDescent="0.25">
      <c r="B481">
        <v>4600000000</v>
      </c>
      <c r="C481">
        <v>-8.9106702999999996</v>
      </c>
      <c r="M481">
        <v>4600000000</v>
      </c>
      <c r="N481">
        <v>-8.7826985999999998</v>
      </c>
    </row>
    <row r="482" spans="2:14" x14ac:dyDescent="0.25">
      <c r="B482">
        <v>4660000000</v>
      </c>
      <c r="C482">
        <v>-8.8538837000000008</v>
      </c>
      <c r="M482">
        <v>4660000000</v>
      </c>
      <c r="N482">
        <v>-8.7763109000000004</v>
      </c>
    </row>
    <row r="483" spans="2:14" x14ac:dyDescent="0.25">
      <c r="B483">
        <v>4720000000</v>
      </c>
      <c r="C483">
        <v>-8.8132895999999992</v>
      </c>
      <c r="M483">
        <v>4720000000</v>
      </c>
      <c r="N483">
        <v>-8.7938308999999997</v>
      </c>
    </row>
    <row r="484" spans="2:14" x14ac:dyDescent="0.25">
      <c r="B484">
        <v>4780000000</v>
      </c>
      <c r="C484">
        <v>-8.7625960999999997</v>
      </c>
      <c r="M484">
        <v>4780000000</v>
      </c>
      <c r="N484">
        <v>-8.7881850999999997</v>
      </c>
    </row>
    <row r="485" spans="2:14" x14ac:dyDescent="0.25">
      <c r="B485">
        <v>4840000000</v>
      </c>
      <c r="C485">
        <v>-8.6962051000000002</v>
      </c>
      <c r="M485">
        <v>4840000000</v>
      </c>
      <c r="N485">
        <v>-8.7603291999999993</v>
      </c>
    </row>
    <row r="486" spans="2:14" x14ac:dyDescent="0.25">
      <c r="B486">
        <v>4900000000</v>
      </c>
      <c r="C486">
        <v>-8.6691132</v>
      </c>
      <c r="M486">
        <v>4900000000</v>
      </c>
      <c r="N486">
        <v>-8.7521391000000008</v>
      </c>
    </row>
    <row r="487" spans="2:14" x14ac:dyDescent="0.25">
      <c r="B487">
        <v>4960000000</v>
      </c>
      <c r="C487">
        <v>-8.6496238999999999</v>
      </c>
      <c r="M487">
        <v>4960000000</v>
      </c>
      <c r="N487">
        <v>-8.7390965999999999</v>
      </c>
    </row>
    <row r="488" spans="2:14" x14ac:dyDescent="0.25">
      <c r="B488">
        <v>5020000000</v>
      </c>
      <c r="C488">
        <v>-8.6413431000000003</v>
      </c>
      <c r="M488">
        <v>5020000000</v>
      </c>
      <c r="N488">
        <v>-8.7193784999999995</v>
      </c>
    </row>
    <row r="489" spans="2:14" x14ac:dyDescent="0.25">
      <c r="B489">
        <v>5080000000</v>
      </c>
      <c r="C489">
        <v>-8.6603203000000004</v>
      </c>
      <c r="M489">
        <v>5080000000</v>
      </c>
      <c r="N489">
        <v>-8.7145890999999995</v>
      </c>
    </row>
    <row r="490" spans="2:14" x14ac:dyDescent="0.25">
      <c r="B490">
        <v>5140000000</v>
      </c>
      <c r="C490">
        <v>-8.6952371999999993</v>
      </c>
      <c r="M490">
        <v>5140000000</v>
      </c>
      <c r="N490">
        <v>-8.7193394000000009</v>
      </c>
    </row>
    <row r="491" spans="2:14" x14ac:dyDescent="0.25">
      <c r="B491">
        <v>5200000000</v>
      </c>
      <c r="C491">
        <v>-8.7073250000000009</v>
      </c>
      <c r="M491">
        <v>5200000000</v>
      </c>
      <c r="N491">
        <v>-8.6864796000000002</v>
      </c>
    </row>
    <row r="492" spans="2:14" x14ac:dyDescent="0.25">
      <c r="B492">
        <v>5260000000</v>
      </c>
      <c r="C492">
        <v>-8.7388505999999992</v>
      </c>
      <c r="M492">
        <v>5260000000</v>
      </c>
      <c r="N492">
        <v>-8.6710347999999993</v>
      </c>
    </row>
    <row r="493" spans="2:14" x14ac:dyDescent="0.25">
      <c r="B493">
        <v>5320000000</v>
      </c>
      <c r="C493">
        <v>-8.7866534999999999</v>
      </c>
      <c r="M493">
        <v>5320000000</v>
      </c>
      <c r="N493">
        <v>-8.6762113999999997</v>
      </c>
    </row>
    <row r="494" spans="2:14" x14ac:dyDescent="0.25">
      <c r="B494">
        <v>5380000000</v>
      </c>
      <c r="C494">
        <v>-8.7716683999999994</v>
      </c>
      <c r="M494">
        <v>5380000000</v>
      </c>
      <c r="N494">
        <v>-8.6208981999999992</v>
      </c>
    </row>
    <row r="495" spans="2:14" x14ac:dyDescent="0.25">
      <c r="B495">
        <v>5440000000</v>
      </c>
      <c r="C495">
        <v>-8.7647762</v>
      </c>
      <c r="M495">
        <v>5440000000</v>
      </c>
      <c r="N495">
        <v>-8.5795917999999993</v>
      </c>
    </row>
    <row r="496" spans="2:14" x14ac:dyDescent="0.25">
      <c r="B496">
        <v>5500000000</v>
      </c>
      <c r="C496">
        <v>-8.7488765999999991</v>
      </c>
      <c r="M496">
        <v>5500000000</v>
      </c>
      <c r="N496">
        <v>-8.5455818000000008</v>
      </c>
    </row>
    <row r="497" spans="2:14" x14ac:dyDescent="0.25">
      <c r="B497">
        <v>5560000000</v>
      </c>
      <c r="C497">
        <v>-8.7347020999999998</v>
      </c>
      <c r="M497">
        <v>5560000000</v>
      </c>
      <c r="N497">
        <v>-8.5214586000000008</v>
      </c>
    </row>
    <row r="498" spans="2:14" x14ac:dyDescent="0.25">
      <c r="B498">
        <v>5620000000</v>
      </c>
      <c r="C498">
        <v>-8.6733799000000005</v>
      </c>
      <c r="M498">
        <v>5620000000</v>
      </c>
      <c r="N498">
        <v>-8.4631910000000001</v>
      </c>
    </row>
    <row r="499" spans="2:14" x14ac:dyDescent="0.25">
      <c r="B499">
        <v>5680000000</v>
      </c>
      <c r="C499">
        <v>-8.6565247000000003</v>
      </c>
      <c r="M499">
        <v>5680000000</v>
      </c>
      <c r="N499">
        <v>-8.4603404999999992</v>
      </c>
    </row>
    <row r="500" spans="2:14" x14ac:dyDescent="0.25">
      <c r="B500">
        <v>5740000000</v>
      </c>
      <c r="C500">
        <v>-8.6135243999999993</v>
      </c>
      <c r="M500">
        <v>5740000000</v>
      </c>
      <c r="N500">
        <v>-8.4385939000000008</v>
      </c>
    </row>
    <row r="501" spans="2:14" x14ac:dyDescent="0.25">
      <c r="B501">
        <v>5800000000</v>
      </c>
      <c r="C501">
        <v>-8.5887165000000003</v>
      </c>
      <c r="M501">
        <v>5800000000</v>
      </c>
      <c r="N501">
        <v>-8.4362268</v>
      </c>
    </row>
    <row r="502" spans="2:14" x14ac:dyDescent="0.25">
      <c r="B502">
        <v>5860000000</v>
      </c>
      <c r="C502">
        <v>-8.5332766000000007</v>
      </c>
      <c r="M502">
        <v>5860000000</v>
      </c>
      <c r="N502">
        <v>-8.4231548000000007</v>
      </c>
    </row>
    <row r="503" spans="2:14" x14ac:dyDescent="0.25">
      <c r="B503">
        <v>5920000000</v>
      </c>
      <c r="C503">
        <v>-8.5033159000000005</v>
      </c>
      <c r="M503">
        <v>5920000000</v>
      </c>
      <c r="N503">
        <v>-8.4280653000000001</v>
      </c>
    </row>
    <row r="504" spans="2:14" x14ac:dyDescent="0.25">
      <c r="B504">
        <v>5980000000</v>
      </c>
      <c r="C504">
        <v>-8.4512625000000003</v>
      </c>
      <c r="M504">
        <v>5980000000</v>
      </c>
      <c r="N504">
        <v>-8.4113492999999995</v>
      </c>
    </row>
    <row r="505" spans="2:14" x14ac:dyDescent="0.25">
      <c r="B505">
        <v>6040000000</v>
      </c>
      <c r="C505">
        <v>-8.4396868000000005</v>
      </c>
      <c r="M505">
        <v>6040000000</v>
      </c>
      <c r="N505">
        <v>-8.4234837999999996</v>
      </c>
    </row>
    <row r="506" spans="2:14" x14ac:dyDescent="0.25">
      <c r="B506">
        <v>6100000000</v>
      </c>
      <c r="C506">
        <v>-8.4298667999999992</v>
      </c>
      <c r="M506">
        <v>6100000000</v>
      </c>
      <c r="N506">
        <v>-8.4428902000000008</v>
      </c>
    </row>
    <row r="507" spans="2:14" x14ac:dyDescent="0.25">
      <c r="B507">
        <v>6160000000</v>
      </c>
      <c r="C507">
        <v>-8.4344748999999997</v>
      </c>
      <c r="M507">
        <v>6160000000</v>
      </c>
      <c r="N507">
        <v>-8.4526272000000002</v>
      </c>
    </row>
    <row r="508" spans="2:14" x14ac:dyDescent="0.25">
      <c r="B508">
        <v>6220000000</v>
      </c>
      <c r="C508">
        <v>-8.4240112000000007</v>
      </c>
      <c r="M508">
        <v>6220000000</v>
      </c>
      <c r="N508">
        <v>-8.4461163999999993</v>
      </c>
    </row>
    <row r="509" spans="2:14" x14ac:dyDescent="0.25">
      <c r="B509">
        <v>6280000000</v>
      </c>
      <c r="C509">
        <v>-8.4471015999999999</v>
      </c>
      <c r="M509">
        <v>6280000000</v>
      </c>
      <c r="N509">
        <v>-8.4613390000000006</v>
      </c>
    </row>
    <row r="510" spans="2:14" x14ac:dyDescent="0.25">
      <c r="B510">
        <v>6340000000</v>
      </c>
      <c r="C510">
        <v>-8.4624003999999999</v>
      </c>
      <c r="M510">
        <v>6340000000</v>
      </c>
      <c r="N510">
        <v>-8.4751797</v>
      </c>
    </row>
    <row r="511" spans="2:14" x14ac:dyDescent="0.25">
      <c r="B511">
        <v>6400000000</v>
      </c>
      <c r="C511">
        <v>-8.4622717000000005</v>
      </c>
      <c r="M511">
        <v>6400000000</v>
      </c>
      <c r="N511">
        <v>-8.4688540000000003</v>
      </c>
    </row>
    <row r="512" spans="2:14" x14ac:dyDescent="0.25">
      <c r="B512">
        <v>6460000000</v>
      </c>
      <c r="C512">
        <v>-8.4867095999999993</v>
      </c>
      <c r="M512">
        <v>6460000000</v>
      </c>
      <c r="N512">
        <v>-8.4930114999999997</v>
      </c>
    </row>
    <row r="513" spans="2:14" x14ac:dyDescent="0.25">
      <c r="B513">
        <v>6520000000</v>
      </c>
      <c r="C513">
        <v>-8.5150308999999993</v>
      </c>
      <c r="M513">
        <v>6520000000</v>
      </c>
      <c r="N513">
        <v>-8.5173798000000005</v>
      </c>
    </row>
    <row r="514" spans="2:14" x14ac:dyDescent="0.25">
      <c r="B514">
        <v>6580000000</v>
      </c>
      <c r="C514">
        <v>-8.5409764999999993</v>
      </c>
      <c r="M514">
        <v>6580000000</v>
      </c>
      <c r="N514">
        <v>-8.5400294999999993</v>
      </c>
    </row>
    <row r="515" spans="2:14" x14ac:dyDescent="0.25">
      <c r="B515">
        <v>6640000000</v>
      </c>
      <c r="C515">
        <v>-8.5467072000000002</v>
      </c>
      <c r="M515">
        <v>6640000000</v>
      </c>
      <c r="N515">
        <v>-8.5466099</v>
      </c>
    </row>
    <row r="516" spans="2:14" x14ac:dyDescent="0.25">
      <c r="B516">
        <v>6700000000</v>
      </c>
      <c r="C516">
        <v>-8.5794458000000002</v>
      </c>
      <c r="M516">
        <v>6700000000</v>
      </c>
      <c r="N516">
        <v>-8.5762634000000002</v>
      </c>
    </row>
    <row r="517" spans="2:14" x14ac:dyDescent="0.25">
      <c r="B517">
        <v>6760000000</v>
      </c>
      <c r="C517">
        <v>-8.5927094999999998</v>
      </c>
      <c r="M517">
        <v>6760000000</v>
      </c>
      <c r="N517">
        <v>-8.5805387</v>
      </c>
    </row>
    <row r="518" spans="2:14" x14ac:dyDescent="0.25">
      <c r="B518">
        <v>6820000000</v>
      </c>
      <c r="C518">
        <v>-8.6235780999999996</v>
      </c>
      <c r="M518">
        <v>6820000000</v>
      </c>
      <c r="N518">
        <v>-8.6036730000000006</v>
      </c>
    </row>
    <row r="519" spans="2:14" x14ac:dyDescent="0.25">
      <c r="B519">
        <v>6880000000</v>
      </c>
      <c r="C519">
        <v>-8.6379757000000001</v>
      </c>
      <c r="M519">
        <v>6880000000</v>
      </c>
      <c r="N519">
        <v>-8.6171159999999993</v>
      </c>
    </row>
    <row r="520" spans="2:14" x14ac:dyDescent="0.25">
      <c r="B520">
        <v>6940000000</v>
      </c>
      <c r="C520">
        <v>-8.6675482000000006</v>
      </c>
      <c r="M520">
        <v>6940000000</v>
      </c>
      <c r="N520">
        <v>-8.6403312999999997</v>
      </c>
    </row>
    <row r="521" spans="2:14" x14ac:dyDescent="0.25">
      <c r="B521">
        <v>7000000000</v>
      </c>
      <c r="C521">
        <v>-8.6694917999999994</v>
      </c>
      <c r="M521">
        <v>7000000000</v>
      </c>
      <c r="N521">
        <v>-8.6338080999999995</v>
      </c>
    </row>
    <row r="522" spans="2:14" x14ac:dyDescent="0.25">
      <c r="B522">
        <v>7060000000</v>
      </c>
      <c r="C522">
        <v>-8.6780633999999992</v>
      </c>
      <c r="M522">
        <v>7060000000</v>
      </c>
      <c r="N522">
        <v>-8.6408386000000004</v>
      </c>
    </row>
    <row r="523" spans="2:14" x14ac:dyDescent="0.25">
      <c r="B523">
        <v>7120000000</v>
      </c>
      <c r="C523">
        <v>-8.6921225</v>
      </c>
      <c r="M523">
        <v>7120000000</v>
      </c>
      <c r="N523">
        <v>-8.6558989999999998</v>
      </c>
    </row>
    <row r="524" spans="2:14" x14ac:dyDescent="0.25">
      <c r="B524">
        <v>7180000000</v>
      </c>
      <c r="C524">
        <v>-8.7037306000000001</v>
      </c>
      <c r="M524">
        <v>7180000000</v>
      </c>
      <c r="N524">
        <v>-8.6709051000000006</v>
      </c>
    </row>
    <row r="525" spans="2:14" x14ac:dyDescent="0.25">
      <c r="B525">
        <v>7240000000</v>
      </c>
      <c r="C525">
        <v>-8.7066239999999997</v>
      </c>
      <c r="M525">
        <v>7240000000</v>
      </c>
      <c r="N525">
        <v>-8.6756887000000003</v>
      </c>
    </row>
    <row r="526" spans="2:14" x14ac:dyDescent="0.25">
      <c r="B526">
        <v>7300000000</v>
      </c>
      <c r="C526">
        <v>-8.7222500000000007</v>
      </c>
      <c r="M526">
        <v>7300000000</v>
      </c>
      <c r="N526">
        <v>-8.6961125999999993</v>
      </c>
    </row>
    <row r="527" spans="2:14" x14ac:dyDescent="0.25">
      <c r="B527">
        <v>7360000000</v>
      </c>
      <c r="C527">
        <v>-8.7515658999999992</v>
      </c>
      <c r="M527">
        <v>7360000000</v>
      </c>
      <c r="N527">
        <v>-8.7258644000000007</v>
      </c>
    </row>
    <row r="528" spans="2:14" x14ac:dyDescent="0.25">
      <c r="B528">
        <v>7420000000</v>
      </c>
      <c r="C528">
        <v>-8.7677373999999997</v>
      </c>
      <c r="M528">
        <v>7420000000</v>
      </c>
      <c r="N528">
        <v>-8.7408037000000007</v>
      </c>
    </row>
    <row r="529" spans="2:14" x14ac:dyDescent="0.25">
      <c r="B529">
        <v>7480000000</v>
      </c>
      <c r="C529">
        <v>-8.7869463000000003</v>
      </c>
      <c r="M529">
        <v>7480000000</v>
      </c>
      <c r="N529">
        <v>-8.7558135999999998</v>
      </c>
    </row>
    <row r="530" spans="2:14" x14ac:dyDescent="0.25">
      <c r="B530">
        <v>7540000000</v>
      </c>
      <c r="C530">
        <v>-8.8068571000000002</v>
      </c>
      <c r="M530">
        <v>7540000000</v>
      </c>
      <c r="N530">
        <v>-8.7685890000000004</v>
      </c>
    </row>
    <row r="531" spans="2:14" x14ac:dyDescent="0.25">
      <c r="B531">
        <v>7600000000</v>
      </c>
      <c r="C531">
        <v>-8.8241186000000003</v>
      </c>
      <c r="M531">
        <v>7600000000</v>
      </c>
      <c r="N531">
        <v>-8.7797421999999994</v>
      </c>
    </row>
    <row r="532" spans="2:14" x14ac:dyDescent="0.25">
      <c r="B532">
        <v>7660000000</v>
      </c>
      <c r="C532">
        <v>-8.8432826999999996</v>
      </c>
      <c r="M532">
        <v>7660000000</v>
      </c>
      <c r="N532">
        <v>-8.7967510000000004</v>
      </c>
    </row>
    <row r="533" spans="2:14" x14ac:dyDescent="0.25">
      <c r="B533">
        <v>7720000000</v>
      </c>
      <c r="C533">
        <v>-8.8513412000000002</v>
      </c>
      <c r="M533">
        <v>7720000000</v>
      </c>
      <c r="N533">
        <v>-8.8055801000000002</v>
      </c>
    </row>
    <row r="534" spans="2:14" x14ac:dyDescent="0.25">
      <c r="B534">
        <v>7780000000</v>
      </c>
      <c r="C534">
        <v>-8.8296174999999995</v>
      </c>
      <c r="M534">
        <v>7780000000</v>
      </c>
      <c r="N534">
        <v>-8.8105391999999991</v>
      </c>
    </row>
    <row r="535" spans="2:14" x14ac:dyDescent="0.25">
      <c r="B535">
        <v>7840000000</v>
      </c>
      <c r="C535">
        <v>-8.8541164000000006</v>
      </c>
      <c r="M535">
        <v>7840000000</v>
      </c>
      <c r="N535">
        <v>-8.8314552000000006</v>
      </c>
    </row>
    <row r="536" spans="2:14" x14ac:dyDescent="0.25">
      <c r="B536">
        <v>7900000000</v>
      </c>
      <c r="C536">
        <v>-8.8698463000000007</v>
      </c>
      <c r="M536">
        <v>7900000000</v>
      </c>
      <c r="N536">
        <v>-8.8491534999999999</v>
      </c>
    </row>
    <row r="537" spans="2:14" x14ac:dyDescent="0.25">
      <c r="B537">
        <v>7960000000</v>
      </c>
      <c r="C537">
        <v>-8.8416423999999996</v>
      </c>
      <c r="M537">
        <v>7960000000</v>
      </c>
      <c r="N537">
        <v>-8.8528433</v>
      </c>
    </row>
    <row r="538" spans="2:14" x14ac:dyDescent="0.25">
      <c r="B538">
        <v>8020000000</v>
      </c>
      <c r="C538">
        <v>-8.8514842999999992</v>
      </c>
      <c r="M538">
        <v>8020000000</v>
      </c>
      <c r="N538">
        <v>-8.8817243999999995</v>
      </c>
    </row>
    <row r="539" spans="2:14" x14ac:dyDescent="0.25">
      <c r="B539">
        <v>8080000000</v>
      </c>
      <c r="C539">
        <v>-8.8695736000000007</v>
      </c>
      <c r="M539">
        <v>8080000000</v>
      </c>
      <c r="N539">
        <v>-8.9097375999999997</v>
      </c>
    </row>
    <row r="540" spans="2:14" x14ac:dyDescent="0.25">
      <c r="B540">
        <v>8140000000</v>
      </c>
      <c r="C540">
        <v>-8.8849029999999996</v>
      </c>
      <c r="M540">
        <v>8140000000</v>
      </c>
      <c r="N540">
        <v>-8.9417247999999994</v>
      </c>
    </row>
    <row r="541" spans="2:14" x14ac:dyDescent="0.25">
      <c r="B541">
        <v>8200000000</v>
      </c>
      <c r="C541">
        <v>-8.8992252000000001</v>
      </c>
      <c r="M541">
        <v>8200000000</v>
      </c>
      <c r="N541">
        <v>-8.9817476000000003</v>
      </c>
    </row>
    <row r="542" spans="2:14" x14ac:dyDescent="0.25">
      <c r="B542">
        <v>8260000000</v>
      </c>
      <c r="C542">
        <v>-8.9335603999999993</v>
      </c>
      <c r="M542">
        <v>8260000000</v>
      </c>
      <c r="N542">
        <v>-9.0262241000000003</v>
      </c>
    </row>
    <row r="543" spans="2:14" x14ac:dyDescent="0.25">
      <c r="B543">
        <v>8320000000</v>
      </c>
      <c r="C543">
        <v>-8.9451865999999995</v>
      </c>
      <c r="M543">
        <v>8320000000</v>
      </c>
      <c r="N543">
        <v>-9.0557345999999992</v>
      </c>
    </row>
    <row r="544" spans="2:14" x14ac:dyDescent="0.25">
      <c r="B544">
        <v>8380000000</v>
      </c>
      <c r="C544">
        <v>-8.9674492000000008</v>
      </c>
      <c r="M544">
        <v>8380000000</v>
      </c>
      <c r="N544">
        <v>-9.0989523000000005</v>
      </c>
    </row>
    <row r="545" spans="2:14" x14ac:dyDescent="0.25">
      <c r="B545">
        <v>8440000000</v>
      </c>
      <c r="C545">
        <v>-9.0017604999999996</v>
      </c>
      <c r="M545">
        <v>8440000000</v>
      </c>
      <c r="N545">
        <v>-9.1608973000000002</v>
      </c>
    </row>
    <row r="546" spans="2:14" x14ac:dyDescent="0.25">
      <c r="B546">
        <v>8500000000</v>
      </c>
      <c r="C546">
        <v>-9.0549660000000003</v>
      </c>
      <c r="M546">
        <v>8500000000</v>
      </c>
      <c r="N546">
        <v>-9.2307500999999998</v>
      </c>
    </row>
    <row r="547" spans="2:14" x14ac:dyDescent="0.25">
      <c r="B547">
        <v>8560000000</v>
      </c>
      <c r="C547">
        <v>-9.0877075000000005</v>
      </c>
      <c r="M547">
        <v>8560000000</v>
      </c>
      <c r="N547">
        <v>-9.2671232000000003</v>
      </c>
    </row>
    <row r="548" spans="2:14" x14ac:dyDescent="0.25">
      <c r="B548">
        <v>8620000000</v>
      </c>
      <c r="C548">
        <v>-9.1382971000000008</v>
      </c>
      <c r="M548">
        <v>8620000000</v>
      </c>
      <c r="N548">
        <v>-9.3225373999999999</v>
      </c>
    </row>
    <row r="549" spans="2:14" x14ac:dyDescent="0.25">
      <c r="B549">
        <v>8680000000</v>
      </c>
      <c r="C549">
        <v>-9.1986560999999991</v>
      </c>
      <c r="M549">
        <v>8680000000</v>
      </c>
      <c r="N549">
        <v>-9.3811855000000008</v>
      </c>
    </row>
    <row r="550" spans="2:14" x14ac:dyDescent="0.25">
      <c r="B550">
        <v>8740000000</v>
      </c>
      <c r="C550">
        <v>-9.2505875</v>
      </c>
      <c r="M550">
        <v>8740000000</v>
      </c>
      <c r="N550">
        <v>-9.4222859999999997</v>
      </c>
    </row>
    <row r="551" spans="2:14" x14ac:dyDescent="0.25">
      <c r="B551">
        <v>8800000000</v>
      </c>
      <c r="C551">
        <v>-9.2987537000000007</v>
      </c>
      <c r="M551">
        <v>8800000000</v>
      </c>
      <c r="N551">
        <v>-9.4621077000000007</v>
      </c>
    </row>
    <row r="552" spans="2:14" x14ac:dyDescent="0.25">
      <c r="B552">
        <v>8860000000</v>
      </c>
      <c r="C552">
        <v>-9.3859891999999991</v>
      </c>
      <c r="M552">
        <v>8860000000</v>
      </c>
      <c r="N552">
        <v>-9.5271778000000005</v>
      </c>
    </row>
    <row r="553" spans="2:14" x14ac:dyDescent="0.25">
      <c r="B553">
        <v>8920000000</v>
      </c>
      <c r="C553">
        <v>-9.4542198000000006</v>
      </c>
      <c r="M553">
        <v>8920000000</v>
      </c>
      <c r="N553">
        <v>-9.5567817999999995</v>
      </c>
    </row>
    <row r="554" spans="2:14" x14ac:dyDescent="0.25">
      <c r="B554">
        <v>8980000000</v>
      </c>
      <c r="C554">
        <v>-9.5066279999999992</v>
      </c>
      <c r="M554">
        <v>8980000000</v>
      </c>
      <c r="N554">
        <v>-9.5773229999999998</v>
      </c>
    </row>
    <row r="555" spans="2:14" x14ac:dyDescent="0.25">
      <c r="B555">
        <v>9040000000</v>
      </c>
      <c r="C555">
        <v>-9.5502032999999997</v>
      </c>
      <c r="M555">
        <v>9040000000</v>
      </c>
      <c r="N555">
        <v>-9.5763350000000003</v>
      </c>
    </row>
    <row r="556" spans="2:14" x14ac:dyDescent="0.25">
      <c r="B556">
        <v>9100000000</v>
      </c>
      <c r="C556">
        <v>-9.5903883000000008</v>
      </c>
      <c r="M556">
        <v>9100000000</v>
      </c>
      <c r="N556">
        <v>-9.5547971999999994</v>
      </c>
    </row>
    <row r="557" spans="2:14" x14ac:dyDescent="0.25">
      <c r="B557">
        <v>9160000000</v>
      </c>
      <c r="C557">
        <v>-9.6243248000000001</v>
      </c>
      <c r="M557">
        <v>9160000000</v>
      </c>
      <c r="N557">
        <v>-9.5348988000000006</v>
      </c>
    </row>
    <row r="558" spans="2:14" x14ac:dyDescent="0.25">
      <c r="B558">
        <v>9220000000</v>
      </c>
      <c r="C558">
        <v>-9.6547184000000001</v>
      </c>
      <c r="M558">
        <v>9220000000</v>
      </c>
      <c r="N558">
        <v>-9.5242825</v>
      </c>
    </row>
    <row r="559" spans="2:14" x14ac:dyDescent="0.25">
      <c r="B559">
        <v>9280000000</v>
      </c>
      <c r="C559">
        <v>-9.6920728999999994</v>
      </c>
      <c r="M559">
        <v>9280000000</v>
      </c>
      <c r="N559">
        <v>-9.5176172000000001</v>
      </c>
    </row>
    <row r="560" spans="2:14" x14ac:dyDescent="0.25">
      <c r="B560">
        <v>9340000000</v>
      </c>
      <c r="C560">
        <v>-9.7223120000000005</v>
      </c>
      <c r="M560">
        <v>9340000000</v>
      </c>
      <c r="N560">
        <v>-9.5150509000000003</v>
      </c>
    </row>
    <row r="561" spans="2:14" x14ac:dyDescent="0.25">
      <c r="B561">
        <v>9400000000</v>
      </c>
      <c r="C561">
        <v>-9.7556858000000002</v>
      </c>
      <c r="M561">
        <v>9400000000</v>
      </c>
      <c r="N561">
        <v>-9.5333138000000002</v>
      </c>
    </row>
    <row r="562" spans="2:14" x14ac:dyDescent="0.25">
      <c r="B562">
        <v>9460000000</v>
      </c>
      <c r="C562">
        <v>-9.7833232999999993</v>
      </c>
      <c r="M562">
        <v>9460000000</v>
      </c>
      <c r="N562">
        <v>-9.5645741999999991</v>
      </c>
    </row>
    <row r="563" spans="2:14" x14ac:dyDescent="0.25">
      <c r="B563">
        <v>9520000000</v>
      </c>
      <c r="C563">
        <v>-9.8208742000000004</v>
      </c>
      <c r="M563">
        <v>9520000000</v>
      </c>
      <c r="N563">
        <v>-9.6111441000000006</v>
      </c>
    </row>
    <row r="564" spans="2:14" x14ac:dyDescent="0.25">
      <c r="B564">
        <v>9580000000</v>
      </c>
      <c r="C564">
        <v>-9.8535518999999994</v>
      </c>
      <c r="M564">
        <v>9580000000</v>
      </c>
      <c r="N564">
        <v>-9.6594315000000002</v>
      </c>
    </row>
    <row r="565" spans="2:14" x14ac:dyDescent="0.25">
      <c r="B565">
        <v>9640000000</v>
      </c>
      <c r="C565">
        <v>-9.8827610000000004</v>
      </c>
      <c r="M565">
        <v>9640000000</v>
      </c>
      <c r="N565">
        <v>-9.7085524000000003</v>
      </c>
    </row>
    <row r="566" spans="2:14" x14ac:dyDescent="0.25">
      <c r="B566">
        <v>9700000000</v>
      </c>
      <c r="C566">
        <v>-9.9066629000000006</v>
      </c>
      <c r="M566">
        <v>9700000000</v>
      </c>
      <c r="N566">
        <v>-9.7563343000000007</v>
      </c>
    </row>
    <row r="567" spans="2:14" x14ac:dyDescent="0.25">
      <c r="B567">
        <v>9760000000</v>
      </c>
      <c r="C567">
        <v>-9.9319667999999997</v>
      </c>
      <c r="M567">
        <v>9760000000</v>
      </c>
      <c r="N567">
        <v>-9.8056812000000004</v>
      </c>
    </row>
    <row r="568" spans="2:14" x14ac:dyDescent="0.25">
      <c r="B568">
        <v>9820000000</v>
      </c>
      <c r="C568">
        <v>-9.9436979000000001</v>
      </c>
      <c r="M568">
        <v>9820000000</v>
      </c>
      <c r="N568">
        <v>-9.8310156000000006</v>
      </c>
    </row>
    <row r="569" spans="2:14" x14ac:dyDescent="0.25">
      <c r="B569">
        <v>9880000000</v>
      </c>
      <c r="C569">
        <v>-9.9229278999999995</v>
      </c>
      <c r="M569">
        <v>9880000000</v>
      </c>
      <c r="N569">
        <v>-9.8266048000000001</v>
      </c>
    </row>
    <row r="570" spans="2:14" x14ac:dyDescent="0.25">
      <c r="B570">
        <v>9940000000</v>
      </c>
      <c r="C570">
        <v>-9.9180346000000004</v>
      </c>
      <c r="M570">
        <v>9940000000</v>
      </c>
      <c r="N570">
        <v>-9.8383740999999993</v>
      </c>
    </row>
    <row r="571" spans="2:14" x14ac:dyDescent="0.25">
      <c r="B571">
        <v>10000000000</v>
      </c>
      <c r="C571">
        <v>-9.9078312000000004</v>
      </c>
      <c r="M571">
        <v>10000000000</v>
      </c>
      <c r="N571">
        <v>-9.8473767999999993</v>
      </c>
    </row>
    <row r="572" spans="2:14" x14ac:dyDescent="0.25">
      <c r="B572">
        <v>10060000000</v>
      </c>
      <c r="C572">
        <v>-9.8852501000000004</v>
      </c>
      <c r="M572">
        <v>10060000000</v>
      </c>
      <c r="N572">
        <v>-9.8411942000000003</v>
      </c>
    </row>
    <row r="573" spans="2:14" x14ac:dyDescent="0.25">
      <c r="B573">
        <v>10120000000</v>
      </c>
      <c r="C573">
        <v>-9.8460569000000007</v>
      </c>
      <c r="M573">
        <v>10120000000</v>
      </c>
      <c r="N573">
        <v>-9.8273934999999994</v>
      </c>
    </row>
    <row r="574" spans="2:14" x14ac:dyDescent="0.25">
      <c r="B574">
        <v>10180000000</v>
      </c>
      <c r="C574">
        <v>-9.8402262</v>
      </c>
      <c r="M574">
        <v>10180000000</v>
      </c>
      <c r="N574">
        <v>-9.8438853999999996</v>
      </c>
    </row>
    <row r="575" spans="2:14" x14ac:dyDescent="0.25">
      <c r="B575">
        <v>10240000000</v>
      </c>
      <c r="C575">
        <v>-9.8313130999999991</v>
      </c>
      <c r="M575">
        <v>10240000000</v>
      </c>
      <c r="N575">
        <v>-9.8498268000000007</v>
      </c>
    </row>
    <row r="576" spans="2:14" x14ac:dyDescent="0.25">
      <c r="B576">
        <v>10300000000</v>
      </c>
      <c r="C576">
        <v>-9.8030386000000007</v>
      </c>
      <c r="M576">
        <v>10300000000</v>
      </c>
      <c r="N576">
        <v>-9.8437643000000001</v>
      </c>
    </row>
    <row r="577" spans="2:14" x14ac:dyDescent="0.25">
      <c r="B577">
        <v>10360000000</v>
      </c>
      <c r="C577">
        <v>-9.7902755999999993</v>
      </c>
      <c r="M577">
        <v>10360000000</v>
      </c>
      <c r="N577">
        <v>-9.8487930000000006</v>
      </c>
    </row>
    <row r="578" spans="2:14" x14ac:dyDescent="0.25">
      <c r="B578">
        <v>10420000000</v>
      </c>
      <c r="C578">
        <v>-9.7972698000000005</v>
      </c>
      <c r="M578">
        <v>10420000000</v>
      </c>
      <c r="N578">
        <v>-9.8616142</v>
      </c>
    </row>
    <row r="579" spans="2:14" x14ac:dyDescent="0.25">
      <c r="B579">
        <v>10480000000</v>
      </c>
      <c r="C579">
        <v>-9.7901459000000006</v>
      </c>
      <c r="M579">
        <v>10480000000</v>
      </c>
      <c r="N579">
        <v>-9.8575277000000003</v>
      </c>
    </row>
    <row r="580" spans="2:14" x14ac:dyDescent="0.25">
      <c r="B580">
        <v>10540000000</v>
      </c>
      <c r="C580">
        <v>-9.7908106000000004</v>
      </c>
      <c r="M580">
        <v>10540000000</v>
      </c>
      <c r="N580">
        <v>-9.8730326000000002</v>
      </c>
    </row>
    <row r="581" spans="2:14" x14ac:dyDescent="0.25">
      <c r="B581">
        <v>10600000000</v>
      </c>
      <c r="C581">
        <v>-9.8192681999999998</v>
      </c>
      <c r="M581">
        <v>10600000000</v>
      </c>
      <c r="N581">
        <v>-9.9048146999999993</v>
      </c>
    </row>
    <row r="582" spans="2:14" x14ac:dyDescent="0.25">
      <c r="B582">
        <v>10660000000</v>
      </c>
      <c r="C582">
        <v>-9.8145447000000008</v>
      </c>
      <c r="M582">
        <v>10660000000</v>
      </c>
      <c r="N582">
        <v>-9.8931874999999998</v>
      </c>
    </row>
    <row r="583" spans="2:14" x14ac:dyDescent="0.25">
      <c r="B583">
        <v>10720000000</v>
      </c>
      <c r="C583">
        <v>-9.8045291999999993</v>
      </c>
      <c r="M583">
        <v>10720000000</v>
      </c>
      <c r="N583">
        <v>-9.8907737999999998</v>
      </c>
    </row>
    <row r="584" spans="2:14" x14ac:dyDescent="0.25">
      <c r="B584">
        <v>10780000000</v>
      </c>
      <c r="C584">
        <v>-9.8160143000000009</v>
      </c>
      <c r="M584">
        <v>10780000000</v>
      </c>
      <c r="N584">
        <v>-9.9156609000000007</v>
      </c>
    </row>
    <row r="585" spans="2:14" x14ac:dyDescent="0.25">
      <c r="B585">
        <v>10840000000</v>
      </c>
      <c r="C585">
        <v>-9.8250779999999995</v>
      </c>
      <c r="M585">
        <v>10840000000</v>
      </c>
      <c r="N585">
        <v>-9.9316014999999993</v>
      </c>
    </row>
    <row r="586" spans="2:14" x14ac:dyDescent="0.25">
      <c r="B586">
        <v>10900000000</v>
      </c>
      <c r="C586">
        <v>-9.7985363000000003</v>
      </c>
      <c r="M586">
        <v>10900000000</v>
      </c>
      <c r="N586">
        <v>-9.9084968999999994</v>
      </c>
    </row>
    <row r="587" spans="2:14" x14ac:dyDescent="0.25">
      <c r="B587">
        <v>10960000000</v>
      </c>
      <c r="C587">
        <v>-9.8136635000000005</v>
      </c>
      <c r="M587">
        <v>10960000000</v>
      </c>
      <c r="N587">
        <v>-9.9368829999999999</v>
      </c>
    </row>
    <row r="588" spans="2:14" x14ac:dyDescent="0.25">
      <c r="B588">
        <v>11020000000</v>
      </c>
      <c r="C588">
        <v>-9.8534708000000002</v>
      </c>
      <c r="M588">
        <v>11020000000</v>
      </c>
      <c r="N588">
        <v>-9.9770689000000008</v>
      </c>
    </row>
    <row r="589" spans="2:14" x14ac:dyDescent="0.25">
      <c r="B589">
        <v>11080000000</v>
      </c>
      <c r="C589">
        <v>-9.8750152999999994</v>
      </c>
      <c r="M589">
        <v>11080000000</v>
      </c>
      <c r="N589">
        <v>-9.9885138999999992</v>
      </c>
    </row>
    <row r="590" spans="2:14" x14ac:dyDescent="0.25">
      <c r="B590">
        <v>11140000000</v>
      </c>
      <c r="C590">
        <v>-9.8821840000000005</v>
      </c>
      <c r="M590">
        <v>11140000000</v>
      </c>
      <c r="N590">
        <v>-9.9883327000000008</v>
      </c>
    </row>
    <row r="591" spans="2:14" x14ac:dyDescent="0.25">
      <c r="B591">
        <v>11200000000</v>
      </c>
      <c r="C591">
        <v>-9.9204483000000003</v>
      </c>
      <c r="M591">
        <v>11200000000</v>
      </c>
      <c r="N591">
        <v>-10.017562</v>
      </c>
    </row>
    <row r="592" spans="2:14" x14ac:dyDescent="0.25">
      <c r="B592">
        <v>11260000000</v>
      </c>
      <c r="C592">
        <v>-9.9611014999999998</v>
      </c>
      <c r="M592">
        <v>11260000000</v>
      </c>
      <c r="N592">
        <v>-10.037127999999999</v>
      </c>
    </row>
    <row r="593" spans="2:14" x14ac:dyDescent="0.25">
      <c r="B593">
        <v>11320000000</v>
      </c>
      <c r="C593">
        <v>-9.9863672000000001</v>
      </c>
      <c r="M593">
        <v>11320000000</v>
      </c>
      <c r="N593">
        <v>-10.047959000000001</v>
      </c>
    </row>
    <row r="594" spans="2:14" x14ac:dyDescent="0.25">
      <c r="B594">
        <v>11380000000</v>
      </c>
      <c r="C594">
        <v>-10.022952999999999</v>
      </c>
      <c r="M594">
        <v>11380000000</v>
      </c>
      <c r="N594">
        <v>-10.074242999999999</v>
      </c>
    </row>
    <row r="595" spans="2:14" x14ac:dyDescent="0.25">
      <c r="B595">
        <v>11440000000</v>
      </c>
      <c r="C595">
        <v>-10.062128</v>
      </c>
      <c r="M595">
        <v>11440000000</v>
      </c>
      <c r="N595">
        <v>-10.087781</v>
      </c>
    </row>
    <row r="596" spans="2:14" x14ac:dyDescent="0.25">
      <c r="B596">
        <v>11500000000</v>
      </c>
      <c r="C596">
        <v>-10.098497</v>
      </c>
      <c r="M596">
        <v>11500000000</v>
      </c>
      <c r="N596">
        <v>-10.102558</v>
      </c>
    </row>
    <row r="597" spans="2:14" x14ac:dyDescent="0.25">
      <c r="B597">
        <v>11560000000</v>
      </c>
      <c r="C597">
        <v>-10.133914000000001</v>
      </c>
      <c r="M597">
        <v>11560000000</v>
      </c>
      <c r="N597">
        <v>-10.125498</v>
      </c>
    </row>
    <row r="598" spans="2:14" x14ac:dyDescent="0.25">
      <c r="B598">
        <v>11620000000</v>
      </c>
      <c r="C598">
        <v>-10.185827</v>
      </c>
      <c r="M598">
        <v>11620000000</v>
      </c>
      <c r="N598">
        <v>-10.159719000000001</v>
      </c>
    </row>
    <row r="599" spans="2:14" x14ac:dyDescent="0.25">
      <c r="B599">
        <v>11680000000</v>
      </c>
      <c r="C599">
        <v>-10.2309</v>
      </c>
      <c r="M599">
        <v>11680000000</v>
      </c>
      <c r="N599">
        <v>-10.179411</v>
      </c>
    </row>
    <row r="600" spans="2:14" x14ac:dyDescent="0.25">
      <c r="B600">
        <v>11740000000</v>
      </c>
      <c r="C600">
        <v>-10.281541000000001</v>
      </c>
      <c r="M600">
        <v>11740000000</v>
      </c>
      <c r="N600">
        <v>-10.215293000000001</v>
      </c>
    </row>
    <row r="601" spans="2:14" x14ac:dyDescent="0.25">
      <c r="B601">
        <v>11800000000</v>
      </c>
      <c r="C601">
        <v>-10.359711000000001</v>
      </c>
      <c r="M601">
        <v>11800000000</v>
      </c>
      <c r="N601">
        <v>-10.275093999999999</v>
      </c>
    </row>
    <row r="602" spans="2:14" x14ac:dyDescent="0.25">
      <c r="B602">
        <v>11860000000</v>
      </c>
      <c r="C602">
        <v>-10.433395000000001</v>
      </c>
      <c r="M602">
        <v>11860000000</v>
      </c>
      <c r="N602">
        <v>-10.317741</v>
      </c>
    </row>
    <row r="603" spans="2:14" x14ac:dyDescent="0.25">
      <c r="B603">
        <v>11920000000</v>
      </c>
      <c r="C603">
        <v>-10.485200000000001</v>
      </c>
      <c r="M603">
        <v>11920000000</v>
      </c>
      <c r="N603">
        <v>-10.340712</v>
      </c>
    </row>
    <row r="604" spans="2:14" x14ac:dyDescent="0.25">
      <c r="B604">
        <v>11980000000</v>
      </c>
      <c r="C604">
        <v>-10.536394</v>
      </c>
      <c r="M604">
        <v>11980000000</v>
      </c>
      <c r="N604">
        <v>-10.377276</v>
      </c>
    </row>
    <row r="605" spans="2:14" x14ac:dyDescent="0.25">
      <c r="B605">
        <v>12040000000</v>
      </c>
      <c r="C605">
        <v>-10.60805</v>
      </c>
      <c r="M605">
        <v>12040000000</v>
      </c>
      <c r="N605">
        <v>-10.434796</v>
      </c>
    </row>
    <row r="606" spans="2:14" x14ac:dyDescent="0.25">
      <c r="B606">
        <v>12100000000</v>
      </c>
      <c r="C606">
        <v>-10.677866</v>
      </c>
      <c r="M606">
        <v>12100000000</v>
      </c>
      <c r="N606">
        <v>-10.486079</v>
      </c>
    </row>
    <row r="607" spans="2:14" x14ac:dyDescent="0.25">
      <c r="B607">
        <v>12160000000</v>
      </c>
      <c r="C607">
        <v>-10.729502</v>
      </c>
      <c r="M607">
        <v>12160000000</v>
      </c>
      <c r="N607">
        <v>-10.532260000000001</v>
      </c>
    </row>
    <row r="608" spans="2:14" x14ac:dyDescent="0.25">
      <c r="B608">
        <v>12220000000</v>
      </c>
      <c r="C608">
        <v>-10.795916</v>
      </c>
      <c r="M608">
        <v>12220000000</v>
      </c>
      <c r="N608">
        <v>-10.598421</v>
      </c>
    </row>
    <row r="609" spans="2:14" x14ac:dyDescent="0.25">
      <c r="B609">
        <v>12280000000</v>
      </c>
      <c r="C609">
        <v>-10.882752</v>
      </c>
      <c r="M609">
        <v>12280000000</v>
      </c>
      <c r="N609">
        <v>-10.668825</v>
      </c>
    </row>
    <row r="610" spans="2:14" x14ac:dyDescent="0.25">
      <c r="B610">
        <v>12340000000</v>
      </c>
      <c r="C610">
        <v>-10.966961</v>
      </c>
      <c r="M610">
        <v>12340000000</v>
      </c>
      <c r="N610">
        <v>-10.72475</v>
      </c>
    </row>
    <row r="611" spans="2:14" x14ac:dyDescent="0.25">
      <c r="B611">
        <v>12400000000</v>
      </c>
      <c r="C611">
        <v>-11.024391</v>
      </c>
      <c r="M611">
        <v>12400000000</v>
      </c>
      <c r="N611">
        <v>-10.773031</v>
      </c>
    </row>
    <row r="612" spans="2:14" x14ac:dyDescent="0.25">
      <c r="B612">
        <v>12460000000</v>
      </c>
      <c r="C612">
        <v>-11.097809</v>
      </c>
      <c r="M612">
        <v>12460000000</v>
      </c>
      <c r="N612">
        <v>-10.841949</v>
      </c>
    </row>
    <row r="613" spans="2:14" x14ac:dyDescent="0.25">
      <c r="B613">
        <v>12520000000</v>
      </c>
      <c r="C613">
        <v>-11.181412</v>
      </c>
      <c r="M613">
        <v>12520000000</v>
      </c>
      <c r="N613">
        <v>-10.911645999999999</v>
      </c>
    </row>
    <row r="614" spans="2:14" x14ac:dyDescent="0.25">
      <c r="B614">
        <v>12580000000</v>
      </c>
      <c r="C614">
        <v>-11.261844</v>
      </c>
      <c r="M614">
        <v>12580000000</v>
      </c>
      <c r="N614">
        <v>-10.983615</v>
      </c>
    </row>
    <row r="615" spans="2:14" x14ac:dyDescent="0.25">
      <c r="B615">
        <v>12640000000</v>
      </c>
      <c r="C615">
        <v>-11.343094000000001</v>
      </c>
      <c r="M615">
        <v>12640000000</v>
      </c>
      <c r="N615">
        <v>-11.074020000000001</v>
      </c>
    </row>
    <row r="616" spans="2:14" x14ac:dyDescent="0.25">
      <c r="B616">
        <v>12700000000</v>
      </c>
      <c r="C616">
        <v>-11.427809999999999</v>
      </c>
      <c r="M616">
        <v>12700000000</v>
      </c>
      <c r="N616">
        <v>-11.157629999999999</v>
      </c>
    </row>
    <row r="617" spans="2:14" x14ac:dyDescent="0.25">
      <c r="B617">
        <v>12760000000</v>
      </c>
      <c r="C617">
        <v>-11.537701999999999</v>
      </c>
      <c r="M617">
        <v>12760000000</v>
      </c>
      <c r="N617">
        <v>-11.249326999999999</v>
      </c>
    </row>
    <row r="618" spans="2:14" x14ac:dyDescent="0.25">
      <c r="B618">
        <v>12820000000</v>
      </c>
      <c r="C618">
        <v>-11.634838999999999</v>
      </c>
      <c r="M618">
        <v>12820000000</v>
      </c>
      <c r="N618">
        <v>-11.333163000000001</v>
      </c>
    </row>
    <row r="619" spans="2:14" x14ac:dyDescent="0.25">
      <c r="B619">
        <v>12880000000</v>
      </c>
      <c r="C619">
        <v>-11.715168</v>
      </c>
      <c r="M619">
        <v>12880000000</v>
      </c>
      <c r="N619">
        <v>-11.413107999999999</v>
      </c>
    </row>
    <row r="620" spans="2:14" x14ac:dyDescent="0.25">
      <c r="B620">
        <v>12940000000</v>
      </c>
      <c r="C620">
        <v>-11.772672</v>
      </c>
      <c r="M620">
        <v>12940000000</v>
      </c>
      <c r="N620">
        <v>-11.465128</v>
      </c>
    </row>
    <row r="621" spans="2:14" x14ac:dyDescent="0.25">
      <c r="B621">
        <v>13000000000</v>
      </c>
      <c r="C621">
        <v>-11.821414000000001</v>
      </c>
      <c r="M621">
        <v>13000000000</v>
      </c>
      <c r="N621">
        <v>-11.508421999999999</v>
      </c>
    </row>
    <row r="622" spans="2:14" x14ac:dyDescent="0.25">
      <c r="B622" t="s">
        <v>25</v>
      </c>
      <c r="M622" t="s">
        <v>25</v>
      </c>
    </row>
    <row r="625" spans="2:14" x14ac:dyDescent="0.25">
      <c r="B625" t="s">
        <v>40</v>
      </c>
      <c r="M625" t="s">
        <v>40</v>
      </c>
    </row>
    <row r="626" spans="2:14" x14ac:dyDescent="0.25">
      <c r="B626" t="s">
        <v>23</v>
      </c>
      <c r="C626" t="s">
        <v>289</v>
      </c>
      <c r="M626" t="s">
        <v>23</v>
      </c>
      <c r="N626" t="s">
        <v>289</v>
      </c>
    </row>
    <row r="627" spans="2:14" x14ac:dyDescent="0.25">
      <c r="B627">
        <v>1000000000</v>
      </c>
      <c r="C627">
        <v>-11.868361</v>
      </c>
      <c r="M627">
        <v>1000000000</v>
      </c>
      <c r="N627">
        <v>-13.564983</v>
      </c>
    </row>
    <row r="628" spans="2:14" x14ac:dyDescent="0.25">
      <c r="B628">
        <v>1060000000</v>
      </c>
      <c r="C628">
        <v>-11.609693</v>
      </c>
      <c r="M628">
        <v>1060000000</v>
      </c>
      <c r="N628">
        <v>-13.304129</v>
      </c>
    </row>
    <row r="629" spans="2:14" x14ac:dyDescent="0.25">
      <c r="B629">
        <v>1120000000</v>
      </c>
      <c r="C629">
        <v>-11.303449000000001</v>
      </c>
      <c r="M629">
        <v>1120000000</v>
      </c>
      <c r="N629">
        <v>-12.959319000000001</v>
      </c>
    </row>
    <row r="630" spans="2:14" x14ac:dyDescent="0.25">
      <c r="B630">
        <v>1180000000</v>
      </c>
      <c r="C630">
        <v>-10.961357</v>
      </c>
      <c r="M630">
        <v>1180000000</v>
      </c>
      <c r="N630">
        <v>-12.598523999999999</v>
      </c>
    </row>
    <row r="631" spans="2:14" x14ac:dyDescent="0.25">
      <c r="B631">
        <v>1240000000</v>
      </c>
      <c r="C631">
        <v>-10.523771999999999</v>
      </c>
      <c r="M631">
        <v>1240000000</v>
      </c>
      <c r="N631">
        <v>-12.058543999999999</v>
      </c>
    </row>
    <row r="632" spans="2:14" x14ac:dyDescent="0.25">
      <c r="B632">
        <v>1300000000</v>
      </c>
      <c r="C632">
        <v>-10.173102</v>
      </c>
      <c r="M632">
        <v>1300000000</v>
      </c>
      <c r="N632">
        <v>-11.668212</v>
      </c>
    </row>
    <row r="633" spans="2:14" x14ac:dyDescent="0.25">
      <c r="B633">
        <v>1360000000</v>
      </c>
      <c r="C633">
        <v>-9.9545888999999992</v>
      </c>
      <c r="M633">
        <v>1360000000</v>
      </c>
      <c r="N633">
        <v>-11.374076000000001</v>
      </c>
    </row>
    <row r="634" spans="2:14" x14ac:dyDescent="0.25">
      <c r="B634">
        <v>1420000000</v>
      </c>
      <c r="C634">
        <v>-9.6883096999999996</v>
      </c>
      <c r="M634">
        <v>1420000000</v>
      </c>
      <c r="N634">
        <v>-11.070107</v>
      </c>
    </row>
    <row r="635" spans="2:14" x14ac:dyDescent="0.25">
      <c r="B635">
        <v>1480000000</v>
      </c>
      <c r="C635">
        <v>-9.4441538000000005</v>
      </c>
      <c r="M635">
        <v>1480000000</v>
      </c>
      <c r="N635">
        <v>-10.742678</v>
      </c>
    </row>
    <row r="636" spans="2:14" x14ac:dyDescent="0.25">
      <c r="B636">
        <v>1540000000</v>
      </c>
      <c r="C636">
        <v>-9.1754254999999993</v>
      </c>
      <c r="M636">
        <v>1540000000</v>
      </c>
      <c r="N636">
        <v>-10.429290999999999</v>
      </c>
    </row>
    <row r="637" spans="2:14" x14ac:dyDescent="0.25">
      <c r="B637">
        <v>1600000000</v>
      </c>
      <c r="C637">
        <v>-9.1026544999999999</v>
      </c>
      <c r="M637">
        <v>1600000000</v>
      </c>
      <c r="N637">
        <v>-10.294010999999999</v>
      </c>
    </row>
    <row r="638" spans="2:14" x14ac:dyDescent="0.25">
      <c r="B638">
        <v>1660000000</v>
      </c>
      <c r="C638">
        <v>-8.8962526000000004</v>
      </c>
      <c r="M638">
        <v>1660000000</v>
      </c>
      <c r="N638">
        <v>-10.011981</v>
      </c>
    </row>
    <row r="639" spans="2:14" x14ac:dyDescent="0.25">
      <c r="B639">
        <v>1720000000</v>
      </c>
      <c r="C639">
        <v>-8.8146830000000005</v>
      </c>
      <c r="M639">
        <v>1720000000</v>
      </c>
      <c r="N639">
        <v>-9.8466901999999994</v>
      </c>
    </row>
    <row r="640" spans="2:14" x14ac:dyDescent="0.25">
      <c r="B640">
        <v>1780000000</v>
      </c>
      <c r="C640">
        <v>-8.6997765999999999</v>
      </c>
      <c r="M640">
        <v>1780000000</v>
      </c>
      <c r="N640">
        <v>-9.6401404999999993</v>
      </c>
    </row>
    <row r="641" spans="2:14" x14ac:dyDescent="0.25">
      <c r="B641">
        <v>1840000000</v>
      </c>
      <c r="C641">
        <v>-8.6813202</v>
      </c>
      <c r="M641">
        <v>1840000000</v>
      </c>
      <c r="N641">
        <v>-9.5440635999999994</v>
      </c>
    </row>
    <row r="642" spans="2:14" x14ac:dyDescent="0.25">
      <c r="B642">
        <v>1900000000</v>
      </c>
      <c r="C642">
        <v>-8.5549669000000002</v>
      </c>
      <c r="M642">
        <v>1900000000</v>
      </c>
      <c r="N642">
        <v>-9.3089131999999992</v>
      </c>
    </row>
    <row r="643" spans="2:14" x14ac:dyDescent="0.25">
      <c r="B643">
        <v>1960000000</v>
      </c>
      <c r="C643">
        <v>-8.5068645000000007</v>
      </c>
      <c r="M643">
        <v>1960000000</v>
      </c>
      <c r="N643">
        <v>-9.1956071999999995</v>
      </c>
    </row>
    <row r="644" spans="2:14" x14ac:dyDescent="0.25">
      <c r="B644">
        <v>2020000000</v>
      </c>
      <c r="C644">
        <v>-8.4373789000000006</v>
      </c>
      <c r="M644">
        <v>2020000000</v>
      </c>
      <c r="N644">
        <v>-9.0355053000000005</v>
      </c>
    </row>
    <row r="645" spans="2:14" x14ac:dyDescent="0.25">
      <c r="B645">
        <v>2080000000</v>
      </c>
      <c r="C645">
        <v>-8.3911905000000004</v>
      </c>
      <c r="M645">
        <v>2080000000</v>
      </c>
      <c r="N645">
        <v>-8.9386206000000001</v>
      </c>
    </row>
    <row r="646" spans="2:14" x14ac:dyDescent="0.25">
      <c r="B646">
        <v>2140000000</v>
      </c>
      <c r="C646">
        <v>-8.3557816000000003</v>
      </c>
      <c r="M646">
        <v>2140000000</v>
      </c>
      <c r="N646">
        <v>-8.8173522999999996</v>
      </c>
    </row>
    <row r="647" spans="2:14" x14ac:dyDescent="0.25">
      <c r="B647">
        <v>2200000000</v>
      </c>
      <c r="C647">
        <v>-8.3485975000000003</v>
      </c>
      <c r="M647">
        <v>2200000000</v>
      </c>
      <c r="N647">
        <v>-8.7584286000000002</v>
      </c>
    </row>
    <row r="648" spans="2:14" x14ac:dyDescent="0.25">
      <c r="B648">
        <v>2260000000</v>
      </c>
      <c r="C648">
        <v>-8.3360014000000007</v>
      </c>
      <c r="M648">
        <v>2260000000</v>
      </c>
      <c r="N648">
        <v>-8.6833095999999994</v>
      </c>
    </row>
    <row r="649" spans="2:14" x14ac:dyDescent="0.25">
      <c r="B649">
        <v>2320000000</v>
      </c>
      <c r="C649">
        <v>-8.3249940999999996</v>
      </c>
      <c r="M649">
        <v>2320000000</v>
      </c>
      <c r="N649">
        <v>-8.6086024999999999</v>
      </c>
    </row>
    <row r="650" spans="2:14" x14ac:dyDescent="0.25">
      <c r="B650">
        <v>2380000000</v>
      </c>
      <c r="C650">
        <v>-8.3624325000000006</v>
      </c>
      <c r="M650">
        <v>2380000000</v>
      </c>
      <c r="N650">
        <v>-8.5769824999999997</v>
      </c>
    </row>
    <row r="651" spans="2:14" x14ac:dyDescent="0.25">
      <c r="B651">
        <v>2440000000</v>
      </c>
      <c r="C651">
        <v>-8.3769293000000005</v>
      </c>
      <c r="M651">
        <v>2440000000</v>
      </c>
      <c r="N651">
        <v>-8.5390005000000002</v>
      </c>
    </row>
    <row r="652" spans="2:14" x14ac:dyDescent="0.25">
      <c r="B652">
        <v>2500000000</v>
      </c>
      <c r="C652">
        <v>-8.3924226999999991</v>
      </c>
      <c r="M652">
        <v>2500000000</v>
      </c>
      <c r="N652">
        <v>-8.5045365999999998</v>
      </c>
    </row>
    <row r="653" spans="2:14" x14ac:dyDescent="0.25">
      <c r="B653">
        <v>2560000000</v>
      </c>
      <c r="C653">
        <v>-8.4077654000000006</v>
      </c>
      <c r="M653">
        <v>2560000000</v>
      </c>
      <c r="N653">
        <v>-8.4624205000000003</v>
      </c>
    </row>
    <row r="654" spans="2:14" x14ac:dyDescent="0.25">
      <c r="B654">
        <v>2620000000</v>
      </c>
      <c r="C654">
        <v>-8.4641503999999994</v>
      </c>
      <c r="M654">
        <v>2620000000</v>
      </c>
      <c r="N654">
        <v>-8.4732284999999994</v>
      </c>
    </row>
    <row r="655" spans="2:14" x14ac:dyDescent="0.25">
      <c r="B655">
        <v>2680000000</v>
      </c>
      <c r="C655">
        <v>-8.4530715999999995</v>
      </c>
      <c r="M655">
        <v>2680000000</v>
      </c>
      <c r="N655">
        <v>-8.4106140000000007</v>
      </c>
    </row>
    <row r="656" spans="2:14" x14ac:dyDescent="0.25">
      <c r="B656">
        <v>2740000000</v>
      </c>
      <c r="C656">
        <v>-8.5120325000000001</v>
      </c>
      <c r="M656">
        <v>2740000000</v>
      </c>
      <c r="N656">
        <v>-8.4277353000000002</v>
      </c>
    </row>
    <row r="657" spans="2:14" x14ac:dyDescent="0.25">
      <c r="B657">
        <v>2800000000</v>
      </c>
      <c r="C657">
        <v>-8.5031280999999996</v>
      </c>
      <c r="M657">
        <v>2800000000</v>
      </c>
      <c r="N657">
        <v>-8.3716068000000003</v>
      </c>
    </row>
    <row r="658" spans="2:14" x14ac:dyDescent="0.25">
      <c r="B658">
        <v>2860000000</v>
      </c>
      <c r="C658">
        <v>-8.5481824999999994</v>
      </c>
      <c r="M658">
        <v>2860000000</v>
      </c>
      <c r="N658">
        <v>-8.3747024999999997</v>
      </c>
    </row>
    <row r="659" spans="2:14" x14ac:dyDescent="0.25">
      <c r="B659">
        <v>2920000000</v>
      </c>
      <c r="C659">
        <v>-8.5387181999999999</v>
      </c>
      <c r="M659">
        <v>2920000000</v>
      </c>
      <c r="N659">
        <v>-8.3477507000000006</v>
      </c>
    </row>
    <row r="660" spans="2:14" x14ac:dyDescent="0.25">
      <c r="B660">
        <v>2980000000</v>
      </c>
      <c r="C660">
        <v>-8.5794353000000001</v>
      </c>
      <c r="M660">
        <v>2980000000</v>
      </c>
      <c r="N660">
        <v>-8.3717728000000005</v>
      </c>
    </row>
    <row r="661" spans="2:14" x14ac:dyDescent="0.25">
      <c r="B661">
        <v>3040000000</v>
      </c>
      <c r="C661">
        <v>-8.5834063999999994</v>
      </c>
      <c r="M661">
        <v>3040000000</v>
      </c>
      <c r="N661">
        <v>-8.3733500999999997</v>
      </c>
    </row>
    <row r="662" spans="2:14" x14ac:dyDescent="0.25">
      <c r="B662">
        <v>3100000000</v>
      </c>
      <c r="C662">
        <v>-8.6257677000000008</v>
      </c>
      <c r="M662">
        <v>3100000000</v>
      </c>
      <c r="N662">
        <v>-8.4099912999999997</v>
      </c>
    </row>
    <row r="663" spans="2:14" x14ac:dyDescent="0.25">
      <c r="B663">
        <v>3160000000</v>
      </c>
      <c r="C663">
        <v>-8.6625586000000006</v>
      </c>
      <c r="M663">
        <v>3160000000</v>
      </c>
      <c r="N663">
        <v>-8.4435739999999999</v>
      </c>
    </row>
    <row r="664" spans="2:14" x14ac:dyDescent="0.25">
      <c r="B664">
        <v>3220000000</v>
      </c>
      <c r="C664">
        <v>-8.7088003</v>
      </c>
      <c r="M664">
        <v>3220000000</v>
      </c>
      <c r="N664">
        <v>-8.4900017000000005</v>
      </c>
    </row>
    <row r="665" spans="2:14" x14ac:dyDescent="0.25">
      <c r="B665">
        <v>3280000000</v>
      </c>
      <c r="C665">
        <v>-8.7737750999999999</v>
      </c>
      <c r="M665">
        <v>3280000000</v>
      </c>
      <c r="N665">
        <v>-8.5585985000000004</v>
      </c>
    </row>
    <row r="666" spans="2:14" x14ac:dyDescent="0.25">
      <c r="B666">
        <v>3340000000</v>
      </c>
      <c r="C666">
        <v>-8.7965821999999996</v>
      </c>
      <c r="M666">
        <v>3340000000</v>
      </c>
      <c r="N666">
        <v>-8.5819396999999995</v>
      </c>
    </row>
    <row r="667" spans="2:14" x14ac:dyDescent="0.25">
      <c r="B667">
        <v>3400000000</v>
      </c>
      <c r="C667">
        <v>-8.8673801000000001</v>
      </c>
      <c r="M667">
        <v>3400000000</v>
      </c>
      <c r="N667">
        <v>-8.6488876000000001</v>
      </c>
    </row>
    <row r="668" spans="2:14" x14ac:dyDescent="0.25">
      <c r="B668">
        <v>3460000000</v>
      </c>
      <c r="C668">
        <v>-8.8891468000000007</v>
      </c>
      <c r="M668">
        <v>3460000000</v>
      </c>
      <c r="N668">
        <v>-8.6834822000000003</v>
      </c>
    </row>
    <row r="669" spans="2:14" x14ac:dyDescent="0.25">
      <c r="B669">
        <v>3520000000</v>
      </c>
      <c r="C669">
        <v>-8.9482174000000008</v>
      </c>
      <c r="M669">
        <v>3520000000</v>
      </c>
      <c r="N669">
        <v>-8.7425183999999998</v>
      </c>
    </row>
    <row r="670" spans="2:14" x14ac:dyDescent="0.25">
      <c r="B670">
        <v>3580000000</v>
      </c>
      <c r="C670">
        <v>-8.9648895</v>
      </c>
      <c r="M670">
        <v>3580000000</v>
      </c>
      <c r="N670">
        <v>-8.7649679000000003</v>
      </c>
    </row>
    <row r="671" spans="2:14" x14ac:dyDescent="0.25">
      <c r="B671">
        <v>3640000000</v>
      </c>
      <c r="C671">
        <v>-9.0172787000000003</v>
      </c>
      <c r="M671">
        <v>3640000000</v>
      </c>
      <c r="N671">
        <v>-8.8078193999999996</v>
      </c>
    </row>
    <row r="672" spans="2:14" x14ac:dyDescent="0.25">
      <c r="B672">
        <v>3700000000</v>
      </c>
      <c r="C672">
        <v>-9.0376472000000003</v>
      </c>
      <c r="M672">
        <v>3700000000</v>
      </c>
      <c r="N672">
        <v>-8.8325233000000001</v>
      </c>
    </row>
    <row r="673" spans="2:14" x14ac:dyDescent="0.25">
      <c r="B673">
        <v>3760000000</v>
      </c>
      <c r="C673">
        <v>-9.0985498000000007</v>
      </c>
      <c r="M673">
        <v>3760000000</v>
      </c>
      <c r="N673">
        <v>-8.8774347000000002</v>
      </c>
    </row>
    <row r="674" spans="2:14" x14ac:dyDescent="0.25">
      <c r="B674">
        <v>3820000000</v>
      </c>
      <c r="C674">
        <v>-9.1152715999999998</v>
      </c>
      <c r="M674">
        <v>3820000000</v>
      </c>
      <c r="N674">
        <v>-8.8968276999999993</v>
      </c>
    </row>
    <row r="675" spans="2:14" x14ac:dyDescent="0.25">
      <c r="B675">
        <v>3880000000</v>
      </c>
      <c r="C675">
        <v>-9.1532000999999994</v>
      </c>
      <c r="M675">
        <v>3880000000</v>
      </c>
      <c r="N675">
        <v>-8.9233627000000002</v>
      </c>
    </row>
    <row r="676" spans="2:14" x14ac:dyDescent="0.25">
      <c r="B676">
        <v>3940000000</v>
      </c>
      <c r="C676">
        <v>-9.1933146000000008</v>
      </c>
      <c r="M676">
        <v>3940000000</v>
      </c>
      <c r="N676">
        <v>-8.9548720999999993</v>
      </c>
    </row>
    <row r="677" spans="2:14" x14ac:dyDescent="0.25">
      <c r="B677">
        <v>4000000000</v>
      </c>
      <c r="C677">
        <v>-9.2225266000000001</v>
      </c>
      <c r="M677">
        <v>4000000000</v>
      </c>
      <c r="N677">
        <v>-8.9704723000000008</v>
      </c>
    </row>
    <row r="678" spans="2:14" x14ac:dyDescent="0.25">
      <c r="B678">
        <v>4060000000</v>
      </c>
      <c r="C678">
        <v>-9.2458934999999993</v>
      </c>
      <c r="M678">
        <v>4060000000</v>
      </c>
      <c r="N678">
        <v>-8.9937258</v>
      </c>
    </row>
    <row r="679" spans="2:14" x14ac:dyDescent="0.25">
      <c r="B679">
        <v>4120000000</v>
      </c>
      <c r="C679">
        <v>-9.2750292000000005</v>
      </c>
      <c r="M679">
        <v>4120000000</v>
      </c>
      <c r="N679">
        <v>-9.0082492999999992</v>
      </c>
    </row>
    <row r="680" spans="2:14" x14ac:dyDescent="0.25">
      <c r="B680">
        <v>4180000000</v>
      </c>
      <c r="C680">
        <v>-9.3114071000000003</v>
      </c>
      <c r="M680">
        <v>4180000000</v>
      </c>
      <c r="N680">
        <v>-9.0339842000000008</v>
      </c>
    </row>
    <row r="681" spans="2:14" x14ac:dyDescent="0.25">
      <c r="B681">
        <v>4240000000</v>
      </c>
      <c r="C681">
        <v>-9.3578814999999995</v>
      </c>
      <c r="M681">
        <v>4240000000</v>
      </c>
      <c r="N681">
        <v>-9.0751828999999997</v>
      </c>
    </row>
    <row r="682" spans="2:14" x14ac:dyDescent="0.25">
      <c r="B682">
        <v>4300000000</v>
      </c>
      <c r="C682">
        <v>-9.3914375000000003</v>
      </c>
      <c r="M682">
        <v>4300000000</v>
      </c>
      <c r="N682">
        <v>-9.1052160000000004</v>
      </c>
    </row>
    <row r="683" spans="2:14" x14ac:dyDescent="0.25">
      <c r="B683">
        <v>4360000000</v>
      </c>
      <c r="C683">
        <v>-9.4104557</v>
      </c>
      <c r="M683">
        <v>4360000000</v>
      </c>
      <c r="N683">
        <v>-9.1264935000000005</v>
      </c>
    </row>
    <row r="684" spans="2:14" x14ac:dyDescent="0.25">
      <c r="B684">
        <v>4420000000</v>
      </c>
      <c r="C684">
        <v>-9.4030333000000006</v>
      </c>
      <c r="M684">
        <v>4420000000</v>
      </c>
      <c r="N684">
        <v>-9.1254977999999998</v>
      </c>
    </row>
    <row r="685" spans="2:14" x14ac:dyDescent="0.25">
      <c r="B685">
        <v>4480000000</v>
      </c>
      <c r="C685">
        <v>-9.3971394999999998</v>
      </c>
      <c r="M685">
        <v>4480000000</v>
      </c>
      <c r="N685">
        <v>-9.1464967999999995</v>
      </c>
    </row>
    <row r="686" spans="2:14" x14ac:dyDescent="0.25">
      <c r="B686">
        <v>4540000000</v>
      </c>
      <c r="C686">
        <v>-9.3652086000000008</v>
      </c>
      <c r="M686">
        <v>4540000000</v>
      </c>
      <c r="N686">
        <v>-9.1440877999999994</v>
      </c>
    </row>
    <row r="687" spans="2:14" x14ac:dyDescent="0.25">
      <c r="B687">
        <v>4600000000</v>
      </c>
      <c r="C687">
        <v>-9.3272457000000006</v>
      </c>
      <c r="M687">
        <v>4600000000</v>
      </c>
      <c r="N687">
        <v>-9.1547088999999993</v>
      </c>
    </row>
    <row r="688" spans="2:14" x14ac:dyDescent="0.25">
      <c r="B688">
        <v>4660000000</v>
      </c>
      <c r="C688">
        <v>-9.2711287000000002</v>
      </c>
      <c r="M688">
        <v>4660000000</v>
      </c>
      <c r="N688">
        <v>-9.1414299000000003</v>
      </c>
    </row>
    <row r="689" spans="2:14" x14ac:dyDescent="0.25">
      <c r="B689">
        <v>4720000000</v>
      </c>
      <c r="C689">
        <v>-9.2316541999999995</v>
      </c>
      <c r="M689">
        <v>4720000000</v>
      </c>
      <c r="N689">
        <v>-9.1549273000000007</v>
      </c>
    </row>
    <row r="690" spans="2:14" x14ac:dyDescent="0.25">
      <c r="B690">
        <v>4780000000</v>
      </c>
      <c r="C690">
        <v>-9.1807899000000006</v>
      </c>
      <c r="M690">
        <v>4780000000</v>
      </c>
      <c r="N690">
        <v>-9.1467314000000002</v>
      </c>
    </row>
    <row r="691" spans="2:14" x14ac:dyDescent="0.25">
      <c r="B691">
        <v>4840000000</v>
      </c>
      <c r="C691">
        <v>-9.1091441999999994</v>
      </c>
      <c r="M691">
        <v>4840000000</v>
      </c>
      <c r="N691">
        <v>-9.1148948999999995</v>
      </c>
    </row>
    <row r="692" spans="2:14" x14ac:dyDescent="0.25">
      <c r="B692">
        <v>4900000000</v>
      </c>
      <c r="C692">
        <v>-9.0788039999999999</v>
      </c>
      <c r="M692">
        <v>4900000000</v>
      </c>
      <c r="N692">
        <v>-9.1072559000000002</v>
      </c>
    </row>
    <row r="693" spans="2:14" x14ac:dyDescent="0.25">
      <c r="B693">
        <v>4960000000</v>
      </c>
      <c r="C693">
        <v>-9.0569314999999992</v>
      </c>
      <c r="M693">
        <v>4960000000</v>
      </c>
      <c r="N693">
        <v>-9.0952348999999995</v>
      </c>
    </row>
    <row r="694" spans="2:14" x14ac:dyDescent="0.25">
      <c r="B694">
        <v>5020000000</v>
      </c>
      <c r="C694">
        <v>-9.0402612999999992</v>
      </c>
      <c r="M694">
        <v>5020000000</v>
      </c>
      <c r="N694">
        <v>-9.0761900000000004</v>
      </c>
    </row>
    <row r="695" spans="2:14" x14ac:dyDescent="0.25">
      <c r="B695">
        <v>5080000000</v>
      </c>
      <c r="C695">
        <v>-9.0501471000000002</v>
      </c>
      <c r="M695">
        <v>5080000000</v>
      </c>
      <c r="N695">
        <v>-9.0716514999999998</v>
      </c>
    </row>
    <row r="696" spans="2:14" x14ac:dyDescent="0.25">
      <c r="B696">
        <v>5140000000</v>
      </c>
      <c r="C696">
        <v>-9.0797729</v>
      </c>
      <c r="M696">
        <v>5140000000</v>
      </c>
      <c r="N696">
        <v>-9.0794115000000009</v>
      </c>
    </row>
    <row r="697" spans="2:14" x14ac:dyDescent="0.25">
      <c r="B697">
        <v>5200000000</v>
      </c>
      <c r="C697">
        <v>-9.0822562999999992</v>
      </c>
      <c r="M697">
        <v>5200000000</v>
      </c>
      <c r="N697">
        <v>-9.0464783000000004</v>
      </c>
    </row>
    <row r="698" spans="2:14" x14ac:dyDescent="0.25">
      <c r="B698">
        <v>5260000000</v>
      </c>
      <c r="C698">
        <v>-9.1000700000000005</v>
      </c>
      <c r="M698">
        <v>5260000000</v>
      </c>
      <c r="N698">
        <v>-9.0324925999999994</v>
      </c>
    </row>
    <row r="699" spans="2:14" x14ac:dyDescent="0.25">
      <c r="B699">
        <v>5320000000</v>
      </c>
      <c r="C699">
        <v>-9.1428566</v>
      </c>
      <c r="M699">
        <v>5320000000</v>
      </c>
      <c r="N699">
        <v>-9.0388765000000006</v>
      </c>
    </row>
    <row r="700" spans="2:14" x14ac:dyDescent="0.25">
      <c r="B700">
        <v>5380000000</v>
      </c>
      <c r="C700">
        <v>-9.1188450000000003</v>
      </c>
      <c r="M700">
        <v>5380000000</v>
      </c>
      <c r="N700">
        <v>-8.9832859000000003</v>
      </c>
    </row>
    <row r="701" spans="2:14" x14ac:dyDescent="0.25">
      <c r="B701">
        <v>5440000000</v>
      </c>
      <c r="C701">
        <v>-9.1032515000000007</v>
      </c>
      <c r="M701">
        <v>5440000000</v>
      </c>
      <c r="N701">
        <v>-8.9373608000000004</v>
      </c>
    </row>
    <row r="702" spans="2:14" x14ac:dyDescent="0.25">
      <c r="B702">
        <v>5500000000</v>
      </c>
      <c r="C702">
        <v>-9.0825271999999995</v>
      </c>
      <c r="M702">
        <v>5500000000</v>
      </c>
      <c r="N702">
        <v>-8.8968105000000008</v>
      </c>
    </row>
    <row r="703" spans="2:14" x14ac:dyDescent="0.25">
      <c r="B703">
        <v>5560000000</v>
      </c>
      <c r="C703">
        <v>-9.0693187999999996</v>
      </c>
      <c r="M703">
        <v>5560000000</v>
      </c>
      <c r="N703">
        <v>-8.8684244000000003</v>
      </c>
    </row>
    <row r="704" spans="2:14" x14ac:dyDescent="0.25">
      <c r="B704">
        <v>5620000000</v>
      </c>
      <c r="C704">
        <v>-9.0007953999999994</v>
      </c>
      <c r="M704">
        <v>5620000000</v>
      </c>
      <c r="N704">
        <v>-8.8003444999999996</v>
      </c>
    </row>
    <row r="705" spans="2:14" x14ac:dyDescent="0.25">
      <c r="B705">
        <v>5680000000</v>
      </c>
      <c r="C705">
        <v>-8.9830331999999995</v>
      </c>
      <c r="M705">
        <v>5680000000</v>
      </c>
      <c r="N705">
        <v>-8.7875222999999991</v>
      </c>
    </row>
    <row r="706" spans="2:14" x14ac:dyDescent="0.25">
      <c r="B706">
        <v>5740000000</v>
      </c>
      <c r="C706">
        <v>-8.9388532999999999</v>
      </c>
      <c r="M706">
        <v>5740000000</v>
      </c>
      <c r="N706">
        <v>-8.7605553</v>
      </c>
    </row>
    <row r="707" spans="2:14" x14ac:dyDescent="0.25">
      <c r="B707">
        <v>5800000000</v>
      </c>
      <c r="C707">
        <v>-8.9160833000000004</v>
      </c>
      <c r="M707">
        <v>5800000000</v>
      </c>
      <c r="N707">
        <v>-8.7549294999999994</v>
      </c>
    </row>
    <row r="708" spans="2:14" x14ac:dyDescent="0.25">
      <c r="B708">
        <v>5860000000</v>
      </c>
      <c r="C708">
        <v>-8.8563395000000007</v>
      </c>
      <c r="M708">
        <v>5860000000</v>
      </c>
      <c r="N708">
        <v>-8.7328691000000003</v>
      </c>
    </row>
    <row r="709" spans="2:14" x14ac:dyDescent="0.25">
      <c r="B709">
        <v>5920000000</v>
      </c>
      <c r="C709">
        <v>-8.8306503000000003</v>
      </c>
      <c r="M709">
        <v>5920000000</v>
      </c>
      <c r="N709">
        <v>-8.7372169</v>
      </c>
    </row>
    <row r="710" spans="2:14" x14ac:dyDescent="0.25">
      <c r="B710">
        <v>5980000000</v>
      </c>
      <c r="C710">
        <v>-8.7789297000000008</v>
      </c>
      <c r="M710">
        <v>5980000000</v>
      </c>
      <c r="N710">
        <v>-8.7209357999999995</v>
      </c>
    </row>
    <row r="711" spans="2:14" x14ac:dyDescent="0.25">
      <c r="B711">
        <v>6040000000</v>
      </c>
      <c r="C711">
        <v>-8.7728739000000004</v>
      </c>
      <c r="M711">
        <v>6040000000</v>
      </c>
      <c r="N711">
        <v>-8.7348146</v>
      </c>
    </row>
    <row r="712" spans="2:14" x14ac:dyDescent="0.25">
      <c r="B712">
        <v>6100000000</v>
      </c>
      <c r="C712">
        <v>-8.7670107000000002</v>
      </c>
      <c r="M712">
        <v>6100000000</v>
      </c>
      <c r="N712">
        <v>-8.7585639999999998</v>
      </c>
    </row>
    <row r="713" spans="2:14" x14ac:dyDescent="0.25">
      <c r="B713">
        <v>6160000000</v>
      </c>
      <c r="C713">
        <v>-8.7803229999999992</v>
      </c>
      <c r="M713">
        <v>6160000000</v>
      </c>
      <c r="N713">
        <v>-8.7749453000000006</v>
      </c>
    </row>
    <row r="714" spans="2:14" x14ac:dyDescent="0.25">
      <c r="B714">
        <v>6220000000</v>
      </c>
      <c r="C714">
        <v>-8.7728824999999997</v>
      </c>
      <c r="M714">
        <v>6220000000</v>
      </c>
      <c r="N714">
        <v>-8.7732457999999998</v>
      </c>
    </row>
    <row r="715" spans="2:14" x14ac:dyDescent="0.25">
      <c r="B715">
        <v>6280000000</v>
      </c>
      <c r="C715">
        <v>-8.8028449999999996</v>
      </c>
      <c r="M715">
        <v>6280000000</v>
      </c>
      <c r="N715">
        <v>-8.7943601999999998</v>
      </c>
    </row>
    <row r="716" spans="2:14" x14ac:dyDescent="0.25">
      <c r="B716">
        <v>6340000000</v>
      </c>
      <c r="C716">
        <v>-8.8214617000000004</v>
      </c>
      <c r="M716">
        <v>6340000000</v>
      </c>
      <c r="N716">
        <v>-8.8108292000000006</v>
      </c>
    </row>
    <row r="717" spans="2:14" x14ac:dyDescent="0.25">
      <c r="B717">
        <v>6400000000</v>
      </c>
      <c r="C717">
        <v>-8.8221244999999993</v>
      </c>
      <c r="M717">
        <v>6400000000</v>
      </c>
      <c r="N717">
        <v>-8.8044243000000009</v>
      </c>
    </row>
    <row r="718" spans="2:14" x14ac:dyDescent="0.25">
      <c r="B718">
        <v>6460000000</v>
      </c>
      <c r="C718">
        <v>-8.8475751999999996</v>
      </c>
      <c r="M718">
        <v>6460000000</v>
      </c>
      <c r="N718">
        <v>-8.8308458000000005</v>
      </c>
    </row>
    <row r="719" spans="2:14" x14ac:dyDescent="0.25">
      <c r="B719">
        <v>6520000000</v>
      </c>
      <c r="C719">
        <v>-8.8790855000000004</v>
      </c>
      <c r="M719">
        <v>6520000000</v>
      </c>
      <c r="N719">
        <v>-8.8543243</v>
      </c>
    </row>
    <row r="720" spans="2:14" x14ac:dyDescent="0.25">
      <c r="B720">
        <v>6580000000</v>
      </c>
      <c r="C720">
        <v>-8.9022226</v>
      </c>
      <c r="M720">
        <v>6580000000</v>
      </c>
      <c r="N720">
        <v>-8.8756036999999992</v>
      </c>
    </row>
    <row r="721" spans="2:14" x14ac:dyDescent="0.25">
      <c r="B721">
        <v>6640000000</v>
      </c>
      <c r="C721">
        <v>-8.9023255999999993</v>
      </c>
      <c r="M721">
        <v>6640000000</v>
      </c>
      <c r="N721">
        <v>-8.8803634999999996</v>
      </c>
    </row>
    <row r="722" spans="2:14" x14ac:dyDescent="0.25">
      <c r="B722">
        <v>6700000000</v>
      </c>
      <c r="C722">
        <v>-8.930275</v>
      </c>
      <c r="M722">
        <v>6700000000</v>
      </c>
      <c r="N722">
        <v>-8.9097643000000009</v>
      </c>
    </row>
    <row r="723" spans="2:14" x14ac:dyDescent="0.25">
      <c r="B723">
        <v>6760000000</v>
      </c>
      <c r="C723">
        <v>-8.9405345999999994</v>
      </c>
      <c r="M723">
        <v>6760000000</v>
      </c>
      <c r="N723">
        <v>-8.9150305000000003</v>
      </c>
    </row>
    <row r="724" spans="2:14" x14ac:dyDescent="0.25">
      <c r="B724">
        <v>6820000000</v>
      </c>
      <c r="C724">
        <v>-8.9671736000000006</v>
      </c>
      <c r="M724">
        <v>6820000000</v>
      </c>
      <c r="N724">
        <v>-8.9378471000000008</v>
      </c>
    </row>
    <row r="725" spans="2:14" x14ac:dyDescent="0.25">
      <c r="B725">
        <v>6880000000</v>
      </c>
      <c r="C725">
        <v>-8.9787283000000002</v>
      </c>
      <c r="M725">
        <v>6880000000</v>
      </c>
      <c r="N725">
        <v>-8.9486170000000005</v>
      </c>
    </row>
    <row r="726" spans="2:14" x14ac:dyDescent="0.25">
      <c r="B726">
        <v>6940000000</v>
      </c>
      <c r="C726">
        <v>-9.0066279999999992</v>
      </c>
      <c r="M726">
        <v>6940000000</v>
      </c>
      <c r="N726">
        <v>-8.9730357999999999</v>
      </c>
    </row>
    <row r="727" spans="2:14" x14ac:dyDescent="0.25">
      <c r="B727">
        <v>7000000000</v>
      </c>
      <c r="C727">
        <v>-9.0041522999999994</v>
      </c>
      <c r="M727">
        <v>7000000000</v>
      </c>
      <c r="N727">
        <v>-8.9663705999999994</v>
      </c>
    </row>
    <row r="728" spans="2:14" x14ac:dyDescent="0.25">
      <c r="B728">
        <v>7060000000</v>
      </c>
      <c r="C728">
        <v>-9.0047788999999998</v>
      </c>
      <c r="M728">
        <v>7060000000</v>
      </c>
      <c r="N728">
        <v>-8.9688768000000003</v>
      </c>
    </row>
    <row r="729" spans="2:14" x14ac:dyDescent="0.25">
      <c r="B729">
        <v>7120000000</v>
      </c>
      <c r="C729">
        <v>-9.0121030999999991</v>
      </c>
      <c r="M729">
        <v>7120000000</v>
      </c>
      <c r="N729">
        <v>-8.9843577999999997</v>
      </c>
    </row>
    <row r="730" spans="2:14" x14ac:dyDescent="0.25">
      <c r="B730">
        <v>7180000000</v>
      </c>
      <c r="C730">
        <v>-9.0189170999999995</v>
      </c>
      <c r="M730">
        <v>7180000000</v>
      </c>
      <c r="N730">
        <v>-9.0017356999999993</v>
      </c>
    </row>
    <row r="731" spans="2:14" x14ac:dyDescent="0.25">
      <c r="B731">
        <v>7240000000</v>
      </c>
      <c r="C731">
        <v>-9.0168800000000005</v>
      </c>
      <c r="M731">
        <v>7240000000</v>
      </c>
      <c r="N731">
        <v>-9.0040893999999998</v>
      </c>
    </row>
    <row r="732" spans="2:14" x14ac:dyDescent="0.25">
      <c r="B732">
        <v>7300000000</v>
      </c>
      <c r="C732">
        <v>-9.0270843999999997</v>
      </c>
      <c r="M732">
        <v>7300000000</v>
      </c>
      <c r="N732">
        <v>-9.0202712999999992</v>
      </c>
    </row>
    <row r="733" spans="2:14" x14ac:dyDescent="0.25">
      <c r="B733">
        <v>7360000000</v>
      </c>
      <c r="C733">
        <v>-9.0539731999999997</v>
      </c>
      <c r="M733">
        <v>7360000000</v>
      </c>
      <c r="N733">
        <v>-9.0513467999999992</v>
      </c>
    </row>
    <row r="734" spans="2:14" x14ac:dyDescent="0.25">
      <c r="B734">
        <v>7420000000</v>
      </c>
      <c r="C734">
        <v>-9.0673323000000003</v>
      </c>
      <c r="M734">
        <v>7420000000</v>
      </c>
      <c r="N734">
        <v>-9.0660629000000004</v>
      </c>
    </row>
    <row r="735" spans="2:14" x14ac:dyDescent="0.25">
      <c r="B735">
        <v>7480000000</v>
      </c>
      <c r="C735">
        <v>-9.0837584000000007</v>
      </c>
      <c r="M735">
        <v>7480000000</v>
      </c>
      <c r="N735">
        <v>-9.0791664000000001</v>
      </c>
    </row>
    <row r="736" spans="2:14" x14ac:dyDescent="0.25">
      <c r="B736">
        <v>7540000000</v>
      </c>
      <c r="C736">
        <v>-9.1002826999999993</v>
      </c>
      <c r="M736">
        <v>7540000000</v>
      </c>
      <c r="N736">
        <v>-9.0923166000000002</v>
      </c>
    </row>
    <row r="737" spans="2:14" x14ac:dyDescent="0.25">
      <c r="B737">
        <v>7600000000</v>
      </c>
      <c r="C737">
        <v>-9.1191683000000001</v>
      </c>
      <c r="M737">
        <v>7600000000</v>
      </c>
      <c r="N737">
        <v>-9.1073933</v>
      </c>
    </row>
    <row r="738" spans="2:14" x14ac:dyDescent="0.25">
      <c r="B738">
        <v>7660000000</v>
      </c>
      <c r="C738">
        <v>-9.1364870000000007</v>
      </c>
      <c r="M738">
        <v>7660000000</v>
      </c>
      <c r="N738">
        <v>-9.1243485999999994</v>
      </c>
    </row>
    <row r="739" spans="2:14" x14ac:dyDescent="0.25">
      <c r="B739">
        <v>7720000000</v>
      </c>
      <c r="C739">
        <v>-9.1411303999999998</v>
      </c>
      <c r="M739">
        <v>7720000000</v>
      </c>
      <c r="N739">
        <v>-9.1302775999999994</v>
      </c>
    </row>
    <row r="740" spans="2:14" x14ac:dyDescent="0.25">
      <c r="B740">
        <v>7780000000</v>
      </c>
      <c r="C740">
        <v>-9.1388779000000007</v>
      </c>
      <c r="M740">
        <v>7780000000</v>
      </c>
      <c r="N740">
        <v>-9.1337004000000004</v>
      </c>
    </row>
    <row r="741" spans="2:14" x14ac:dyDescent="0.25">
      <c r="B741">
        <v>7840000000</v>
      </c>
      <c r="C741">
        <v>-9.1567410999999996</v>
      </c>
      <c r="M741">
        <v>7840000000</v>
      </c>
      <c r="N741">
        <v>-9.1566171999999995</v>
      </c>
    </row>
    <row r="742" spans="2:14" x14ac:dyDescent="0.25">
      <c r="B742">
        <v>7900000000</v>
      </c>
      <c r="C742">
        <v>-9.1680603000000005</v>
      </c>
      <c r="M742">
        <v>7900000000</v>
      </c>
      <c r="N742">
        <v>-9.1720381</v>
      </c>
    </row>
    <row r="743" spans="2:14" x14ac:dyDescent="0.25">
      <c r="B743">
        <v>7960000000</v>
      </c>
      <c r="C743">
        <v>-9.1427917000000001</v>
      </c>
      <c r="M743">
        <v>7960000000</v>
      </c>
      <c r="N743">
        <v>-9.1716251</v>
      </c>
    </row>
    <row r="744" spans="2:14" x14ac:dyDescent="0.25">
      <c r="B744">
        <v>8020000000</v>
      </c>
      <c r="C744">
        <v>-9.1587552999999993</v>
      </c>
      <c r="M744">
        <v>8020000000</v>
      </c>
      <c r="N744">
        <v>-9.2059221000000004</v>
      </c>
    </row>
    <row r="745" spans="2:14" x14ac:dyDescent="0.25">
      <c r="B745">
        <v>8080000000</v>
      </c>
      <c r="C745">
        <v>-9.1892118000000007</v>
      </c>
      <c r="M745">
        <v>8080000000</v>
      </c>
      <c r="N745">
        <v>-9.2399415999999999</v>
      </c>
    </row>
    <row r="746" spans="2:14" x14ac:dyDescent="0.25">
      <c r="B746">
        <v>8140000000</v>
      </c>
      <c r="C746">
        <v>-9.2098464999999994</v>
      </c>
      <c r="M746">
        <v>8140000000</v>
      </c>
      <c r="N746">
        <v>-9.2706537000000004</v>
      </c>
    </row>
    <row r="747" spans="2:14" x14ac:dyDescent="0.25">
      <c r="B747">
        <v>8200000000</v>
      </c>
      <c r="C747">
        <v>-9.2341756999999998</v>
      </c>
      <c r="M747">
        <v>8200000000</v>
      </c>
      <c r="N747">
        <v>-9.3111733999999995</v>
      </c>
    </row>
    <row r="748" spans="2:14" x14ac:dyDescent="0.25">
      <c r="B748">
        <v>8260000000</v>
      </c>
      <c r="C748">
        <v>-9.2860125999999994</v>
      </c>
      <c r="M748">
        <v>8260000000</v>
      </c>
      <c r="N748">
        <v>-9.3590964999999997</v>
      </c>
    </row>
    <row r="749" spans="2:14" x14ac:dyDescent="0.25">
      <c r="B749">
        <v>8320000000</v>
      </c>
      <c r="C749">
        <v>-9.3129807000000007</v>
      </c>
      <c r="M749">
        <v>8320000000</v>
      </c>
      <c r="N749">
        <v>-9.3830223000000004</v>
      </c>
    </row>
    <row r="750" spans="2:14" x14ac:dyDescent="0.25">
      <c r="B750">
        <v>8380000000</v>
      </c>
      <c r="C750">
        <v>-9.3403606000000003</v>
      </c>
      <c r="M750">
        <v>8380000000</v>
      </c>
      <c r="N750">
        <v>-9.4186467999999994</v>
      </c>
    </row>
    <row r="751" spans="2:14" x14ac:dyDescent="0.25">
      <c r="B751">
        <v>8440000000</v>
      </c>
      <c r="C751">
        <v>-9.3895168000000009</v>
      </c>
      <c r="M751">
        <v>8440000000</v>
      </c>
      <c r="N751">
        <v>-9.4789276000000005</v>
      </c>
    </row>
    <row r="752" spans="2:14" x14ac:dyDescent="0.25">
      <c r="B752">
        <v>8500000000</v>
      </c>
      <c r="C752">
        <v>-9.4636973999999991</v>
      </c>
      <c r="M752">
        <v>8500000000</v>
      </c>
      <c r="N752">
        <v>-9.5507411999999992</v>
      </c>
    </row>
    <row r="753" spans="2:14" x14ac:dyDescent="0.25">
      <c r="B753">
        <v>8560000000</v>
      </c>
      <c r="C753">
        <v>-9.5050068000000003</v>
      </c>
      <c r="M753">
        <v>8560000000</v>
      </c>
      <c r="N753">
        <v>-9.5807467000000006</v>
      </c>
    </row>
    <row r="754" spans="2:14" x14ac:dyDescent="0.25">
      <c r="B754">
        <v>8620000000</v>
      </c>
      <c r="C754">
        <v>-9.5604180999999997</v>
      </c>
      <c r="M754">
        <v>8620000000</v>
      </c>
      <c r="N754">
        <v>-9.6323127999999993</v>
      </c>
    </row>
    <row r="755" spans="2:14" x14ac:dyDescent="0.25">
      <c r="B755">
        <v>8680000000</v>
      </c>
      <c r="C755">
        <v>-9.6308985000000007</v>
      </c>
      <c r="M755">
        <v>8680000000</v>
      </c>
      <c r="N755">
        <v>-9.692399</v>
      </c>
    </row>
    <row r="756" spans="2:14" x14ac:dyDescent="0.25">
      <c r="B756">
        <v>8740000000</v>
      </c>
      <c r="C756">
        <v>-9.6827992999999992</v>
      </c>
      <c r="M756">
        <v>8740000000</v>
      </c>
      <c r="N756">
        <v>-9.7324017999999999</v>
      </c>
    </row>
    <row r="757" spans="2:14" x14ac:dyDescent="0.25">
      <c r="B757">
        <v>8800000000</v>
      </c>
      <c r="C757">
        <v>-9.7311973999999992</v>
      </c>
      <c r="M757">
        <v>8800000000</v>
      </c>
      <c r="N757">
        <v>-9.7727423000000009</v>
      </c>
    </row>
    <row r="758" spans="2:14" x14ac:dyDescent="0.25">
      <c r="B758">
        <v>8860000000</v>
      </c>
      <c r="C758">
        <v>-9.8259696999999999</v>
      </c>
      <c r="M758">
        <v>8860000000</v>
      </c>
      <c r="N758">
        <v>-9.8514689999999998</v>
      </c>
    </row>
    <row r="759" spans="2:14" x14ac:dyDescent="0.25">
      <c r="B759">
        <v>8920000000</v>
      </c>
      <c r="C759">
        <v>-9.9002227999999999</v>
      </c>
      <c r="M759">
        <v>8920000000</v>
      </c>
      <c r="N759">
        <v>-9.8945675000000008</v>
      </c>
    </row>
    <row r="760" spans="2:14" x14ac:dyDescent="0.25">
      <c r="B760">
        <v>8980000000</v>
      </c>
      <c r="C760">
        <v>-9.9496383999999995</v>
      </c>
      <c r="M760">
        <v>8980000000</v>
      </c>
      <c r="N760">
        <v>-9.9191666000000005</v>
      </c>
    </row>
    <row r="761" spans="2:14" x14ac:dyDescent="0.25">
      <c r="B761">
        <v>9040000000</v>
      </c>
      <c r="C761">
        <v>-9.9959544999999999</v>
      </c>
      <c r="M761">
        <v>9040000000</v>
      </c>
      <c r="N761">
        <v>-9.9316987999999995</v>
      </c>
    </row>
    <row r="762" spans="2:14" x14ac:dyDescent="0.25">
      <c r="B762">
        <v>9100000000</v>
      </c>
      <c r="C762">
        <v>-10.035731999999999</v>
      </c>
      <c r="M762">
        <v>9100000000</v>
      </c>
      <c r="N762">
        <v>-9.9285469000000006</v>
      </c>
    </row>
    <row r="763" spans="2:14" x14ac:dyDescent="0.25">
      <c r="B763">
        <v>9160000000</v>
      </c>
      <c r="C763">
        <v>-10.064355000000001</v>
      </c>
      <c r="M763">
        <v>9160000000</v>
      </c>
      <c r="N763">
        <v>-9.9175663000000007</v>
      </c>
    </row>
    <row r="764" spans="2:14" x14ac:dyDescent="0.25">
      <c r="B764">
        <v>9220000000</v>
      </c>
      <c r="C764">
        <v>-10.085381</v>
      </c>
      <c r="M764">
        <v>9220000000</v>
      </c>
      <c r="N764">
        <v>-9.9171209000000005</v>
      </c>
    </row>
    <row r="765" spans="2:14" x14ac:dyDescent="0.25">
      <c r="B765">
        <v>9280000000</v>
      </c>
      <c r="C765">
        <v>-10.124159000000001</v>
      </c>
      <c r="M765">
        <v>9280000000</v>
      </c>
      <c r="N765">
        <v>-9.9371223000000004</v>
      </c>
    </row>
    <row r="766" spans="2:14" x14ac:dyDescent="0.25">
      <c r="B766">
        <v>9340000000</v>
      </c>
      <c r="C766">
        <v>-10.157856000000001</v>
      </c>
      <c r="M766">
        <v>9340000000</v>
      </c>
      <c r="N766">
        <v>-9.9549208</v>
      </c>
    </row>
    <row r="767" spans="2:14" x14ac:dyDescent="0.25">
      <c r="B767">
        <v>9400000000</v>
      </c>
      <c r="C767">
        <v>-10.183585000000001</v>
      </c>
      <c r="M767">
        <v>9400000000</v>
      </c>
      <c r="N767">
        <v>-9.9769258000000001</v>
      </c>
    </row>
    <row r="768" spans="2:14" x14ac:dyDescent="0.25">
      <c r="B768">
        <v>9460000000</v>
      </c>
      <c r="C768">
        <v>-10.202373</v>
      </c>
      <c r="M768">
        <v>9460000000</v>
      </c>
      <c r="N768">
        <v>-10.01413</v>
      </c>
    </row>
    <row r="769" spans="2:14" x14ac:dyDescent="0.25">
      <c r="B769">
        <v>9520000000</v>
      </c>
      <c r="C769">
        <v>-10.241866999999999</v>
      </c>
      <c r="M769">
        <v>9520000000</v>
      </c>
      <c r="N769">
        <v>-10.074109</v>
      </c>
    </row>
    <row r="770" spans="2:14" x14ac:dyDescent="0.25">
      <c r="B770">
        <v>9580000000</v>
      </c>
      <c r="C770">
        <v>-10.271469</v>
      </c>
      <c r="M770">
        <v>9580000000</v>
      </c>
      <c r="N770">
        <v>-10.11993</v>
      </c>
    </row>
    <row r="771" spans="2:14" x14ac:dyDescent="0.25">
      <c r="B771">
        <v>9640000000</v>
      </c>
      <c r="C771">
        <v>-10.288774</v>
      </c>
      <c r="M771">
        <v>9640000000</v>
      </c>
      <c r="N771">
        <v>-10.158389</v>
      </c>
    </row>
    <row r="772" spans="2:14" x14ac:dyDescent="0.25">
      <c r="B772">
        <v>9700000000</v>
      </c>
      <c r="C772">
        <v>-10.309405</v>
      </c>
      <c r="M772">
        <v>9700000000</v>
      </c>
      <c r="N772">
        <v>-10.209641</v>
      </c>
    </row>
    <row r="773" spans="2:14" x14ac:dyDescent="0.25">
      <c r="B773">
        <v>9760000000</v>
      </c>
      <c r="C773">
        <v>-10.343571000000001</v>
      </c>
      <c r="M773">
        <v>9760000000</v>
      </c>
      <c r="N773">
        <v>-10.265311000000001</v>
      </c>
    </row>
    <row r="774" spans="2:14" x14ac:dyDescent="0.25">
      <c r="B774">
        <v>9820000000</v>
      </c>
      <c r="C774">
        <v>-10.353464000000001</v>
      </c>
      <c r="M774">
        <v>9820000000</v>
      </c>
      <c r="N774">
        <v>-10.280252000000001</v>
      </c>
    </row>
    <row r="775" spans="2:14" x14ac:dyDescent="0.25">
      <c r="B775">
        <v>9880000000</v>
      </c>
      <c r="C775">
        <v>-10.328981000000001</v>
      </c>
      <c r="M775">
        <v>9880000000</v>
      </c>
      <c r="N775">
        <v>-10.266942</v>
      </c>
    </row>
    <row r="776" spans="2:14" x14ac:dyDescent="0.25">
      <c r="B776">
        <v>9940000000</v>
      </c>
      <c r="C776">
        <v>-10.332096</v>
      </c>
      <c r="M776">
        <v>9940000000</v>
      </c>
      <c r="N776">
        <v>-10.284542</v>
      </c>
    </row>
    <row r="777" spans="2:14" x14ac:dyDescent="0.25">
      <c r="B777">
        <v>10000000000</v>
      </c>
      <c r="C777">
        <v>-10.33306</v>
      </c>
      <c r="M777">
        <v>10000000000</v>
      </c>
      <c r="N777">
        <v>-10.292802999999999</v>
      </c>
    </row>
    <row r="778" spans="2:14" x14ac:dyDescent="0.25">
      <c r="B778">
        <v>10060000000</v>
      </c>
      <c r="C778">
        <v>-10.308597000000001</v>
      </c>
      <c r="M778">
        <v>10060000000</v>
      </c>
      <c r="N778">
        <v>-10.278136999999999</v>
      </c>
    </row>
    <row r="779" spans="2:14" x14ac:dyDescent="0.25">
      <c r="B779">
        <v>10120000000</v>
      </c>
      <c r="C779">
        <v>-10.276066999999999</v>
      </c>
      <c r="M779">
        <v>10120000000</v>
      </c>
      <c r="N779">
        <v>-10.268621</v>
      </c>
    </row>
    <row r="780" spans="2:14" x14ac:dyDescent="0.25">
      <c r="B780">
        <v>10180000000</v>
      </c>
      <c r="C780">
        <v>-10.285342999999999</v>
      </c>
      <c r="M780">
        <v>10180000000</v>
      </c>
      <c r="N780">
        <v>-10.294743</v>
      </c>
    </row>
    <row r="781" spans="2:14" x14ac:dyDescent="0.25">
      <c r="B781">
        <v>10240000000</v>
      </c>
      <c r="C781">
        <v>-10.283381</v>
      </c>
      <c r="M781">
        <v>10240000000</v>
      </c>
      <c r="N781">
        <v>-10.299829000000001</v>
      </c>
    </row>
    <row r="782" spans="2:14" x14ac:dyDescent="0.25">
      <c r="B782">
        <v>10300000000</v>
      </c>
      <c r="C782">
        <v>-10.256876</v>
      </c>
      <c r="M782">
        <v>10300000000</v>
      </c>
      <c r="N782">
        <v>-10.294241</v>
      </c>
    </row>
    <row r="783" spans="2:14" x14ac:dyDescent="0.25">
      <c r="B783">
        <v>10360000000</v>
      </c>
      <c r="C783">
        <v>-10.25882</v>
      </c>
      <c r="M783">
        <v>10360000000</v>
      </c>
      <c r="N783">
        <v>-10.314306999999999</v>
      </c>
    </row>
    <row r="784" spans="2:14" x14ac:dyDescent="0.25">
      <c r="B784">
        <v>10420000000</v>
      </c>
      <c r="C784">
        <v>-10.280810000000001</v>
      </c>
      <c r="M784">
        <v>10420000000</v>
      </c>
      <c r="N784">
        <v>-10.336494</v>
      </c>
    </row>
    <row r="785" spans="2:14" x14ac:dyDescent="0.25">
      <c r="B785">
        <v>10480000000</v>
      </c>
      <c r="C785">
        <v>-10.277471999999999</v>
      </c>
      <c r="M785">
        <v>10480000000</v>
      </c>
      <c r="N785">
        <v>-10.337533000000001</v>
      </c>
    </row>
    <row r="786" spans="2:14" x14ac:dyDescent="0.25">
      <c r="B786">
        <v>10540000000</v>
      </c>
      <c r="C786">
        <v>-10.288282000000001</v>
      </c>
      <c r="M786">
        <v>10540000000</v>
      </c>
      <c r="N786">
        <v>-10.371510000000001</v>
      </c>
    </row>
    <row r="787" spans="2:14" x14ac:dyDescent="0.25">
      <c r="B787">
        <v>10600000000</v>
      </c>
      <c r="C787">
        <v>-10.340218999999999</v>
      </c>
      <c r="M787">
        <v>10600000000</v>
      </c>
      <c r="N787">
        <v>-10.423361999999999</v>
      </c>
    </row>
    <row r="788" spans="2:14" x14ac:dyDescent="0.25">
      <c r="B788">
        <v>10660000000</v>
      </c>
      <c r="C788">
        <v>-10.343698</v>
      </c>
      <c r="M788">
        <v>10660000000</v>
      </c>
      <c r="N788">
        <v>-10.412482000000001</v>
      </c>
    </row>
    <row r="789" spans="2:14" x14ac:dyDescent="0.25">
      <c r="B789">
        <v>10720000000</v>
      </c>
      <c r="C789">
        <v>-10.329295999999999</v>
      </c>
      <c r="M789">
        <v>10720000000</v>
      </c>
      <c r="N789">
        <v>-10.408215</v>
      </c>
    </row>
    <row r="790" spans="2:14" x14ac:dyDescent="0.25">
      <c r="B790">
        <v>10780000000</v>
      </c>
      <c r="C790">
        <v>-10.345212999999999</v>
      </c>
      <c r="M790">
        <v>10780000000</v>
      </c>
      <c r="N790">
        <v>-10.444399000000001</v>
      </c>
    </row>
    <row r="791" spans="2:14" x14ac:dyDescent="0.25">
      <c r="B791">
        <v>10840000000</v>
      </c>
      <c r="C791">
        <v>-10.364713</v>
      </c>
      <c r="M791">
        <v>10840000000</v>
      </c>
      <c r="N791">
        <v>-10.465004</v>
      </c>
    </row>
    <row r="792" spans="2:14" x14ac:dyDescent="0.25">
      <c r="B792">
        <v>10900000000</v>
      </c>
      <c r="C792">
        <v>-10.331953</v>
      </c>
      <c r="M792">
        <v>10900000000</v>
      </c>
      <c r="N792">
        <v>-10.435834</v>
      </c>
    </row>
    <row r="793" spans="2:14" x14ac:dyDescent="0.25">
      <c r="B793">
        <v>10960000000</v>
      </c>
      <c r="C793">
        <v>-10.347685</v>
      </c>
      <c r="M793">
        <v>10960000000</v>
      </c>
      <c r="N793">
        <v>-10.473423</v>
      </c>
    </row>
    <row r="794" spans="2:14" x14ac:dyDescent="0.25">
      <c r="B794">
        <v>11020000000</v>
      </c>
      <c r="C794">
        <v>-10.406890000000001</v>
      </c>
      <c r="M794">
        <v>11020000000</v>
      </c>
      <c r="N794">
        <v>-10.532026</v>
      </c>
    </row>
    <row r="795" spans="2:14" x14ac:dyDescent="0.25">
      <c r="B795">
        <v>11080000000</v>
      </c>
      <c r="C795">
        <v>-10.439042000000001</v>
      </c>
      <c r="M795">
        <v>11080000000</v>
      </c>
      <c r="N795">
        <v>-10.546218</v>
      </c>
    </row>
    <row r="796" spans="2:14" x14ac:dyDescent="0.25">
      <c r="B796">
        <v>11140000000</v>
      </c>
      <c r="C796">
        <v>-10.442549</v>
      </c>
      <c r="M796">
        <v>11140000000</v>
      </c>
      <c r="N796">
        <v>-10.540051</v>
      </c>
    </row>
    <row r="797" spans="2:14" x14ac:dyDescent="0.25">
      <c r="B797">
        <v>11200000000</v>
      </c>
      <c r="C797">
        <v>-10.487906000000001</v>
      </c>
      <c r="M797">
        <v>11200000000</v>
      </c>
      <c r="N797">
        <v>-10.576676000000001</v>
      </c>
    </row>
    <row r="798" spans="2:14" x14ac:dyDescent="0.25">
      <c r="B798">
        <v>11260000000</v>
      </c>
      <c r="C798">
        <v>-10.540851999999999</v>
      </c>
      <c r="M798">
        <v>11260000000</v>
      </c>
      <c r="N798">
        <v>-10.604715000000001</v>
      </c>
    </row>
    <row r="799" spans="2:14" x14ac:dyDescent="0.25">
      <c r="B799">
        <v>11320000000</v>
      </c>
      <c r="C799">
        <v>-10.566651</v>
      </c>
      <c r="M799">
        <v>11320000000</v>
      </c>
      <c r="N799">
        <v>-10.612995</v>
      </c>
    </row>
    <row r="800" spans="2:14" x14ac:dyDescent="0.25">
      <c r="B800">
        <v>11380000000</v>
      </c>
      <c r="C800">
        <v>-10.610094</v>
      </c>
      <c r="M800">
        <v>11380000000</v>
      </c>
      <c r="N800">
        <v>-10.644012</v>
      </c>
    </row>
    <row r="801" spans="2:14" x14ac:dyDescent="0.25">
      <c r="B801">
        <v>11440000000</v>
      </c>
      <c r="C801">
        <v>-10.664237999999999</v>
      </c>
      <c r="M801">
        <v>11440000000</v>
      </c>
      <c r="N801">
        <v>-10.669703</v>
      </c>
    </row>
    <row r="802" spans="2:14" x14ac:dyDescent="0.25">
      <c r="B802">
        <v>11500000000</v>
      </c>
      <c r="C802">
        <v>-10.706365999999999</v>
      </c>
      <c r="M802">
        <v>11500000000</v>
      </c>
      <c r="N802">
        <v>-10.684355999999999</v>
      </c>
    </row>
    <row r="803" spans="2:14" x14ac:dyDescent="0.25">
      <c r="B803">
        <v>11560000000</v>
      </c>
      <c r="C803">
        <v>-10.74371</v>
      </c>
      <c r="M803">
        <v>11560000000</v>
      </c>
      <c r="N803">
        <v>-10.703307000000001</v>
      </c>
    </row>
    <row r="804" spans="2:14" x14ac:dyDescent="0.25">
      <c r="B804">
        <v>11620000000</v>
      </c>
      <c r="C804">
        <v>-10.808846000000001</v>
      </c>
      <c r="M804">
        <v>11620000000</v>
      </c>
      <c r="N804">
        <v>-10.746593000000001</v>
      </c>
    </row>
    <row r="805" spans="2:14" x14ac:dyDescent="0.25">
      <c r="B805">
        <v>11680000000</v>
      </c>
      <c r="C805">
        <v>-10.864495</v>
      </c>
      <c r="M805">
        <v>11680000000</v>
      </c>
      <c r="N805">
        <v>-10.76543</v>
      </c>
    </row>
    <row r="806" spans="2:14" x14ac:dyDescent="0.25">
      <c r="B806">
        <v>11740000000</v>
      </c>
      <c r="C806">
        <v>-10.908389</v>
      </c>
      <c r="M806">
        <v>11740000000</v>
      </c>
      <c r="N806">
        <v>-10.790895000000001</v>
      </c>
    </row>
    <row r="807" spans="2:14" x14ac:dyDescent="0.25">
      <c r="B807">
        <v>11800000000</v>
      </c>
      <c r="C807">
        <v>-10.996392</v>
      </c>
      <c r="M807">
        <v>11800000000</v>
      </c>
      <c r="N807">
        <v>-10.861568999999999</v>
      </c>
    </row>
    <row r="808" spans="2:14" x14ac:dyDescent="0.25">
      <c r="B808">
        <v>11860000000</v>
      </c>
      <c r="C808">
        <v>-11.096332</v>
      </c>
      <c r="M808">
        <v>11860000000</v>
      </c>
      <c r="N808">
        <v>-10.925922</v>
      </c>
    </row>
    <row r="809" spans="2:14" x14ac:dyDescent="0.25">
      <c r="B809">
        <v>11920000000</v>
      </c>
      <c r="C809">
        <v>-11.150845</v>
      </c>
      <c r="M809">
        <v>11920000000</v>
      </c>
      <c r="N809">
        <v>-10.937467</v>
      </c>
    </row>
    <row r="810" spans="2:14" x14ac:dyDescent="0.25">
      <c r="B810">
        <v>11980000000</v>
      </c>
      <c r="C810">
        <v>-11.185985000000001</v>
      </c>
      <c r="M810">
        <v>11980000000</v>
      </c>
      <c r="N810">
        <v>-10.959343000000001</v>
      </c>
    </row>
    <row r="811" spans="2:14" x14ac:dyDescent="0.25">
      <c r="B811">
        <v>12040000000</v>
      </c>
      <c r="C811">
        <v>-11.262090000000001</v>
      </c>
      <c r="M811">
        <v>12040000000</v>
      </c>
      <c r="N811">
        <v>-11.026897999999999</v>
      </c>
    </row>
    <row r="812" spans="2:14" x14ac:dyDescent="0.25">
      <c r="B812">
        <v>12100000000</v>
      </c>
      <c r="C812">
        <v>-11.345860999999999</v>
      </c>
      <c r="M812">
        <v>12100000000</v>
      </c>
      <c r="N812">
        <v>-11.088221000000001</v>
      </c>
    </row>
    <row r="813" spans="2:14" x14ac:dyDescent="0.25">
      <c r="B813">
        <v>12160000000</v>
      </c>
      <c r="C813">
        <v>-11.386464999999999</v>
      </c>
      <c r="M813">
        <v>12160000000</v>
      </c>
      <c r="N813">
        <v>-11.118650000000001</v>
      </c>
    </row>
    <row r="814" spans="2:14" x14ac:dyDescent="0.25">
      <c r="B814">
        <v>12220000000</v>
      </c>
      <c r="C814">
        <v>-11.453441</v>
      </c>
      <c r="M814">
        <v>12220000000</v>
      </c>
      <c r="N814">
        <v>-11.192265000000001</v>
      </c>
    </row>
    <row r="815" spans="2:14" x14ac:dyDescent="0.25">
      <c r="B815">
        <v>12280000000</v>
      </c>
      <c r="C815">
        <v>-11.574883</v>
      </c>
      <c r="M815">
        <v>12280000000</v>
      </c>
      <c r="N815">
        <v>-11.300393</v>
      </c>
    </row>
    <row r="816" spans="2:14" x14ac:dyDescent="0.25">
      <c r="B816">
        <v>12340000000</v>
      </c>
      <c r="C816">
        <v>-11.688314999999999</v>
      </c>
      <c r="M816">
        <v>12340000000</v>
      </c>
      <c r="N816">
        <v>-11.373799999999999</v>
      </c>
    </row>
    <row r="817" spans="2:14" x14ac:dyDescent="0.25">
      <c r="B817">
        <v>12400000000</v>
      </c>
      <c r="C817">
        <v>-11.739221000000001</v>
      </c>
      <c r="M817">
        <v>12400000000</v>
      </c>
      <c r="N817">
        <v>-11.412322</v>
      </c>
    </row>
    <row r="818" spans="2:14" x14ac:dyDescent="0.25">
      <c r="B818">
        <v>12460000000</v>
      </c>
      <c r="C818">
        <v>-11.817081</v>
      </c>
      <c r="M818">
        <v>12460000000</v>
      </c>
      <c r="N818">
        <v>-11.496112</v>
      </c>
    </row>
    <row r="819" spans="2:14" x14ac:dyDescent="0.25">
      <c r="B819">
        <v>12520000000</v>
      </c>
      <c r="C819">
        <v>-11.930152</v>
      </c>
      <c r="M819">
        <v>12520000000</v>
      </c>
      <c r="N819">
        <v>-11.602098</v>
      </c>
    </row>
    <row r="820" spans="2:14" x14ac:dyDescent="0.25">
      <c r="B820">
        <v>12580000000</v>
      </c>
      <c r="C820">
        <v>-12.026336000000001</v>
      </c>
      <c r="M820">
        <v>12580000000</v>
      </c>
      <c r="N820">
        <v>-11.687400999999999</v>
      </c>
    </row>
    <row r="821" spans="2:14" x14ac:dyDescent="0.25">
      <c r="B821">
        <v>12640000000</v>
      </c>
      <c r="C821">
        <v>-12.123415</v>
      </c>
      <c r="M821">
        <v>12640000000</v>
      </c>
      <c r="N821">
        <v>-11.802408</v>
      </c>
    </row>
    <row r="822" spans="2:14" x14ac:dyDescent="0.25">
      <c r="B822">
        <v>12700000000</v>
      </c>
      <c r="C822">
        <v>-12.266567999999999</v>
      </c>
      <c r="M822">
        <v>12700000000</v>
      </c>
      <c r="N822">
        <v>-11.95</v>
      </c>
    </row>
    <row r="823" spans="2:14" x14ac:dyDescent="0.25">
      <c r="B823">
        <v>12760000000</v>
      </c>
      <c r="C823">
        <v>-12.450041000000001</v>
      </c>
      <c r="M823">
        <v>12760000000</v>
      </c>
      <c r="N823">
        <v>-12.099418</v>
      </c>
    </row>
    <row r="824" spans="2:14" x14ac:dyDescent="0.25">
      <c r="B824">
        <v>12820000000</v>
      </c>
      <c r="C824">
        <v>-12.586786999999999</v>
      </c>
      <c r="M824">
        <v>12820000000</v>
      </c>
      <c r="N824">
        <v>-12.205158000000001</v>
      </c>
    </row>
    <row r="825" spans="2:14" x14ac:dyDescent="0.25">
      <c r="B825">
        <v>12880000000</v>
      </c>
      <c r="C825">
        <v>-12.700850000000001</v>
      </c>
      <c r="M825">
        <v>12880000000</v>
      </c>
      <c r="N825">
        <v>-12.308795999999999</v>
      </c>
    </row>
    <row r="826" spans="2:14" x14ac:dyDescent="0.25">
      <c r="B826">
        <v>12940000000</v>
      </c>
      <c r="C826">
        <v>-12.788485</v>
      </c>
      <c r="M826">
        <v>12940000000</v>
      </c>
      <c r="N826">
        <v>-12.374402999999999</v>
      </c>
    </row>
    <row r="827" spans="2:14" x14ac:dyDescent="0.25">
      <c r="B827">
        <v>13000000000</v>
      </c>
      <c r="C827">
        <v>-12.838075999999999</v>
      </c>
      <c r="M827">
        <v>13000000000</v>
      </c>
      <c r="N827">
        <v>-12.404242</v>
      </c>
    </row>
    <row r="828" spans="2:14" x14ac:dyDescent="0.25">
      <c r="B828" t="s">
        <v>25</v>
      </c>
      <c r="M828" t="s">
        <v>25</v>
      </c>
    </row>
    <row r="831" spans="2:14" x14ac:dyDescent="0.25">
      <c r="B831" t="s">
        <v>42</v>
      </c>
      <c r="M831" t="s">
        <v>42</v>
      </c>
    </row>
    <row r="832" spans="2:14" x14ac:dyDescent="0.25">
      <c r="B832" t="s">
        <v>23</v>
      </c>
      <c r="C832" t="s">
        <v>290</v>
      </c>
      <c r="M832" t="s">
        <v>23</v>
      </c>
      <c r="N832" t="s">
        <v>290</v>
      </c>
    </row>
    <row r="833" spans="2:14" x14ac:dyDescent="0.25">
      <c r="B833">
        <v>1000000000</v>
      </c>
      <c r="C833">
        <v>-12.453545999999999</v>
      </c>
      <c r="M833">
        <v>1000000000</v>
      </c>
      <c r="N833">
        <v>-13.353979000000001</v>
      </c>
    </row>
    <row r="834" spans="2:14" x14ac:dyDescent="0.25">
      <c r="B834">
        <v>1060000000</v>
      </c>
      <c r="C834">
        <v>-12.193489</v>
      </c>
      <c r="M834">
        <v>1060000000</v>
      </c>
      <c r="N834">
        <v>-13.087733</v>
      </c>
    </row>
    <row r="835" spans="2:14" x14ac:dyDescent="0.25">
      <c r="B835">
        <v>1120000000</v>
      </c>
      <c r="C835">
        <v>-11.885160000000001</v>
      </c>
      <c r="M835">
        <v>1120000000</v>
      </c>
      <c r="N835">
        <v>-12.741508</v>
      </c>
    </row>
    <row r="836" spans="2:14" x14ac:dyDescent="0.25">
      <c r="B836">
        <v>1180000000</v>
      </c>
      <c r="C836">
        <v>-11.534629000000001</v>
      </c>
      <c r="M836">
        <v>1180000000</v>
      </c>
      <c r="N836">
        <v>-12.379289</v>
      </c>
    </row>
    <row r="837" spans="2:14" x14ac:dyDescent="0.25">
      <c r="B837">
        <v>1240000000</v>
      </c>
      <c r="C837">
        <v>-11.098042</v>
      </c>
      <c r="M837">
        <v>1240000000</v>
      </c>
      <c r="N837">
        <v>-11.841269</v>
      </c>
    </row>
    <row r="838" spans="2:14" x14ac:dyDescent="0.25">
      <c r="B838">
        <v>1300000000</v>
      </c>
      <c r="C838">
        <v>-10.732530000000001</v>
      </c>
      <c r="M838">
        <v>1300000000</v>
      </c>
      <c r="N838">
        <v>-11.451225000000001</v>
      </c>
    </row>
    <row r="839" spans="2:14" x14ac:dyDescent="0.25">
      <c r="B839">
        <v>1360000000</v>
      </c>
      <c r="C839">
        <v>-10.506387999999999</v>
      </c>
      <c r="M839">
        <v>1360000000</v>
      </c>
      <c r="N839">
        <v>-11.156955</v>
      </c>
    </row>
    <row r="840" spans="2:14" x14ac:dyDescent="0.25">
      <c r="B840">
        <v>1420000000</v>
      </c>
      <c r="C840">
        <v>-10.232426</v>
      </c>
      <c r="M840">
        <v>1420000000</v>
      </c>
      <c r="N840">
        <v>-10.852981</v>
      </c>
    </row>
    <row r="841" spans="2:14" x14ac:dyDescent="0.25">
      <c r="B841">
        <v>1480000000</v>
      </c>
      <c r="C841">
        <v>-9.9816275000000001</v>
      </c>
      <c r="M841">
        <v>1480000000</v>
      </c>
      <c r="N841">
        <v>-10.526812</v>
      </c>
    </row>
    <row r="842" spans="2:14" x14ac:dyDescent="0.25">
      <c r="B842">
        <v>1540000000</v>
      </c>
      <c r="C842">
        <v>-9.7022914999999994</v>
      </c>
      <c r="M842">
        <v>1540000000</v>
      </c>
      <c r="N842">
        <v>-10.214829</v>
      </c>
    </row>
    <row r="843" spans="2:14" x14ac:dyDescent="0.25">
      <c r="B843">
        <v>1600000000</v>
      </c>
      <c r="C843">
        <v>-9.6289882999999996</v>
      </c>
      <c r="M843">
        <v>1600000000</v>
      </c>
      <c r="N843">
        <v>-10.077565</v>
      </c>
    </row>
    <row r="844" spans="2:14" x14ac:dyDescent="0.25">
      <c r="B844">
        <v>1660000000</v>
      </c>
      <c r="C844">
        <v>-9.4236660000000008</v>
      </c>
      <c r="M844">
        <v>1660000000</v>
      </c>
      <c r="N844">
        <v>-9.7974358000000006</v>
      </c>
    </row>
    <row r="845" spans="2:14" x14ac:dyDescent="0.25">
      <c r="B845">
        <v>1720000000</v>
      </c>
      <c r="C845">
        <v>-9.3338021999999992</v>
      </c>
      <c r="M845">
        <v>1720000000</v>
      </c>
      <c r="N845">
        <v>-9.6318750000000009</v>
      </c>
    </row>
    <row r="846" spans="2:14" x14ac:dyDescent="0.25">
      <c r="B846">
        <v>1780000000</v>
      </c>
      <c r="C846">
        <v>-9.2216901999999994</v>
      </c>
      <c r="M846">
        <v>1780000000</v>
      </c>
      <c r="N846">
        <v>-9.4229908000000009</v>
      </c>
    </row>
    <row r="847" spans="2:14" x14ac:dyDescent="0.25">
      <c r="B847">
        <v>1840000000</v>
      </c>
      <c r="C847">
        <v>-9.2074709000000006</v>
      </c>
      <c r="M847">
        <v>1840000000</v>
      </c>
      <c r="N847">
        <v>-9.3254833000000001</v>
      </c>
    </row>
    <row r="848" spans="2:14" x14ac:dyDescent="0.25">
      <c r="B848">
        <v>1900000000</v>
      </c>
      <c r="C848">
        <v>-9.0785189000000006</v>
      </c>
      <c r="M848">
        <v>1900000000</v>
      </c>
      <c r="N848">
        <v>-9.0918951000000003</v>
      </c>
    </row>
    <row r="849" spans="2:14" x14ac:dyDescent="0.25">
      <c r="B849">
        <v>1960000000</v>
      </c>
      <c r="C849">
        <v>-9.0208416000000007</v>
      </c>
      <c r="M849">
        <v>1960000000</v>
      </c>
      <c r="N849">
        <v>-8.9827986000000006</v>
      </c>
    </row>
    <row r="850" spans="2:14" x14ac:dyDescent="0.25">
      <c r="B850">
        <v>2020000000</v>
      </c>
      <c r="C850">
        <v>-8.9551648999999998</v>
      </c>
      <c r="M850">
        <v>2020000000</v>
      </c>
      <c r="N850">
        <v>-8.821866</v>
      </c>
    </row>
    <row r="851" spans="2:14" x14ac:dyDescent="0.25">
      <c r="B851">
        <v>2080000000</v>
      </c>
      <c r="C851">
        <v>-8.9095449000000002</v>
      </c>
      <c r="M851">
        <v>2080000000</v>
      </c>
      <c r="N851">
        <v>-8.7266025999999997</v>
      </c>
    </row>
    <row r="852" spans="2:14" x14ac:dyDescent="0.25">
      <c r="B852">
        <v>2140000000</v>
      </c>
      <c r="C852">
        <v>-8.8723954999999997</v>
      </c>
      <c r="M852">
        <v>2140000000</v>
      </c>
      <c r="N852">
        <v>-8.6083727000000003</v>
      </c>
    </row>
    <row r="853" spans="2:14" x14ac:dyDescent="0.25">
      <c r="B853">
        <v>2200000000</v>
      </c>
      <c r="C853">
        <v>-8.8684168000000003</v>
      </c>
      <c r="M853">
        <v>2200000000</v>
      </c>
      <c r="N853">
        <v>-8.5494594999999993</v>
      </c>
    </row>
    <row r="854" spans="2:14" x14ac:dyDescent="0.25">
      <c r="B854">
        <v>2260000000</v>
      </c>
      <c r="C854">
        <v>-8.8689833</v>
      </c>
      <c r="M854">
        <v>2260000000</v>
      </c>
      <c r="N854">
        <v>-8.4711542000000009</v>
      </c>
    </row>
    <row r="855" spans="2:14" x14ac:dyDescent="0.25">
      <c r="B855">
        <v>2320000000</v>
      </c>
      <c r="C855">
        <v>-8.8625784000000003</v>
      </c>
      <c r="M855">
        <v>2320000000</v>
      </c>
      <c r="N855">
        <v>-8.3965520999999992</v>
      </c>
    </row>
    <row r="856" spans="2:14" x14ac:dyDescent="0.25">
      <c r="B856">
        <v>2380000000</v>
      </c>
      <c r="C856">
        <v>-8.8967475999999994</v>
      </c>
      <c r="M856">
        <v>2380000000</v>
      </c>
      <c r="N856">
        <v>-8.3663787999999997</v>
      </c>
    </row>
    <row r="857" spans="2:14" x14ac:dyDescent="0.25">
      <c r="B857">
        <v>2440000000</v>
      </c>
      <c r="C857">
        <v>-8.9154940000000007</v>
      </c>
      <c r="M857">
        <v>2440000000</v>
      </c>
      <c r="N857">
        <v>-8.3275641999999994</v>
      </c>
    </row>
    <row r="858" spans="2:14" x14ac:dyDescent="0.25">
      <c r="B858">
        <v>2500000000</v>
      </c>
      <c r="C858">
        <v>-8.9329461999999999</v>
      </c>
      <c r="M858">
        <v>2500000000</v>
      </c>
      <c r="N858">
        <v>-8.2924308999999994</v>
      </c>
    </row>
    <row r="859" spans="2:14" x14ac:dyDescent="0.25">
      <c r="B859">
        <v>2560000000</v>
      </c>
      <c r="C859">
        <v>-8.9513873999999998</v>
      </c>
      <c r="M859">
        <v>2560000000</v>
      </c>
      <c r="N859">
        <v>-8.2493200000000009</v>
      </c>
    </row>
    <row r="860" spans="2:14" x14ac:dyDescent="0.25">
      <c r="B860">
        <v>2620000000</v>
      </c>
      <c r="C860">
        <v>-9.0100145000000005</v>
      </c>
      <c r="M860">
        <v>2620000000</v>
      </c>
      <c r="N860">
        <v>-8.2610369000000006</v>
      </c>
    </row>
    <row r="861" spans="2:14" x14ac:dyDescent="0.25">
      <c r="B861">
        <v>2680000000</v>
      </c>
      <c r="C861">
        <v>-9.0054721999999998</v>
      </c>
      <c r="M861">
        <v>2680000000</v>
      </c>
      <c r="N861">
        <v>-8.1966944000000002</v>
      </c>
    </row>
    <row r="862" spans="2:14" x14ac:dyDescent="0.25">
      <c r="B862">
        <v>2740000000</v>
      </c>
      <c r="C862">
        <v>-9.0628080000000004</v>
      </c>
      <c r="M862">
        <v>2740000000</v>
      </c>
      <c r="N862">
        <v>-8.2114715999999994</v>
      </c>
    </row>
    <row r="863" spans="2:14" x14ac:dyDescent="0.25">
      <c r="B863">
        <v>2800000000</v>
      </c>
      <c r="C863">
        <v>-9.0622845000000005</v>
      </c>
      <c r="M863">
        <v>2800000000</v>
      </c>
      <c r="N863">
        <v>-8.1535521000000006</v>
      </c>
    </row>
    <row r="864" spans="2:14" x14ac:dyDescent="0.25">
      <c r="B864">
        <v>2860000000</v>
      </c>
      <c r="C864">
        <v>-9.1052178999999995</v>
      </c>
      <c r="M864">
        <v>2860000000</v>
      </c>
      <c r="N864">
        <v>-8.1575737000000004</v>
      </c>
    </row>
    <row r="865" spans="2:14" x14ac:dyDescent="0.25">
      <c r="B865">
        <v>2920000000</v>
      </c>
      <c r="C865">
        <v>-9.1015110000000004</v>
      </c>
      <c r="M865">
        <v>2920000000</v>
      </c>
      <c r="N865">
        <v>-8.1278400000000008</v>
      </c>
    </row>
    <row r="866" spans="2:14" x14ac:dyDescent="0.25">
      <c r="B866">
        <v>2980000000</v>
      </c>
      <c r="C866">
        <v>-9.1485614999999996</v>
      </c>
      <c r="M866">
        <v>2980000000</v>
      </c>
      <c r="N866">
        <v>-8.1478719999999996</v>
      </c>
    </row>
    <row r="867" spans="2:14" x14ac:dyDescent="0.25">
      <c r="B867">
        <v>3040000000</v>
      </c>
      <c r="C867">
        <v>-9.1657314000000003</v>
      </c>
      <c r="M867">
        <v>3040000000</v>
      </c>
      <c r="N867">
        <v>-8.1449604000000004</v>
      </c>
    </row>
    <row r="868" spans="2:14" x14ac:dyDescent="0.25">
      <c r="B868">
        <v>3100000000</v>
      </c>
      <c r="C868">
        <v>-9.2120876000000003</v>
      </c>
      <c r="M868">
        <v>3100000000</v>
      </c>
      <c r="N868">
        <v>-8.1809539999999998</v>
      </c>
    </row>
    <row r="869" spans="2:14" x14ac:dyDescent="0.25">
      <c r="B869">
        <v>3160000000</v>
      </c>
      <c r="C869">
        <v>-9.2496966999999994</v>
      </c>
      <c r="M869">
        <v>3160000000</v>
      </c>
      <c r="N869">
        <v>-8.2102450999999999</v>
      </c>
    </row>
    <row r="870" spans="2:14" x14ac:dyDescent="0.25">
      <c r="B870">
        <v>3220000000</v>
      </c>
      <c r="C870">
        <v>-9.3014994000000009</v>
      </c>
      <c r="M870">
        <v>3220000000</v>
      </c>
      <c r="N870">
        <v>-8.2542895999999999</v>
      </c>
    </row>
    <row r="871" spans="2:14" x14ac:dyDescent="0.25">
      <c r="B871">
        <v>3280000000</v>
      </c>
      <c r="C871">
        <v>-9.3703613000000008</v>
      </c>
      <c r="M871">
        <v>3280000000</v>
      </c>
      <c r="N871">
        <v>-8.3185739999999999</v>
      </c>
    </row>
    <row r="872" spans="2:14" x14ac:dyDescent="0.25">
      <c r="B872">
        <v>3340000000</v>
      </c>
      <c r="C872">
        <v>-9.3948649999999994</v>
      </c>
      <c r="M872">
        <v>3340000000</v>
      </c>
      <c r="N872">
        <v>-8.3394375000000007</v>
      </c>
    </row>
    <row r="873" spans="2:14" x14ac:dyDescent="0.25">
      <c r="B873">
        <v>3400000000</v>
      </c>
      <c r="C873">
        <v>-9.4624766999999999</v>
      </c>
      <c r="M873">
        <v>3400000000</v>
      </c>
      <c r="N873">
        <v>-8.4008988999999996</v>
      </c>
    </row>
    <row r="874" spans="2:14" x14ac:dyDescent="0.25">
      <c r="B874">
        <v>3460000000</v>
      </c>
      <c r="C874">
        <v>-9.4948063000000005</v>
      </c>
      <c r="M874">
        <v>3460000000</v>
      </c>
      <c r="N874">
        <v>-8.4283104000000009</v>
      </c>
    </row>
    <row r="875" spans="2:14" x14ac:dyDescent="0.25">
      <c r="B875">
        <v>3520000000</v>
      </c>
      <c r="C875">
        <v>-9.5539731999999997</v>
      </c>
      <c r="M875">
        <v>3520000000</v>
      </c>
      <c r="N875">
        <v>-8.4793643999999997</v>
      </c>
    </row>
    <row r="876" spans="2:14" x14ac:dyDescent="0.25">
      <c r="B876">
        <v>3580000000</v>
      </c>
      <c r="C876">
        <v>-9.5765475999999996</v>
      </c>
      <c r="M876">
        <v>3580000000</v>
      </c>
      <c r="N876">
        <v>-8.4956864999999997</v>
      </c>
    </row>
    <row r="877" spans="2:14" x14ac:dyDescent="0.25">
      <c r="B877">
        <v>3640000000</v>
      </c>
      <c r="C877">
        <v>-9.6233968999999995</v>
      </c>
      <c r="M877">
        <v>3640000000</v>
      </c>
      <c r="N877">
        <v>-8.5350999999999999</v>
      </c>
    </row>
    <row r="878" spans="2:14" x14ac:dyDescent="0.25">
      <c r="B878">
        <v>3700000000</v>
      </c>
      <c r="C878">
        <v>-9.6467524000000004</v>
      </c>
      <c r="M878">
        <v>3700000000</v>
      </c>
      <c r="N878">
        <v>-8.5584954999999994</v>
      </c>
    </row>
    <row r="879" spans="2:14" x14ac:dyDescent="0.25">
      <c r="B879">
        <v>3760000000</v>
      </c>
      <c r="C879">
        <v>-9.6981125000000006</v>
      </c>
      <c r="M879">
        <v>3760000000</v>
      </c>
      <c r="N879">
        <v>-8.6055917999999991</v>
      </c>
    </row>
    <row r="880" spans="2:14" x14ac:dyDescent="0.25">
      <c r="B880">
        <v>3820000000</v>
      </c>
      <c r="C880">
        <v>-9.7182846000000005</v>
      </c>
      <c r="M880">
        <v>3820000000</v>
      </c>
      <c r="N880">
        <v>-8.6281766999999991</v>
      </c>
    </row>
    <row r="881" spans="2:14" x14ac:dyDescent="0.25">
      <c r="B881">
        <v>3880000000</v>
      </c>
      <c r="C881">
        <v>-9.7518882999999992</v>
      </c>
      <c r="M881">
        <v>3880000000</v>
      </c>
      <c r="N881">
        <v>-8.6614847000000008</v>
      </c>
    </row>
    <row r="882" spans="2:14" x14ac:dyDescent="0.25">
      <c r="B882">
        <v>3940000000</v>
      </c>
      <c r="C882">
        <v>-9.7972155000000001</v>
      </c>
      <c r="M882">
        <v>3940000000</v>
      </c>
      <c r="N882">
        <v>-8.6942196000000003</v>
      </c>
    </row>
    <row r="883" spans="2:14" x14ac:dyDescent="0.25">
      <c r="B883">
        <v>4000000000</v>
      </c>
      <c r="C883">
        <v>-9.8225727000000003</v>
      </c>
      <c r="M883">
        <v>4000000000</v>
      </c>
      <c r="N883">
        <v>-8.7154588999999998</v>
      </c>
    </row>
    <row r="884" spans="2:14" x14ac:dyDescent="0.25">
      <c r="B884">
        <v>4060000000</v>
      </c>
      <c r="C884">
        <v>-9.8455943999999995</v>
      </c>
      <c r="M884">
        <v>4060000000</v>
      </c>
      <c r="N884">
        <v>-8.7435179000000005</v>
      </c>
    </row>
    <row r="885" spans="2:14" x14ac:dyDescent="0.25">
      <c r="B885">
        <v>4120000000</v>
      </c>
      <c r="C885">
        <v>-9.8653888999999992</v>
      </c>
      <c r="M885">
        <v>4120000000</v>
      </c>
      <c r="N885">
        <v>-8.7618647000000003</v>
      </c>
    </row>
    <row r="886" spans="2:14" x14ac:dyDescent="0.25">
      <c r="B886">
        <v>4180000000</v>
      </c>
      <c r="C886">
        <v>-9.8970746999999992</v>
      </c>
      <c r="M886">
        <v>4180000000</v>
      </c>
      <c r="N886">
        <v>-8.7903833000000002</v>
      </c>
    </row>
    <row r="887" spans="2:14" x14ac:dyDescent="0.25">
      <c r="B887">
        <v>4240000000</v>
      </c>
      <c r="C887">
        <v>-9.9427670999999993</v>
      </c>
      <c r="M887">
        <v>4240000000</v>
      </c>
      <c r="N887">
        <v>-8.837574</v>
      </c>
    </row>
    <row r="888" spans="2:14" x14ac:dyDescent="0.25">
      <c r="B888">
        <v>4300000000</v>
      </c>
      <c r="C888">
        <v>-9.9744338999999993</v>
      </c>
      <c r="M888">
        <v>4300000000</v>
      </c>
      <c r="N888">
        <v>-8.8712721000000005</v>
      </c>
    </row>
    <row r="889" spans="2:14" x14ac:dyDescent="0.25">
      <c r="B889">
        <v>4360000000</v>
      </c>
      <c r="C889">
        <v>-9.9908322999999992</v>
      </c>
      <c r="M889">
        <v>4360000000</v>
      </c>
      <c r="N889">
        <v>-8.9002838000000004</v>
      </c>
    </row>
    <row r="890" spans="2:14" x14ac:dyDescent="0.25">
      <c r="B890">
        <v>4420000000</v>
      </c>
      <c r="C890">
        <v>-9.9810762000000004</v>
      </c>
      <c r="M890">
        <v>4420000000</v>
      </c>
      <c r="N890">
        <v>-8.9076413999999993</v>
      </c>
    </row>
    <row r="891" spans="2:14" x14ac:dyDescent="0.25">
      <c r="B891">
        <v>4480000000</v>
      </c>
      <c r="C891">
        <v>-9.9747076000000003</v>
      </c>
      <c r="M891">
        <v>4480000000</v>
      </c>
      <c r="N891">
        <v>-8.9352845999999992</v>
      </c>
    </row>
    <row r="892" spans="2:14" x14ac:dyDescent="0.25">
      <c r="B892">
        <v>4540000000</v>
      </c>
      <c r="C892">
        <v>-9.9408770000000004</v>
      </c>
      <c r="M892">
        <v>4540000000</v>
      </c>
      <c r="N892">
        <v>-8.9387913000000001</v>
      </c>
    </row>
    <row r="893" spans="2:14" x14ac:dyDescent="0.25">
      <c r="B893">
        <v>4600000000</v>
      </c>
      <c r="C893">
        <v>-9.9041146999999992</v>
      </c>
      <c r="M893">
        <v>4600000000</v>
      </c>
      <c r="N893">
        <v>-8.9540042999999994</v>
      </c>
    </row>
    <row r="894" spans="2:14" x14ac:dyDescent="0.25">
      <c r="B894">
        <v>4660000000</v>
      </c>
      <c r="C894">
        <v>-9.8500146999999991</v>
      </c>
      <c r="M894">
        <v>4660000000</v>
      </c>
      <c r="N894">
        <v>-8.9437789999999993</v>
      </c>
    </row>
    <row r="895" spans="2:14" x14ac:dyDescent="0.25">
      <c r="B895">
        <v>4720000000</v>
      </c>
      <c r="C895">
        <v>-9.8119935999999992</v>
      </c>
      <c r="M895">
        <v>4720000000</v>
      </c>
      <c r="N895">
        <v>-8.9601479000000008</v>
      </c>
    </row>
    <row r="896" spans="2:14" x14ac:dyDescent="0.25">
      <c r="B896">
        <v>4780000000</v>
      </c>
      <c r="C896">
        <v>-9.7609805999999999</v>
      </c>
      <c r="M896">
        <v>4780000000</v>
      </c>
      <c r="N896">
        <v>-8.9541979000000005</v>
      </c>
    </row>
    <row r="897" spans="2:14" x14ac:dyDescent="0.25">
      <c r="B897">
        <v>4840000000</v>
      </c>
      <c r="C897">
        <v>-9.6832122999999992</v>
      </c>
      <c r="M897">
        <v>4840000000</v>
      </c>
      <c r="N897">
        <v>-8.9248142000000001</v>
      </c>
    </row>
    <row r="898" spans="2:14" x14ac:dyDescent="0.25">
      <c r="B898">
        <v>4900000000</v>
      </c>
      <c r="C898">
        <v>-9.6477527999999992</v>
      </c>
      <c r="M898">
        <v>4900000000</v>
      </c>
      <c r="N898">
        <v>-8.9173431000000001</v>
      </c>
    </row>
    <row r="899" spans="2:14" x14ac:dyDescent="0.25">
      <c r="B899">
        <v>4960000000</v>
      </c>
      <c r="C899">
        <v>-9.6165570999999996</v>
      </c>
      <c r="M899">
        <v>4960000000</v>
      </c>
      <c r="N899">
        <v>-8.9045734000000003</v>
      </c>
    </row>
    <row r="900" spans="2:14" x14ac:dyDescent="0.25">
      <c r="B900">
        <v>5020000000</v>
      </c>
      <c r="C900">
        <v>-9.5912179999999996</v>
      </c>
      <c r="M900">
        <v>5020000000</v>
      </c>
      <c r="N900">
        <v>-8.8838901999999997</v>
      </c>
    </row>
    <row r="901" spans="2:14" x14ac:dyDescent="0.25">
      <c r="B901">
        <v>5080000000</v>
      </c>
      <c r="C901">
        <v>-9.5876903999999996</v>
      </c>
      <c r="M901">
        <v>5080000000</v>
      </c>
      <c r="N901">
        <v>-8.8788605</v>
      </c>
    </row>
    <row r="902" spans="2:14" x14ac:dyDescent="0.25">
      <c r="B902">
        <v>5140000000</v>
      </c>
      <c r="C902">
        <v>-9.6088857999999995</v>
      </c>
      <c r="M902">
        <v>5140000000</v>
      </c>
      <c r="N902">
        <v>-8.8850421999999991</v>
      </c>
    </row>
    <row r="903" spans="2:14" x14ac:dyDescent="0.25">
      <c r="B903">
        <v>5200000000</v>
      </c>
      <c r="C903">
        <v>-9.5952815999999999</v>
      </c>
      <c r="M903">
        <v>5200000000</v>
      </c>
      <c r="N903">
        <v>-8.8521204000000004</v>
      </c>
    </row>
    <row r="904" spans="2:14" x14ac:dyDescent="0.25">
      <c r="B904">
        <v>5260000000</v>
      </c>
      <c r="C904">
        <v>-9.6033296999999997</v>
      </c>
      <c r="M904">
        <v>5260000000</v>
      </c>
      <c r="N904">
        <v>-8.8382225000000005</v>
      </c>
    </row>
    <row r="905" spans="2:14" x14ac:dyDescent="0.25">
      <c r="B905">
        <v>5320000000</v>
      </c>
      <c r="C905">
        <v>-9.6346559999999997</v>
      </c>
      <c r="M905">
        <v>5320000000</v>
      </c>
      <c r="N905">
        <v>-8.8451842999999997</v>
      </c>
    </row>
    <row r="906" spans="2:14" x14ac:dyDescent="0.25">
      <c r="B906">
        <v>5380000000</v>
      </c>
      <c r="C906">
        <v>-9.6057787000000001</v>
      </c>
      <c r="M906">
        <v>5380000000</v>
      </c>
      <c r="N906">
        <v>-8.7880859000000004</v>
      </c>
    </row>
    <row r="907" spans="2:14" x14ac:dyDescent="0.25">
      <c r="B907">
        <v>5440000000</v>
      </c>
      <c r="C907">
        <v>-9.5825204999999993</v>
      </c>
      <c r="M907">
        <v>5440000000</v>
      </c>
      <c r="N907">
        <v>-8.7450866999999999</v>
      </c>
    </row>
    <row r="908" spans="2:14" x14ac:dyDescent="0.25">
      <c r="B908">
        <v>5500000000</v>
      </c>
      <c r="C908">
        <v>-9.5631570999999997</v>
      </c>
      <c r="M908">
        <v>5500000000</v>
      </c>
      <c r="N908">
        <v>-8.7064877000000003</v>
      </c>
    </row>
    <row r="909" spans="2:14" x14ac:dyDescent="0.25">
      <c r="B909">
        <v>5560000000</v>
      </c>
      <c r="C909">
        <v>-9.5490245999999992</v>
      </c>
      <c r="M909">
        <v>5560000000</v>
      </c>
      <c r="N909">
        <v>-8.6791391000000004</v>
      </c>
    </row>
    <row r="910" spans="2:14" x14ac:dyDescent="0.25">
      <c r="B910">
        <v>5620000000</v>
      </c>
      <c r="C910">
        <v>-9.4800118999999992</v>
      </c>
      <c r="M910">
        <v>5620000000</v>
      </c>
      <c r="N910">
        <v>-8.6158999999999999</v>
      </c>
    </row>
    <row r="911" spans="2:14" x14ac:dyDescent="0.25">
      <c r="B911">
        <v>5680000000</v>
      </c>
      <c r="C911">
        <v>-9.4585962000000006</v>
      </c>
      <c r="M911">
        <v>5680000000</v>
      </c>
      <c r="N911">
        <v>-8.6088181000000006</v>
      </c>
    </row>
    <row r="912" spans="2:14" x14ac:dyDescent="0.25">
      <c r="B912">
        <v>5740000000</v>
      </c>
      <c r="C912">
        <v>-9.4173889000000006</v>
      </c>
      <c r="M912">
        <v>5740000000</v>
      </c>
      <c r="N912">
        <v>-8.5819720999999998</v>
      </c>
    </row>
    <row r="913" spans="2:14" x14ac:dyDescent="0.25">
      <c r="B913">
        <v>5800000000</v>
      </c>
      <c r="C913">
        <v>-9.3985596000000005</v>
      </c>
      <c r="M913">
        <v>5800000000</v>
      </c>
      <c r="N913">
        <v>-8.5790796</v>
      </c>
    </row>
    <row r="914" spans="2:14" x14ac:dyDescent="0.25">
      <c r="B914">
        <v>5860000000</v>
      </c>
      <c r="C914">
        <v>-9.3415689000000004</v>
      </c>
      <c r="M914">
        <v>5860000000</v>
      </c>
      <c r="N914">
        <v>-8.5627031000000002</v>
      </c>
    </row>
    <row r="915" spans="2:14" x14ac:dyDescent="0.25">
      <c r="B915">
        <v>5920000000</v>
      </c>
      <c r="C915">
        <v>-9.3193636000000009</v>
      </c>
      <c r="M915">
        <v>5920000000</v>
      </c>
      <c r="N915">
        <v>-8.5672531000000003</v>
      </c>
    </row>
    <row r="916" spans="2:14" x14ac:dyDescent="0.25">
      <c r="B916">
        <v>5980000000</v>
      </c>
      <c r="C916">
        <v>-9.2722224999999998</v>
      </c>
      <c r="M916">
        <v>5980000000</v>
      </c>
      <c r="N916">
        <v>-8.5493822000000002</v>
      </c>
    </row>
    <row r="917" spans="2:14" x14ac:dyDescent="0.25">
      <c r="B917">
        <v>6040000000</v>
      </c>
      <c r="C917">
        <v>-9.2682295000000003</v>
      </c>
      <c r="M917">
        <v>6040000000</v>
      </c>
      <c r="N917">
        <v>-8.5653486000000001</v>
      </c>
    </row>
    <row r="918" spans="2:14" x14ac:dyDescent="0.25">
      <c r="B918">
        <v>6100000000</v>
      </c>
      <c r="C918">
        <v>-9.2651997000000001</v>
      </c>
      <c r="M918">
        <v>6100000000</v>
      </c>
      <c r="N918">
        <v>-8.5857992000000003</v>
      </c>
    </row>
    <row r="919" spans="2:14" x14ac:dyDescent="0.25">
      <c r="B919">
        <v>6160000000</v>
      </c>
      <c r="C919">
        <v>-9.2829265999999997</v>
      </c>
      <c r="M919">
        <v>6160000000</v>
      </c>
      <c r="N919">
        <v>-8.5984402000000006</v>
      </c>
    </row>
    <row r="920" spans="2:14" x14ac:dyDescent="0.25">
      <c r="B920">
        <v>6220000000</v>
      </c>
      <c r="C920">
        <v>-9.2775002000000004</v>
      </c>
      <c r="M920">
        <v>6220000000</v>
      </c>
      <c r="N920">
        <v>-8.5957632000000004</v>
      </c>
    </row>
    <row r="921" spans="2:14" x14ac:dyDescent="0.25">
      <c r="B921">
        <v>6280000000</v>
      </c>
      <c r="C921">
        <v>-9.3105021000000008</v>
      </c>
      <c r="M921">
        <v>6280000000</v>
      </c>
      <c r="N921">
        <v>-8.6159601000000006</v>
      </c>
    </row>
    <row r="922" spans="2:14" x14ac:dyDescent="0.25">
      <c r="B922">
        <v>6340000000</v>
      </c>
      <c r="C922">
        <v>-9.3288221</v>
      </c>
      <c r="M922">
        <v>6340000000</v>
      </c>
      <c r="N922">
        <v>-8.6306028000000001</v>
      </c>
    </row>
    <row r="923" spans="2:14" x14ac:dyDescent="0.25">
      <c r="B923">
        <v>6400000000</v>
      </c>
      <c r="C923">
        <v>-9.3251466999999995</v>
      </c>
      <c r="M923">
        <v>6400000000</v>
      </c>
      <c r="N923">
        <v>-8.6251143999999993</v>
      </c>
    </row>
    <row r="924" spans="2:14" x14ac:dyDescent="0.25">
      <c r="B924">
        <v>6460000000</v>
      </c>
      <c r="C924">
        <v>-9.3486957999999998</v>
      </c>
      <c r="M924">
        <v>6460000000</v>
      </c>
      <c r="N924">
        <v>-8.6495446999999999</v>
      </c>
    </row>
    <row r="925" spans="2:14" x14ac:dyDescent="0.25">
      <c r="B925">
        <v>6520000000</v>
      </c>
      <c r="C925">
        <v>-9.3800668999999992</v>
      </c>
      <c r="M925">
        <v>6520000000</v>
      </c>
      <c r="N925">
        <v>-8.6726627000000001</v>
      </c>
    </row>
    <row r="926" spans="2:14" x14ac:dyDescent="0.25">
      <c r="B926">
        <v>6580000000</v>
      </c>
      <c r="C926">
        <v>-9.4004498000000005</v>
      </c>
      <c r="M926">
        <v>6580000000</v>
      </c>
      <c r="N926">
        <v>-8.6945419000000008</v>
      </c>
    </row>
    <row r="927" spans="2:14" x14ac:dyDescent="0.25">
      <c r="B927">
        <v>6640000000</v>
      </c>
      <c r="C927">
        <v>-9.3919476999999993</v>
      </c>
      <c r="M927">
        <v>6640000000</v>
      </c>
      <c r="N927">
        <v>-8.7010336000000006</v>
      </c>
    </row>
    <row r="928" spans="2:14" x14ac:dyDescent="0.25">
      <c r="B928">
        <v>6700000000</v>
      </c>
      <c r="C928">
        <v>-9.4148253999999998</v>
      </c>
      <c r="M928">
        <v>6700000000</v>
      </c>
      <c r="N928">
        <v>-8.7302256000000007</v>
      </c>
    </row>
    <row r="929" spans="2:14" x14ac:dyDescent="0.25">
      <c r="B929">
        <v>6760000000</v>
      </c>
      <c r="C929">
        <v>-9.4209508999999994</v>
      </c>
      <c r="M929">
        <v>6760000000</v>
      </c>
      <c r="N929">
        <v>-8.7348479999999995</v>
      </c>
    </row>
    <row r="930" spans="2:14" x14ac:dyDescent="0.25">
      <c r="B930">
        <v>6820000000</v>
      </c>
      <c r="C930">
        <v>-9.4426860999999995</v>
      </c>
      <c r="M930">
        <v>6820000000</v>
      </c>
      <c r="N930">
        <v>-8.7558440999999991</v>
      </c>
    </row>
    <row r="931" spans="2:14" x14ac:dyDescent="0.25">
      <c r="B931">
        <v>6880000000</v>
      </c>
      <c r="C931">
        <v>-9.4467125000000003</v>
      </c>
      <c r="M931">
        <v>6880000000</v>
      </c>
      <c r="N931">
        <v>-8.7689246999999995</v>
      </c>
    </row>
    <row r="932" spans="2:14" x14ac:dyDescent="0.25">
      <c r="B932">
        <v>6940000000</v>
      </c>
      <c r="C932">
        <v>-9.4732532999999997</v>
      </c>
      <c r="M932">
        <v>6940000000</v>
      </c>
      <c r="N932">
        <v>-8.7917813999999996</v>
      </c>
    </row>
    <row r="933" spans="2:14" x14ac:dyDescent="0.25">
      <c r="B933">
        <v>7000000000</v>
      </c>
      <c r="C933">
        <v>-9.4666080000000008</v>
      </c>
      <c r="M933">
        <v>7000000000</v>
      </c>
      <c r="N933">
        <v>-8.7864342000000004</v>
      </c>
    </row>
    <row r="934" spans="2:14" x14ac:dyDescent="0.25">
      <c r="B934">
        <v>7060000000</v>
      </c>
      <c r="C934">
        <v>-9.4581146</v>
      </c>
      <c r="M934">
        <v>7060000000</v>
      </c>
      <c r="N934">
        <v>-8.7909746000000002</v>
      </c>
    </row>
    <row r="935" spans="2:14" x14ac:dyDescent="0.25">
      <c r="B935">
        <v>7120000000</v>
      </c>
      <c r="C935">
        <v>-9.4598397999999992</v>
      </c>
      <c r="M935">
        <v>7120000000</v>
      </c>
      <c r="N935">
        <v>-8.8087357999999991</v>
      </c>
    </row>
    <row r="936" spans="2:14" x14ac:dyDescent="0.25">
      <c r="B936">
        <v>7180000000</v>
      </c>
      <c r="C936">
        <v>-9.4673327999999994</v>
      </c>
      <c r="M936">
        <v>7180000000</v>
      </c>
      <c r="N936">
        <v>-8.8242730999999992</v>
      </c>
    </row>
    <row r="937" spans="2:14" x14ac:dyDescent="0.25">
      <c r="B937">
        <v>7240000000</v>
      </c>
      <c r="C937">
        <v>-9.4687213999999997</v>
      </c>
      <c r="M937">
        <v>7240000000</v>
      </c>
      <c r="N937">
        <v>-8.8271502999999996</v>
      </c>
    </row>
    <row r="938" spans="2:14" x14ac:dyDescent="0.25">
      <c r="B938">
        <v>7300000000</v>
      </c>
      <c r="C938">
        <v>-9.4759101999999995</v>
      </c>
      <c r="M938">
        <v>7300000000</v>
      </c>
      <c r="N938">
        <v>-8.8435631000000008</v>
      </c>
    </row>
    <row r="939" spans="2:14" x14ac:dyDescent="0.25">
      <c r="B939">
        <v>7360000000</v>
      </c>
      <c r="C939">
        <v>-9.5033846000000004</v>
      </c>
      <c r="M939">
        <v>7360000000</v>
      </c>
      <c r="N939">
        <v>-8.8739653000000001</v>
      </c>
    </row>
    <row r="940" spans="2:14" x14ac:dyDescent="0.25">
      <c r="B940">
        <v>7420000000</v>
      </c>
      <c r="C940">
        <v>-9.5172624999999993</v>
      </c>
      <c r="M940">
        <v>7420000000</v>
      </c>
      <c r="N940">
        <v>-8.8883723999999997</v>
      </c>
    </row>
    <row r="941" spans="2:14" x14ac:dyDescent="0.25">
      <c r="B941">
        <v>7480000000</v>
      </c>
      <c r="C941">
        <v>-9.5310287000000002</v>
      </c>
      <c r="M941">
        <v>7480000000</v>
      </c>
      <c r="N941">
        <v>-8.9003391000000001</v>
      </c>
    </row>
    <row r="942" spans="2:14" x14ac:dyDescent="0.25">
      <c r="B942">
        <v>7540000000</v>
      </c>
      <c r="C942">
        <v>-9.5445118000000004</v>
      </c>
      <c r="M942">
        <v>7540000000</v>
      </c>
      <c r="N942">
        <v>-8.9135264999999997</v>
      </c>
    </row>
    <row r="943" spans="2:14" x14ac:dyDescent="0.25">
      <c r="B943">
        <v>7600000000</v>
      </c>
      <c r="C943">
        <v>-9.5734481999999996</v>
      </c>
      <c r="M943">
        <v>7600000000</v>
      </c>
      <c r="N943">
        <v>-8.9280127999999994</v>
      </c>
    </row>
    <row r="944" spans="2:14" x14ac:dyDescent="0.25">
      <c r="B944">
        <v>7660000000</v>
      </c>
      <c r="C944">
        <v>-9.5959071999999992</v>
      </c>
      <c r="M944">
        <v>7660000000</v>
      </c>
      <c r="N944">
        <v>-8.9453545000000005</v>
      </c>
    </row>
    <row r="945" spans="2:14" x14ac:dyDescent="0.25">
      <c r="B945">
        <v>7720000000</v>
      </c>
      <c r="C945">
        <v>-9.5997485999999999</v>
      </c>
      <c r="M945">
        <v>7720000000</v>
      </c>
      <c r="N945">
        <v>-8.9510726999999992</v>
      </c>
    </row>
    <row r="946" spans="2:14" x14ac:dyDescent="0.25">
      <c r="B946">
        <v>7780000000</v>
      </c>
      <c r="C946">
        <v>-9.6018915000000007</v>
      </c>
      <c r="M946">
        <v>7780000000</v>
      </c>
      <c r="N946">
        <v>-8.9559449999999998</v>
      </c>
    </row>
    <row r="947" spans="2:14" x14ac:dyDescent="0.25">
      <c r="B947">
        <v>7840000000</v>
      </c>
      <c r="C947">
        <v>-9.6283588000000009</v>
      </c>
      <c r="M947">
        <v>7840000000</v>
      </c>
      <c r="N947">
        <v>-8.9773455000000002</v>
      </c>
    </row>
    <row r="948" spans="2:14" x14ac:dyDescent="0.25">
      <c r="B948">
        <v>7900000000</v>
      </c>
      <c r="C948">
        <v>-9.6414948000000003</v>
      </c>
      <c r="M948">
        <v>7900000000</v>
      </c>
      <c r="N948">
        <v>-8.9929427999999998</v>
      </c>
    </row>
    <row r="949" spans="2:14" x14ac:dyDescent="0.25">
      <c r="B949">
        <v>7960000000</v>
      </c>
      <c r="C949">
        <v>-9.6221303999999996</v>
      </c>
      <c r="M949">
        <v>7960000000</v>
      </c>
      <c r="N949">
        <v>-8.9942074000000005</v>
      </c>
    </row>
    <row r="950" spans="2:14" x14ac:dyDescent="0.25">
      <c r="B950">
        <v>8020000000</v>
      </c>
      <c r="C950">
        <v>-9.6609154000000004</v>
      </c>
      <c r="M950">
        <v>8020000000</v>
      </c>
      <c r="N950">
        <v>-9.0256720000000001</v>
      </c>
    </row>
    <row r="951" spans="2:14" x14ac:dyDescent="0.25">
      <c r="B951">
        <v>8080000000</v>
      </c>
      <c r="C951">
        <v>-9.7180605</v>
      </c>
      <c r="M951">
        <v>8080000000</v>
      </c>
      <c r="N951">
        <v>-9.0583819999999999</v>
      </c>
    </row>
    <row r="952" spans="2:14" x14ac:dyDescent="0.25">
      <c r="B952">
        <v>8140000000</v>
      </c>
      <c r="C952">
        <v>-9.7511244000000001</v>
      </c>
      <c r="M952">
        <v>8140000000</v>
      </c>
      <c r="N952">
        <v>-9.0904913000000001</v>
      </c>
    </row>
    <row r="953" spans="2:14" x14ac:dyDescent="0.25">
      <c r="B953">
        <v>8200000000</v>
      </c>
      <c r="C953">
        <v>-9.7916717999999996</v>
      </c>
      <c r="M953">
        <v>8200000000</v>
      </c>
      <c r="N953">
        <v>-9.1312227000000004</v>
      </c>
    </row>
    <row r="954" spans="2:14" x14ac:dyDescent="0.25">
      <c r="B954">
        <v>8260000000</v>
      </c>
      <c r="C954">
        <v>-9.8677215999999994</v>
      </c>
      <c r="M954">
        <v>8260000000</v>
      </c>
      <c r="N954">
        <v>-9.1762571000000008</v>
      </c>
    </row>
    <row r="955" spans="2:14" x14ac:dyDescent="0.25">
      <c r="B955">
        <v>8320000000</v>
      </c>
      <c r="C955">
        <v>-9.9075164999999998</v>
      </c>
      <c r="M955">
        <v>8320000000</v>
      </c>
      <c r="N955">
        <v>-9.2023106000000006</v>
      </c>
    </row>
    <row r="956" spans="2:14" x14ac:dyDescent="0.25">
      <c r="B956">
        <v>8380000000</v>
      </c>
      <c r="C956">
        <v>-9.9392680999999996</v>
      </c>
      <c r="M956">
        <v>8380000000</v>
      </c>
      <c r="N956">
        <v>-9.2405462000000007</v>
      </c>
    </row>
    <row r="957" spans="2:14" x14ac:dyDescent="0.25">
      <c r="B957">
        <v>8440000000</v>
      </c>
      <c r="C957">
        <v>-10.009751</v>
      </c>
      <c r="M957">
        <v>8440000000</v>
      </c>
      <c r="N957">
        <v>-9.2989321</v>
      </c>
    </row>
    <row r="958" spans="2:14" x14ac:dyDescent="0.25">
      <c r="B958">
        <v>8500000000</v>
      </c>
      <c r="C958">
        <v>-10.112633000000001</v>
      </c>
      <c r="M958">
        <v>8500000000</v>
      </c>
      <c r="N958">
        <v>-9.3691052999999993</v>
      </c>
    </row>
    <row r="959" spans="2:14" x14ac:dyDescent="0.25">
      <c r="B959">
        <v>8560000000</v>
      </c>
      <c r="C959">
        <v>-10.16672</v>
      </c>
      <c r="M959">
        <v>8560000000</v>
      </c>
      <c r="N959">
        <v>-9.4025020999999995</v>
      </c>
    </row>
    <row r="960" spans="2:14" x14ac:dyDescent="0.25">
      <c r="B960">
        <v>8620000000</v>
      </c>
      <c r="C960">
        <v>-10.229013</v>
      </c>
      <c r="M960">
        <v>8620000000</v>
      </c>
      <c r="N960">
        <v>-9.4565935000000003</v>
      </c>
    </row>
    <row r="961" spans="2:14" x14ac:dyDescent="0.25">
      <c r="B961">
        <v>8680000000</v>
      </c>
      <c r="C961">
        <v>-10.314731999999999</v>
      </c>
      <c r="M961">
        <v>8680000000</v>
      </c>
      <c r="N961">
        <v>-9.5154171000000005</v>
      </c>
    </row>
    <row r="962" spans="2:14" x14ac:dyDescent="0.25">
      <c r="B962">
        <v>8740000000</v>
      </c>
      <c r="C962">
        <v>-10.376575000000001</v>
      </c>
      <c r="M962">
        <v>8740000000</v>
      </c>
      <c r="N962">
        <v>-9.5564718000000006</v>
      </c>
    </row>
    <row r="963" spans="2:14" x14ac:dyDescent="0.25">
      <c r="B963">
        <v>8800000000</v>
      </c>
      <c r="C963">
        <v>-10.422238999999999</v>
      </c>
      <c r="M963">
        <v>8800000000</v>
      </c>
      <c r="N963">
        <v>-9.5937891000000004</v>
      </c>
    </row>
    <row r="964" spans="2:14" x14ac:dyDescent="0.25">
      <c r="B964">
        <v>8860000000</v>
      </c>
      <c r="C964">
        <v>-10.534214</v>
      </c>
      <c r="M964">
        <v>8860000000</v>
      </c>
      <c r="N964">
        <v>-9.6647920999999997</v>
      </c>
    </row>
    <row r="965" spans="2:14" x14ac:dyDescent="0.25">
      <c r="B965">
        <v>8920000000</v>
      </c>
      <c r="C965">
        <v>-10.629384999999999</v>
      </c>
      <c r="M965">
        <v>8920000000</v>
      </c>
      <c r="N965">
        <v>-9.6988897000000005</v>
      </c>
    </row>
    <row r="966" spans="2:14" x14ac:dyDescent="0.25">
      <c r="B966">
        <v>8980000000</v>
      </c>
      <c r="C966">
        <v>-10.677158</v>
      </c>
      <c r="M966">
        <v>8980000000</v>
      </c>
      <c r="N966">
        <v>-9.7214804000000008</v>
      </c>
    </row>
    <row r="967" spans="2:14" x14ac:dyDescent="0.25">
      <c r="B967">
        <v>9040000000</v>
      </c>
      <c r="C967">
        <v>-10.722837999999999</v>
      </c>
      <c r="M967">
        <v>9040000000</v>
      </c>
      <c r="N967">
        <v>-9.7251749000000007</v>
      </c>
    </row>
    <row r="968" spans="2:14" x14ac:dyDescent="0.25">
      <c r="B968">
        <v>9100000000</v>
      </c>
      <c r="C968">
        <v>-10.779431000000001</v>
      </c>
      <c r="M968">
        <v>9100000000</v>
      </c>
      <c r="N968">
        <v>-9.7135887000000007</v>
      </c>
    </row>
    <row r="969" spans="2:14" x14ac:dyDescent="0.25">
      <c r="B969">
        <v>9160000000</v>
      </c>
      <c r="C969">
        <v>-10.801285</v>
      </c>
      <c r="M969">
        <v>9160000000</v>
      </c>
      <c r="N969">
        <v>-9.6987772000000003</v>
      </c>
    </row>
    <row r="970" spans="2:14" x14ac:dyDescent="0.25">
      <c r="B970">
        <v>9220000000</v>
      </c>
      <c r="C970">
        <v>-10.803001999999999</v>
      </c>
      <c r="M970">
        <v>9220000000</v>
      </c>
      <c r="N970">
        <v>-9.6932849999999995</v>
      </c>
    </row>
    <row r="971" spans="2:14" x14ac:dyDescent="0.25">
      <c r="B971">
        <v>9280000000</v>
      </c>
      <c r="C971">
        <v>-10.852249</v>
      </c>
      <c r="M971">
        <v>9280000000</v>
      </c>
      <c r="N971">
        <v>-9.6988524999999992</v>
      </c>
    </row>
    <row r="972" spans="2:14" x14ac:dyDescent="0.25">
      <c r="B972">
        <v>9340000000</v>
      </c>
      <c r="C972">
        <v>-10.906871000000001</v>
      </c>
      <c r="M972">
        <v>9340000000</v>
      </c>
      <c r="N972">
        <v>-9.7075137999999992</v>
      </c>
    </row>
    <row r="973" spans="2:14" x14ac:dyDescent="0.25">
      <c r="B973">
        <v>9400000000</v>
      </c>
      <c r="C973">
        <v>-10.916938999999999</v>
      </c>
      <c r="M973">
        <v>9400000000</v>
      </c>
      <c r="N973">
        <v>-9.7285719000000004</v>
      </c>
    </row>
    <row r="974" spans="2:14" x14ac:dyDescent="0.25">
      <c r="B974">
        <v>9460000000</v>
      </c>
      <c r="C974">
        <v>-10.920728</v>
      </c>
      <c r="M974">
        <v>9460000000</v>
      </c>
      <c r="N974">
        <v>-9.7623157999999997</v>
      </c>
    </row>
    <row r="975" spans="2:14" x14ac:dyDescent="0.25">
      <c r="B975">
        <v>9520000000</v>
      </c>
      <c r="C975">
        <v>-10.975970999999999</v>
      </c>
      <c r="M975">
        <v>9520000000</v>
      </c>
      <c r="N975">
        <v>-9.8160542999999993</v>
      </c>
    </row>
    <row r="976" spans="2:14" x14ac:dyDescent="0.25">
      <c r="B976">
        <v>9580000000</v>
      </c>
      <c r="C976">
        <v>-11.011371</v>
      </c>
      <c r="M976">
        <v>9580000000</v>
      </c>
      <c r="N976">
        <v>-9.8618441000000008</v>
      </c>
    </row>
    <row r="977" spans="2:14" x14ac:dyDescent="0.25">
      <c r="B977">
        <v>9640000000</v>
      </c>
      <c r="C977">
        <v>-11.003489</v>
      </c>
      <c r="M977">
        <v>9640000000</v>
      </c>
      <c r="N977">
        <v>-9.9045018999999996</v>
      </c>
    </row>
    <row r="978" spans="2:14" x14ac:dyDescent="0.25">
      <c r="B978">
        <v>9700000000</v>
      </c>
      <c r="C978">
        <v>-11.032926</v>
      </c>
      <c r="M978">
        <v>9700000000</v>
      </c>
      <c r="N978">
        <v>-9.9533930000000002</v>
      </c>
    </row>
    <row r="979" spans="2:14" x14ac:dyDescent="0.25">
      <c r="B979">
        <v>9760000000</v>
      </c>
      <c r="C979">
        <v>-11.096246000000001</v>
      </c>
      <c r="M979">
        <v>9760000000</v>
      </c>
      <c r="N979">
        <v>-10.005362</v>
      </c>
    </row>
    <row r="980" spans="2:14" x14ac:dyDescent="0.25">
      <c r="B980">
        <v>9820000000</v>
      </c>
      <c r="C980">
        <v>-11.106666000000001</v>
      </c>
      <c r="M980">
        <v>9820000000</v>
      </c>
      <c r="N980">
        <v>-10.026166999999999</v>
      </c>
    </row>
    <row r="981" spans="2:14" x14ac:dyDescent="0.25">
      <c r="B981">
        <v>9880000000</v>
      </c>
      <c r="C981">
        <v>-11.069716</v>
      </c>
      <c r="M981">
        <v>9880000000</v>
      </c>
      <c r="N981">
        <v>-10.017913</v>
      </c>
    </row>
    <row r="982" spans="2:14" x14ac:dyDescent="0.25">
      <c r="B982">
        <v>9940000000</v>
      </c>
      <c r="C982">
        <v>-11.092966000000001</v>
      </c>
      <c r="M982">
        <v>9940000000</v>
      </c>
      <c r="N982">
        <v>-10.032636999999999</v>
      </c>
    </row>
    <row r="983" spans="2:14" x14ac:dyDescent="0.25">
      <c r="B983">
        <v>10000000000</v>
      </c>
      <c r="C983">
        <v>-11.110137999999999</v>
      </c>
      <c r="M983">
        <v>10000000000</v>
      </c>
      <c r="N983">
        <v>-10.04073</v>
      </c>
    </row>
    <row r="984" spans="2:14" x14ac:dyDescent="0.25">
      <c r="B984">
        <v>10060000000</v>
      </c>
      <c r="C984">
        <v>-11.079860999999999</v>
      </c>
      <c r="M984">
        <v>10060000000</v>
      </c>
      <c r="N984">
        <v>-10.030602999999999</v>
      </c>
    </row>
    <row r="985" spans="2:14" x14ac:dyDescent="0.25">
      <c r="B985">
        <v>10120000000</v>
      </c>
      <c r="C985">
        <v>-11.057451</v>
      </c>
      <c r="M985">
        <v>10120000000</v>
      </c>
      <c r="N985">
        <v>-10.018117</v>
      </c>
    </row>
    <row r="986" spans="2:14" x14ac:dyDescent="0.25">
      <c r="B986">
        <v>10180000000</v>
      </c>
      <c r="C986">
        <v>-11.093992</v>
      </c>
      <c r="M986">
        <v>10180000000</v>
      </c>
      <c r="N986">
        <v>-10.038542</v>
      </c>
    </row>
    <row r="987" spans="2:14" x14ac:dyDescent="0.25">
      <c r="B987">
        <v>10240000000</v>
      </c>
      <c r="C987">
        <v>-11.095020999999999</v>
      </c>
      <c r="M987">
        <v>10240000000</v>
      </c>
      <c r="N987">
        <v>-10.044724</v>
      </c>
    </row>
    <row r="988" spans="2:14" x14ac:dyDescent="0.25">
      <c r="B988">
        <v>10300000000</v>
      </c>
      <c r="C988">
        <v>-11.061864</v>
      </c>
      <c r="M988">
        <v>10300000000</v>
      </c>
      <c r="N988">
        <v>-10.040251</v>
      </c>
    </row>
    <row r="989" spans="2:14" x14ac:dyDescent="0.25">
      <c r="B989">
        <v>10360000000</v>
      </c>
      <c r="C989">
        <v>-11.078632000000001</v>
      </c>
      <c r="M989">
        <v>10360000000</v>
      </c>
      <c r="N989">
        <v>-10.053205</v>
      </c>
    </row>
    <row r="990" spans="2:14" x14ac:dyDescent="0.25">
      <c r="B990">
        <v>10420000000</v>
      </c>
      <c r="C990">
        <v>-11.111602</v>
      </c>
      <c r="M990">
        <v>10420000000</v>
      </c>
      <c r="N990">
        <v>-10.069856</v>
      </c>
    </row>
    <row r="991" spans="2:14" x14ac:dyDescent="0.25">
      <c r="B991">
        <v>10480000000</v>
      </c>
      <c r="C991">
        <v>-11.095580999999999</v>
      </c>
      <c r="M991">
        <v>10480000000</v>
      </c>
      <c r="N991">
        <v>-10.068977</v>
      </c>
    </row>
    <row r="992" spans="2:14" x14ac:dyDescent="0.25">
      <c r="B992">
        <v>10540000000</v>
      </c>
      <c r="C992">
        <v>-11.113521</v>
      </c>
      <c r="M992">
        <v>10540000000</v>
      </c>
      <c r="N992">
        <v>-10.09416</v>
      </c>
    </row>
    <row r="993" spans="2:14" x14ac:dyDescent="0.25">
      <c r="B993">
        <v>10600000000</v>
      </c>
      <c r="C993">
        <v>-11.195715999999999</v>
      </c>
      <c r="M993">
        <v>10600000000</v>
      </c>
      <c r="N993">
        <v>-10.133182</v>
      </c>
    </row>
    <row r="994" spans="2:14" x14ac:dyDescent="0.25">
      <c r="B994">
        <v>10660000000</v>
      </c>
      <c r="C994">
        <v>-11.206167000000001</v>
      </c>
      <c r="M994">
        <v>10660000000</v>
      </c>
      <c r="N994">
        <v>-10.119719999999999</v>
      </c>
    </row>
    <row r="995" spans="2:14" x14ac:dyDescent="0.25">
      <c r="B995">
        <v>10720000000</v>
      </c>
      <c r="C995">
        <v>-11.175314</v>
      </c>
      <c r="M995">
        <v>10720000000</v>
      </c>
      <c r="N995">
        <v>-10.11665</v>
      </c>
    </row>
    <row r="996" spans="2:14" x14ac:dyDescent="0.25">
      <c r="B996">
        <v>10780000000</v>
      </c>
      <c r="C996">
        <v>-11.201873000000001</v>
      </c>
      <c r="M996">
        <v>10780000000</v>
      </c>
      <c r="N996">
        <v>-10.146236999999999</v>
      </c>
    </row>
    <row r="997" spans="2:14" x14ac:dyDescent="0.25">
      <c r="B997">
        <v>10840000000</v>
      </c>
      <c r="C997">
        <v>-11.237684</v>
      </c>
      <c r="M997">
        <v>10840000000</v>
      </c>
      <c r="N997">
        <v>-10.161322</v>
      </c>
    </row>
    <row r="998" spans="2:14" x14ac:dyDescent="0.25">
      <c r="B998">
        <v>10900000000</v>
      </c>
      <c r="C998">
        <v>-11.195344</v>
      </c>
      <c r="M998">
        <v>10900000000</v>
      </c>
      <c r="N998">
        <v>-10.136380000000001</v>
      </c>
    </row>
    <row r="999" spans="2:14" x14ac:dyDescent="0.25">
      <c r="B999">
        <v>10960000000</v>
      </c>
      <c r="C999">
        <v>-11.213264000000001</v>
      </c>
      <c r="M999">
        <v>10960000000</v>
      </c>
      <c r="N999">
        <v>-10.170073</v>
      </c>
    </row>
    <row r="1000" spans="2:14" x14ac:dyDescent="0.25">
      <c r="B1000">
        <v>11020000000</v>
      </c>
      <c r="C1000">
        <v>-11.311571000000001</v>
      </c>
      <c r="M1000">
        <v>11020000000</v>
      </c>
      <c r="N1000">
        <v>-10.217674000000001</v>
      </c>
    </row>
    <row r="1001" spans="2:14" x14ac:dyDescent="0.25">
      <c r="B1001">
        <v>11080000000</v>
      </c>
      <c r="C1001">
        <v>-11.370469</v>
      </c>
      <c r="M1001">
        <v>11080000000</v>
      </c>
      <c r="N1001">
        <v>-10.230008</v>
      </c>
    </row>
    <row r="1002" spans="2:14" x14ac:dyDescent="0.25">
      <c r="B1002">
        <v>11140000000</v>
      </c>
      <c r="C1002">
        <v>-11.369092</v>
      </c>
      <c r="M1002">
        <v>11140000000</v>
      </c>
      <c r="N1002">
        <v>-10.227990999999999</v>
      </c>
    </row>
    <row r="1003" spans="2:14" x14ac:dyDescent="0.25">
      <c r="B1003">
        <v>11200000000</v>
      </c>
      <c r="C1003">
        <v>-11.423455000000001</v>
      </c>
      <c r="M1003">
        <v>11200000000</v>
      </c>
      <c r="N1003">
        <v>-10.259907999999999</v>
      </c>
    </row>
    <row r="1004" spans="2:14" x14ac:dyDescent="0.25">
      <c r="B1004">
        <v>11260000000</v>
      </c>
      <c r="C1004">
        <v>-11.498783</v>
      </c>
      <c r="M1004">
        <v>11260000000</v>
      </c>
      <c r="N1004">
        <v>-10.283167000000001</v>
      </c>
    </row>
    <row r="1005" spans="2:14" x14ac:dyDescent="0.25">
      <c r="B1005">
        <v>11320000000</v>
      </c>
      <c r="C1005">
        <v>-11.530987</v>
      </c>
      <c r="M1005">
        <v>11320000000</v>
      </c>
      <c r="N1005">
        <v>-10.294115</v>
      </c>
    </row>
    <row r="1006" spans="2:14" x14ac:dyDescent="0.25">
      <c r="B1006">
        <v>11380000000</v>
      </c>
      <c r="C1006">
        <v>-11.581977999999999</v>
      </c>
      <c r="M1006">
        <v>11380000000</v>
      </c>
      <c r="N1006">
        <v>-10.322523</v>
      </c>
    </row>
    <row r="1007" spans="2:14" x14ac:dyDescent="0.25">
      <c r="B1007">
        <v>11440000000</v>
      </c>
      <c r="C1007">
        <v>-11.672414</v>
      </c>
      <c r="M1007">
        <v>11440000000</v>
      </c>
      <c r="N1007">
        <v>-10.341666</v>
      </c>
    </row>
    <row r="1008" spans="2:14" x14ac:dyDescent="0.25">
      <c r="B1008">
        <v>11500000000</v>
      </c>
      <c r="C1008">
        <v>-11.734584999999999</v>
      </c>
      <c r="M1008">
        <v>11500000000</v>
      </c>
      <c r="N1008">
        <v>-10.354564</v>
      </c>
    </row>
    <row r="1009" spans="2:14" x14ac:dyDescent="0.25">
      <c r="B1009">
        <v>11560000000</v>
      </c>
      <c r="C1009">
        <v>-11.780231000000001</v>
      </c>
      <c r="M1009">
        <v>11560000000</v>
      </c>
      <c r="N1009">
        <v>-10.374059000000001</v>
      </c>
    </row>
    <row r="1010" spans="2:14" x14ac:dyDescent="0.25">
      <c r="B1010">
        <v>11620000000</v>
      </c>
      <c r="C1010">
        <v>-11.8704</v>
      </c>
      <c r="M1010">
        <v>11620000000</v>
      </c>
      <c r="N1010">
        <v>-10.410947999999999</v>
      </c>
    </row>
    <row r="1011" spans="2:14" x14ac:dyDescent="0.25">
      <c r="B1011">
        <v>11680000000</v>
      </c>
      <c r="C1011">
        <v>-11.949235</v>
      </c>
      <c r="M1011">
        <v>11680000000</v>
      </c>
      <c r="N1011">
        <v>-10.430455</v>
      </c>
    </row>
    <row r="1012" spans="2:14" x14ac:dyDescent="0.25">
      <c r="B1012">
        <v>11740000000</v>
      </c>
      <c r="C1012">
        <v>-11.97678</v>
      </c>
      <c r="M1012">
        <v>11740000000</v>
      </c>
      <c r="N1012">
        <v>-10.461838999999999</v>
      </c>
    </row>
    <row r="1013" spans="2:14" x14ac:dyDescent="0.25">
      <c r="B1013">
        <v>11800000000</v>
      </c>
      <c r="C1013">
        <v>-12.079147000000001</v>
      </c>
      <c r="M1013">
        <v>11800000000</v>
      </c>
      <c r="N1013">
        <v>-10.527339</v>
      </c>
    </row>
    <row r="1014" spans="2:14" x14ac:dyDescent="0.25">
      <c r="B1014">
        <v>11860000000</v>
      </c>
      <c r="C1014">
        <v>-12.236542</v>
      </c>
      <c r="M1014">
        <v>11860000000</v>
      </c>
      <c r="N1014">
        <v>-10.579059000000001</v>
      </c>
    </row>
    <row r="1015" spans="2:14" x14ac:dyDescent="0.25">
      <c r="B1015">
        <v>11920000000</v>
      </c>
      <c r="C1015">
        <v>-12.300896</v>
      </c>
      <c r="M1015">
        <v>11920000000</v>
      </c>
      <c r="N1015">
        <v>-10.596864999999999</v>
      </c>
    </row>
    <row r="1016" spans="2:14" x14ac:dyDescent="0.25">
      <c r="B1016">
        <v>11980000000</v>
      </c>
      <c r="C1016">
        <v>-12.300037</v>
      </c>
      <c r="M1016">
        <v>11980000000</v>
      </c>
      <c r="N1016">
        <v>-10.626941</v>
      </c>
    </row>
    <row r="1017" spans="2:14" x14ac:dyDescent="0.25">
      <c r="B1017">
        <v>12040000000</v>
      </c>
      <c r="C1017">
        <v>-12.393335</v>
      </c>
      <c r="M1017">
        <v>12040000000</v>
      </c>
      <c r="N1017">
        <v>-10.688533</v>
      </c>
    </row>
    <row r="1018" spans="2:14" x14ac:dyDescent="0.25">
      <c r="B1018">
        <v>12100000000</v>
      </c>
      <c r="C1018">
        <v>-12.520951</v>
      </c>
      <c r="M1018">
        <v>12100000000</v>
      </c>
      <c r="N1018">
        <v>-10.74309</v>
      </c>
    </row>
    <row r="1019" spans="2:14" x14ac:dyDescent="0.25">
      <c r="B1019">
        <v>12160000000</v>
      </c>
      <c r="C1019">
        <v>-12.548738</v>
      </c>
      <c r="M1019">
        <v>12160000000</v>
      </c>
      <c r="N1019">
        <v>-10.780561000000001</v>
      </c>
    </row>
    <row r="1020" spans="2:14" x14ac:dyDescent="0.25">
      <c r="B1020">
        <v>12220000000</v>
      </c>
      <c r="C1020">
        <v>-12.621883</v>
      </c>
      <c r="M1020">
        <v>12220000000</v>
      </c>
      <c r="N1020">
        <v>-10.848314999999999</v>
      </c>
    </row>
    <row r="1021" spans="2:14" x14ac:dyDescent="0.25">
      <c r="B1021">
        <v>12280000000</v>
      </c>
      <c r="C1021">
        <v>-12.834213999999999</v>
      </c>
      <c r="M1021">
        <v>12280000000</v>
      </c>
      <c r="N1021">
        <v>-10.932129</v>
      </c>
    </row>
    <row r="1022" spans="2:14" x14ac:dyDescent="0.25">
      <c r="B1022">
        <v>12340000000</v>
      </c>
      <c r="C1022">
        <v>-13.022703999999999</v>
      </c>
      <c r="M1022">
        <v>12340000000</v>
      </c>
      <c r="N1022">
        <v>-10.994149</v>
      </c>
    </row>
    <row r="1023" spans="2:14" x14ac:dyDescent="0.25">
      <c r="B1023">
        <v>12400000000</v>
      </c>
      <c r="C1023">
        <v>-13.067613</v>
      </c>
      <c r="M1023">
        <v>12400000000</v>
      </c>
      <c r="N1023">
        <v>-11.037672000000001</v>
      </c>
    </row>
    <row r="1024" spans="2:14" x14ac:dyDescent="0.25">
      <c r="B1024">
        <v>12460000000</v>
      </c>
      <c r="C1024">
        <v>-13.165107000000001</v>
      </c>
      <c r="M1024">
        <v>12460000000</v>
      </c>
      <c r="N1024">
        <v>-11.113365999999999</v>
      </c>
    </row>
    <row r="1025" spans="2:14" x14ac:dyDescent="0.25">
      <c r="B1025">
        <v>12520000000</v>
      </c>
      <c r="C1025">
        <v>-13.350754999999999</v>
      </c>
      <c r="M1025">
        <v>12520000000</v>
      </c>
      <c r="N1025">
        <v>-11.196657999999999</v>
      </c>
    </row>
    <row r="1026" spans="2:14" x14ac:dyDescent="0.25">
      <c r="B1026">
        <v>12580000000</v>
      </c>
      <c r="C1026">
        <v>-13.483746999999999</v>
      </c>
      <c r="M1026">
        <v>12580000000</v>
      </c>
      <c r="N1026">
        <v>-11.273072000000001</v>
      </c>
    </row>
    <row r="1027" spans="2:14" x14ac:dyDescent="0.25">
      <c r="B1027">
        <v>12640000000</v>
      </c>
      <c r="C1027">
        <v>-13.611884</v>
      </c>
      <c r="M1027">
        <v>12640000000</v>
      </c>
      <c r="N1027">
        <v>-11.371207</v>
      </c>
    </row>
    <row r="1028" spans="2:14" x14ac:dyDescent="0.25">
      <c r="B1028">
        <v>12700000000</v>
      </c>
      <c r="C1028">
        <v>-13.864601</v>
      </c>
      <c r="M1028">
        <v>12700000000</v>
      </c>
      <c r="N1028">
        <v>-11.478524999999999</v>
      </c>
    </row>
    <row r="1029" spans="2:14" x14ac:dyDescent="0.25">
      <c r="B1029">
        <v>12760000000</v>
      </c>
      <c r="C1029">
        <v>-14.165784</v>
      </c>
      <c r="M1029">
        <v>12760000000</v>
      </c>
      <c r="N1029">
        <v>-11.592487999999999</v>
      </c>
    </row>
    <row r="1030" spans="2:14" x14ac:dyDescent="0.25">
      <c r="B1030">
        <v>12820000000</v>
      </c>
      <c r="C1030">
        <v>-14.36679</v>
      </c>
      <c r="M1030">
        <v>12820000000</v>
      </c>
      <c r="N1030">
        <v>-11.684578</v>
      </c>
    </row>
    <row r="1031" spans="2:14" x14ac:dyDescent="0.25">
      <c r="B1031">
        <v>12880000000</v>
      </c>
      <c r="C1031">
        <v>-14.533237</v>
      </c>
      <c r="M1031">
        <v>12880000000</v>
      </c>
      <c r="N1031">
        <v>-11.773711</v>
      </c>
    </row>
    <row r="1032" spans="2:14" x14ac:dyDescent="0.25">
      <c r="B1032">
        <v>12940000000</v>
      </c>
      <c r="C1032">
        <v>-14.666665</v>
      </c>
      <c r="M1032">
        <v>12940000000</v>
      </c>
      <c r="N1032">
        <v>-11.831462999999999</v>
      </c>
    </row>
    <row r="1033" spans="2:14" x14ac:dyDescent="0.25">
      <c r="B1033">
        <v>13000000000</v>
      </c>
      <c r="C1033">
        <v>-14.714159</v>
      </c>
      <c r="M1033">
        <v>13000000000</v>
      </c>
      <c r="N1033">
        <v>-11.870013</v>
      </c>
    </row>
    <row r="1034" spans="2:14" x14ac:dyDescent="0.25">
      <c r="B1034" t="s">
        <v>25</v>
      </c>
      <c r="M1034" t="s">
        <v>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34"/>
  <sheetViews>
    <sheetView workbookViewId="0">
      <selection activeCell="Q2" sqref="Q2:U2"/>
    </sheetView>
  </sheetViews>
  <sheetFormatPr defaultRowHeight="15" x14ac:dyDescent="0.25"/>
  <cols>
    <col min="1" max="1" width="13.7109375" style="40" customWidth="1"/>
    <col min="4" max="4" width="3" style="19" customWidth="1"/>
    <col min="5" max="5" width="10.7109375" style="5" customWidth="1"/>
    <col min="6" max="7" width="10.7109375" style="6" customWidth="1"/>
    <col min="8" max="8" width="10.7109375" style="5" customWidth="1"/>
    <col min="9" max="9" width="10.7109375" style="6" customWidth="1"/>
    <col min="10" max="10" width="10.7109375" style="5" customWidth="1"/>
    <col min="11" max="11" width="10.7109375" style="6" customWidth="1"/>
    <col min="12" max="12" width="13.7109375" style="40" customWidth="1"/>
    <col min="15" max="15" width="2" style="19" customWidth="1"/>
    <col min="16" max="16" width="10.7109375" style="5" customWidth="1"/>
    <col min="17" max="18" width="10.7109375" style="6" customWidth="1"/>
    <col min="19" max="19" width="10.7109375" style="5" customWidth="1"/>
    <col min="20" max="20" width="10.7109375" style="6" customWidth="1"/>
    <col min="21" max="21" width="10.7109375" style="5" customWidth="1"/>
    <col min="22" max="22" width="10.7109375" style="6" customWidth="1"/>
    <col min="23" max="23" width="2" style="19" customWidth="1"/>
    <col min="24" max="16384" width="9.140625" style="3"/>
  </cols>
  <sheetData>
    <row r="1" spans="1:23" x14ac:dyDescent="0.25">
      <c r="B1" t="s">
        <v>101</v>
      </c>
      <c r="E1" s="5" t="s">
        <v>1</v>
      </c>
      <c r="I1" s="31" t="s">
        <v>16</v>
      </c>
      <c r="M1" t="s">
        <v>101</v>
      </c>
      <c r="P1" s="5" t="s">
        <v>1</v>
      </c>
      <c r="T1" s="31" t="s">
        <v>17</v>
      </c>
    </row>
    <row r="2" spans="1:23" x14ac:dyDescent="0.25">
      <c r="A2" s="39" t="s">
        <v>115</v>
      </c>
      <c r="B2" t="s">
        <v>102</v>
      </c>
      <c r="C2" t="s">
        <v>103</v>
      </c>
      <c r="F2" s="72" t="s">
        <v>280</v>
      </c>
      <c r="G2" s="72" t="s">
        <v>321</v>
      </c>
      <c r="H2" s="72" t="s">
        <v>322</v>
      </c>
      <c r="I2" s="72" t="s">
        <v>325</v>
      </c>
      <c r="J2" s="72" t="s">
        <v>324</v>
      </c>
      <c r="K2" s="72" t="s">
        <v>216</v>
      </c>
      <c r="L2" s="39" t="s">
        <v>116</v>
      </c>
      <c r="M2" t="s">
        <v>102</v>
      </c>
      <c r="N2" t="s">
        <v>103</v>
      </c>
      <c r="Q2" s="72" t="s">
        <v>280</v>
      </c>
      <c r="R2" s="72" t="s">
        <v>321</v>
      </c>
      <c r="S2" s="72" t="s">
        <v>322</v>
      </c>
      <c r="T2" s="72" t="s">
        <v>325</v>
      </c>
      <c r="U2" s="72" t="s">
        <v>324</v>
      </c>
      <c r="V2" s="72" t="s">
        <v>216</v>
      </c>
    </row>
    <row r="3" spans="1:23" x14ac:dyDescent="0.25">
      <c r="B3" t="s">
        <v>214</v>
      </c>
      <c r="F3" s="44" t="str">
        <f>C8</f>
        <v>CL +15dBm LO Log Mag(dB)</v>
      </c>
      <c r="G3" s="44" t="str">
        <f>C214</f>
        <v>CL +13dBm LO Log Mag(dB)</v>
      </c>
      <c r="H3" s="44" t="str">
        <f>C420</f>
        <v>CL +11dBm LO Log Mag(dB)</v>
      </c>
      <c r="I3" s="44" t="str">
        <f>C626</f>
        <v>CL +9dBm LO Log Mag(dB)</v>
      </c>
      <c r="J3" s="44" t="str">
        <f>C832</f>
        <v>CL +7dBm LO Log Mag(dB)</v>
      </c>
      <c r="K3" s="44">
        <f>C1038</f>
        <v>0</v>
      </c>
      <c r="M3" t="s">
        <v>214</v>
      </c>
      <c r="Q3" s="44" t="str">
        <f>N8</f>
        <v>CL +15dBm LO Log Mag(dB)</v>
      </c>
      <c r="R3" s="44" t="str">
        <f>N214</f>
        <v>CL +13dBm LO Log Mag(dB)</v>
      </c>
      <c r="S3" s="44" t="str">
        <f>N420</f>
        <v>CL +11dBm LO Log Mag(dB)</v>
      </c>
      <c r="T3" s="44" t="str">
        <f>N626</f>
        <v>CL +9dBm LO Log Mag(dB)</v>
      </c>
      <c r="U3" s="44" t="str">
        <f>N832</f>
        <v>CL +7dBm LO Log Mag(dB)</v>
      </c>
      <c r="V3" s="44">
        <f>N1038</f>
        <v>0</v>
      </c>
    </row>
    <row r="4" spans="1:23" x14ac:dyDescent="0.25">
      <c r="B4" t="s">
        <v>217</v>
      </c>
      <c r="C4" t="s">
        <v>275</v>
      </c>
      <c r="H4" s="6"/>
      <c r="J4" s="6"/>
      <c r="M4" t="s">
        <v>217</v>
      </c>
      <c r="N4" t="s">
        <v>275</v>
      </c>
      <c r="S4" s="6"/>
      <c r="U4" s="6"/>
    </row>
    <row r="5" spans="1:23" x14ac:dyDescent="0.25">
      <c r="B5" t="s">
        <v>106</v>
      </c>
      <c r="D5" s="20"/>
      <c r="E5" s="6">
        <f t="shared" ref="E5:E68" si="0">B9/1000000000</f>
        <v>1</v>
      </c>
      <c r="F5" s="6">
        <f t="shared" ref="F5:F68" si="1">C9</f>
        <v>-10.835292000000001</v>
      </c>
      <c r="G5" s="44">
        <f t="shared" ref="G5:G68" si="2">C215</f>
        <v>-11.664318</v>
      </c>
      <c r="H5" s="44">
        <f t="shared" ref="H5:H68" si="3">C421</f>
        <v>-12.057865</v>
      </c>
      <c r="I5" s="44">
        <f t="shared" ref="I5:I68" si="4">C627</f>
        <v>-12.552467</v>
      </c>
      <c r="J5" s="44">
        <f t="shared" ref="J5:J68" si="5">C833</f>
        <v>-13.189054</v>
      </c>
      <c r="K5" s="44">
        <f t="shared" ref="K5:K68" si="6">C1039</f>
        <v>0</v>
      </c>
      <c r="M5" t="s">
        <v>106</v>
      </c>
      <c r="O5" s="20"/>
      <c r="P5" s="6">
        <f>M9/1000000000</f>
        <v>1</v>
      </c>
      <c r="Q5" s="6">
        <f>N9</f>
        <v>-12.636065</v>
      </c>
      <c r="R5" s="44">
        <f>N215</f>
        <v>-13.45919</v>
      </c>
      <c r="S5" s="44">
        <f>N421</f>
        <v>-13.838917</v>
      </c>
      <c r="T5" s="44">
        <f>N627</f>
        <v>-14.331573000000001</v>
      </c>
      <c r="U5" s="44">
        <f>N833</f>
        <v>-14.987050999999999</v>
      </c>
      <c r="V5" s="44">
        <f>N1039</f>
        <v>0</v>
      </c>
      <c r="W5" s="20"/>
    </row>
    <row r="6" spans="1:23" x14ac:dyDescent="0.25">
      <c r="D6" s="20"/>
      <c r="E6" s="6">
        <f t="shared" si="0"/>
        <v>1.06</v>
      </c>
      <c r="F6" s="6">
        <f t="shared" si="1"/>
        <v>-10.646955999999999</v>
      </c>
      <c r="G6" s="44">
        <f t="shared" si="2"/>
        <v>-11.465203000000001</v>
      </c>
      <c r="H6" s="44">
        <f t="shared" si="3"/>
        <v>-11.845397</v>
      </c>
      <c r="I6" s="44">
        <f t="shared" si="4"/>
        <v>-12.324082000000001</v>
      </c>
      <c r="J6" s="44">
        <f t="shared" si="5"/>
        <v>-12.942589999999999</v>
      </c>
      <c r="K6" s="44">
        <f t="shared" si="6"/>
        <v>0</v>
      </c>
      <c r="O6" s="20"/>
      <c r="P6" s="6">
        <f t="shared" ref="P6:P69" si="7">M10/1000000000</f>
        <v>1.06</v>
      </c>
      <c r="Q6" s="6">
        <f t="shared" ref="Q6:Q69" si="8">N10</f>
        <v>-12.400938999999999</v>
      </c>
      <c r="R6" s="44">
        <f t="shared" ref="R6:R69" si="9">N216</f>
        <v>-13.216404000000001</v>
      </c>
      <c r="S6" s="44">
        <f t="shared" ref="S6:S69" si="10">N422</f>
        <v>-13.587978</v>
      </c>
      <c r="T6" s="44">
        <f t="shared" ref="T6:T69" si="11">N628</f>
        <v>-14.067928999999999</v>
      </c>
      <c r="U6" s="44">
        <f t="shared" ref="U6:U69" si="12">N834</f>
        <v>-14.707285000000001</v>
      </c>
      <c r="V6" s="44">
        <f t="shared" ref="V6:V69" si="13">N1040</f>
        <v>0</v>
      </c>
      <c r="W6" s="20"/>
    </row>
    <row r="7" spans="1:23" x14ac:dyDescent="0.25">
      <c r="B7" t="s">
        <v>107</v>
      </c>
      <c r="D7" s="20"/>
      <c r="E7" s="6">
        <f t="shared" si="0"/>
        <v>1.1200000000000001</v>
      </c>
      <c r="F7" s="6">
        <f t="shared" si="1"/>
        <v>-10.421704</v>
      </c>
      <c r="G7" s="44">
        <f t="shared" si="2"/>
        <v>-11.224819999999999</v>
      </c>
      <c r="H7" s="44">
        <f t="shared" si="3"/>
        <v>-11.588526999999999</v>
      </c>
      <c r="I7" s="44">
        <f t="shared" si="4"/>
        <v>-12.048657</v>
      </c>
      <c r="J7" s="44">
        <f t="shared" si="5"/>
        <v>-12.643905</v>
      </c>
      <c r="K7" s="44">
        <f t="shared" si="6"/>
        <v>0</v>
      </c>
      <c r="M7" t="s">
        <v>107</v>
      </c>
      <c r="O7" s="20"/>
      <c r="P7" s="6">
        <f t="shared" si="7"/>
        <v>1.1200000000000001</v>
      </c>
      <c r="Q7" s="6">
        <f t="shared" si="8"/>
        <v>-12.110035</v>
      </c>
      <c r="R7" s="44">
        <f t="shared" si="9"/>
        <v>-12.914922000000001</v>
      </c>
      <c r="S7" s="44">
        <f t="shared" si="10"/>
        <v>-13.27745</v>
      </c>
      <c r="T7" s="44">
        <f t="shared" si="11"/>
        <v>-13.743130000000001</v>
      </c>
      <c r="U7" s="44">
        <f t="shared" si="12"/>
        <v>-14.363911</v>
      </c>
      <c r="V7" s="44">
        <f t="shared" si="13"/>
        <v>0</v>
      </c>
      <c r="W7" s="20"/>
    </row>
    <row r="8" spans="1:23" x14ac:dyDescent="0.25">
      <c r="B8" t="s">
        <v>23</v>
      </c>
      <c r="C8" t="s">
        <v>286</v>
      </c>
      <c r="D8" s="20"/>
      <c r="E8" s="6">
        <f t="shared" si="0"/>
        <v>1.18</v>
      </c>
      <c r="F8" s="6">
        <f t="shared" si="1"/>
        <v>-10.165524</v>
      </c>
      <c r="G8" s="44">
        <f t="shared" si="2"/>
        <v>-10.951352999999999</v>
      </c>
      <c r="H8" s="44">
        <f t="shared" si="3"/>
        <v>-11.293106</v>
      </c>
      <c r="I8" s="44">
        <f t="shared" si="4"/>
        <v>-11.727188999999999</v>
      </c>
      <c r="J8" s="44">
        <f t="shared" si="5"/>
        <v>-12.295438000000001</v>
      </c>
      <c r="K8" s="44">
        <f t="shared" si="6"/>
        <v>0</v>
      </c>
      <c r="M8" t="s">
        <v>23</v>
      </c>
      <c r="N8" t="s">
        <v>286</v>
      </c>
      <c r="O8" s="20"/>
      <c r="P8" s="6">
        <f t="shared" si="7"/>
        <v>1.18</v>
      </c>
      <c r="Q8" s="6">
        <f t="shared" si="8"/>
        <v>-11.770572</v>
      </c>
      <c r="R8" s="44">
        <f t="shared" si="9"/>
        <v>-12.564162</v>
      </c>
      <c r="S8" s="44">
        <f t="shared" si="10"/>
        <v>-12.91493</v>
      </c>
      <c r="T8" s="44">
        <f t="shared" si="11"/>
        <v>-13.362109</v>
      </c>
      <c r="U8" s="44">
        <f t="shared" si="12"/>
        <v>-13.958295</v>
      </c>
      <c r="V8" s="44">
        <f t="shared" si="13"/>
        <v>0</v>
      </c>
      <c r="W8" s="20"/>
    </row>
    <row r="9" spans="1:23" x14ac:dyDescent="0.25">
      <c r="B9">
        <v>1000000000</v>
      </c>
      <c r="C9">
        <v>-10.835292000000001</v>
      </c>
      <c r="D9" s="20"/>
      <c r="E9" s="6">
        <f t="shared" si="0"/>
        <v>1.24</v>
      </c>
      <c r="F9" s="6">
        <f t="shared" si="1"/>
        <v>-9.9160757000000004</v>
      </c>
      <c r="G9" s="44">
        <f t="shared" si="2"/>
        <v>-10.687332</v>
      </c>
      <c r="H9" s="44">
        <f t="shared" si="3"/>
        <v>-11.010729</v>
      </c>
      <c r="I9" s="44">
        <f t="shared" si="4"/>
        <v>-11.424946</v>
      </c>
      <c r="J9" s="44">
        <f t="shared" si="5"/>
        <v>-11.973756</v>
      </c>
      <c r="K9" s="44">
        <f t="shared" si="6"/>
        <v>0</v>
      </c>
      <c r="M9">
        <v>1000000000</v>
      </c>
      <c r="N9">
        <v>-12.636065</v>
      </c>
      <c r="O9" s="20"/>
      <c r="P9" s="6">
        <f t="shared" si="7"/>
        <v>1.24</v>
      </c>
      <c r="Q9" s="6">
        <f t="shared" si="8"/>
        <v>-11.423616000000001</v>
      </c>
      <c r="R9" s="44">
        <f t="shared" si="9"/>
        <v>-12.208961</v>
      </c>
      <c r="S9" s="44">
        <f t="shared" si="10"/>
        <v>-12.550981999999999</v>
      </c>
      <c r="T9" s="44">
        <f t="shared" si="11"/>
        <v>-12.987332</v>
      </c>
      <c r="U9" s="44">
        <f t="shared" si="12"/>
        <v>-13.563019000000001</v>
      </c>
      <c r="V9" s="44">
        <f t="shared" si="13"/>
        <v>0</v>
      </c>
      <c r="W9" s="20"/>
    </row>
    <row r="10" spans="1:23" x14ac:dyDescent="0.25">
      <c r="B10">
        <v>1060000000</v>
      </c>
      <c r="C10">
        <v>-10.646955999999999</v>
      </c>
      <c r="D10" s="20"/>
      <c r="E10" s="6">
        <f t="shared" si="0"/>
        <v>1.3</v>
      </c>
      <c r="F10" s="6">
        <f t="shared" si="1"/>
        <v>-9.7130355999999995</v>
      </c>
      <c r="G10" s="44">
        <f t="shared" si="2"/>
        <v>-10.465934000000001</v>
      </c>
      <c r="H10" s="44">
        <f t="shared" si="3"/>
        <v>-10.772093</v>
      </c>
      <c r="I10" s="44">
        <f t="shared" si="4"/>
        <v>-11.166510000000001</v>
      </c>
      <c r="J10" s="44">
        <f t="shared" si="5"/>
        <v>-11.694587</v>
      </c>
      <c r="K10" s="44">
        <f t="shared" si="6"/>
        <v>0</v>
      </c>
      <c r="M10">
        <v>1060000000</v>
      </c>
      <c r="N10">
        <v>-12.400938999999999</v>
      </c>
      <c r="O10" s="20"/>
      <c r="P10" s="6">
        <f t="shared" si="7"/>
        <v>1.3</v>
      </c>
      <c r="Q10" s="6">
        <f t="shared" si="8"/>
        <v>-11.129769</v>
      </c>
      <c r="R10" s="44">
        <f t="shared" si="9"/>
        <v>-11.902716</v>
      </c>
      <c r="S10" s="44">
        <f t="shared" si="10"/>
        <v>-12.234035</v>
      </c>
      <c r="T10" s="44">
        <f t="shared" si="11"/>
        <v>-12.654750999999999</v>
      </c>
      <c r="U10" s="44">
        <f t="shared" si="12"/>
        <v>-13.210457</v>
      </c>
      <c r="V10" s="44">
        <f t="shared" si="13"/>
        <v>0</v>
      </c>
      <c r="W10" s="20"/>
    </row>
    <row r="11" spans="1:23" x14ac:dyDescent="0.25">
      <c r="B11">
        <v>1120000000</v>
      </c>
      <c r="C11">
        <v>-10.421704</v>
      </c>
      <c r="D11" s="20"/>
      <c r="E11" s="6">
        <f t="shared" si="0"/>
        <v>1.36</v>
      </c>
      <c r="F11" s="6">
        <f t="shared" si="1"/>
        <v>-9.5369930000000007</v>
      </c>
      <c r="G11" s="44">
        <f t="shared" si="2"/>
        <v>-10.275112999999999</v>
      </c>
      <c r="H11" s="44">
        <f t="shared" si="3"/>
        <v>-10.563469</v>
      </c>
      <c r="I11" s="44">
        <f t="shared" si="4"/>
        <v>-10.938247</v>
      </c>
      <c r="J11" s="44">
        <f t="shared" si="5"/>
        <v>-11.446837</v>
      </c>
      <c r="K11" s="44">
        <f t="shared" si="6"/>
        <v>0</v>
      </c>
      <c r="M11">
        <v>1120000000</v>
      </c>
      <c r="N11">
        <v>-12.110035</v>
      </c>
      <c r="O11" s="20"/>
      <c r="P11" s="6">
        <f t="shared" si="7"/>
        <v>1.36</v>
      </c>
      <c r="Q11" s="6">
        <f t="shared" si="8"/>
        <v>-10.873809</v>
      </c>
      <c r="R11" s="44">
        <f t="shared" si="9"/>
        <v>-11.636566</v>
      </c>
      <c r="S11" s="44">
        <f t="shared" si="10"/>
        <v>-11.956531999999999</v>
      </c>
      <c r="T11" s="44">
        <f t="shared" si="11"/>
        <v>-12.364490999999999</v>
      </c>
      <c r="U11" s="44">
        <f t="shared" si="12"/>
        <v>-12.899649999999999</v>
      </c>
      <c r="V11" s="44">
        <f t="shared" si="13"/>
        <v>0</v>
      </c>
      <c r="W11" s="20"/>
    </row>
    <row r="12" spans="1:23" x14ac:dyDescent="0.25">
      <c r="B12">
        <v>1180000000</v>
      </c>
      <c r="C12">
        <v>-10.165524</v>
      </c>
      <c r="D12" s="20"/>
      <c r="E12" s="6">
        <f t="shared" si="0"/>
        <v>1.42</v>
      </c>
      <c r="F12" s="6">
        <f t="shared" si="1"/>
        <v>-9.3506087999999998</v>
      </c>
      <c r="G12" s="44">
        <f t="shared" si="2"/>
        <v>-10.074863000000001</v>
      </c>
      <c r="H12" s="44">
        <f t="shared" si="3"/>
        <v>-10.344232999999999</v>
      </c>
      <c r="I12" s="44">
        <f t="shared" si="4"/>
        <v>-10.699783999999999</v>
      </c>
      <c r="J12" s="44">
        <f t="shared" si="5"/>
        <v>-11.187953</v>
      </c>
      <c r="K12" s="44">
        <f t="shared" si="6"/>
        <v>0</v>
      </c>
      <c r="M12">
        <v>1180000000</v>
      </c>
      <c r="N12">
        <v>-11.770572</v>
      </c>
      <c r="O12" s="20"/>
      <c r="P12" s="6">
        <f t="shared" si="7"/>
        <v>1.42</v>
      </c>
      <c r="Q12" s="6">
        <f t="shared" si="8"/>
        <v>-10.613526999999999</v>
      </c>
      <c r="R12" s="44">
        <f t="shared" si="9"/>
        <v>-11.365068000000001</v>
      </c>
      <c r="S12" s="44">
        <f t="shared" si="10"/>
        <v>-11.670564000000001</v>
      </c>
      <c r="T12" s="44">
        <f t="shared" si="11"/>
        <v>-12.06101</v>
      </c>
      <c r="U12" s="44">
        <f t="shared" si="12"/>
        <v>-12.574821</v>
      </c>
      <c r="V12" s="44">
        <f t="shared" si="13"/>
        <v>0</v>
      </c>
      <c r="W12" s="20"/>
    </row>
    <row r="13" spans="1:23" x14ac:dyDescent="0.25">
      <c r="B13">
        <v>1240000000</v>
      </c>
      <c r="C13">
        <v>-9.9160757000000004</v>
      </c>
      <c r="D13" s="20"/>
      <c r="E13" s="6">
        <f t="shared" si="0"/>
        <v>1.48</v>
      </c>
      <c r="F13" s="6">
        <f t="shared" si="1"/>
        <v>-9.1453190000000006</v>
      </c>
      <c r="G13" s="44">
        <f t="shared" si="2"/>
        <v>-9.8550892000000001</v>
      </c>
      <c r="H13" s="44">
        <f t="shared" si="3"/>
        <v>-10.110713000000001</v>
      </c>
      <c r="I13" s="44">
        <f t="shared" si="4"/>
        <v>-10.452851000000001</v>
      </c>
      <c r="J13" s="44">
        <f t="shared" si="5"/>
        <v>-10.928153999999999</v>
      </c>
      <c r="K13" s="44">
        <f t="shared" si="6"/>
        <v>0</v>
      </c>
      <c r="M13">
        <v>1240000000</v>
      </c>
      <c r="N13">
        <v>-11.423616000000001</v>
      </c>
      <c r="O13" s="20"/>
      <c r="P13" s="6">
        <f t="shared" si="7"/>
        <v>1.48</v>
      </c>
      <c r="Q13" s="6">
        <f t="shared" si="8"/>
        <v>-10.358077</v>
      </c>
      <c r="R13" s="44">
        <f t="shared" si="9"/>
        <v>-11.096140999999999</v>
      </c>
      <c r="S13" s="44">
        <f t="shared" si="10"/>
        <v>-11.387363000000001</v>
      </c>
      <c r="T13" s="44">
        <f t="shared" si="11"/>
        <v>-11.76271</v>
      </c>
      <c r="U13" s="44">
        <f t="shared" si="12"/>
        <v>-12.260400000000001</v>
      </c>
      <c r="V13" s="44">
        <f t="shared" si="13"/>
        <v>0</v>
      </c>
      <c r="W13" s="20"/>
    </row>
    <row r="14" spans="1:23" x14ac:dyDescent="0.25">
      <c r="B14">
        <v>1300000000</v>
      </c>
      <c r="C14">
        <v>-9.7130355999999995</v>
      </c>
      <c r="D14" s="20"/>
      <c r="E14" s="6">
        <f t="shared" si="0"/>
        <v>1.54</v>
      </c>
      <c r="F14" s="6">
        <f t="shared" si="1"/>
        <v>-8.9643592999999999</v>
      </c>
      <c r="G14" s="44">
        <f t="shared" si="2"/>
        <v>-9.6600026999999997</v>
      </c>
      <c r="H14" s="44">
        <f t="shared" si="3"/>
        <v>-9.9030237000000003</v>
      </c>
      <c r="I14" s="44">
        <f t="shared" si="4"/>
        <v>-10.230141</v>
      </c>
      <c r="J14" s="44">
        <f t="shared" si="5"/>
        <v>-10.690289999999999</v>
      </c>
      <c r="K14" s="44">
        <f t="shared" si="6"/>
        <v>0</v>
      </c>
      <c r="M14">
        <v>1300000000</v>
      </c>
      <c r="N14">
        <v>-11.129769</v>
      </c>
      <c r="O14" s="20"/>
      <c r="P14" s="6">
        <f t="shared" si="7"/>
        <v>1.54</v>
      </c>
      <c r="Q14" s="6">
        <f t="shared" si="8"/>
        <v>-10.126766999999999</v>
      </c>
      <c r="R14" s="44">
        <f t="shared" si="9"/>
        <v>-10.848814000000001</v>
      </c>
      <c r="S14" s="44">
        <f t="shared" si="10"/>
        <v>-11.124515000000001</v>
      </c>
      <c r="T14" s="44">
        <f t="shared" si="11"/>
        <v>-11.479156</v>
      </c>
      <c r="U14" s="44">
        <f t="shared" si="12"/>
        <v>-11.958216</v>
      </c>
      <c r="V14" s="44">
        <f t="shared" si="13"/>
        <v>0</v>
      </c>
      <c r="W14" s="20"/>
    </row>
    <row r="15" spans="1:23" x14ac:dyDescent="0.25">
      <c r="B15">
        <v>1360000000</v>
      </c>
      <c r="C15">
        <v>-9.5369930000000007</v>
      </c>
      <c r="D15" s="20"/>
      <c r="E15" s="6">
        <f t="shared" si="0"/>
        <v>1.6</v>
      </c>
      <c r="F15" s="6">
        <f t="shared" si="1"/>
        <v>-8.8004160000000002</v>
      </c>
      <c r="G15" s="44">
        <f t="shared" si="2"/>
        <v>-9.4850215999999996</v>
      </c>
      <c r="H15" s="44">
        <f t="shared" si="3"/>
        <v>-9.7157973999999996</v>
      </c>
      <c r="I15" s="44">
        <f t="shared" si="4"/>
        <v>-10.030773999999999</v>
      </c>
      <c r="J15" s="44">
        <f t="shared" si="5"/>
        <v>-10.481310000000001</v>
      </c>
      <c r="K15" s="44">
        <f t="shared" si="6"/>
        <v>0</v>
      </c>
      <c r="M15">
        <v>1360000000</v>
      </c>
      <c r="N15">
        <v>-10.873809</v>
      </c>
      <c r="O15" s="20"/>
      <c r="P15" s="6">
        <f t="shared" si="7"/>
        <v>1.6</v>
      </c>
      <c r="Q15" s="6">
        <f t="shared" si="8"/>
        <v>-9.9248961999999992</v>
      </c>
      <c r="R15" s="44">
        <f t="shared" si="9"/>
        <v>-10.633642</v>
      </c>
      <c r="S15" s="44">
        <f t="shared" si="10"/>
        <v>-10.893872999999999</v>
      </c>
      <c r="T15" s="44">
        <f t="shared" si="11"/>
        <v>-11.236105999999999</v>
      </c>
      <c r="U15" s="44">
        <f t="shared" si="12"/>
        <v>-11.700206</v>
      </c>
      <c r="V15" s="44">
        <f t="shared" si="13"/>
        <v>0</v>
      </c>
      <c r="W15" s="20"/>
    </row>
    <row r="16" spans="1:23" x14ac:dyDescent="0.25">
      <c r="B16">
        <v>1420000000</v>
      </c>
      <c r="C16">
        <v>-9.3506087999999998</v>
      </c>
      <c r="D16" s="20"/>
      <c r="E16" s="6">
        <f t="shared" si="0"/>
        <v>1.66</v>
      </c>
      <c r="F16" s="6">
        <f t="shared" si="1"/>
        <v>-8.6269320999999994</v>
      </c>
      <c r="G16" s="44">
        <f t="shared" si="2"/>
        <v>-9.2978354000000003</v>
      </c>
      <c r="H16" s="44">
        <f t="shared" si="3"/>
        <v>-9.5164948000000003</v>
      </c>
      <c r="I16" s="44">
        <f t="shared" si="4"/>
        <v>-9.8203286999999992</v>
      </c>
      <c r="J16" s="44">
        <f t="shared" si="5"/>
        <v>-10.261748000000001</v>
      </c>
      <c r="K16" s="44">
        <f t="shared" si="6"/>
        <v>0</v>
      </c>
      <c r="M16">
        <v>1420000000</v>
      </c>
      <c r="N16">
        <v>-10.613526999999999</v>
      </c>
      <c r="O16" s="20"/>
      <c r="P16" s="6">
        <f t="shared" si="7"/>
        <v>1.66</v>
      </c>
      <c r="Q16" s="6">
        <f t="shared" si="8"/>
        <v>-9.7076168000000003</v>
      </c>
      <c r="R16" s="44">
        <f t="shared" si="9"/>
        <v>-10.40024</v>
      </c>
      <c r="S16" s="44">
        <f t="shared" si="10"/>
        <v>-10.643822999999999</v>
      </c>
      <c r="T16" s="44">
        <f t="shared" si="11"/>
        <v>-10.971938</v>
      </c>
      <c r="U16" s="44">
        <f t="shared" si="12"/>
        <v>-11.423353000000001</v>
      </c>
      <c r="V16" s="44">
        <f t="shared" si="13"/>
        <v>0</v>
      </c>
      <c r="W16" s="20"/>
    </row>
    <row r="17" spans="2:23" x14ac:dyDescent="0.25">
      <c r="B17">
        <v>1480000000</v>
      </c>
      <c r="C17">
        <v>-9.1453190000000006</v>
      </c>
      <c r="D17" s="20"/>
      <c r="E17" s="6">
        <f t="shared" si="0"/>
        <v>1.72</v>
      </c>
      <c r="F17" s="6">
        <f t="shared" si="1"/>
        <v>-8.4862327999999998</v>
      </c>
      <c r="G17" s="44">
        <f t="shared" si="2"/>
        <v>-9.1456928000000008</v>
      </c>
      <c r="H17" s="44">
        <f t="shared" si="3"/>
        <v>-9.3550395999999996</v>
      </c>
      <c r="I17" s="44">
        <f t="shared" si="4"/>
        <v>-9.6491784999999997</v>
      </c>
      <c r="J17" s="44">
        <f t="shared" si="5"/>
        <v>-10.087389</v>
      </c>
      <c r="K17" s="44">
        <f t="shared" si="6"/>
        <v>0</v>
      </c>
      <c r="M17">
        <v>1480000000</v>
      </c>
      <c r="N17">
        <v>-10.358077</v>
      </c>
      <c r="O17" s="20"/>
      <c r="P17" s="6">
        <f t="shared" si="7"/>
        <v>1.72</v>
      </c>
      <c r="Q17" s="6">
        <f t="shared" si="8"/>
        <v>-9.5257626000000002</v>
      </c>
      <c r="R17" s="44">
        <f t="shared" si="9"/>
        <v>-10.205579</v>
      </c>
      <c r="S17" s="44">
        <f t="shared" si="10"/>
        <v>-10.436529999999999</v>
      </c>
      <c r="T17" s="44">
        <f t="shared" si="11"/>
        <v>-10.754583</v>
      </c>
      <c r="U17" s="44">
        <f t="shared" si="12"/>
        <v>-11.192610999999999</v>
      </c>
      <c r="V17" s="44">
        <f t="shared" si="13"/>
        <v>0</v>
      </c>
      <c r="W17" s="20"/>
    </row>
    <row r="18" spans="2:23" x14ac:dyDescent="0.25">
      <c r="B18">
        <v>1540000000</v>
      </c>
      <c r="C18">
        <v>-8.9643592999999999</v>
      </c>
      <c r="D18" s="20"/>
      <c r="E18" s="6">
        <f t="shared" si="0"/>
        <v>1.78</v>
      </c>
      <c r="F18" s="6">
        <f t="shared" si="1"/>
        <v>-8.3676586000000004</v>
      </c>
      <c r="G18" s="44">
        <f t="shared" si="2"/>
        <v>-9.0144196000000001</v>
      </c>
      <c r="H18" s="44">
        <f t="shared" si="3"/>
        <v>-9.2102537000000009</v>
      </c>
      <c r="I18" s="44">
        <f t="shared" si="4"/>
        <v>-9.4952517000000007</v>
      </c>
      <c r="J18" s="44">
        <f t="shared" si="5"/>
        <v>-9.9248961999999992</v>
      </c>
      <c r="K18" s="44">
        <f t="shared" si="6"/>
        <v>0</v>
      </c>
      <c r="M18">
        <v>1540000000</v>
      </c>
      <c r="N18">
        <v>-10.126766999999999</v>
      </c>
      <c r="O18" s="20"/>
      <c r="P18" s="6">
        <f t="shared" si="7"/>
        <v>1.78</v>
      </c>
      <c r="Q18" s="6">
        <f t="shared" si="8"/>
        <v>-9.3406114999999996</v>
      </c>
      <c r="R18" s="44">
        <f t="shared" si="9"/>
        <v>-10.008049</v>
      </c>
      <c r="S18" s="44">
        <f t="shared" si="10"/>
        <v>-10.228248000000001</v>
      </c>
      <c r="T18" s="44">
        <f t="shared" si="11"/>
        <v>-10.53468</v>
      </c>
      <c r="U18" s="44">
        <f t="shared" si="12"/>
        <v>-10.960531</v>
      </c>
      <c r="V18" s="44">
        <f t="shared" si="13"/>
        <v>0</v>
      </c>
      <c r="W18" s="20"/>
    </row>
    <row r="19" spans="2:23" x14ac:dyDescent="0.25">
      <c r="B19">
        <v>1600000000</v>
      </c>
      <c r="C19">
        <v>-8.8004160000000002</v>
      </c>
      <c r="D19" s="20"/>
      <c r="E19" s="6">
        <f t="shared" si="0"/>
        <v>1.84</v>
      </c>
      <c r="F19" s="6">
        <f t="shared" si="1"/>
        <v>-8.2758064000000005</v>
      </c>
      <c r="G19" s="44">
        <f t="shared" si="2"/>
        <v>-8.9149007999999998</v>
      </c>
      <c r="H19" s="44">
        <f t="shared" si="3"/>
        <v>-9.1028681000000002</v>
      </c>
      <c r="I19" s="44">
        <f t="shared" si="4"/>
        <v>-9.3821144000000007</v>
      </c>
      <c r="J19" s="44">
        <f t="shared" si="5"/>
        <v>-9.8091106000000003</v>
      </c>
      <c r="K19" s="44">
        <f t="shared" si="6"/>
        <v>0</v>
      </c>
      <c r="M19">
        <v>1600000000</v>
      </c>
      <c r="N19">
        <v>-9.9248961999999992</v>
      </c>
      <c r="O19" s="20"/>
      <c r="P19" s="6">
        <f t="shared" si="7"/>
        <v>1.84</v>
      </c>
      <c r="Q19" s="6">
        <f t="shared" si="8"/>
        <v>-9.1857852999999992</v>
      </c>
      <c r="R19" s="44">
        <f t="shared" si="9"/>
        <v>-9.8472366000000005</v>
      </c>
      <c r="S19" s="44">
        <f t="shared" si="10"/>
        <v>-10.060453000000001</v>
      </c>
      <c r="T19" s="44">
        <f t="shared" si="11"/>
        <v>-10.360588</v>
      </c>
      <c r="U19" s="44">
        <f t="shared" si="12"/>
        <v>-10.775057</v>
      </c>
      <c r="V19" s="44">
        <f t="shared" si="13"/>
        <v>0</v>
      </c>
      <c r="W19" s="20"/>
    </row>
    <row r="20" spans="2:23" x14ac:dyDescent="0.25">
      <c r="B20">
        <v>1660000000</v>
      </c>
      <c r="C20">
        <v>-8.6269320999999994</v>
      </c>
      <c r="D20" s="20"/>
      <c r="E20" s="6">
        <f t="shared" si="0"/>
        <v>1.9</v>
      </c>
      <c r="F20" s="6">
        <f t="shared" si="1"/>
        <v>-8.1856117000000008</v>
      </c>
      <c r="G20" s="44">
        <f t="shared" si="2"/>
        <v>-8.8181256999999995</v>
      </c>
      <c r="H20" s="44">
        <f t="shared" si="3"/>
        <v>-9.0011597000000005</v>
      </c>
      <c r="I20" s="44">
        <f t="shared" si="4"/>
        <v>-9.2792788000000002</v>
      </c>
      <c r="J20" s="44">
        <f t="shared" si="5"/>
        <v>-9.7038422000000004</v>
      </c>
      <c r="K20" s="44">
        <f t="shared" si="6"/>
        <v>0</v>
      </c>
      <c r="M20">
        <v>1660000000</v>
      </c>
      <c r="N20">
        <v>-9.7076168000000003</v>
      </c>
      <c r="O20" s="20"/>
      <c r="P20" s="6">
        <f t="shared" si="7"/>
        <v>1.9</v>
      </c>
      <c r="Q20" s="6">
        <f t="shared" si="8"/>
        <v>-9.0208817000000003</v>
      </c>
      <c r="R20" s="44">
        <f t="shared" si="9"/>
        <v>-9.6766243000000003</v>
      </c>
      <c r="S20" s="44">
        <f t="shared" si="10"/>
        <v>-9.8845405999999993</v>
      </c>
      <c r="T20" s="44">
        <f t="shared" si="11"/>
        <v>-10.176702000000001</v>
      </c>
      <c r="U20" s="44">
        <f t="shared" si="12"/>
        <v>-10.583174</v>
      </c>
      <c r="V20" s="44">
        <f t="shared" si="13"/>
        <v>0</v>
      </c>
      <c r="W20" s="20"/>
    </row>
    <row r="21" spans="2:23" x14ac:dyDescent="0.25">
      <c r="B21">
        <v>1720000000</v>
      </c>
      <c r="C21">
        <v>-8.4862327999999998</v>
      </c>
      <c r="D21" s="20"/>
      <c r="E21" s="6">
        <f t="shared" si="0"/>
        <v>1.96</v>
      </c>
      <c r="F21" s="6">
        <f t="shared" si="1"/>
        <v>-8.1102132999999998</v>
      </c>
      <c r="G21" s="44">
        <f t="shared" si="2"/>
        <v>-8.7374925999999995</v>
      </c>
      <c r="H21" s="44">
        <f t="shared" si="3"/>
        <v>-8.9165144000000005</v>
      </c>
      <c r="I21" s="44">
        <f t="shared" si="4"/>
        <v>-9.1919918000000003</v>
      </c>
      <c r="J21" s="44">
        <f t="shared" si="5"/>
        <v>-9.6127395999999994</v>
      </c>
      <c r="K21" s="44">
        <f t="shared" si="6"/>
        <v>0</v>
      </c>
      <c r="M21">
        <v>1720000000</v>
      </c>
      <c r="N21">
        <v>-9.5257626000000002</v>
      </c>
      <c r="O21" s="20"/>
      <c r="P21" s="6">
        <f t="shared" si="7"/>
        <v>1.96</v>
      </c>
      <c r="Q21" s="6">
        <f t="shared" si="8"/>
        <v>-8.8738107999999993</v>
      </c>
      <c r="R21" s="44">
        <f t="shared" si="9"/>
        <v>-9.5246037999999995</v>
      </c>
      <c r="S21" s="44">
        <f t="shared" si="10"/>
        <v>-9.7271365999999997</v>
      </c>
      <c r="T21" s="44">
        <f t="shared" si="11"/>
        <v>-10.009433</v>
      </c>
      <c r="U21" s="44">
        <f t="shared" si="12"/>
        <v>-10.40462</v>
      </c>
      <c r="V21" s="44">
        <f t="shared" si="13"/>
        <v>0</v>
      </c>
      <c r="W21" s="20"/>
    </row>
    <row r="22" spans="2:23" x14ac:dyDescent="0.25">
      <c r="B22">
        <v>1780000000</v>
      </c>
      <c r="C22">
        <v>-8.3676586000000004</v>
      </c>
      <c r="D22" s="20"/>
      <c r="E22" s="6">
        <f t="shared" si="0"/>
        <v>2.02</v>
      </c>
      <c r="F22" s="6">
        <f t="shared" si="1"/>
        <v>-8.0508938000000008</v>
      </c>
      <c r="G22" s="44">
        <f t="shared" si="2"/>
        <v>-8.6738204999999997</v>
      </c>
      <c r="H22" s="44">
        <f t="shared" si="3"/>
        <v>-8.8520775</v>
      </c>
      <c r="I22" s="44">
        <f t="shared" si="4"/>
        <v>-9.1276121000000003</v>
      </c>
      <c r="J22" s="44">
        <f t="shared" si="5"/>
        <v>-9.5462208000000004</v>
      </c>
      <c r="K22" s="44">
        <f t="shared" si="6"/>
        <v>0</v>
      </c>
      <c r="M22">
        <v>1780000000</v>
      </c>
      <c r="N22">
        <v>-9.3406114999999996</v>
      </c>
      <c r="O22" s="20"/>
      <c r="P22" s="6">
        <f t="shared" si="7"/>
        <v>2.02</v>
      </c>
      <c r="Q22" s="6">
        <f t="shared" si="8"/>
        <v>-8.7413939999999997</v>
      </c>
      <c r="R22" s="44">
        <f t="shared" si="9"/>
        <v>-9.3879584999999999</v>
      </c>
      <c r="S22" s="44">
        <f t="shared" si="10"/>
        <v>-9.5853394999999999</v>
      </c>
      <c r="T22" s="44">
        <f t="shared" si="11"/>
        <v>-9.8582515999999991</v>
      </c>
      <c r="U22" s="44">
        <f t="shared" si="12"/>
        <v>-10.246267</v>
      </c>
      <c r="V22" s="44">
        <f t="shared" si="13"/>
        <v>0</v>
      </c>
      <c r="W22" s="20"/>
    </row>
    <row r="23" spans="2:23" x14ac:dyDescent="0.25">
      <c r="B23">
        <v>1840000000</v>
      </c>
      <c r="C23">
        <v>-8.2758064000000005</v>
      </c>
      <c r="D23" s="20"/>
      <c r="E23" s="6">
        <f t="shared" si="0"/>
        <v>2.08</v>
      </c>
      <c r="F23" s="6">
        <f t="shared" si="1"/>
        <v>-8.0187950000000008</v>
      </c>
      <c r="G23" s="44">
        <f t="shared" si="2"/>
        <v>-8.6477594</v>
      </c>
      <c r="H23" s="44">
        <f t="shared" si="3"/>
        <v>-8.8349600000000006</v>
      </c>
      <c r="I23" s="44">
        <f t="shared" si="4"/>
        <v>-9.1174946000000006</v>
      </c>
      <c r="J23" s="44">
        <f t="shared" si="5"/>
        <v>-9.5391349999999999</v>
      </c>
      <c r="K23" s="44">
        <f t="shared" si="6"/>
        <v>0</v>
      </c>
      <c r="M23">
        <v>1840000000</v>
      </c>
      <c r="N23">
        <v>-9.1857852999999992</v>
      </c>
      <c r="O23" s="20"/>
      <c r="P23" s="6">
        <f t="shared" si="7"/>
        <v>2.08</v>
      </c>
      <c r="Q23" s="6">
        <f t="shared" si="8"/>
        <v>-8.6406545999999995</v>
      </c>
      <c r="R23" s="44">
        <f t="shared" si="9"/>
        <v>-9.2876119999999993</v>
      </c>
      <c r="S23" s="44">
        <f t="shared" si="10"/>
        <v>-9.4815740999999996</v>
      </c>
      <c r="T23" s="44">
        <f t="shared" si="11"/>
        <v>-9.7512579000000006</v>
      </c>
      <c r="U23" s="44">
        <f t="shared" si="12"/>
        <v>-10.133921000000001</v>
      </c>
      <c r="V23" s="44">
        <f t="shared" si="13"/>
        <v>0</v>
      </c>
      <c r="W23" s="20"/>
    </row>
    <row r="24" spans="2:23" x14ac:dyDescent="0.25">
      <c r="B24">
        <v>1900000000</v>
      </c>
      <c r="C24">
        <v>-8.1856117000000008</v>
      </c>
      <c r="D24" s="20"/>
      <c r="E24" s="6">
        <f t="shared" si="0"/>
        <v>2.14</v>
      </c>
      <c r="F24" s="6">
        <f t="shared" si="1"/>
        <v>-7.9967975999999998</v>
      </c>
      <c r="G24" s="44">
        <f t="shared" si="2"/>
        <v>-8.6313428999999999</v>
      </c>
      <c r="H24" s="44">
        <f t="shared" si="3"/>
        <v>-8.8256245</v>
      </c>
      <c r="I24" s="44">
        <f t="shared" si="4"/>
        <v>-9.1135035000000002</v>
      </c>
      <c r="J24" s="44">
        <f t="shared" si="5"/>
        <v>-9.5343599000000001</v>
      </c>
      <c r="K24" s="44">
        <f t="shared" si="6"/>
        <v>0</v>
      </c>
      <c r="M24">
        <v>1900000000</v>
      </c>
      <c r="N24">
        <v>-9.0208817000000003</v>
      </c>
      <c r="O24" s="20"/>
      <c r="P24" s="6">
        <f t="shared" si="7"/>
        <v>2.14</v>
      </c>
      <c r="Q24" s="6">
        <f t="shared" si="8"/>
        <v>-8.5528955</v>
      </c>
      <c r="R24" s="44">
        <f t="shared" si="9"/>
        <v>-9.1972380000000005</v>
      </c>
      <c r="S24" s="44">
        <f t="shared" si="10"/>
        <v>-9.3876218999999992</v>
      </c>
      <c r="T24" s="44">
        <f t="shared" si="11"/>
        <v>-9.6526165000000006</v>
      </c>
      <c r="U24" s="44">
        <f t="shared" si="12"/>
        <v>-10.029064999999999</v>
      </c>
      <c r="V24" s="44">
        <f t="shared" si="13"/>
        <v>0</v>
      </c>
      <c r="W24" s="20"/>
    </row>
    <row r="25" spans="2:23" x14ac:dyDescent="0.25">
      <c r="B25">
        <v>1960000000</v>
      </c>
      <c r="C25">
        <v>-8.1102132999999998</v>
      </c>
      <c r="D25" s="20"/>
      <c r="E25" s="6">
        <f t="shared" si="0"/>
        <v>2.2000000000000002</v>
      </c>
      <c r="F25" s="6">
        <f t="shared" si="1"/>
        <v>-7.9958286000000003</v>
      </c>
      <c r="G25" s="44">
        <f t="shared" si="2"/>
        <v>-8.6403026999999994</v>
      </c>
      <c r="H25" s="44">
        <f t="shared" si="3"/>
        <v>-8.8439131</v>
      </c>
      <c r="I25" s="44">
        <f t="shared" si="4"/>
        <v>-9.1340293999999993</v>
      </c>
      <c r="J25" s="44">
        <f t="shared" si="5"/>
        <v>-9.5519704999999995</v>
      </c>
      <c r="K25" s="44">
        <f t="shared" si="6"/>
        <v>0</v>
      </c>
      <c r="M25">
        <v>1960000000</v>
      </c>
      <c r="N25">
        <v>-8.8738107999999993</v>
      </c>
      <c r="O25" s="20"/>
      <c r="P25" s="6">
        <f t="shared" si="7"/>
        <v>2.2000000000000002</v>
      </c>
      <c r="Q25" s="6">
        <f t="shared" si="8"/>
        <v>-8.4820337000000006</v>
      </c>
      <c r="R25" s="44">
        <f t="shared" si="9"/>
        <v>-9.1258763999999992</v>
      </c>
      <c r="S25" s="44">
        <f t="shared" si="10"/>
        <v>-9.3137711999999997</v>
      </c>
      <c r="T25" s="44">
        <f t="shared" si="11"/>
        <v>-9.5762357999999992</v>
      </c>
      <c r="U25" s="44">
        <f t="shared" si="12"/>
        <v>-9.9464664000000003</v>
      </c>
      <c r="V25" s="44">
        <f t="shared" si="13"/>
        <v>0</v>
      </c>
      <c r="W25" s="20"/>
    </row>
    <row r="26" spans="2:23" x14ac:dyDescent="0.25">
      <c r="B26">
        <v>2020000000</v>
      </c>
      <c r="C26">
        <v>-8.0508938000000008</v>
      </c>
      <c r="D26" s="20"/>
      <c r="E26" s="6">
        <f t="shared" si="0"/>
        <v>2.2599999999999998</v>
      </c>
      <c r="F26" s="6">
        <f t="shared" si="1"/>
        <v>-7.9886308000000001</v>
      </c>
      <c r="G26" s="44">
        <f t="shared" si="2"/>
        <v>-8.6424704000000006</v>
      </c>
      <c r="H26" s="44">
        <f t="shared" si="3"/>
        <v>-8.8540001000000004</v>
      </c>
      <c r="I26" s="44">
        <f t="shared" si="4"/>
        <v>-9.1501473999999998</v>
      </c>
      <c r="J26" s="44">
        <f t="shared" si="5"/>
        <v>-9.5684728999999997</v>
      </c>
      <c r="K26" s="44">
        <f t="shared" si="6"/>
        <v>0</v>
      </c>
      <c r="M26">
        <v>2020000000</v>
      </c>
      <c r="N26">
        <v>-8.7413939999999997</v>
      </c>
      <c r="O26" s="20"/>
      <c r="P26" s="6">
        <f t="shared" si="7"/>
        <v>2.2599999999999998</v>
      </c>
      <c r="Q26" s="6">
        <f t="shared" si="8"/>
        <v>-8.4120978999999991</v>
      </c>
      <c r="R26" s="44">
        <f t="shared" si="9"/>
        <v>-9.0532483999999993</v>
      </c>
      <c r="S26" s="44">
        <f t="shared" si="10"/>
        <v>-9.2378855000000009</v>
      </c>
      <c r="T26" s="44">
        <f t="shared" si="11"/>
        <v>-9.498704</v>
      </c>
      <c r="U26" s="44">
        <f t="shared" si="12"/>
        <v>-9.8666944999999995</v>
      </c>
      <c r="V26" s="44">
        <f t="shared" si="13"/>
        <v>0</v>
      </c>
      <c r="W26" s="20"/>
    </row>
    <row r="27" spans="2:23" x14ac:dyDescent="0.25">
      <c r="B27">
        <v>2080000000</v>
      </c>
      <c r="C27">
        <v>-8.0187950000000008</v>
      </c>
      <c r="D27" s="20"/>
      <c r="E27" s="6">
        <f t="shared" si="0"/>
        <v>2.3199999999999998</v>
      </c>
      <c r="F27" s="6">
        <f t="shared" si="1"/>
        <v>-7.9856290999999997</v>
      </c>
      <c r="G27" s="44">
        <f t="shared" si="2"/>
        <v>-8.6518411999999998</v>
      </c>
      <c r="H27" s="44">
        <f t="shared" si="3"/>
        <v>-8.8722639000000001</v>
      </c>
      <c r="I27" s="44">
        <f t="shared" si="4"/>
        <v>-9.1724367000000004</v>
      </c>
      <c r="J27" s="44">
        <f t="shared" si="5"/>
        <v>-9.5899371999999996</v>
      </c>
      <c r="K27" s="44">
        <f t="shared" si="6"/>
        <v>0</v>
      </c>
      <c r="M27">
        <v>2080000000</v>
      </c>
      <c r="N27">
        <v>-8.6406545999999995</v>
      </c>
      <c r="O27" s="20"/>
      <c r="P27" s="6">
        <f t="shared" si="7"/>
        <v>2.3199999999999998</v>
      </c>
      <c r="Q27" s="6">
        <f t="shared" si="8"/>
        <v>-8.3389386999999999</v>
      </c>
      <c r="R27" s="44">
        <f t="shared" si="9"/>
        <v>-8.9776678000000008</v>
      </c>
      <c r="S27" s="44">
        <f t="shared" si="10"/>
        <v>-9.1597308999999996</v>
      </c>
      <c r="T27" s="44">
        <f t="shared" si="11"/>
        <v>-9.4211740000000006</v>
      </c>
      <c r="U27" s="44">
        <f t="shared" si="12"/>
        <v>-9.7886953000000005</v>
      </c>
      <c r="V27" s="44">
        <f t="shared" si="13"/>
        <v>0</v>
      </c>
      <c r="W27" s="20"/>
    </row>
    <row r="28" spans="2:23" x14ac:dyDescent="0.25">
      <c r="B28">
        <v>2140000000</v>
      </c>
      <c r="C28">
        <v>-7.9967975999999998</v>
      </c>
      <c r="D28" s="20"/>
      <c r="E28" s="6">
        <f t="shared" si="0"/>
        <v>2.38</v>
      </c>
      <c r="F28" s="6">
        <f t="shared" si="1"/>
        <v>-7.9750627999999999</v>
      </c>
      <c r="G28" s="44">
        <f t="shared" si="2"/>
        <v>-8.6450338000000002</v>
      </c>
      <c r="H28" s="44">
        <f t="shared" si="3"/>
        <v>-8.8670320999999994</v>
      </c>
      <c r="I28" s="44">
        <f t="shared" si="4"/>
        <v>-9.1664762</v>
      </c>
      <c r="J28" s="44">
        <f t="shared" si="5"/>
        <v>-9.581728</v>
      </c>
      <c r="K28" s="44">
        <f t="shared" si="6"/>
        <v>0</v>
      </c>
      <c r="M28">
        <v>2140000000</v>
      </c>
      <c r="N28">
        <v>-8.5528955</v>
      </c>
      <c r="O28" s="20"/>
      <c r="P28" s="6">
        <f t="shared" si="7"/>
        <v>2.38</v>
      </c>
      <c r="Q28" s="6">
        <f t="shared" si="8"/>
        <v>-8.2666950000000003</v>
      </c>
      <c r="R28" s="44">
        <f t="shared" si="9"/>
        <v>-8.8987836999999992</v>
      </c>
      <c r="S28" s="44">
        <f t="shared" si="10"/>
        <v>-9.0754604000000008</v>
      </c>
      <c r="T28" s="44">
        <f t="shared" si="11"/>
        <v>-9.3335238</v>
      </c>
      <c r="U28" s="44">
        <f t="shared" si="12"/>
        <v>-9.6998539000000008</v>
      </c>
      <c r="V28" s="44">
        <f t="shared" si="13"/>
        <v>0</v>
      </c>
      <c r="W28" s="20"/>
    </row>
    <row r="29" spans="2:23" x14ac:dyDescent="0.25">
      <c r="B29">
        <v>2200000000</v>
      </c>
      <c r="C29">
        <v>-7.9958286000000003</v>
      </c>
      <c r="D29" s="20"/>
      <c r="E29" s="6">
        <f t="shared" si="0"/>
        <v>2.44</v>
      </c>
      <c r="F29" s="6">
        <f t="shared" si="1"/>
        <v>-7.9913563999999999</v>
      </c>
      <c r="G29" s="44">
        <f t="shared" si="2"/>
        <v>-8.6663475000000005</v>
      </c>
      <c r="H29" s="44">
        <f t="shared" si="3"/>
        <v>-8.8896446000000005</v>
      </c>
      <c r="I29" s="44">
        <f t="shared" si="4"/>
        <v>-9.1883116000000005</v>
      </c>
      <c r="J29" s="44">
        <f t="shared" si="5"/>
        <v>-9.5995197000000001</v>
      </c>
      <c r="K29" s="44">
        <f t="shared" si="6"/>
        <v>0</v>
      </c>
      <c r="M29">
        <v>2200000000</v>
      </c>
      <c r="N29">
        <v>-8.4820337000000006</v>
      </c>
      <c r="O29" s="20"/>
      <c r="P29" s="6">
        <f t="shared" si="7"/>
        <v>2.44</v>
      </c>
      <c r="Q29" s="6">
        <f t="shared" si="8"/>
        <v>-8.2148904999999992</v>
      </c>
      <c r="R29" s="44">
        <f t="shared" si="9"/>
        <v>-8.8448153000000005</v>
      </c>
      <c r="S29" s="44">
        <f t="shared" si="10"/>
        <v>-9.0193385999999993</v>
      </c>
      <c r="T29" s="44">
        <f t="shared" si="11"/>
        <v>-9.2758178999999998</v>
      </c>
      <c r="U29" s="44">
        <f t="shared" si="12"/>
        <v>-9.6446647999999993</v>
      </c>
      <c r="V29" s="44">
        <f t="shared" si="13"/>
        <v>0</v>
      </c>
      <c r="W29" s="20"/>
    </row>
    <row r="30" spans="2:23" x14ac:dyDescent="0.25">
      <c r="B30">
        <v>2260000000</v>
      </c>
      <c r="C30">
        <v>-7.9886308000000001</v>
      </c>
      <c r="D30" s="20"/>
      <c r="E30" s="6">
        <f t="shared" si="0"/>
        <v>2.5</v>
      </c>
      <c r="F30" s="6">
        <f t="shared" si="1"/>
        <v>-7.9831114000000003</v>
      </c>
      <c r="G30" s="44">
        <f t="shared" si="2"/>
        <v>-8.6565037</v>
      </c>
      <c r="H30" s="44">
        <f t="shared" si="3"/>
        <v>-8.8771714999999993</v>
      </c>
      <c r="I30" s="44">
        <f t="shared" si="4"/>
        <v>-9.1756077000000005</v>
      </c>
      <c r="J30" s="44">
        <f t="shared" si="5"/>
        <v>-9.5879135000000009</v>
      </c>
      <c r="K30" s="44">
        <f t="shared" si="6"/>
        <v>0</v>
      </c>
      <c r="M30">
        <v>2260000000</v>
      </c>
      <c r="N30">
        <v>-8.4120978999999991</v>
      </c>
      <c r="O30" s="20"/>
      <c r="P30" s="6">
        <f t="shared" si="7"/>
        <v>2.5</v>
      </c>
      <c r="Q30" s="6">
        <f t="shared" si="8"/>
        <v>-8.1524123999999993</v>
      </c>
      <c r="R30" s="44">
        <f t="shared" si="9"/>
        <v>-8.7772664999999996</v>
      </c>
      <c r="S30" s="44">
        <f t="shared" si="10"/>
        <v>-8.9481362999999998</v>
      </c>
      <c r="T30" s="44">
        <f t="shared" si="11"/>
        <v>-9.2025737999999997</v>
      </c>
      <c r="U30" s="44">
        <f t="shared" si="12"/>
        <v>-9.5721101999999991</v>
      </c>
      <c r="V30" s="44">
        <f t="shared" si="13"/>
        <v>0</v>
      </c>
      <c r="W30" s="20"/>
    </row>
    <row r="31" spans="2:23" x14ac:dyDescent="0.25">
      <c r="B31">
        <v>2320000000</v>
      </c>
      <c r="C31">
        <v>-7.9856290999999997</v>
      </c>
      <c r="D31" s="20"/>
      <c r="E31" s="6">
        <f t="shared" si="0"/>
        <v>2.56</v>
      </c>
      <c r="F31" s="6">
        <f t="shared" si="1"/>
        <v>-7.9851470000000004</v>
      </c>
      <c r="G31" s="44">
        <f t="shared" si="2"/>
        <v>-8.6596088000000009</v>
      </c>
      <c r="H31" s="44">
        <f t="shared" si="3"/>
        <v>-8.8807869000000004</v>
      </c>
      <c r="I31" s="44">
        <f t="shared" si="4"/>
        <v>-9.1805801000000002</v>
      </c>
      <c r="J31" s="44">
        <f t="shared" si="5"/>
        <v>-9.5945511000000003</v>
      </c>
      <c r="K31" s="44">
        <f t="shared" si="6"/>
        <v>0</v>
      </c>
      <c r="M31">
        <v>2320000000</v>
      </c>
      <c r="N31">
        <v>-8.3389386999999999</v>
      </c>
      <c r="O31" s="20"/>
      <c r="P31" s="6">
        <f t="shared" si="7"/>
        <v>2.56</v>
      </c>
      <c r="Q31" s="6">
        <f t="shared" si="8"/>
        <v>-8.0984583000000008</v>
      </c>
      <c r="R31" s="44">
        <f t="shared" si="9"/>
        <v>-8.7217845999999994</v>
      </c>
      <c r="S31" s="44">
        <f t="shared" si="10"/>
        <v>-8.8922671999999991</v>
      </c>
      <c r="T31" s="44">
        <f t="shared" si="11"/>
        <v>-9.1464242999999996</v>
      </c>
      <c r="U31" s="44">
        <f t="shared" si="12"/>
        <v>-9.5164975999999992</v>
      </c>
      <c r="V31" s="44">
        <f t="shared" si="13"/>
        <v>0</v>
      </c>
      <c r="W31" s="20"/>
    </row>
    <row r="32" spans="2:23" x14ac:dyDescent="0.25">
      <c r="B32">
        <v>2380000000</v>
      </c>
      <c r="C32">
        <v>-7.9750627999999999</v>
      </c>
      <c r="D32" s="20"/>
      <c r="E32" s="6">
        <f t="shared" si="0"/>
        <v>2.62</v>
      </c>
      <c r="F32" s="6">
        <f t="shared" si="1"/>
        <v>-7.9822226000000001</v>
      </c>
      <c r="G32" s="44">
        <f t="shared" si="2"/>
        <v>-8.6546821999999999</v>
      </c>
      <c r="H32" s="44">
        <f t="shared" si="3"/>
        <v>-8.8719082</v>
      </c>
      <c r="I32" s="44">
        <f t="shared" si="4"/>
        <v>-9.1726360000000007</v>
      </c>
      <c r="J32" s="44">
        <f t="shared" si="5"/>
        <v>-9.5875540000000008</v>
      </c>
      <c r="K32" s="44">
        <f t="shared" si="6"/>
        <v>0</v>
      </c>
      <c r="M32">
        <v>2380000000</v>
      </c>
      <c r="N32">
        <v>-8.2666950000000003</v>
      </c>
      <c r="O32" s="20"/>
      <c r="P32" s="6">
        <f t="shared" si="7"/>
        <v>2.62</v>
      </c>
      <c r="Q32" s="6">
        <f t="shared" si="8"/>
        <v>-8.0605887999999997</v>
      </c>
      <c r="R32" s="44">
        <f t="shared" si="9"/>
        <v>-8.6822081000000004</v>
      </c>
      <c r="S32" s="44">
        <f t="shared" si="10"/>
        <v>-8.8505096000000005</v>
      </c>
      <c r="T32" s="44">
        <f t="shared" si="11"/>
        <v>-9.1017437000000001</v>
      </c>
      <c r="U32" s="44">
        <f t="shared" si="12"/>
        <v>-9.4688005000000004</v>
      </c>
      <c r="V32" s="44">
        <f t="shared" si="13"/>
        <v>0</v>
      </c>
      <c r="W32" s="20"/>
    </row>
    <row r="33" spans="2:23" x14ac:dyDescent="0.25">
      <c r="B33">
        <v>2440000000</v>
      </c>
      <c r="C33">
        <v>-7.9913563999999999</v>
      </c>
      <c r="D33" s="20"/>
      <c r="E33" s="6">
        <f t="shared" si="0"/>
        <v>2.68</v>
      </c>
      <c r="F33" s="6">
        <f t="shared" si="1"/>
        <v>-8.0118808999999995</v>
      </c>
      <c r="G33" s="44">
        <f t="shared" si="2"/>
        <v>-8.6852874999999994</v>
      </c>
      <c r="H33" s="44">
        <f t="shared" si="3"/>
        <v>-8.9021912000000007</v>
      </c>
      <c r="I33" s="44">
        <f t="shared" si="4"/>
        <v>-9.2023258000000006</v>
      </c>
      <c r="J33" s="44">
        <f t="shared" si="5"/>
        <v>-9.6158704999999998</v>
      </c>
      <c r="K33" s="44">
        <f t="shared" si="6"/>
        <v>0</v>
      </c>
      <c r="M33">
        <v>2440000000</v>
      </c>
      <c r="N33">
        <v>-8.2148904999999992</v>
      </c>
      <c r="O33" s="20"/>
      <c r="P33" s="6">
        <f t="shared" si="7"/>
        <v>2.68</v>
      </c>
      <c r="Q33" s="6">
        <f t="shared" si="8"/>
        <v>-8.0487242000000006</v>
      </c>
      <c r="R33" s="44">
        <f t="shared" si="9"/>
        <v>-8.6715383999999993</v>
      </c>
      <c r="S33" s="44">
        <f t="shared" si="10"/>
        <v>-8.8419208999999999</v>
      </c>
      <c r="T33" s="44">
        <f t="shared" si="11"/>
        <v>-9.0907392999999992</v>
      </c>
      <c r="U33" s="44">
        <f t="shared" si="12"/>
        <v>-9.4529467</v>
      </c>
      <c r="V33" s="44">
        <f t="shared" si="13"/>
        <v>0</v>
      </c>
      <c r="W33" s="20"/>
    </row>
    <row r="34" spans="2:23" x14ac:dyDescent="0.25">
      <c r="B34">
        <v>2500000000</v>
      </c>
      <c r="C34">
        <v>-7.9831114000000003</v>
      </c>
      <c r="D34" s="20"/>
      <c r="E34" s="6">
        <f t="shared" si="0"/>
        <v>2.74</v>
      </c>
      <c r="F34" s="6">
        <f t="shared" si="1"/>
        <v>-8.0042915000000008</v>
      </c>
      <c r="G34" s="44">
        <f t="shared" si="2"/>
        <v>-8.6723022000000007</v>
      </c>
      <c r="H34" s="44">
        <f t="shared" si="3"/>
        <v>-8.8859644000000007</v>
      </c>
      <c r="I34" s="44">
        <f t="shared" si="4"/>
        <v>-9.1846113000000003</v>
      </c>
      <c r="J34" s="44">
        <f t="shared" si="5"/>
        <v>-9.6006174000000009</v>
      </c>
      <c r="K34" s="44">
        <f t="shared" si="6"/>
        <v>0</v>
      </c>
      <c r="M34">
        <v>2500000000</v>
      </c>
      <c r="N34">
        <v>-8.1524123999999993</v>
      </c>
      <c r="O34" s="20"/>
      <c r="P34" s="6">
        <f t="shared" si="7"/>
        <v>2.74</v>
      </c>
      <c r="Q34" s="6">
        <f t="shared" si="8"/>
        <v>-8.0268002000000003</v>
      </c>
      <c r="R34" s="44">
        <f t="shared" si="9"/>
        <v>-8.6461123999999998</v>
      </c>
      <c r="S34" s="44">
        <f t="shared" si="10"/>
        <v>-8.8116292999999999</v>
      </c>
      <c r="T34" s="44">
        <f t="shared" si="11"/>
        <v>-9.0550832999999997</v>
      </c>
      <c r="U34" s="44">
        <f t="shared" si="12"/>
        <v>-9.4106255000000001</v>
      </c>
      <c r="V34" s="44">
        <f t="shared" si="13"/>
        <v>0</v>
      </c>
      <c r="W34" s="20"/>
    </row>
    <row r="35" spans="2:23" x14ac:dyDescent="0.25">
      <c r="B35">
        <v>2560000000</v>
      </c>
      <c r="C35">
        <v>-7.9851470000000004</v>
      </c>
      <c r="D35" s="20"/>
      <c r="E35" s="6">
        <f t="shared" si="0"/>
        <v>2.8</v>
      </c>
      <c r="F35" s="6">
        <f t="shared" si="1"/>
        <v>-8.0178928000000003</v>
      </c>
      <c r="G35" s="44">
        <f t="shared" si="2"/>
        <v>-8.6826048</v>
      </c>
      <c r="H35" s="44">
        <f t="shared" si="3"/>
        <v>-8.8956909</v>
      </c>
      <c r="I35" s="44">
        <f t="shared" si="4"/>
        <v>-9.1923027000000008</v>
      </c>
      <c r="J35" s="44">
        <f t="shared" si="5"/>
        <v>-9.6097183000000008</v>
      </c>
      <c r="K35" s="44">
        <f t="shared" si="6"/>
        <v>0</v>
      </c>
      <c r="M35">
        <v>2560000000</v>
      </c>
      <c r="N35">
        <v>-8.0984583000000008</v>
      </c>
      <c r="O35" s="20"/>
      <c r="P35" s="6">
        <f t="shared" si="7"/>
        <v>2.8</v>
      </c>
      <c r="Q35" s="6">
        <f t="shared" si="8"/>
        <v>-8.0215882999999994</v>
      </c>
      <c r="R35" s="44">
        <f t="shared" si="9"/>
        <v>-8.6368159999999996</v>
      </c>
      <c r="S35" s="44">
        <f t="shared" si="10"/>
        <v>-8.7979783999999999</v>
      </c>
      <c r="T35" s="44">
        <f t="shared" si="11"/>
        <v>-9.0342493000000008</v>
      </c>
      <c r="U35" s="44">
        <f t="shared" si="12"/>
        <v>-9.3845387000000002</v>
      </c>
      <c r="V35" s="44">
        <f t="shared" si="13"/>
        <v>0</v>
      </c>
      <c r="W35" s="20"/>
    </row>
    <row r="36" spans="2:23" x14ac:dyDescent="0.25">
      <c r="B36">
        <v>2620000000</v>
      </c>
      <c r="C36">
        <v>-7.9822226000000001</v>
      </c>
      <c r="D36" s="20"/>
      <c r="E36" s="6">
        <f t="shared" si="0"/>
        <v>2.86</v>
      </c>
      <c r="F36" s="6">
        <f t="shared" si="1"/>
        <v>-8.0507144999999998</v>
      </c>
      <c r="G36" s="44">
        <f t="shared" si="2"/>
        <v>-8.7146968999999999</v>
      </c>
      <c r="H36" s="44">
        <f t="shared" si="3"/>
        <v>-8.9277791999999998</v>
      </c>
      <c r="I36" s="44">
        <f t="shared" si="4"/>
        <v>-9.2240114000000002</v>
      </c>
      <c r="J36" s="44">
        <f t="shared" si="5"/>
        <v>-9.6431999000000008</v>
      </c>
      <c r="K36" s="44">
        <f t="shared" si="6"/>
        <v>0</v>
      </c>
      <c r="M36">
        <v>2620000000</v>
      </c>
      <c r="N36">
        <v>-8.0605887999999997</v>
      </c>
      <c r="O36" s="20"/>
      <c r="P36" s="6">
        <f t="shared" si="7"/>
        <v>2.86</v>
      </c>
      <c r="Q36" s="6">
        <f t="shared" si="8"/>
        <v>-8.0278206000000001</v>
      </c>
      <c r="R36" s="44">
        <f t="shared" si="9"/>
        <v>-8.6414881000000001</v>
      </c>
      <c r="S36" s="44">
        <f t="shared" si="10"/>
        <v>-8.8008822999999996</v>
      </c>
      <c r="T36" s="44">
        <f t="shared" si="11"/>
        <v>-9.0329666</v>
      </c>
      <c r="U36" s="44">
        <f t="shared" si="12"/>
        <v>-9.3812265000000004</v>
      </c>
      <c r="V36" s="44">
        <f t="shared" si="13"/>
        <v>0</v>
      </c>
      <c r="W36" s="20"/>
    </row>
    <row r="37" spans="2:23" x14ac:dyDescent="0.25">
      <c r="B37">
        <v>2680000000</v>
      </c>
      <c r="C37">
        <v>-8.0118808999999995</v>
      </c>
      <c r="D37" s="20"/>
      <c r="E37" s="6">
        <f t="shared" si="0"/>
        <v>2.92</v>
      </c>
      <c r="F37" s="6">
        <f t="shared" si="1"/>
        <v>-8.0994624999999996</v>
      </c>
      <c r="G37" s="44">
        <f t="shared" si="2"/>
        <v>-8.7651710999999999</v>
      </c>
      <c r="H37" s="44">
        <f t="shared" si="3"/>
        <v>-8.9812964999999991</v>
      </c>
      <c r="I37" s="44">
        <f t="shared" si="4"/>
        <v>-9.2776917999999995</v>
      </c>
      <c r="J37" s="44">
        <f t="shared" si="5"/>
        <v>-9.6956290999999997</v>
      </c>
      <c r="K37" s="44">
        <f t="shared" si="6"/>
        <v>0</v>
      </c>
      <c r="M37">
        <v>2680000000</v>
      </c>
      <c r="N37">
        <v>-8.0487242000000006</v>
      </c>
      <c r="O37" s="20"/>
      <c r="P37" s="6">
        <f t="shared" si="7"/>
        <v>2.92</v>
      </c>
      <c r="Q37" s="6">
        <f t="shared" si="8"/>
        <v>-8.0211781999999996</v>
      </c>
      <c r="R37" s="44">
        <f t="shared" si="9"/>
        <v>-8.6348552999999999</v>
      </c>
      <c r="S37" s="44">
        <f t="shared" si="10"/>
        <v>-8.7940865000000006</v>
      </c>
      <c r="T37" s="44">
        <f t="shared" si="11"/>
        <v>-9.0273141999999993</v>
      </c>
      <c r="U37" s="44">
        <f t="shared" si="12"/>
        <v>-9.3769244999999994</v>
      </c>
      <c r="V37" s="44">
        <f t="shared" si="13"/>
        <v>0</v>
      </c>
      <c r="W37" s="20"/>
    </row>
    <row r="38" spans="2:23" x14ac:dyDescent="0.25">
      <c r="B38">
        <v>2740000000</v>
      </c>
      <c r="C38">
        <v>-8.0042915000000008</v>
      </c>
      <c r="D38" s="20"/>
      <c r="E38" s="6">
        <f t="shared" si="0"/>
        <v>2.98</v>
      </c>
      <c r="F38" s="6">
        <f t="shared" si="1"/>
        <v>-8.1299810000000008</v>
      </c>
      <c r="G38" s="44">
        <f t="shared" si="2"/>
        <v>-8.7955503000000004</v>
      </c>
      <c r="H38" s="44">
        <f t="shared" si="3"/>
        <v>-9.0110873999999992</v>
      </c>
      <c r="I38" s="44">
        <f t="shared" si="4"/>
        <v>-9.3070850000000007</v>
      </c>
      <c r="J38" s="44">
        <f t="shared" si="5"/>
        <v>-9.7224617000000002</v>
      </c>
      <c r="K38" s="44">
        <f t="shared" si="6"/>
        <v>0</v>
      </c>
      <c r="M38">
        <v>2740000000</v>
      </c>
      <c r="N38">
        <v>-8.0268002000000003</v>
      </c>
      <c r="O38" s="20"/>
      <c r="P38" s="6">
        <f t="shared" si="7"/>
        <v>2.98</v>
      </c>
      <c r="Q38" s="6">
        <f t="shared" si="8"/>
        <v>-8.0028229</v>
      </c>
      <c r="R38" s="44">
        <f t="shared" si="9"/>
        <v>-8.6146173000000008</v>
      </c>
      <c r="S38" s="44">
        <f t="shared" si="10"/>
        <v>-8.7714786999999994</v>
      </c>
      <c r="T38" s="44">
        <f t="shared" si="11"/>
        <v>-9.0067129000000001</v>
      </c>
      <c r="U38" s="44">
        <f t="shared" si="12"/>
        <v>-9.3600396999999997</v>
      </c>
      <c r="V38" s="44">
        <f t="shared" si="13"/>
        <v>0</v>
      </c>
      <c r="W38" s="20"/>
    </row>
    <row r="39" spans="2:23" x14ac:dyDescent="0.25">
      <c r="B39">
        <v>2800000000</v>
      </c>
      <c r="C39">
        <v>-8.0178928000000003</v>
      </c>
      <c r="D39" s="20"/>
      <c r="E39" s="6">
        <f t="shared" si="0"/>
        <v>3.04</v>
      </c>
      <c r="F39" s="6">
        <f t="shared" si="1"/>
        <v>-8.1790065999999992</v>
      </c>
      <c r="G39" s="44">
        <f t="shared" si="2"/>
        <v>-8.8488416999999995</v>
      </c>
      <c r="H39" s="44">
        <f t="shared" si="3"/>
        <v>-9.0642996</v>
      </c>
      <c r="I39" s="44">
        <f t="shared" si="4"/>
        <v>-9.3609942999999998</v>
      </c>
      <c r="J39" s="44">
        <f t="shared" si="5"/>
        <v>-9.7737379000000004</v>
      </c>
      <c r="K39" s="44">
        <f t="shared" si="6"/>
        <v>0</v>
      </c>
      <c r="M39">
        <v>2800000000</v>
      </c>
      <c r="N39">
        <v>-8.0215882999999994</v>
      </c>
      <c r="O39" s="20"/>
      <c r="P39" s="6">
        <f t="shared" si="7"/>
        <v>3.04</v>
      </c>
      <c r="Q39" s="6">
        <f t="shared" si="8"/>
        <v>-7.9777493000000002</v>
      </c>
      <c r="R39" s="44">
        <f t="shared" si="9"/>
        <v>-8.5911206999999994</v>
      </c>
      <c r="S39" s="44">
        <f t="shared" si="10"/>
        <v>-8.7507353000000005</v>
      </c>
      <c r="T39" s="44">
        <f t="shared" si="11"/>
        <v>-8.9906912000000005</v>
      </c>
      <c r="U39" s="44">
        <f t="shared" si="12"/>
        <v>-9.3539972000000002</v>
      </c>
      <c r="V39" s="44">
        <f t="shared" si="13"/>
        <v>0</v>
      </c>
      <c r="W39" s="20"/>
    </row>
    <row r="40" spans="2:23" x14ac:dyDescent="0.25">
      <c r="B40">
        <v>2860000000</v>
      </c>
      <c r="C40">
        <v>-8.0507144999999998</v>
      </c>
      <c r="D40" s="20"/>
      <c r="E40" s="6">
        <f t="shared" si="0"/>
        <v>3.1</v>
      </c>
      <c r="F40" s="6">
        <f t="shared" si="1"/>
        <v>-8.2311133999999999</v>
      </c>
      <c r="G40" s="44">
        <f t="shared" si="2"/>
        <v>-8.9060162999999992</v>
      </c>
      <c r="H40" s="44">
        <f t="shared" si="3"/>
        <v>-9.1231317999999995</v>
      </c>
      <c r="I40" s="44">
        <f t="shared" si="4"/>
        <v>-9.4189711000000003</v>
      </c>
      <c r="J40" s="44">
        <f t="shared" si="5"/>
        <v>-9.8309821999999993</v>
      </c>
      <c r="K40" s="44">
        <f t="shared" si="6"/>
        <v>0</v>
      </c>
      <c r="M40">
        <v>2860000000</v>
      </c>
      <c r="N40">
        <v>-8.0278206000000001</v>
      </c>
      <c r="O40" s="20"/>
      <c r="P40" s="6">
        <f t="shared" si="7"/>
        <v>3.1</v>
      </c>
      <c r="Q40" s="6">
        <f t="shared" si="8"/>
        <v>-7.9519872999999999</v>
      </c>
      <c r="R40" s="44">
        <f t="shared" si="9"/>
        <v>-8.5720310000000008</v>
      </c>
      <c r="S40" s="44">
        <f t="shared" si="10"/>
        <v>-8.7381220000000006</v>
      </c>
      <c r="T40" s="44">
        <f t="shared" si="11"/>
        <v>-8.9884777000000007</v>
      </c>
      <c r="U40" s="44">
        <f t="shared" si="12"/>
        <v>-9.3638534999999994</v>
      </c>
      <c r="V40" s="44">
        <f t="shared" si="13"/>
        <v>0</v>
      </c>
      <c r="W40" s="20"/>
    </row>
    <row r="41" spans="2:23" x14ac:dyDescent="0.25">
      <c r="B41">
        <v>2920000000</v>
      </c>
      <c r="C41">
        <v>-8.0994624999999996</v>
      </c>
      <c r="D41" s="20"/>
      <c r="E41" s="6">
        <f t="shared" si="0"/>
        <v>3.16</v>
      </c>
      <c r="F41" s="6">
        <f t="shared" si="1"/>
        <v>-8.2883978000000003</v>
      </c>
      <c r="G41" s="44">
        <f t="shared" si="2"/>
        <v>-8.9662123000000005</v>
      </c>
      <c r="H41" s="44">
        <f t="shared" si="3"/>
        <v>-9.1846827999999991</v>
      </c>
      <c r="I41" s="44">
        <f t="shared" si="4"/>
        <v>-9.4811324999999993</v>
      </c>
      <c r="J41" s="44">
        <f t="shared" si="5"/>
        <v>-9.8931083999999991</v>
      </c>
      <c r="K41" s="44">
        <f t="shared" si="6"/>
        <v>0</v>
      </c>
      <c r="M41">
        <v>2920000000</v>
      </c>
      <c r="N41">
        <v>-8.0211781999999996</v>
      </c>
      <c r="O41" s="20"/>
      <c r="P41" s="6">
        <f t="shared" si="7"/>
        <v>3.16</v>
      </c>
      <c r="Q41" s="6">
        <f t="shared" si="8"/>
        <v>-7.9307013</v>
      </c>
      <c r="R41" s="44">
        <f t="shared" si="9"/>
        <v>-8.5560454999999997</v>
      </c>
      <c r="S41" s="44">
        <f t="shared" si="10"/>
        <v>-8.7298612999999996</v>
      </c>
      <c r="T41" s="44">
        <f t="shared" si="11"/>
        <v>-8.9930515</v>
      </c>
      <c r="U41" s="44">
        <f t="shared" si="12"/>
        <v>-9.3831328999999997</v>
      </c>
      <c r="V41" s="44">
        <f t="shared" si="13"/>
        <v>0</v>
      </c>
      <c r="W41" s="20"/>
    </row>
    <row r="42" spans="2:23" x14ac:dyDescent="0.25">
      <c r="B42">
        <v>2980000000</v>
      </c>
      <c r="C42">
        <v>-8.1299810000000008</v>
      </c>
      <c r="D42" s="20"/>
      <c r="E42" s="6">
        <f t="shared" si="0"/>
        <v>3.22</v>
      </c>
      <c r="F42" s="6">
        <f t="shared" si="1"/>
        <v>-8.3451222999999999</v>
      </c>
      <c r="G42" s="44">
        <f t="shared" si="2"/>
        <v>-9.0247373999999994</v>
      </c>
      <c r="H42" s="44">
        <f t="shared" si="3"/>
        <v>-9.2441920999999994</v>
      </c>
      <c r="I42" s="44">
        <f t="shared" si="4"/>
        <v>-9.5412636000000006</v>
      </c>
      <c r="J42" s="44">
        <f t="shared" si="5"/>
        <v>-9.9522876999999994</v>
      </c>
      <c r="K42" s="44">
        <f t="shared" si="6"/>
        <v>0</v>
      </c>
      <c r="M42">
        <v>2980000000</v>
      </c>
      <c r="N42">
        <v>-8.0028229</v>
      </c>
      <c r="O42" s="20"/>
      <c r="P42" s="6">
        <f t="shared" si="7"/>
        <v>3.22</v>
      </c>
      <c r="Q42" s="6">
        <f t="shared" si="8"/>
        <v>-7.9267478000000002</v>
      </c>
      <c r="R42" s="44">
        <f t="shared" si="9"/>
        <v>-8.5587672999999995</v>
      </c>
      <c r="S42" s="44">
        <f t="shared" si="10"/>
        <v>-8.7423839999999995</v>
      </c>
      <c r="T42" s="44">
        <f t="shared" si="11"/>
        <v>-9.0162581999999993</v>
      </c>
      <c r="U42" s="44">
        <f t="shared" si="12"/>
        <v>-9.4178981999999998</v>
      </c>
      <c r="V42" s="44">
        <f t="shared" si="13"/>
        <v>0</v>
      </c>
      <c r="W42" s="20"/>
    </row>
    <row r="43" spans="2:23" x14ac:dyDescent="0.25">
      <c r="B43">
        <v>3040000000</v>
      </c>
      <c r="C43">
        <v>-8.1790065999999992</v>
      </c>
      <c r="D43" s="20"/>
      <c r="E43" s="6">
        <f t="shared" si="0"/>
        <v>3.28</v>
      </c>
      <c r="F43" s="6">
        <f t="shared" si="1"/>
        <v>-8.4009170999999991</v>
      </c>
      <c r="G43" s="44">
        <f t="shared" si="2"/>
        <v>-9.0819539999999996</v>
      </c>
      <c r="H43" s="44">
        <f t="shared" si="3"/>
        <v>-9.3008164999999998</v>
      </c>
      <c r="I43" s="44">
        <f t="shared" si="4"/>
        <v>-9.5957393999999994</v>
      </c>
      <c r="J43" s="44">
        <f t="shared" si="5"/>
        <v>-10.005856</v>
      </c>
      <c r="K43" s="44">
        <f t="shared" si="6"/>
        <v>0</v>
      </c>
      <c r="M43">
        <v>3040000000</v>
      </c>
      <c r="N43">
        <v>-7.9777493000000002</v>
      </c>
      <c r="O43" s="20"/>
      <c r="P43" s="6">
        <f t="shared" si="7"/>
        <v>3.28</v>
      </c>
      <c r="Q43" s="6">
        <f t="shared" si="8"/>
        <v>-7.9243546</v>
      </c>
      <c r="R43" s="44">
        <f t="shared" si="9"/>
        <v>-8.5642624000000005</v>
      </c>
      <c r="S43" s="44">
        <f t="shared" si="10"/>
        <v>-8.7574787000000001</v>
      </c>
      <c r="T43" s="44">
        <f t="shared" si="11"/>
        <v>-9.0427628000000002</v>
      </c>
      <c r="U43" s="44">
        <f t="shared" si="12"/>
        <v>-9.4530581999999992</v>
      </c>
      <c r="V43" s="44">
        <f t="shared" si="13"/>
        <v>0</v>
      </c>
      <c r="W43" s="20"/>
    </row>
    <row r="44" spans="2:23" x14ac:dyDescent="0.25">
      <c r="B44">
        <v>3100000000</v>
      </c>
      <c r="C44">
        <v>-8.2311133999999999</v>
      </c>
      <c r="D44" s="20"/>
      <c r="E44" s="6">
        <f t="shared" si="0"/>
        <v>3.34</v>
      </c>
      <c r="F44" s="6">
        <f t="shared" si="1"/>
        <v>-8.4483718999999997</v>
      </c>
      <c r="G44" s="44">
        <f t="shared" si="2"/>
        <v>-9.1270741999999991</v>
      </c>
      <c r="H44" s="44">
        <f t="shared" si="3"/>
        <v>-9.3441772000000007</v>
      </c>
      <c r="I44" s="44">
        <f t="shared" si="4"/>
        <v>-9.6326903999999995</v>
      </c>
      <c r="J44" s="44">
        <f t="shared" si="5"/>
        <v>-10.038548</v>
      </c>
      <c r="K44" s="44">
        <f t="shared" si="6"/>
        <v>0</v>
      </c>
      <c r="M44">
        <v>3100000000</v>
      </c>
      <c r="N44">
        <v>-7.9519872999999999</v>
      </c>
      <c r="O44" s="20"/>
      <c r="P44" s="6">
        <f t="shared" si="7"/>
        <v>3.34</v>
      </c>
      <c r="Q44" s="6">
        <f t="shared" si="8"/>
        <v>-7.9266800999999996</v>
      </c>
      <c r="R44" s="44">
        <f t="shared" si="9"/>
        <v>-8.5743971000000005</v>
      </c>
      <c r="S44" s="44">
        <f t="shared" si="10"/>
        <v>-8.7773409000000004</v>
      </c>
      <c r="T44" s="44">
        <f t="shared" si="11"/>
        <v>-9.0714711999999995</v>
      </c>
      <c r="U44" s="44">
        <f t="shared" si="12"/>
        <v>-9.4843197000000004</v>
      </c>
      <c r="V44" s="44">
        <f t="shared" si="13"/>
        <v>0</v>
      </c>
      <c r="W44" s="20"/>
    </row>
    <row r="45" spans="2:23" x14ac:dyDescent="0.25">
      <c r="B45">
        <v>3160000000</v>
      </c>
      <c r="C45">
        <v>-8.2883978000000003</v>
      </c>
      <c r="D45" s="20"/>
      <c r="E45" s="6">
        <f t="shared" si="0"/>
        <v>3.4</v>
      </c>
      <c r="F45" s="6">
        <f t="shared" si="1"/>
        <v>-8.4976825999999992</v>
      </c>
      <c r="G45" s="44">
        <f t="shared" si="2"/>
        <v>-9.1757831999999997</v>
      </c>
      <c r="H45" s="44">
        <f t="shared" si="3"/>
        <v>-9.3908681999999999</v>
      </c>
      <c r="I45" s="44">
        <f t="shared" si="4"/>
        <v>-9.6777878000000008</v>
      </c>
      <c r="J45" s="44">
        <f t="shared" si="5"/>
        <v>-10.079753</v>
      </c>
      <c r="K45" s="44">
        <f t="shared" si="6"/>
        <v>0</v>
      </c>
      <c r="M45">
        <v>3160000000</v>
      </c>
      <c r="N45">
        <v>-7.9307013</v>
      </c>
      <c r="O45" s="20"/>
      <c r="P45" s="6">
        <f t="shared" si="7"/>
        <v>3.4</v>
      </c>
      <c r="Q45" s="6">
        <f t="shared" si="8"/>
        <v>-7.9357004</v>
      </c>
      <c r="R45" s="44">
        <f t="shared" si="9"/>
        <v>-8.5927114000000007</v>
      </c>
      <c r="S45" s="44">
        <f t="shared" si="10"/>
        <v>-8.8057794999999999</v>
      </c>
      <c r="T45" s="44">
        <f t="shared" si="11"/>
        <v>-9.1088552000000007</v>
      </c>
      <c r="U45" s="44">
        <f t="shared" si="12"/>
        <v>-9.5260916000000009</v>
      </c>
      <c r="V45" s="44">
        <f t="shared" si="13"/>
        <v>0</v>
      </c>
      <c r="W45" s="20"/>
    </row>
    <row r="46" spans="2:23" x14ac:dyDescent="0.25">
      <c r="B46">
        <v>3220000000</v>
      </c>
      <c r="C46">
        <v>-8.3451222999999999</v>
      </c>
      <c r="D46" s="20"/>
      <c r="E46" s="6">
        <f t="shared" si="0"/>
        <v>3.46</v>
      </c>
      <c r="F46" s="6">
        <f t="shared" si="1"/>
        <v>-8.5524912000000004</v>
      </c>
      <c r="G46" s="44">
        <f t="shared" si="2"/>
        <v>-9.2285375999999992</v>
      </c>
      <c r="H46" s="44">
        <f t="shared" si="3"/>
        <v>-9.4395083999999994</v>
      </c>
      <c r="I46" s="44">
        <f t="shared" si="4"/>
        <v>-9.7225512999999992</v>
      </c>
      <c r="J46" s="44">
        <f t="shared" si="5"/>
        <v>-10.121204000000001</v>
      </c>
      <c r="K46" s="44">
        <f t="shared" si="6"/>
        <v>0</v>
      </c>
      <c r="M46">
        <v>3220000000</v>
      </c>
      <c r="N46">
        <v>-7.9267478000000002</v>
      </c>
      <c r="O46" s="20"/>
      <c r="P46" s="6">
        <f t="shared" si="7"/>
        <v>3.46</v>
      </c>
      <c r="Q46" s="6">
        <f t="shared" si="8"/>
        <v>-7.9635410000000002</v>
      </c>
      <c r="R46" s="44">
        <f t="shared" si="9"/>
        <v>-8.6295155999999995</v>
      </c>
      <c r="S46" s="44">
        <f t="shared" si="10"/>
        <v>-8.8508711000000009</v>
      </c>
      <c r="T46" s="44">
        <f t="shared" si="11"/>
        <v>-9.1587639000000003</v>
      </c>
      <c r="U46" s="44">
        <f t="shared" si="12"/>
        <v>-9.5759687000000007</v>
      </c>
      <c r="V46" s="44">
        <f t="shared" si="13"/>
        <v>0</v>
      </c>
      <c r="W46" s="20"/>
    </row>
    <row r="47" spans="2:23" x14ac:dyDescent="0.25">
      <c r="B47">
        <v>3280000000</v>
      </c>
      <c r="C47">
        <v>-8.4009170999999991</v>
      </c>
      <c r="D47" s="20"/>
      <c r="E47" s="6">
        <f t="shared" si="0"/>
        <v>3.52</v>
      </c>
      <c r="F47" s="6">
        <f t="shared" si="1"/>
        <v>-8.5886859999999992</v>
      </c>
      <c r="G47" s="44">
        <f t="shared" si="2"/>
        <v>-9.2588624999999993</v>
      </c>
      <c r="H47" s="44">
        <f t="shared" si="3"/>
        <v>-9.4625616000000008</v>
      </c>
      <c r="I47" s="44">
        <f t="shared" si="4"/>
        <v>-9.7399178000000006</v>
      </c>
      <c r="J47" s="44">
        <f t="shared" si="5"/>
        <v>-10.141064</v>
      </c>
      <c r="K47" s="44">
        <f t="shared" si="6"/>
        <v>0</v>
      </c>
      <c r="M47">
        <v>3280000000</v>
      </c>
      <c r="N47">
        <v>-7.9243546</v>
      </c>
      <c r="O47" s="20"/>
      <c r="P47" s="6">
        <f t="shared" si="7"/>
        <v>3.52</v>
      </c>
      <c r="Q47" s="6">
        <f t="shared" si="8"/>
        <v>-7.98909</v>
      </c>
      <c r="R47" s="44">
        <f t="shared" si="9"/>
        <v>-8.6599530999999992</v>
      </c>
      <c r="S47" s="44">
        <f t="shared" si="10"/>
        <v>-8.8848076000000002</v>
      </c>
      <c r="T47" s="44">
        <f t="shared" si="11"/>
        <v>-9.1955776</v>
      </c>
      <c r="U47" s="44">
        <f t="shared" si="12"/>
        <v>-9.6141433999999997</v>
      </c>
      <c r="V47" s="44">
        <f t="shared" si="13"/>
        <v>0</v>
      </c>
      <c r="W47" s="20"/>
    </row>
    <row r="48" spans="2:23" x14ac:dyDescent="0.25">
      <c r="B48">
        <v>3340000000</v>
      </c>
      <c r="C48">
        <v>-8.4483718999999997</v>
      </c>
      <c r="D48" s="20"/>
      <c r="E48" s="6">
        <f t="shared" si="0"/>
        <v>3.58</v>
      </c>
      <c r="F48" s="6">
        <f t="shared" si="1"/>
        <v>-8.6245241000000004</v>
      </c>
      <c r="G48" s="44">
        <f t="shared" si="2"/>
        <v>-9.2900419000000003</v>
      </c>
      <c r="H48" s="44">
        <f t="shared" si="3"/>
        <v>-9.4908066000000009</v>
      </c>
      <c r="I48" s="44">
        <f t="shared" si="4"/>
        <v>-9.7668295000000001</v>
      </c>
      <c r="J48" s="44">
        <f t="shared" si="5"/>
        <v>-10.171887</v>
      </c>
      <c r="K48" s="44">
        <f t="shared" si="6"/>
        <v>0</v>
      </c>
      <c r="M48">
        <v>3340000000</v>
      </c>
      <c r="N48">
        <v>-7.9266800999999996</v>
      </c>
      <c r="O48" s="20"/>
      <c r="P48" s="6">
        <f t="shared" si="7"/>
        <v>3.58</v>
      </c>
      <c r="Q48" s="6">
        <f t="shared" si="8"/>
        <v>-8.0188532000000006</v>
      </c>
      <c r="R48" s="44">
        <f t="shared" si="9"/>
        <v>-8.6947001999999998</v>
      </c>
      <c r="S48" s="44">
        <f t="shared" si="10"/>
        <v>-8.9218253999999995</v>
      </c>
      <c r="T48" s="44">
        <f t="shared" si="11"/>
        <v>-9.2324724000000007</v>
      </c>
      <c r="U48" s="44">
        <f t="shared" si="12"/>
        <v>-9.6520758000000004</v>
      </c>
      <c r="V48" s="44">
        <f t="shared" si="13"/>
        <v>0</v>
      </c>
      <c r="W48" s="20"/>
    </row>
    <row r="49" spans="2:23" x14ac:dyDescent="0.25">
      <c r="B49">
        <v>3400000000</v>
      </c>
      <c r="C49">
        <v>-8.4976825999999992</v>
      </c>
      <c r="D49" s="20"/>
      <c r="E49" s="6">
        <f t="shared" si="0"/>
        <v>3.64</v>
      </c>
      <c r="F49" s="6">
        <f t="shared" si="1"/>
        <v>-8.6501780000000004</v>
      </c>
      <c r="G49" s="44">
        <f t="shared" si="2"/>
        <v>-9.3125143000000001</v>
      </c>
      <c r="H49" s="44">
        <f t="shared" si="3"/>
        <v>-9.5109825000000008</v>
      </c>
      <c r="I49" s="44">
        <f t="shared" si="4"/>
        <v>-9.7890797000000003</v>
      </c>
      <c r="J49" s="44">
        <f t="shared" si="5"/>
        <v>-10.199813000000001</v>
      </c>
      <c r="K49" s="44">
        <f t="shared" si="6"/>
        <v>0</v>
      </c>
      <c r="M49">
        <v>3400000000</v>
      </c>
      <c r="N49">
        <v>-7.9357004</v>
      </c>
      <c r="O49" s="20"/>
      <c r="P49" s="6">
        <f t="shared" si="7"/>
        <v>3.64</v>
      </c>
      <c r="Q49" s="6">
        <f t="shared" si="8"/>
        <v>-8.0465392999999992</v>
      </c>
      <c r="R49" s="44">
        <f t="shared" si="9"/>
        <v>-8.7241219999999995</v>
      </c>
      <c r="S49" s="44">
        <f t="shared" si="10"/>
        <v>-8.9514122</v>
      </c>
      <c r="T49" s="44">
        <f t="shared" si="11"/>
        <v>-9.2608747000000005</v>
      </c>
      <c r="U49" s="44">
        <f t="shared" si="12"/>
        <v>-9.6805629999999994</v>
      </c>
      <c r="V49" s="44">
        <f t="shared" si="13"/>
        <v>0</v>
      </c>
      <c r="W49" s="20"/>
    </row>
    <row r="50" spans="2:23" x14ac:dyDescent="0.25">
      <c r="B50">
        <v>3460000000</v>
      </c>
      <c r="C50">
        <v>-8.5524912000000004</v>
      </c>
      <c r="D50" s="20"/>
      <c r="E50" s="6">
        <f t="shared" si="0"/>
        <v>3.7</v>
      </c>
      <c r="F50" s="6">
        <f t="shared" si="1"/>
        <v>-8.6846923999999994</v>
      </c>
      <c r="G50" s="44">
        <f t="shared" si="2"/>
        <v>-9.3432826999999996</v>
      </c>
      <c r="H50" s="44">
        <f t="shared" si="3"/>
        <v>-9.5406817999999998</v>
      </c>
      <c r="I50" s="44">
        <f t="shared" si="4"/>
        <v>-9.8222828</v>
      </c>
      <c r="J50" s="44">
        <f t="shared" si="5"/>
        <v>-10.237821</v>
      </c>
      <c r="K50" s="44">
        <f t="shared" si="6"/>
        <v>0</v>
      </c>
      <c r="M50">
        <v>3460000000</v>
      </c>
      <c r="N50">
        <v>-7.9635410000000002</v>
      </c>
      <c r="O50" s="20"/>
      <c r="P50" s="6">
        <f t="shared" si="7"/>
        <v>3.7</v>
      </c>
      <c r="Q50" s="6">
        <f t="shared" si="8"/>
        <v>-8.0882711</v>
      </c>
      <c r="R50" s="44">
        <f t="shared" si="9"/>
        <v>-8.7669172</v>
      </c>
      <c r="S50" s="44">
        <f t="shared" si="10"/>
        <v>-8.9935025999999993</v>
      </c>
      <c r="T50" s="44">
        <f t="shared" si="11"/>
        <v>-9.3002929999999999</v>
      </c>
      <c r="U50" s="44">
        <f t="shared" si="12"/>
        <v>-9.7213717000000006</v>
      </c>
      <c r="V50" s="44">
        <f t="shared" si="13"/>
        <v>0</v>
      </c>
      <c r="W50" s="20"/>
    </row>
    <row r="51" spans="2:23" x14ac:dyDescent="0.25">
      <c r="B51">
        <v>3520000000</v>
      </c>
      <c r="C51">
        <v>-8.5886859999999992</v>
      </c>
      <c r="D51" s="20"/>
      <c r="E51" s="6">
        <f t="shared" si="0"/>
        <v>3.76</v>
      </c>
      <c r="F51" s="6">
        <f t="shared" si="1"/>
        <v>-8.6934728999999997</v>
      </c>
      <c r="G51" s="44">
        <f t="shared" si="2"/>
        <v>-9.3494376999999993</v>
      </c>
      <c r="H51" s="44">
        <f t="shared" si="3"/>
        <v>-9.5484609999999996</v>
      </c>
      <c r="I51" s="44">
        <f t="shared" si="4"/>
        <v>-9.8344622000000008</v>
      </c>
      <c r="J51" s="44">
        <f t="shared" si="5"/>
        <v>-10.259499999999999</v>
      </c>
      <c r="K51" s="44">
        <f t="shared" si="6"/>
        <v>0</v>
      </c>
      <c r="M51">
        <v>3520000000</v>
      </c>
      <c r="N51">
        <v>-7.98909</v>
      </c>
      <c r="O51" s="20"/>
      <c r="P51" s="6">
        <f t="shared" si="7"/>
        <v>3.76</v>
      </c>
      <c r="Q51" s="6">
        <f t="shared" si="8"/>
        <v>-8.1131620000000009</v>
      </c>
      <c r="R51" s="44">
        <f t="shared" si="9"/>
        <v>-8.7920122000000003</v>
      </c>
      <c r="S51" s="44">
        <f t="shared" si="10"/>
        <v>-9.0182981000000009</v>
      </c>
      <c r="T51" s="44">
        <f t="shared" si="11"/>
        <v>-9.3263388000000003</v>
      </c>
      <c r="U51" s="44">
        <f t="shared" si="12"/>
        <v>-9.7525034000000002</v>
      </c>
      <c r="V51" s="44">
        <f t="shared" si="13"/>
        <v>0</v>
      </c>
      <c r="W51" s="20"/>
    </row>
    <row r="52" spans="2:23" x14ac:dyDescent="0.25">
      <c r="B52">
        <v>3580000000</v>
      </c>
      <c r="C52">
        <v>-8.6245241000000004</v>
      </c>
      <c r="D52" s="20"/>
      <c r="E52" s="6">
        <f t="shared" si="0"/>
        <v>3.82</v>
      </c>
      <c r="F52" s="6">
        <f t="shared" si="1"/>
        <v>-8.7118777999999999</v>
      </c>
      <c r="G52" s="44">
        <f t="shared" si="2"/>
        <v>-9.3703412999999998</v>
      </c>
      <c r="H52" s="44">
        <f t="shared" si="3"/>
        <v>-9.5736445999999997</v>
      </c>
      <c r="I52" s="44">
        <f t="shared" si="4"/>
        <v>-9.8672523000000005</v>
      </c>
      <c r="J52" s="44">
        <f t="shared" si="5"/>
        <v>-10.301750999999999</v>
      </c>
      <c r="K52" s="44">
        <f t="shared" si="6"/>
        <v>0</v>
      </c>
      <c r="M52">
        <v>3580000000</v>
      </c>
      <c r="N52">
        <v>-8.0188532000000006</v>
      </c>
      <c r="O52" s="20"/>
      <c r="P52" s="6">
        <f t="shared" si="7"/>
        <v>3.82</v>
      </c>
      <c r="Q52" s="6">
        <f t="shared" si="8"/>
        <v>-8.1369170999999998</v>
      </c>
      <c r="R52" s="44">
        <f t="shared" si="9"/>
        <v>-8.8158846000000004</v>
      </c>
      <c r="S52" s="44">
        <f t="shared" si="10"/>
        <v>-9.0438662000000001</v>
      </c>
      <c r="T52" s="44">
        <f t="shared" si="11"/>
        <v>-9.3546399999999998</v>
      </c>
      <c r="U52" s="44">
        <f t="shared" si="12"/>
        <v>-9.7853221999999995</v>
      </c>
      <c r="V52" s="44">
        <f t="shared" si="13"/>
        <v>0</v>
      </c>
      <c r="W52" s="20"/>
    </row>
    <row r="53" spans="2:23" x14ac:dyDescent="0.25">
      <c r="B53">
        <v>3640000000</v>
      </c>
      <c r="C53">
        <v>-8.6501780000000004</v>
      </c>
      <c r="D53" s="20"/>
      <c r="E53" s="6">
        <f t="shared" si="0"/>
        <v>3.88</v>
      </c>
      <c r="F53" s="6">
        <f t="shared" si="1"/>
        <v>-8.6930914000000001</v>
      </c>
      <c r="G53" s="44">
        <f t="shared" si="2"/>
        <v>-9.3533001000000002</v>
      </c>
      <c r="H53" s="44">
        <f t="shared" si="3"/>
        <v>-9.5616932000000006</v>
      </c>
      <c r="I53" s="44">
        <f t="shared" si="4"/>
        <v>-9.8642035000000003</v>
      </c>
      <c r="J53" s="44">
        <f t="shared" si="5"/>
        <v>-10.309070999999999</v>
      </c>
      <c r="K53" s="44">
        <f t="shared" si="6"/>
        <v>0</v>
      </c>
      <c r="M53">
        <v>3640000000</v>
      </c>
      <c r="N53">
        <v>-8.0465392999999992</v>
      </c>
      <c r="O53" s="20"/>
      <c r="P53" s="6">
        <f t="shared" si="7"/>
        <v>3.88</v>
      </c>
      <c r="Q53" s="6">
        <f t="shared" si="8"/>
        <v>-8.1264476999999999</v>
      </c>
      <c r="R53" s="44">
        <f t="shared" si="9"/>
        <v>-8.8042946000000004</v>
      </c>
      <c r="S53" s="44">
        <f t="shared" si="10"/>
        <v>-9.0328703000000008</v>
      </c>
      <c r="T53" s="44">
        <f t="shared" si="11"/>
        <v>-9.3472957999999995</v>
      </c>
      <c r="U53" s="44">
        <f t="shared" si="12"/>
        <v>-9.7832909000000008</v>
      </c>
      <c r="V53" s="44">
        <f t="shared" si="13"/>
        <v>0</v>
      </c>
      <c r="W53" s="20"/>
    </row>
    <row r="54" spans="2:23" x14ac:dyDescent="0.25">
      <c r="B54">
        <v>3700000000</v>
      </c>
      <c r="C54">
        <v>-8.6846923999999994</v>
      </c>
      <c r="D54" s="20"/>
      <c r="E54" s="6">
        <f t="shared" si="0"/>
        <v>3.94</v>
      </c>
      <c r="F54" s="6">
        <f t="shared" si="1"/>
        <v>-8.6955718999999991</v>
      </c>
      <c r="G54" s="44">
        <f t="shared" si="2"/>
        <v>-9.3612737999999993</v>
      </c>
      <c r="H54" s="44">
        <f t="shared" si="3"/>
        <v>-9.5787411000000002</v>
      </c>
      <c r="I54" s="44">
        <f t="shared" si="4"/>
        <v>-9.8925076000000001</v>
      </c>
      <c r="J54" s="44">
        <f t="shared" si="5"/>
        <v>-10.347877</v>
      </c>
      <c r="K54" s="44">
        <f t="shared" si="6"/>
        <v>0</v>
      </c>
      <c r="M54">
        <v>3700000000</v>
      </c>
      <c r="N54">
        <v>-8.0882711</v>
      </c>
      <c r="O54" s="20"/>
      <c r="P54" s="6">
        <f t="shared" si="7"/>
        <v>3.94</v>
      </c>
      <c r="Q54" s="6">
        <f t="shared" si="8"/>
        <v>-8.1300831000000002</v>
      </c>
      <c r="R54" s="44">
        <f t="shared" si="9"/>
        <v>-8.8104581999999994</v>
      </c>
      <c r="S54" s="44">
        <f t="shared" si="10"/>
        <v>-9.0441836999999996</v>
      </c>
      <c r="T54" s="44">
        <f t="shared" si="11"/>
        <v>-9.3664017000000008</v>
      </c>
      <c r="U54" s="44">
        <f t="shared" si="12"/>
        <v>-9.8115368000000007</v>
      </c>
      <c r="V54" s="44">
        <f t="shared" si="13"/>
        <v>0</v>
      </c>
      <c r="W54" s="20"/>
    </row>
    <row r="55" spans="2:23" x14ac:dyDescent="0.25">
      <c r="B55">
        <v>3760000000</v>
      </c>
      <c r="C55">
        <v>-8.6934728999999997</v>
      </c>
      <c r="D55" s="20"/>
      <c r="E55" s="6">
        <f t="shared" si="0"/>
        <v>4</v>
      </c>
      <c r="F55" s="6">
        <f t="shared" si="1"/>
        <v>-8.6850891000000008</v>
      </c>
      <c r="G55" s="44">
        <f t="shared" si="2"/>
        <v>-9.3562011999999992</v>
      </c>
      <c r="H55" s="44">
        <f t="shared" si="3"/>
        <v>-9.5810776000000004</v>
      </c>
      <c r="I55" s="44">
        <f t="shared" si="4"/>
        <v>-9.9041653000000007</v>
      </c>
      <c r="J55" s="44">
        <f t="shared" si="5"/>
        <v>-10.370761999999999</v>
      </c>
      <c r="K55" s="44">
        <f t="shared" si="6"/>
        <v>0</v>
      </c>
      <c r="M55">
        <v>3760000000</v>
      </c>
      <c r="N55">
        <v>-8.1131620000000009</v>
      </c>
      <c r="O55" s="20"/>
      <c r="P55" s="6">
        <f t="shared" si="7"/>
        <v>4</v>
      </c>
      <c r="Q55" s="6">
        <f t="shared" si="8"/>
        <v>-8.1230239999999991</v>
      </c>
      <c r="R55" s="44">
        <f t="shared" si="9"/>
        <v>-8.8056870000000007</v>
      </c>
      <c r="S55" s="44">
        <f t="shared" si="10"/>
        <v>-9.0438118000000003</v>
      </c>
      <c r="T55" s="44">
        <f t="shared" si="11"/>
        <v>-9.3742332000000008</v>
      </c>
      <c r="U55" s="44">
        <f t="shared" si="12"/>
        <v>-9.8259840000000001</v>
      </c>
      <c r="V55" s="44">
        <f t="shared" si="13"/>
        <v>0</v>
      </c>
      <c r="W55" s="20"/>
    </row>
    <row r="56" spans="2:23" x14ac:dyDescent="0.25">
      <c r="B56">
        <v>3820000000</v>
      </c>
      <c r="C56">
        <v>-8.7118777999999999</v>
      </c>
      <c r="E56" s="6">
        <f t="shared" si="0"/>
        <v>4.0599999999999996</v>
      </c>
      <c r="F56" s="6">
        <f t="shared" si="1"/>
        <v>-8.6817408</v>
      </c>
      <c r="G56" s="44">
        <f t="shared" si="2"/>
        <v>-9.3584680999999996</v>
      </c>
      <c r="H56" s="44">
        <f t="shared" si="3"/>
        <v>-9.5913485999999999</v>
      </c>
      <c r="I56" s="44">
        <f t="shared" si="4"/>
        <v>-9.9204845000000006</v>
      </c>
      <c r="J56" s="44">
        <f t="shared" si="5"/>
        <v>-10.391624</v>
      </c>
      <c r="K56" s="44">
        <f t="shared" si="6"/>
        <v>0</v>
      </c>
      <c r="M56">
        <v>3820000000</v>
      </c>
      <c r="N56">
        <v>-8.1369170999999998</v>
      </c>
      <c r="P56" s="6">
        <f t="shared" si="7"/>
        <v>4.0599999999999996</v>
      </c>
      <c r="Q56" s="6">
        <f t="shared" si="8"/>
        <v>-8.1162261999999998</v>
      </c>
      <c r="R56" s="44">
        <f t="shared" si="9"/>
        <v>-8.8026275999999992</v>
      </c>
      <c r="S56" s="44">
        <f t="shared" si="10"/>
        <v>-9.0466490000000004</v>
      </c>
      <c r="T56" s="44">
        <f t="shared" si="11"/>
        <v>-9.3801202999999997</v>
      </c>
      <c r="U56" s="44">
        <f t="shared" si="12"/>
        <v>-9.8357762999999991</v>
      </c>
      <c r="V56" s="44">
        <f t="shared" si="13"/>
        <v>0</v>
      </c>
    </row>
    <row r="57" spans="2:23" x14ac:dyDescent="0.25">
      <c r="B57">
        <v>3880000000</v>
      </c>
      <c r="C57">
        <v>-8.6930914000000001</v>
      </c>
      <c r="E57" s="6">
        <f t="shared" si="0"/>
        <v>4.12</v>
      </c>
      <c r="F57" s="6">
        <f t="shared" si="1"/>
        <v>-8.6647309999999997</v>
      </c>
      <c r="G57" s="44">
        <f t="shared" si="2"/>
        <v>-9.3467999000000006</v>
      </c>
      <c r="H57" s="44">
        <f t="shared" si="3"/>
        <v>-9.5866451000000001</v>
      </c>
      <c r="I57" s="44">
        <f t="shared" si="4"/>
        <v>-9.9212483999999996</v>
      </c>
      <c r="J57" s="44">
        <f t="shared" si="5"/>
        <v>-10.397632</v>
      </c>
      <c r="K57" s="44">
        <f t="shared" si="6"/>
        <v>0</v>
      </c>
      <c r="M57">
        <v>3880000000</v>
      </c>
      <c r="N57">
        <v>-8.1264476999999999</v>
      </c>
      <c r="P57" s="6">
        <f t="shared" si="7"/>
        <v>4.12</v>
      </c>
      <c r="Q57" s="6">
        <f t="shared" si="8"/>
        <v>-8.0995206999999994</v>
      </c>
      <c r="R57" s="44">
        <f t="shared" si="9"/>
        <v>-8.7933682999999991</v>
      </c>
      <c r="S57" s="44">
        <f t="shared" si="10"/>
        <v>-9.0432205000000003</v>
      </c>
      <c r="T57" s="44">
        <f t="shared" si="11"/>
        <v>-9.3821010999999999</v>
      </c>
      <c r="U57" s="44">
        <f t="shared" si="12"/>
        <v>-9.8436041000000003</v>
      </c>
      <c r="V57" s="44">
        <f t="shared" si="13"/>
        <v>0</v>
      </c>
    </row>
    <row r="58" spans="2:23" x14ac:dyDescent="0.25">
      <c r="B58">
        <v>3940000000</v>
      </c>
      <c r="C58">
        <v>-8.6955718999999991</v>
      </c>
      <c r="E58" s="6">
        <f t="shared" si="0"/>
        <v>4.18</v>
      </c>
      <c r="F58" s="6">
        <f t="shared" si="1"/>
        <v>-8.6970834999999997</v>
      </c>
      <c r="G58" s="44">
        <f t="shared" si="2"/>
        <v>-9.3870611000000004</v>
      </c>
      <c r="H58" s="44">
        <f t="shared" si="3"/>
        <v>-9.6343306999999996</v>
      </c>
      <c r="I58" s="44">
        <f t="shared" si="4"/>
        <v>-9.9745054</v>
      </c>
      <c r="J58" s="44">
        <f t="shared" si="5"/>
        <v>-10.459561000000001</v>
      </c>
      <c r="K58" s="44">
        <f t="shared" si="6"/>
        <v>0</v>
      </c>
      <c r="M58">
        <v>3940000000</v>
      </c>
      <c r="N58">
        <v>-8.1300831000000002</v>
      </c>
      <c r="P58" s="6">
        <f t="shared" si="7"/>
        <v>4.18</v>
      </c>
      <c r="Q58" s="6">
        <f t="shared" si="8"/>
        <v>-8.1205882999999996</v>
      </c>
      <c r="R58" s="44">
        <f t="shared" si="9"/>
        <v>-8.8263321000000001</v>
      </c>
      <c r="S58" s="44">
        <f t="shared" si="10"/>
        <v>-9.0884198999999999</v>
      </c>
      <c r="T58" s="44">
        <f t="shared" si="11"/>
        <v>-9.4373894000000007</v>
      </c>
      <c r="U58" s="44">
        <f t="shared" si="12"/>
        <v>-9.9084252999999993</v>
      </c>
      <c r="V58" s="44">
        <f t="shared" si="13"/>
        <v>0</v>
      </c>
    </row>
    <row r="59" spans="2:23" x14ac:dyDescent="0.25">
      <c r="B59">
        <v>4000000000</v>
      </c>
      <c r="C59">
        <v>-8.6850891000000008</v>
      </c>
      <c r="E59" s="6">
        <f t="shared" si="0"/>
        <v>4.24</v>
      </c>
      <c r="F59" s="6">
        <f t="shared" si="1"/>
        <v>-8.7256575000000005</v>
      </c>
      <c r="G59" s="44">
        <f t="shared" si="2"/>
        <v>-9.4215412000000001</v>
      </c>
      <c r="H59" s="44">
        <f t="shared" si="3"/>
        <v>-9.6744679999999992</v>
      </c>
      <c r="I59" s="44">
        <f t="shared" si="4"/>
        <v>-10.019702000000001</v>
      </c>
      <c r="J59" s="44">
        <f t="shared" si="5"/>
        <v>-10.513021</v>
      </c>
      <c r="K59" s="44">
        <f t="shared" si="6"/>
        <v>0</v>
      </c>
      <c r="M59">
        <v>4000000000</v>
      </c>
      <c r="N59">
        <v>-8.1230239999999991</v>
      </c>
      <c r="P59" s="6">
        <f t="shared" si="7"/>
        <v>4.24</v>
      </c>
      <c r="Q59" s="6">
        <f t="shared" si="8"/>
        <v>-8.1335154000000003</v>
      </c>
      <c r="R59" s="44">
        <f t="shared" si="9"/>
        <v>-8.8482094</v>
      </c>
      <c r="S59" s="44">
        <f t="shared" si="10"/>
        <v>-9.1188736000000006</v>
      </c>
      <c r="T59" s="44">
        <f t="shared" si="11"/>
        <v>-9.4744139000000001</v>
      </c>
      <c r="U59" s="44">
        <f t="shared" si="12"/>
        <v>-9.9538907999999999</v>
      </c>
      <c r="V59" s="44">
        <f t="shared" si="13"/>
        <v>0</v>
      </c>
    </row>
    <row r="60" spans="2:23" x14ac:dyDescent="0.25">
      <c r="B60">
        <v>4060000000</v>
      </c>
      <c r="C60">
        <v>-8.6817408</v>
      </c>
      <c r="E60" s="6">
        <f t="shared" si="0"/>
        <v>4.3</v>
      </c>
      <c r="F60" s="6">
        <f t="shared" si="1"/>
        <v>-8.7457580999999998</v>
      </c>
      <c r="G60" s="44">
        <f t="shared" si="2"/>
        <v>-9.4439343999999998</v>
      </c>
      <c r="H60" s="44">
        <f t="shared" si="3"/>
        <v>-9.6977186</v>
      </c>
      <c r="I60" s="44">
        <f t="shared" si="4"/>
        <v>-10.040990000000001</v>
      </c>
      <c r="J60" s="44">
        <f t="shared" si="5"/>
        <v>-10.533499000000001</v>
      </c>
      <c r="K60" s="44">
        <f t="shared" si="6"/>
        <v>0</v>
      </c>
      <c r="M60">
        <v>4060000000</v>
      </c>
      <c r="N60">
        <v>-8.1162261999999998</v>
      </c>
      <c r="P60" s="6">
        <f t="shared" si="7"/>
        <v>4.3</v>
      </c>
      <c r="Q60" s="6">
        <f t="shared" si="8"/>
        <v>-8.1576032999999999</v>
      </c>
      <c r="R60" s="44">
        <f t="shared" si="9"/>
        <v>-8.8776159000000003</v>
      </c>
      <c r="S60" s="44">
        <f t="shared" si="10"/>
        <v>-9.1501769999999993</v>
      </c>
      <c r="T60" s="44">
        <f t="shared" si="11"/>
        <v>-9.5047131</v>
      </c>
      <c r="U60" s="44">
        <f t="shared" si="12"/>
        <v>-9.9820975999999995</v>
      </c>
      <c r="V60" s="44">
        <f t="shared" si="13"/>
        <v>0</v>
      </c>
    </row>
    <row r="61" spans="2:23" x14ac:dyDescent="0.25">
      <c r="B61">
        <v>4120000000</v>
      </c>
      <c r="C61">
        <v>-8.6647309999999997</v>
      </c>
      <c r="E61" s="6">
        <f t="shared" si="0"/>
        <v>4.3600000000000003</v>
      </c>
      <c r="F61" s="6">
        <f t="shared" si="1"/>
        <v>-8.7743701999999999</v>
      </c>
      <c r="G61" s="44">
        <f t="shared" si="2"/>
        <v>-9.4744586999999996</v>
      </c>
      <c r="H61" s="44">
        <f t="shared" si="3"/>
        <v>-9.7253436999999998</v>
      </c>
      <c r="I61" s="44">
        <f t="shared" si="4"/>
        <v>-10.066898</v>
      </c>
      <c r="J61" s="44">
        <f t="shared" si="5"/>
        <v>-10.557238</v>
      </c>
      <c r="K61" s="44">
        <f t="shared" si="6"/>
        <v>0</v>
      </c>
      <c r="M61">
        <v>4120000000</v>
      </c>
      <c r="N61">
        <v>-8.0995206999999994</v>
      </c>
      <c r="P61" s="6">
        <f t="shared" si="7"/>
        <v>4.3600000000000003</v>
      </c>
      <c r="Q61" s="6">
        <f t="shared" si="8"/>
        <v>-8.2078114000000006</v>
      </c>
      <c r="R61" s="44">
        <f t="shared" si="9"/>
        <v>-8.9299622000000003</v>
      </c>
      <c r="S61" s="44">
        <f t="shared" si="10"/>
        <v>-9.1997099000000002</v>
      </c>
      <c r="T61" s="44">
        <f t="shared" si="11"/>
        <v>-9.5529832999999993</v>
      </c>
      <c r="U61" s="44">
        <f t="shared" si="12"/>
        <v>-10.024101999999999</v>
      </c>
      <c r="V61" s="44">
        <f t="shared" si="13"/>
        <v>0</v>
      </c>
    </row>
    <row r="62" spans="2:23" x14ac:dyDescent="0.25">
      <c r="B62">
        <v>4180000000</v>
      </c>
      <c r="C62">
        <v>-8.6970834999999997</v>
      </c>
      <c r="E62" s="6">
        <f t="shared" si="0"/>
        <v>4.42</v>
      </c>
      <c r="F62" s="6">
        <f t="shared" si="1"/>
        <v>-8.8173665999999997</v>
      </c>
      <c r="G62" s="44">
        <f t="shared" si="2"/>
        <v>-9.5185957000000005</v>
      </c>
      <c r="H62" s="44">
        <f t="shared" si="3"/>
        <v>-9.7690964000000005</v>
      </c>
      <c r="I62" s="44">
        <f t="shared" si="4"/>
        <v>-10.10894</v>
      </c>
      <c r="J62" s="44">
        <f t="shared" si="5"/>
        <v>-10.596258000000001</v>
      </c>
      <c r="K62" s="44">
        <f t="shared" si="6"/>
        <v>0</v>
      </c>
      <c r="M62">
        <v>4180000000</v>
      </c>
      <c r="N62">
        <v>-8.1205882999999996</v>
      </c>
      <c r="P62" s="6">
        <f t="shared" si="7"/>
        <v>4.42</v>
      </c>
      <c r="Q62" s="6">
        <f t="shared" si="8"/>
        <v>-8.2694168000000001</v>
      </c>
      <c r="R62" s="44">
        <f t="shared" si="9"/>
        <v>-8.9919995999999998</v>
      </c>
      <c r="S62" s="44">
        <f t="shared" si="10"/>
        <v>-9.2590465999999996</v>
      </c>
      <c r="T62" s="44">
        <f t="shared" si="11"/>
        <v>-9.6080179000000001</v>
      </c>
      <c r="U62" s="44">
        <f t="shared" si="12"/>
        <v>-10.074475</v>
      </c>
      <c r="V62" s="44">
        <f t="shared" si="13"/>
        <v>0</v>
      </c>
    </row>
    <row r="63" spans="2:23" x14ac:dyDescent="0.25">
      <c r="B63">
        <v>4240000000</v>
      </c>
      <c r="C63">
        <v>-8.7256575000000005</v>
      </c>
      <c r="E63" s="6">
        <f t="shared" si="0"/>
        <v>4.4800000000000004</v>
      </c>
      <c r="F63" s="6">
        <f t="shared" si="1"/>
        <v>-8.8643149999999995</v>
      </c>
      <c r="G63" s="44">
        <f t="shared" si="2"/>
        <v>-9.5637751000000009</v>
      </c>
      <c r="H63" s="44">
        <f t="shared" si="3"/>
        <v>-9.8131094000000001</v>
      </c>
      <c r="I63" s="44">
        <f t="shared" si="4"/>
        <v>-10.148011</v>
      </c>
      <c r="J63" s="44">
        <f t="shared" si="5"/>
        <v>-10.628954999999999</v>
      </c>
      <c r="K63" s="44">
        <f t="shared" si="6"/>
        <v>0</v>
      </c>
      <c r="M63">
        <v>4240000000</v>
      </c>
      <c r="N63">
        <v>-8.1335154000000003</v>
      </c>
      <c r="P63" s="6">
        <f t="shared" si="7"/>
        <v>4.4800000000000004</v>
      </c>
      <c r="Q63" s="6">
        <f t="shared" si="8"/>
        <v>-8.3447495000000007</v>
      </c>
      <c r="R63" s="44">
        <f t="shared" si="9"/>
        <v>-9.0636015000000008</v>
      </c>
      <c r="S63" s="44">
        <f t="shared" si="10"/>
        <v>-9.3234891999999991</v>
      </c>
      <c r="T63" s="44">
        <f t="shared" si="11"/>
        <v>-9.6624993999999997</v>
      </c>
      <c r="U63" s="44">
        <f t="shared" si="12"/>
        <v>-10.11933</v>
      </c>
      <c r="V63" s="44">
        <f t="shared" si="13"/>
        <v>0</v>
      </c>
    </row>
    <row r="64" spans="2:23" x14ac:dyDescent="0.25">
      <c r="B64">
        <v>4300000000</v>
      </c>
      <c r="C64">
        <v>-8.7457580999999998</v>
      </c>
      <c r="E64" s="6">
        <f t="shared" si="0"/>
        <v>4.54</v>
      </c>
      <c r="F64" s="6">
        <f t="shared" si="1"/>
        <v>-8.8898354000000008</v>
      </c>
      <c r="G64" s="44">
        <f t="shared" si="2"/>
        <v>-9.5870189999999997</v>
      </c>
      <c r="H64" s="44">
        <f t="shared" si="3"/>
        <v>-9.8305120000000006</v>
      </c>
      <c r="I64" s="44">
        <f t="shared" si="4"/>
        <v>-10.158301</v>
      </c>
      <c r="J64" s="44">
        <f t="shared" si="5"/>
        <v>-10.631373</v>
      </c>
      <c r="K64" s="44">
        <f t="shared" si="6"/>
        <v>0</v>
      </c>
      <c r="M64">
        <v>4300000000</v>
      </c>
      <c r="N64">
        <v>-8.1576032999999999</v>
      </c>
      <c r="P64" s="6">
        <f t="shared" si="7"/>
        <v>4.54</v>
      </c>
      <c r="Q64" s="6">
        <f t="shared" si="8"/>
        <v>-8.4240321999999992</v>
      </c>
      <c r="R64" s="44">
        <f t="shared" si="9"/>
        <v>-9.1361703999999992</v>
      </c>
      <c r="S64" s="44">
        <f t="shared" si="10"/>
        <v>-9.3851508999999993</v>
      </c>
      <c r="T64" s="44">
        <f t="shared" si="11"/>
        <v>-9.7130832999999992</v>
      </c>
      <c r="U64" s="44">
        <f t="shared" si="12"/>
        <v>-10.158693</v>
      </c>
      <c r="V64" s="44">
        <f t="shared" si="13"/>
        <v>0</v>
      </c>
    </row>
    <row r="65" spans="2:22" x14ac:dyDescent="0.25">
      <c r="B65">
        <v>4360000000</v>
      </c>
      <c r="C65">
        <v>-8.7743701999999999</v>
      </c>
      <c r="E65" s="6">
        <f t="shared" si="0"/>
        <v>4.5999999999999996</v>
      </c>
      <c r="F65" s="6">
        <f t="shared" si="1"/>
        <v>-8.9123487000000008</v>
      </c>
      <c r="G65" s="44">
        <f t="shared" si="2"/>
        <v>-9.6085452999999994</v>
      </c>
      <c r="H65" s="44">
        <f t="shared" si="3"/>
        <v>-9.8507613999999997</v>
      </c>
      <c r="I65" s="44">
        <f t="shared" si="4"/>
        <v>-10.176329000000001</v>
      </c>
      <c r="J65" s="44">
        <f t="shared" si="5"/>
        <v>-10.650138999999999</v>
      </c>
      <c r="K65" s="44">
        <f t="shared" si="6"/>
        <v>0</v>
      </c>
      <c r="M65">
        <v>4360000000</v>
      </c>
      <c r="N65">
        <v>-8.2078114000000006</v>
      </c>
      <c r="P65" s="6">
        <f t="shared" si="7"/>
        <v>4.5999999999999996</v>
      </c>
      <c r="Q65" s="6">
        <f t="shared" si="8"/>
        <v>-8.4936208999999998</v>
      </c>
      <c r="R65" s="44">
        <f t="shared" si="9"/>
        <v>-9.1983785999999998</v>
      </c>
      <c r="S65" s="44">
        <f t="shared" si="10"/>
        <v>-9.4393987999999993</v>
      </c>
      <c r="T65" s="44">
        <f t="shared" si="11"/>
        <v>-9.7590617999999996</v>
      </c>
      <c r="U65" s="44">
        <f t="shared" si="12"/>
        <v>-10.20349</v>
      </c>
      <c r="V65" s="44">
        <f t="shared" si="13"/>
        <v>0</v>
      </c>
    </row>
    <row r="66" spans="2:22" x14ac:dyDescent="0.25">
      <c r="B66">
        <v>4420000000</v>
      </c>
      <c r="C66">
        <v>-8.8173665999999997</v>
      </c>
      <c r="E66" s="6">
        <f t="shared" si="0"/>
        <v>4.66</v>
      </c>
      <c r="F66" s="6">
        <f t="shared" si="1"/>
        <v>-8.9126797</v>
      </c>
      <c r="G66" s="44">
        <f t="shared" si="2"/>
        <v>-9.6053572000000003</v>
      </c>
      <c r="H66" s="44">
        <f t="shared" si="3"/>
        <v>-9.8470764000000006</v>
      </c>
      <c r="I66" s="44">
        <f t="shared" si="4"/>
        <v>-10.170502000000001</v>
      </c>
      <c r="J66" s="44">
        <f t="shared" si="5"/>
        <v>-10.647475</v>
      </c>
      <c r="K66" s="44">
        <f t="shared" si="6"/>
        <v>0</v>
      </c>
      <c r="M66">
        <v>4420000000</v>
      </c>
      <c r="N66">
        <v>-8.2694168000000001</v>
      </c>
      <c r="P66" s="6">
        <f t="shared" si="7"/>
        <v>4.66</v>
      </c>
      <c r="Q66" s="6">
        <f t="shared" si="8"/>
        <v>-8.5263662</v>
      </c>
      <c r="R66" s="44">
        <f t="shared" si="9"/>
        <v>-9.2217854999999993</v>
      </c>
      <c r="S66" s="44">
        <f t="shared" si="10"/>
        <v>-9.4526500999999996</v>
      </c>
      <c r="T66" s="44">
        <f t="shared" si="11"/>
        <v>-9.7629737999999993</v>
      </c>
      <c r="U66" s="44">
        <f t="shared" si="12"/>
        <v>-10.206718</v>
      </c>
      <c r="V66" s="44">
        <f t="shared" si="13"/>
        <v>0</v>
      </c>
    </row>
    <row r="67" spans="2:22" x14ac:dyDescent="0.25">
      <c r="B67">
        <v>4480000000</v>
      </c>
      <c r="C67">
        <v>-8.8643149999999995</v>
      </c>
      <c r="E67" s="6">
        <f t="shared" si="0"/>
        <v>4.72</v>
      </c>
      <c r="F67" s="6">
        <f t="shared" si="1"/>
        <v>-8.8876218999999992</v>
      </c>
      <c r="G67" s="44">
        <f t="shared" si="2"/>
        <v>-9.5754251000000004</v>
      </c>
      <c r="H67" s="44">
        <f t="shared" si="3"/>
        <v>-9.8122252999999997</v>
      </c>
      <c r="I67" s="44">
        <f t="shared" si="4"/>
        <v>-10.13078</v>
      </c>
      <c r="J67" s="44">
        <f t="shared" si="5"/>
        <v>-10.604505</v>
      </c>
      <c r="K67" s="44">
        <f t="shared" si="6"/>
        <v>0</v>
      </c>
      <c r="M67">
        <v>4480000000</v>
      </c>
      <c r="N67">
        <v>-8.3447495000000007</v>
      </c>
      <c r="P67" s="6">
        <f t="shared" si="7"/>
        <v>4.72</v>
      </c>
      <c r="Q67" s="6">
        <f t="shared" si="8"/>
        <v>-8.5463018000000002</v>
      </c>
      <c r="R67" s="44">
        <f t="shared" si="9"/>
        <v>-9.2282533999999998</v>
      </c>
      <c r="S67" s="44">
        <f t="shared" si="10"/>
        <v>-9.4478854999999999</v>
      </c>
      <c r="T67" s="44">
        <f t="shared" si="11"/>
        <v>-9.7476930999999993</v>
      </c>
      <c r="U67" s="44">
        <f t="shared" si="12"/>
        <v>-10.184336</v>
      </c>
      <c r="V67" s="44">
        <f t="shared" si="13"/>
        <v>0</v>
      </c>
    </row>
    <row r="68" spans="2:22" x14ac:dyDescent="0.25">
      <c r="B68">
        <v>4540000000</v>
      </c>
      <c r="C68">
        <v>-8.8898354000000008</v>
      </c>
      <c r="E68" s="6">
        <f t="shared" si="0"/>
        <v>4.78</v>
      </c>
      <c r="F68" s="6">
        <f t="shared" si="1"/>
        <v>-8.8542147</v>
      </c>
      <c r="G68" s="44">
        <f t="shared" si="2"/>
        <v>-9.5386410000000001</v>
      </c>
      <c r="H68" s="44">
        <f t="shared" si="3"/>
        <v>-9.7684058999999994</v>
      </c>
      <c r="I68" s="44">
        <f t="shared" si="4"/>
        <v>-10.085072</v>
      </c>
      <c r="J68" s="44">
        <f t="shared" si="5"/>
        <v>-10.555154999999999</v>
      </c>
      <c r="K68" s="44">
        <f t="shared" si="6"/>
        <v>0</v>
      </c>
      <c r="M68">
        <v>4540000000</v>
      </c>
      <c r="N68">
        <v>-8.4240321999999992</v>
      </c>
      <c r="P68" s="6">
        <f t="shared" si="7"/>
        <v>4.78</v>
      </c>
      <c r="Q68" s="6">
        <f t="shared" si="8"/>
        <v>-8.5637188000000002</v>
      </c>
      <c r="R68" s="44">
        <f t="shared" si="9"/>
        <v>-9.2322787999999996</v>
      </c>
      <c r="S68" s="44">
        <f t="shared" si="10"/>
        <v>-9.4417104999999992</v>
      </c>
      <c r="T68" s="44">
        <f t="shared" si="11"/>
        <v>-9.7338103999999994</v>
      </c>
      <c r="U68" s="44">
        <f t="shared" si="12"/>
        <v>-10.168025</v>
      </c>
      <c r="V68" s="44">
        <f t="shared" si="13"/>
        <v>0</v>
      </c>
    </row>
    <row r="69" spans="2:22" x14ac:dyDescent="0.25">
      <c r="B69">
        <v>4600000000</v>
      </c>
      <c r="C69">
        <v>-8.9123487000000008</v>
      </c>
      <c r="E69" s="6">
        <f t="shared" ref="E69:E132" si="14">B73/1000000000</f>
        <v>4.84</v>
      </c>
      <c r="F69" s="6">
        <f t="shared" ref="F69:F132" si="15">C73</f>
        <v>-8.8162880000000001</v>
      </c>
      <c r="G69" s="44">
        <f t="shared" ref="G69:G132" si="16">C279</f>
        <v>-9.4987106000000008</v>
      </c>
      <c r="H69" s="44">
        <f t="shared" ref="H69:H132" si="17">C485</f>
        <v>-9.7264432999999997</v>
      </c>
      <c r="I69" s="44">
        <f t="shared" ref="I69:I132" si="18">C691</f>
        <v>-10.043082999999999</v>
      </c>
      <c r="J69" s="44">
        <f t="shared" ref="J69:J132" si="19">C897</f>
        <v>-10.514396</v>
      </c>
      <c r="K69" s="44">
        <f t="shared" ref="K69:K132" si="20">C1103</f>
        <v>0</v>
      </c>
      <c r="M69">
        <v>4600000000</v>
      </c>
      <c r="N69">
        <v>-8.4936208999999998</v>
      </c>
      <c r="P69" s="6">
        <f t="shared" si="7"/>
        <v>4.84</v>
      </c>
      <c r="Q69" s="6">
        <f t="shared" si="8"/>
        <v>-8.5652971000000004</v>
      </c>
      <c r="R69" s="44">
        <f t="shared" si="9"/>
        <v>-9.2250195000000001</v>
      </c>
      <c r="S69" s="44">
        <f t="shared" si="10"/>
        <v>-9.4275780000000005</v>
      </c>
      <c r="T69" s="44">
        <f t="shared" si="11"/>
        <v>-9.7158812999999995</v>
      </c>
      <c r="U69" s="44">
        <f t="shared" si="12"/>
        <v>-10.151443</v>
      </c>
      <c r="V69" s="44">
        <f t="shared" si="13"/>
        <v>0</v>
      </c>
    </row>
    <row r="70" spans="2:22" x14ac:dyDescent="0.25">
      <c r="B70">
        <v>4660000000</v>
      </c>
      <c r="C70">
        <v>-8.9126797</v>
      </c>
      <c r="E70" s="6">
        <f t="shared" si="14"/>
        <v>4.9000000000000004</v>
      </c>
      <c r="F70" s="6">
        <f t="shared" si="15"/>
        <v>-8.7635354999999997</v>
      </c>
      <c r="G70" s="44">
        <f t="shared" si="16"/>
        <v>-9.4417801000000008</v>
      </c>
      <c r="H70" s="44">
        <f t="shared" si="17"/>
        <v>-9.6644658999999997</v>
      </c>
      <c r="I70" s="44">
        <f t="shared" si="18"/>
        <v>-9.9765271999999996</v>
      </c>
      <c r="J70" s="44">
        <f t="shared" si="19"/>
        <v>-10.442572</v>
      </c>
      <c r="K70" s="44">
        <f t="shared" si="20"/>
        <v>0</v>
      </c>
      <c r="M70">
        <v>4660000000</v>
      </c>
      <c r="N70">
        <v>-8.5263662</v>
      </c>
      <c r="P70" s="6">
        <f t="shared" ref="P70:P133" si="21">M74/1000000000</f>
        <v>4.9000000000000004</v>
      </c>
      <c r="Q70" s="6">
        <f t="shared" ref="Q70:Q133" si="22">N74</f>
        <v>-8.5420350999999997</v>
      </c>
      <c r="R70" s="44">
        <f t="shared" ref="R70:R133" si="23">N280</f>
        <v>-9.1914072000000004</v>
      </c>
      <c r="S70" s="44">
        <f t="shared" ref="S70:S133" si="24">N486</f>
        <v>-9.3883037999999992</v>
      </c>
      <c r="T70" s="44">
        <f t="shared" ref="T70:T133" si="25">N692</f>
        <v>-9.6704053999999999</v>
      </c>
      <c r="U70" s="44">
        <f t="shared" ref="U70:U133" si="26">N898</f>
        <v>-10.101217</v>
      </c>
      <c r="V70" s="44">
        <f t="shared" ref="V70:V133" si="27">N1104</f>
        <v>0</v>
      </c>
    </row>
    <row r="71" spans="2:22" x14ac:dyDescent="0.25">
      <c r="B71">
        <v>4720000000</v>
      </c>
      <c r="C71">
        <v>-8.8876218999999992</v>
      </c>
      <c r="E71" s="6">
        <f t="shared" si="14"/>
        <v>4.96</v>
      </c>
      <c r="F71" s="6">
        <f t="shared" si="15"/>
        <v>-8.7233485999999996</v>
      </c>
      <c r="G71" s="44">
        <f t="shared" si="16"/>
        <v>-9.4008341000000009</v>
      </c>
      <c r="H71" s="44">
        <f t="shared" si="17"/>
        <v>-9.6194305</v>
      </c>
      <c r="I71" s="44">
        <f t="shared" si="18"/>
        <v>-9.9292163999999996</v>
      </c>
      <c r="J71" s="44">
        <f t="shared" si="19"/>
        <v>-10.389172</v>
      </c>
      <c r="K71" s="44">
        <f t="shared" si="20"/>
        <v>0</v>
      </c>
      <c r="M71">
        <v>4720000000</v>
      </c>
      <c r="N71">
        <v>-8.5463018000000002</v>
      </c>
      <c r="P71" s="6">
        <f t="shared" si="21"/>
        <v>4.96</v>
      </c>
      <c r="Q71" s="6">
        <f t="shared" si="22"/>
        <v>-8.5304812999999999</v>
      </c>
      <c r="R71" s="44">
        <f t="shared" si="23"/>
        <v>-9.176342</v>
      </c>
      <c r="S71" s="44">
        <f t="shared" si="24"/>
        <v>-9.3721446999999998</v>
      </c>
      <c r="T71" s="44">
        <f t="shared" si="25"/>
        <v>-9.6546593000000005</v>
      </c>
      <c r="U71" s="44">
        <f t="shared" si="26"/>
        <v>-10.087636</v>
      </c>
      <c r="V71" s="44">
        <f t="shared" si="27"/>
        <v>0</v>
      </c>
    </row>
    <row r="72" spans="2:22" x14ac:dyDescent="0.25">
      <c r="B72">
        <v>4780000000</v>
      </c>
      <c r="C72">
        <v>-8.8542147</v>
      </c>
      <c r="E72" s="6">
        <f t="shared" si="14"/>
        <v>5.0199999999999996</v>
      </c>
      <c r="F72" s="6">
        <f t="shared" si="15"/>
        <v>-8.7034205999999994</v>
      </c>
      <c r="G72" s="44">
        <f t="shared" si="16"/>
        <v>-9.3815869999999997</v>
      </c>
      <c r="H72" s="44">
        <f t="shared" si="17"/>
        <v>-9.5988320999999992</v>
      </c>
      <c r="I72" s="44">
        <f t="shared" si="18"/>
        <v>-9.9101753000000006</v>
      </c>
      <c r="J72" s="44">
        <f t="shared" si="19"/>
        <v>-10.375741</v>
      </c>
      <c r="K72" s="44">
        <f t="shared" si="20"/>
        <v>0</v>
      </c>
      <c r="M72">
        <v>4780000000</v>
      </c>
      <c r="N72">
        <v>-8.5637188000000002</v>
      </c>
      <c r="P72" s="6">
        <f t="shared" si="21"/>
        <v>5.0199999999999996</v>
      </c>
      <c r="Q72" s="6">
        <f t="shared" si="22"/>
        <v>-8.5280056000000002</v>
      </c>
      <c r="R72" s="44">
        <f t="shared" si="23"/>
        <v>-9.1756697000000003</v>
      </c>
      <c r="S72" s="44">
        <f t="shared" si="24"/>
        <v>-9.3739138000000004</v>
      </c>
      <c r="T72" s="44">
        <f t="shared" si="25"/>
        <v>-9.6631803999999999</v>
      </c>
      <c r="U72" s="44">
        <f t="shared" si="26"/>
        <v>-10.112201000000001</v>
      </c>
      <c r="V72" s="44">
        <f t="shared" si="27"/>
        <v>0</v>
      </c>
    </row>
    <row r="73" spans="2:22" x14ac:dyDescent="0.25">
      <c r="B73">
        <v>4840000000</v>
      </c>
      <c r="C73">
        <v>-8.8162880000000001</v>
      </c>
      <c r="E73" s="6">
        <f t="shared" si="14"/>
        <v>5.08</v>
      </c>
      <c r="F73" s="6">
        <f t="shared" si="15"/>
        <v>-8.6677894999999996</v>
      </c>
      <c r="G73" s="44">
        <f t="shared" si="16"/>
        <v>-9.3451023000000006</v>
      </c>
      <c r="H73" s="44">
        <f t="shared" si="17"/>
        <v>-9.5646620000000002</v>
      </c>
      <c r="I73" s="44">
        <f t="shared" si="18"/>
        <v>-9.8768805999999998</v>
      </c>
      <c r="J73" s="44">
        <f t="shared" si="19"/>
        <v>-10.351682</v>
      </c>
      <c r="K73" s="44">
        <f t="shared" si="20"/>
        <v>0</v>
      </c>
      <c r="M73">
        <v>4840000000</v>
      </c>
      <c r="N73">
        <v>-8.5652971000000004</v>
      </c>
      <c r="P73" s="6">
        <f t="shared" si="21"/>
        <v>5.08</v>
      </c>
      <c r="Q73" s="6">
        <f t="shared" si="22"/>
        <v>-8.5073004000000001</v>
      </c>
      <c r="R73" s="44">
        <f t="shared" si="23"/>
        <v>-9.1566571999999997</v>
      </c>
      <c r="S73" s="44">
        <f t="shared" si="24"/>
        <v>-9.3578977999999999</v>
      </c>
      <c r="T73" s="44">
        <f t="shared" si="25"/>
        <v>-9.6531610000000008</v>
      </c>
      <c r="U73" s="44">
        <f t="shared" si="26"/>
        <v>-10.115788</v>
      </c>
      <c r="V73" s="44">
        <f t="shared" si="27"/>
        <v>0</v>
      </c>
    </row>
    <row r="74" spans="2:22" x14ac:dyDescent="0.25">
      <c r="B74">
        <v>4900000000</v>
      </c>
      <c r="C74">
        <v>-8.7635354999999997</v>
      </c>
      <c r="E74" s="6">
        <f t="shared" si="14"/>
        <v>5.14</v>
      </c>
      <c r="F74" s="6">
        <f t="shared" si="15"/>
        <v>-8.6318254000000003</v>
      </c>
      <c r="G74" s="44">
        <f t="shared" si="16"/>
        <v>-9.3031178000000008</v>
      </c>
      <c r="H74" s="44">
        <f t="shared" si="17"/>
        <v>-9.5177879000000001</v>
      </c>
      <c r="I74" s="44">
        <f t="shared" si="18"/>
        <v>-9.8255853999999996</v>
      </c>
      <c r="J74" s="44">
        <f t="shared" si="19"/>
        <v>-10.2949</v>
      </c>
      <c r="K74" s="44">
        <f t="shared" si="20"/>
        <v>0</v>
      </c>
      <c r="M74">
        <v>4900000000</v>
      </c>
      <c r="N74">
        <v>-8.5420350999999997</v>
      </c>
      <c r="P74" s="6">
        <f t="shared" si="21"/>
        <v>5.14</v>
      </c>
      <c r="Q74" s="6">
        <f t="shared" si="22"/>
        <v>-8.4838619000000008</v>
      </c>
      <c r="R74" s="44">
        <f t="shared" si="23"/>
        <v>-9.1333122000000007</v>
      </c>
      <c r="S74" s="44">
        <f t="shared" si="24"/>
        <v>-9.3342638000000004</v>
      </c>
      <c r="T74" s="44">
        <f t="shared" si="25"/>
        <v>-9.6289815999999995</v>
      </c>
      <c r="U74" s="44">
        <f t="shared" si="26"/>
        <v>-10.090754</v>
      </c>
      <c r="V74" s="44">
        <f t="shared" si="27"/>
        <v>0</v>
      </c>
    </row>
    <row r="75" spans="2:22" x14ac:dyDescent="0.25">
      <c r="B75">
        <v>4960000000</v>
      </c>
      <c r="C75">
        <v>-8.7233485999999996</v>
      </c>
      <c r="E75" s="6">
        <f t="shared" si="14"/>
        <v>5.2</v>
      </c>
      <c r="F75" s="6">
        <f t="shared" si="15"/>
        <v>-8.6131896999999995</v>
      </c>
      <c r="G75" s="44">
        <f t="shared" si="16"/>
        <v>-9.2827883</v>
      </c>
      <c r="H75" s="44">
        <f t="shared" si="17"/>
        <v>-9.4950533000000004</v>
      </c>
      <c r="I75" s="44">
        <f t="shared" si="18"/>
        <v>-9.8026972000000008</v>
      </c>
      <c r="J75" s="44">
        <f t="shared" si="19"/>
        <v>-10.270625000000001</v>
      </c>
      <c r="K75" s="44">
        <f t="shared" si="20"/>
        <v>0</v>
      </c>
      <c r="M75">
        <v>4960000000</v>
      </c>
      <c r="N75">
        <v>-8.5304812999999999</v>
      </c>
      <c r="P75" s="6">
        <f t="shared" si="21"/>
        <v>5.2</v>
      </c>
      <c r="Q75" s="6">
        <f t="shared" si="22"/>
        <v>-8.4727639999999997</v>
      </c>
      <c r="R75" s="44">
        <f t="shared" si="23"/>
        <v>-9.1284007999999996</v>
      </c>
      <c r="S75" s="44">
        <f t="shared" si="24"/>
        <v>-9.3325644000000008</v>
      </c>
      <c r="T75" s="44">
        <f t="shared" si="25"/>
        <v>-9.6332263999999999</v>
      </c>
      <c r="U75" s="44">
        <f t="shared" si="26"/>
        <v>-10.103604000000001</v>
      </c>
      <c r="V75" s="44">
        <f t="shared" si="27"/>
        <v>0</v>
      </c>
    </row>
    <row r="76" spans="2:22" x14ac:dyDescent="0.25">
      <c r="B76">
        <v>5020000000</v>
      </c>
      <c r="C76">
        <v>-8.7034205999999994</v>
      </c>
      <c r="E76" s="6">
        <f t="shared" si="14"/>
        <v>5.26</v>
      </c>
      <c r="F76" s="6">
        <f t="shared" si="15"/>
        <v>-8.6048869999999997</v>
      </c>
      <c r="G76" s="44">
        <f t="shared" si="16"/>
        <v>-9.2728356999999999</v>
      </c>
      <c r="H76" s="44">
        <f t="shared" si="17"/>
        <v>-9.4843636</v>
      </c>
      <c r="I76" s="44">
        <f t="shared" si="18"/>
        <v>-9.7912636000000006</v>
      </c>
      <c r="J76" s="44">
        <f t="shared" si="19"/>
        <v>-10.264976000000001</v>
      </c>
      <c r="K76" s="44">
        <f t="shared" si="20"/>
        <v>0</v>
      </c>
      <c r="M76">
        <v>5020000000</v>
      </c>
      <c r="N76">
        <v>-8.5280056000000002</v>
      </c>
      <c r="P76" s="6">
        <f t="shared" si="21"/>
        <v>5.26</v>
      </c>
      <c r="Q76" s="6">
        <f t="shared" si="22"/>
        <v>-8.4731921999999997</v>
      </c>
      <c r="R76" s="44">
        <f t="shared" si="23"/>
        <v>-9.1334809999999997</v>
      </c>
      <c r="S76" s="44">
        <f t="shared" si="24"/>
        <v>-9.3428515999999995</v>
      </c>
      <c r="T76" s="44">
        <f t="shared" si="25"/>
        <v>-9.6486129999999992</v>
      </c>
      <c r="U76" s="44">
        <f t="shared" si="26"/>
        <v>-10.129344</v>
      </c>
      <c r="V76" s="44">
        <f t="shared" si="27"/>
        <v>0</v>
      </c>
    </row>
    <row r="77" spans="2:22" x14ac:dyDescent="0.25">
      <c r="B77">
        <v>5080000000</v>
      </c>
      <c r="C77">
        <v>-8.6677894999999996</v>
      </c>
      <c r="E77" s="6">
        <f t="shared" si="14"/>
        <v>5.32</v>
      </c>
      <c r="F77" s="6">
        <f t="shared" si="15"/>
        <v>-8.5768070000000005</v>
      </c>
      <c r="G77" s="44">
        <f t="shared" si="16"/>
        <v>-9.2390661000000005</v>
      </c>
      <c r="H77" s="44">
        <f t="shared" si="17"/>
        <v>-9.4489269</v>
      </c>
      <c r="I77" s="44">
        <f t="shared" si="18"/>
        <v>-9.7510872000000006</v>
      </c>
      <c r="J77" s="44">
        <f t="shared" si="19"/>
        <v>-10.223884999999999</v>
      </c>
      <c r="K77" s="44">
        <f t="shared" si="20"/>
        <v>0</v>
      </c>
      <c r="M77">
        <v>5080000000</v>
      </c>
      <c r="N77">
        <v>-8.5073004000000001</v>
      </c>
      <c r="P77" s="6">
        <f t="shared" si="21"/>
        <v>5.32</v>
      </c>
      <c r="Q77" s="6">
        <f t="shared" si="22"/>
        <v>-8.4588965999999992</v>
      </c>
      <c r="R77" s="44">
        <f t="shared" si="23"/>
        <v>-9.1213551000000006</v>
      </c>
      <c r="S77" s="44">
        <f t="shared" si="24"/>
        <v>-9.3314752999999993</v>
      </c>
      <c r="T77" s="44">
        <f t="shared" si="25"/>
        <v>-9.6358537999999996</v>
      </c>
      <c r="U77" s="44">
        <f t="shared" si="26"/>
        <v>-10.112935999999999</v>
      </c>
      <c r="V77" s="44">
        <f t="shared" si="27"/>
        <v>0</v>
      </c>
    </row>
    <row r="78" spans="2:22" x14ac:dyDescent="0.25">
      <c r="B78">
        <v>5140000000</v>
      </c>
      <c r="C78">
        <v>-8.6318254000000003</v>
      </c>
      <c r="E78" s="6">
        <f t="shared" si="14"/>
        <v>5.38</v>
      </c>
      <c r="F78" s="6">
        <f t="shared" si="15"/>
        <v>-8.5431290000000004</v>
      </c>
      <c r="G78" s="44">
        <f t="shared" si="16"/>
        <v>-9.2002077</v>
      </c>
      <c r="H78" s="44">
        <f t="shared" si="17"/>
        <v>-9.4003048000000007</v>
      </c>
      <c r="I78" s="44">
        <f t="shared" si="18"/>
        <v>-9.6934222999999999</v>
      </c>
      <c r="J78" s="44">
        <f t="shared" si="19"/>
        <v>-10.154852999999999</v>
      </c>
      <c r="K78" s="44">
        <f t="shared" si="20"/>
        <v>0</v>
      </c>
      <c r="M78">
        <v>5140000000</v>
      </c>
      <c r="N78">
        <v>-8.4838619000000008</v>
      </c>
      <c r="P78" s="6">
        <f t="shared" si="21"/>
        <v>5.38</v>
      </c>
      <c r="Q78" s="6">
        <f t="shared" si="22"/>
        <v>-8.4424591000000007</v>
      </c>
      <c r="R78" s="44">
        <f t="shared" si="23"/>
        <v>-9.1061373000000003</v>
      </c>
      <c r="S78" s="44">
        <f t="shared" si="24"/>
        <v>-9.3145895000000003</v>
      </c>
      <c r="T78" s="44">
        <f t="shared" si="25"/>
        <v>-9.6141585999999997</v>
      </c>
      <c r="U78" s="44">
        <f t="shared" si="26"/>
        <v>-10.082532</v>
      </c>
      <c r="V78" s="44">
        <f t="shared" si="27"/>
        <v>0</v>
      </c>
    </row>
    <row r="79" spans="2:22" x14ac:dyDescent="0.25">
      <c r="B79">
        <v>5200000000</v>
      </c>
      <c r="C79">
        <v>-8.6131896999999995</v>
      </c>
      <c r="E79" s="6">
        <f t="shared" si="14"/>
        <v>5.44</v>
      </c>
      <c r="F79" s="6">
        <f t="shared" si="15"/>
        <v>-8.5148554000000001</v>
      </c>
      <c r="G79" s="44">
        <f t="shared" si="16"/>
        <v>-9.1705894000000008</v>
      </c>
      <c r="H79" s="44">
        <f t="shared" si="17"/>
        <v>-9.3704175999999997</v>
      </c>
      <c r="I79" s="44">
        <f t="shared" si="18"/>
        <v>-9.6618919000000005</v>
      </c>
      <c r="J79" s="44">
        <f t="shared" si="19"/>
        <v>-10.134164</v>
      </c>
      <c r="K79" s="44">
        <f t="shared" si="20"/>
        <v>0</v>
      </c>
      <c r="M79">
        <v>5200000000</v>
      </c>
      <c r="N79">
        <v>-8.4727639999999997</v>
      </c>
      <c r="P79" s="6">
        <f t="shared" si="21"/>
        <v>5.44</v>
      </c>
      <c r="Q79" s="6">
        <f t="shared" si="22"/>
        <v>-8.4281939999999995</v>
      </c>
      <c r="R79" s="44">
        <f t="shared" si="23"/>
        <v>-9.0946263999999992</v>
      </c>
      <c r="S79" s="44">
        <f t="shared" si="24"/>
        <v>-9.3057060000000007</v>
      </c>
      <c r="T79" s="44">
        <f t="shared" si="25"/>
        <v>-9.6091794999999998</v>
      </c>
      <c r="U79" s="44">
        <f t="shared" si="26"/>
        <v>-10.088944</v>
      </c>
      <c r="V79" s="44">
        <f t="shared" si="27"/>
        <v>0</v>
      </c>
    </row>
    <row r="80" spans="2:22" x14ac:dyDescent="0.25">
      <c r="B80">
        <v>5260000000</v>
      </c>
      <c r="C80">
        <v>-8.6048869999999997</v>
      </c>
      <c r="E80" s="6">
        <f t="shared" si="14"/>
        <v>5.5</v>
      </c>
      <c r="F80" s="6">
        <f t="shared" si="15"/>
        <v>-8.4887341999999997</v>
      </c>
      <c r="G80" s="44">
        <f t="shared" si="16"/>
        <v>-9.1394186000000008</v>
      </c>
      <c r="H80" s="44">
        <f t="shared" si="17"/>
        <v>-9.3354893000000008</v>
      </c>
      <c r="I80" s="44">
        <f t="shared" si="18"/>
        <v>-9.6253843000000003</v>
      </c>
      <c r="J80" s="44">
        <f t="shared" si="19"/>
        <v>-10.110951</v>
      </c>
      <c r="K80" s="44">
        <f t="shared" si="20"/>
        <v>0</v>
      </c>
      <c r="M80">
        <v>5260000000</v>
      </c>
      <c r="N80">
        <v>-8.4731921999999997</v>
      </c>
      <c r="P80" s="6">
        <f t="shared" si="21"/>
        <v>5.5</v>
      </c>
      <c r="Q80" s="6">
        <f t="shared" si="22"/>
        <v>-8.4232502</v>
      </c>
      <c r="R80" s="44">
        <f t="shared" si="23"/>
        <v>-9.0880232000000003</v>
      </c>
      <c r="S80" s="44">
        <f t="shared" si="24"/>
        <v>-9.2989730999999995</v>
      </c>
      <c r="T80" s="44">
        <f t="shared" si="25"/>
        <v>-9.6015253000000005</v>
      </c>
      <c r="U80" s="44">
        <f t="shared" si="26"/>
        <v>-10.087954999999999</v>
      </c>
      <c r="V80" s="44">
        <f t="shared" si="27"/>
        <v>0</v>
      </c>
    </row>
    <row r="81" spans="2:22" x14ac:dyDescent="0.25">
      <c r="B81">
        <v>5320000000</v>
      </c>
      <c r="C81">
        <v>-8.5768070000000005</v>
      </c>
      <c r="E81" s="6">
        <f t="shared" si="14"/>
        <v>5.56</v>
      </c>
      <c r="F81" s="6">
        <f t="shared" si="15"/>
        <v>-8.4533968000000002</v>
      </c>
      <c r="G81" s="44">
        <f t="shared" si="16"/>
        <v>-9.0970106000000008</v>
      </c>
      <c r="H81" s="44">
        <f t="shared" si="17"/>
        <v>-9.2858523999999996</v>
      </c>
      <c r="I81" s="44">
        <f t="shared" si="18"/>
        <v>-9.5700816999999994</v>
      </c>
      <c r="J81" s="44">
        <f t="shared" si="19"/>
        <v>-10.056644</v>
      </c>
      <c r="K81" s="44">
        <f t="shared" si="20"/>
        <v>0</v>
      </c>
      <c r="M81">
        <v>5320000000</v>
      </c>
      <c r="N81">
        <v>-8.4588965999999992</v>
      </c>
      <c r="P81" s="6">
        <f t="shared" si="21"/>
        <v>5.56</v>
      </c>
      <c r="Q81" s="6">
        <f t="shared" si="22"/>
        <v>-8.4062920000000005</v>
      </c>
      <c r="R81" s="44">
        <f t="shared" si="23"/>
        <v>-9.0663585999999992</v>
      </c>
      <c r="S81" s="44">
        <f t="shared" si="24"/>
        <v>-9.2706461000000004</v>
      </c>
      <c r="T81" s="44">
        <f t="shared" si="25"/>
        <v>-9.5655021999999992</v>
      </c>
      <c r="U81" s="44">
        <f t="shared" si="26"/>
        <v>-10.045593999999999</v>
      </c>
      <c r="V81" s="44">
        <f t="shared" si="27"/>
        <v>0</v>
      </c>
    </row>
    <row r="82" spans="2:22" x14ac:dyDescent="0.25">
      <c r="B82">
        <v>5380000000</v>
      </c>
      <c r="C82">
        <v>-8.5431290000000004</v>
      </c>
      <c r="E82" s="6">
        <f t="shared" si="14"/>
        <v>5.62</v>
      </c>
      <c r="F82" s="6">
        <f t="shared" si="15"/>
        <v>-8.4311752000000002</v>
      </c>
      <c r="G82" s="44">
        <f t="shared" si="16"/>
        <v>-9.0665540999999994</v>
      </c>
      <c r="H82" s="44">
        <f t="shared" si="17"/>
        <v>-9.2457770999999997</v>
      </c>
      <c r="I82" s="44">
        <f t="shared" si="18"/>
        <v>-9.5213394000000005</v>
      </c>
      <c r="J82" s="44">
        <f t="shared" si="19"/>
        <v>-10.002148999999999</v>
      </c>
      <c r="K82" s="44">
        <f t="shared" si="20"/>
        <v>0</v>
      </c>
      <c r="M82">
        <v>5380000000</v>
      </c>
      <c r="N82">
        <v>-8.4424591000000007</v>
      </c>
      <c r="P82" s="6">
        <f t="shared" si="21"/>
        <v>5.62</v>
      </c>
      <c r="Q82" s="6">
        <f t="shared" si="22"/>
        <v>-8.4036684000000008</v>
      </c>
      <c r="R82" s="44">
        <f t="shared" si="23"/>
        <v>-9.0588750999999998</v>
      </c>
      <c r="S82" s="44">
        <f t="shared" si="24"/>
        <v>-9.2557010999999996</v>
      </c>
      <c r="T82" s="44">
        <f t="shared" si="25"/>
        <v>-9.5412520999999995</v>
      </c>
      <c r="U82" s="44">
        <f t="shared" si="26"/>
        <v>-10.01376</v>
      </c>
      <c r="V82" s="44">
        <f t="shared" si="27"/>
        <v>0</v>
      </c>
    </row>
    <row r="83" spans="2:22" x14ac:dyDescent="0.25">
      <c r="B83">
        <v>5440000000</v>
      </c>
      <c r="C83">
        <v>-8.5148554000000001</v>
      </c>
      <c r="E83" s="6">
        <f t="shared" si="14"/>
        <v>5.68</v>
      </c>
      <c r="F83" s="6">
        <f t="shared" si="15"/>
        <v>-8.4189013999999993</v>
      </c>
      <c r="G83" s="44">
        <f t="shared" si="16"/>
        <v>-9.0466394000000001</v>
      </c>
      <c r="H83" s="44">
        <f t="shared" si="17"/>
        <v>-9.2210493000000007</v>
      </c>
      <c r="I83" s="44">
        <f t="shared" si="18"/>
        <v>-9.4954777000000004</v>
      </c>
      <c r="J83" s="44">
        <f t="shared" si="19"/>
        <v>-9.9855347000000005</v>
      </c>
      <c r="K83" s="44">
        <f t="shared" si="20"/>
        <v>0</v>
      </c>
      <c r="M83">
        <v>5440000000</v>
      </c>
      <c r="N83">
        <v>-8.4281939999999995</v>
      </c>
      <c r="P83" s="6">
        <f t="shared" si="21"/>
        <v>5.68</v>
      </c>
      <c r="Q83" s="6">
        <f t="shared" si="22"/>
        <v>-8.4018002000000003</v>
      </c>
      <c r="R83" s="44">
        <f t="shared" si="23"/>
        <v>-9.0534648999999998</v>
      </c>
      <c r="S83" s="44">
        <f t="shared" si="24"/>
        <v>-9.2449417</v>
      </c>
      <c r="T83" s="44">
        <f t="shared" si="25"/>
        <v>-9.5263901000000004</v>
      </c>
      <c r="U83" s="44">
        <f t="shared" si="26"/>
        <v>-10.001780999999999</v>
      </c>
      <c r="V83" s="44">
        <f t="shared" si="27"/>
        <v>0</v>
      </c>
    </row>
    <row r="84" spans="2:22" x14ac:dyDescent="0.25">
      <c r="B84">
        <v>5500000000</v>
      </c>
      <c r="C84">
        <v>-8.4887341999999997</v>
      </c>
      <c r="E84" s="6">
        <f t="shared" si="14"/>
        <v>5.74</v>
      </c>
      <c r="F84" s="6">
        <f t="shared" si="15"/>
        <v>-8.4134931999999996</v>
      </c>
      <c r="G84" s="44">
        <f t="shared" si="16"/>
        <v>-9.0334082000000002</v>
      </c>
      <c r="H84" s="44">
        <f t="shared" si="17"/>
        <v>-9.1988392000000001</v>
      </c>
      <c r="I84" s="44">
        <f t="shared" si="18"/>
        <v>-9.4681519999999999</v>
      </c>
      <c r="J84" s="44">
        <f t="shared" si="19"/>
        <v>-9.9545592999999997</v>
      </c>
      <c r="K84" s="44">
        <f t="shared" si="20"/>
        <v>0</v>
      </c>
      <c r="M84">
        <v>5500000000</v>
      </c>
      <c r="N84">
        <v>-8.4232502</v>
      </c>
      <c r="P84" s="6">
        <f t="shared" si="21"/>
        <v>5.74</v>
      </c>
      <c r="Q84" s="6">
        <f t="shared" si="22"/>
        <v>-8.4095554000000003</v>
      </c>
      <c r="R84" s="44">
        <f t="shared" si="23"/>
        <v>-9.0553712999999991</v>
      </c>
      <c r="S84" s="44">
        <f t="shared" si="24"/>
        <v>-9.2398872000000001</v>
      </c>
      <c r="T84" s="44">
        <f t="shared" si="25"/>
        <v>-9.5126866999999997</v>
      </c>
      <c r="U84" s="44">
        <f t="shared" si="26"/>
        <v>-9.9802523000000001</v>
      </c>
      <c r="V84" s="44">
        <f t="shared" si="27"/>
        <v>0</v>
      </c>
    </row>
    <row r="85" spans="2:22" x14ac:dyDescent="0.25">
      <c r="B85">
        <v>5560000000</v>
      </c>
      <c r="C85">
        <v>-8.4533968000000002</v>
      </c>
      <c r="E85" s="6">
        <f t="shared" si="14"/>
        <v>5.8</v>
      </c>
      <c r="F85" s="6">
        <f t="shared" si="15"/>
        <v>-8.4052620000000005</v>
      </c>
      <c r="G85" s="44">
        <f t="shared" si="16"/>
        <v>-9.0202788999999992</v>
      </c>
      <c r="H85" s="44">
        <f t="shared" si="17"/>
        <v>-9.1800232000000008</v>
      </c>
      <c r="I85" s="44">
        <f t="shared" si="18"/>
        <v>-9.4451485000000002</v>
      </c>
      <c r="J85" s="44">
        <f t="shared" si="19"/>
        <v>-9.9308329000000004</v>
      </c>
      <c r="K85" s="44">
        <f t="shared" si="20"/>
        <v>0</v>
      </c>
      <c r="M85">
        <v>5560000000</v>
      </c>
      <c r="N85">
        <v>-8.4062920000000005</v>
      </c>
      <c r="P85" s="6">
        <f t="shared" si="21"/>
        <v>5.8</v>
      </c>
      <c r="Q85" s="6">
        <f t="shared" si="22"/>
        <v>-8.4053868999999999</v>
      </c>
      <c r="R85" s="44">
        <f t="shared" si="23"/>
        <v>-9.0476618000000002</v>
      </c>
      <c r="S85" s="44">
        <f t="shared" si="24"/>
        <v>-9.2255850000000006</v>
      </c>
      <c r="T85" s="44">
        <f t="shared" si="25"/>
        <v>-9.4921541000000005</v>
      </c>
      <c r="U85" s="44">
        <f t="shared" si="26"/>
        <v>-9.9542131000000005</v>
      </c>
      <c r="V85" s="44">
        <f t="shared" si="27"/>
        <v>0</v>
      </c>
    </row>
    <row r="86" spans="2:22" x14ac:dyDescent="0.25">
      <c r="B86">
        <v>5620000000</v>
      </c>
      <c r="C86">
        <v>-8.4311752000000002</v>
      </c>
      <c r="E86" s="6">
        <f t="shared" si="14"/>
        <v>5.86</v>
      </c>
      <c r="F86" s="6">
        <f t="shared" si="15"/>
        <v>-8.4009867000000007</v>
      </c>
      <c r="G86" s="44">
        <f t="shared" si="16"/>
        <v>-9.0101385000000001</v>
      </c>
      <c r="H86" s="44">
        <f t="shared" si="17"/>
        <v>-9.1665191999999998</v>
      </c>
      <c r="I86" s="44">
        <f t="shared" si="18"/>
        <v>-9.4309691999999998</v>
      </c>
      <c r="J86" s="44">
        <f t="shared" si="19"/>
        <v>-9.9255209000000004</v>
      </c>
      <c r="K86" s="44">
        <f t="shared" si="20"/>
        <v>0</v>
      </c>
      <c r="M86">
        <v>5620000000</v>
      </c>
      <c r="N86">
        <v>-8.4036684000000008</v>
      </c>
      <c r="P86" s="6">
        <f t="shared" si="21"/>
        <v>5.86</v>
      </c>
      <c r="Q86" s="6">
        <f t="shared" si="22"/>
        <v>-8.4132919000000008</v>
      </c>
      <c r="R86" s="44">
        <f t="shared" si="23"/>
        <v>-9.0503158999999993</v>
      </c>
      <c r="S86" s="44">
        <f t="shared" si="24"/>
        <v>-9.2232809000000007</v>
      </c>
      <c r="T86" s="44">
        <f t="shared" si="25"/>
        <v>-9.4871569000000004</v>
      </c>
      <c r="U86" s="44">
        <f t="shared" si="26"/>
        <v>-9.9538527000000006</v>
      </c>
      <c r="V86" s="44">
        <f t="shared" si="27"/>
        <v>0</v>
      </c>
    </row>
    <row r="87" spans="2:22" x14ac:dyDescent="0.25">
      <c r="B87">
        <v>5680000000</v>
      </c>
      <c r="C87">
        <v>-8.4189013999999993</v>
      </c>
      <c r="E87" s="6">
        <f t="shared" si="14"/>
        <v>5.92</v>
      </c>
      <c r="F87" s="6">
        <f t="shared" si="15"/>
        <v>-8.3956222999999994</v>
      </c>
      <c r="G87" s="44">
        <f t="shared" si="16"/>
        <v>-9.0022134999999999</v>
      </c>
      <c r="H87" s="44">
        <f t="shared" si="17"/>
        <v>-9.1582784999999998</v>
      </c>
      <c r="I87" s="44">
        <f t="shared" si="18"/>
        <v>-9.4281921000000004</v>
      </c>
      <c r="J87" s="44">
        <f t="shared" si="19"/>
        <v>-9.9407786999999992</v>
      </c>
      <c r="K87" s="44">
        <f t="shared" si="20"/>
        <v>0</v>
      </c>
      <c r="M87">
        <v>5680000000</v>
      </c>
      <c r="N87">
        <v>-8.4018002000000003</v>
      </c>
      <c r="P87" s="6">
        <f t="shared" si="21"/>
        <v>5.92</v>
      </c>
      <c r="Q87" s="6">
        <f t="shared" si="22"/>
        <v>-8.4178648000000003</v>
      </c>
      <c r="R87" s="44">
        <f t="shared" si="23"/>
        <v>-9.0497560999999997</v>
      </c>
      <c r="S87" s="44">
        <f t="shared" si="24"/>
        <v>-9.2188063000000007</v>
      </c>
      <c r="T87" s="44">
        <f t="shared" si="25"/>
        <v>-9.4800948999999992</v>
      </c>
      <c r="U87" s="44">
        <f t="shared" si="26"/>
        <v>-9.9530325000000008</v>
      </c>
      <c r="V87" s="44">
        <f t="shared" si="27"/>
        <v>0</v>
      </c>
    </row>
    <row r="88" spans="2:22" x14ac:dyDescent="0.25">
      <c r="B88">
        <v>5740000000</v>
      </c>
      <c r="C88">
        <v>-8.4134931999999996</v>
      </c>
      <c r="E88" s="6">
        <f t="shared" si="14"/>
        <v>5.98</v>
      </c>
      <c r="F88" s="6">
        <f t="shared" si="15"/>
        <v>-8.3850783999999994</v>
      </c>
      <c r="G88" s="44">
        <f t="shared" si="16"/>
        <v>-8.9887952999999996</v>
      </c>
      <c r="H88" s="44">
        <f t="shared" si="17"/>
        <v>-9.1420717000000007</v>
      </c>
      <c r="I88" s="44">
        <f t="shared" si="18"/>
        <v>-9.4099883999999996</v>
      </c>
      <c r="J88" s="44">
        <f t="shared" si="19"/>
        <v>-9.9206009000000002</v>
      </c>
      <c r="K88" s="44">
        <f t="shared" si="20"/>
        <v>0</v>
      </c>
      <c r="M88">
        <v>5740000000</v>
      </c>
      <c r="N88">
        <v>-8.4095554000000003</v>
      </c>
      <c r="P88" s="6">
        <f t="shared" si="21"/>
        <v>5.98</v>
      </c>
      <c r="Q88" s="6">
        <f t="shared" si="22"/>
        <v>-8.4183874000000003</v>
      </c>
      <c r="R88" s="44">
        <f t="shared" si="23"/>
        <v>-9.0439471999999999</v>
      </c>
      <c r="S88" s="44">
        <f t="shared" si="24"/>
        <v>-9.2056302999999993</v>
      </c>
      <c r="T88" s="44">
        <f t="shared" si="25"/>
        <v>-9.4592237000000008</v>
      </c>
      <c r="U88" s="44">
        <f t="shared" si="26"/>
        <v>-9.9240875000000006</v>
      </c>
      <c r="V88" s="44">
        <f t="shared" si="27"/>
        <v>0</v>
      </c>
    </row>
    <row r="89" spans="2:22" x14ac:dyDescent="0.25">
      <c r="B89">
        <v>5800000000</v>
      </c>
      <c r="C89">
        <v>-8.4052620000000005</v>
      </c>
      <c r="E89" s="6">
        <f t="shared" si="14"/>
        <v>6.04</v>
      </c>
      <c r="F89" s="6">
        <f t="shared" si="15"/>
        <v>-8.3744040000000002</v>
      </c>
      <c r="G89" s="44">
        <f t="shared" si="16"/>
        <v>-8.9770041000000003</v>
      </c>
      <c r="H89" s="44">
        <f t="shared" si="17"/>
        <v>-9.1298399000000003</v>
      </c>
      <c r="I89" s="44">
        <f t="shared" si="18"/>
        <v>-9.3989992000000004</v>
      </c>
      <c r="J89" s="44">
        <f t="shared" si="19"/>
        <v>-9.9139193999999993</v>
      </c>
      <c r="K89" s="44">
        <f t="shared" si="20"/>
        <v>0</v>
      </c>
      <c r="M89">
        <v>5800000000</v>
      </c>
      <c r="N89">
        <v>-8.4053868999999999</v>
      </c>
      <c r="P89" s="6">
        <f t="shared" si="21"/>
        <v>6.04</v>
      </c>
      <c r="Q89" s="6">
        <f t="shared" si="22"/>
        <v>-8.4182024000000002</v>
      </c>
      <c r="R89" s="44">
        <f t="shared" si="23"/>
        <v>-9.0390090999999995</v>
      </c>
      <c r="S89" s="44">
        <f t="shared" si="24"/>
        <v>-9.1945008999999995</v>
      </c>
      <c r="T89" s="44">
        <f t="shared" si="25"/>
        <v>-9.4434880999999997</v>
      </c>
      <c r="U89" s="44">
        <f t="shared" si="26"/>
        <v>-9.9076319000000002</v>
      </c>
      <c r="V89" s="44">
        <f t="shared" si="27"/>
        <v>0</v>
      </c>
    </row>
    <row r="90" spans="2:22" x14ac:dyDescent="0.25">
      <c r="B90">
        <v>5860000000</v>
      </c>
      <c r="C90">
        <v>-8.4009867000000007</v>
      </c>
      <c r="E90" s="6">
        <f t="shared" si="14"/>
        <v>6.1</v>
      </c>
      <c r="F90" s="6">
        <f t="shared" si="15"/>
        <v>-8.3677157999999991</v>
      </c>
      <c r="G90" s="44">
        <f t="shared" si="16"/>
        <v>-8.9682359999999992</v>
      </c>
      <c r="H90" s="44">
        <f t="shared" si="17"/>
        <v>-9.1227979999999995</v>
      </c>
      <c r="I90" s="44">
        <f t="shared" si="18"/>
        <v>-9.3954486999999993</v>
      </c>
      <c r="J90" s="44">
        <f t="shared" si="19"/>
        <v>-9.9237298999999997</v>
      </c>
      <c r="K90" s="44">
        <f t="shared" si="20"/>
        <v>0</v>
      </c>
      <c r="M90">
        <v>5860000000</v>
      </c>
      <c r="N90">
        <v>-8.4132919000000008</v>
      </c>
      <c r="P90" s="6">
        <f t="shared" si="21"/>
        <v>6.1</v>
      </c>
      <c r="Q90" s="6">
        <f t="shared" si="22"/>
        <v>-8.4304848000000003</v>
      </c>
      <c r="R90" s="44">
        <f t="shared" si="23"/>
        <v>-9.0445843000000004</v>
      </c>
      <c r="S90" s="44">
        <f t="shared" si="24"/>
        <v>-9.1937970999999994</v>
      </c>
      <c r="T90" s="44">
        <f t="shared" si="25"/>
        <v>-9.4400063000000003</v>
      </c>
      <c r="U90" s="44">
        <f t="shared" si="26"/>
        <v>-9.9100503999999994</v>
      </c>
      <c r="V90" s="44">
        <f t="shared" si="27"/>
        <v>0</v>
      </c>
    </row>
    <row r="91" spans="2:22" x14ac:dyDescent="0.25">
      <c r="B91">
        <v>5920000000</v>
      </c>
      <c r="C91">
        <v>-8.3956222999999994</v>
      </c>
      <c r="E91" s="6">
        <f t="shared" si="14"/>
        <v>6.16</v>
      </c>
      <c r="F91" s="6">
        <f t="shared" si="15"/>
        <v>-8.3472890999999994</v>
      </c>
      <c r="G91" s="44">
        <f t="shared" si="16"/>
        <v>-8.9461756000000001</v>
      </c>
      <c r="H91" s="44">
        <f t="shared" si="17"/>
        <v>-9.0999060000000007</v>
      </c>
      <c r="I91" s="44">
        <f t="shared" si="18"/>
        <v>-9.3722867999999995</v>
      </c>
      <c r="J91" s="44">
        <f t="shared" si="19"/>
        <v>-9.8988943000000003</v>
      </c>
      <c r="K91" s="44">
        <f t="shared" si="20"/>
        <v>0</v>
      </c>
      <c r="M91">
        <v>5920000000</v>
      </c>
      <c r="N91">
        <v>-8.4178648000000003</v>
      </c>
      <c r="P91" s="6">
        <f t="shared" si="21"/>
        <v>6.16</v>
      </c>
      <c r="Q91" s="6">
        <f t="shared" si="22"/>
        <v>-8.4328450999999998</v>
      </c>
      <c r="R91" s="44">
        <f t="shared" si="23"/>
        <v>-9.0404319999999991</v>
      </c>
      <c r="S91" s="44">
        <f t="shared" si="24"/>
        <v>-9.1813955000000007</v>
      </c>
      <c r="T91" s="44">
        <f t="shared" si="25"/>
        <v>-9.4175138</v>
      </c>
      <c r="U91" s="44">
        <f t="shared" si="26"/>
        <v>-9.8760823999999996</v>
      </c>
      <c r="V91" s="44">
        <f t="shared" si="27"/>
        <v>0</v>
      </c>
    </row>
    <row r="92" spans="2:22" x14ac:dyDescent="0.25">
      <c r="B92">
        <v>5980000000</v>
      </c>
      <c r="C92">
        <v>-8.3850783999999994</v>
      </c>
      <c r="E92" s="6">
        <f t="shared" si="14"/>
        <v>6.22</v>
      </c>
      <c r="F92" s="6">
        <f t="shared" si="15"/>
        <v>-8.3117532999999995</v>
      </c>
      <c r="G92" s="44">
        <f t="shared" si="16"/>
        <v>-8.9090775999999998</v>
      </c>
      <c r="H92" s="44">
        <f t="shared" si="17"/>
        <v>-9.0611420000000003</v>
      </c>
      <c r="I92" s="44">
        <f t="shared" si="18"/>
        <v>-9.3291644999999992</v>
      </c>
      <c r="J92" s="44">
        <f t="shared" si="19"/>
        <v>-9.8447838000000001</v>
      </c>
      <c r="K92" s="44">
        <f t="shared" si="20"/>
        <v>0</v>
      </c>
      <c r="M92">
        <v>5980000000</v>
      </c>
      <c r="N92">
        <v>-8.4183874000000003</v>
      </c>
      <c r="P92" s="6">
        <f t="shared" si="21"/>
        <v>6.22</v>
      </c>
      <c r="Q92" s="6">
        <f t="shared" si="22"/>
        <v>-8.4212866000000002</v>
      </c>
      <c r="R92" s="44">
        <f t="shared" si="23"/>
        <v>-9.0205774000000005</v>
      </c>
      <c r="S92" s="44">
        <f t="shared" si="24"/>
        <v>-9.1525821999999994</v>
      </c>
      <c r="T92" s="44">
        <f t="shared" si="25"/>
        <v>-9.3813782000000003</v>
      </c>
      <c r="U92" s="44">
        <f t="shared" si="26"/>
        <v>-9.8287010000000006</v>
      </c>
      <c r="V92" s="44">
        <f t="shared" si="27"/>
        <v>0</v>
      </c>
    </row>
    <row r="93" spans="2:22" x14ac:dyDescent="0.25">
      <c r="B93">
        <v>6040000000</v>
      </c>
      <c r="C93">
        <v>-8.3744040000000002</v>
      </c>
      <c r="E93" s="6">
        <f t="shared" si="14"/>
        <v>6.28</v>
      </c>
      <c r="F93" s="6">
        <f t="shared" si="15"/>
        <v>-8.2827453999999996</v>
      </c>
      <c r="G93" s="44">
        <f t="shared" si="16"/>
        <v>-8.8830404000000005</v>
      </c>
      <c r="H93" s="44">
        <f t="shared" si="17"/>
        <v>-9.0390434000000006</v>
      </c>
      <c r="I93" s="44">
        <f t="shared" si="18"/>
        <v>-9.3130883999999998</v>
      </c>
      <c r="J93" s="44">
        <f t="shared" si="19"/>
        <v>-9.8430204000000003</v>
      </c>
      <c r="K93" s="44">
        <f t="shared" si="20"/>
        <v>0</v>
      </c>
      <c r="M93">
        <v>6040000000</v>
      </c>
      <c r="N93">
        <v>-8.4182024000000002</v>
      </c>
      <c r="P93" s="6">
        <f t="shared" si="21"/>
        <v>6.28</v>
      </c>
      <c r="Q93" s="6">
        <f t="shared" si="22"/>
        <v>-8.4272738</v>
      </c>
      <c r="R93" s="44">
        <f t="shared" si="23"/>
        <v>-9.0193013999999998</v>
      </c>
      <c r="S93" s="44">
        <f t="shared" si="24"/>
        <v>-9.1452407999999998</v>
      </c>
      <c r="T93" s="44">
        <f t="shared" si="25"/>
        <v>-9.3750219000000001</v>
      </c>
      <c r="U93" s="44">
        <f t="shared" si="26"/>
        <v>-9.8319550000000007</v>
      </c>
      <c r="V93" s="44">
        <f t="shared" si="27"/>
        <v>0</v>
      </c>
    </row>
    <row r="94" spans="2:22" x14ac:dyDescent="0.25">
      <c r="B94">
        <v>6100000000</v>
      </c>
      <c r="C94">
        <v>-8.3677157999999991</v>
      </c>
      <c r="E94" s="6">
        <f t="shared" si="14"/>
        <v>6.34</v>
      </c>
      <c r="F94" s="6">
        <f t="shared" si="15"/>
        <v>-8.2551898999999995</v>
      </c>
      <c r="G94" s="44">
        <f t="shared" si="16"/>
        <v>-8.8593349000000003</v>
      </c>
      <c r="H94" s="44">
        <f t="shared" si="17"/>
        <v>-9.0206909</v>
      </c>
      <c r="I94" s="44">
        <f t="shared" si="18"/>
        <v>-9.3033923999999999</v>
      </c>
      <c r="J94" s="44">
        <f t="shared" si="19"/>
        <v>-9.8535271000000009</v>
      </c>
      <c r="K94" s="44">
        <f t="shared" si="20"/>
        <v>0</v>
      </c>
      <c r="M94">
        <v>6100000000</v>
      </c>
      <c r="N94">
        <v>-8.4304848000000003</v>
      </c>
      <c r="P94" s="6">
        <f t="shared" si="21"/>
        <v>6.34</v>
      </c>
      <c r="Q94" s="6">
        <f t="shared" si="22"/>
        <v>-8.4345827</v>
      </c>
      <c r="R94" s="44">
        <f t="shared" si="23"/>
        <v>-9.0185232000000006</v>
      </c>
      <c r="S94" s="44">
        <f t="shared" si="24"/>
        <v>-9.1383265999999992</v>
      </c>
      <c r="T94" s="44">
        <f t="shared" si="25"/>
        <v>-9.3664322000000002</v>
      </c>
      <c r="U94" s="44">
        <f t="shared" si="26"/>
        <v>-9.8309096999999994</v>
      </c>
      <c r="V94" s="44">
        <f t="shared" si="27"/>
        <v>0</v>
      </c>
    </row>
    <row r="95" spans="2:22" x14ac:dyDescent="0.25">
      <c r="B95">
        <v>6160000000</v>
      </c>
      <c r="C95">
        <v>-8.3472890999999994</v>
      </c>
      <c r="E95" s="6">
        <f t="shared" si="14"/>
        <v>6.4</v>
      </c>
      <c r="F95" s="6">
        <f t="shared" si="15"/>
        <v>-8.2185735999999991</v>
      </c>
      <c r="G95" s="44">
        <f t="shared" si="16"/>
        <v>-8.8247604000000006</v>
      </c>
      <c r="H95" s="44">
        <f t="shared" si="17"/>
        <v>-8.9858522000000001</v>
      </c>
      <c r="I95" s="44">
        <f t="shared" si="18"/>
        <v>-9.2671165000000002</v>
      </c>
      <c r="J95" s="44">
        <f t="shared" si="19"/>
        <v>-9.8084784000000003</v>
      </c>
      <c r="K95" s="44">
        <f t="shared" si="20"/>
        <v>0</v>
      </c>
      <c r="M95">
        <v>6160000000</v>
      </c>
      <c r="N95">
        <v>-8.4328450999999998</v>
      </c>
      <c r="P95" s="6">
        <f t="shared" si="21"/>
        <v>6.4</v>
      </c>
      <c r="Q95" s="6">
        <f t="shared" si="22"/>
        <v>-8.4395884999999993</v>
      </c>
      <c r="R95" s="44">
        <f t="shared" si="23"/>
        <v>-9.0110197000000003</v>
      </c>
      <c r="S95" s="44">
        <f t="shared" si="24"/>
        <v>-9.1207999999999991</v>
      </c>
      <c r="T95" s="44">
        <f t="shared" si="25"/>
        <v>-9.3376961000000005</v>
      </c>
      <c r="U95" s="44">
        <f t="shared" si="26"/>
        <v>-9.7848872999999994</v>
      </c>
      <c r="V95" s="44">
        <f t="shared" si="27"/>
        <v>0</v>
      </c>
    </row>
    <row r="96" spans="2:22" x14ac:dyDescent="0.25">
      <c r="B96">
        <v>6220000000</v>
      </c>
      <c r="C96">
        <v>-8.3117532999999995</v>
      </c>
      <c r="E96" s="6">
        <f t="shared" si="14"/>
        <v>6.46</v>
      </c>
      <c r="F96" s="6">
        <f t="shared" si="15"/>
        <v>-8.1881503999999996</v>
      </c>
      <c r="G96" s="44">
        <f t="shared" si="16"/>
        <v>-8.7985497000000006</v>
      </c>
      <c r="H96" s="44">
        <f t="shared" si="17"/>
        <v>-8.9601659999999992</v>
      </c>
      <c r="I96" s="44">
        <f t="shared" si="18"/>
        <v>-9.2394400000000001</v>
      </c>
      <c r="J96" s="44">
        <f t="shared" si="19"/>
        <v>-9.7700148000000002</v>
      </c>
      <c r="K96" s="44">
        <f t="shared" si="20"/>
        <v>0</v>
      </c>
      <c r="M96">
        <v>6220000000</v>
      </c>
      <c r="N96">
        <v>-8.4212866000000002</v>
      </c>
      <c r="P96" s="6">
        <f t="shared" si="21"/>
        <v>6.46</v>
      </c>
      <c r="Q96" s="6">
        <f t="shared" si="22"/>
        <v>-8.4435538999999995</v>
      </c>
      <c r="R96" s="44">
        <f t="shared" si="23"/>
        <v>-9.0057030000000005</v>
      </c>
      <c r="S96" s="44">
        <f t="shared" si="24"/>
        <v>-9.1078510000000001</v>
      </c>
      <c r="T96" s="44">
        <f t="shared" si="25"/>
        <v>-9.3178500999999994</v>
      </c>
      <c r="U96" s="44">
        <f t="shared" si="26"/>
        <v>-9.7562055999999995</v>
      </c>
      <c r="V96" s="44">
        <f t="shared" si="27"/>
        <v>0</v>
      </c>
    </row>
    <row r="97" spans="2:22" x14ac:dyDescent="0.25">
      <c r="B97">
        <v>6280000000</v>
      </c>
      <c r="C97">
        <v>-8.2827453999999996</v>
      </c>
      <c r="E97" s="6">
        <f t="shared" si="14"/>
        <v>6.52</v>
      </c>
      <c r="F97" s="6">
        <f t="shared" si="15"/>
        <v>-8.1776209000000009</v>
      </c>
      <c r="G97" s="44">
        <f t="shared" si="16"/>
        <v>-8.7934198000000006</v>
      </c>
      <c r="H97" s="44">
        <f t="shared" si="17"/>
        <v>-8.9579696999999996</v>
      </c>
      <c r="I97" s="44">
        <f t="shared" si="18"/>
        <v>-9.2422743000000001</v>
      </c>
      <c r="J97" s="44">
        <f t="shared" si="19"/>
        <v>-9.7855405999999991</v>
      </c>
      <c r="K97" s="44">
        <f t="shared" si="20"/>
        <v>0</v>
      </c>
      <c r="M97">
        <v>6280000000</v>
      </c>
      <c r="N97">
        <v>-8.4272738</v>
      </c>
      <c r="P97" s="6">
        <f t="shared" si="21"/>
        <v>6.52</v>
      </c>
      <c r="Q97" s="6">
        <f t="shared" si="22"/>
        <v>-8.4652662000000003</v>
      </c>
      <c r="R97" s="44">
        <f t="shared" si="23"/>
        <v>-9.0189743</v>
      </c>
      <c r="S97" s="44">
        <f t="shared" si="24"/>
        <v>-9.1161270000000005</v>
      </c>
      <c r="T97" s="44">
        <f t="shared" si="25"/>
        <v>-9.3246488999999997</v>
      </c>
      <c r="U97" s="44">
        <f t="shared" si="26"/>
        <v>-9.7716712999999995</v>
      </c>
      <c r="V97" s="44">
        <f t="shared" si="27"/>
        <v>0</v>
      </c>
    </row>
    <row r="98" spans="2:22" x14ac:dyDescent="0.25">
      <c r="B98">
        <v>6340000000</v>
      </c>
      <c r="C98">
        <v>-8.2551898999999995</v>
      </c>
      <c r="E98" s="6">
        <f t="shared" si="14"/>
        <v>6.58</v>
      </c>
      <c r="F98" s="6">
        <f t="shared" si="15"/>
        <v>-8.1733027000000007</v>
      </c>
      <c r="G98" s="44">
        <f t="shared" si="16"/>
        <v>-8.7917337</v>
      </c>
      <c r="H98" s="44">
        <f t="shared" si="17"/>
        <v>-8.9560899999999997</v>
      </c>
      <c r="I98" s="44">
        <f t="shared" si="18"/>
        <v>-9.2390059999999998</v>
      </c>
      <c r="J98" s="44">
        <f t="shared" si="19"/>
        <v>-9.7805510000000009</v>
      </c>
      <c r="K98" s="44">
        <f t="shared" si="20"/>
        <v>0</v>
      </c>
      <c r="M98">
        <v>6340000000</v>
      </c>
      <c r="N98">
        <v>-8.4345827</v>
      </c>
      <c r="P98" s="6">
        <f t="shared" si="21"/>
        <v>6.58</v>
      </c>
      <c r="Q98" s="6">
        <f t="shared" si="22"/>
        <v>-8.4804039000000007</v>
      </c>
      <c r="R98" s="44">
        <f t="shared" si="23"/>
        <v>-9.0234556000000001</v>
      </c>
      <c r="S98" s="44">
        <f t="shared" si="24"/>
        <v>-9.1138104999999996</v>
      </c>
      <c r="T98" s="44">
        <f t="shared" si="25"/>
        <v>-9.3140421</v>
      </c>
      <c r="U98" s="44">
        <f t="shared" si="26"/>
        <v>-9.7521772000000002</v>
      </c>
      <c r="V98" s="44">
        <f t="shared" si="27"/>
        <v>0</v>
      </c>
    </row>
    <row r="99" spans="2:22" x14ac:dyDescent="0.25">
      <c r="B99">
        <v>6400000000</v>
      </c>
      <c r="C99">
        <v>-8.2185735999999991</v>
      </c>
      <c r="E99" s="6">
        <f t="shared" si="14"/>
        <v>6.64</v>
      </c>
      <c r="F99" s="6">
        <f t="shared" si="15"/>
        <v>-8.1793299000000008</v>
      </c>
      <c r="G99" s="44">
        <f t="shared" si="16"/>
        <v>-8.7940854999999996</v>
      </c>
      <c r="H99" s="44">
        <f t="shared" si="17"/>
        <v>-8.9531240000000007</v>
      </c>
      <c r="I99" s="44">
        <f t="shared" si="18"/>
        <v>-9.2245693000000006</v>
      </c>
      <c r="J99" s="44">
        <f t="shared" si="19"/>
        <v>-9.7426461999999994</v>
      </c>
      <c r="K99" s="44">
        <f t="shared" si="20"/>
        <v>0</v>
      </c>
      <c r="M99">
        <v>6400000000</v>
      </c>
      <c r="N99">
        <v>-8.4395884999999993</v>
      </c>
      <c r="P99" s="6">
        <f t="shared" si="21"/>
        <v>6.64</v>
      </c>
      <c r="Q99" s="6">
        <f t="shared" si="22"/>
        <v>-8.5004071999999997</v>
      </c>
      <c r="R99" s="44">
        <f t="shared" si="23"/>
        <v>-9.0325316999999998</v>
      </c>
      <c r="S99" s="44">
        <f t="shared" si="24"/>
        <v>-9.1142272999999996</v>
      </c>
      <c r="T99" s="44">
        <f t="shared" si="25"/>
        <v>-9.3022527999999998</v>
      </c>
      <c r="U99" s="44">
        <f t="shared" si="26"/>
        <v>-9.7192564000000008</v>
      </c>
      <c r="V99" s="44">
        <f t="shared" si="27"/>
        <v>0</v>
      </c>
    </row>
    <row r="100" spans="2:22" x14ac:dyDescent="0.25">
      <c r="B100">
        <v>6460000000</v>
      </c>
      <c r="C100">
        <v>-8.1881503999999996</v>
      </c>
      <c r="E100" s="6">
        <f t="shared" si="14"/>
        <v>6.7</v>
      </c>
      <c r="F100" s="6">
        <f t="shared" si="15"/>
        <v>-8.1923551999999997</v>
      </c>
      <c r="G100" s="44">
        <f t="shared" si="16"/>
        <v>-8.8039197999999992</v>
      </c>
      <c r="H100" s="44">
        <f t="shared" si="17"/>
        <v>-8.9578685999999994</v>
      </c>
      <c r="I100" s="44">
        <f t="shared" si="18"/>
        <v>-9.2248297000000008</v>
      </c>
      <c r="J100" s="44">
        <f t="shared" si="19"/>
        <v>-9.7359848000000007</v>
      </c>
      <c r="K100" s="44">
        <f t="shared" si="20"/>
        <v>0</v>
      </c>
      <c r="M100">
        <v>6460000000</v>
      </c>
      <c r="N100">
        <v>-8.4435538999999995</v>
      </c>
      <c r="P100" s="6">
        <f t="shared" si="21"/>
        <v>6.7</v>
      </c>
      <c r="Q100" s="6">
        <f t="shared" si="22"/>
        <v>-8.5209503000000009</v>
      </c>
      <c r="R100" s="44">
        <f t="shared" si="23"/>
        <v>-9.0459385000000001</v>
      </c>
      <c r="S100" s="44">
        <f t="shared" si="24"/>
        <v>-9.1208115000000003</v>
      </c>
      <c r="T100" s="44">
        <f t="shared" si="25"/>
        <v>-9.3048506</v>
      </c>
      <c r="U100" s="44">
        <f t="shared" si="26"/>
        <v>-9.7208013999999991</v>
      </c>
      <c r="V100" s="44">
        <f t="shared" si="27"/>
        <v>0</v>
      </c>
    </row>
    <row r="101" spans="2:22" x14ac:dyDescent="0.25">
      <c r="B101">
        <v>6520000000</v>
      </c>
      <c r="C101">
        <v>-8.1776209000000009</v>
      </c>
      <c r="E101" s="6">
        <f t="shared" si="14"/>
        <v>6.76</v>
      </c>
      <c r="F101" s="6">
        <f t="shared" si="15"/>
        <v>-8.2161159999999995</v>
      </c>
      <c r="G101" s="44">
        <f t="shared" si="16"/>
        <v>-8.8244103999999997</v>
      </c>
      <c r="H101" s="44">
        <f t="shared" si="17"/>
        <v>-8.9757184999999993</v>
      </c>
      <c r="I101" s="44">
        <f t="shared" si="18"/>
        <v>-9.2470263999999993</v>
      </c>
      <c r="J101" s="44">
        <f t="shared" si="19"/>
        <v>-9.7754059000000009</v>
      </c>
      <c r="K101" s="44">
        <f t="shared" si="20"/>
        <v>0</v>
      </c>
      <c r="M101">
        <v>6520000000</v>
      </c>
      <c r="N101">
        <v>-8.4652662000000003</v>
      </c>
      <c r="P101" s="6">
        <f t="shared" si="21"/>
        <v>6.76</v>
      </c>
      <c r="Q101" s="6">
        <f t="shared" si="22"/>
        <v>-8.5435963000000008</v>
      </c>
      <c r="R101" s="44">
        <f t="shared" si="23"/>
        <v>-9.0608044000000003</v>
      </c>
      <c r="S101" s="44">
        <f t="shared" si="24"/>
        <v>-9.1307392000000007</v>
      </c>
      <c r="T101" s="44">
        <f t="shared" si="25"/>
        <v>-9.3169193000000003</v>
      </c>
      <c r="U101" s="44">
        <f t="shared" si="26"/>
        <v>-9.7464303999999995</v>
      </c>
      <c r="V101" s="44">
        <f t="shared" si="27"/>
        <v>0</v>
      </c>
    </row>
    <row r="102" spans="2:22" x14ac:dyDescent="0.25">
      <c r="B102">
        <v>6580000000</v>
      </c>
      <c r="C102">
        <v>-8.1733027000000007</v>
      </c>
      <c r="E102" s="6">
        <f t="shared" si="14"/>
        <v>6.82</v>
      </c>
      <c r="F102" s="6">
        <f t="shared" si="15"/>
        <v>-8.2482699999999998</v>
      </c>
      <c r="G102" s="44">
        <f t="shared" si="16"/>
        <v>-8.8499564999999993</v>
      </c>
      <c r="H102" s="44">
        <f t="shared" si="17"/>
        <v>-8.9956855999999998</v>
      </c>
      <c r="I102" s="44">
        <f t="shared" si="18"/>
        <v>-9.2597895000000001</v>
      </c>
      <c r="J102" s="44">
        <f t="shared" si="19"/>
        <v>-9.7764664000000003</v>
      </c>
      <c r="K102" s="44">
        <f t="shared" si="20"/>
        <v>0</v>
      </c>
      <c r="M102">
        <v>6580000000</v>
      </c>
      <c r="N102">
        <v>-8.4804039000000007</v>
      </c>
      <c r="P102" s="6">
        <f t="shared" si="21"/>
        <v>6.82</v>
      </c>
      <c r="Q102" s="6">
        <f t="shared" si="22"/>
        <v>-8.5694294000000006</v>
      </c>
      <c r="R102" s="44">
        <f t="shared" si="23"/>
        <v>-9.0781965000000007</v>
      </c>
      <c r="S102" s="44">
        <f t="shared" si="24"/>
        <v>-9.1394482000000004</v>
      </c>
      <c r="T102" s="44">
        <f t="shared" si="25"/>
        <v>-9.3151598</v>
      </c>
      <c r="U102" s="44">
        <f t="shared" si="26"/>
        <v>-9.7295218000000006</v>
      </c>
      <c r="V102" s="44">
        <f t="shared" si="27"/>
        <v>0</v>
      </c>
    </row>
    <row r="103" spans="2:22" x14ac:dyDescent="0.25">
      <c r="B103">
        <v>6640000000</v>
      </c>
      <c r="C103">
        <v>-8.1793299000000008</v>
      </c>
      <c r="E103" s="6">
        <f t="shared" si="14"/>
        <v>6.88</v>
      </c>
      <c r="F103" s="6">
        <f t="shared" si="15"/>
        <v>-8.2790937000000007</v>
      </c>
      <c r="G103" s="44">
        <f t="shared" si="16"/>
        <v>-8.8707714000000006</v>
      </c>
      <c r="H103" s="44">
        <f t="shared" si="17"/>
        <v>-9.0081834999999995</v>
      </c>
      <c r="I103" s="44">
        <f t="shared" si="18"/>
        <v>-9.2599707000000002</v>
      </c>
      <c r="J103" s="44">
        <f t="shared" si="19"/>
        <v>-9.7561131000000003</v>
      </c>
      <c r="K103" s="44">
        <f t="shared" si="20"/>
        <v>0</v>
      </c>
      <c r="M103">
        <v>6640000000</v>
      </c>
      <c r="N103">
        <v>-8.5004071999999997</v>
      </c>
      <c r="P103" s="6">
        <f t="shared" si="21"/>
        <v>6.88</v>
      </c>
      <c r="Q103" s="6">
        <f t="shared" si="22"/>
        <v>-8.5895966999999995</v>
      </c>
      <c r="R103" s="44">
        <f t="shared" si="23"/>
        <v>-9.0900134999999995</v>
      </c>
      <c r="S103" s="44">
        <f t="shared" si="24"/>
        <v>-9.1430959999999999</v>
      </c>
      <c r="T103" s="44">
        <f t="shared" si="25"/>
        <v>-9.3109751000000003</v>
      </c>
      <c r="U103" s="44">
        <f t="shared" si="26"/>
        <v>-9.7140789000000005</v>
      </c>
      <c r="V103" s="44">
        <f t="shared" si="27"/>
        <v>0</v>
      </c>
    </row>
    <row r="104" spans="2:22" x14ac:dyDescent="0.25">
      <c r="B104">
        <v>6700000000</v>
      </c>
      <c r="C104">
        <v>-8.1923551999999997</v>
      </c>
      <c r="E104" s="6">
        <f t="shared" si="14"/>
        <v>6.94</v>
      </c>
      <c r="F104" s="6">
        <f t="shared" si="15"/>
        <v>-8.3081961</v>
      </c>
      <c r="G104" s="44">
        <f t="shared" si="16"/>
        <v>-8.8929767999999996</v>
      </c>
      <c r="H104" s="44">
        <f t="shared" si="17"/>
        <v>-9.0230198000000001</v>
      </c>
      <c r="I104" s="44">
        <f t="shared" si="18"/>
        <v>-9.2723931999999998</v>
      </c>
      <c r="J104" s="44">
        <f t="shared" si="19"/>
        <v>-9.7676000999999992</v>
      </c>
      <c r="K104" s="44">
        <f t="shared" si="20"/>
        <v>0</v>
      </c>
      <c r="M104">
        <v>6700000000</v>
      </c>
      <c r="N104">
        <v>-8.5209503000000009</v>
      </c>
      <c r="P104" s="6">
        <f t="shared" si="21"/>
        <v>6.94</v>
      </c>
      <c r="Q104" s="6">
        <f t="shared" si="22"/>
        <v>-8.5978794000000001</v>
      </c>
      <c r="R104" s="44">
        <f t="shared" si="23"/>
        <v>-9.0927620000000005</v>
      </c>
      <c r="S104" s="44">
        <f t="shared" si="24"/>
        <v>-9.1413603000000005</v>
      </c>
      <c r="T104" s="44">
        <f t="shared" si="25"/>
        <v>-9.3127098000000004</v>
      </c>
      <c r="U104" s="44">
        <f t="shared" si="26"/>
        <v>-9.7291822000000003</v>
      </c>
      <c r="V104" s="44">
        <f t="shared" si="27"/>
        <v>0</v>
      </c>
    </row>
    <row r="105" spans="2:22" x14ac:dyDescent="0.25">
      <c r="B105">
        <v>6760000000</v>
      </c>
      <c r="C105">
        <v>-8.2161159999999995</v>
      </c>
      <c r="E105" s="6">
        <f t="shared" si="14"/>
        <v>7</v>
      </c>
      <c r="F105" s="6">
        <f t="shared" si="15"/>
        <v>-8.3377952999999998</v>
      </c>
      <c r="G105" s="44">
        <f t="shared" si="16"/>
        <v>-8.9174299000000001</v>
      </c>
      <c r="H105" s="44">
        <f t="shared" si="17"/>
        <v>-9.0426272999999995</v>
      </c>
      <c r="I105" s="44">
        <f t="shared" si="18"/>
        <v>-9.2901334999999996</v>
      </c>
      <c r="J105" s="44">
        <f t="shared" si="19"/>
        <v>-9.7879857999999995</v>
      </c>
      <c r="K105" s="44">
        <f t="shared" si="20"/>
        <v>0</v>
      </c>
      <c r="M105">
        <v>6760000000</v>
      </c>
      <c r="N105">
        <v>-8.5435963000000008</v>
      </c>
      <c r="P105" s="6">
        <f t="shared" si="21"/>
        <v>7</v>
      </c>
      <c r="Q105" s="6">
        <f t="shared" si="22"/>
        <v>-8.5856923999999992</v>
      </c>
      <c r="R105" s="44">
        <f t="shared" si="23"/>
        <v>-9.0764016999999999</v>
      </c>
      <c r="S105" s="44">
        <f t="shared" si="24"/>
        <v>-9.1237106000000008</v>
      </c>
      <c r="T105" s="44">
        <f t="shared" si="25"/>
        <v>-9.2983130999999997</v>
      </c>
      <c r="U105" s="44">
        <f t="shared" si="26"/>
        <v>-9.7274569999999994</v>
      </c>
      <c r="V105" s="44">
        <f t="shared" si="27"/>
        <v>0</v>
      </c>
    </row>
    <row r="106" spans="2:22" x14ac:dyDescent="0.25">
      <c r="B106">
        <v>6820000000</v>
      </c>
      <c r="C106">
        <v>-8.2482699999999998</v>
      </c>
      <c r="E106" s="6">
        <f t="shared" si="14"/>
        <v>7.06</v>
      </c>
      <c r="F106" s="6">
        <f t="shared" si="15"/>
        <v>-8.3632278000000007</v>
      </c>
      <c r="G106" s="44">
        <f t="shared" si="16"/>
        <v>-8.9348679000000004</v>
      </c>
      <c r="H106" s="44">
        <f t="shared" si="17"/>
        <v>-9.0525865999999997</v>
      </c>
      <c r="I106" s="44">
        <f t="shared" si="18"/>
        <v>-9.2880477999999993</v>
      </c>
      <c r="J106" s="44">
        <f t="shared" si="19"/>
        <v>-9.7672462000000007</v>
      </c>
      <c r="K106" s="44">
        <f t="shared" si="20"/>
        <v>0</v>
      </c>
      <c r="M106">
        <v>6820000000</v>
      </c>
      <c r="N106">
        <v>-8.5694294000000006</v>
      </c>
      <c r="P106" s="6">
        <f t="shared" si="21"/>
        <v>7.06</v>
      </c>
      <c r="Q106" s="6">
        <f t="shared" si="22"/>
        <v>-8.5580034000000005</v>
      </c>
      <c r="R106" s="44">
        <f t="shared" si="23"/>
        <v>-9.0459089000000006</v>
      </c>
      <c r="S106" s="44">
        <f t="shared" si="24"/>
        <v>-9.0921316000000001</v>
      </c>
      <c r="T106" s="44">
        <f t="shared" si="25"/>
        <v>-9.2675581000000005</v>
      </c>
      <c r="U106" s="44">
        <f t="shared" si="26"/>
        <v>-9.6946601999999995</v>
      </c>
      <c r="V106" s="44">
        <f t="shared" si="27"/>
        <v>0</v>
      </c>
    </row>
    <row r="107" spans="2:22" x14ac:dyDescent="0.25">
      <c r="B107">
        <v>6880000000</v>
      </c>
      <c r="C107">
        <v>-8.2790937000000007</v>
      </c>
      <c r="E107" s="6">
        <f t="shared" si="14"/>
        <v>7.12</v>
      </c>
      <c r="F107" s="6">
        <f t="shared" si="15"/>
        <v>-8.3990097000000006</v>
      </c>
      <c r="G107" s="44">
        <f t="shared" si="16"/>
        <v>-8.9645919999999997</v>
      </c>
      <c r="H107" s="44">
        <f t="shared" si="17"/>
        <v>-9.0766934999999993</v>
      </c>
      <c r="I107" s="44">
        <f t="shared" si="18"/>
        <v>-9.3063450000000003</v>
      </c>
      <c r="J107" s="44">
        <f t="shared" si="19"/>
        <v>-9.7773427999999996</v>
      </c>
      <c r="K107" s="44">
        <f t="shared" si="20"/>
        <v>0</v>
      </c>
      <c r="M107">
        <v>6880000000</v>
      </c>
      <c r="N107">
        <v>-8.5895966999999995</v>
      </c>
      <c r="P107" s="6">
        <f t="shared" si="21"/>
        <v>7.12</v>
      </c>
      <c r="Q107" s="6">
        <f t="shared" si="22"/>
        <v>-8.5117130000000003</v>
      </c>
      <c r="R107" s="44">
        <f t="shared" si="23"/>
        <v>-9.0010394999999992</v>
      </c>
      <c r="S107" s="44">
        <f t="shared" si="24"/>
        <v>-9.0561580999999993</v>
      </c>
      <c r="T107" s="44">
        <f t="shared" si="25"/>
        <v>-9.2440976999999993</v>
      </c>
      <c r="U107" s="44">
        <f t="shared" si="26"/>
        <v>-9.6910944000000008</v>
      </c>
      <c r="V107" s="44">
        <f t="shared" si="27"/>
        <v>0</v>
      </c>
    </row>
    <row r="108" spans="2:22" x14ac:dyDescent="0.25">
      <c r="B108">
        <v>6940000000</v>
      </c>
      <c r="C108">
        <v>-8.3081961</v>
      </c>
      <c r="E108" s="6">
        <f t="shared" si="14"/>
        <v>7.18</v>
      </c>
      <c r="F108" s="6">
        <f t="shared" si="15"/>
        <v>-8.4247941999999991</v>
      </c>
      <c r="G108" s="44">
        <f t="shared" si="16"/>
        <v>-8.9859095</v>
      </c>
      <c r="H108" s="44">
        <f t="shared" si="17"/>
        <v>-9.0922479999999997</v>
      </c>
      <c r="I108" s="44">
        <f t="shared" si="18"/>
        <v>-9.3223132999999994</v>
      </c>
      <c r="J108" s="44">
        <f t="shared" si="19"/>
        <v>-9.8011341000000005</v>
      </c>
      <c r="K108" s="44">
        <f t="shared" si="20"/>
        <v>0</v>
      </c>
      <c r="M108">
        <v>6940000000</v>
      </c>
      <c r="N108">
        <v>-8.5978794000000001</v>
      </c>
      <c r="P108" s="6">
        <f t="shared" si="21"/>
        <v>7.18</v>
      </c>
      <c r="Q108" s="6">
        <f t="shared" si="22"/>
        <v>-8.4401445000000006</v>
      </c>
      <c r="R108" s="44">
        <f t="shared" si="23"/>
        <v>-8.9344978000000008</v>
      </c>
      <c r="S108" s="44">
        <f t="shared" si="24"/>
        <v>-9.0005168999999992</v>
      </c>
      <c r="T108" s="44">
        <f t="shared" si="25"/>
        <v>-9.2081757</v>
      </c>
      <c r="U108" s="44">
        <f t="shared" si="26"/>
        <v>-9.6870727999999993</v>
      </c>
      <c r="V108" s="44">
        <f t="shared" si="27"/>
        <v>0</v>
      </c>
    </row>
    <row r="109" spans="2:22" x14ac:dyDescent="0.25">
      <c r="B109">
        <v>7000000000</v>
      </c>
      <c r="C109">
        <v>-8.3377952999999998</v>
      </c>
      <c r="E109" s="6">
        <f t="shared" si="14"/>
        <v>7.24</v>
      </c>
      <c r="F109" s="6">
        <f t="shared" si="15"/>
        <v>-8.4495850000000008</v>
      </c>
      <c r="G109" s="44">
        <f t="shared" si="16"/>
        <v>-9.0056305000000005</v>
      </c>
      <c r="H109" s="44">
        <f t="shared" si="17"/>
        <v>-9.1049098999999991</v>
      </c>
      <c r="I109" s="44">
        <f t="shared" si="18"/>
        <v>-9.3279505</v>
      </c>
      <c r="J109" s="44">
        <f t="shared" si="19"/>
        <v>-9.7979135999999993</v>
      </c>
      <c r="K109" s="44">
        <f t="shared" si="20"/>
        <v>0</v>
      </c>
      <c r="M109">
        <v>7000000000</v>
      </c>
      <c r="N109">
        <v>-8.5856923999999992</v>
      </c>
      <c r="P109" s="6">
        <f t="shared" si="21"/>
        <v>7.24</v>
      </c>
      <c r="Q109" s="6">
        <f t="shared" si="22"/>
        <v>-8.3614081999999996</v>
      </c>
      <c r="R109" s="44">
        <f t="shared" si="23"/>
        <v>-8.8619289000000006</v>
      </c>
      <c r="S109" s="44">
        <f t="shared" si="24"/>
        <v>-8.9385118000000006</v>
      </c>
      <c r="T109" s="44">
        <f t="shared" si="25"/>
        <v>-9.1572064999999991</v>
      </c>
      <c r="U109" s="44">
        <f t="shared" si="26"/>
        <v>-9.6462897999999999</v>
      </c>
      <c r="V109" s="44">
        <f t="shared" si="27"/>
        <v>0</v>
      </c>
    </row>
    <row r="110" spans="2:22" x14ac:dyDescent="0.25">
      <c r="B110">
        <v>7060000000</v>
      </c>
      <c r="C110">
        <v>-8.3632278000000007</v>
      </c>
      <c r="E110" s="6">
        <f t="shared" si="14"/>
        <v>7.3</v>
      </c>
      <c r="F110" s="6">
        <f t="shared" si="15"/>
        <v>-8.4753665999999992</v>
      </c>
      <c r="G110" s="44">
        <f t="shared" si="16"/>
        <v>-9.0246983000000007</v>
      </c>
      <c r="H110" s="44">
        <f t="shared" si="17"/>
        <v>-9.1179837999999993</v>
      </c>
      <c r="I110" s="44">
        <f t="shared" si="18"/>
        <v>-9.3317194000000008</v>
      </c>
      <c r="J110" s="44">
        <f t="shared" si="19"/>
        <v>-9.7879228999999999</v>
      </c>
      <c r="K110" s="44">
        <f t="shared" si="20"/>
        <v>0</v>
      </c>
      <c r="M110">
        <v>7060000000</v>
      </c>
      <c r="N110">
        <v>-8.5580034000000005</v>
      </c>
      <c r="P110" s="6">
        <f t="shared" si="21"/>
        <v>7.3</v>
      </c>
      <c r="Q110" s="6">
        <f t="shared" si="22"/>
        <v>-8.2825804000000005</v>
      </c>
      <c r="R110" s="44">
        <f t="shared" si="23"/>
        <v>-8.7928332999999999</v>
      </c>
      <c r="S110" s="44">
        <f t="shared" si="24"/>
        <v>-8.8836594000000009</v>
      </c>
      <c r="T110" s="44">
        <f t="shared" si="25"/>
        <v>-9.1186886000000005</v>
      </c>
      <c r="U110" s="44">
        <f t="shared" si="26"/>
        <v>-9.6220846000000009</v>
      </c>
      <c r="V110" s="44">
        <f t="shared" si="27"/>
        <v>0</v>
      </c>
    </row>
    <row r="111" spans="2:22" x14ac:dyDescent="0.25">
      <c r="B111">
        <v>7120000000</v>
      </c>
      <c r="C111">
        <v>-8.3990097000000006</v>
      </c>
      <c r="E111" s="6">
        <f t="shared" si="14"/>
        <v>7.36</v>
      </c>
      <c r="F111" s="6">
        <f t="shared" si="15"/>
        <v>-8.5055943000000003</v>
      </c>
      <c r="G111" s="44">
        <f t="shared" si="16"/>
        <v>-9.0493336000000006</v>
      </c>
      <c r="H111" s="44">
        <f t="shared" si="17"/>
        <v>-9.1384401000000004</v>
      </c>
      <c r="I111" s="44">
        <f t="shared" si="18"/>
        <v>-9.3523692999999994</v>
      </c>
      <c r="J111" s="44">
        <f t="shared" si="19"/>
        <v>-9.8129082000000007</v>
      </c>
      <c r="K111" s="44">
        <f t="shared" si="20"/>
        <v>0</v>
      </c>
      <c r="M111">
        <v>7120000000</v>
      </c>
      <c r="N111">
        <v>-8.5117130000000003</v>
      </c>
      <c r="P111" s="6">
        <f t="shared" si="21"/>
        <v>7.36</v>
      </c>
      <c r="Q111" s="6">
        <f t="shared" si="22"/>
        <v>-8.2117480999999994</v>
      </c>
      <c r="R111" s="44">
        <f t="shared" si="23"/>
        <v>-8.7348184999999994</v>
      </c>
      <c r="S111" s="44">
        <f t="shared" si="24"/>
        <v>-8.8420801000000004</v>
      </c>
      <c r="T111" s="44">
        <f t="shared" si="25"/>
        <v>-9.0988874000000006</v>
      </c>
      <c r="U111" s="44">
        <f t="shared" si="26"/>
        <v>-9.6345348000000008</v>
      </c>
      <c r="V111" s="44">
        <f t="shared" si="27"/>
        <v>0</v>
      </c>
    </row>
    <row r="112" spans="2:22" x14ac:dyDescent="0.25">
      <c r="B112">
        <v>7180000000</v>
      </c>
      <c r="C112">
        <v>-8.4247941999999991</v>
      </c>
      <c r="E112" s="6">
        <f t="shared" si="14"/>
        <v>7.42</v>
      </c>
      <c r="F112" s="6">
        <f t="shared" si="15"/>
        <v>-8.5185843000000006</v>
      </c>
      <c r="G112" s="44">
        <f t="shared" si="16"/>
        <v>-9.0561857000000003</v>
      </c>
      <c r="H112" s="44">
        <f t="shared" si="17"/>
        <v>-9.1409693000000001</v>
      </c>
      <c r="I112" s="44">
        <f t="shared" si="18"/>
        <v>-9.3579617000000006</v>
      </c>
      <c r="J112" s="44">
        <f t="shared" si="19"/>
        <v>-9.8282986000000001</v>
      </c>
      <c r="K112" s="44">
        <f t="shared" si="20"/>
        <v>0</v>
      </c>
      <c r="M112">
        <v>7180000000</v>
      </c>
      <c r="N112">
        <v>-8.4401445000000006</v>
      </c>
      <c r="P112" s="6">
        <f t="shared" si="21"/>
        <v>7.42</v>
      </c>
      <c r="Q112" s="6">
        <f t="shared" si="22"/>
        <v>-8.1519051000000005</v>
      </c>
      <c r="R112" s="44">
        <f t="shared" si="23"/>
        <v>-8.6862841</v>
      </c>
      <c r="S112" s="44">
        <f t="shared" si="24"/>
        <v>-8.8057327000000001</v>
      </c>
      <c r="T112" s="44">
        <f t="shared" si="25"/>
        <v>-9.0798330000000007</v>
      </c>
      <c r="U112" s="44">
        <f t="shared" si="26"/>
        <v>-9.6385736000000009</v>
      </c>
      <c r="V112" s="44">
        <f t="shared" si="27"/>
        <v>0</v>
      </c>
    </row>
    <row r="113" spans="2:22" x14ac:dyDescent="0.25">
      <c r="B113">
        <v>7240000000</v>
      </c>
      <c r="C113">
        <v>-8.4495850000000008</v>
      </c>
      <c r="E113" s="6">
        <f t="shared" si="14"/>
        <v>7.48</v>
      </c>
      <c r="F113" s="6">
        <f t="shared" si="15"/>
        <v>-8.5385094000000006</v>
      </c>
      <c r="G113" s="44">
        <f t="shared" si="16"/>
        <v>-9.0688686000000001</v>
      </c>
      <c r="H113" s="44">
        <f t="shared" si="17"/>
        <v>-9.1501789000000002</v>
      </c>
      <c r="I113" s="44">
        <f t="shared" si="18"/>
        <v>-9.3638077000000006</v>
      </c>
      <c r="J113" s="44">
        <f t="shared" si="19"/>
        <v>-9.8242607</v>
      </c>
      <c r="K113" s="44">
        <f t="shared" si="20"/>
        <v>0</v>
      </c>
      <c r="M113">
        <v>7240000000</v>
      </c>
      <c r="N113">
        <v>-8.3614081999999996</v>
      </c>
      <c r="P113" s="6">
        <f t="shared" si="21"/>
        <v>7.48</v>
      </c>
      <c r="Q113" s="6">
        <f t="shared" si="22"/>
        <v>-8.1175060000000006</v>
      </c>
      <c r="R113" s="44">
        <f t="shared" si="23"/>
        <v>-8.6624794000000005</v>
      </c>
      <c r="S113" s="44">
        <f t="shared" si="24"/>
        <v>-8.7922496999999993</v>
      </c>
      <c r="T113" s="44">
        <f t="shared" si="25"/>
        <v>-9.0742806999999992</v>
      </c>
      <c r="U113" s="44">
        <f t="shared" si="26"/>
        <v>-9.6352167000000009</v>
      </c>
      <c r="V113" s="44">
        <f t="shared" si="27"/>
        <v>0</v>
      </c>
    </row>
    <row r="114" spans="2:22" x14ac:dyDescent="0.25">
      <c r="B114">
        <v>7300000000</v>
      </c>
      <c r="C114">
        <v>-8.4753665999999992</v>
      </c>
      <c r="E114" s="6">
        <f t="shared" si="14"/>
        <v>7.54</v>
      </c>
      <c r="F114" s="6">
        <f t="shared" si="15"/>
        <v>-8.5496797999999998</v>
      </c>
      <c r="G114" s="44">
        <f t="shared" si="16"/>
        <v>-9.0737944000000006</v>
      </c>
      <c r="H114" s="44">
        <f t="shared" si="17"/>
        <v>-9.1564435999999993</v>
      </c>
      <c r="I114" s="44">
        <f t="shared" si="18"/>
        <v>-9.3765143999999996</v>
      </c>
      <c r="J114" s="44">
        <f t="shared" si="19"/>
        <v>-9.8482398999999994</v>
      </c>
      <c r="K114" s="44">
        <f t="shared" si="20"/>
        <v>0</v>
      </c>
      <c r="M114">
        <v>7300000000</v>
      </c>
      <c r="N114">
        <v>-8.2825804000000005</v>
      </c>
      <c r="P114" s="6">
        <f t="shared" si="21"/>
        <v>7.54</v>
      </c>
      <c r="Q114" s="6">
        <f t="shared" si="22"/>
        <v>-8.0944880999999995</v>
      </c>
      <c r="R114" s="44">
        <f t="shared" si="23"/>
        <v>-8.6511297000000003</v>
      </c>
      <c r="S114" s="44">
        <f t="shared" si="24"/>
        <v>-8.7941418000000002</v>
      </c>
      <c r="T114" s="44">
        <f t="shared" si="25"/>
        <v>-9.0978984999999994</v>
      </c>
      <c r="U114" s="44">
        <f t="shared" si="26"/>
        <v>-9.6854133999999998</v>
      </c>
      <c r="V114" s="44">
        <f t="shared" si="27"/>
        <v>0</v>
      </c>
    </row>
    <row r="115" spans="2:22" x14ac:dyDescent="0.25">
      <c r="B115">
        <v>7360000000</v>
      </c>
      <c r="C115">
        <v>-8.5055943000000003</v>
      </c>
      <c r="E115" s="6">
        <f t="shared" si="14"/>
        <v>7.6</v>
      </c>
      <c r="F115" s="6">
        <f t="shared" si="15"/>
        <v>-8.5586842999999995</v>
      </c>
      <c r="G115" s="44">
        <f t="shared" si="16"/>
        <v>-9.0790863000000002</v>
      </c>
      <c r="H115" s="44">
        <f t="shared" si="17"/>
        <v>-9.1654672999999995</v>
      </c>
      <c r="I115" s="44">
        <f t="shared" si="18"/>
        <v>-9.4005919000000002</v>
      </c>
      <c r="J115" s="44">
        <f t="shared" si="19"/>
        <v>-9.8993073000000003</v>
      </c>
      <c r="K115" s="44">
        <f t="shared" si="20"/>
        <v>0</v>
      </c>
      <c r="M115">
        <v>7360000000</v>
      </c>
      <c r="N115">
        <v>-8.2117480999999994</v>
      </c>
      <c r="P115" s="6">
        <f t="shared" si="21"/>
        <v>7.6</v>
      </c>
      <c r="Q115" s="6">
        <f t="shared" si="22"/>
        <v>-8.0838470000000004</v>
      </c>
      <c r="R115" s="44">
        <f t="shared" si="23"/>
        <v>-8.6495093999999995</v>
      </c>
      <c r="S115" s="44">
        <f t="shared" si="24"/>
        <v>-8.8059472999999997</v>
      </c>
      <c r="T115" s="44">
        <f t="shared" si="25"/>
        <v>-9.1293410999999995</v>
      </c>
      <c r="U115" s="44">
        <f t="shared" si="26"/>
        <v>-9.7441338999999996</v>
      </c>
      <c r="V115" s="44">
        <f t="shared" si="27"/>
        <v>0</v>
      </c>
    </row>
    <row r="116" spans="2:22" x14ac:dyDescent="0.25">
      <c r="B116">
        <v>7420000000</v>
      </c>
      <c r="C116">
        <v>-8.5185843000000006</v>
      </c>
      <c r="E116" s="6">
        <f t="shared" si="14"/>
        <v>7.66</v>
      </c>
      <c r="F116" s="6">
        <f t="shared" si="15"/>
        <v>-8.5656833999999993</v>
      </c>
      <c r="G116" s="44">
        <f t="shared" si="16"/>
        <v>-9.0803317999999997</v>
      </c>
      <c r="H116" s="44">
        <f t="shared" si="17"/>
        <v>-9.1683426000000008</v>
      </c>
      <c r="I116" s="44">
        <f t="shared" si="18"/>
        <v>-9.4108782000000009</v>
      </c>
      <c r="J116" s="44">
        <f t="shared" si="19"/>
        <v>-9.9218550000000008</v>
      </c>
      <c r="K116" s="44">
        <f t="shared" si="20"/>
        <v>0</v>
      </c>
      <c r="M116">
        <v>7420000000</v>
      </c>
      <c r="N116">
        <v>-8.1519051000000005</v>
      </c>
      <c r="P116" s="6">
        <f t="shared" si="21"/>
        <v>7.66</v>
      </c>
      <c r="Q116" s="6">
        <f t="shared" si="22"/>
        <v>-8.0845517999999998</v>
      </c>
      <c r="R116" s="44">
        <f t="shared" si="23"/>
        <v>-8.6545734000000003</v>
      </c>
      <c r="S116" s="44">
        <f t="shared" si="24"/>
        <v>-8.8175267999999996</v>
      </c>
      <c r="T116" s="44">
        <f t="shared" si="25"/>
        <v>-9.1462296999999992</v>
      </c>
      <c r="U116" s="44">
        <f t="shared" si="26"/>
        <v>-9.7598724000000008</v>
      </c>
      <c r="V116" s="44">
        <f t="shared" si="27"/>
        <v>0</v>
      </c>
    </row>
    <row r="117" spans="2:22" x14ac:dyDescent="0.25">
      <c r="B117">
        <v>7480000000</v>
      </c>
      <c r="C117">
        <v>-8.5385094000000006</v>
      </c>
      <c r="E117" s="6">
        <f t="shared" si="14"/>
        <v>7.72</v>
      </c>
      <c r="F117" s="6">
        <f t="shared" si="15"/>
        <v>-8.5658112000000006</v>
      </c>
      <c r="G117" s="44">
        <f t="shared" si="16"/>
        <v>-9.0759276999999994</v>
      </c>
      <c r="H117" s="44">
        <f t="shared" si="17"/>
        <v>-9.1619577000000003</v>
      </c>
      <c r="I117" s="44">
        <f t="shared" si="18"/>
        <v>-9.4038609999999991</v>
      </c>
      <c r="J117" s="44">
        <f t="shared" si="19"/>
        <v>-9.9084921000000001</v>
      </c>
      <c r="K117" s="44">
        <f t="shared" si="20"/>
        <v>0</v>
      </c>
      <c r="M117">
        <v>7480000000</v>
      </c>
      <c r="N117">
        <v>-8.1175060000000006</v>
      </c>
      <c r="P117" s="6">
        <f t="shared" si="21"/>
        <v>7.72</v>
      </c>
      <c r="Q117" s="6">
        <f t="shared" si="22"/>
        <v>-8.0906562999999991</v>
      </c>
      <c r="R117" s="44">
        <f t="shared" si="23"/>
        <v>-8.6633472000000005</v>
      </c>
      <c r="S117" s="44">
        <f t="shared" si="24"/>
        <v>-8.8288402999999995</v>
      </c>
      <c r="T117" s="44">
        <f t="shared" si="25"/>
        <v>-9.1600684999999995</v>
      </c>
      <c r="U117" s="44">
        <f t="shared" si="26"/>
        <v>-9.7636824000000004</v>
      </c>
      <c r="V117" s="44">
        <f t="shared" si="27"/>
        <v>0</v>
      </c>
    </row>
    <row r="118" spans="2:22" x14ac:dyDescent="0.25">
      <c r="B118">
        <v>7540000000</v>
      </c>
      <c r="C118">
        <v>-8.5496797999999998</v>
      </c>
      <c r="E118" s="6">
        <f t="shared" si="14"/>
        <v>7.78</v>
      </c>
      <c r="F118" s="6">
        <f t="shared" si="15"/>
        <v>-8.5596657</v>
      </c>
      <c r="G118" s="44">
        <f t="shared" si="16"/>
        <v>-9.0707970000000007</v>
      </c>
      <c r="H118" s="44">
        <f t="shared" si="17"/>
        <v>-9.1640605999999991</v>
      </c>
      <c r="I118" s="44">
        <f t="shared" si="18"/>
        <v>-9.4181261000000003</v>
      </c>
      <c r="J118" s="44">
        <f t="shared" si="19"/>
        <v>-9.9432554</v>
      </c>
      <c r="K118" s="44">
        <f t="shared" si="20"/>
        <v>0</v>
      </c>
      <c r="M118">
        <v>7540000000</v>
      </c>
      <c r="N118">
        <v>-8.0944880999999995</v>
      </c>
      <c r="P118" s="6">
        <f t="shared" si="21"/>
        <v>7.78</v>
      </c>
      <c r="Q118" s="6">
        <f t="shared" si="22"/>
        <v>-8.0946406999999994</v>
      </c>
      <c r="R118" s="44">
        <f t="shared" si="23"/>
        <v>-8.6750927000000004</v>
      </c>
      <c r="S118" s="44">
        <f t="shared" si="24"/>
        <v>-8.8508624999999999</v>
      </c>
      <c r="T118" s="44">
        <f t="shared" si="25"/>
        <v>-9.1950301999999997</v>
      </c>
      <c r="U118" s="44">
        <f t="shared" si="26"/>
        <v>-9.8186950999999993</v>
      </c>
      <c r="V118" s="44">
        <f t="shared" si="27"/>
        <v>0</v>
      </c>
    </row>
    <row r="119" spans="2:22" x14ac:dyDescent="0.25">
      <c r="B119">
        <v>7600000000</v>
      </c>
      <c r="C119">
        <v>-8.5586842999999995</v>
      </c>
      <c r="E119" s="6">
        <f t="shared" si="14"/>
        <v>7.84</v>
      </c>
      <c r="F119" s="6">
        <f t="shared" si="15"/>
        <v>-8.5462751000000008</v>
      </c>
      <c r="G119" s="44">
        <f t="shared" si="16"/>
        <v>-9.0590638999999999</v>
      </c>
      <c r="H119" s="44">
        <f t="shared" si="17"/>
        <v>-9.1606559999999995</v>
      </c>
      <c r="I119" s="44">
        <f t="shared" si="18"/>
        <v>-9.4280138000000004</v>
      </c>
      <c r="J119" s="44">
        <f t="shared" si="19"/>
        <v>-9.9759092000000003</v>
      </c>
      <c r="K119" s="44">
        <f t="shared" si="20"/>
        <v>0</v>
      </c>
      <c r="M119">
        <v>7600000000</v>
      </c>
      <c r="N119">
        <v>-8.0838470000000004</v>
      </c>
      <c r="P119" s="6">
        <f t="shared" si="21"/>
        <v>7.84</v>
      </c>
      <c r="Q119" s="6">
        <f t="shared" si="22"/>
        <v>-8.1014309000000004</v>
      </c>
      <c r="R119" s="44">
        <f t="shared" si="23"/>
        <v>-8.6861496000000002</v>
      </c>
      <c r="S119" s="44">
        <f t="shared" si="24"/>
        <v>-8.8683557999999998</v>
      </c>
      <c r="T119" s="44">
        <f t="shared" si="25"/>
        <v>-9.2169924000000005</v>
      </c>
      <c r="U119" s="44">
        <f t="shared" si="26"/>
        <v>-9.8494864</v>
      </c>
      <c r="V119" s="44">
        <f t="shared" si="27"/>
        <v>0</v>
      </c>
    </row>
    <row r="120" spans="2:22" x14ac:dyDescent="0.25">
      <c r="B120">
        <v>7660000000</v>
      </c>
      <c r="C120">
        <v>-8.5656833999999993</v>
      </c>
      <c r="E120" s="6">
        <f t="shared" si="14"/>
        <v>7.9</v>
      </c>
      <c r="F120" s="6">
        <f t="shared" si="15"/>
        <v>-8.5463103999999994</v>
      </c>
      <c r="G120" s="44">
        <f t="shared" si="16"/>
        <v>-9.0585146000000005</v>
      </c>
      <c r="H120" s="44">
        <f t="shared" si="17"/>
        <v>-9.1649426999999992</v>
      </c>
      <c r="I120" s="44">
        <f t="shared" si="18"/>
        <v>-9.4376172999999994</v>
      </c>
      <c r="J120" s="44">
        <f t="shared" si="19"/>
        <v>-9.9916534000000006</v>
      </c>
      <c r="K120" s="44">
        <f t="shared" si="20"/>
        <v>0</v>
      </c>
      <c r="M120">
        <v>7660000000</v>
      </c>
      <c r="N120">
        <v>-8.0845517999999998</v>
      </c>
      <c r="P120" s="6">
        <f t="shared" si="21"/>
        <v>7.9</v>
      </c>
      <c r="Q120" s="6">
        <f t="shared" si="22"/>
        <v>-8.1240807000000004</v>
      </c>
      <c r="R120" s="44">
        <f t="shared" si="23"/>
        <v>-8.7117509999999996</v>
      </c>
      <c r="S120" s="44">
        <f t="shared" si="24"/>
        <v>-8.8931026000000006</v>
      </c>
      <c r="T120" s="44">
        <f t="shared" si="25"/>
        <v>-9.2395229000000008</v>
      </c>
      <c r="U120" s="44">
        <f t="shared" si="26"/>
        <v>-9.8654861</v>
      </c>
      <c r="V120" s="44">
        <f t="shared" si="27"/>
        <v>0</v>
      </c>
    </row>
    <row r="121" spans="2:22" x14ac:dyDescent="0.25">
      <c r="B121">
        <v>7720000000</v>
      </c>
      <c r="C121">
        <v>-8.5658112000000006</v>
      </c>
      <c r="E121" s="6">
        <f t="shared" si="14"/>
        <v>7.96</v>
      </c>
      <c r="F121" s="6">
        <f t="shared" si="15"/>
        <v>-8.5340966999999992</v>
      </c>
      <c r="G121" s="44">
        <f t="shared" si="16"/>
        <v>-9.0525017000000005</v>
      </c>
      <c r="H121" s="44">
        <f t="shared" si="17"/>
        <v>-9.1695623000000008</v>
      </c>
      <c r="I121" s="44">
        <f t="shared" si="18"/>
        <v>-9.4558163000000004</v>
      </c>
      <c r="J121" s="44">
        <f t="shared" si="19"/>
        <v>-10.022416</v>
      </c>
      <c r="K121" s="44">
        <f t="shared" si="20"/>
        <v>0</v>
      </c>
      <c r="M121">
        <v>7720000000</v>
      </c>
      <c r="N121">
        <v>-8.0906562999999991</v>
      </c>
      <c r="P121" s="6">
        <f t="shared" si="21"/>
        <v>7.96</v>
      </c>
      <c r="Q121" s="6">
        <f t="shared" si="22"/>
        <v>-8.1417064999999997</v>
      </c>
      <c r="R121" s="44">
        <f t="shared" si="23"/>
        <v>-8.7342700999999998</v>
      </c>
      <c r="S121" s="44">
        <f t="shared" si="24"/>
        <v>-8.9216385000000002</v>
      </c>
      <c r="T121" s="44">
        <f t="shared" si="25"/>
        <v>-9.2747954999999997</v>
      </c>
      <c r="U121" s="44">
        <f t="shared" si="26"/>
        <v>-9.9121284000000003</v>
      </c>
      <c r="V121" s="44">
        <f t="shared" si="27"/>
        <v>0</v>
      </c>
    </row>
    <row r="122" spans="2:22" x14ac:dyDescent="0.25">
      <c r="B122">
        <v>7780000000</v>
      </c>
      <c r="C122">
        <v>-8.5596657</v>
      </c>
      <c r="E122" s="6">
        <f t="shared" si="14"/>
        <v>8.02</v>
      </c>
      <c r="F122" s="6">
        <f t="shared" si="15"/>
        <v>-8.5108242000000001</v>
      </c>
      <c r="G122" s="44">
        <f t="shared" si="16"/>
        <v>-9.0403166000000006</v>
      </c>
      <c r="H122" s="44">
        <f t="shared" si="17"/>
        <v>-9.1773672000000008</v>
      </c>
      <c r="I122" s="44">
        <f t="shared" si="18"/>
        <v>-9.4908905000000008</v>
      </c>
      <c r="J122" s="44">
        <f t="shared" si="19"/>
        <v>-10.101729000000001</v>
      </c>
      <c r="K122" s="44">
        <f t="shared" si="20"/>
        <v>0</v>
      </c>
      <c r="M122">
        <v>7780000000</v>
      </c>
      <c r="N122">
        <v>-8.0946406999999994</v>
      </c>
      <c r="P122" s="6">
        <f t="shared" si="21"/>
        <v>8.02</v>
      </c>
      <c r="Q122" s="6">
        <f t="shared" si="22"/>
        <v>-8.1519469999999998</v>
      </c>
      <c r="R122" s="44">
        <f t="shared" si="23"/>
        <v>-8.7520083999999994</v>
      </c>
      <c r="S122" s="44">
        <f t="shared" si="24"/>
        <v>-8.9485922000000002</v>
      </c>
      <c r="T122" s="44">
        <f t="shared" si="25"/>
        <v>-9.3159560999999993</v>
      </c>
      <c r="U122" s="44">
        <f t="shared" si="26"/>
        <v>-9.9894876000000004</v>
      </c>
      <c r="V122" s="44">
        <f t="shared" si="27"/>
        <v>0</v>
      </c>
    </row>
    <row r="123" spans="2:22" x14ac:dyDescent="0.25">
      <c r="B123">
        <v>7840000000</v>
      </c>
      <c r="C123">
        <v>-8.5462751000000008</v>
      </c>
      <c r="E123" s="6">
        <f t="shared" si="14"/>
        <v>8.08</v>
      </c>
      <c r="F123" s="6">
        <f t="shared" si="15"/>
        <v>-8.4922351999999997</v>
      </c>
      <c r="G123" s="44">
        <f t="shared" si="16"/>
        <v>-9.0309372000000003</v>
      </c>
      <c r="H123" s="44">
        <f t="shared" si="17"/>
        <v>-9.1831178999999992</v>
      </c>
      <c r="I123" s="44">
        <f t="shared" si="18"/>
        <v>-9.5181360000000002</v>
      </c>
      <c r="J123" s="44">
        <f t="shared" si="19"/>
        <v>-10.15964</v>
      </c>
      <c r="K123" s="44">
        <f t="shared" si="20"/>
        <v>0</v>
      </c>
      <c r="M123">
        <v>7840000000</v>
      </c>
      <c r="N123">
        <v>-8.1014309000000004</v>
      </c>
      <c r="P123" s="6">
        <f t="shared" si="21"/>
        <v>8.08</v>
      </c>
      <c r="Q123" s="6">
        <f t="shared" si="22"/>
        <v>-8.1717738999999998</v>
      </c>
      <c r="R123" s="44">
        <f t="shared" si="23"/>
        <v>-8.7727728000000003</v>
      </c>
      <c r="S123" s="44">
        <f t="shared" si="24"/>
        <v>-8.9708261</v>
      </c>
      <c r="T123" s="44">
        <f t="shared" si="25"/>
        <v>-9.3394698999999992</v>
      </c>
      <c r="U123" s="44">
        <f t="shared" si="26"/>
        <v>-10.020597</v>
      </c>
      <c r="V123" s="44">
        <f t="shared" si="27"/>
        <v>0</v>
      </c>
    </row>
    <row r="124" spans="2:22" x14ac:dyDescent="0.25">
      <c r="B124">
        <v>7900000000</v>
      </c>
      <c r="C124">
        <v>-8.5463103999999994</v>
      </c>
      <c r="E124" s="6">
        <f t="shared" si="14"/>
        <v>8.14</v>
      </c>
      <c r="F124" s="6">
        <f t="shared" si="15"/>
        <v>-8.4793424999999996</v>
      </c>
      <c r="G124" s="44">
        <f t="shared" si="16"/>
        <v>-9.0299349000000007</v>
      </c>
      <c r="H124" s="44">
        <f t="shared" si="17"/>
        <v>-9.1955004000000002</v>
      </c>
      <c r="I124" s="44">
        <f t="shared" si="18"/>
        <v>-9.5444259999999996</v>
      </c>
      <c r="J124" s="44">
        <f t="shared" si="19"/>
        <v>-10.196229000000001</v>
      </c>
      <c r="K124" s="44">
        <f t="shared" si="20"/>
        <v>0</v>
      </c>
      <c r="M124">
        <v>7900000000</v>
      </c>
      <c r="N124">
        <v>-8.1240807000000004</v>
      </c>
      <c r="P124" s="6">
        <f t="shared" si="21"/>
        <v>8.14</v>
      </c>
      <c r="Q124" s="6">
        <f t="shared" si="22"/>
        <v>-8.1869935999999992</v>
      </c>
      <c r="R124" s="44">
        <f t="shared" si="23"/>
        <v>-8.7874794000000005</v>
      </c>
      <c r="S124" s="44">
        <f t="shared" si="24"/>
        <v>-8.9843702000000008</v>
      </c>
      <c r="T124" s="44">
        <f t="shared" si="25"/>
        <v>-9.3480367999999991</v>
      </c>
      <c r="U124" s="44">
        <f t="shared" si="26"/>
        <v>-10.026210000000001</v>
      </c>
      <c r="V124" s="44">
        <f t="shared" si="27"/>
        <v>0</v>
      </c>
    </row>
    <row r="125" spans="2:22" x14ac:dyDescent="0.25">
      <c r="B125">
        <v>7960000000</v>
      </c>
      <c r="C125">
        <v>-8.5340966999999992</v>
      </c>
      <c r="E125" s="6">
        <f t="shared" si="14"/>
        <v>8.1999999999999993</v>
      </c>
      <c r="F125" s="6">
        <f t="shared" si="15"/>
        <v>-8.4460563999999998</v>
      </c>
      <c r="G125" s="44">
        <f t="shared" si="16"/>
        <v>-9.0130110000000005</v>
      </c>
      <c r="H125" s="44">
        <f t="shared" si="17"/>
        <v>-9.1966371999999996</v>
      </c>
      <c r="I125" s="44">
        <f t="shared" si="18"/>
        <v>-9.5669316999999996</v>
      </c>
      <c r="J125" s="44">
        <f t="shared" si="19"/>
        <v>-10.239269</v>
      </c>
      <c r="K125" s="44">
        <f t="shared" si="20"/>
        <v>0</v>
      </c>
      <c r="M125">
        <v>7960000000</v>
      </c>
      <c r="N125">
        <v>-8.1417064999999997</v>
      </c>
      <c r="P125" s="6">
        <f t="shared" si="21"/>
        <v>8.1999999999999993</v>
      </c>
      <c r="Q125" s="6">
        <f t="shared" si="22"/>
        <v>-8.1933688999999994</v>
      </c>
      <c r="R125" s="44">
        <f t="shared" si="23"/>
        <v>-8.7968521000000006</v>
      </c>
      <c r="S125" s="44">
        <f t="shared" si="24"/>
        <v>-8.9975061000000007</v>
      </c>
      <c r="T125" s="44">
        <f t="shared" si="25"/>
        <v>-9.3674354999999991</v>
      </c>
      <c r="U125" s="44">
        <f t="shared" si="26"/>
        <v>-10.063592999999999</v>
      </c>
      <c r="V125" s="44">
        <f t="shared" si="27"/>
        <v>0</v>
      </c>
    </row>
    <row r="126" spans="2:22" x14ac:dyDescent="0.25">
      <c r="B126">
        <v>8020000000</v>
      </c>
      <c r="C126">
        <v>-8.5108242000000001</v>
      </c>
      <c r="E126" s="6">
        <f t="shared" si="14"/>
        <v>8.26</v>
      </c>
      <c r="F126" s="6">
        <f t="shared" si="15"/>
        <v>-8.4215049999999998</v>
      </c>
      <c r="G126" s="44">
        <f t="shared" si="16"/>
        <v>-9.0045090000000005</v>
      </c>
      <c r="H126" s="44">
        <f t="shared" si="17"/>
        <v>-9.2085170999999999</v>
      </c>
      <c r="I126" s="44">
        <f t="shared" si="18"/>
        <v>-9.6021079999999994</v>
      </c>
      <c r="J126" s="44">
        <f t="shared" si="19"/>
        <v>-10.306851999999999</v>
      </c>
      <c r="K126" s="44">
        <f t="shared" si="20"/>
        <v>0</v>
      </c>
      <c r="M126">
        <v>8020000000</v>
      </c>
      <c r="N126">
        <v>-8.1519469999999998</v>
      </c>
      <c r="P126" s="6">
        <f t="shared" si="21"/>
        <v>8.26</v>
      </c>
      <c r="Q126" s="6">
        <f t="shared" si="22"/>
        <v>-8.1974143999999995</v>
      </c>
      <c r="R126" s="44">
        <f t="shared" si="23"/>
        <v>-8.8038187000000008</v>
      </c>
      <c r="S126" s="44">
        <f t="shared" si="24"/>
        <v>-9.0077171000000007</v>
      </c>
      <c r="T126" s="44">
        <f t="shared" si="25"/>
        <v>-9.3867559000000007</v>
      </c>
      <c r="U126" s="44">
        <f t="shared" si="26"/>
        <v>-10.109785</v>
      </c>
      <c r="V126" s="44">
        <f t="shared" si="27"/>
        <v>0</v>
      </c>
    </row>
    <row r="127" spans="2:22" x14ac:dyDescent="0.25">
      <c r="B127">
        <v>8080000000</v>
      </c>
      <c r="C127">
        <v>-8.4922351999999997</v>
      </c>
      <c r="E127" s="6">
        <f t="shared" si="14"/>
        <v>8.32</v>
      </c>
      <c r="F127" s="6">
        <f t="shared" si="15"/>
        <v>-8.4117774999999995</v>
      </c>
      <c r="G127" s="44">
        <f t="shared" si="16"/>
        <v>-9.0090351000000002</v>
      </c>
      <c r="H127" s="44">
        <f t="shared" si="17"/>
        <v>-9.2289343000000006</v>
      </c>
      <c r="I127" s="44">
        <f t="shared" si="18"/>
        <v>-9.6402426000000006</v>
      </c>
      <c r="J127" s="44">
        <f t="shared" si="19"/>
        <v>-10.358796999999999</v>
      </c>
      <c r="K127" s="44">
        <f t="shared" si="20"/>
        <v>0</v>
      </c>
      <c r="M127">
        <v>8080000000</v>
      </c>
      <c r="N127">
        <v>-8.1717738999999998</v>
      </c>
      <c r="P127" s="6">
        <f t="shared" si="21"/>
        <v>8.32</v>
      </c>
      <c r="Q127" s="6">
        <f t="shared" si="22"/>
        <v>-8.2030934999999996</v>
      </c>
      <c r="R127" s="44">
        <f t="shared" si="23"/>
        <v>-8.8094645000000007</v>
      </c>
      <c r="S127" s="44">
        <f t="shared" si="24"/>
        <v>-9.0143318000000008</v>
      </c>
      <c r="T127" s="44">
        <f t="shared" si="25"/>
        <v>-9.3987531999999998</v>
      </c>
      <c r="U127" s="44">
        <f t="shared" si="26"/>
        <v>-10.130267999999999</v>
      </c>
      <c r="V127" s="44">
        <f t="shared" si="27"/>
        <v>0</v>
      </c>
    </row>
    <row r="128" spans="2:22" x14ac:dyDescent="0.25">
      <c r="B128">
        <v>8140000000</v>
      </c>
      <c r="C128">
        <v>-8.4793424999999996</v>
      </c>
      <c r="E128" s="6">
        <f t="shared" si="14"/>
        <v>8.3800000000000008</v>
      </c>
      <c r="F128" s="6">
        <f t="shared" si="15"/>
        <v>-8.4012069999999994</v>
      </c>
      <c r="G128" s="44">
        <f t="shared" si="16"/>
        <v>-9.0170145000000002</v>
      </c>
      <c r="H128" s="44">
        <f t="shared" si="17"/>
        <v>-9.2532358000000006</v>
      </c>
      <c r="I128" s="44">
        <f t="shared" si="18"/>
        <v>-9.6827001999999993</v>
      </c>
      <c r="J128" s="44">
        <f t="shared" si="19"/>
        <v>-10.418021</v>
      </c>
      <c r="K128" s="44">
        <f t="shared" si="20"/>
        <v>0</v>
      </c>
      <c r="M128">
        <v>8140000000</v>
      </c>
      <c r="N128">
        <v>-8.1869935999999992</v>
      </c>
      <c r="P128" s="6">
        <f t="shared" si="21"/>
        <v>8.3800000000000008</v>
      </c>
      <c r="Q128" s="6">
        <f t="shared" si="22"/>
        <v>-8.1950053999999994</v>
      </c>
      <c r="R128" s="44">
        <f t="shared" si="23"/>
        <v>-8.8060206999999995</v>
      </c>
      <c r="S128" s="44">
        <f t="shared" si="24"/>
        <v>-9.0169581999999995</v>
      </c>
      <c r="T128" s="44">
        <f t="shared" si="25"/>
        <v>-9.4160509000000001</v>
      </c>
      <c r="U128" s="44">
        <f t="shared" si="26"/>
        <v>-10.176138999999999</v>
      </c>
      <c r="V128" s="44">
        <f t="shared" si="27"/>
        <v>0</v>
      </c>
    </row>
    <row r="129" spans="2:22" x14ac:dyDescent="0.25">
      <c r="B129">
        <v>8200000000</v>
      </c>
      <c r="C129">
        <v>-8.4460563999999998</v>
      </c>
      <c r="E129" s="6">
        <f t="shared" si="14"/>
        <v>8.44</v>
      </c>
      <c r="F129" s="6">
        <f t="shared" si="15"/>
        <v>-8.3984413</v>
      </c>
      <c r="G129" s="44">
        <f t="shared" si="16"/>
        <v>-9.0329303999999997</v>
      </c>
      <c r="H129" s="44">
        <f t="shared" si="17"/>
        <v>-9.2890396000000006</v>
      </c>
      <c r="I129" s="44">
        <f t="shared" si="18"/>
        <v>-9.7427931000000001</v>
      </c>
      <c r="J129" s="44">
        <f t="shared" si="19"/>
        <v>-10.510626</v>
      </c>
      <c r="K129" s="44">
        <f t="shared" si="20"/>
        <v>0</v>
      </c>
      <c r="M129">
        <v>8200000000</v>
      </c>
      <c r="N129">
        <v>-8.1933688999999994</v>
      </c>
      <c r="P129" s="6">
        <f t="shared" si="21"/>
        <v>8.44</v>
      </c>
      <c r="Q129" s="6">
        <f t="shared" si="22"/>
        <v>-8.1863813000000007</v>
      </c>
      <c r="R129" s="44">
        <f t="shared" si="23"/>
        <v>-8.806222</v>
      </c>
      <c r="S129" s="44">
        <f t="shared" si="24"/>
        <v>-9.0281181000000004</v>
      </c>
      <c r="T129" s="44">
        <f t="shared" si="25"/>
        <v>-9.4493340999999997</v>
      </c>
      <c r="U129" s="44">
        <f t="shared" si="26"/>
        <v>-10.250372</v>
      </c>
      <c r="V129" s="44">
        <f t="shared" si="27"/>
        <v>0</v>
      </c>
    </row>
    <row r="130" spans="2:22" x14ac:dyDescent="0.25">
      <c r="B130">
        <v>8260000000</v>
      </c>
      <c r="C130">
        <v>-8.4215049999999998</v>
      </c>
      <c r="E130" s="6">
        <f t="shared" si="14"/>
        <v>8.5</v>
      </c>
      <c r="F130" s="6">
        <f t="shared" si="15"/>
        <v>-8.4014053000000004</v>
      </c>
      <c r="G130" s="44">
        <f t="shared" si="16"/>
        <v>-9.0525684000000002</v>
      </c>
      <c r="H130" s="44">
        <f t="shared" si="17"/>
        <v>-9.3218241000000006</v>
      </c>
      <c r="I130" s="44">
        <f t="shared" si="18"/>
        <v>-9.7906036000000007</v>
      </c>
      <c r="J130" s="44">
        <f t="shared" si="19"/>
        <v>-10.578060000000001</v>
      </c>
      <c r="K130" s="44">
        <f t="shared" si="20"/>
        <v>0</v>
      </c>
      <c r="M130">
        <v>8260000000</v>
      </c>
      <c r="N130">
        <v>-8.1974143999999995</v>
      </c>
      <c r="P130" s="6">
        <f t="shared" si="21"/>
        <v>8.5</v>
      </c>
      <c r="Q130" s="6">
        <f t="shared" si="22"/>
        <v>-8.1753482999999996</v>
      </c>
      <c r="R130" s="44">
        <f t="shared" si="23"/>
        <v>-8.8024062999999995</v>
      </c>
      <c r="S130" s="44">
        <f t="shared" si="24"/>
        <v>-9.0334863999999993</v>
      </c>
      <c r="T130" s="44">
        <f t="shared" si="25"/>
        <v>-9.4685430999999998</v>
      </c>
      <c r="U130" s="44">
        <f t="shared" si="26"/>
        <v>-10.292082000000001</v>
      </c>
      <c r="V130" s="44">
        <f t="shared" si="27"/>
        <v>0</v>
      </c>
    </row>
    <row r="131" spans="2:22" x14ac:dyDescent="0.25">
      <c r="B131">
        <v>8320000000</v>
      </c>
      <c r="C131">
        <v>-8.4117774999999995</v>
      </c>
      <c r="E131" s="6">
        <f t="shared" si="14"/>
        <v>8.56</v>
      </c>
      <c r="F131" s="6">
        <f t="shared" si="15"/>
        <v>-8.4068851000000002</v>
      </c>
      <c r="G131" s="44">
        <f t="shared" si="16"/>
        <v>-9.0728253999999993</v>
      </c>
      <c r="H131" s="44">
        <f t="shared" si="17"/>
        <v>-9.3533305999999996</v>
      </c>
      <c r="I131" s="44">
        <f t="shared" si="18"/>
        <v>-9.8302096999999993</v>
      </c>
      <c r="J131" s="44">
        <f t="shared" si="19"/>
        <v>-10.624171</v>
      </c>
      <c r="K131" s="44">
        <f t="shared" si="20"/>
        <v>0</v>
      </c>
      <c r="M131">
        <v>8320000000</v>
      </c>
      <c r="N131">
        <v>-8.2030934999999996</v>
      </c>
      <c r="P131" s="6">
        <f t="shared" si="21"/>
        <v>8.56</v>
      </c>
      <c r="Q131" s="6">
        <f t="shared" si="22"/>
        <v>-8.1681042000000001</v>
      </c>
      <c r="R131" s="44">
        <f t="shared" si="23"/>
        <v>-8.8043709000000003</v>
      </c>
      <c r="S131" s="44">
        <f t="shared" si="24"/>
        <v>-9.0450000999999993</v>
      </c>
      <c r="T131" s="44">
        <f t="shared" si="25"/>
        <v>-9.4951247999999993</v>
      </c>
      <c r="U131" s="44">
        <f t="shared" si="26"/>
        <v>-10.334784000000001</v>
      </c>
      <c r="V131" s="44">
        <f t="shared" si="27"/>
        <v>0</v>
      </c>
    </row>
    <row r="132" spans="2:22" x14ac:dyDescent="0.25">
      <c r="B132">
        <v>8380000000</v>
      </c>
      <c r="C132">
        <v>-8.4012069999999994</v>
      </c>
      <c r="E132" s="6">
        <f t="shared" si="14"/>
        <v>8.6199999999999992</v>
      </c>
      <c r="F132" s="6">
        <f t="shared" si="15"/>
        <v>-8.4253435000000003</v>
      </c>
      <c r="G132" s="44">
        <f t="shared" si="16"/>
        <v>-9.1092709999999997</v>
      </c>
      <c r="H132" s="44">
        <f t="shared" si="17"/>
        <v>-9.4037533</v>
      </c>
      <c r="I132" s="44">
        <f t="shared" si="18"/>
        <v>-9.8953381</v>
      </c>
      <c r="J132" s="44">
        <f t="shared" si="19"/>
        <v>-10.715844000000001</v>
      </c>
      <c r="K132" s="44">
        <f t="shared" si="20"/>
        <v>0</v>
      </c>
      <c r="M132">
        <v>8380000000</v>
      </c>
      <c r="N132">
        <v>-8.1950053999999994</v>
      </c>
      <c r="P132" s="6">
        <f t="shared" si="21"/>
        <v>8.6199999999999992</v>
      </c>
      <c r="Q132" s="6">
        <f t="shared" si="22"/>
        <v>-8.1658515999999999</v>
      </c>
      <c r="R132" s="44">
        <f t="shared" si="23"/>
        <v>-8.8170300000000008</v>
      </c>
      <c r="S132" s="44">
        <f t="shared" si="24"/>
        <v>-9.0756701999999994</v>
      </c>
      <c r="T132" s="44">
        <f t="shared" si="25"/>
        <v>-9.5500898000000003</v>
      </c>
      <c r="U132" s="44">
        <f t="shared" si="26"/>
        <v>-10.428305999999999</v>
      </c>
      <c r="V132" s="44">
        <f t="shared" si="27"/>
        <v>0</v>
      </c>
    </row>
    <row r="133" spans="2:22" x14ac:dyDescent="0.25">
      <c r="B133">
        <v>8440000000</v>
      </c>
      <c r="C133">
        <v>-8.3984413</v>
      </c>
      <c r="E133" s="6">
        <f t="shared" ref="E133:E196" si="28">B137/1000000000</f>
        <v>8.68</v>
      </c>
      <c r="F133" s="6">
        <f t="shared" ref="F133:F196" si="29">C137</f>
        <v>-8.4455500000000008</v>
      </c>
      <c r="G133" s="44">
        <f t="shared" ref="G133:G196" si="30">C343</f>
        <v>-9.1405945000000006</v>
      </c>
      <c r="H133" s="44">
        <f t="shared" ref="H133:H196" si="31">C549</f>
        <v>-9.4461575</v>
      </c>
      <c r="I133" s="44">
        <f t="shared" ref="I133:I196" si="32">C755</f>
        <v>-9.9473991000000002</v>
      </c>
      <c r="J133" s="44">
        <f t="shared" ref="J133:J196" si="33">C961</f>
        <v>-10.784278</v>
      </c>
      <c r="K133" s="44">
        <f t="shared" ref="K133:K196" si="34">C1167</f>
        <v>0</v>
      </c>
      <c r="M133">
        <v>8440000000</v>
      </c>
      <c r="N133">
        <v>-8.1863813000000007</v>
      </c>
      <c r="P133" s="6">
        <f t="shared" si="21"/>
        <v>8.68</v>
      </c>
      <c r="Q133" s="6">
        <f t="shared" si="22"/>
        <v>-8.1719980000000003</v>
      </c>
      <c r="R133" s="44">
        <f t="shared" si="23"/>
        <v>-8.8354511000000002</v>
      </c>
      <c r="S133" s="44">
        <f t="shared" si="24"/>
        <v>-9.1056098999999993</v>
      </c>
      <c r="T133" s="44">
        <f t="shared" si="25"/>
        <v>-9.5943489</v>
      </c>
      <c r="U133" s="44">
        <f t="shared" si="26"/>
        <v>-10.486287000000001</v>
      </c>
      <c r="V133" s="44">
        <f t="shared" si="27"/>
        <v>0</v>
      </c>
    </row>
    <row r="134" spans="2:22" x14ac:dyDescent="0.25">
      <c r="B134">
        <v>8500000000</v>
      </c>
      <c r="C134">
        <v>-8.4014053000000004</v>
      </c>
      <c r="E134" s="6">
        <f t="shared" si="28"/>
        <v>8.74</v>
      </c>
      <c r="F134" s="6">
        <f t="shared" si="29"/>
        <v>-8.4731921999999997</v>
      </c>
      <c r="G134" s="44">
        <f t="shared" si="30"/>
        <v>-9.1742907000000002</v>
      </c>
      <c r="H134" s="44">
        <f t="shared" si="31"/>
        <v>-9.4829798000000007</v>
      </c>
      <c r="I134" s="44">
        <f t="shared" si="32"/>
        <v>-9.9788665999999999</v>
      </c>
      <c r="J134" s="44">
        <f t="shared" si="33"/>
        <v>-10.805045</v>
      </c>
      <c r="K134" s="44">
        <f t="shared" si="34"/>
        <v>0</v>
      </c>
      <c r="M134">
        <v>8500000000</v>
      </c>
      <c r="N134">
        <v>-8.1753482999999996</v>
      </c>
      <c r="P134" s="6">
        <f t="shared" ref="P134:P197" si="35">M138/1000000000</f>
        <v>8.74</v>
      </c>
      <c r="Q134" s="6">
        <f t="shared" ref="Q134:Q197" si="36">N138</f>
        <v>-8.1925334999999997</v>
      </c>
      <c r="R134" s="44">
        <f t="shared" ref="R134:R197" si="37">N344</f>
        <v>-8.8655814999999993</v>
      </c>
      <c r="S134" s="44">
        <f t="shared" ref="S134:S197" si="38">N550</f>
        <v>-9.1436586000000002</v>
      </c>
      <c r="T134" s="44">
        <f t="shared" ref="T134:T197" si="39">N756</f>
        <v>-9.6359958999999993</v>
      </c>
      <c r="U134" s="44">
        <f t="shared" ref="U134:U197" si="40">N962</f>
        <v>-10.522046</v>
      </c>
      <c r="V134" s="44">
        <f t="shared" ref="V134:V197" si="41">N1168</f>
        <v>0</v>
      </c>
    </row>
    <row r="135" spans="2:22" x14ac:dyDescent="0.25">
      <c r="B135">
        <v>8560000000</v>
      </c>
      <c r="C135">
        <v>-8.4068851000000002</v>
      </c>
      <c r="E135" s="6">
        <f t="shared" si="28"/>
        <v>8.8000000000000007</v>
      </c>
      <c r="F135" s="6">
        <f t="shared" si="29"/>
        <v>-8.5126448000000003</v>
      </c>
      <c r="G135" s="44">
        <f t="shared" si="30"/>
        <v>-9.2243347</v>
      </c>
      <c r="H135" s="44">
        <f t="shared" si="31"/>
        <v>-9.5441722999999996</v>
      </c>
      <c r="I135" s="44">
        <f t="shared" si="32"/>
        <v>-10.045249999999999</v>
      </c>
      <c r="J135" s="44">
        <f t="shared" si="33"/>
        <v>-10.881679999999999</v>
      </c>
      <c r="K135" s="44">
        <f t="shared" si="34"/>
        <v>0</v>
      </c>
      <c r="M135">
        <v>8560000000</v>
      </c>
      <c r="N135">
        <v>-8.1681042000000001</v>
      </c>
      <c r="P135" s="6">
        <f t="shared" si="35"/>
        <v>8.8000000000000007</v>
      </c>
      <c r="Q135" s="6">
        <f t="shared" si="36"/>
        <v>-8.2268267000000002</v>
      </c>
      <c r="R135" s="44">
        <f t="shared" si="37"/>
        <v>-8.9140148000000003</v>
      </c>
      <c r="S135" s="44">
        <f t="shared" si="38"/>
        <v>-9.2083987999999994</v>
      </c>
      <c r="T135" s="44">
        <f t="shared" si="39"/>
        <v>-9.7206983999999999</v>
      </c>
      <c r="U135" s="44">
        <f t="shared" si="40"/>
        <v>-10.634451</v>
      </c>
      <c r="V135" s="44">
        <f t="shared" si="41"/>
        <v>0</v>
      </c>
    </row>
    <row r="136" spans="2:22" x14ac:dyDescent="0.25">
      <c r="B136">
        <v>8620000000</v>
      </c>
      <c r="C136">
        <v>-8.4253435000000003</v>
      </c>
      <c r="E136" s="6">
        <f t="shared" si="28"/>
        <v>8.86</v>
      </c>
      <c r="F136" s="6">
        <f t="shared" si="29"/>
        <v>-8.5583343999999997</v>
      </c>
      <c r="G136" s="44">
        <f t="shared" si="30"/>
        <v>-9.2837420000000002</v>
      </c>
      <c r="H136" s="44">
        <f t="shared" si="31"/>
        <v>-9.6160755000000009</v>
      </c>
      <c r="I136" s="44">
        <f t="shared" si="32"/>
        <v>-10.137115</v>
      </c>
      <c r="J136" s="44">
        <f t="shared" si="33"/>
        <v>-11.022550000000001</v>
      </c>
      <c r="K136" s="44">
        <f t="shared" si="34"/>
        <v>0</v>
      </c>
      <c r="M136">
        <v>8620000000</v>
      </c>
      <c r="N136">
        <v>-8.1658515999999999</v>
      </c>
      <c r="P136" s="6">
        <f t="shared" si="35"/>
        <v>8.86</v>
      </c>
      <c r="Q136" s="6">
        <f t="shared" si="36"/>
        <v>-8.2767172000000002</v>
      </c>
      <c r="R136" s="44">
        <f t="shared" si="37"/>
        <v>-8.9799118</v>
      </c>
      <c r="S136" s="44">
        <f t="shared" si="38"/>
        <v>-9.2936496999999996</v>
      </c>
      <c r="T136" s="44">
        <f t="shared" si="39"/>
        <v>-9.8324584999999995</v>
      </c>
      <c r="U136" s="44">
        <f t="shared" si="40"/>
        <v>-10.793112000000001</v>
      </c>
      <c r="V136" s="44">
        <f t="shared" si="41"/>
        <v>0</v>
      </c>
    </row>
    <row r="137" spans="2:22" x14ac:dyDescent="0.25">
      <c r="B137">
        <v>8680000000</v>
      </c>
      <c r="C137">
        <v>-8.4455500000000008</v>
      </c>
      <c r="E137" s="6">
        <f t="shared" si="28"/>
        <v>8.92</v>
      </c>
      <c r="F137" s="6">
        <f t="shared" si="29"/>
        <v>-8.5935992999999993</v>
      </c>
      <c r="G137" s="44">
        <f t="shared" si="30"/>
        <v>-9.3209333000000001</v>
      </c>
      <c r="H137" s="44">
        <f t="shared" si="31"/>
        <v>-9.6558247000000001</v>
      </c>
      <c r="I137" s="44">
        <f t="shared" si="32"/>
        <v>-10.178126000000001</v>
      </c>
      <c r="J137" s="44">
        <f t="shared" si="33"/>
        <v>-11.068809999999999</v>
      </c>
      <c r="K137" s="44">
        <f t="shared" si="34"/>
        <v>0</v>
      </c>
      <c r="M137">
        <v>8680000000</v>
      </c>
      <c r="N137">
        <v>-8.1719980000000003</v>
      </c>
      <c r="P137" s="6">
        <f t="shared" si="35"/>
        <v>8.92</v>
      </c>
      <c r="Q137" s="6">
        <f t="shared" si="36"/>
        <v>-8.3235139999999994</v>
      </c>
      <c r="R137" s="44">
        <f t="shared" si="37"/>
        <v>-9.0332974999999998</v>
      </c>
      <c r="S137" s="44">
        <f t="shared" si="38"/>
        <v>-9.3504466999999991</v>
      </c>
      <c r="T137" s="44">
        <f t="shared" si="39"/>
        <v>-9.8884124999999994</v>
      </c>
      <c r="U137" s="44">
        <f t="shared" si="40"/>
        <v>-10.839458</v>
      </c>
      <c r="V137" s="44">
        <f t="shared" si="41"/>
        <v>0</v>
      </c>
    </row>
    <row r="138" spans="2:22" x14ac:dyDescent="0.25">
      <c r="B138">
        <v>8740000000</v>
      </c>
      <c r="C138">
        <v>-8.4731921999999997</v>
      </c>
      <c r="E138" s="6">
        <f t="shared" si="28"/>
        <v>8.98</v>
      </c>
      <c r="F138" s="6">
        <f t="shared" si="29"/>
        <v>-8.6217021999999996</v>
      </c>
      <c r="G138" s="44">
        <f t="shared" si="30"/>
        <v>-9.3486861999999995</v>
      </c>
      <c r="H138" s="44">
        <f t="shared" si="31"/>
        <v>-9.6782559999999993</v>
      </c>
      <c r="I138" s="44">
        <f t="shared" si="32"/>
        <v>-10.187681</v>
      </c>
      <c r="J138" s="44">
        <f t="shared" si="33"/>
        <v>-11.057715999999999</v>
      </c>
      <c r="K138" s="44">
        <f t="shared" si="34"/>
        <v>0</v>
      </c>
      <c r="M138">
        <v>8740000000</v>
      </c>
      <c r="N138">
        <v>-8.1925334999999997</v>
      </c>
      <c r="P138" s="6">
        <f t="shared" si="35"/>
        <v>8.98</v>
      </c>
      <c r="Q138" s="6">
        <f t="shared" si="36"/>
        <v>-8.3785629000000004</v>
      </c>
      <c r="R138" s="44">
        <f t="shared" si="37"/>
        <v>-9.0933303999999993</v>
      </c>
      <c r="S138" s="44">
        <f t="shared" si="38"/>
        <v>-9.4134797999999993</v>
      </c>
      <c r="T138" s="44">
        <f t="shared" si="39"/>
        <v>-9.9464617000000004</v>
      </c>
      <c r="U138" s="44">
        <f t="shared" si="40"/>
        <v>-10.880239</v>
      </c>
      <c r="V138" s="44">
        <f t="shared" si="41"/>
        <v>0</v>
      </c>
    </row>
    <row r="139" spans="2:22" x14ac:dyDescent="0.25">
      <c r="B139">
        <v>8800000000</v>
      </c>
      <c r="C139">
        <v>-8.5126448000000003</v>
      </c>
      <c r="E139" s="6">
        <f t="shared" si="28"/>
        <v>9.0399999999999991</v>
      </c>
      <c r="F139" s="6">
        <f t="shared" si="29"/>
        <v>-8.6559124000000001</v>
      </c>
      <c r="G139" s="44">
        <f t="shared" si="30"/>
        <v>-9.3874025000000003</v>
      </c>
      <c r="H139" s="44">
        <f t="shared" si="31"/>
        <v>-9.7209730000000008</v>
      </c>
      <c r="I139" s="44">
        <f t="shared" si="32"/>
        <v>-10.234489</v>
      </c>
      <c r="J139" s="44">
        <f t="shared" si="33"/>
        <v>-11.120744</v>
      </c>
      <c r="K139" s="44">
        <f t="shared" si="34"/>
        <v>0</v>
      </c>
      <c r="M139">
        <v>8800000000</v>
      </c>
      <c r="N139">
        <v>-8.2268267000000002</v>
      </c>
      <c r="P139" s="6">
        <f t="shared" si="35"/>
        <v>9.0399999999999991</v>
      </c>
      <c r="Q139" s="6">
        <f t="shared" si="36"/>
        <v>-8.4560279999999999</v>
      </c>
      <c r="R139" s="44">
        <f t="shared" si="37"/>
        <v>-9.1836452000000008</v>
      </c>
      <c r="S139" s="44">
        <f t="shared" si="38"/>
        <v>-9.5165377000000007</v>
      </c>
      <c r="T139" s="44">
        <f t="shared" si="39"/>
        <v>-10.066993</v>
      </c>
      <c r="U139" s="44">
        <f t="shared" si="40"/>
        <v>-11.029999</v>
      </c>
      <c r="V139" s="44">
        <f t="shared" si="41"/>
        <v>0</v>
      </c>
    </row>
    <row r="140" spans="2:22" x14ac:dyDescent="0.25">
      <c r="B140">
        <v>8860000000</v>
      </c>
      <c r="C140">
        <v>-8.5583343999999997</v>
      </c>
      <c r="E140" s="6">
        <f t="shared" si="28"/>
        <v>9.1</v>
      </c>
      <c r="F140" s="6">
        <f t="shared" si="29"/>
        <v>-8.6853514000000001</v>
      </c>
      <c r="G140" s="44">
        <f t="shared" si="30"/>
        <v>-9.4225224999999995</v>
      </c>
      <c r="H140" s="44">
        <f t="shared" si="31"/>
        <v>-9.7619437999999992</v>
      </c>
      <c r="I140" s="44">
        <f t="shared" si="32"/>
        <v>-10.291001</v>
      </c>
      <c r="J140" s="44">
        <f t="shared" si="33"/>
        <v>-11.222996999999999</v>
      </c>
      <c r="K140" s="44">
        <f t="shared" si="34"/>
        <v>0</v>
      </c>
      <c r="M140">
        <v>8860000000</v>
      </c>
      <c r="N140">
        <v>-8.2767172000000002</v>
      </c>
      <c r="P140" s="6">
        <f t="shared" si="35"/>
        <v>9.1</v>
      </c>
      <c r="Q140" s="6">
        <f t="shared" si="36"/>
        <v>-8.5289011000000006</v>
      </c>
      <c r="R140" s="44">
        <f t="shared" si="37"/>
        <v>-9.2693519999999996</v>
      </c>
      <c r="S140" s="44">
        <f t="shared" si="38"/>
        <v>-9.6134547999999995</v>
      </c>
      <c r="T140" s="44">
        <f t="shared" si="39"/>
        <v>-10.181098</v>
      </c>
      <c r="U140" s="44">
        <f t="shared" si="40"/>
        <v>-11.177123</v>
      </c>
      <c r="V140" s="44">
        <f t="shared" si="41"/>
        <v>0</v>
      </c>
    </row>
    <row r="141" spans="2:22" x14ac:dyDescent="0.25">
      <c r="B141">
        <v>8920000000</v>
      </c>
      <c r="C141">
        <v>-8.5935992999999993</v>
      </c>
      <c r="E141" s="6">
        <f t="shared" si="28"/>
        <v>9.16</v>
      </c>
      <c r="F141" s="6">
        <f t="shared" si="29"/>
        <v>-8.7085837999999995</v>
      </c>
      <c r="G141" s="44">
        <f t="shared" si="30"/>
        <v>-9.4437236999999996</v>
      </c>
      <c r="H141" s="44">
        <f t="shared" si="31"/>
        <v>-9.7818260000000006</v>
      </c>
      <c r="I141" s="44">
        <f t="shared" si="32"/>
        <v>-10.305301999999999</v>
      </c>
      <c r="J141" s="44">
        <f t="shared" si="33"/>
        <v>-11.23099</v>
      </c>
      <c r="K141" s="44">
        <f t="shared" si="34"/>
        <v>0</v>
      </c>
      <c r="M141">
        <v>8920000000</v>
      </c>
      <c r="N141">
        <v>-8.3235139999999994</v>
      </c>
      <c r="P141" s="6">
        <f t="shared" si="35"/>
        <v>9.16</v>
      </c>
      <c r="Q141" s="6">
        <f t="shared" si="36"/>
        <v>-8.6017112999999998</v>
      </c>
      <c r="R141" s="44">
        <f t="shared" si="37"/>
        <v>-9.3458939000000001</v>
      </c>
      <c r="S141" s="44">
        <f t="shared" si="38"/>
        <v>-9.6913623999999992</v>
      </c>
      <c r="T141" s="44">
        <f t="shared" si="39"/>
        <v>-10.253539</v>
      </c>
      <c r="U141" s="44">
        <f t="shared" si="40"/>
        <v>-11.234940999999999</v>
      </c>
      <c r="V141" s="44">
        <f t="shared" si="41"/>
        <v>0</v>
      </c>
    </row>
    <row r="142" spans="2:22" x14ac:dyDescent="0.25">
      <c r="B142">
        <v>8980000000</v>
      </c>
      <c r="C142">
        <v>-8.6217021999999996</v>
      </c>
      <c r="E142" s="6">
        <f t="shared" si="28"/>
        <v>9.2200000000000006</v>
      </c>
      <c r="F142" s="6">
        <f t="shared" si="29"/>
        <v>-8.7353372999999994</v>
      </c>
      <c r="G142" s="44">
        <f t="shared" si="30"/>
        <v>-9.4728594000000008</v>
      </c>
      <c r="H142" s="44">
        <f t="shared" si="31"/>
        <v>-9.8114071000000003</v>
      </c>
      <c r="I142" s="44">
        <f t="shared" si="32"/>
        <v>-10.336188</v>
      </c>
      <c r="J142" s="44">
        <f t="shared" si="33"/>
        <v>-11.272061000000001</v>
      </c>
      <c r="K142" s="44">
        <f t="shared" si="34"/>
        <v>0</v>
      </c>
      <c r="M142">
        <v>8980000000</v>
      </c>
      <c r="N142">
        <v>-8.3785629000000004</v>
      </c>
      <c r="P142" s="6">
        <f t="shared" si="35"/>
        <v>9.2200000000000006</v>
      </c>
      <c r="Q142" s="6">
        <f t="shared" si="36"/>
        <v>-8.6935768000000007</v>
      </c>
      <c r="R142" s="44">
        <f t="shared" si="37"/>
        <v>-9.4474201000000004</v>
      </c>
      <c r="S142" s="44">
        <f t="shared" si="38"/>
        <v>-9.8021317000000003</v>
      </c>
      <c r="T142" s="44">
        <f t="shared" si="39"/>
        <v>-10.378425999999999</v>
      </c>
      <c r="U142" s="44">
        <f t="shared" si="40"/>
        <v>-11.383476999999999</v>
      </c>
      <c r="V142" s="44">
        <f t="shared" si="41"/>
        <v>0</v>
      </c>
    </row>
    <row r="143" spans="2:22" x14ac:dyDescent="0.25">
      <c r="B143">
        <v>9040000000</v>
      </c>
      <c r="C143">
        <v>-8.6559124000000001</v>
      </c>
      <c r="E143" s="6">
        <f t="shared" si="28"/>
        <v>9.2799999999999994</v>
      </c>
      <c r="F143" s="6">
        <f t="shared" si="29"/>
        <v>-8.7727833000000004</v>
      </c>
      <c r="G143" s="44">
        <f t="shared" si="30"/>
        <v>-9.5210190000000008</v>
      </c>
      <c r="H143" s="44">
        <f t="shared" si="31"/>
        <v>-9.8752946999999995</v>
      </c>
      <c r="I143" s="44">
        <f t="shared" si="32"/>
        <v>-10.433771999999999</v>
      </c>
      <c r="J143" s="44">
        <f t="shared" si="33"/>
        <v>-11.448483</v>
      </c>
      <c r="K143" s="44">
        <f t="shared" si="34"/>
        <v>0</v>
      </c>
      <c r="M143">
        <v>9040000000</v>
      </c>
      <c r="N143">
        <v>-8.4560279999999999</v>
      </c>
      <c r="P143" s="6">
        <f t="shared" si="35"/>
        <v>9.2799999999999994</v>
      </c>
      <c r="Q143" s="6">
        <f t="shared" si="36"/>
        <v>-8.7963543000000008</v>
      </c>
      <c r="R143" s="44">
        <f t="shared" si="37"/>
        <v>-9.5652694999999994</v>
      </c>
      <c r="S143" s="44">
        <f t="shared" si="38"/>
        <v>-9.9407034000000003</v>
      </c>
      <c r="T143" s="44">
        <f t="shared" si="39"/>
        <v>-10.55522</v>
      </c>
      <c r="U143" s="44">
        <f t="shared" si="40"/>
        <v>-11.634397999999999</v>
      </c>
      <c r="V143" s="44">
        <f t="shared" si="41"/>
        <v>0</v>
      </c>
    </row>
    <row r="144" spans="2:22" x14ac:dyDescent="0.25">
      <c r="B144">
        <v>9100000000</v>
      </c>
      <c r="C144">
        <v>-8.6853514000000001</v>
      </c>
      <c r="E144" s="6">
        <f t="shared" si="28"/>
        <v>9.34</v>
      </c>
      <c r="F144" s="6">
        <f t="shared" si="29"/>
        <v>-8.7982224999999996</v>
      </c>
      <c r="G144" s="44">
        <f t="shared" si="30"/>
        <v>-9.5548085999999994</v>
      </c>
      <c r="H144" s="44">
        <f t="shared" si="31"/>
        <v>-9.9200716</v>
      </c>
      <c r="I144" s="44">
        <f t="shared" si="32"/>
        <v>-10.510014999999999</v>
      </c>
      <c r="J144" s="44">
        <f t="shared" si="33"/>
        <v>-11.596310000000001</v>
      </c>
      <c r="K144" s="44">
        <f t="shared" si="34"/>
        <v>0</v>
      </c>
      <c r="M144">
        <v>9100000000</v>
      </c>
      <c r="N144">
        <v>-8.5289011000000006</v>
      </c>
      <c r="P144" s="6">
        <f t="shared" si="35"/>
        <v>9.34</v>
      </c>
      <c r="Q144" s="6">
        <f t="shared" si="36"/>
        <v>-8.8918037000000005</v>
      </c>
      <c r="R144" s="44">
        <f t="shared" si="37"/>
        <v>-9.6695136999999995</v>
      </c>
      <c r="S144" s="44">
        <f t="shared" si="38"/>
        <v>-10.055758000000001</v>
      </c>
      <c r="T144" s="44">
        <f t="shared" si="39"/>
        <v>-10.689273999999999</v>
      </c>
      <c r="U144" s="44">
        <f t="shared" si="40"/>
        <v>-11.803704</v>
      </c>
      <c r="V144" s="44">
        <f t="shared" si="41"/>
        <v>0</v>
      </c>
    </row>
    <row r="145" spans="2:22" x14ac:dyDescent="0.25">
      <c r="B145">
        <v>9160000000</v>
      </c>
      <c r="C145">
        <v>-8.7085837999999995</v>
      </c>
      <c r="E145" s="6">
        <f t="shared" si="28"/>
        <v>9.4</v>
      </c>
      <c r="F145" s="6">
        <f t="shared" si="29"/>
        <v>-8.8245667999999995</v>
      </c>
      <c r="G145" s="44">
        <f t="shared" si="30"/>
        <v>-9.5801668000000006</v>
      </c>
      <c r="H145" s="44">
        <f t="shared" si="31"/>
        <v>-9.9436817000000008</v>
      </c>
      <c r="I145" s="44">
        <f t="shared" si="32"/>
        <v>-10.535271</v>
      </c>
      <c r="J145" s="44">
        <f t="shared" si="33"/>
        <v>-11.622381000000001</v>
      </c>
      <c r="K145" s="44">
        <f t="shared" si="34"/>
        <v>0</v>
      </c>
      <c r="M145">
        <v>9160000000</v>
      </c>
      <c r="N145">
        <v>-8.6017112999999998</v>
      </c>
      <c r="P145" s="6">
        <f t="shared" si="35"/>
        <v>9.4</v>
      </c>
      <c r="Q145" s="6">
        <f t="shared" si="36"/>
        <v>-8.9913053999999999</v>
      </c>
      <c r="R145" s="44">
        <f t="shared" si="37"/>
        <v>-9.7695112000000002</v>
      </c>
      <c r="S145" s="44">
        <f t="shared" si="38"/>
        <v>-10.155149</v>
      </c>
      <c r="T145" s="44">
        <f t="shared" si="39"/>
        <v>-10.784197000000001</v>
      </c>
      <c r="U145" s="44">
        <f t="shared" si="40"/>
        <v>-11.880361000000001</v>
      </c>
      <c r="V145" s="44">
        <f t="shared" si="41"/>
        <v>0</v>
      </c>
    </row>
    <row r="146" spans="2:22" x14ac:dyDescent="0.25">
      <c r="B146">
        <v>9220000000</v>
      </c>
      <c r="C146">
        <v>-8.7353372999999994</v>
      </c>
      <c r="E146" s="6">
        <f t="shared" si="28"/>
        <v>9.4600000000000009</v>
      </c>
      <c r="F146" s="6">
        <f t="shared" si="29"/>
        <v>-8.8551711999999991</v>
      </c>
      <c r="G146" s="44">
        <f t="shared" si="30"/>
        <v>-9.6142149000000003</v>
      </c>
      <c r="H146" s="44">
        <f t="shared" si="31"/>
        <v>-9.9809160000000006</v>
      </c>
      <c r="I146" s="44">
        <f t="shared" si="32"/>
        <v>-10.585217</v>
      </c>
      <c r="J146" s="44">
        <f t="shared" si="33"/>
        <v>-11.696807</v>
      </c>
      <c r="K146" s="44">
        <f t="shared" si="34"/>
        <v>0</v>
      </c>
      <c r="M146">
        <v>9220000000</v>
      </c>
      <c r="N146">
        <v>-8.6935768000000007</v>
      </c>
      <c r="P146" s="6">
        <f t="shared" si="35"/>
        <v>9.4600000000000009</v>
      </c>
      <c r="Q146" s="6">
        <f t="shared" si="36"/>
        <v>-9.0885324000000001</v>
      </c>
      <c r="R146" s="44">
        <f t="shared" si="37"/>
        <v>-9.8737030000000008</v>
      </c>
      <c r="S146" s="44">
        <f t="shared" si="38"/>
        <v>-10.267289</v>
      </c>
      <c r="T146" s="44">
        <f t="shared" si="39"/>
        <v>-10.91295</v>
      </c>
      <c r="U146" s="44">
        <f t="shared" si="40"/>
        <v>-12.035272000000001</v>
      </c>
      <c r="V146" s="44">
        <f t="shared" si="41"/>
        <v>0</v>
      </c>
    </row>
    <row r="147" spans="2:22" x14ac:dyDescent="0.25">
      <c r="B147">
        <v>9280000000</v>
      </c>
      <c r="C147">
        <v>-8.7727833000000004</v>
      </c>
      <c r="E147" s="6">
        <f t="shared" si="28"/>
        <v>9.52</v>
      </c>
      <c r="F147" s="6">
        <f t="shared" si="29"/>
        <v>-8.8884276999999994</v>
      </c>
      <c r="G147" s="44">
        <f t="shared" si="30"/>
        <v>-9.6578006999999992</v>
      </c>
      <c r="H147" s="44">
        <f t="shared" si="31"/>
        <v>-10.039194</v>
      </c>
      <c r="I147" s="44">
        <f t="shared" si="32"/>
        <v>-10.675660000000001</v>
      </c>
      <c r="J147" s="44">
        <f t="shared" si="33"/>
        <v>-11.854203999999999</v>
      </c>
      <c r="K147" s="44">
        <f t="shared" si="34"/>
        <v>0</v>
      </c>
      <c r="M147">
        <v>9280000000</v>
      </c>
      <c r="N147">
        <v>-8.7963543000000008</v>
      </c>
      <c r="P147" s="6">
        <f t="shared" si="35"/>
        <v>9.52</v>
      </c>
      <c r="Q147" s="6">
        <f t="shared" si="36"/>
        <v>-9.1911038999999999</v>
      </c>
      <c r="R147" s="44">
        <f t="shared" si="37"/>
        <v>-9.987463</v>
      </c>
      <c r="S147" s="44">
        <f t="shared" si="38"/>
        <v>-10.39664</v>
      </c>
      <c r="T147" s="44">
        <f t="shared" si="39"/>
        <v>-11.065974000000001</v>
      </c>
      <c r="U147" s="44">
        <f t="shared" si="40"/>
        <v>-12.237743999999999</v>
      </c>
      <c r="V147" s="44">
        <f t="shared" si="41"/>
        <v>0</v>
      </c>
    </row>
    <row r="148" spans="2:22" x14ac:dyDescent="0.25">
      <c r="B148">
        <v>9340000000</v>
      </c>
      <c r="C148">
        <v>-8.7982224999999996</v>
      </c>
      <c r="E148" s="6">
        <f t="shared" si="28"/>
        <v>9.58</v>
      </c>
      <c r="F148" s="6">
        <f t="shared" si="29"/>
        <v>-8.9286814000000003</v>
      </c>
      <c r="G148" s="44">
        <f t="shared" si="30"/>
        <v>-9.7019958000000006</v>
      </c>
      <c r="H148" s="44">
        <f t="shared" si="31"/>
        <v>-10.090921</v>
      </c>
      <c r="I148" s="44">
        <f t="shared" si="32"/>
        <v>-10.744251</v>
      </c>
      <c r="J148" s="44">
        <f t="shared" si="33"/>
        <v>-11.961175000000001</v>
      </c>
      <c r="K148" s="44">
        <f t="shared" si="34"/>
        <v>0</v>
      </c>
      <c r="M148">
        <v>9340000000</v>
      </c>
      <c r="N148">
        <v>-8.8918037000000005</v>
      </c>
      <c r="P148" s="6">
        <f t="shared" si="35"/>
        <v>9.58</v>
      </c>
      <c r="Q148" s="6">
        <f t="shared" si="36"/>
        <v>-9.2924500000000005</v>
      </c>
      <c r="R148" s="44">
        <f t="shared" si="37"/>
        <v>-10.092264</v>
      </c>
      <c r="S148" s="44">
        <f t="shared" si="38"/>
        <v>-10.505493</v>
      </c>
      <c r="T148" s="44">
        <f t="shared" si="39"/>
        <v>-11.181561</v>
      </c>
      <c r="U148" s="44">
        <f t="shared" si="40"/>
        <v>-12.37256</v>
      </c>
      <c r="V148" s="44">
        <f t="shared" si="41"/>
        <v>0</v>
      </c>
    </row>
    <row r="149" spans="2:22" x14ac:dyDescent="0.25">
      <c r="B149">
        <v>9400000000</v>
      </c>
      <c r="C149">
        <v>-8.8245667999999995</v>
      </c>
      <c r="E149" s="6">
        <f t="shared" si="28"/>
        <v>9.64</v>
      </c>
      <c r="F149" s="6">
        <f t="shared" si="29"/>
        <v>-8.9744778000000007</v>
      </c>
      <c r="G149" s="44">
        <f t="shared" si="30"/>
        <v>-9.7499856999999999</v>
      </c>
      <c r="H149" s="44">
        <f t="shared" si="31"/>
        <v>-10.145434</v>
      </c>
      <c r="I149" s="44">
        <f t="shared" si="32"/>
        <v>-10.812951</v>
      </c>
      <c r="J149" s="44">
        <f t="shared" si="33"/>
        <v>-12.060631000000001</v>
      </c>
      <c r="K149" s="44">
        <f t="shared" si="34"/>
        <v>0</v>
      </c>
      <c r="M149">
        <v>9400000000</v>
      </c>
      <c r="N149">
        <v>-8.9913053999999999</v>
      </c>
      <c r="P149" s="6">
        <f t="shared" si="35"/>
        <v>9.64</v>
      </c>
      <c r="Q149" s="6">
        <f t="shared" si="36"/>
        <v>-9.3927850999999993</v>
      </c>
      <c r="R149" s="44">
        <f t="shared" si="37"/>
        <v>-10.195989000000001</v>
      </c>
      <c r="S149" s="44">
        <f t="shared" si="38"/>
        <v>-10.615779</v>
      </c>
      <c r="T149" s="44">
        <f t="shared" si="39"/>
        <v>-11.305737000000001</v>
      </c>
      <c r="U149" s="44">
        <f t="shared" si="40"/>
        <v>-12.526794000000001</v>
      </c>
      <c r="V149" s="44">
        <f t="shared" si="41"/>
        <v>0</v>
      </c>
    </row>
    <row r="150" spans="2:22" x14ac:dyDescent="0.25">
      <c r="B150">
        <v>9460000000</v>
      </c>
      <c r="C150">
        <v>-8.8551711999999991</v>
      </c>
      <c r="E150" s="6">
        <f t="shared" si="28"/>
        <v>9.6999999999999993</v>
      </c>
      <c r="F150" s="6">
        <f t="shared" si="29"/>
        <v>-9.0178776000000003</v>
      </c>
      <c r="G150" s="44">
        <f t="shared" si="30"/>
        <v>-9.8024654000000009</v>
      </c>
      <c r="H150" s="44">
        <f t="shared" si="31"/>
        <v>-10.220298</v>
      </c>
      <c r="I150" s="44">
        <f t="shared" si="32"/>
        <v>-10.935516</v>
      </c>
      <c r="J150" s="44">
        <f t="shared" si="33"/>
        <v>-12.286815000000001</v>
      </c>
      <c r="K150" s="44">
        <f t="shared" si="34"/>
        <v>0</v>
      </c>
      <c r="M150">
        <v>9460000000</v>
      </c>
      <c r="N150">
        <v>-9.0885324000000001</v>
      </c>
      <c r="P150" s="6">
        <f t="shared" si="35"/>
        <v>9.6999999999999993</v>
      </c>
      <c r="Q150" s="6">
        <f t="shared" si="36"/>
        <v>-9.4832581999999999</v>
      </c>
      <c r="R150" s="44">
        <f t="shared" si="37"/>
        <v>-10.297132</v>
      </c>
      <c r="S150" s="44">
        <f t="shared" si="38"/>
        <v>-10.737769</v>
      </c>
      <c r="T150" s="44">
        <f t="shared" si="39"/>
        <v>-11.467085000000001</v>
      </c>
      <c r="U150" s="44">
        <f t="shared" si="40"/>
        <v>-12.77882</v>
      </c>
      <c r="V150" s="44">
        <f t="shared" si="41"/>
        <v>0</v>
      </c>
    </row>
    <row r="151" spans="2:22" x14ac:dyDescent="0.25">
      <c r="B151">
        <v>9520000000</v>
      </c>
      <c r="C151">
        <v>-8.8884276999999994</v>
      </c>
      <c r="E151" s="6">
        <f t="shared" si="28"/>
        <v>9.76</v>
      </c>
      <c r="F151" s="6">
        <f t="shared" si="29"/>
        <v>-9.0643615999999998</v>
      </c>
      <c r="G151" s="44">
        <f t="shared" si="30"/>
        <v>-9.8634042999999991</v>
      </c>
      <c r="H151" s="44">
        <f t="shared" si="31"/>
        <v>-10.306074000000001</v>
      </c>
      <c r="I151" s="44">
        <f t="shared" si="32"/>
        <v>-11.080117</v>
      </c>
      <c r="J151" s="44">
        <f t="shared" si="33"/>
        <v>-12.554819999999999</v>
      </c>
      <c r="K151" s="44">
        <f t="shared" si="34"/>
        <v>0</v>
      </c>
      <c r="M151">
        <v>9520000000</v>
      </c>
      <c r="N151">
        <v>-9.1911038999999999</v>
      </c>
      <c r="P151" s="6">
        <f t="shared" si="35"/>
        <v>9.76</v>
      </c>
      <c r="Q151" s="6">
        <f t="shared" si="36"/>
        <v>-9.5782480000000003</v>
      </c>
      <c r="R151" s="44">
        <f t="shared" si="37"/>
        <v>-10.400751</v>
      </c>
      <c r="S151" s="44">
        <f t="shared" si="38"/>
        <v>-10.857376</v>
      </c>
      <c r="T151" s="44">
        <f t="shared" si="39"/>
        <v>-11.619852</v>
      </c>
      <c r="U151" s="44">
        <f t="shared" si="40"/>
        <v>-13.004728</v>
      </c>
      <c r="V151" s="44">
        <f t="shared" si="41"/>
        <v>0</v>
      </c>
    </row>
    <row r="152" spans="2:22" x14ac:dyDescent="0.25">
      <c r="B152">
        <v>9580000000</v>
      </c>
      <c r="C152">
        <v>-8.9286814000000003</v>
      </c>
      <c r="E152" s="6">
        <f t="shared" si="28"/>
        <v>9.82</v>
      </c>
      <c r="F152" s="6">
        <f t="shared" si="29"/>
        <v>-9.0998859000000003</v>
      </c>
      <c r="G152" s="44">
        <f t="shared" si="30"/>
        <v>-9.9021129999999999</v>
      </c>
      <c r="H152" s="44">
        <f t="shared" si="31"/>
        <v>-10.358589</v>
      </c>
      <c r="I152" s="44">
        <f t="shared" si="32"/>
        <v>-11.166786999999999</v>
      </c>
      <c r="J152" s="44">
        <f t="shared" si="33"/>
        <v>-12.713208</v>
      </c>
      <c r="K152" s="44">
        <f t="shared" si="34"/>
        <v>0</v>
      </c>
      <c r="M152">
        <v>9580000000</v>
      </c>
      <c r="N152">
        <v>-9.2924500000000005</v>
      </c>
      <c r="P152" s="6">
        <f t="shared" si="35"/>
        <v>9.82</v>
      </c>
      <c r="Q152" s="6">
        <f t="shared" si="36"/>
        <v>-9.6542396999999998</v>
      </c>
      <c r="R152" s="44">
        <f t="shared" si="37"/>
        <v>-10.476077</v>
      </c>
      <c r="S152" s="44">
        <f t="shared" si="38"/>
        <v>-10.934685999999999</v>
      </c>
      <c r="T152" s="44">
        <f t="shared" si="39"/>
        <v>-11.707566999999999</v>
      </c>
      <c r="U152" s="44">
        <f t="shared" si="40"/>
        <v>-13.119369000000001</v>
      </c>
      <c r="V152" s="44">
        <f t="shared" si="41"/>
        <v>0</v>
      </c>
    </row>
    <row r="153" spans="2:22" x14ac:dyDescent="0.25">
      <c r="B153">
        <v>9640000000</v>
      </c>
      <c r="C153">
        <v>-8.9744778000000007</v>
      </c>
      <c r="E153" s="6">
        <f t="shared" si="28"/>
        <v>9.8800000000000008</v>
      </c>
      <c r="F153" s="6">
        <f t="shared" si="29"/>
        <v>-9.1181783999999997</v>
      </c>
      <c r="G153" s="44">
        <f t="shared" si="30"/>
        <v>-9.9236678999999999</v>
      </c>
      <c r="H153" s="44">
        <f t="shared" si="31"/>
        <v>-10.393032</v>
      </c>
      <c r="I153" s="44">
        <f t="shared" si="32"/>
        <v>-11.231146000000001</v>
      </c>
      <c r="J153" s="44">
        <f t="shared" si="33"/>
        <v>-12.833686999999999</v>
      </c>
      <c r="K153" s="44">
        <f t="shared" si="34"/>
        <v>0</v>
      </c>
      <c r="M153">
        <v>9640000000</v>
      </c>
      <c r="N153">
        <v>-9.3927850999999993</v>
      </c>
      <c r="P153" s="6">
        <f t="shared" si="35"/>
        <v>9.8800000000000008</v>
      </c>
      <c r="Q153" s="6">
        <f t="shared" si="36"/>
        <v>-9.7090063000000004</v>
      </c>
      <c r="R153" s="44">
        <f t="shared" si="37"/>
        <v>-10.5328</v>
      </c>
      <c r="S153" s="44">
        <f t="shared" si="38"/>
        <v>-10.993883</v>
      </c>
      <c r="T153" s="44">
        <f t="shared" si="39"/>
        <v>-11.777778</v>
      </c>
      <c r="U153" s="44">
        <f t="shared" si="40"/>
        <v>-13.213877999999999</v>
      </c>
      <c r="V153" s="44">
        <f t="shared" si="41"/>
        <v>0</v>
      </c>
    </row>
    <row r="154" spans="2:22" x14ac:dyDescent="0.25">
      <c r="B154">
        <v>9700000000</v>
      </c>
      <c r="C154">
        <v>-9.0178776000000003</v>
      </c>
      <c r="E154" s="6">
        <f t="shared" si="28"/>
        <v>9.94</v>
      </c>
      <c r="F154" s="6">
        <f t="shared" si="29"/>
        <v>-9.1245279000000004</v>
      </c>
      <c r="G154" s="44">
        <f t="shared" si="30"/>
        <v>-9.9374084000000007</v>
      </c>
      <c r="H154" s="44">
        <f t="shared" si="31"/>
        <v>-10.422732</v>
      </c>
      <c r="I154" s="44">
        <f t="shared" si="32"/>
        <v>-11.29297</v>
      </c>
      <c r="J154" s="44">
        <f t="shared" si="33"/>
        <v>-12.960915999999999</v>
      </c>
      <c r="K154" s="44">
        <f t="shared" si="34"/>
        <v>0</v>
      </c>
      <c r="M154">
        <v>9700000000</v>
      </c>
      <c r="N154">
        <v>-9.4832581999999999</v>
      </c>
      <c r="P154" s="6">
        <f t="shared" si="35"/>
        <v>9.94</v>
      </c>
      <c r="Q154" s="6">
        <f t="shared" si="36"/>
        <v>-9.7444171999999991</v>
      </c>
      <c r="R154" s="44">
        <f t="shared" si="37"/>
        <v>-10.568265999999999</v>
      </c>
      <c r="S154" s="44">
        <f t="shared" si="38"/>
        <v>-11.033344</v>
      </c>
      <c r="T154" s="44">
        <f t="shared" si="39"/>
        <v>-11.829541000000001</v>
      </c>
      <c r="U154" s="44">
        <f t="shared" si="40"/>
        <v>-13.297751</v>
      </c>
      <c r="V154" s="44">
        <f t="shared" si="41"/>
        <v>0</v>
      </c>
    </row>
    <row r="155" spans="2:22" x14ac:dyDescent="0.25">
      <c r="B155">
        <v>9760000000</v>
      </c>
      <c r="C155">
        <v>-9.0643615999999998</v>
      </c>
      <c r="E155" s="6">
        <f t="shared" si="28"/>
        <v>10</v>
      </c>
      <c r="F155" s="6">
        <f t="shared" si="29"/>
        <v>-9.1351957000000006</v>
      </c>
      <c r="G155" s="44">
        <f t="shared" si="30"/>
        <v>-9.9533424000000004</v>
      </c>
      <c r="H155" s="44">
        <f t="shared" si="31"/>
        <v>-10.447429</v>
      </c>
      <c r="I155" s="44">
        <f t="shared" si="32"/>
        <v>-11.336721000000001</v>
      </c>
      <c r="J155" s="44">
        <f t="shared" si="33"/>
        <v>-13.028902</v>
      </c>
      <c r="K155" s="44">
        <f t="shared" si="34"/>
        <v>0</v>
      </c>
      <c r="M155">
        <v>9760000000</v>
      </c>
      <c r="N155">
        <v>-9.5782480000000003</v>
      </c>
      <c r="P155" s="6">
        <f t="shared" si="35"/>
        <v>10</v>
      </c>
      <c r="Q155" s="6">
        <f t="shared" si="36"/>
        <v>-9.7914305000000006</v>
      </c>
      <c r="R155" s="44">
        <f t="shared" si="37"/>
        <v>-10.613251999999999</v>
      </c>
      <c r="S155" s="44">
        <f t="shared" si="38"/>
        <v>-11.074626</v>
      </c>
      <c r="T155" s="44">
        <f t="shared" si="39"/>
        <v>-11.875756000000001</v>
      </c>
      <c r="U155" s="44">
        <f t="shared" si="40"/>
        <v>-13.349175000000001</v>
      </c>
      <c r="V155" s="44">
        <f t="shared" si="41"/>
        <v>0</v>
      </c>
    </row>
    <row r="156" spans="2:22" x14ac:dyDescent="0.25">
      <c r="B156">
        <v>9820000000</v>
      </c>
      <c r="C156">
        <v>-9.0998859000000003</v>
      </c>
      <c r="E156" s="6">
        <f t="shared" si="28"/>
        <v>10.06</v>
      </c>
      <c r="F156" s="6">
        <f t="shared" si="29"/>
        <v>-9.1490545000000001</v>
      </c>
      <c r="G156" s="44">
        <f t="shared" si="30"/>
        <v>-9.9773931999999999</v>
      </c>
      <c r="H156" s="44">
        <f t="shared" si="31"/>
        <v>-10.495119000000001</v>
      </c>
      <c r="I156" s="44">
        <f t="shared" si="32"/>
        <v>-11.427847999999999</v>
      </c>
      <c r="J156" s="44">
        <f t="shared" si="33"/>
        <v>-13.181391</v>
      </c>
      <c r="K156" s="44">
        <f t="shared" si="34"/>
        <v>0</v>
      </c>
      <c r="M156">
        <v>9820000000</v>
      </c>
      <c r="N156">
        <v>-9.6542396999999998</v>
      </c>
      <c r="P156" s="6">
        <f t="shared" si="35"/>
        <v>10.06</v>
      </c>
      <c r="Q156" s="6">
        <f t="shared" si="36"/>
        <v>-9.8427696000000005</v>
      </c>
      <c r="R156" s="44">
        <f t="shared" si="37"/>
        <v>-10.669803</v>
      </c>
      <c r="S156" s="44">
        <f t="shared" si="38"/>
        <v>-11.144397</v>
      </c>
      <c r="T156" s="44">
        <f t="shared" si="39"/>
        <v>-11.980352</v>
      </c>
      <c r="U156" s="44">
        <f t="shared" si="40"/>
        <v>-13.512318</v>
      </c>
      <c r="V156" s="44">
        <f t="shared" si="41"/>
        <v>0</v>
      </c>
    </row>
    <row r="157" spans="2:22" x14ac:dyDescent="0.25">
      <c r="B157">
        <v>9880000000</v>
      </c>
      <c r="C157">
        <v>-9.1181783999999997</v>
      </c>
      <c r="E157" s="6">
        <f t="shared" si="28"/>
        <v>10.119999999999999</v>
      </c>
      <c r="F157" s="6">
        <f t="shared" si="29"/>
        <v>-9.1640920999999995</v>
      </c>
      <c r="G157" s="44">
        <f t="shared" si="30"/>
        <v>-10.024440999999999</v>
      </c>
      <c r="H157" s="44">
        <f t="shared" si="31"/>
        <v>-10.593992</v>
      </c>
      <c r="I157" s="44">
        <f t="shared" si="32"/>
        <v>-11.628627</v>
      </c>
      <c r="J157" s="44">
        <f t="shared" si="33"/>
        <v>-13.532351</v>
      </c>
      <c r="K157" s="44">
        <f t="shared" si="34"/>
        <v>0</v>
      </c>
      <c r="M157">
        <v>9880000000</v>
      </c>
      <c r="N157">
        <v>-9.7090063000000004</v>
      </c>
      <c r="P157" s="6">
        <f t="shared" si="35"/>
        <v>10.119999999999999</v>
      </c>
      <c r="Q157" s="6">
        <f t="shared" si="36"/>
        <v>-9.8810281999999994</v>
      </c>
      <c r="R157" s="44">
        <f t="shared" si="37"/>
        <v>-10.721795</v>
      </c>
      <c r="S157" s="44">
        <f t="shared" si="38"/>
        <v>-11.225849</v>
      </c>
      <c r="T157" s="44">
        <f t="shared" si="39"/>
        <v>-12.128069</v>
      </c>
      <c r="U157" s="44">
        <f t="shared" si="40"/>
        <v>-13.778387</v>
      </c>
      <c r="V157" s="44">
        <f t="shared" si="41"/>
        <v>0</v>
      </c>
    </row>
    <row r="158" spans="2:22" x14ac:dyDescent="0.25">
      <c r="B158">
        <v>9940000000</v>
      </c>
      <c r="C158">
        <v>-9.1245279000000004</v>
      </c>
      <c r="E158" s="6">
        <f t="shared" si="28"/>
        <v>10.18</v>
      </c>
      <c r="F158" s="6">
        <f t="shared" si="29"/>
        <v>-9.1763182000000008</v>
      </c>
      <c r="G158" s="44">
        <f t="shared" si="30"/>
        <v>-10.063639</v>
      </c>
      <c r="H158" s="44">
        <f t="shared" si="31"/>
        <v>-10.678184</v>
      </c>
      <c r="I158" s="44">
        <f t="shared" si="32"/>
        <v>-11.797897000000001</v>
      </c>
      <c r="J158" s="44">
        <f t="shared" si="33"/>
        <v>-13.830945</v>
      </c>
      <c r="K158" s="44">
        <f t="shared" si="34"/>
        <v>0</v>
      </c>
      <c r="M158">
        <v>9940000000</v>
      </c>
      <c r="N158">
        <v>-9.7444171999999991</v>
      </c>
      <c r="P158" s="6">
        <f t="shared" si="35"/>
        <v>10.18</v>
      </c>
      <c r="Q158" s="6">
        <f t="shared" si="36"/>
        <v>-9.9129428999999991</v>
      </c>
      <c r="R158" s="44">
        <f t="shared" si="37"/>
        <v>-10.757998000000001</v>
      </c>
      <c r="S158" s="44">
        <f t="shared" si="38"/>
        <v>-11.274072</v>
      </c>
      <c r="T158" s="44">
        <f t="shared" si="39"/>
        <v>-12.207603000000001</v>
      </c>
      <c r="U158" s="44">
        <f t="shared" si="40"/>
        <v>-13.915582000000001</v>
      </c>
      <c r="V158" s="44">
        <f t="shared" si="41"/>
        <v>0</v>
      </c>
    </row>
    <row r="159" spans="2:22" x14ac:dyDescent="0.25">
      <c r="B159">
        <v>10000000000</v>
      </c>
      <c r="C159">
        <v>-9.1351957000000006</v>
      </c>
      <c r="E159" s="6">
        <f t="shared" si="28"/>
        <v>10.24</v>
      </c>
      <c r="F159" s="6">
        <f t="shared" si="29"/>
        <v>-9.1813164</v>
      </c>
      <c r="G159" s="44">
        <f t="shared" si="30"/>
        <v>-10.074991000000001</v>
      </c>
      <c r="H159" s="44">
        <f t="shared" si="31"/>
        <v>-10.702351999999999</v>
      </c>
      <c r="I159" s="44">
        <f t="shared" si="32"/>
        <v>-11.845124999999999</v>
      </c>
      <c r="J159" s="44">
        <f t="shared" si="33"/>
        <v>-13.903839</v>
      </c>
      <c r="K159" s="44">
        <f t="shared" si="34"/>
        <v>0</v>
      </c>
      <c r="M159">
        <v>10000000000</v>
      </c>
      <c r="N159">
        <v>-9.7914305000000006</v>
      </c>
      <c r="P159" s="6">
        <f t="shared" si="35"/>
        <v>10.24</v>
      </c>
      <c r="Q159" s="6">
        <f t="shared" si="36"/>
        <v>-9.9343777000000006</v>
      </c>
      <c r="R159" s="44">
        <f t="shared" si="37"/>
        <v>-10.772570999999999</v>
      </c>
      <c r="S159" s="44">
        <f t="shared" si="38"/>
        <v>-11.281790000000001</v>
      </c>
      <c r="T159" s="44">
        <f t="shared" si="39"/>
        <v>-12.2042</v>
      </c>
      <c r="U159" s="44">
        <f t="shared" si="40"/>
        <v>-13.887867999999999</v>
      </c>
      <c r="V159" s="44">
        <f t="shared" si="41"/>
        <v>0</v>
      </c>
    </row>
    <row r="160" spans="2:22" x14ac:dyDescent="0.25">
      <c r="B160">
        <v>10060000000</v>
      </c>
      <c r="C160">
        <v>-9.1490545000000001</v>
      </c>
      <c r="E160" s="6">
        <f t="shared" si="28"/>
        <v>10.3</v>
      </c>
      <c r="F160" s="6">
        <f t="shared" si="29"/>
        <v>-9.1750612</v>
      </c>
      <c r="G160" s="44">
        <f t="shared" si="30"/>
        <v>-10.074346</v>
      </c>
      <c r="H160" s="44">
        <f t="shared" si="31"/>
        <v>-10.711804000000001</v>
      </c>
      <c r="I160" s="44">
        <f t="shared" si="32"/>
        <v>-11.869672</v>
      </c>
      <c r="J160" s="44">
        <f t="shared" si="33"/>
        <v>-13.944572000000001</v>
      </c>
      <c r="K160" s="44">
        <f t="shared" si="34"/>
        <v>0</v>
      </c>
      <c r="M160">
        <v>10060000000</v>
      </c>
      <c r="N160">
        <v>-9.8427696000000005</v>
      </c>
      <c r="P160" s="6">
        <f t="shared" si="35"/>
        <v>10.3</v>
      </c>
      <c r="Q160" s="6">
        <f t="shared" si="36"/>
        <v>-9.9459266999999993</v>
      </c>
      <c r="R160" s="44">
        <f t="shared" si="37"/>
        <v>-10.779394</v>
      </c>
      <c r="S160" s="44">
        <f t="shared" si="38"/>
        <v>-11.287917</v>
      </c>
      <c r="T160" s="44">
        <f t="shared" si="39"/>
        <v>-12.210927</v>
      </c>
      <c r="U160" s="44">
        <f t="shared" si="40"/>
        <v>-13.891413999999999</v>
      </c>
      <c r="V160" s="44">
        <f t="shared" si="41"/>
        <v>0</v>
      </c>
    </row>
    <row r="161" spans="2:22" x14ac:dyDescent="0.25">
      <c r="B161">
        <v>10120000000</v>
      </c>
      <c r="C161">
        <v>-9.1640920999999995</v>
      </c>
      <c r="E161" s="6">
        <f t="shared" si="28"/>
        <v>10.36</v>
      </c>
      <c r="F161" s="6">
        <f t="shared" si="29"/>
        <v>-9.1703825000000005</v>
      </c>
      <c r="G161" s="44">
        <f t="shared" si="30"/>
        <v>-10.0825</v>
      </c>
      <c r="H161" s="44">
        <f t="shared" si="31"/>
        <v>-10.743866000000001</v>
      </c>
      <c r="I161" s="44">
        <f t="shared" si="32"/>
        <v>-11.943716999999999</v>
      </c>
      <c r="J161" s="44">
        <f t="shared" si="33"/>
        <v>-14.063236</v>
      </c>
      <c r="K161" s="44">
        <f t="shared" si="34"/>
        <v>0</v>
      </c>
      <c r="M161">
        <v>10120000000</v>
      </c>
      <c r="N161">
        <v>-9.8810281999999994</v>
      </c>
      <c r="P161" s="6">
        <f t="shared" si="35"/>
        <v>10.36</v>
      </c>
      <c r="Q161" s="6">
        <f t="shared" si="36"/>
        <v>-9.9403419</v>
      </c>
      <c r="R161" s="44">
        <f t="shared" si="37"/>
        <v>-10.772328999999999</v>
      </c>
      <c r="S161" s="44">
        <f t="shared" si="38"/>
        <v>-11.286633</v>
      </c>
      <c r="T161" s="44">
        <f t="shared" si="39"/>
        <v>-12.226158</v>
      </c>
      <c r="U161" s="44">
        <f t="shared" si="40"/>
        <v>-13.933389</v>
      </c>
      <c r="V161" s="44">
        <f t="shared" si="41"/>
        <v>0</v>
      </c>
    </row>
    <row r="162" spans="2:22" x14ac:dyDescent="0.25">
      <c r="B162">
        <v>10180000000</v>
      </c>
      <c r="C162">
        <v>-9.1763182000000008</v>
      </c>
      <c r="E162" s="6">
        <f t="shared" si="28"/>
        <v>10.42</v>
      </c>
      <c r="F162" s="6">
        <f t="shared" si="29"/>
        <v>-9.1734361999999994</v>
      </c>
      <c r="G162" s="44">
        <f t="shared" si="30"/>
        <v>-10.094761</v>
      </c>
      <c r="H162" s="44">
        <f t="shared" si="31"/>
        <v>-10.778596</v>
      </c>
      <c r="I162" s="44">
        <f t="shared" si="32"/>
        <v>-12.013401</v>
      </c>
      <c r="J162" s="44">
        <f t="shared" si="33"/>
        <v>-14.157840999999999</v>
      </c>
      <c r="K162" s="44">
        <f t="shared" si="34"/>
        <v>0</v>
      </c>
      <c r="M162">
        <v>10180000000</v>
      </c>
      <c r="N162">
        <v>-9.9129428999999991</v>
      </c>
      <c r="P162" s="6">
        <f t="shared" si="35"/>
        <v>10.42</v>
      </c>
      <c r="Q162" s="6">
        <f t="shared" si="36"/>
        <v>-9.9413528000000007</v>
      </c>
      <c r="R162" s="44">
        <f t="shared" si="37"/>
        <v>-10.770432</v>
      </c>
      <c r="S162" s="44">
        <f t="shared" si="38"/>
        <v>-11.287589000000001</v>
      </c>
      <c r="T162" s="44">
        <f t="shared" si="39"/>
        <v>-12.236504999999999</v>
      </c>
      <c r="U162" s="44">
        <f t="shared" si="40"/>
        <v>-13.946440000000001</v>
      </c>
      <c r="V162" s="44">
        <f t="shared" si="41"/>
        <v>0</v>
      </c>
    </row>
    <row r="163" spans="2:22" x14ac:dyDescent="0.25">
      <c r="B163">
        <v>10240000000</v>
      </c>
      <c r="C163">
        <v>-9.1813164</v>
      </c>
      <c r="E163" s="6">
        <f t="shared" si="28"/>
        <v>10.48</v>
      </c>
      <c r="F163" s="6">
        <f t="shared" si="29"/>
        <v>-9.1741314000000003</v>
      </c>
      <c r="G163" s="44">
        <f t="shared" si="30"/>
        <v>-10.107619</v>
      </c>
      <c r="H163" s="44">
        <f t="shared" si="31"/>
        <v>-10.816648000000001</v>
      </c>
      <c r="I163" s="44">
        <f t="shared" si="32"/>
        <v>-12.095855</v>
      </c>
      <c r="J163" s="44">
        <f t="shared" si="33"/>
        <v>-14.281708999999999</v>
      </c>
      <c r="K163" s="44">
        <f t="shared" si="34"/>
        <v>0</v>
      </c>
      <c r="M163">
        <v>10240000000</v>
      </c>
      <c r="N163">
        <v>-9.9343777000000006</v>
      </c>
      <c r="P163" s="6">
        <f t="shared" si="35"/>
        <v>10.48</v>
      </c>
      <c r="Q163" s="6">
        <f t="shared" si="36"/>
        <v>-9.9342699000000003</v>
      </c>
      <c r="R163" s="44">
        <f t="shared" si="37"/>
        <v>-10.764211</v>
      </c>
      <c r="S163" s="44">
        <f t="shared" si="38"/>
        <v>-11.292185999999999</v>
      </c>
      <c r="T163" s="44">
        <f t="shared" si="39"/>
        <v>-12.265454999999999</v>
      </c>
      <c r="U163" s="44">
        <f t="shared" si="40"/>
        <v>-14.010747</v>
      </c>
      <c r="V163" s="44">
        <f t="shared" si="41"/>
        <v>0</v>
      </c>
    </row>
    <row r="164" spans="2:22" x14ac:dyDescent="0.25">
      <c r="B164">
        <v>10300000000</v>
      </c>
      <c r="C164">
        <v>-9.1750612</v>
      </c>
      <c r="E164" s="6">
        <f t="shared" si="28"/>
        <v>10.54</v>
      </c>
      <c r="F164" s="6">
        <f t="shared" si="29"/>
        <v>-9.1851044000000002</v>
      </c>
      <c r="G164" s="44">
        <f t="shared" si="30"/>
        <v>-10.142937</v>
      </c>
      <c r="H164" s="44">
        <f t="shared" si="31"/>
        <v>-10.896737</v>
      </c>
      <c r="I164" s="44">
        <f t="shared" si="32"/>
        <v>-12.258209000000001</v>
      </c>
      <c r="J164" s="44">
        <f t="shared" si="33"/>
        <v>-14.546923</v>
      </c>
      <c r="K164" s="44">
        <f t="shared" si="34"/>
        <v>0</v>
      </c>
      <c r="M164">
        <v>10300000000</v>
      </c>
      <c r="N164">
        <v>-9.9459266999999993</v>
      </c>
      <c r="P164" s="6">
        <f t="shared" si="35"/>
        <v>10.54</v>
      </c>
      <c r="Q164" s="6">
        <f t="shared" si="36"/>
        <v>-9.9371966999999994</v>
      </c>
      <c r="R164" s="44">
        <f t="shared" si="37"/>
        <v>-10.776119</v>
      </c>
      <c r="S164" s="44">
        <f t="shared" si="38"/>
        <v>-11.323707000000001</v>
      </c>
      <c r="T164" s="44">
        <f t="shared" si="39"/>
        <v>-12.344875</v>
      </c>
      <c r="U164" s="44">
        <f t="shared" si="40"/>
        <v>-14.165324</v>
      </c>
      <c r="V164" s="44">
        <f t="shared" si="41"/>
        <v>0</v>
      </c>
    </row>
    <row r="165" spans="2:22" x14ac:dyDescent="0.25">
      <c r="B165">
        <v>10360000000</v>
      </c>
      <c r="C165">
        <v>-9.1703825000000005</v>
      </c>
      <c r="E165" s="6">
        <f t="shared" si="28"/>
        <v>10.6</v>
      </c>
      <c r="F165" s="6">
        <f t="shared" si="29"/>
        <v>-9.1965857</v>
      </c>
      <c r="G165" s="44">
        <f t="shared" si="30"/>
        <v>-10.177377</v>
      </c>
      <c r="H165" s="44">
        <f t="shared" si="31"/>
        <v>-10.975391</v>
      </c>
      <c r="I165" s="44">
        <f t="shared" si="32"/>
        <v>-12.414733999999999</v>
      </c>
      <c r="J165" s="44">
        <f t="shared" si="33"/>
        <v>-14.808612999999999</v>
      </c>
      <c r="K165" s="44">
        <f t="shared" si="34"/>
        <v>0</v>
      </c>
      <c r="M165">
        <v>10360000000</v>
      </c>
      <c r="N165">
        <v>-9.9403419</v>
      </c>
      <c r="P165" s="6">
        <f t="shared" si="35"/>
        <v>10.6</v>
      </c>
      <c r="Q165" s="6">
        <f t="shared" si="36"/>
        <v>-9.9271355000000003</v>
      </c>
      <c r="R165" s="44">
        <f t="shared" si="37"/>
        <v>-10.768841</v>
      </c>
      <c r="S165" s="44">
        <f t="shared" si="38"/>
        <v>-11.327868</v>
      </c>
      <c r="T165" s="44">
        <f t="shared" si="39"/>
        <v>-12.373942</v>
      </c>
      <c r="U165" s="44">
        <f t="shared" si="40"/>
        <v>-14.235384</v>
      </c>
      <c r="V165" s="44">
        <f t="shared" si="41"/>
        <v>0</v>
      </c>
    </row>
    <row r="166" spans="2:22" x14ac:dyDescent="0.25">
      <c r="B166">
        <v>10420000000</v>
      </c>
      <c r="C166">
        <v>-9.1734361999999994</v>
      </c>
      <c r="E166" s="6">
        <f t="shared" si="28"/>
        <v>10.66</v>
      </c>
      <c r="F166" s="6">
        <f t="shared" si="29"/>
        <v>-9.1811799999999995</v>
      </c>
      <c r="G166" s="44">
        <f t="shared" si="30"/>
        <v>-10.162737</v>
      </c>
      <c r="H166" s="44">
        <f t="shared" si="31"/>
        <v>-10.964796</v>
      </c>
      <c r="I166" s="44">
        <f t="shared" si="32"/>
        <v>-12.406485999999999</v>
      </c>
      <c r="J166" s="44">
        <f t="shared" si="33"/>
        <v>-14.793369999999999</v>
      </c>
      <c r="K166" s="44">
        <f t="shared" si="34"/>
        <v>0</v>
      </c>
      <c r="M166">
        <v>10420000000</v>
      </c>
      <c r="N166">
        <v>-9.9413528000000007</v>
      </c>
      <c r="P166" s="6">
        <f t="shared" si="35"/>
        <v>10.66</v>
      </c>
      <c r="Q166" s="6">
        <f t="shared" si="36"/>
        <v>-9.8980885000000001</v>
      </c>
      <c r="R166" s="44">
        <f t="shared" si="37"/>
        <v>-10.729384</v>
      </c>
      <c r="S166" s="44">
        <f t="shared" si="38"/>
        <v>-11.276835999999999</v>
      </c>
      <c r="T166" s="44">
        <f t="shared" si="39"/>
        <v>-12.295716000000001</v>
      </c>
      <c r="U166" s="44">
        <f t="shared" si="40"/>
        <v>-14.106135999999999</v>
      </c>
      <c r="V166" s="44">
        <f t="shared" si="41"/>
        <v>0</v>
      </c>
    </row>
    <row r="167" spans="2:22" x14ac:dyDescent="0.25">
      <c r="B167">
        <v>10480000000</v>
      </c>
      <c r="C167">
        <v>-9.1741314000000003</v>
      </c>
      <c r="E167" s="6">
        <f t="shared" si="28"/>
        <v>10.72</v>
      </c>
      <c r="F167" s="6">
        <f t="shared" si="29"/>
        <v>-9.1633530000000007</v>
      </c>
      <c r="G167" s="44">
        <f t="shared" si="30"/>
        <v>-10.138821</v>
      </c>
      <c r="H167" s="44">
        <f t="shared" si="31"/>
        <v>-10.929852</v>
      </c>
      <c r="I167" s="44">
        <f t="shared" si="32"/>
        <v>-12.345777999999999</v>
      </c>
      <c r="J167" s="44">
        <f t="shared" si="33"/>
        <v>-14.695474000000001</v>
      </c>
      <c r="K167" s="44">
        <f t="shared" si="34"/>
        <v>0</v>
      </c>
      <c r="M167">
        <v>10480000000</v>
      </c>
      <c r="N167">
        <v>-9.9342699000000003</v>
      </c>
      <c r="P167" s="6">
        <f t="shared" si="35"/>
        <v>10.72</v>
      </c>
      <c r="Q167" s="6">
        <f t="shared" si="36"/>
        <v>-9.8714446999999996</v>
      </c>
      <c r="R167" s="44">
        <f t="shared" si="37"/>
        <v>-10.694258</v>
      </c>
      <c r="S167" s="44">
        <f t="shared" si="38"/>
        <v>-11.232094</v>
      </c>
      <c r="T167" s="44">
        <f t="shared" si="39"/>
        <v>-12.231230999999999</v>
      </c>
      <c r="U167" s="44">
        <f t="shared" si="40"/>
        <v>-14.00878</v>
      </c>
      <c r="V167" s="44">
        <f t="shared" si="41"/>
        <v>0</v>
      </c>
    </row>
    <row r="168" spans="2:22" x14ac:dyDescent="0.25">
      <c r="B168">
        <v>10540000000</v>
      </c>
      <c r="C168">
        <v>-9.1851044000000002</v>
      </c>
      <c r="E168" s="6">
        <f t="shared" si="28"/>
        <v>10.78</v>
      </c>
      <c r="F168" s="6">
        <f t="shared" si="29"/>
        <v>-9.1637582999999996</v>
      </c>
      <c r="G168" s="44">
        <f t="shared" si="30"/>
        <v>-10.151384</v>
      </c>
      <c r="H168" s="44">
        <f t="shared" si="31"/>
        <v>-10.963787</v>
      </c>
      <c r="I168" s="44">
        <f t="shared" si="32"/>
        <v>-12.408860000000001</v>
      </c>
      <c r="J168" s="44">
        <f t="shared" si="33"/>
        <v>-14.779859</v>
      </c>
      <c r="K168" s="44">
        <f t="shared" si="34"/>
        <v>0</v>
      </c>
      <c r="M168">
        <v>10540000000</v>
      </c>
      <c r="N168">
        <v>-9.9371966999999994</v>
      </c>
      <c r="P168" s="6">
        <f t="shared" si="35"/>
        <v>10.78</v>
      </c>
      <c r="Q168" s="6">
        <f t="shared" si="36"/>
        <v>-9.8549948000000001</v>
      </c>
      <c r="R168" s="44">
        <f t="shared" si="37"/>
        <v>-10.684006</v>
      </c>
      <c r="S168" s="44">
        <f t="shared" si="38"/>
        <v>-11.240959999999999</v>
      </c>
      <c r="T168" s="44">
        <f t="shared" si="39"/>
        <v>-12.272164999999999</v>
      </c>
      <c r="U168" s="44">
        <f t="shared" si="40"/>
        <v>-14.087394</v>
      </c>
      <c r="V168" s="44">
        <f t="shared" si="41"/>
        <v>0</v>
      </c>
    </row>
    <row r="169" spans="2:22" x14ac:dyDescent="0.25">
      <c r="B169">
        <v>10600000000</v>
      </c>
      <c r="C169">
        <v>-9.1965857</v>
      </c>
      <c r="E169" s="6">
        <f t="shared" si="28"/>
        <v>10.84</v>
      </c>
      <c r="F169" s="6">
        <f t="shared" si="29"/>
        <v>-9.1788253999999991</v>
      </c>
      <c r="G169" s="44">
        <f t="shared" si="30"/>
        <v>-10.193789000000001</v>
      </c>
      <c r="H169" s="44">
        <f t="shared" si="31"/>
        <v>-11.054436000000001</v>
      </c>
      <c r="I169" s="44">
        <f t="shared" si="32"/>
        <v>-12.578099</v>
      </c>
      <c r="J169" s="44">
        <f t="shared" si="33"/>
        <v>-15.025496</v>
      </c>
      <c r="K169" s="44">
        <f t="shared" si="34"/>
        <v>0</v>
      </c>
      <c r="M169">
        <v>10600000000</v>
      </c>
      <c r="N169">
        <v>-9.9271355000000003</v>
      </c>
      <c r="P169" s="6">
        <f t="shared" si="35"/>
        <v>10.84</v>
      </c>
      <c r="Q169" s="6">
        <f t="shared" si="36"/>
        <v>-9.8455829999999995</v>
      </c>
      <c r="R169" s="44">
        <f t="shared" si="37"/>
        <v>-10.684927999999999</v>
      </c>
      <c r="S169" s="44">
        <f t="shared" si="38"/>
        <v>-11.270377</v>
      </c>
      <c r="T169" s="44">
        <f t="shared" si="39"/>
        <v>-12.350707999999999</v>
      </c>
      <c r="U169" s="44">
        <f t="shared" si="40"/>
        <v>-14.236915</v>
      </c>
      <c r="V169" s="44">
        <f t="shared" si="41"/>
        <v>0</v>
      </c>
    </row>
    <row r="170" spans="2:22" x14ac:dyDescent="0.25">
      <c r="B170">
        <v>10660000000</v>
      </c>
      <c r="C170">
        <v>-9.1811799999999995</v>
      </c>
      <c r="E170" s="6">
        <f t="shared" si="28"/>
        <v>10.9</v>
      </c>
      <c r="F170" s="6">
        <f t="shared" si="29"/>
        <v>-9.1934252000000001</v>
      </c>
      <c r="G170" s="44">
        <f t="shared" si="30"/>
        <v>-10.236726000000001</v>
      </c>
      <c r="H170" s="44">
        <f t="shared" si="31"/>
        <v>-11.144012</v>
      </c>
      <c r="I170" s="44">
        <f t="shared" si="32"/>
        <v>-12.738587000000001</v>
      </c>
      <c r="J170" s="44">
        <f t="shared" si="33"/>
        <v>-15.252567000000001</v>
      </c>
      <c r="K170" s="44">
        <f t="shared" si="34"/>
        <v>0</v>
      </c>
      <c r="M170">
        <v>10660000000</v>
      </c>
      <c r="N170">
        <v>-9.8980885000000001</v>
      </c>
      <c r="P170" s="6">
        <f t="shared" si="35"/>
        <v>10.9</v>
      </c>
      <c r="Q170" s="6">
        <f t="shared" si="36"/>
        <v>-9.8316393000000009</v>
      </c>
      <c r="R170" s="44">
        <f t="shared" si="37"/>
        <v>-10.680991000000001</v>
      </c>
      <c r="S170" s="44">
        <f t="shared" si="38"/>
        <v>-11.289802999999999</v>
      </c>
      <c r="T170" s="44">
        <f t="shared" si="39"/>
        <v>-12.405481999999999</v>
      </c>
      <c r="U170" s="44">
        <f t="shared" si="40"/>
        <v>-14.337235</v>
      </c>
      <c r="V170" s="44">
        <f t="shared" si="41"/>
        <v>0</v>
      </c>
    </row>
    <row r="171" spans="2:22" x14ac:dyDescent="0.25">
      <c r="B171">
        <v>10720000000</v>
      </c>
      <c r="C171">
        <v>-9.1633530000000007</v>
      </c>
      <c r="E171" s="6">
        <f t="shared" si="28"/>
        <v>10.96</v>
      </c>
      <c r="F171" s="6">
        <f t="shared" si="29"/>
        <v>-9.2160664000000008</v>
      </c>
      <c r="G171" s="44">
        <f t="shared" si="30"/>
        <v>-10.285216999999999</v>
      </c>
      <c r="H171" s="44">
        <f t="shared" si="31"/>
        <v>-11.235671</v>
      </c>
      <c r="I171" s="44">
        <f t="shared" si="32"/>
        <v>-12.897902</v>
      </c>
      <c r="J171" s="44">
        <f t="shared" si="33"/>
        <v>-15.483423999999999</v>
      </c>
      <c r="K171" s="44">
        <f t="shared" si="34"/>
        <v>0</v>
      </c>
      <c r="M171">
        <v>10720000000</v>
      </c>
      <c r="N171">
        <v>-9.8714446999999996</v>
      </c>
      <c r="P171" s="6">
        <f t="shared" si="35"/>
        <v>10.96</v>
      </c>
      <c r="Q171" s="6">
        <f t="shared" si="36"/>
        <v>-9.8242654999999992</v>
      </c>
      <c r="R171" s="44">
        <f t="shared" si="37"/>
        <v>-10.683849</v>
      </c>
      <c r="S171" s="44">
        <f t="shared" si="38"/>
        <v>-11.310088</v>
      </c>
      <c r="T171" s="44">
        <f t="shared" si="39"/>
        <v>-12.456006</v>
      </c>
      <c r="U171" s="44">
        <f t="shared" si="40"/>
        <v>-14.42928</v>
      </c>
      <c r="V171" s="44">
        <f t="shared" si="41"/>
        <v>0</v>
      </c>
    </row>
    <row r="172" spans="2:22" x14ac:dyDescent="0.25">
      <c r="B172">
        <v>10780000000</v>
      </c>
      <c r="C172">
        <v>-9.1637582999999996</v>
      </c>
      <c r="E172" s="6">
        <f t="shared" si="28"/>
        <v>11.02</v>
      </c>
      <c r="F172" s="6">
        <f t="shared" si="29"/>
        <v>-9.2299346999999994</v>
      </c>
      <c r="G172" s="44">
        <f t="shared" si="30"/>
        <v>-10.324930999999999</v>
      </c>
      <c r="H172" s="44">
        <f t="shared" si="31"/>
        <v>-11.314022</v>
      </c>
      <c r="I172" s="44">
        <f t="shared" si="32"/>
        <v>-13.032551</v>
      </c>
      <c r="J172" s="44">
        <f t="shared" si="33"/>
        <v>-15.667797</v>
      </c>
      <c r="K172" s="44">
        <f t="shared" si="34"/>
        <v>0</v>
      </c>
      <c r="M172">
        <v>10780000000</v>
      </c>
      <c r="N172">
        <v>-9.8549948000000001</v>
      </c>
      <c r="P172" s="6">
        <f t="shared" si="35"/>
        <v>11.02</v>
      </c>
      <c r="Q172" s="6">
        <f t="shared" si="36"/>
        <v>-9.8055172000000006</v>
      </c>
      <c r="R172" s="44">
        <f t="shared" si="37"/>
        <v>-10.676263000000001</v>
      </c>
      <c r="S172" s="44">
        <f t="shared" si="38"/>
        <v>-11.320143</v>
      </c>
      <c r="T172" s="44">
        <f t="shared" si="39"/>
        <v>-12.489127</v>
      </c>
      <c r="U172" s="44">
        <f t="shared" si="40"/>
        <v>-14.486193999999999</v>
      </c>
      <c r="V172" s="44">
        <f t="shared" si="41"/>
        <v>0</v>
      </c>
    </row>
    <row r="173" spans="2:22" x14ac:dyDescent="0.25">
      <c r="B173">
        <v>10840000000</v>
      </c>
      <c r="C173">
        <v>-9.1788253999999991</v>
      </c>
      <c r="E173" s="6">
        <f t="shared" si="28"/>
        <v>11.08</v>
      </c>
      <c r="F173" s="6">
        <f t="shared" si="29"/>
        <v>-9.2544146000000005</v>
      </c>
      <c r="G173" s="44">
        <f t="shared" si="30"/>
        <v>-10.373578</v>
      </c>
      <c r="H173" s="44">
        <f t="shared" si="31"/>
        <v>-11.399193</v>
      </c>
      <c r="I173" s="44">
        <f t="shared" si="32"/>
        <v>-13.171039</v>
      </c>
      <c r="J173" s="44">
        <f t="shared" si="33"/>
        <v>-15.849383</v>
      </c>
      <c r="K173" s="44">
        <f t="shared" si="34"/>
        <v>0</v>
      </c>
      <c r="M173">
        <v>10840000000</v>
      </c>
      <c r="N173">
        <v>-9.8455829999999995</v>
      </c>
      <c r="P173" s="6">
        <f t="shared" si="35"/>
        <v>11.08</v>
      </c>
      <c r="Q173" s="6">
        <f t="shared" si="36"/>
        <v>-9.7992858999999992</v>
      </c>
      <c r="R173" s="44">
        <f t="shared" si="37"/>
        <v>-10.681426</v>
      </c>
      <c r="S173" s="44">
        <f t="shared" si="38"/>
        <v>-11.338908</v>
      </c>
      <c r="T173" s="44">
        <f t="shared" si="39"/>
        <v>-12.52796</v>
      </c>
      <c r="U173" s="44">
        <f t="shared" si="40"/>
        <v>-14.550236</v>
      </c>
      <c r="V173" s="44">
        <f t="shared" si="41"/>
        <v>0</v>
      </c>
    </row>
    <row r="174" spans="2:22" x14ac:dyDescent="0.25">
      <c r="B174">
        <v>10900000000</v>
      </c>
      <c r="C174">
        <v>-9.1934252000000001</v>
      </c>
      <c r="E174" s="6">
        <f t="shared" si="28"/>
        <v>11.14</v>
      </c>
      <c r="F174" s="6">
        <f t="shared" si="29"/>
        <v>-9.2917395000000003</v>
      </c>
      <c r="G174" s="44">
        <f t="shared" si="30"/>
        <v>-10.440955000000001</v>
      </c>
      <c r="H174" s="44">
        <f t="shared" si="31"/>
        <v>-11.511421</v>
      </c>
      <c r="I174" s="44">
        <f t="shared" si="32"/>
        <v>-13.338518000000001</v>
      </c>
      <c r="J174" s="44">
        <f t="shared" si="33"/>
        <v>-16.056039999999999</v>
      </c>
      <c r="K174" s="44">
        <f t="shared" si="34"/>
        <v>0</v>
      </c>
      <c r="M174">
        <v>10900000000</v>
      </c>
      <c r="N174">
        <v>-9.8316393000000009</v>
      </c>
      <c r="P174" s="6">
        <f t="shared" si="35"/>
        <v>11.14</v>
      </c>
      <c r="Q174" s="6">
        <f t="shared" si="36"/>
        <v>-9.7904329000000008</v>
      </c>
      <c r="R174" s="44">
        <f t="shared" si="37"/>
        <v>-10.688081</v>
      </c>
      <c r="S174" s="44">
        <f t="shared" si="38"/>
        <v>-11.367298</v>
      </c>
      <c r="T174" s="44">
        <f t="shared" si="39"/>
        <v>-12.584706000000001</v>
      </c>
      <c r="U174" s="44">
        <f t="shared" si="40"/>
        <v>-14.64012</v>
      </c>
      <c r="V174" s="44">
        <f t="shared" si="41"/>
        <v>0</v>
      </c>
    </row>
    <row r="175" spans="2:22" x14ac:dyDescent="0.25">
      <c r="B175">
        <v>10960000000</v>
      </c>
      <c r="C175">
        <v>-9.2160664000000008</v>
      </c>
      <c r="E175" s="6">
        <f t="shared" si="28"/>
        <v>11.2</v>
      </c>
      <c r="F175" s="6">
        <f t="shared" si="29"/>
        <v>-9.3337182999999992</v>
      </c>
      <c r="G175" s="44">
        <f t="shared" si="30"/>
        <v>-10.516999999999999</v>
      </c>
      <c r="H175" s="44">
        <f t="shared" si="31"/>
        <v>-11.640109000000001</v>
      </c>
      <c r="I175" s="44">
        <f t="shared" si="32"/>
        <v>-13.546362</v>
      </c>
      <c r="J175" s="44">
        <f t="shared" si="33"/>
        <v>-16.320568000000002</v>
      </c>
      <c r="K175" s="44">
        <f t="shared" si="34"/>
        <v>0</v>
      </c>
      <c r="M175">
        <v>10960000000</v>
      </c>
      <c r="N175">
        <v>-9.8242654999999992</v>
      </c>
      <c r="P175" s="6">
        <f t="shared" si="35"/>
        <v>11.2</v>
      </c>
      <c r="Q175" s="6">
        <f t="shared" si="36"/>
        <v>-9.7864418000000004</v>
      </c>
      <c r="R175" s="44">
        <f t="shared" si="37"/>
        <v>-10.698202</v>
      </c>
      <c r="S175" s="44">
        <f t="shared" si="38"/>
        <v>-11.400429000000001</v>
      </c>
      <c r="T175" s="44">
        <f t="shared" si="39"/>
        <v>-12.656314</v>
      </c>
      <c r="U175" s="44">
        <f t="shared" si="40"/>
        <v>-14.765311000000001</v>
      </c>
      <c r="V175" s="44">
        <f t="shared" si="41"/>
        <v>0</v>
      </c>
    </row>
    <row r="176" spans="2:22" x14ac:dyDescent="0.25">
      <c r="B176">
        <v>11020000000</v>
      </c>
      <c r="C176">
        <v>-9.2299346999999994</v>
      </c>
      <c r="E176" s="6">
        <f t="shared" si="28"/>
        <v>11.26</v>
      </c>
      <c r="F176" s="6">
        <f t="shared" si="29"/>
        <v>-9.3896618000000007</v>
      </c>
      <c r="G176" s="44">
        <f t="shared" si="30"/>
        <v>-10.618345</v>
      </c>
      <c r="H176" s="44">
        <f t="shared" si="31"/>
        <v>-11.808604000000001</v>
      </c>
      <c r="I176" s="44">
        <f t="shared" si="32"/>
        <v>-13.812028</v>
      </c>
      <c r="J176" s="44">
        <f t="shared" si="33"/>
        <v>-16.657613999999999</v>
      </c>
      <c r="K176" s="44">
        <f t="shared" si="34"/>
        <v>0</v>
      </c>
      <c r="M176">
        <v>11020000000</v>
      </c>
      <c r="N176">
        <v>-9.8055172000000006</v>
      </c>
      <c r="P176" s="6">
        <f t="shared" si="35"/>
        <v>11.26</v>
      </c>
      <c r="Q176" s="6">
        <f t="shared" si="36"/>
        <v>-9.7859631</v>
      </c>
      <c r="R176" s="44">
        <f t="shared" si="37"/>
        <v>-10.719329</v>
      </c>
      <c r="S176" s="44">
        <f t="shared" si="38"/>
        <v>-11.45391</v>
      </c>
      <c r="T176" s="44">
        <f t="shared" si="39"/>
        <v>-12.762651999999999</v>
      </c>
      <c r="U176" s="44">
        <f t="shared" si="40"/>
        <v>-14.941274999999999</v>
      </c>
      <c r="V176" s="44">
        <f t="shared" si="41"/>
        <v>0</v>
      </c>
    </row>
    <row r="177" spans="2:22" x14ac:dyDescent="0.25">
      <c r="B177">
        <v>11080000000</v>
      </c>
      <c r="C177">
        <v>-9.2544146000000005</v>
      </c>
      <c r="E177" s="6">
        <f t="shared" si="28"/>
        <v>11.32</v>
      </c>
      <c r="F177" s="6">
        <f t="shared" si="29"/>
        <v>-9.4829159000000001</v>
      </c>
      <c r="G177" s="44">
        <f t="shared" si="30"/>
        <v>-10.772352</v>
      </c>
      <c r="H177" s="44">
        <f t="shared" si="31"/>
        <v>-12.057955</v>
      </c>
      <c r="I177" s="44">
        <f t="shared" si="32"/>
        <v>-14.193763000000001</v>
      </c>
      <c r="J177" s="44">
        <f t="shared" si="33"/>
        <v>-17.131112999999999</v>
      </c>
      <c r="K177" s="44">
        <f t="shared" si="34"/>
        <v>0</v>
      </c>
      <c r="M177">
        <v>11080000000</v>
      </c>
      <c r="N177">
        <v>-9.7992858999999992</v>
      </c>
      <c r="P177" s="6">
        <f t="shared" si="35"/>
        <v>11.32</v>
      </c>
      <c r="Q177" s="6">
        <f t="shared" si="36"/>
        <v>-9.8173245999999992</v>
      </c>
      <c r="R177" s="44">
        <f t="shared" si="37"/>
        <v>-10.775771000000001</v>
      </c>
      <c r="S177" s="44">
        <f t="shared" si="38"/>
        <v>-11.548652000000001</v>
      </c>
      <c r="T177" s="44">
        <f t="shared" si="39"/>
        <v>-12.924523000000001</v>
      </c>
      <c r="U177" s="44">
        <f t="shared" si="40"/>
        <v>-15.189981</v>
      </c>
      <c r="V177" s="44">
        <f t="shared" si="41"/>
        <v>0</v>
      </c>
    </row>
    <row r="178" spans="2:22" x14ac:dyDescent="0.25">
      <c r="B178">
        <v>11140000000</v>
      </c>
      <c r="C178">
        <v>-9.2917395000000003</v>
      </c>
      <c r="E178" s="6">
        <f t="shared" si="28"/>
        <v>11.38</v>
      </c>
      <c r="F178" s="6">
        <f t="shared" si="29"/>
        <v>-9.6001080999999999</v>
      </c>
      <c r="G178" s="44">
        <f t="shared" si="30"/>
        <v>-10.957559</v>
      </c>
      <c r="H178" s="44">
        <f t="shared" si="31"/>
        <v>-12.347974000000001</v>
      </c>
      <c r="I178" s="44">
        <f t="shared" si="32"/>
        <v>-14.610300000000001</v>
      </c>
      <c r="J178" s="44">
        <f t="shared" si="33"/>
        <v>-17.614657999999999</v>
      </c>
      <c r="K178" s="44">
        <f t="shared" si="34"/>
        <v>0</v>
      </c>
      <c r="M178">
        <v>11140000000</v>
      </c>
      <c r="N178">
        <v>-9.7904329000000008</v>
      </c>
      <c r="P178" s="6">
        <f t="shared" si="35"/>
        <v>11.38</v>
      </c>
      <c r="Q178" s="6">
        <f t="shared" si="36"/>
        <v>-9.8536757999999995</v>
      </c>
      <c r="R178" s="44">
        <f t="shared" si="37"/>
        <v>-10.835423</v>
      </c>
      <c r="S178" s="44">
        <f t="shared" si="38"/>
        <v>-11.641613</v>
      </c>
      <c r="T178" s="44">
        <f t="shared" si="39"/>
        <v>-13.070823000000001</v>
      </c>
      <c r="U178" s="44">
        <f t="shared" si="40"/>
        <v>-15.394197</v>
      </c>
      <c r="V178" s="44">
        <f t="shared" si="41"/>
        <v>0</v>
      </c>
    </row>
    <row r="179" spans="2:22" x14ac:dyDescent="0.25">
      <c r="B179">
        <v>11200000000</v>
      </c>
      <c r="C179">
        <v>-9.3337182999999992</v>
      </c>
      <c r="E179" s="6">
        <f t="shared" si="28"/>
        <v>11.44</v>
      </c>
      <c r="F179" s="6">
        <f t="shared" si="29"/>
        <v>-9.6918086999999993</v>
      </c>
      <c r="G179" s="44">
        <f t="shared" si="30"/>
        <v>-11.104411000000001</v>
      </c>
      <c r="H179" s="44">
        <f t="shared" si="31"/>
        <v>-12.581794</v>
      </c>
      <c r="I179" s="44">
        <f t="shared" si="32"/>
        <v>-14.946294999999999</v>
      </c>
      <c r="J179" s="44">
        <f t="shared" si="33"/>
        <v>-17.998139999999999</v>
      </c>
      <c r="K179" s="44">
        <f t="shared" si="34"/>
        <v>0</v>
      </c>
      <c r="M179">
        <v>11200000000</v>
      </c>
      <c r="N179">
        <v>-9.7864418000000004</v>
      </c>
      <c r="P179" s="6">
        <f t="shared" si="35"/>
        <v>11.44</v>
      </c>
      <c r="Q179" s="6">
        <f t="shared" si="36"/>
        <v>-9.8761329999999994</v>
      </c>
      <c r="R179" s="44">
        <f t="shared" si="37"/>
        <v>-10.867243999999999</v>
      </c>
      <c r="S179" s="44">
        <f t="shared" si="38"/>
        <v>-11.688957</v>
      </c>
      <c r="T179" s="44">
        <f t="shared" si="39"/>
        <v>-13.145408</v>
      </c>
      <c r="U179" s="44">
        <f t="shared" si="40"/>
        <v>-15.499057000000001</v>
      </c>
      <c r="V179" s="44">
        <f t="shared" si="41"/>
        <v>0</v>
      </c>
    </row>
    <row r="180" spans="2:22" x14ac:dyDescent="0.25">
      <c r="B180">
        <v>11260000000</v>
      </c>
      <c r="C180">
        <v>-9.3896618000000007</v>
      </c>
      <c r="E180" s="6">
        <f t="shared" si="28"/>
        <v>11.5</v>
      </c>
      <c r="F180" s="6">
        <f t="shared" si="29"/>
        <v>-9.7918214999999993</v>
      </c>
      <c r="G180" s="44">
        <f t="shared" si="30"/>
        <v>-11.253323</v>
      </c>
      <c r="H180" s="44">
        <f t="shared" si="31"/>
        <v>-12.804456</v>
      </c>
      <c r="I180" s="44">
        <f t="shared" si="32"/>
        <v>-15.251467</v>
      </c>
      <c r="J180" s="44">
        <f t="shared" si="33"/>
        <v>-18.336361</v>
      </c>
      <c r="K180" s="44">
        <f t="shared" si="34"/>
        <v>0</v>
      </c>
      <c r="M180">
        <v>11260000000</v>
      </c>
      <c r="N180">
        <v>-9.7859631</v>
      </c>
      <c r="P180" s="6">
        <f t="shared" si="35"/>
        <v>11.5</v>
      </c>
      <c r="Q180" s="6">
        <f t="shared" si="36"/>
        <v>-9.9057817000000004</v>
      </c>
      <c r="R180" s="44">
        <f t="shared" si="37"/>
        <v>-10.914443</v>
      </c>
      <c r="S180" s="44">
        <f t="shared" si="38"/>
        <v>-11.753933999999999</v>
      </c>
      <c r="T180" s="44">
        <f t="shared" si="39"/>
        <v>-13.23747</v>
      </c>
      <c r="U180" s="44">
        <f t="shared" si="40"/>
        <v>-15.616808000000001</v>
      </c>
      <c r="V180" s="44">
        <f t="shared" si="41"/>
        <v>0</v>
      </c>
    </row>
    <row r="181" spans="2:22" x14ac:dyDescent="0.25">
      <c r="B181">
        <v>11320000000</v>
      </c>
      <c r="C181">
        <v>-9.4829159000000001</v>
      </c>
      <c r="E181" s="6">
        <f t="shared" si="28"/>
        <v>11.56</v>
      </c>
      <c r="F181" s="6">
        <f t="shared" si="29"/>
        <v>-9.9305611000000003</v>
      </c>
      <c r="G181" s="44">
        <f t="shared" si="30"/>
        <v>-11.472419</v>
      </c>
      <c r="H181" s="44">
        <f t="shared" si="31"/>
        <v>-13.141393000000001</v>
      </c>
      <c r="I181" s="44">
        <f t="shared" si="32"/>
        <v>-15.707114000000001</v>
      </c>
      <c r="J181" s="44">
        <f t="shared" si="33"/>
        <v>-18.840710000000001</v>
      </c>
      <c r="K181" s="44">
        <f t="shared" si="34"/>
        <v>0</v>
      </c>
      <c r="M181">
        <v>11320000000</v>
      </c>
      <c r="N181">
        <v>-9.8173245999999992</v>
      </c>
      <c r="P181" s="6">
        <f t="shared" si="35"/>
        <v>11.56</v>
      </c>
      <c r="Q181" s="6">
        <f t="shared" si="36"/>
        <v>-9.9625558999999999</v>
      </c>
      <c r="R181" s="44">
        <f t="shared" si="37"/>
        <v>-10.996930000000001</v>
      </c>
      <c r="S181" s="44">
        <f t="shared" si="38"/>
        <v>-11.874243</v>
      </c>
      <c r="T181" s="44">
        <f t="shared" si="39"/>
        <v>-13.419748</v>
      </c>
      <c r="U181" s="44">
        <f t="shared" si="40"/>
        <v>-15.862861000000001</v>
      </c>
      <c r="V181" s="44">
        <f t="shared" si="41"/>
        <v>0</v>
      </c>
    </row>
    <row r="182" spans="2:22" x14ac:dyDescent="0.25">
      <c r="B182">
        <v>11380000000</v>
      </c>
      <c r="C182">
        <v>-9.6001080999999999</v>
      </c>
      <c r="E182" s="6">
        <f t="shared" si="28"/>
        <v>11.62</v>
      </c>
      <c r="F182" s="6">
        <f t="shared" si="29"/>
        <v>-10.10366</v>
      </c>
      <c r="G182" s="44">
        <f t="shared" si="30"/>
        <v>-11.752521</v>
      </c>
      <c r="H182" s="44">
        <f t="shared" si="31"/>
        <v>-13.571199</v>
      </c>
      <c r="I182" s="44">
        <f t="shared" si="32"/>
        <v>-16.258015</v>
      </c>
      <c r="J182" s="44">
        <f t="shared" si="33"/>
        <v>-19.424610000000001</v>
      </c>
      <c r="K182" s="44">
        <f t="shared" si="34"/>
        <v>0</v>
      </c>
      <c r="M182">
        <v>11380000000</v>
      </c>
      <c r="N182">
        <v>-9.8536757999999995</v>
      </c>
      <c r="P182" s="6">
        <f t="shared" si="35"/>
        <v>11.62</v>
      </c>
      <c r="Q182" s="6">
        <f t="shared" si="36"/>
        <v>-10.015563</v>
      </c>
      <c r="R182" s="44">
        <f t="shared" si="37"/>
        <v>-11.082623999999999</v>
      </c>
      <c r="S182" s="44">
        <f t="shared" si="38"/>
        <v>-12.006838</v>
      </c>
      <c r="T182" s="44">
        <f t="shared" si="39"/>
        <v>-13.621473999999999</v>
      </c>
      <c r="U182" s="44">
        <f t="shared" si="40"/>
        <v>-16.124894999999999</v>
      </c>
      <c r="V182" s="44">
        <f t="shared" si="41"/>
        <v>0</v>
      </c>
    </row>
    <row r="183" spans="2:22" x14ac:dyDescent="0.25">
      <c r="B183">
        <v>11440000000</v>
      </c>
      <c r="C183">
        <v>-9.6918086999999993</v>
      </c>
      <c r="E183" s="6">
        <f t="shared" si="28"/>
        <v>11.68</v>
      </c>
      <c r="F183" s="6">
        <f t="shared" si="29"/>
        <v>-10.279038999999999</v>
      </c>
      <c r="G183" s="44">
        <f t="shared" si="30"/>
        <v>-12.028651999999999</v>
      </c>
      <c r="H183" s="44">
        <f t="shared" si="31"/>
        <v>-13.977612000000001</v>
      </c>
      <c r="I183" s="44">
        <f t="shared" si="32"/>
        <v>-16.757169999999999</v>
      </c>
      <c r="J183" s="44">
        <f t="shared" si="33"/>
        <v>-19.939449</v>
      </c>
      <c r="K183" s="44">
        <f t="shared" si="34"/>
        <v>0</v>
      </c>
      <c r="M183">
        <v>11440000000</v>
      </c>
      <c r="N183">
        <v>-9.8761329999999994</v>
      </c>
      <c r="P183" s="6">
        <f t="shared" si="35"/>
        <v>11.68</v>
      </c>
      <c r="Q183" s="6">
        <f t="shared" si="36"/>
        <v>-10.078809</v>
      </c>
      <c r="R183" s="44">
        <f t="shared" si="37"/>
        <v>-11.166669000000001</v>
      </c>
      <c r="S183" s="44">
        <f t="shared" si="38"/>
        <v>-12.121502</v>
      </c>
      <c r="T183" s="44">
        <f t="shared" si="39"/>
        <v>-13.777766</v>
      </c>
      <c r="U183" s="44">
        <f t="shared" si="40"/>
        <v>-16.313466999999999</v>
      </c>
      <c r="V183" s="44">
        <f t="shared" si="41"/>
        <v>0</v>
      </c>
    </row>
    <row r="184" spans="2:22" x14ac:dyDescent="0.25">
      <c r="B184">
        <v>11500000000</v>
      </c>
      <c r="C184">
        <v>-9.7918214999999993</v>
      </c>
      <c r="E184" s="6">
        <f t="shared" si="28"/>
        <v>11.74</v>
      </c>
      <c r="F184" s="6">
        <f t="shared" si="29"/>
        <v>-10.484113000000001</v>
      </c>
      <c r="G184" s="44">
        <f t="shared" si="30"/>
        <v>-12.342453000000001</v>
      </c>
      <c r="H184" s="44">
        <f t="shared" si="31"/>
        <v>-14.427406</v>
      </c>
      <c r="I184" s="44">
        <f t="shared" si="32"/>
        <v>-17.302890999999999</v>
      </c>
      <c r="J184" s="44">
        <f t="shared" si="33"/>
        <v>-20.497765000000001</v>
      </c>
      <c r="K184" s="44">
        <f t="shared" si="34"/>
        <v>0</v>
      </c>
      <c r="M184">
        <v>11500000000</v>
      </c>
      <c r="N184">
        <v>-9.9057817000000004</v>
      </c>
      <c r="P184" s="6">
        <f t="shared" si="35"/>
        <v>11.74</v>
      </c>
      <c r="Q184" s="6">
        <f t="shared" si="36"/>
        <v>-10.146525</v>
      </c>
      <c r="R184" s="44">
        <f t="shared" si="37"/>
        <v>-11.265333</v>
      </c>
      <c r="S184" s="44">
        <f t="shared" si="38"/>
        <v>-12.258302</v>
      </c>
      <c r="T184" s="44">
        <f t="shared" si="39"/>
        <v>-13.970693000000001</v>
      </c>
      <c r="U184" s="44">
        <f t="shared" si="40"/>
        <v>-16.554558</v>
      </c>
      <c r="V184" s="44">
        <f t="shared" si="41"/>
        <v>0</v>
      </c>
    </row>
    <row r="185" spans="2:22" x14ac:dyDescent="0.25">
      <c r="B185">
        <v>11560000000</v>
      </c>
      <c r="C185">
        <v>-9.9305611000000003</v>
      </c>
      <c r="E185" s="6">
        <f t="shared" si="28"/>
        <v>11.8</v>
      </c>
      <c r="F185" s="6">
        <f t="shared" si="29"/>
        <v>-10.734457000000001</v>
      </c>
      <c r="G185" s="44">
        <f t="shared" si="30"/>
        <v>-12.735918</v>
      </c>
      <c r="H185" s="44">
        <f t="shared" si="31"/>
        <v>-14.994540000000001</v>
      </c>
      <c r="I185" s="44">
        <f t="shared" si="32"/>
        <v>-17.979416000000001</v>
      </c>
      <c r="J185" s="44">
        <f t="shared" si="33"/>
        <v>-21.185435999999999</v>
      </c>
      <c r="K185" s="44">
        <f t="shared" si="34"/>
        <v>0</v>
      </c>
      <c r="M185">
        <v>11560000000</v>
      </c>
      <c r="N185">
        <v>-9.9625558999999999</v>
      </c>
      <c r="P185" s="6">
        <f t="shared" si="35"/>
        <v>11.8</v>
      </c>
      <c r="Q185" s="6">
        <f t="shared" si="36"/>
        <v>-10.240125000000001</v>
      </c>
      <c r="R185" s="44">
        <f t="shared" si="37"/>
        <v>-11.391545000000001</v>
      </c>
      <c r="S185" s="44">
        <f t="shared" si="38"/>
        <v>-12.433693</v>
      </c>
      <c r="T185" s="44">
        <f t="shared" si="39"/>
        <v>-14.224831999999999</v>
      </c>
      <c r="U185" s="44">
        <f t="shared" si="40"/>
        <v>-16.875931000000001</v>
      </c>
      <c r="V185" s="44">
        <f t="shared" si="41"/>
        <v>0</v>
      </c>
    </row>
    <row r="186" spans="2:22" x14ac:dyDescent="0.25">
      <c r="B186">
        <v>11620000000</v>
      </c>
      <c r="C186">
        <v>-10.10366</v>
      </c>
      <c r="E186" s="6">
        <f t="shared" si="28"/>
        <v>11.86</v>
      </c>
      <c r="F186" s="6">
        <f t="shared" si="29"/>
        <v>-11.000038</v>
      </c>
      <c r="G186" s="44">
        <f t="shared" si="30"/>
        <v>-13.140256000000001</v>
      </c>
      <c r="H186" s="44">
        <f t="shared" si="31"/>
        <v>-15.547784999999999</v>
      </c>
      <c r="I186" s="44">
        <f t="shared" si="32"/>
        <v>-18.605073999999998</v>
      </c>
      <c r="J186" s="44">
        <f t="shared" si="33"/>
        <v>-21.799322</v>
      </c>
      <c r="K186" s="44">
        <f t="shared" si="34"/>
        <v>0</v>
      </c>
      <c r="M186">
        <v>11620000000</v>
      </c>
      <c r="N186">
        <v>-10.015563</v>
      </c>
      <c r="P186" s="6">
        <f t="shared" si="35"/>
        <v>11.86</v>
      </c>
      <c r="Q186" s="6">
        <f t="shared" si="36"/>
        <v>-10.322100000000001</v>
      </c>
      <c r="R186" s="44">
        <f t="shared" si="37"/>
        <v>-11.502599</v>
      </c>
      <c r="S186" s="44">
        <f t="shared" si="38"/>
        <v>-12.581773999999999</v>
      </c>
      <c r="T186" s="44">
        <f t="shared" si="39"/>
        <v>-14.422385999999999</v>
      </c>
      <c r="U186" s="44">
        <f t="shared" si="40"/>
        <v>-17.104092000000001</v>
      </c>
      <c r="V186" s="44">
        <f t="shared" si="41"/>
        <v>0</v>
      </c>
    </row>
    <row r="187" spans="2:22" x14ac:dyDescent="0.25">
      <c r="B187">
        <v>11680000000</v>
      </c>
      <c r="C187">
        <v>-10.279038999999999</v>
      </c>
      <c r="E187" s="6">
        <f t="shared" si="28"/>
        <v>11.92</v>
      </c>
      <c r="F187" s="6">
        <f t="shared" si="29"/>
        <v>-11.266864</v>
      </c>
      <c r="G187" s="44">
        <f t="shared" si="30"/>
        <v>-13.52111</v>
      </c>
      <c r="H187" s="44">
        <f t="shared" si="31"/>
        <v>-16.027343999999999</v>
      </c>
      <c r="I187" s="44">
        <f t="shared" si="32"/>
        <v>-19.119410999999999</v>
      </c>
      <c r="J187" s="44">
        <f t="shared" si="33"/>
        <v>-22.294266</v>
      </c>
      <c r="K187" s="44">
        <f t="shared" si="34"/>
        <v>0</v>
      </c>
      <c r="M187">
        <v>11680000000</v>
      </c>
      <c r="N187">
        <v>-10.078809</v>
      </c>
      <c r="P187" s="6">
        <f t="shared" si="35"/>
        <v>11.92</v>
      </c>
      <c r="Q187" s="6">
        <f t="shared" si="36"/>
        <v>-10.405612</v>
      </c>
      <c r="R187" s="44">
        <f t="shared" si="37"/>
        <v>-11.596484</v>
      </c>
      <c r="S187" s="44">
        <f t="shared" si="38"/>
        <v>-12.690780999999999</v>
      </c>
      <c r="T187" s="44">
        <f t="shared" si="39"/>
        <v>-14.551166</v>
      </c>
      <c r="U187" s="44">
        <f t="shared" si="40"/>
        <v>-17.238589999999999</v>
      </c>
      <c r="V187" s="44">
        <f t="shared" si="41"/>
        <v>0</v>
      </c>
    </row>
    <row r="188" spans="2:22" x14ac:dyDescent="0.25">
      <c r="B188">
        <v>11740000000</v>
      </c>
      <c r="C188">
        <v>-10.484113000000001</v>
      </c>
      <c r="E188" s="6">
        <f t="shared" si="28"/>
        <v>11.98</v>
      </c>
      <c r="F188" s="6">
        <f t="shared" si="29"/>
        <v>-11.568567</v>
      </c>
      <c r="G188" s="44">
        <f t="shared" si="30"/>
        <v>-13.938010999999999</v>
      </c>
      <c r="H188" s="44">
        <f t="shared" si="31"/>
        <v>-16.541922</v>
      </c>
      <c r="I188" s="44">
        <f t="shared" si="32"/>
        <v>-19.665268000000001</v>
      </c>
      <c r="J188" s="44">
        <f t="shared" si="33"/>
        <v>-22.819783999999999</v>
      </c>
      <c r="K188" s="44">
        <f t="shared" si="34"/>
        <v>0</v>
      </c>
      <c r="M188">
        <v>11740000000</v>
      </c>
      <c r="N188">
        <v>-10.146525</v>
      </c>
      <c r="P188" s="6">
        <f t="shared" si="35"/>
        <v>11.98</v>
      </c>
      <c r="Q188" s="6">
        <f t="shared" si="36"/>
        <v>-10.499301000000001</v>
      </c>
      <c r="R188" s="44">
        <f t="shared" si="37"/>
        <v>-11.713801</v>
      </c>
      <c r="S188" s="44">
        <f t="shared" si="38"/>
        <v>-12.842029</v>
      </c>
      <c r="T188" s="44">
        <f t="shared" si="39"/>
        <v>-14.752485</v>
      </c>
      <c r="U188" s="44">
        <f t="shared" si="40"/>
        <v>-17.474793999999999</v>
      </c>
      <c r="V188" s="44">
        <f t="shared" si="41"/>
        <v>0</v>
      </c>
    </row>
    <row r="189" spans="2:22" x14ac:dyDescent="0.25">
      <c r="B189">
        <v>11800000000</v>
      </c>
      <c r="C189">
        <v>-10.734457000000001</v>
      </c>
      <c r="E189" s="6">
        <f t="shared" si="28"/>
        <v>12.04</v>
      </c>
      <c r="F189" s="6">
        <f t="shared" si="29"/>
        <v>-11.926239000000001</v>
      </c>
      <c r="G189" s="44">
        <f t="shared" si="30"/>
        <v>-14.408559</v>
      </c>
      <c r="H189" s="44">
        <f t="shared" si="31"/>
        <v>-17.097626000000002</v>
      </c>
      <c r="I189" s="44">
        <f t="shared" si="32"/>
        <v>-20.238098000000001</v>
      </c>
      <c r="J189" s="44">
        <f t="shared" si="33"/>
        <v>-23.364100000000001</v>
      </c>
      <c r="K189" s="44">
        <f t="shared" si="34"/>
        <v>0</v>
      </c>
      <c r="M189">
        <v>11800000000</v>
      </c>
      <c r="N189">
        <v>-10.240125000000001</v>
      </c>
      <c r="P189" s="6">
        <f t="shared" si="35"/>
        <v>12.04</v>
      </c>
      <c r="Q189" s="6">
        <f t="shared" si="36"/>
        <v>-10.626693</v>
      </c>
      <c r="R189" s="44">
        <f t="shared" si="37"/>
        <v>-11.876282</v>
      </c>
      <c r="S189" s="44">
        <f t="shared" si="38"/>
        <v>-13.052619</v>
      </c>
      <c r="T189" s="44">
        <f t="shared" si="39"/>
        <v>-15.035069</v>
      </c>
      <c r="U189" s="44">
        <f t="shared" si="40"/>
        <v>-17.799423000000001</v>
      </c>
      <c r="V189" s="44">
        <f t="shared" si="41"/>
        <v>0</v>
      </c>
    </row>
    <row r="190" spans="2:22" x14ac:dyDescent="0.25">
      <c r="B190">
        <v>11860000000</v>
      </c>
      <c r="C190">
        <v>-11.000038</v>
      </c>
      <c r="E190" s="6">
        <f t="shared" si="28"/>
        <v>12.1</v>
      </c>
      <c r="F190" s="6">
        <f t="shared" si="29"/>
        <v>-12.304434000000001</v>
      </c>
      <c r="G190" s="44">
        <f t="shared" si="30"/>
        <v>-14.873571999999999</v>
      </c>
      <c r="H190" s="44">
        <f t="shared" si="31"/>
        <v>-17.622513000000001</v>
      </c>
      <c r="I190" s="44">
        <f t="shared" si="32"/>
        <v>-20.770571</v>
      </c>
      <c r="J190" s="44">
        <f t="shared" si="33"/>
        <v>-23.871583999999999</v>
      </c>
      <c r="K190" s="44">
        <f t="shared" si="34"/>
        <v>0</v>
      </c>
      <c r="M190">
        <v>11860000000</v>
      </c>
      <c r="N190">
        <v>-10.322100000000001</v>
      </c>
      <c r="P190" s="6">
        <f t="shared" si="35"/>
        <v>12.1</v>
      </c>
      <c r="Q190" s="6">
        <f t="shared" si="36"/>
        <v>-10.738797999999999</v>
      </c>
      <c r="R190" s="44">
        <f t="shared" si="37"/>
        <v>-12.029477</v>
      </c>
      <c r="S190" s="44">
        <f t="shared" si="38"/>
        <v>-13.267756</v>
      </c>
      <c r="T190" s="44">
        <f t="shared" si="39"/>
        <v>-15.328238000000001</v>
      </c>
      <c r="U190" s="44">
        <f t="shared" si="40"/>
        <v>-18.141531000000001</v>
      </c>
      <c r="V190" s="44">
        <f t="shared" si="41"/>
        <v>0</v>
      </c>
    </row>
    <row r="191" spans="2:22" x14ac:dyDescent="0.25">
      <c r="B191">
        <v>11920000000</v>
      </c>
      <c r="C191">
        <v>-11.266864</v>
      </c>
      <c r="E191" s="6">
        <f t="shared" si="28"/>
        <v>12.16</v>
      </c>
      <c r="F191" s="6">
        <f t="shared" si="29"/>
        <v>-12.659632</v>
      </c>
      <c r="G191" s="44">
        <f t="shared" si="30"/>
        <v>-15.243370000000001</v>
      </c>
      <c r="H191" s="44">
        <f t="shared" si="31"/>
        <v>-18.004103000000001</v>
      </c>
      <c r="I191" s="44">
        <f t="shared" si="32"/>
        <v>-21.15044</v>
      </c>
      <c r="J191" s="44">
        <f t="shared" si="33"/>
        <v>-24.237461</v>
      </c>
      <c r="K191" s="44">
        <f t="shared" si="34"/>
        <v>0</v>
      </c>
      <c r="M191">
        <v>11920000000</v>
      </c>
      <c r="N191">
        <v>-10.405612</v>
      </c>
      <c r="P191" s="6">
        <f t="shared" si="35"/>
        <v>12.16</v>
      </c>
      <c r="Q191" s="6">
        <f t="shared" si="36"/>
        <v>-10.879251</v>
      </c>
      <c r="R191" s="44">
        <f t="shared" si="37"/>
        <v>-12.203677000000001</v>
      </c>
      <c r="S191" s="44">
        <f t="shared" si="38"/>
        <v>-13.492063</v>
      </c>
      <c r="T191" s="44">
        <f t="shared" si="39"/>
        <v>-15.617229</v>
      </c>
      <c r="U191" s="44">
        <f t="shared" si="40"/>
        <v>-18.465910000000001</v>
      </c>
      <c r="V191" s="44">
        <f t="shared" si="41"/>
        <v>0</v>
      </c>
    </row>
    <row r="192" spans="2:22" x14ac:dyDescent="0.25">
      <c r="B192">
        <v>11980000000</v>
      </c>
      <c r="C192">
        <v>-11.568567</v>
      </c>
      <c r="E192" s="6">
        <f t="shared" si="28"/>
        <v>12.22</v>
      </c>
      <c r="F192" s="6">
        <f t="shared" si="29"/>
        <v>-12.980931999999999</v>
      </c>
      <c r="G192" s="44">
        <f t="shared" si="30"/>
        <v>-15.513006000000001</v>
      </c>
      <c r="H192" s="44">
        <f t="shared" si="31"/>
        <v>-18.243732000000001</v>
      </c>
      <c r="I192" s="44">
        <f t="shared" si="32"/>
        <v>-21.377481</v>
      </c>
      <c r="J192" s="44">
        <f t="shared" si="33"/>
        <v>-24.466763</v>
      </c>
      <c r="K192" s="44">
        <f t="shared" si="34"/>
        <v>0</v>
      </c>
      <c r="M192">
        <v>11980000000</v>
      </c>
      <c r="N192">
        <v>-10.499301000000001</v>
      </c>
      <c r="P192" s="6">
        <f t="shared" si="35"/>
        <v>12.22</v>
      </c>
      <c r="Q192" s="6">
        <f t="shared" si="36"/>
        <v>-11.034322</v>
      </c>
      <c r="R192" s="44">
        <f t="shared" si="37"/>
        <v>-12.400881</v>
      </c>
      <c r="S192" s="44">
        <f t="shared" si="38"/>
        <v>-13.74952</v>
      </c>
      <c r="T192" s="44">
        <f t="shared" si="39"/>
        <v>-15.951179</v>
      </c>
      <c r="U192" s="44">
        <f t="shared" si="40"/>
        <v>-18.842573000000002</v>
      </c>
      <c r="V192" s="44">
        <f t="shared" si="41"/>
        <v>0</v>
      </c>
    </row>
    <row r="193" spans="2:22" x14ac:dyDescent="0.25">
      <c r="B193">
        <v>12040000000</v>
      </c>
      <c r="C193">
        <v>-11.926239000000001</v>
      </c>
      <c r="E193" s="6">
        <f t="shared" si="28"/>
        <v>12.28</v>
      </c>
      <c r="F193" s="6">
        <f t="shared" si="29"/>
        <v>-13.223388</v>
      </c>
      <c r="G193" s="44">
        <f t="shared" si="30"/>
        <v>-15.644145</v>
      </c>
      <c r="H193" s="44">
        <f t="shared" si="31"/>
        <v>-18.294235</v>
      </c>
      <c r="I193" s="44">
        <f t="shared" si="32"/>
        <v>-21.402194999999999</v>
      </c>
      <c r="J193" s="44">
        <f t="shared" si="33"/>
        <v>-24.502694999999999</v>
      </c>
      <c r="K193" s="44">
        <f t="shared" si="34"/>
        <v>0</v>
      </c>
      <c r="M193">
        <v>12040000000</v>
      </c>
      <c r="N193">
        <v>-10.626693</v>
      </c>
      <c r="P193" s="6">
        <f t="shared" si="35"/>
        <v>12.28</v>
      </c>
      <c r="Q193" s="6">
        <f t="shared" si="36"/>
        <v>-11.190645999999999</v>
      </c>
      <c r="R193" s="44">
        <f t="shared" si="37"/>
        <v>-12.600486999999999</v>
      </c>
      <c r="S193" s="44">
        <f t="shared" si="38"/>
        <v>-14.006911000000001</v>
      </c>
      <c r="T193" s="44">
        <f t="shared" si="39"/>
        <v>-16.274028999999999</v>
      </c>
      <c r="U193" s="44">
        <f t="shared" si="40"/>
        <v>-19.191676999999999</v>
      </c>
      <c r="V193" s="44">
        <f t="shared" si="41"/>
        <v>0</v>
      </c>
    </row>
    <row r="194" spans="2:22" x14ac:dyDescent="0.25">
      <c r="B194">
        <v>12100000000</v>
      </c>
      <c r="C194">
        <v>-12.304434000000001</v>
      </c>
      <c r="E194" s="6">
        <f t="shared" si="28"/>
        <v>12.34</v>
      </c>
      <c r="F194" s="6">
        <f t="shared" si="29"/>
        <v>-13.366726</v>
      </c>
      <c r="G194" s="44">
        <f t="shared" si="30"/>
        <v>-15.618726000000001</v>
      </c>
      <c r="H194" s="44">
        <f t="shared" si="31"/>
        <v>-18.140242000000001</v>
      </c>
      <c r="I194" s="44">
        <f t="shared" si="32"/>
        <v>-21.205711000000001</v>
      </c>
      <c r="J194" s="44">
        <f t="shared" si="33"/>
        <v>-24.333282000000001</v>
      </c>
      <c r="K194" s="44">
        <f t="shared" si="34"/>
        <v>0</v>
      </c>
      <c r="M194">
        <v>12100000000</v>
      </c>
      <c r="N194">
        <v>-10.738797999999999</v>
      </c>
      <c r="P194" s="6">
        <f t="shared" si="35"/>
        <v>12.34</v>
      </c>
      <c r="Q194" s="6">
        <f t="shared" si="36"/>
        <v>-11.336145999999999</v>
      </c>
      <c r="R194" s="44">
        <f t="shared" si="37"/>
        <v>-12.786576999999999</v>
      </c>
      <c r="S194" s="44">
        <f t="shared" si="38"/>
        <v>-14.247719</v>
      </c>
      <c r="T194" s="44">
        <f t="shared" si="39"/>
        <v>-16.571850000000001</v>
      </c>
      <c r="U194" s="44">
        <f t="shared" si="40"/>
        <v>-19.517887000000002</v>
      </c>
      <c r="V194" s="44">
        <f t="shared" si="41"/>
        <v>0</v>
      </c>
    </row>
    <row r="195" spans="2:22" x14ac:dyDescent="0.25">
      <c r="B195">
        <v>12160000000</v>
      </c>
      <c r="C195">
        <v>-12.659632</v>
      </c>
      <c r="E195" s="6">
        <f t="shared" si="28"/>
        <v>12.4</v>
      </c>
      <c r="F195" s="6">
        <f t="shared" si="29"/>
        <v>-13.420769</v>
      </c>
      <c r="G195" s="44">
        <f t="shared" si="30"/>
        <v>-15.454419</v>
      </c>
      <c r="H195" s="44">
        <f t="shared" si="31"/>
        <v>-17.785021</v>
      </c>
      <c r="I195" s="44">
        <f t="shared" si="32"/>
        <v>-20.774511</v>
      </c>
      <c r="J195" s="44">
        <f t="shared" si="33"/>
        <v>-23.929226</v>
      </c>
      <c r="K195" s="44">
        <f t="shared" si="34"/>
        <v>0</v>
      </c>
      <c r="M195">
        <v>12160000000</v>
      </c>
      <c r="N195">
        <v>-10.879251</v>
      </c>
      <c r="P195" s="6">
        <f t="shared" si="35"/>
        <v>12.4</v>
      </c>
      <c r="Q195" s="6">
        <f t="shared" si="36"/>
        <v>-11.518575</v>
      </c>
      <c r="R195" s="44">
        <f t="shared" si="37"/>
        <v>-13.000641</v>
      </c>
      <c r="S195" s="44">
        <f t="shared" si="38"/>
        <v>-14.498635</v>
      </c>
      <c r="T195" s="44">
        <f t="shared" si="39"/>
        <v>-16.857558999999998</v>
      </c>
      <c r="U195" s="44">
        <f t="shared" si="40"/>
        <v>-19.811989000000001</v>
      </c>
      <c r="V195" s="44">
        <f t="shared" si="41"/>
        <v>0</v>
      </c>
    </row>
    <row r="196" spans="2:22" x14ac:dyDescent="0.25">
      <c r="B196">
        <v>12220000000</v>
      </c>
      <c r="C196">
        <v>-12.980931999999999</v>
      </c>
      <c r="E196" s="6">
        <f t="shared" si="28"/>
        <v>12.46</v>
      </c>
      <c r="F196" s="6">
        <f t="shared" si="29"/>
        <v>-13.427317</v>
      </c>
      <c r="G196" s="44">
        <f t="shared" si="30"/>
        <v>-15.24803</v>
      </c>
      <c r="H196" s="44">
        <f t="shared" si="31"/>
        <v>-17.364391000000001</v>
      </c>
      <c r="I196" s="44">
        <f t="shared" si="32"/>
        <v>-20.242096</v>
      </c>
      <c r="J196" s="44">
        <f t="shared" si="33"/>
        <v>-23.404768000000001</v>
      </c>
      <c r="K196" s="44">
        <f t="shared" si="34"/>
        <v>0</v>
      </c>
      <c r="M196">
        <v>12220000000</v>
      </c>
      <c r="N196">
        <v>-11.034322</v>
      </c>
      <c r="P196" s="6">
        <f t="shared" si="35"/>
        <v>12.46</v>
      </c>
      <c r="Q196" s="6">
        <f t="shared" si="36"/>
        <v>-11.718633000000001</v>
      </c>
      <c r="R196" s="44">
        <f t="shared" si="37"/>
        <v>-13.243798999999999</v>
      </c>
      <c r="S196" s="44">
        <f t="shared" si="38"/>
        <v>-14.802977</v>
      </c>
      <c r="T196" s="44">
        <f t="shared" si="39"/>
        <v>-17.22109</v>
      </c>
      <c r="U196" s="44">
        <f t="shared" si="40"/>
        <v>-20.198702000000001</v>
      </c>
      <c r="V196" s="44">
        <f t="shared" si="41"/>
        <v>0</v>
      </c>
    </row>
    <row r="197" spans="2:22" x14ac:dyDescent="0.25">
      <c r="B197">
        <v>12280000000</v>
      </c>
      <c r="C197">
        <v>-13.223388</v>
      </c>
      <c r="E197" s="6">
        <f t="shared" ref="E197:E205" si="42">B201/1000000000</f>
        <v>12.52</v>
      </c>
      <c r="F197" s="6">
        <f t="shared" ref="F197:F205" si="43">C201</f>
        <v>-13.403181999999999</v>
      </c>
      <c r="G197" s="44">
        <f t="shared" ref="G197:G205" si="44">C407</f>
        <v>-15.028854000000001</v>
      </c>
      <c r="H197" s="44">
        <f t="shared" ref="H197:H205" si="45">C613</f>
        <v>-16.905550000000002</v>
      </c>
      <c r="I197" s="44">
        <f t="shared" ref="I197:I205" si="46">C819</f>
        <v>-19.621314999999999</v>
      </c>
      <c r="J197" s="44">
        <f t="shared" ref="J197:J205" si="47">C1025</f>
        <v>-22.748629000000001</v>
      </c>
      <c r="K197" s="44">
        <f t="shared" ref="K197:K205" si="48">C1231</f>
        <v>0</v>
      </c>
      <c r="M197">
        <v>12280000000</v>
      </c>
      <c r="N197">
        <v>-11.190645999999999</v>
      </c>
      <c r="P197" s="6">
        <f t="shared" si="35"/>
        <v>12.52</v>
      </c>
      <c r="Q197" s="6">
        <f t="shared" si="36"/>
        <v>-11.947139999999999</v>
      </c>
      <c r="R197" s="44">
        <f t="shared" si="37"/>
        <v>-13.527089</v>
      </c>
      <c r="S197" s="44">
        <f t="shared" si="38"/>
        <v>-15.151755</v>
      </c>
      <c r="T197" s="44">
        <f t="shared" si="39"/>
        <v>-17.621690999999998</v>
      </c>
      <c r="U197" s="44">
        <f t="shared" si="40"/>
        <v>-20.613216000000001</v>
      </c>
      <c r="V197" s="44">
        <f t="shared" si="41"/>
        <v>0</v>
      </c>
    </row>
    <row r="198" spans="2:22" x14ac:dyDescent="0.25">
      <c r="B198">
        <v>12340000000</v>
      </c>
      <c r="C198">
        <v>-13.366726</v>
      </c>
      <c r="E198" s="6">
        <f t="shared" si="42"/>
        <v>12.58</v>
      </c>
      <c r="F198" s="6">
        <f t="shared" si="43"/>
        <v>-13.364490999999999</v>
      </c>
      <c r="G198" s="44">
        <f t="shared" si="44"/>
        <v>-14.819679000000001</v>
      </c>
      <c r="H198" s="44">
        <f t="shared" si="45"/>
        <v>-16.458310999999998</v>
      </c>
      <c r="I198" s="44">
        <f t="shared" si="46"/>
        <v>-18.976130999999999</v>
      </c>
      <c r="J198" s="44">
        <f t="shared" si="47"/>
        <v>-22.039383000000001</v>
      </c>
      <c r="K198" s="44">
        <f t="shared" si="48"/>
        <v>0</v>
      </c>
      <c r="M198">
        <v>12340000000</v>
      </c>
      <c r="N198">
        <v>-11.336145999999999</v>
      </c>
      <c r="P198" s="6">
        <f t="shared" ref="P198:P205" si="49">M202/1000000000</f>
        <v>12.58</v>
      </c>
      <c r="Q198" s="6">
        <f t="shared" ref="Q198:Q205" si="50">N202</f>
        <v>-12.196993000000001</v>
      </c>
      <c r="R198" s="44">
        <f t="shared" ref="R198:R205" si="51">N408</f>
        <v>-13.844574</v>
      </c>
      <c r="S198" s="44">
        <f t="shared" ref="S198:S205" si="52">N614</f>
        <v>-15.560083000000001</v>
      </c>
      <c r="T198" s="44">
        <f t="shared" ref="T198:T205" si="53">N820</f>
        <v>-18.104790000000001</v>
      </c>
      <c r="U198" s="44">
        <f t="shared" ref="U198:U205" si="54">N1026</f>
        <v>-21.124451000000001</v>
      </c>
      <c r="V198" s="44">
        <f t="shared" ref="V198:V205" si="55">N1232</f>
        <v>0</v>
      </c>
    </row>
    <row r="199" spans="2:22" x14ac:dyDescent="0.25">
      <c r="B199">
        <v>12400000000</v>
      </c>
      <c r="C199">
        <v>-13.420769</v>
      </c>
      <c r="E199" s="6">
        <f t="shared" si="42"/>
        <v>12.64</v>
      </c>
      <c r="F199" s="6">
        <f t="shared" si="43"/>
        <v>-13.328875999999999</v>
      </c>
      <c r="G199" s="44">
        <f t="shared" si="44"/>
        <v>-14.645671</v>
      </c>
      <c r="H199" s="44">
        <f t="shared" si="45"/>
        <v>-16.051945</v>
      </c>
      <c r="I199" s="44">
        <f t="shared" si="46"/>
        <v>-18.332001000000002</v>
      </c>
      <c r="J199" s="44">
        <f t="shared" si="47"/>
        <v>-21.271915</v>
      </c>
      <c r="K199" s="44">
        <f t="shared" si="48"/>
        <v>0</v>
      </c>
      <c r="M199">
        <v>12400000000</v>
      </c>
      <c r="N199">
        <v>-11.518575</v>
      </c>
      <c r="P199" s="6">
        <f t="shared" si="49"/>
        <v>12.64</v>
      </c>
      <c r="Q199" s="6">
        <f t="shared" si="50"/>
        <v>-12.474734</v>
      </c>
      <c r="R199" s="44">
        <f t="shared" si="51"/>
        <v>-14.182098999999999</v>
      </c>
      <c r="S199" s="44">
        <f t="shared" si="52"/>
        <v>-15.973125</v>
      </c>
      <c r="T199" s="44">
        <f t="shared" si="53"/>
        <v>-18.570723999999998</v>
      </c>
      <c r="U199" s="44">
        <f t="shared" si="54"/>
        <v>-21.593294</v>
      </c>
      <c r="V199" s="44">
        <f t="shared" si="55"/>
        <v>0</v>
      </c>
    </row>
    <row r="200" spans="2:22" x14ac:dyDescent="0.25">
      <c r="B200">
        <v>12460000000</v>
      </c>
      <c r="C200">
        <v>-13.427317</v>
      </c>
      <c r="E200" s="6">
        <f t="shared" si="42"/>
        <v>12.7</v>
      </c>
      <c r="F200" s="6">
        <f t="shared" si="43"/>
        <v>-13.273903000000001</v>
      </c>
      <c r="G200" s="44">
        <f t="shared" si="44"/>
        <v>-14.486098</v>
      </c>
      <c r="H200" s="44">
        <f t="shared" si="45"/>
        <v>-15.682909</v>
      </c>
      <c r="I200" s="44">
        <f t="shared" si="46"/>
        <v>-17.703019999999999</v>
      </c>
      <c r="J200" s="44">
        <f t="shared" si="47"/>
        <v>-20.467005</v>
      </c>
      <c r="K200" s="44">
        <f t="shared" si="48"/>
        <v>0</v>
      </c>
      <c r="M200">
        <v>12460000000</v>
      </c>
      <c r="N200">
        <v>-11.718633000000001</v>
      </c>
      <c r="P200" s="6">
        <f t="shared" si="49"/>
        <v>12.7</v>
      </c>
      <c r="Q200" s="6">
        <f t="shared" si="50"/>
        <v>-12.725540000000001</v>
      </c>
      <c r="R200" s="44">
        <f t="shared" si="51"/>
        <v>-14.490098</v>
      </c>
      <c r="S200" s="44">
        <f t="shared" si="52"/>
        <v>-16.346603000000002</v>
      </c>
      <c r="T200" s="44">
        <f t="shared" si="53"/>
        <v>-18.989785999999999</v>
      </c>
      <c r="U200" s="44">
        <f t="shared" si="54"/>
        <v>-22.017002000000002</v>
      </c>
      <c r="V200" s="44">
        <f t="shared" si="55"/>
        <v>0</v>
      </c>
    </row>
    <row r="201" spans="2:22" x14ac:dyDescent="0.25">
      <c r="B201">
        <v>12520000000</v>
      </c>
      <c r="C201">
        <v>-13.403181999999999</v>
      </c>
      <c r="E201" s="6">
        <f t="shared" si="42"/>
        <v>12.76</v>
      </c>
      <c r="F201" s="6">
        <f t="shared" si="43"/>
        <v>-13.206251999999999</v>
      </c>
      <c r="G201" s="44">
        <f t="shared" si="44"/>
        <v>-14.347892999999999</v>
      </c>
      <c r="H201" s="44">
        <f t="shared" si="45"/>
        <v>-15.365907999999999</v>
      </c>
      <c r="I201" s="44">
        <f t="shared" si="46"/>
        <v>-17.126328999999998</v>
      </c>
      <c r="J201" s="44">
        <f t="shared" si="47"/>
        <v>-19.680208</v>
      </c>
      <c r="K201" s="44">
        <f t="shared" si="48"/>
        <v>0</v>
      </c>
      <c r="M201">
        <v>12520000000</v>
      </c>
      <c r="N201">
        <v>-11.947139999999999</v>
      </c>
      <c r="P201" s="6">
        <f t="shared" si="49"/>
        <v>12.76</v>
      </c>
      <c r="Q201" s="6">
        <f t="shared" si="50"/>
        <v>-12.968382999999999</v>
      </c>
      <c r="R201" s="44">
        <f t="shared" si="51"/>
        <v>-14.78698</v>
      </c>
      <c r="S201" s="44">
        <f t="shared" si="52"/>
        <v>-16.693912999999998</v>
      </c>
      <c r="T201" s="44">
        <f t="shared" si="53"/>
        <v>-19.361281999999999</v>
      </c>
      <c r="U201" s="44">
        <f t="shared" si="54"/>
        <v>-22.387968000000001</v>
      </c>
      <c r="V201" s="44">
        <f t="shared" si="55"/>
        <v>0</v>
      </c>
    </row>
    <row r="202" spans="2:22" x14ac:dyDescent="0.25">
      <c r="B202">
        <v>12580000000</v>
      </c>
      <c r="C202">
        <v>-13.364490999999999</v>
      </c>
      <c r="E202" s="6">
        <f t="shared" si="42"/>
        <v>12.82</v>
      </c>
      <c r="F202" s="6">
        <f t="shared" si="43"/>
        <v>-13.107562</v>
      </c>
      <c r="G202" s="44">
        <f t="shared" si="44"/>
        <v>-14.209581</v>
      </c>
      <c r="H202" s="44">
        <f t="shared" si="45"/>
        <v>-15.092223000000001</v>
      </c>
      <c r="I202" s="44">
        <f t="shared" si="46"/>
        <v>-16.627108</v>
      </c>
      <c r="J202" s="44">
        <f t="shared" si="47"/>
        <v>-18.968529</v>
      </c>
      <c r="K202" s="44">
        <f t="shared" si="48"/>
        <v>0</v>
      </c>
      <c r="M202">
        <v>12580000000</v>
      </c>
      <c r="N202">
        <v>-12.196993000000001</v>
      </c>
      <c r="P202" s="6">
        <f t="shared" si="49"/>
        <v>12.82</v>
      </c>
      <c r="Q202" s="6">
        <f t="shared" si="50"/>
        <v>-13.238697999999999</v>
      </c>
      <c r="R202" s="44">
        <f t="shared" si="51"/>
        <v>-15.126313</v>
      </c>
      <c r="S202" s="44">
        <f t="shared" si="52"/>
        <v>-17.101641000000001</v>
      </c>
      <c r="T202" s="44">
        <f t="shared" si="53"/>
        <v>-19.805596999999999</v>
      </c>
      <c r="U202" s="44">
        <f t="shared" si="54"/>
        <v>-22.833458</v>
      </c>
      <c r="V202" s="44">
        <f t="shared" si="55"/>
        <v>0</v>
      </c>
    </row>
    <row r="203" spans="2:22" x14ac:dyDescent="0.25">
      <c r="B203">
        <v>12640000000</v>
      </c>
      <c r="C203">
        <v>-13.328875999999999</v>
      </c>
      <c r="E203" s="6">
        <f t="shared" si="42"/>
        <v>12.88</v>
      </c>
      <c r="F203" s="6">
        <f t="shared" si="43"/>
        <v>-12.993988</v>
      </c>
      <c r="G203" s="44">
        <f t="shared" si="44"/>
        <v>-14.078393999999999</v>
      </c>
      <c r="H203" s="44">
        <f t="shared" si="45"/>
        <v>-14.860016999999999</v>
      </c>
      <c r="I203" s="44">
        <f t="shared" si="46"/>
        <v>-16.195298999999999</v>
      </c>
      <c r="J203" s="44">
        <f t="shared" si="47"/>
        <v>-18.310193999999999</v>
      </c>
      <c r="K203" s="44">
        <f t="shared" si="48"/>
        <v>0</v>
      </c>
      <c r="M203">
        <v>12640000000</v>
      </c>
      <c r="N203">
        <v>-12.474734</v>
      </c>
      <c r="P203" s="6">
        <f t="shared" si="49"/>
        <v>12.88</v>
      </c>
      <c r="Q203" s="6">
        <f t="shared" si="50"/>
        <v>-13.503330999999999</v>
      </c>
      <c r="R203" s="44">
        <f t="shared" si="51"/>
        <v>-15.455908000000001</v>
      </c>
      <c r="S203" s="44">
        <f t="shared" si="52"/>
        <v>-17.477768000000001</v>
      </c>
      <c r="T203" s="44">
        <f t="shared" si="53"/>
        <v>-20.189619</v>
      </c>
      <c r="U203" s="44">
        <f t="shared" si="54"/>
        <v>-23.206237999999999</v>
      </c>
      <c r="V203" s="44">
        <f t="shared" si="55"/>
        <v>0</v>
      </c>
    </row>
    <row r="204" spans="2:22" x14ac:dyDescent="0.25">
      <c r="B204">
        <v>12700000000</v>
      </c>
      <c r="C204">
        <v>-13.273903000000001</v>
      </c>
      <c r="E204" s="6">
        <f t="shared" si="42"/>
        <v>12.94</v>
      </c>
      <c r="F204" s="6">
        <f t="shared" si="43"/>
        <v>-12.889298999999999</v>
      </c>
      <c r="G204" s="44">
        <f t="shared" si="44"/>
        <v>-13.972977999999999</v>
      </c>
      <c r="H204" s="44">
        <f t="shared" si="45"/>
        <v>-14.693412</v>
      </c>
      <c r="I204" s="44">
        <f t="shared" si="46"/>
        <v>-15.888019999999999</v>
      </c>
      <c r="J204" s="44">
        <f t="shared" si="47"/>
        <v>-17.826785999999998</v>
      </c>
      <c r="K204" s="44">
        <f t="shared" si="48"/>
        <v>0</v>
      </c>
      <c r="M204">
        <v>12700000000</v>
      </c>
      <c r="N204">
        <v>-12.725540000000001</v>
      </c>
      <c r="P204" s="6">
        <f t="shared" si="49"/>
        <v>12.94</v>
      </c>
      <c r="Q204" s="6">
        <f t="shared" si="50"/>
        <v>-13.719037999999999</v>
      </c>
      <c r="R204" s="44">
        <f t="shared" si="51"/>
        <v>-15.734275</v>
      </c>
      <c r="S204" s="44">
        <f t="shared" si="52"/>
        <v>-17.806388999999999</v>
      </c>
      <c r="T204" s="44">
        <f t="shared" si="53"/>
        <v>-20.533695000000002</v>
      </c>
      <c r="U204" s="44">
        <f t="shared" si="54"/>
        <v>-23.552084000000001</v>
      </c>
      <c r="V204" s="44">
        <f t="shared" si="55"/>
        <v>0</v>
      </c>
    </row>
    <row r="205" spans="2:22" x14ac:dyDescent="0.25">
      <c r="B205">
        <v>12760000000</v>
      </c>
      <c r="C205">
        <v>-13.206251999999999</v>
      </c>
      <c r="E205" s="6">
        <f t="shared" si="42"/>
        <v>13</v>
      </c>
      <c r="F205" s="6">
        <f t="shared" si="43"/>
        <v>-12.816292000000001</v>
      </c>
      <c r="G205" s="44">
        <f t="shared" si="44"/>
        <v>-13.907982000000001</v>
      </c>
      <c r="H205" s="44">
        <f t="shared" si="45"/>
        <v>-14.601366000000001</v>
      </c>
      <c r="I205" s="44">
        <f t="shared" si="46"/>
        <v>-15.712752</v>
      </c>
      <c r="J205" s="44">
        <f t="shared" si="47"/>
        <v>-17.532378999999999</v>
      </c>
      <c r="K205" s="44">
        <f t="shared" si="48"/>
        <v>0</v>
      </c>
      <c r="M205">
        <v>12760000000</v>
      </c>
      <c r="N205">
        <v>-12.968382999999999</v>
      </c>
      <c r="P205" s="6">
        <f t="shared" si="49"/>
        <v>13</v>
      </c>
      <c r="Q205" s="6">
        <f t="shared" si="50"/>
        <v>-13.91103</v>
      </c>
      <c r="R205" s="44">
        <f t="shared" si="51"/>
        <v>-15.987871999999999</v>
      </c>
      <c r="S205" s="44">
        <f t="shared" si="52"/>
        <v>-18.114871999999998</v>
      </c>
      <c r="T205" s="44">
        <f t="shared" si="53"/>
        <v>-20.863620999999998</v>
      </c>
      <c r="U205" s="44">
        <f t="shared" si="54"/>
        <v>-23.885760999999999</v>
      </c>
      <c r="V205" s="44">
        <f t="shared" si="55"/>
        <v>0</v>
      </c>
    </row>
    <row r="206" spans="2:22" x14ac:dyDescent="0.25">
      <c r="B206">
        <v>12820000000</v>
      </c>
      <c r="C206">
        <v>-13.107562</v>
      </c>
      <c r="M206">
        <v>12820000000</v>
      </c>
      <c r="N206">
        <v>-13.238697999999999</v>
      </c>
    </row>
    <row r="207" spans="2:22" x14ac:dyDescent="0.25">
      <c r="B207">
        <v>12880000000</v>
      </c>
      <c r="C207">
        <v>-12.993988</v>
      </c>
      <c r="M207">
        <v>12880000000</v>
      </c>
      <c r="N207">
        <v>-13.503330999999999</v>
      </c>
    </row>
    <row r="208" spans="2:22" x14ac:dyDescent="0.25">
      <c r="B208">
        <v>12940000000</v>
      </c>
      <c r="C208">
        <v>-12.889298999999999</v>
      </c>
      <c r="M208">
        <v>12940000000</v>
      </c>
      <c r="N208">
        <v>-13.719037999999999</v>
      </c>
    </row>
    <row r="209" spans="2:14" x14ac:dyDescent="0.25">
      <c r="B209">
        <v>13000000000</v>
      </c>
      <c r="C209">
        <v>-12.816292000000001</v>
      </c>
      <c r="M209">
        <v>13000000000</v>
      </c>
      <c r="N209">
        <v>-13.91103</v>
      </c>
    </row>
    <row r="210" spans="2:14" x14ac:dyDescent="0.25">
      <c r="B210" t="s">
        <v>25</v>
      </c>
      <c r="M210" t="s">
        <v>25</v>
      </c>
    </row>
    <row r="213" spans="2:14" x14ac:dyDescent="0.25">
      <c r="B213" t="s">
        <v>28</v>
      </c>
      <c r="M213" t="s">
        <v>28</v>
      </c>
    </row>
    <row r="214" spans="2:14" x14ac:dyDescent="0.25">
      <c r="B214" t="s">
        <v>23</v>
      </c>
      <c r="C214" t="s">
        <v>287</v>
      </c>
      <c r="M214" t="s">
        <v>23</v>
      </c>
      <c r="N214" t="s">
        <v>287</v>
      </c>
    </row>
    <row r="215" spans="2:14" x14ac:dyDescent="0.25">
      <c r="B215">
        <v>1000000000</v>
      </c>
      <c r="C215">
        <v>-11.664318</v>
      </c>
      <c r="M215">
        <v>1000000000</v>
      </c>
      <c r="N215">
        <v>-13.45919</v>
      </c>
    </row>
    <row r="216" spans="2:14" x14ac:dyDescent="0.25">
      <c r="B216">
        <v>1060000000</v>
      </c>
      <c r="C216">
        <v>-11.465203000000001</v>
      </c>
      <c r="M216">
        <v>1060000000</v>
      </c>
      <c r="N216">
        <v>-13.216404000000001</v>
      </c>
    </row>
    <row r="217" spans="2:14" x14ac:dyDescent="0.25">
      <c r="B217">
        <v>1120000000</v>
      </c>
      <c r="C217">
        <v>-11.224819999999999</v>
      </c>
      <c r="M217">
        <v>1120000000</v>
      </c>
      <c r="N217">
        <v>-12.914922000000001</v>
      </c>
    </row>
    <row r="218" spans="2:14" x14ac:dyDescent="0.25">
      <c r="B218">
        <v>1180000000</v>
      </c>
      <c r="C218">
        <v>-10.951352999999999</v>
      </c>
      <c r="M218">
        <v>1180000000</v>
      </c>
      <c r="N218">
        <v>-12.564162</v>
      </c>
    </row>
    <row r="219" spans="2:14" x14ac:dyDescent="0.25">
      <c r="B219">
        <v>1240000000</v>
      </c>
      <c r="C219">
        <v>-10.687332</v>
      </c>
      <c r="M219">
        <v>1240000000</v>
      </c>
      <c r="N219">
        <v>-12.208961</v>
      </c>
    </row>
    <row r="220" spans="2:14" x14ac:dyDescent="0.25">
      <c r="B220">
        <v>1300000000</v>
      </c>
      <c r="C220">
        <v>-10.465934000000001</v>
      </c>
      <c r="M220">
        <v>1300000000</v>
      </c>
      <c r="N220">
        <v>-11.902716</v>
      </c>
    </row>
    <row r="221" spans="2:14" x14ac:dyDescent="0.25">
      <c r="B221">
        <v>1360000000</v>
      </c>
      <c r="C221">
        <v>-10.275112999999999</v>
      </c>
      <c r="M221">
        <v>1360000000</v>
      </c>
      <c r="N221">
        <v>-11.636566</v>
      </c>
    </row>
    <row r="222" spans="2:14" x14ac:dyDescent="0.25">
      <c r="B222">
        <v>1420000000</v>
      </c>
      <c r="C222">
        <v>-10.074863000000001</v>
      </c>
      <c r="M222">
        <v>1420000000</v>
      </c>
      <c r="N222">
        <v>-11.365068000000001</v>
      </c>
    </row>
    <row r="223" spans="2:14" x14ac:dyDescent="0.25">
      <c r="B223">
        <v>1480000000</v>
      </c>
      <c r="C223">
        <v>-9.8550892000000001</v>
      </c>
      <c r="M223">
        <v>1480000000</v>
      </c>
      <c r="N223">
        <v>-11.096140999999999</v>
      </c>
    </row>
    <row r="224" spans="2:14" x14ac:dyDescent="0.25">
      <c r="B224">
        <v>1540000000</v>
      </c>
      <c r="C224">
        <v>-9.6600026999999997</v>
      </c>
      <c r="M224">
        <v>1540000000</v>
      </c>
      <c r="N224">
        <v>-10.848814000000001</v>
      </c>
    </row>
    <row r="225" spans="2:14" x14ac:dyDescent="0.25">
      <c r="B225">
        <v>1600000000</v>
      </c>
      <c r="C225">
        <v>-9.4850215999999996</v>
      </c>
      <c r="M225">
        <v>1600000000</v>
      </c>
      <c r="N225">
        <v>-10.633642</v>
      </c>
    </row>
    <row r="226" spans="2:14" x14ac:dyDescent="0.25">
      <c r="B226">
        <v>1660000000</v>
      </c>
      <c r="C226">
        <v>-9.2978354000000003</v>
      </c>
      <c r="M226">
        <v>1660000000</v>
      </c>
      <c r="N226">
        <v>-10.40024</v>
      </c>
    </row>
    <row r="227" spans="2:14" x14ac:dyDescent="0.25">
      <c r="B227">
        <v>1720000000</v>
      </c>
      <c r="C227">
        <v>-9.1456928000000008</v>
      </c>
      <c r="M227">
        <v>1720000000</v>
      </c>
      <c r="N227">
        <v>-10.205579</v>
      </c>
    </row>
    <row r="228" spans="2:14" x14ac:dyDescent="0.25">
      <c r="B228">
        <v>1780000000</v>
      </c>
      <c r="C228">
        <v>-9.0144196000000001</v>
      </c>
      <c r="M228">
        <v>1780000000</v>
      </c>
      <c r="N228">
        <v>-10.008049</v>
      </c>
    </row>
    <row r="229" spans="2:14" x14ac:dyDescent="0.25">
      <c r="B229">
        <v>1840000000</v>
      </c>
      <c r="C229">
        <v>-8.9149007999999998</v>
      </c>
      <c r="M229">
        <v>1840000000</v>
      </c>
      <c r="N229">
        <v>-9.8472366000000005</v>
      </c>
    </row>
    <row r="230" spans="2:14" x14ac:dyDescent="0.25">
      <c r="B230">
        <v>1900000000</v>
      </c>
      <c r="C230">
        <v>-8.8181256999999995</v>
      </c>
      <c r="M230">
        <v>1900000000</v>
      </c>
      <c r="N230">
        <v>-9.6766243000000003</v>
      </c>
    </row>
    <row r="231" spans="2:14" x14ac:dyDescent="0.25">
      <c r="B231">
        <v>1960000000</v>
      </c>
      <c r="C231">
        <v>-8.7374925999999995</v>
      </c>
      <c r="M231">
        <v>1960000000</v>
      </c>
      <c r="N231">
        <v>-9.5246037999999995</v>
      </c>
    </row>
    <row r="232" spans="2:14" x14ac:dyDescent="0.25">
      <c r="B232">
        <v>2020000000</v>
      </c>
      <c r="C232">
        <v>-8.6738204999999997</v>
      </c>
      <c r="M232">
        <v>2020000000</v>
      </c>
      <c r="N232">
        <v>-9.3879584999999999</v>
      </c>
    </row>
    <row r="233" spans="2:14" x14ac:dyDescent="0.25">
      <c r="B233">
        <v>2080000000</v>
      </c>
      <c r="C233">
        <v>-8.6477594</v>
      </c>
      <c r="M233">
        <v>2080000000</v>
      </c>
      <c r="N233">
        <v>-9.2876119999999993</v>
      </c>
    </row>
    <row r="234" spans="2:14" x14ac:dyDescent="0.25">
      <c r="B234">
        <v>2140000000</v>
      </c>
      <c r="C234">
        <v>-8.6313428999999999</v>
      </c>
      <c r="M234">
        <v>2140000000</v>
      </c>
      <c r="N234">
        <v>-9.1972380000000005</v>
      </c>
    </row>
    <row r="235" spans="2:14" x14ac:dyDescent="0.25">
      <c r="B235">
        <v>2200000000</v>
      </c>
      <c r="C235">
        <v>-8.6403026999999994</v>
      </c>
      <c r="M235">
        <v>2200000000</v>
      </c>
      <c r="N235">
        <v>-9.1258763999999992</v>
      </c>
    </row>
    <row r="236" spans="2:14" x14ac:dyDescent="0.25">
      <c r="B236">
        <v>2260000000</v>
      </c>
      <c r="C236">
        <v>-8.6424704000000006</v>
      </c>
      <c r="M236">
        <v>2260000000</v>
      </c>
      <c r="N236">
        <v>-9.0532483999999993</v>
      </c>
    </row>
    <row r="237" spans="2:14" x14ac:dyDescent="0.25">
      <c r="B237">
        <v>2320000000</v>
      </c>
      <c r="C237">
        <v>-8.6518411999999998</v>
      </c>
      <c r="M237">
        <v>2320000000</v>
      </c>
      <c r="N237">
        <v>-8.9776678000000008</v>
      </c>
    </row>
    <row r="238" spans="2:14" x14ac:dyDescent="0.25">
      <c r="B238">
        <v>2380000000</v>
      </c>
      <c r="C238">
        <v>-8.6450338000000002</v>
      </c>
      <c r="M238">
        <v>2380000000</v>
      </c>
      <c r="N238">
        <v>-8.8987836999999992</v>
      </c>
    </row>
    <row r="239" spans="2:14" x14ac:dyDescent="0.25">
      <c r="B239">
        <v>2440000000</v>
      </c>
      <c r="C239">
        <v>-8.6663475000000005</v>
      </c>
      <c r="M239">
        <v>2440000000</v>
      </c>
      <c r="N239">
        <v>-8.8448153000000005</v>
      </c>
    </row>
    <row r="240" spans="2:14" x14ac:dyDescent="0.25">
      <c r="B240">
        <v>2500000000</v>
      </c>
      <c r="C240">
        <v>-8.6565037</v>
      </c>
      <c r="M240">
        <v>2500000000</v>
      </c>
      <c r="N240">
        <v>-8.7772664999999996</v>
      </c>
    </row>
    <row r="241" spans="2:14" x14ac:dyDescent="0.25">
      <c r="B241">
        <v>2560000000</v>
      </c>
      <c r="C241">
        <v>-8.6596088000000009</v>
      </c>
      <c r="M241">
        <v>2560000000</v>
      </c>
      <c r="N241">
        <v>-8.7217845999999994</v>
      </c>
    </row>
    <row r="242" spans="2:14" x14ac:dyDescent="0.25">
      <c r="B242">
        <v>2620000000</v>
      </c>
      <c r="C242">
        <v>-8.6546821999999999</v>
      </c>
      <c r="M242">
        <v>2620000000</v>
      </c>
      <c r="N242">
        <v>-8.6822081000000004</v>
      </c>
    </row>
    <row r="243" spans="2:14" x14ac:dyDescent="0.25">
      <c r="B243">
        <v>2680000000</v>
      </c>
      <c r="C243">
        <v>-8.6852874999999994</v>
      </c>
      <c r="M243">
        <v>2680000000</v>
      </c>
      <c r="N243">
        <v>-8.6715383999999993</v>
      </c>
    </row>
    <row r="244" spans="2:14" x14ac:dyDescent="0.25">
      <c r="B244">
        <v>2740000000</v>
      </c>
      <c r="C244">
        <v>-8.6723022000000007</v>
      </c>
      <c r="M244">
        <v>2740000000</v>
      </c>
      <c r="N244">
        <v>-8.6461123999999998</v>
      </c>
    </row>
    <row r="245" spans="2:14" x14ac:dyDescent="0.25">
      <c r="B245">
        <v>2800000000</v>
      </c>
      <c r="C245">
        <v>-8.6826048</v>
      </c>
      <c r="M245">
        <v>2800000000</v>
      </c>
      <c r="N245">
        <v>-8.6368159999999996</v>
      </c>
    </row>
    <row r="246" spans="2:14" x14ac:dyDescent="0.25">
      <c r="B246">
        <v>2860000000</v>
      </c>
      <c r="C246">
        <v>-8.7146968999999999</v>
      </c>
      <c r="M246">
        <v>2860000000</v>
      </c>
      <c r="N246">
        <v>-8.6414881000000001</v>
      </c>
    </row>
    <row r="247" spans="2:14" x14ac:dyDescent="0.25">
      <c r="B247">
        <v>2920000000</v>
      </c>
      <c r="C247">
        <v>-8.7651710999999999</v>
      </c>
      <c r="M247">
        <v>2920000000</v>
      </c>
      <c r="N247">
        <v>-8.6348552999999999</v>
      </c>
    </row>
    <row r="248" spans="2:14" x14ac:dyDescent="0.25">
      <c r="B248">
        <v>2980000000</v>
      </c>
      <c r="C248">
        <v>-8.7955503000000004</v>
      </c>
      <c r="M248">
        <v>2980000000</v>
      </c>
      <c r="N248">
        <v>-8.6146173000000008</v>
      </c>
    </row>
    <row r="249" spans="2:14" x14ac:dyDescent="0.25">
      <c r="B249">
        <v>3040000000</v>
      </c>
      <c r="C249">
        <v>-8.8488416999999995</v>
      </c>
      <c r="M249">
        <v>3040000000</v>
      </c>
      <c r="N249">
        <v>-8.5911206999999994</v>
      </c>
    </row>
    <row r="250" spans="2:14" x14ac:dyDescent="0.25">
      <c r="B250">
        <v>3100000000</v>
      </c>
      <c r="C250">
        <v>-8.9060162999999992</v>
      </c>
      <c r="M250">
        <v>3100000000</v>
      </c>
      <c r="N250">
        <v>-8.5720310000000008</v>
      </c>
    </row>
    <row r="251" spans="2:14" x14ac:dyDescent="0.25">
      <c r="B251">
        <v>3160000000</v>
      </c>
      <c r="C251">
        <v>-8.9662123000000005</v>
      </c>
      <c r="M251">
        <v>3160000000</v>
      </c>
      <c r="N251">
        <v>-8.5560454999999997</v>
      </c>
    </row>
    <row r="252" spans="2:14" x14ac:dyDescent="0.25">
      <c r="B252">
        <v>3220000000</v>
      </c>
      <c r="C252">
        <v>-9.0247373999999994</v>
      </c>
      <c r="M252">
        <v>3220000000</v>
      </c>
      <c r="N252">
        <v>-8.5587672999999995</v>
      </c>
    </row>
    <row r="253" spans="2:14" x14ac:dyDescent="0.25">
      <c r="B253">
        <v>3280000000</v>
      </c>
      <c r="C253">
        <v>-9.0819539999999996</v>
      </c>
      <c r="M253">
        <v>3280000000</v>
      </c>
      <c r="N253">
        <v>-8.5642624000000005</v>
      </c>
    </row>
    <row r="254" spans="2:14" x14ac:dyDescent="0.25">
      <c r="B254">
        <v>3340000000</v>
      </c>
      <c r="C254">
        <v>-9.1270741999999991</v>
      </c>
      <c r="M254">
        <v>3340000000</v>
      </c>
      <c r="N254">
        <v>-8.5743971000000005</v>
      </c>
    </row>
    <row r="255" spans="2:14" x14ac:dyDescent="0.25">
      <c r="B255">
        <v>3400000000</v>
      </c>
      <c r="C255">
        <v>-9.1757831999999997</v>
      </c>
      <c r="M255">
        <v>3400000000</v>
      </c>
      <c r="N255">
        <v>-8.5927114000000007</v>
      </c>
    </row>
    <row r="256" spans="2:14" x14ac:dyDescent="0.25">
      <c r="B256">
        <v>3460000000</v>
      </c>
      <c r="C256">
        <v>-9.2285375999999992</v>
      </c>
      <c r="M256">
        <v>3460000000</v>
      </c>
      <c r="N256">
        <v>-8.6295155999999995</v>
      </c>
    </row>
    <row r="257" spans="2:14" x14ac:dyDescent="0.25">
      <c r="B257">
        <v>3520000000</v>
      </c>
      <c r="C257">
        <v>-9.2588624999999993</v>
      </c>
      <c r="M257">
        <v>3520000000</v>
      </c>
      <c r="N257">
        <v>-8.6599530999999992</v>
      </c>
    </row>
    <row r="258" spans="2:14" x14ac:dyDescent="0.25">
      <c r="B258">
        <v>3580000000</v>
      </c>
      <c r="C258">
        <v>-9.2900419000000003</v>
      </c>
      <c r="M258">
        <v>3580000000</v>
      </c>
      <c r="N258">
        <v>-8.6947001999999998</v>
      </c>
    </row>
    <row r="259" spans="2:14" x14ac:dyDescent="0.25">
      <c r="B259">
        <v>3640000000</v>
      </c>
      <c r="C259">
        <v>-9.3125143000000001</v>
      </c>
      <c r="M259">
        <v>3640000000</v>
      </c>
      <c r="N259">
        <v>-8.7241219999999995</v>
      </c>
    </row>
    <row r="260" spans="2:14" x14ac:dyDescent="0.25">
      <c r="B260">
        <v>3700000000</v>
      </c>
      <c r="C260">
        <v>-9.3432826999999996</v>
      </c>
      <c r="M260">
        <v>3700000000</v>
      </c>
      <c r="N260">
        <v>-8.7669172</v>
      </c>
    </row>
    <row r="261" spans="2:14" x14ac:dyDescent="0.25">
      <c r="B261">
        <v>3760000000</v>
      </c>
      <c r="C261">
        <v>-9.3494376999999993</v>
      </c>
      <c r="M261">
        <v>3760000000</v>
      </c>
      <c r="N261">
        <v>-8.7920122000000003</v>
      </c>
    </row>
    <row r="262" spans="2:14" x14ac:dyDescent="0.25">
      <c r="B262">
        <v>3820000000</v>
      </c>
      <c r="C262">
        <v>-9.3703412999999998</v>
      </c>
      <c r="M262">
        <v>3820000000</v>
      </c>
      <c r="N262">
        <v>-8.8158846000000004</v>
      </c>
    </row>
    <row r="263" spans="2:14" x14ac:dyDescent="0.25">
      <c r="B263">
        <v>3880000000</v>
      </c>
      <c r="C263">
        <v>-9.3533001000000002</v>
      </c>
      <c r="M263">
        <v>3880000000</v>
      </c>
      <c r="N263">
        <v>-8.8042946000000004</v>
      </c>
    </row>
    <row r="264" spans="2:14" x14ac:dyDescent="0.25">
      <c r="B264">
        <v>3940000000</v>
      </c>
      <c r="C264">
        <v>-9.3612737999999993</v>
      </c>
      <c r="M264">
        <v>3940000000</v>
      </c>
      <c r="N264">
        <v>-8.8104581999999994</v>
      </c>
    </row>
    <row r="265" spans="2:14" x14ac:dyDescent="0.25">
      <c r="B265">
        <v>4000000000</v>
      </c>
      <c r="C265">
        <v>-9.3562011999999992</v>
      </c>
      <c r="M265">
        <v>4000000000</v>
      </c>
      <c r="N265">
        <v>-8.8056870000000007</v>
      </c>
    </row>
    <row r="266" spans="2:14" x14ac:dyDescent="0.25">
      <c r="B266">
        <v>4060000000</v>
      </c>
      <c r="C266">
        <v>-9.3584680999999996</v>
      </c>
      <c r="M266">
        <v>4060000000</v>
      </c>
      <c r="N266">
        <v>-8.8026275999999992</v>
      </c>
    </row>
    <row r="267" spans="2:14" x14ac:dyDescent="0.25">
      <c r="B267">
        <v>4120000000</v>
      </c>
      <c r="C267">
        <v>-9.3467999000000006</v>
      </c>
      <c r="M267">
        <v>4120000000</v>
      </c>
      <c r="N267">
        <v>-8.7933682999999991</v>
      </c>
    </row>
    <row r="268" spans="2:14" x14ac:dyDescent="0.25">
      <c r="B268">
        <v>4180000000</v>
      </c>
      <c r="C268">
        <v>-9.3870611000000004</v>
      </c>
      <c r="M268">
        <v>4180000000</v>
      </c>
      <c r="N268">
        <v>-8.8263321000000001</v>
      </c>
    </row>
    <row r="269" spans="2:14" x14ac:dyDescent="0.25">
      <c r="B269">
        <v>4240000000</v>
      </c>
      <c r="C269">
        <v>-9.4215412000000001</v>
      </c>
      <c r="M269">
        <v>4240000000</v>
      </c>
      <c r="N269">
        <v>-8.8482094</v>
      </c>
    </row>
    <row r="270" spans="2:14" x14ac:dyDescent="0.25">
      <c r="B270">
        <v>4300000000</v>
      </c>
      <c r="C270">
        <v>-9.4439343999999998</v>
      </c>
      <c r="M270">
        <v>4300000000</v>
      </c>
      <c r="N270">
        <v>-8.8776159000000003</v>
      </c>
    </row>
    <row r="271" spans="2:14" x14ac:dyDescent="0.25">
      <c r="B271">
        <v>4360000000</v>
      </c>
      <c r="C271">
        <v>-9.4744586999999996</v>
      </c>
      <c r="M271">
        <v>4360000000</v>
      </c>
      <c r="N271">
        <v>-8.9299622000000003</v>
      </c>
    </row>
    <row r="272" spans="2:14" x14ac:dyDescent="0.25">
      <c r="B272">
        <v>4420000000</v>
      </c>
      <c r="C272">
        <v>-9.5185957000000005</v>
      </c>
      <c r="M272">
        <v>4420000000</v>
      </c>
      <c r="N272">
        <v>-8.9919995999999998</v>
      </c>
    </row>
    <row r="273" spans="2:14" x14ac:dyDescent="0.25">
      <c r="B273">
        <v>4480000000</v>
      </c>
      <c r="C273">
        <v>-9.5637751000000009</v>
      </c>
      <c r="M273">
        <v>4480000000</v>
      </c>
      <c r="N273">
        <v>-9.0636015000000008</v>
      </c>
    </row>
    <row r="274" spans="2:14" x14ac:dyDescent="0.25">
      <c r="B274">
        <v>4540000000</v>
      </c>
      <c r="C274">
        <v>-9.5870189999999997</v>
      </c>
      <c r="M274">
        <v>4540000000</v>
      </c>
      <c r="N274">
        <v>-9.1361703999999992</v>
      </c>
    </row>
    <row r="275" spans="2:14" x14ac:dyDescent="0.25">
      <c r="B275">
        <v>4600000000</v>
      </c>
      <c r="C275">
        <v>-9.6085452999999994</v>
      </c>
      <c r="M275">
        <v>4600000000</v>
      </c>
      <c r="N275">
        <v>-9.1983785999999998</v>
      </c>
    </row>
    <row r="276" spans="2:14" x14ac:dyDescent="0.25">
      <c r="B276">
        <v>4660000000</v>
      </c>
      <c r="C276">
        <v>-9.6053572000000003</v>
      </c>
      <c r="M276">
        <v>4660000000</v>
      </c>
      <c r="N276">
        <v>-9.2217854999999993</v>
      </c>
    </row>
    <row r="277" spans="2:14" x14ac:dyDescent="0.25">
      <c r="B277">
        <v>4720000000</v>
      </c>
      <c r="C277">
        <v>-9.5754251000000004</v>
      </c>
      <c r="M277">
        <v>4720000000</v>
      </c>
      <c r="N277">
        <v>-9.2282533999999998</v>
      </c>
    </row>
    <row r="278" spans="2:14" x14ac:dyDescent="0.25">
      <c r="B278">
        <v>4780000000</v>
      </c>
      <c r="C278">
        <v>-9.5386410000000001</v>
      </c>
      <c r="M278">
        <v>4780000000</v>
      </c>
      <c r="N278">
        <v>-9.2322787999999996</v>
      </c>
    </row>
    <row r="279" spans="2:14" x14ac:dyDescent="0.25">
      <c r="B279">
        <v>4840000000</v>
      </c>
      <c r="C279">
        <v>-9.4987106000000008</v>
      </c>
      <c r="M279">
        <v>4840000000</v>
      </c>
      <c r="N279">
        <v>-9.2250195000000001</v>
      </c>
    </row>
    <row r="280" spans="2:14" x14ac:dyDescent="0.25">
      <c r="B280">
        <v>4900000000</v>
      </c>
      <c r="C280">
        <v>-9.4417801000000008</v>
      </c>
      <c r="M280">
        <v>4900000000</v>
      </c>
      <c r="N280">
        <v>-9.1914072000000004</v>
      </c>
    </row>
    <row r="281" spans="2:14" x14ac:dyDescent="0.25">
      <c r="B281">
        <v>4960000000</v>
      </c>
      <c r="C281">
        <v>-9.4008341000000009</v>
      </c>
      <c r="M281">
        <v>4960000000</v>
      </c>
      <c r="N281">
        <v>-9.176342</v>
      </c>
    </row>
    <row r="282" spans="2:14" x14ac:dyDescent="0.25">
      <c r="B282">
        <v>5020000000</v>
      </c>
      <c r="C282">
        <v>-9.3815869999999997</v>
      </c>
      <c r="M282">
        <v>5020000000</v>
      </c>
      <c r="N282">
        <v>-9.1756697000000003</v>
      </c>
    </row>
    <row r="283" spans="2:14" x14ac:dyDescent="0.25">
      <c r="B283">
        <v>5080000000</v>
      </c>
      <c r="C283">
        <v>-9.3451023000000006</v>
      </c>
      <c r="M283">
        <v>5080000000</v>
      </c>
      <c r="N283">
        <v>-9.1566571999999997</v>
      </c>
    </row>
    <row r="284" spans="2:14" x14ac:dyDescent="0.25">
      <c r="B284">
        <v>5140000000</v>
      </c>
      <c r="C284">
        <v>-9.3031178000000008</v>
      </c>
      <c r="M284">
        <v>5140000000</v>
      </c>
      <c r="N284">
        <v>-9.1333122000000007</v>
      </c>
    </row>
    <row r="285" spans="2:14" x14ac:dyDescent="0.25">
      <c r="B285">
        <v>5200000000</v>
      </c>
      <c r="C285">
        <v>-9.2827883</v>
      </c>
      <c r="M285">
        <v>5200000000</v>
      </c>
      <c r="N285">
        <v>-9.1284007999999996</v>
      </c>
    </row>
    <row r="286" spans="2:14" x14ac:dyDescent="0.25">
      <c r="B286">
        <v>5260000000</v>
      </c>
      <c r="C286">
        <v>-9.2728356999999999</v>
      </c>
      <c r="M286">
        <v>5260000000</v>
      </c>
      <c r="N286">
        <v>-9.1334809999999997</v>
      </c>
    </row>
    <row r="287" spans="2:14" x14ac:dyDescent="0.25">
      <c r="B287">
        <v>5320000000</v>
      </c>
      <c r="C287">
        <v>-9.2390661000000005</v>
      </c>
      <c r="M287">
        <v>5320000000</v>
      </c>
      <c r="N287">
        <v>-9.1213551000000006</v>
      </c>
    </row>
    <row r="288" spans="2:14" x14ac:dyDescent="0.25">
      <c r="B288">
        <v>5380000000</v>
      </c>
      <c r="C288">
        <v>-9.2002077</v>
      </c>
      <c r="M288">
        <v>5380000000</v>
      </c>
      <c r="N288">
        <v>-9.1061373000000003</v>
      </c>
    </row>
    <row r="289" spans="2:14" x14ac:dyDescent="0.25">
      <c r="B289">
        <v>5440000000</v>
      </c>
      <c r="C289">
        <v>-9.1705894000000008</v>
      </c>
      <c r="M289">
        <v>5440000000</v>
      </c>
      <c r="N289">
        <v>-9.0946263999999992</v>
      </c>
    </row>
    <row r="290" spans="2:14" x14ac:dyDescent="0.25">
      <c r="B290">
        <v>5500000000</v>
      </c>
      <c r="C290">
        <v>-9.1394186000000008</v>
      </c>
      <c r="M290">
        <v>5500000000</v>
      </c>
      <c r="N290">
        <v>-9.0880232000000003</v>
      </c>
    </row>
    <row r="291" spans="2:14" x14ac:dyDescent="0.25">
      <c r="B291">
        <v>5560000000</v>
      </c>
      <c r="C291">
        <v>-9.0970106000000008</v>
      </c>
      <c r="M291">
        <v>5560000000</v>
      </c>
      <c r="N291">
        <v>-9.0663585999999992</v>
      </c>
    </row>
    <row r="292" spans="2:14" x14ac:dyDescent="0.25">
      <c r="B292">
        <v>5620000000</v>
      </c>
      <c r="C292">
        <v>-9.0665540999999994</v>
      </c>
      <c r="M292">
        <v>5620000000</v>
      </c>
      <c r="N292">
        <v>-9.0588750999999998</v>
      </c>
    </row>
    <row r="293" spans="2:14" x14ac:dyDescent="0.25">
      <c r="B293">
        <v>5680000000</v>
      </c>
      <c r="C293">
        <v>-9.0466394000000001</v>
      </c>
      <c r="M293">
        <v>5680000000</v>
      </c>
      <c r="N293">
        <v>-9.0534648999999998</v>
      </c>
    </row>
    <row r="294" spans="2:14" x14ac:dyDescent="0.25">
      <c r="B294">
        <v>5740000000</v>
      </c>
      <c r="C294">
        <v>-9.0334082000000002</v>
      </c>
      <c r="M294">
        <v>5740000000</v>
      </c>
      <c r="N294">
        <v>-9.0553712999999991</v>
      </c>
    </row>
    <row r="295" spans="2:14" x14ac:dyDescent="0.25">
      <c r="B295">
        <v>5800000000</v>
      </c>
      <c r="C295">
        <v>-9.0202788999999992</v>
      </c>
      <c r="M295">
        <v>5800000000</v>
      </c>
      <c r="N295">
        <v>-9.0476618000000002</v>
      </c>
    </row>
    <row r="296" spans="2:14" x14ac:dyDescent="0.25">
      <c r="B296">
        <v>5860000000</v>
      </c>
      <c r="C296">
        <v>-9.0101385000000001</v>
      </c>
      <c r="M296">
        <v>5860000000</v>
      </c>
      <c r="N296">
        <v>-9.0503158999999993</v>
      </c>
    </row>
    <row r="297" spans="2:14" x14ac:dyDescent="0.25">
      <c r="B297">
        <v>5920000000</v>
      </c>
      <c r="C297">
        <v>-9.0022134999999999</v>
      </c>
      <c r="M297">
        <v>5920000000</v>
      </c>
      <c r="N297">
        <v>-9.0497560999999997</v>
      </c>
    </row>
    <row r="298" spans="2:14" x14ac:dyDescent="0.25">
      <c r="B298">
        <v>5980000000</v>
      </c>
      <c r="C298">
        <v>-8.9887952999999996</v>
      </c>
      <c r="M298">
        <v>5980000000</v>
      </c>
      <c r="N298">
        <v>-9.0439471999999999</v>
      </c>
    </row>
    <row r="299" spans="2:14" x14ac:dyDescent="0.25">
      <c r="B299">
        <v>6040000000</v>
      </c>
      <c r="C299">
        <v>-8.9770041000000003</v>
      </c>
      <c r="M299">
        <v>6040000000</v>
      </c>
      <c r="N299">
        <v>-9.0390090999999995</v>
      </c>
    </row>
    <row r="300" spans="2:14" x14ac:dyDescent="0.25">
      <c r="B300">
        <v>6100000000</v>
      </c>
      <c r="C300">
        <v>-8.9682359999999992</v>
      </c>
      <c r="M300">
        <v>6100000000</v>
      </c>
      <c r="N300">
        <v>-9.0445843000000004</v>
      </c>
    </row>
    <row r="301" spans="2:14" x14ac:dyDescent="0.25">
      <c r="B301">
        <v>6160000000</v>
      </c>
      <c r="C301">
        <v>-8.9461756000000001</v>
      </c>
      <c r="M301">
        <v>6160000000</v>
      </c>
      <c r="N301">
        <v>-9.0404319999999991</v>
      </c>
    </row>
    <row r="302" spans="2:14" x14ac:dyDescent="0.25">
      <c r="B302">
        <v>6220000000</v>
      </c>
      <c r="C302">
        <v>-8.9090775999999998</v>
      </c>
      <c r="M302">
        <v>6220000000</v>
      </c>
      <c r="N302">
        <v>-9.0205774000000005</v>
      </c>
    </row>
    <row r="303" spans="2:14" x14ac:dyDescent="0.25">
      <c r="B303">
        <v>6280000000</v>
      </c>
      <c r="C303">
        <v>-8.8830404000000005</v>
      </c>
      <c r="M303">
        <v>6280000000</v>
      </c>
      <c r="N303">
        <v>-9.0193013999999998</v>
      </c>
    </row>
    <row r="304" spans="2:14" x14ac:dyDescent="0.25">
      <c r="B304">
        <v>6340000000</v>
      </c>
      <c r="C304">
        <v>-8.8593349000000003</v>
      </c>
      <c r="M304">
        <v>6340000000</v>
      </c>
      <c r="N304">
        <v>-9.0185232000000006</v>
      </c>
    </row>
    <row r="305" spans="2:14" x14ac:dyDescent="0.25">
      <c r="B305">
        <v>6400000000</v>
      </c>
      <c r="C305">
        <v>-8.8247604000000006</v>
      </c>
      <c r="M305">
        <v>6400000000</v>
      </c>
      <c r="N305">
        <v>-9.0110197000000003</v>
      </c>
    </row>
    <row r="306" spans="2:14" x14ac:dyDescent="0.25">
      <c r="B306">
        <v>6460000000</v>
      </c>
      <c r="C306">
        <v>-8.7985497000000006</v>
      </c>
      <c r="M306">
        <v>6460000000</v>
      </c>
      <c r="N306">
        <v>-9.0057030000000005</v>
      </c>
    </row>
    <row r="307" spans="2:14" x14ac:dyDescent="0.25">
      <c r="B307">
        <v>6520000000</v>
      </c>
      <c r="C307">
        <v>-8.7934198000000006</v>
      </c>
      <c r="M307">
        <v>6520000000</v>
      </c>
      <c r="N307">
        <v>-9.0189743</v>
      </c>
    </row>
    <row r="308" spans="2:14" x14ac:dyDescent="0.25">
      <c r="B308">
        <v>6580000000</v>
      </c>
      <c r="C308">
        <v>-8.7917337</v>
      </c>
      <c r="M308">
        <v>6580000000</v>
      </c>
      <c r="N308">
        <v>-9.0234556000000001</v>
      </c>
    </row>
    <row r="309" spans="2:14" x14ac:dyDescent="0.25">
      <c r="B309">
        <v>6640000000</v>
      </c>
      <c r="C309">
        <v>-8.7940854999999996</v>
      </c>
      <c r="M309">
        <v>6640000000</v>
      </c>
      <c r="N309">
        <v>-9.0325316999999998</v>
      </c>
    </row>
    <row r="310" spans="2:14" x14ac:dyDescent="0.25">
      <c r="B310">
        <v>6700000000</v>
      </c>
      <c r="C310">
        <v>-8.8039197999999992</v>
      </c>
      <c r="M310">
        <v>6700000000</v>
      </c>
      <c r="N310">
        <v>-9.0459385000000001</v>
      </c>
    </row>
    <row r="311" spans="2:14" x14ac:dyDescent="0.25">
      <c r="B311">
        <v>6760000000</v>
      </c>
      <c r="C311">
        <v>-8.8244103999999997</v>
      </c>
      <c r="M311">
        <v>6760000000</v>
      </c>
      <c r="N311">
        <v>-9.0608044000000003</v>
      </c>
    </row>
    <row r="312" spans="2:14" x14ac:dyDescent="0.25">
      <c r="B312">
        <v>6820000000</v>
      </c>
      <c r="C312">
        <v>-8.8499564999999993</v>
      </c>
      <c r="M312">
        <v>6820000000</v>
      </c>
      <c r="N312">
        <v>-9.0781965000000007</v>
      </c>
    </row>
    <row r="313" spans="2:14" x14ac:dyDescent="0.25">
      <c r="B313">
        <v>6880000000</v>
      </c>
      <c r="C313">
        <v>-8.8707714000000006</v>
      </c>
      <c r="M313">
        <v>6880000000</v>
      </c>
      <c r="N313">
        <v>-9.0900134999999995</v>
      </c>
    </row>
    <row r="314" spans="2:14" x14ac:dyDescent="0.25">
      <c r="B314">
        <v>6940000000</v>
      </c>
      <c r="C314">
        <v>-8.8929767999999996</v>
      </c>
      <c r="M314">
        <v>6940000000</v>
      </c>
      <c r="N314">
        <v>-9.0927620000000005</v>
      </c>
    </row>
    <row r="315" spans="2:14" x14ac:dyDescent="0.25">
      <c r="B315">
        <v>7000000000</v>
      </c>
      <c r="C315">
        <v>-8.9174299000000001</v>
      </c>
      <c r="M315">
        <v>7000000000</v>
      </c>
      <c r="N315">
        <v>-9.0764016999999999</v>
      </c>
    </row>
    <row r="316" spans="2:14" x14ac:dyDescent="0.25">
      <c r="B316">
        <v>7060000000</v>
      </c>
      <c r="C316">
        <v>-8.9348679000000004</v>
      </c>
      <c r="M316">
        <v>7060000000</v>
      </c>
      <c r="N316">
        <v>-9.0459089000000006</v>
      </c>
    </row>
    <row r="317" spans="2:14" x14ac:dyDescent="0.25">
      <c r="B317">
        <v>7120000000</v>
      </c>
      <c r="C317">
        <v>-8.9645919999999997</v>
      </c>
      <c r="M317">
        <v>7120000000</v>
      </c>
      <c r="N317">
        <v>-9.0010394999999992</v>
      </c>
    </row>
    <row r="318" spans="2:14" x14ac:dyDescent="0.25">
      <c r="B318">
        <v>7180000000</v>
      </c>
      <c r="C318">
        <v>-8.9859095</v>
      </c>
      <c r="M318">
        <v>7180000000</v>
      </c>
      <c r="N318">
        <v>-8.9344978000000008</v>
      </c>
    </row>
    <row r="319" spans="2:14" x14ac:dyDescent="0.25">
      <c r="B319">
        <v>7240000000</v>
      </c>
      <c r="C319">
        <v>-9.0056305000000005</v>
      </c>
      <c r="M319">
        <v>7240000000</v>
      </c>
      <c r="N319">
        <v>-8.8619289000000006</v>
      </c>
    </row>
    <row r="320" spans="2:14" x14ac:dyDescent="0.25">
      <c r="B320">
        <v>7300000000</v>
      </c>
      <c r="C320">
        <v>-9.0246983000000007</v>
      </c>
      <c r="M320">
        <v>7300000000</v>
      </c>
      <c r="N320">
        <v>-8.7928332999999999</v>
      </c>
    </row>
    <row r="321" spans="2:14" x14ac:dyDescent="0.25">
      <c r="B321">
        <v>7360000000</v>
      </c>
      <c r="C321">
        <v>-9.0493336000000006</v>
      </c>
      <c r="M321">
        <v>7360000000</v>
      </c>
      <c r="N321">
        <v>-8.7348184999999994</v>
      </c>
    </row>
    <row r="322" spans="2:14" x14ac:dyDescent="0.25">
      <c r="B322">
        <v>7420000000</v>
      </c>
      <c r="C322">
        <v>-9.0561857000000003</v>
      </c>
      <c r="M322">
        <v>7420000000</v>
      </c>
      <c r="N322">
        <v>-8.6862841</v>
      </c>
    </row>
    <row r="323" spans="2:14" x14ac:dyDescent="0.25">
      <c r="B323">
        <v>7480000000</v>
      </c>
      <c r="C323">
        <v>-9.0688686000000001</v>
      </c>
      <c r="M323">
        <v>7480000000</v>
      </c>
      <c r="N323">
        <v>-8.6624794000000005</v>
      </c>
    </row>
    <row r="324" spans="2:14" x14ac:dyDescent="0.25">
      <c r="B324">
        <v>7540000000</v>
      </c>
      <c r="C324">
        <v>-9.0737944000000006</v>
      </c>
      <c r="M324">
        <v>7540000000</v>
      </c>
      <c r="N324">
        <v>-8.6511297000000003</v>
      </c>
    </row>
    <row r="325" spans="2:14" x14ac:dyDescent="0.25">
      <c r="B325">
        <v>7600000000</v>
      </c>
      <c r="C325">
        <v>-9.0790863000000002</v>
      </c>
      <c r="M325">
        <v>7600000000</v>
      </c>
      <c r="N325">
        <v>-8.6495093999999995</v>
      </c>
    </row>
    <row r="326" spans="2:14" x14ac:dyDescent="0.25">
      <c r="B326">
        <v>7660000000</v>
      </c>
      <c r="C326">
        <v>-9.0803317999999997</v>
      </c>
      <c r="M326">
        <v>7660000000</v>
      </c>
      <c r="N326">
        <v>-8.6545734000000003</v>
      </c>
    </row>
    <row r="327" spans="2:14" x14ac:dyDescent="0.25">
      <c r="B327">
        <v>7720000000</v>
      </c>
      <c r="C327">
        <v>-9.0759276999999994</v>
      </c>
      <c r="M327">
        <v>7720000000</v>
      </c>
      <c r="N327">
        <v>-8.6633472000000005</v>
      </c>
    </row>
    <row r="328" spans="2:14" x14ac:dyDescent="0.25">
      <c r="B328">
        <v>7780000000</v>
      </c>
      <c r="C328">
        <v>-9.0707970000000007</v>
      </c>
      <c r="M328">
        <v>7780000000</v>
      </c>
      <c r="N328">
        <v>-8.6750927000000004</v>
      </c>
    </row>
    <row r="329" spans="2:14" x14ac:dyDescent="0.25">
      <c r="B329">
        <v>7840000000</v>
      </c>
      <c r="C329">
        <v>-9.0590638999999999</v>
      </c>
      <c r="M329">
        <v>7840000000</v>
      </c>
      <c r="N329">
        <v>-8.6861496000000002</v>
      </c>
    </row>
    <row r="330" spans="2:14" x14ac:dyDescent="0.25">
      <c r="B330">
        <v>7900000000</v>
      </c>
      <c r="C330">
        <v>-9.0585146000000005</v>
      </c>
      <c r="M330">
        <v>7900000000</v>
      </c>
      <c r="N330">
        <v>-8.7117509999999996</v>
      </c>
    </row>
    <row r="331" spans="2:14" x14ac:dyDescent="0.25">
      <c r="B331">
        <v>7960000000</v>
      </c>
      <c r="C331">
        <v>-9.0525017000000005</v>
      </c>
      <c r="M331">
        <v>7960000000</v>
      </c>
      <c r="N331">
        <v>-8.7342700999999998</v>
      </c>
    </row>
    <row r="332" spans="2:14" x14ac:dyDescent="0.25">
      <c r="B332">
        <v>8020000000</v>
      </c>
      <c r="C332">
        <v>-9.0403166000000006</v>
      </c>
      <c r="M332">
        <v>8020000000</v>
      </c>
      <c r="N332">
        <v>-8.7520083999999994</v>
      </c>
    </row>
    <row r="333" spans="2:14" x14ac:dyDescent="0.25">
      <c r="B333">
        <v>8080000000</v>
      </c>
      <c r="C333">
        <v>-9.0309372000000003</v>
      </c>
      <c r="M333">
        <v>8080000000</v>
      </c>
      <c r="N333">
        <v>-8.7727728000000003</v>
      </c>
    </row>
    <row r="334" spans="2:14" x14ac:dyDescent="0.25">
      <c r="B334">
        <v>8140000000</v>
      </c>
      <c r="C334">
        <v>-9.0299349000000007</v>
      </c>
      <c r="M334">
        <v>8140000000</v>
      </c>
      <c r="N334">
        <v>-8.7874794000000005</v>
      </c>
    </row>
    <row r="335" spans="2:14" x14ac:dyDescent="0.25">
      <c r="B335">
        <v>8200000000</v>
      </c>
      <c r="C335">
        <v>-9.0130110000000005</v>
      </c>
      <c r="M335">
        <v>8200000000</v>
      </c>
      <c r="N335">
        <v>-8.7968521000000006</v>
      </c>
    </row>
    <row r="336" spans="2:14" x14ac:dyDescent="0.25">
      <c r="B336">
        <v>8260000000</v>
      </c>
      <c r="C336">
        <v>-9.0045090000000005</v>
      </c>
      <c r="M336">
        <v>8260000000</v>
      </c>
      <c r="N336">
        <v>-8.8038187000000008</v>
      </c>
    </row>
    <row r="337" spans="2:14" x14ac:dyDescent="0.25">
      <c r="B337">
        <v>8320000000</v>
      </c>
      <c r="C337">
        <v>-9.0090351000000002</v>
      </c>
      <c r="M337">
        <v>8320000000</v>
      </c>
      <c r="N337">
        <v>-8.8094645000000007</v>
      </c>
    </row>
    <row r="338" spans="2:14" x14ac:dyDescent="0.25">
      <c r="B338">
        <v>8380000000</v>
      </c>
      <c r="C338">
        <v>-9.0170145000000002</v>
      </c>
      <c r="M338">
        <v>8380000000</v>
      </c>
      <c r="N338">
        <v>-8.8060206999999995</v>
      </c>
    </row>
    <row r="339" spans="2:14" x14ac:dyDescent="0.25">
      <c r="B339">
        <v>8440000000</v>
      </c>
      <c r="C339">
        <v>-9.0329303999999997</v>
      </c>
      <c r="M339">
        <v>8440000000</v>
      </c>
      <c r="N339">
        <v>-8.806222</v>
      </c>
    </row>
    <row r="340" spans="2:14" x14ac:dyDescent="0.25">
      <c r="B340">
        <v>8500000000</v>
      </c>
      <c r="C340">
        <v>-9.0525684000000002</v>
      </c>
      <c r="M340">
        <v>8500000000</v>
      </c>
      <c r="N340">
        <v>-8.8024062999999995</v>
      </c>
    </row>
    <row r="341" spans="2:14" x14ac:dyDescent="0.25">
      <c r="B341">
        <v>8560000000</v>
      </c>
      <c r="C341">
        <v>-9.0728253999999993</v>
      </c>
      <c r="M341">
        <v>8560000000</v>
      </c>
      <c r="N341">
        <v>-8.8043709000000003</v>
      </c>
    </row>
    <row r="342" spans="2:14" x14ac:dyDescent="0.25">
      <c r="B342">
        <v>8620000000</v>
      </c>
      <c r="C342">
        <v>-9.1092709999999997</v>
      </c>
      <c r="M342">
        <v>8620000000</v>
      </c>
      <c r="N342">
        <v>-8.8170300000000008</v>
      </c>
    </row>
    <row r="343" spans="2:14" x14ac:dyDescent="0.25">
      <c r="B343">
        <v>8680000000</v>
      </c>
      <c r="C343">
        <v>-9.1405945000000006</v>
      </c>
      <c r="M343">
        <v>8680000000</v>
      </c>
      <c r="N343">
        <v>-8.8354511000000002</v>
      </c>
    </row>
    <row r="344" spans="2:14" x14ac:dyDescent="0.25">
      <c r="B344">
        <v>8740000000</v>
      </c>
      <c r="C344">
        <v>-9.1742907000000002</v>
      </c>
      <c r="M344">
        <v>8740000000</v>
      </c>
      <c r="N344">
        <v>-8.8655814999999993</v>
      </c>
    </row>
    <row r="345" spans="2:14" x14ac:dyDescent="0.25">
      <c r="B345">
        <v>8800000000</v>
      </c>
      <c r="C345">
        <v>-9.2243347</v>
      </c>
      <c r="M345">
        <v>8800000000</v>
      </c>
      <c r="N345">
        <v>-8.9140148000000003</v>
      </c>
    </row>
    <row r="346" spans="2:14" x14ac:dyDescent="0.25">
      <c r="B346">
        <v>8860000000</v>
      </c>
      <c r="C346">
        <v>-9.2837420000000002</v>
      </c>
      <c r="M346">
        <v>8860000000</v>
      </c>
      <c r="N346">
        <v>-8.9799118</v>
      </c>
    </row>
    <row r="347" spans="2:14" x14ac:dyDescent="0.25">
      <c r="B347">
        <v>8920000000</v>
      </c>
      <c r="C347">
        <v>-9.3209333000000001</v>
      </c>
      <c r="M347">
        <v>8920000000</v>
      </c>
      <c r="N347">
        <v>-9.0332974999999998</v>
      </c>
    </row>
    <row r="348" spans="2:14" x14ac:dyDescent="0.25">
      <c r="B348">
        <v>8980000000</v>
      </c>
      <c r="C348">
        <v>-9.3486861999999995</v>
      </c>
      <c r="M348">
        <v>8980000000</v>
      </c>
      <c r="N348">
        <v>-9.0933303999999993</v>
      </c>
    </row>
    <row r="349" spans="2:14" x14ac:dyDescent="0.25">
      <c r="B349">
        <v>9040000000</v>
      </c>
      <c r="C349">
        <v>-9.3874025000000003</v>
      </c>
      <c r="M349">
        <v>9040000000</v>
      </c>
      <c r="N349">
        <v>-9.1836452000000008</v>
      </c>
    </row>
    <row r="350" spans="2:14" x14ac:dyDescent="0.25">
      <c r="B350">
        <v>9100000000</v>
      </c>
      <c r="C350">
        <v>-9.4225224999999995</v>
      </c>
      <c r="M350">
        <v>9100000000</v>
      </c>
      <c r="N350">
        <v>-9.2693519999999996</v>
      </c>
    </row>
    <row r="351" spans="2:14" x14ac:dyDescent="0.25">
      <c r="B351">
        <v>9160000000</v>
      </c>
      <c r="C351">
        <v>-9.4437236999999996</v>
      </c>
      <c r="M351">
        <v>9160000000</v>
      </c>
      <c r="N351">
        <v>-9.3458939000000001</v>
      </c>
    </row>
    <row r="352" spans="2:14" x14ac:dyDescent="0.25">
      <c r="B352">
        <v>9220000000</v>
      </c>
      <c r="C352">
        <v>-9.4728594000000008</v>
      </c>
      <c r="M352">
        <v>9220000000</v>
      </c>
      <c r="N352">
        <v>-9.4474201000000004</v>
      </c>
    </row>
    <row r="353" spans="2:14" x14ac:dyDescent="0.25">
      <c r="B353">
        <v>9280000000</v>
      </c>
      <c r="C353">
        <v>-9.5210190000000008</v>
      </c>
      <c r="M353">
        <v>9280000000</v>
      </c>
      <c r="N353">
        <v>-9.5652694999999994</v>
      </c>
    </row>
    <row r="354" spans="2:14" x14ac:dyDescent="0.25">
      <c r="B354">
        <v>9340000000</v>
      </c>
      <c r="C354">
        <v>-9.5548085999999994</v>
      </c>
      <c r="M354">
        <v>9340000000</v>
      </c>
      <c r="N354">
        <v>-9.6695136999999995</v>
      </c>
    </row>
    <row r="355" spans="2:14" x14ac:dyDescent="0.25">
      <c r="B355">
        <v>9400000000</v>
      </c>
      <c r="C355">
        <v>-9.5801668000000006</v>
      </c>
      <c r="M355">
        <v>9400000000</v>
      </c>
      <c r="N355">
        <v>-9.7695112000000002</v>
      </c>
    </row>
    <row r="356" spans="2:14" x14ac:dyDescent="0.25">
      <c r="B356">
        <v>9460000000</v>
      </c>
      <c r="C356">
        <v>-9.6142149000000003</v>
      </c>
      <c r="M356">
        <v>9460000000</v>
      </c>
      <c r="N356">
        <v>-9.8737030000000008</v>
      </c>
    </row>
    <row r="357" spans="2:14" x14ac:dyDescent="0.25">
      <c r="B357">
        <v>9520000000</v>
      </c>
      <c r="C357">
        <v>-9.6578006999999992</v>
      </c>
      <c r="M357">
        <v>9520000000</v>
      </c>
      <c r="N357">
        <v>-9.987463</v>
      </c>
    </row>
    <row r="358" spans="2:14" x14ac:dyDescent="0.25">
      <c r="B358">
        <v>9580000000</v>
      </c>
      <c r="C358">
        <v>-9.7019958000000006</v>
      </c>
      <c r="M358">
        <v>9580000000</v>
      </c>
      <c r="N358">
        <v>-10.092264</v>
      </c>
    </row>
    <row r="359" spans="2:14" x14ac:dyDescent="0.25">
      <c r="B359">
        <v>9640000000</v>
      </c>
      <c r="C359">
        <v>-9.7499856999999999</v>
      </c>
      <c r="M359">
        <v>9640000000</v>
      </c>
      <c r="N359">
        <v>-10.195989000000001</v>
      </c>
    </row>
    <row r="360" spans="2:14" x14ac:dyDescent="0.25">
      <c r="B360">
        <v>9700000000</v>
      </c>
      <c r="C360">
        <v>-9.8024654000000009</v>
      </c>
      <c r="M360">
        <v>9700000000</v>
      </c>
      <c r="N360">
        <v>-10.297132</v>
      </c>
    </row>
    <row r="361" spans="2:14" x14ac:dyDescent="0.25">
      <c r="B361">
        <v>9760000000</v>
      </c>
      <c r="C361">
        <v>-9.8634042999999991</v>
      </c>
      <c r="M361">
        <v>9760000000</v>
      </c>
      <c r="N361">
        <v>-10.400751</v>
      </c>
    </row>
    <row r="362" spans="2:14" x14ac:dyDescent="0.25">
      <c r="B362">
        <v>9820000000</v>
      </c>
      <c r="C362">
        <v>-9.9021129999999999</v>
      </c>
      <c r="M362">
        <v>9820000000</v>
      </c>
      <c r="N362">
        <v>-10.476077</v>
      </c>
    </row>
    <row r="363" spans="2:14" x14ac:dyDescent="0.25">
      <c r="B363">
        <v>9880000000</v>
      </c>
      <c r="C363">
        <v>-9.9236678999999999</v>
      </c>
      <c r="M363">
        <v>9880000000</v>
      </c>
      <c r="N363">
        <v>-10.5328</v>
      </c>
    </row>
    <row r="364" spans="2:14" x14ac:dyDescent="0.25">
      <c r="B364">
        <v>9940000000</v>
      </c>
      <c r="C364">
        <v>-9.9374084000000007</v>
      </c>
      <c r="M364">
        <v>9940000000</v>
      </c>
      <c r="N364">
        <v>-10.568265999999999</v>
      </c>
    </row>
    <row r="365" spans="2:14" x14ac:dyDescent="0.25">
      <c r="B365">
        <v>10000000000</v>
      </c>
      <c r="C365">
        <v>-9.9533424000000004</v>
      </c>
      <c r="M365">
        <v>10000000000</v>
      </c>
      <c r="N365">
        <v>-10.613251999999999</v>
      </c>
    </row>
    <row r="366" spans="2:14" x14ac:dyDescent="0.25">
      <c r="B366">
        <v>10060000000</v>
      </c>
      <c r="C366">
        <v>-9.9773931999999999</v>
      </c>
      <c r="M366">
        <v>10060000000</v>
      </c>
      <c r="N366">
        <v>-10.669803</v>
      </c>
    </row>
    <row r="367" spans="2:14" x14ac:dyDescent="0.25">
      <c r="B367">
        <v>10120000000</v>
      </c>
      <c r="C367">
        <v>-10.024440999999999</v>
      </c>
      <c r="M367">
        <v>10120000000</v>
      </c>
      <c r="N367">
        <v>-10.721795</v>
      </c>
    </row>
    <row r="368" spans="2:14" x14ac:dyDescent="0.25">
      <c r="B368">
        <v>10180000000</v>
      </c>
      <c r="C368">
        <v>-10.063639</v>
      </c>
      <c r="M368">
        <v>10180000000</v>
      </c>
      <c r="N368">
        <v>-10.757998000000001</v>
      </c>
    </row>
    <row r="369" spans="2:14" x14ac:dyDescent="0.25">
      <c r="B369">
        <v>10240000000</v>
      </c>
      <c r="C369">
        <v>-10.074991000000001</v>
      </c>
      <c r="M369">
        <v>10240000000</v>
      </c>
      <c r="N369">
        <v>-10.772570999999999</v>
      </c>
    </row>
    <row r="370" spans="2:14" x14ac:dyDescent="0.25">
      <c r="B370">
        <v>10300000000</v>
      </c>
      <c r="C370">
        <v>-10.074346</v>
      </c>
      <c r="M370">
        <v>10300000000</v>
      </c>
      <c r="N370">
        <v>-10.779394</v>
      </c>
    </row>
    <row r="371" spans="2:14" x14ac:dyDescent="0.25">
      <c r="B371">
        <v>10360000000</v>
      </c>
      <c r="C371">
        <v>-10.0825</v>
      </c>
      <c r="M371">
        <v>10360000000</v>
      </c>
      <c r="N371">
        <v>-10.772328999999999</v>
      </c>
    </row>
    <row r="372" spans="2:14" x14ac:dyDescent="0.25">
      <c r="B372">
        <v>10420000000</v>
      </c>
      <c r="C372">
        <v>-10.094761</v>
      </c>
      <c r="M372">
        <v>10420000000</v>
      </c>
      <c r="N372">
        <v>-10.770432</v>
      </c>
    </row>
    <row r="373" spans="2:14" x14ac:dyDescent="0.25">
      <c r="B373">
        <v>10480000000</v>
      </c>
      <c r="C373">
        <v>-10.107619</v>
      </c>
      <c r="M373">
        <v>10480000000</v>
      </c>
      <c r="N373">
        <v>-10.764211</v>
      </c>
    </row>
    <row r="374" spans="2:14" x14ac:dyDescent="0.25">
      <c r="B374">
        <v>10540000000</v>
      </c>
      <c r="C374">
        <v>-10.142937</v>
      </c>
      <c r="M374">
        <v>10540000000</v>
      </c>
      <c r="N374">
        <v>-10.776119</v>
      </c>
    </row>
    <row r="375" spans="2:14" x14ac:dyDescent="0.25">
      <c r="B375">
        <v>10600000000</v>
      </c>
      <c r="C375">
        <v>-10.177377</v>
      </c>
      <c r="M375">
        <v>10600000000</v>
      </c>
      <c r="N375">
        <v>-10.768841</v>
      </c>
    </row>
    <row r="376" spans="2:14" x14ac:dyDescent="0.25">
      <c r="B376">
        <v>10660000000</v>
      </c>
      <c r="C376">
        <v>-10.162737</v>
      </c>
      <c r="M376">
        <v>10660000000</v>
      </c>
      <c r="N376">
        <v>-10.729384</v>
      </c>
    </row>
    <row r="377" spans="2:14" x14ac:dyDescent="0.25">
      <c r="B377">
        <v>10720000000</v>
      </c>
      <c r="C377">
        <v>-10.138821</v>
      </c>
      <c r="M377">
        <v>10720000000</v>
      </c>
      <c r="N377">
        <v>-10.694258</v>
      </c>
    </row>
    <row r="378" spans="2:14" x14ac:dyDescent="0.25">
      <c r="B378">
        <v>10780000000</v>
      </c>
      <c r="C378">
        <v>-10.151384</v>
      </c>
      <c r="M378">
        <v>10780000000</v>
      </c>
      <c r="N378">
        <v>-10.684006</v>
      </c>
    </row>
    <row r="379" spans="2:14" x14ac:dyDescent="0.25">
      <c r="B379">
        <v>10840000000</v>
      </c>
      <c r="C379">
        <v>-10.193789000000001</v>
      </c>
      <c r="M379">
        <v>10840000000</v>
      </c>
      <c r="N379">
        <v>-10.684927999999999</v>
      </c>
    </row>
    <row r="380" spans="2:14" x14ac:dyDescent="0.25">
      <c r="B380">
        <v>10900000000</v>
      </c>
      <c r="C380">
        <v>-10.236726000000001</v>
      </c>
      <c r="M380">
        <v>10900000000</v>
      </c>
      <c r="N380">
        <v>-10.680991000000001</v>
      </c>
    </row>
    <row r="381" spans="2:14" x14ac:dyDescent="0.25">
      <c r="B381">
        <v>10960000000</v>
      </c>
      <c r="C381">
        <v>-10.285216999999999</v>
      </c>
      <c r="M381">
        <v>10960000000</v>
      </c>
      <c r="N381">
        <v>-10.683849</v>
      </c>
    </row>
    <row r="382" spans="2:14" x14ac:dyDescent="0.25">
      <c r="B382">
        <v>11020000000</v>
      </c>
      <c r="C382">
        <v>-10.324930999999999</v>
      </c>
      <c r="M382">
        <v>11020000000</v>
      </c>
      <c r="N382">
        <v>-10.676263000000001</v>
      </c>
    </row>
    <row r="383" spans="2:14" x14ac:dyDescent="0.25">
      <c r="B383">
        <v>11080000000</v>
      </c>
      <c r="C383">
        <v>-10.373578</v>
      </c>
      <c r="M383">
        <v>11080000000</v>
      </c>
      <c r="N383">
        <v>-10.681426</v>
      </c>
    </row>
    <row r="384" spans="2:14" x14ac:dyDescent="0.25">
      <c r="B384">
        <v>11140000000</v>
      </c>
      <c r="C384">
        <v>-10.440955000000001</v>
      </c>
      <c r="M384">
        <v>11140000000</v>
      </c>
      <c r="N384">
        <v>-10.688081</v>
      </c>
    </row>
    <row r="385" spans="2:14" x14ac:dyDescent="0.25">
      <c r="B385">
        <v>11200000000</v>
      </c>
      <c r="C385">
        <v>-10.516999999999999</v>
      </c>
      <c r="M385">
        <v>11200000000</v>
      </c>
      <c r="N385">
        <v>-10.698202</v>
      </c>
    </row>
    <row r="386" spans="2:14" x14ac:dyDescent="0.25">
      <c r="B386">
        <v>11260000000</v>
      </c>
      <c r="C386">
        <v>-10.618345</v>
      </c>
      <c r="M386">
        <v>11260000000</v>
      </c>
      <c r="N386">
        <v>-10.719329</v>
      </c>
    </row>
    <row r="387" spans="2:14" x14ac:dyDescent="0.25">
      <c r="B387">
        <v>11320000000</v>
      </c>
      <c r="C387">
        <v>-10.772352</v>
      </c>
      <c r="M387">
        <v>11320000000</v>
      </c>
      <c r="N387">
        <v>-10.775771000000001</v>
      </c>
    </row>
    <row r="388" spans="2:14" x14ac:dyDescent="0.25">
      <c r="B388">
        <v>11380000000</v>
      </c>
      <c r="C388">
        <v>-10.957559</v>
      </c>
      <c r="M388">
        <v>11380000000</v>
      </c>
      <c r="N388">
        <v>-10.835423</v>
      </c>
    </row>
    <row r="389" spans="2:14" x14ac:dyDescent="0.25">
      <c r="B389">
        <v>11440000000</v>
      </c>
      <c r="C389">
        <v>-11.104411000000001</v>
      </c>
      <c r="M389">
        <v>11440000000</v>
      </c>
      <c r="N389">
        <v>-10.867243999999999</v>
      </c>
    </row>
    <row r="390" spans="2:14" x14ac:dyDescent="0.25">
      <c r="B390">
        <v>11500000000</v>
      </c>
      <c r="C390">
        <v>-11.253323</v>
      </c>
      <c r="M390">
        <v>11500000000</v>
      </c>
      <c r="N390">
        <v>-10.914443</v>
      </c>
    </row>
    <row r="391" spans="2:14" x14ac:dyDescent="0.25">
      <c r="B391">
        <v>11560000000</v>
      </c>
      <c r="C391">
        <v>-11.472419</v>
      </c>
      <c r="M391">
        <v>11560000000</v>
      </c>
      <c r="N391">
        <v>-10.996930000000001</v>
      </c>
    </row>
    <row r="392" spans="2:14" x14ac:dyDescent="0.25">
      <c r="B392">
        <v>11620000000</v>
      </c>
      <c r="C392">
        <v>-11.752521</v>
      </c>
      <c r="M392">
        <v>11620000000</v>
      </c>
      <c r="N392">
        <v>-11.082623999999999</v>
      </c>
    </row>
    <row r="393" spans="2:14" x14ac:dyDescent="0.25">
      <c r="B393">
        <v>11680000000</v>
      </c>
      <c r="C393">
        <v>-12.028651999999999</v>
      </c>
      <c r="M393">
        <v>11680000000</v>
      </c>
      <c r="N393">
        <v>-11.166669000000001</v>
      </c>
    </row>
    <row r="394" spans="2:14" x14ac:dyDescent="0.25">
      <c r="B394">
        <v>11740000000</v>
      </c>
      <c r="C394">
        <v>-12.342453000000001</v>
      </c>
      <c r="M394">
        <v>11740000000</v>
      </c>
      <c r="N394">
        <v>-11.265333</v>
      </c>
    </row>
    <row r="395" spans="2:14" x14ac:dyDescent="0.25">
      <c r="B395">
        <v>11800000000</v>
      </c>
      <c r="C395">
        <v>-12.735918</v>
      </c>
      <c r="M395">
        <v>11800000000</v>
      </c>
      <c r="N395">
        <v>-11.391545000000001</v>
      </c>
    </row>
    <row r="396" spans="2:14" x14ac:dyDescent="0.25">
      <c r="B396">
        <v>11860000000</v>
      </c>
      <c r="C396">
        <v>-13.140256000000001</v>
      </c>
      <c r="M396">
        <v>11860000000</v>
      </c>
      <c r="N396">
        <v>-11.502599</v>
      </c>
    </row>
    <row r="397" spans="2:14" x14ac:dyDescent="0.25">
      <c r="B397">
        <v>11920000000</v>
      </c>
      <c r="C397">
        <v>-13.52111</v>
      </c>
      <c r="M397">
        <v>11920000000</v>
      </c>
      <c r="N397">
        <v>-11.596484</v>
      </c>
    </row>
    <row r="398" spans="2:14" x14ac:dyDescent="0.25">
      <c r="B398">
        <v>11980000000</v>
      </c>
      <c r="C398">
        <v>-13.938010999999999</v>
      </c>
      <c r="M398">
        <v>11980000000</v>
      </c>
      <c r="N398">
        <v>-11.713801</v>
      </c>
    </row>
    <row r="399" spans="2:14" x14ac:dyDescent="0.25">
      <c r="B399">
        <v>12040000000</v>
      </c>
      <c r="C399">
        <v>-14.408559</v>
      </c>
      <c r="M399">
        <v>12040000000</v>
      </c>
      <c r="N399">
        <v>-11.876282</v>
      </c>
    </row>
    <row r="400" spans="2:14" x14ac:dyDescent="0.25">
      <c r="B400">
        <v>12100000000</v>
      </c>
      <c r="C400">
        <v>-14.873571999999999</v>
      </c>
      <c r="M400">
        <v>12100000000</v>
      </c>
      <c r="N400">
        <v>-12.029477</v>
      </c>
    </row>
    <row r="401" spans="2:14" x14ac:dyDescent="0.25">
      <c r="B401">
        <v>12160000000</v>
      </c>
      <c r="C401">
        <v>-15.243370000000001</v>
      </c>
      <c r="M401">
        <v>12160000000</v>
      </c>
      <c r="N401">
        <v>-12.203677000000001</v>
      </c>
    </row>
    <row r="402" spans="2:14" x14ac:dyDescent="0.25">
      <c r="B402">
        <v>12220000000</v>
      </c>
      <c r="C402">
        <v>-15.513006000000001</v>
      </c>
      <c r="M402">
        <v>12220000000</v>
      </c>
      <c r="N402">
        <v>-12.400881</v>
      </c>
    </row>
    <row r="403" spans="2:14" x14ac:dyDescent="0.25">
      <c r="B403">
        <v>12280000000</v>
      </c>
      <c r="C403">
        <v>-15.644145</v>
      </c>
      <c r="M403">
        <v>12280000000</v>
      </c>
      <c r="N403">
        <v>-12.600486999999999</v>
      </c>
    </row>
    <row r="404" spans="2:14" x14ac:dyDescent="0.25">
      <c r="B404">
        <v>12340000000</v>
      </c>
      <c r="C404">
        <v>-15.618726000000001</v>
      </c>
      <c r="M404">
        <v>12340000000</v>
      </c>
      <c r="N404">
        <v>-12.786576999999999</v>
      </c>
    </row>
    <row r="405" spans="2:14" x14ac:dyDescent="0.25">
      <c r="B405">
        <v>12400000000</v>
      </c>
      <c r="C405">
        <v>-15.454419</v>
      </c>
      <c r="M405">
        <v>12400000000</v>
      </c>
      <c r="N405">
        <v>-13.000641</v>
      </c>
    </row>
    <row r="406" spans="2:14" x14ac:dyDescent="0.25">
      <c r="B406">
        <v>12460000000</v>
      </c>
      <c r="C406">
        <v>-15.24803</v>
      </c>
      <c r="M406">
        <v>12460000000</v>
      </c>
      <c r="N406">
        <v>-13.243798999999999</v>
      </c>
    </row>
    <row r="407" spans="2:14" x14ac:dyDescent="0.25">
      <c r="B407">
        <v>12520000000</v>
      </c>
      <c r="C407">
        <v>-15.028854000000001</v>
      </c>
      <c r="M407">
        <v>12520000000</v>
      </c>
      <c r="N407">
        <v>-13.527089</v>
      </c>
    </row>
    <row r="408" spans="2:14" x14ac:dyDescent="0.25">
      <c r="B408">
        <v>12580000000</v>
      </c>
      <c r="C408">
        <v>-14.819679000000001</v>
      </c>
      <c r="M408">
        <v>12580000000</v>
      </c>
      <c r="N408">
        <v>-13.844574</v>
      </c>
    </row>
    <row r="409" spans="2:14" x14ac:dyDescent="0.25">
      <c r="B409">
        <v>12640000000</v>
      </c>
      <c r="C409">
        <v>-14.645671</v>
      </c>
      <c r="M409">
        <v>12640000000</v>
      </c>
      <c r="N409">
        <v>-14.182098999999999</v>
      </c>
    </row>
    <row r="410" spans="2:14" x14ac:dyDescent="0.25">
      <c r="B410">
        <v>12700000000</v>
      </c>
      <c r="C410">
        <v>-14.486098</v>
      </c>
      <c r="M410">
        <v>12700000000</v>
      </c>
      <c r="N410">
        <v>-14.490098</v>
      </c>
    </row>
    <row r="411" spans="2:14" x14ac:dyDescent="0.25">
      <c r="B411">
        <v>12760000000</v>
      </c>
      <c r="C411">
        <v>-14.347892999999999</v>
      </c>
      <c r="M411">
        <v>12760000000</v>
      </c>
      <c r="N411">
        <v>-14.78698</v>
      </c>
    </row>
    <row r="412" spans="2:14" x14ac:dyDescent="0.25">
      <c r="B412">
        <v>12820000000</v>
      </c>
      <c r="C412">
        <v>-14.209581</v>
      </c>
      <c r="M412">
        <v>12820000000</v>
      </c>
      <c r="N412">
        <v>-15.126313</v>
      </c>
    </row>
    <row r="413" spans="2:14" x14ac:dyDescent="0.25">
      <c r="B413">
        <v>12880000000</v>
      </c>
      <c r="C413">
        <v>-14.078393999999999</v>
      </c>
      <c r="M413">
        <v>12880000000</v>
      </c>
      <c r="N413">
        <v>-15.455908000000001</v>
      </c>
    </row>
    <row r="414" spans="2:14" x14ac:dyDescent="0.25">
      <c r="B414">
        <v>12940000000</v>
      </c>
      <c r="C414">
        <v>-13.972977999999999</v>
      </c>
      <c r="M414">
        <v>12940000000</v>
      </c>
      <c r="N414">
        <v>-15.734275</v>
      </c>
    </row>
    <row r="415" spans="2:14" x14ac:dyDescent="0.25">
      <c r="B415">
        <v>13000000000</v>
      </c>
      <c r="C415">
        <v>-13.907982000000001</v>
      </c>
      <c r="M415">
        <v>13000000000</v>
      </c>
      <c r="N415">
        <v>-15.987871999999999</v>
      </c>
    </row>
    <row r="416" spans="2:14" x14ac:dyDescent="0.25">
      <c r="B416" t="s">
        <v>25</v>
      </c>
      <c r="M416" t="s">
        <v>25</v>
      </c>
    </row>
    <row r="419" spans="2:14" x14ac:dyDescent="0.25">
      <c r="B419" t="s">
        <v>29</v>
      </c>
      <c r="M419" t="s">
        <v>29</v>
      </c>
    </row>
    <row r="420" spans="2:14" x14ac:dyDescent="0.25">
      <c r="B420" t="s">
        <v>23</v>
      </c>
      <c r="C420" t="s">
        <v>288</v>
      </c>
      <c r="M420" t="s">
        <v>23</v>
      </c>
      <c r="N420" t="s">
        <v>288</v>
      </c>
    </row>
    <row r="421" spans="2:14" x14ac:dyDescent="0.25">
      <c r="B421">
        <v>1000000000</v>
      </c>
      <c r="C421">
        <v>-12.057865</v>
      </c>
      <c r="M421">
        <v>1000000000</v>
      </c>
      <c r="N421">
        <v>-13.838917</v>
      </c>
    </row>
    <row r="422" spans="2:14" x14ac:dyDescent="0.25">
      <c r="B422">
        <v>1060000000</v>
      </c>
      <c r="C422">
        <v>-11.845397</v>
      </c>
      <c r="M422">
        <v>1060000000</v>
      </c>
      <c r="N422">
        <v>-13.587978</v>
      </c>
    </row>
    <row r="423" spans="2:14" x14ac:dyDescent="0.25">
      <c r="B423">
        <v>1120000000</v>
      </c>
      <c r="C423">
        <v>-11.588526999999999</v>
      </c>
      <c r="M423">
        <v>1120000000</v>
      </c>
      <c r="N423">
        <v>-13.27745</v>
      </c>
    </row>
    <row r="424" spans="2:14" x14ac:dyDescent="0.25">
      <c r="B424">
        <v>1180000000</v>
      </c>
      <c r="C424">
        <v>-11.293106</v>
      </c>
      <c r="M424">
        <v>1180000000</v>
      </c>
      <c r="N424">
        <v>-12.91493</v>
      </c>
    </row>
    <row r="425" spans="2:14" x14ac:dyDescent="0.25">
      <c r="B425">
        <v>1240000000</v>
      </c>
      <c r="C425">
        <v>-11.010729</v>
      </c>
      <c r="M425">
        <v>1240000000</v>
      </c>
      <c r="N425">
        <v>-12.550981999999999</v>
      </c>
    </row>
    <row r="426" spans="2:14" x14ac:dyDescent="0.25">
      <c r="B426">
        <v>1300000000</v>
      </c>
      <c r="C426">
        <v>-10.772093</v>
      </c>
      <c r="M426">
        <v>1300000000</v>
      </c>
      <c r="N426">
        <v>-12.234035</v>
      </c>
    </row>
    <row r="427" spans="2:14" x14ac:dyDescent="0.25">
      <c r="B427">
        <v>1360000000</v>
      </c>
      <c r="C427">
        <v>-10.563469</v>
      </c>
      <c r="M427">
        <v>1360000000</v>
      </c>
      <c r="N427">
        <v>-11.956531999999999</v>
      </c>
    </row>
    <row r="428" spans="2:14" x14ac:dyDescent="0.25">
      <c r="B428">
        <v>1420000000</v>
      </c>
      <c r="C428">
        <v>-10.344232999999999</v>
      </c>
      <c r="M428">
        <v>1420000000</v>
      </c>
      <c r="N428">
        <v>-11.670564000000001</v>
      </c>
    </row>
    <row r="429" spans="2:14" x14ac:dyDescent="0.25">
      <c r="B429">
        <v>1480000000</v>
      </c>
      <c r="C429">
        <v>-10.110713000000001</v>
      </c>
      <c r="M429">
        <v>1480000000</v>
      </c>
      <c r="N429">
        <v>-11.387363000000001</v>
      </c>
    </row>
    <row r="430" spans="2:14" x14ac:dyDescent="0.25">
      <c r="B430">
        <v>1540000000</v>
      </c>
      <c r="C430">
        <v>-9.9030237000000003</v>
      </c>
      <c r="M430">
        <v>1540000000</v>
      </c>
      <c r="N430">
        <v>-11.124515000000001</v>
      </c>
    </row>
    <row r="431" spans="2:14" x14ac:dyDescent="0.25">
      <c r="B431">
        <v>1600000000</v>
      </c>
      <c r="C431">
        <v>-9.7157973999999996</v>
      </c>
      <c r="M431">
        <v>1600000000</v>
      </c>
      <c r="N431">
        <v>-10.893872999999999</v>
      </c>
    </row>
    <row r="432" spans="2:14" x14ac:dyDescent="0.25">
      <c r="B432">
        <v>1660000000</v>
      </c>
      <c r="C432">
        <v>-9.5164948000000003</v>
      </c>
      <c r="M432">
        <v>1660000000</v>
      </c>
      <c r="N432">
        <v>-10.643822999999999</v>
      </c>
    </row>
    <row r="433" spans="2:14" x14ac:dyDescent="0.25">
      <c r="B433">
        <v>1720000000</v>
      </c>
      <c r="C433">
        <v>-9.3550395999999996</v>
      </c>
      <c r="M433">
        <v>1720000000</v>
      </c>
      <c r="N433">
        <v>-10.436529999999999</v>
      </c>
    </row>
    <row r="434" spans="2:14" x14ac:dyDescent="0.25">
      <c r="B434">
        <v>1780000000</v>
      </c>
      <c r="C434">
        <v>-9.2102537000000009</v>
      </c>
      <c r="M434">
        <v>1780000000</v>
      </c>
      <c r="N434">
        <v>-10.228248000000001</v>
      </c>
    </row>
    <row r="435" spans="2:14" x14ac:dyDescent="0.25">
      <c r="B435">
        <v>1840000000</v>
      </c>
      <c r="C435">
        <v>-9.1028681000000002</v>
      </c>
      <c r="M435">
        <v>1840000000</v>
      </c>
      <c r="N435">
        <v>-10.060453000000001</v>
      </c>
    </row>
    <row r="436" spans="2:14" x14ac:dyDescent="0.25">
      <c r="B436">
        <v>1900000000</v>
      </c>
      <c r="C436">
        <v>-9.0011597000000005</v>
      </c>
      <c r="M436">
        <v>1900000000</v>
      </c>
      <c r="N436">
        <v>-9.8845405999999993</v>
      </c>
    </row>
    <row r="437" spans="2:14" x14ac:dyDescent="0.25">
      <c r="B437">
        <v>1960000000</v>
      </c>
      <c r="C437">
        <v>-8.9165144000000005</v>
      </c>
      <c r="M437">
        <v>1960000000</v>
      </c>
      <c r="N437">
        <v>-9.7271365999999997</v>
      </c>
    </row>
    <row r="438" spans="2:14" x14ac:dyDescent="0.25">
      <c r="B438">
        <v>2020000000</v>
      </c>
      <c r="C438">
        <v>-8.8520775</v>
      </c>
      <c r="M438">
        <v>2020000000</v>
      </c>
      <c r="N438">
        <v>-9.5853394999999999</v>
      </c>
    </row>
    <row r="439" spans="2:14" x14ac:dyDescent="0.25">
      <c r="B439">
        <v>2080000000</v>
      </c>
      <c r="C439">
        <v>-8.8349600000000006</v>
      </c>
      <c r="M439">
        <v>2080000000</v>
      </c>
      <c r="N439">
        <v>-9.4815740999999996</v>
      </c>
    </row>
    <row r="440" spans="2:14" x14ac:dyDescent="0.25">
      <c r="B440">
        <v>2140000000</v>
      </c>
      <c r="C440">
        <v>-8.8256245</v>
      </c>
      <c r="M440">
        <v>2140000000</v>
      </c>
      <c r="N440">
        <v>-9.3876218999999992</v>
      </c>
    </row>
    <row r="441" spans="2:14" x14ac:dyDescent="0.25">
      <c r="B441">
        <v>2200000000</v>
      </c>
      <c r="C441">
        <v>-8.8439131</v>
      </c>
      <c r="M441">
        <v>2200000000</v>
      </c>
      <c r="N441">
        <v>-9.3137711999999997</v>
      </c>
    </row>
    <row r="442" spans="2:14" x14ac:dyDescent="0.25">
      <c r="B442">
        <v>2260000000</v>
      </c>
      <c r="C442">
        <v>-8.8540001000000004</v>
      </c>
      <c r="M442">
        <v>2260000000</v>
      </c>
      <c r="N442">
        <v>-9.2378855000000009</v>
      </c>
    </row>
    <row r="443" spans="2:14" x14ac:dyDescent="0.25">
      <c r="B443">
        <v>2320000000</v>
      </c>
      <c r="C443">
        <v>-8.8722639000000001</v>
      </c>
      <c r="M443">
        <v>2320000000</v>
      </c>
      <c r="N443">
        <v>-9.1597308999999996</v>
      </c>
    </row>
    <row r="444" spans="2:14" x14ac:dyDescent="0.25">
      <c r="B444">
        <v>2380000000</v>
      </c>
      <c r="C444">
        <v>-8.8670320999999994</v>
      </c>
      <c r="M444">
        <v>2380000000</v>
      </c>
      <c r="N444">
        <v>-9.0754604000000008</v>
      </c>
    </row>
    <row r="445" spans="2:14" x14ac:dyDescent="0.25">
      <c r="B445">
        <v>2440000000</v>
      </c>
      <c r="C445">
        <v>-8.8896446000000005</v>
      </c>
      <c r="M445">
        <v>2440000000</v>
      </c>
      <c r="N445">
        <v>-9.0193385999999993</v>
      </c>
    </row>
    <row r="446" spans="2:14" x14ac:dyDescent="0.25">
      <c r="B446">
        <v>2500000000</v>
      </c>
      <c r="C446">
        <v>-8.8771714999999993</v>
      </c>
      <c r="M446">
        <v>2500000000</v>
      </c>
      <c r="N446">
        <v>-8.9481362999999998</v>
      </c>
    </row>
    <row r="447" spans="2:14" x14ac:dyDescent="0.25">
      <c r="B447">
        <v>2560000000</v>
      </c>
      <c r="C447">
        <v>-8.8807869000000004</v>
      </c>
      <c r="M447">
        <v>2560000000</v>
      </c>
      <c r="N447">
        <v>-8.8922671999999991</v>
      </c>
    </row>
    <row r="448" spans="2:14" x14ac:dyDescent="0.25">
      <c r="B448">
        <v>2620000000</v>
      </c>
      <c r="C448">
        <v>-8.8719082</v>
      </c>
      <c r="M448">
        <v>2620000000</v>
      </c>
      <c r="N448">
        <v>-8.8505096000000005</v>
      </c>
    </row>
    <row r="449" spans="2:14" x14ac:dyDescent="0.25">
      <c r="B449">
        <v>2680000000</v>
      </c>
      <c r="C449">
        <v>-8.9021912000000007</v>
      </c>
      <c r="M449">
        <v>2680000000</v>
      </c>
      <c r="N449">
        <v>-8.8419208999999999</v>
      </c>
    </row>
    <row r="450" spans="2:14" x14ac:dyDescent="0.25">
      <c r="B450">
        <v>2740000000</v>
      </c>
      <c r="C450">
        <v>-8.8859644000000007</v>
      </c>
      <c r="M450">
        <v>2740000000</v>
      </c>
      <c r="N450">
        <v>-8.8116292999999999</v>
      </c>
    </row>
    <row r="451" spans="2:14" x14ac:dyDescent="0.25">
      <c r="B451">
        <v>2800000000</v>
      </c>
      <c r="C451">
        <v>-8.8956909</v>
      </c>
      <c r="M451">
        <v>2800000000</v>
      </c>
      <c r="N451">
        <v>-8.7979783999999999</v>
      </c>
    </row>
    <row r="452" spans="2:14" x14ac:dyDescent="0.25">
      <c r="B452">
        <v>2860000000</v>
      </c>
      <c r="C452">
        <v>-8.9277791999999998</v>
      </c>
      <c r="M452">
        <v>2860000000</v>
      </c>
      <c r="N452">
        <v>-8.8008822999999996</v>
      </c>
    </row>
    <row r="453" spans="2:14" x14ac:dyDescent="0.25">
      <c r="B453">
        <v>2920000000</v>
      </c>
      <c r="C453">
        <v>-8.9812964999999991</v>
      </c>
      <c r="M453">
        <v>2920000000</v>
      </c>
      <c r="N453">
        <v>-8.7940865000000006</v>
      </c>
    </row>
    <row r="454" spans="2:14" x14ac:dyDescent="0.25">
      <c r="B454">
        <v>2980000000</v>
      </c>
      <c r="C454">
        <v>-9.0110873999999992</v>
      </c>
      <c r="M454">
        <v>2980000000</v>
      </c>
      <c r="N454">
        <v>-8.7714786999999994</v>
      </c>
    </row>
    <row r="455" spans="2:14" x14ac:dyDescent="0.25">
      <c r="B455">
        <v>3040000000</v>
      </c>
      <c r="C455">
        <v>-9.0642996</v>
      </c>
      <c r="M455">
        <v>3040000000</v>
      </c>
      <c r="N455">
        <v>-8.7507353000000005</v>
      </c>
    </row>
    <row r="456" spans="2:14" x14ac:dyDescent="0.25">
      <c r="B456">
        <v>3100000000</v>
      </c>
      <c r="C456">
        <v>-9.1231317999999995</v>
      </c>
      <c r="M456">
        <v>3100000000</v>
      </c>
      <c r="N456">
        <v>-8.7381220000000006</v>
      </c>
    </row>
    <row r="457" spans="2:14" x14ac:dyDescent="0.25">
      <c r="B457">
        <v>3160000000</v>
      </c>
      <c r="C457">
        <v>-9.1846827999999991</v>
      </c>
      <c r="M457">
        <v>3160000000</v>
      </c>
      <c r="N457">
        <v>-8.7298612999999996</v>
      </c>
    </row>
    <row r="458" spans="2:14" x14ac:dyDescent="0.25">
      <c r="B458">
        <v>3220000000</v>
      </c>
      <c r="C458">
        <v>-9.2441920999999994</v>
      </c>
      <c r="M458">
        <v>3220000000</v>
      </c>
      <c r="N458">
        <v>-8.7423839999999995</v>
      </c>
    </row>
    <row r="459" spans="2:14" x14ac:dyDescent="0.25">
      <c r="B459">
        <v>3280000000</v>
      </c>
      <c r="C459">
        <v>-9.3008164999999998</v>
      </c>
      <c r="M459">
        <v>3280000000</v>
      </c>
      <c r="N459">
        <v>-8.7574787000000001</v>
      </c>
    </row>
    <row r="460" spans="2:14" x14ac:dyDescent="0.25">
      <c r="B460">
        <v>3340000000</v>
      </c>
      <c r="C460">
        <v>-9.3441772000000007</v>
      </c>
      <c r="M460">
        <v>3340000000</v>
      </c>
      <c r="N460">
        <v>-8.7773409000000004</v>
      </c>
    </row>
    <row r="461" spans="2:14" x14ac:dyDescent="0.25">
      <c r="B461">
        <v>3400000000</v>
      </c>
      <c r="C461">
        <v>-9.3908681999999999</v>
      </c>
      <c r="M461">
        <v>3400000000</v>
      </c>
      <c r="N461">
        <v>-8.8057794999999999</v>
      </c>
    </row>
    <row r="462" spans="2:14" x14ac:dyDescent="0.25">
      <c r="B462">
        <v>3460000000</v>
      </c>
      <c r="C462">
        <v>-9.4395083999999994</v>
      </c>
      <c r="M462">
        <v>3460000000</v>
      </c>
      <c r="N462">
        <v>-8.8508711000000009</v>
      </c>
    </row>
    <row r="463" spans="2:14" x14ac:dyDescent="0.25">
      <c r="B463">
        <v>3520000000</v>
      </c>
      <c r="C463">
        <v>-9.4625616000000008</v>
      </c>
      <c r="M463">
        <v>3520000000</v>
      </c>
      <c r="N463">
        <v>-8.8848076000000002</v>
      </c>
    </row>
    <row r="464" spans="2:14" x14ac:dyDescent="0.25">
      <c r="B464">
        <v>3580000000</v>
      </c>
      <c r="C464">
        <v>-9.4908066000000009</v>
      </c>
      <c r="M464">
        <v>3580000000</v>
      </c>
      <c r="N464">
        <v>-8.9218253999999995</v>
      </c>
    </row>
    <row r="465" spans="2:14" x14ac:dyDescent="0.25">
      <c r="B465">
        <v>3640000000</v>
      </c>
      <c r="C465">
        <v>-9.5109825000000008</v>
      </c>
      <c r="M465">
        <v>3640000000</v>
      </c>
      <c r="N465">
        <v>-8.9514122</v>
      </c>
    </row>
    <row r="466" spans="2:14" x14ac:dyDescent="0.25">
      <c r="B466">
        <v>3700000000</v>
      </c>
      <c r="C466">
        <v>-9.5406817999999998</v>
      </c>
      <c r="M466">
        <v>3700000000</v>
      </c>
      <c r="N466">
        <v>-8.9935025999999993</v>
      </c>
    </row>
    <row r="467" spans="2:14" x14ac:dyDescent="0.25">
      <c r="B467">
        <v>3760000000</v>
      </c>
      <c r="C467">
        <v>-9.5484609999999996</v>
      </c>
      <c r="M467">
        <v>3760000000</v>
      </c>
      <c r="N467">
        <v>-9.0182981000000009</v>
      </c>
    </row>
    <row r="468" spans="2:14" x14ac:dyDescent="0.25">
      <c r="B468">
        <v>3820000000</v>
      </c>
      <c r="C468">
        <v>-9.5736445999999997</v>
      </c>
      <c r="M468">
        <v>3820000000</v>
      </c>
      <c r="N468">
        <v>-9.0438662000000001</v>
      </c>
    </row>
    <row r="469" spans="2:14" x14ac:dyDescent="0.25">
      <c r="B469">
        <v>3880000000</v>
      </c>
      <c r="C469">
        <v>-9.5616932000000006</v>
      </c>
      <c r="M469">
        <v>3880000000</v>
      </c>
      <c r="N469">
        <v>-9.0328703000000008</v>
      </c>
    </row>
    <row r="470" spans="2:14" x14ac:dyDescent="0.25">
      <c r="B470">
        <v>3940000000</v>
      </c>
      <c r="C470">
        <v>-9.5787411000000002</v>
      </c>
      <c r="M470">
        <v>3940000000</v>
      </c>
      <c r="N470">
        <v>-9.0441836999999996</v>
      </c>
    </row>
    <row r="471" spans="2:14" x14ac:dyDescent="0.25">
      <c r="B471">
        <v>4000000000</v>
      </c>
      <c r="C471">
        <v>-9.5810776000000004</v>
      </c>
      <c r="M471">
        <v>4000000000</v>
      </c>
      <c r="N471">
        <v>-9.0438118000000003</v>
      </c>
    </row>
    <row r="472" spans="2:14" x14ac:dyDescent="0.25">
      <c r="B472">
        <v>4060000000</v>
      </c>
      <c r="C472">
        <v>-9.5913485999999999</v>
      </c>
      <c r="M472">
        <v>4060000000</v>
      </c>
      <c r="N472">
        <v>-9.0466490000000004</v>
      </c>
    </row>
    <row r="473" spans="2:14" x14ac:dyDescent="0.25">
      <c r="B473">
        <v>4120000000</v>
      </c>
      <c r="C473">
        <v>-9.5866451000000001</v>
      </c>
      <c r="M473">
        <v>4120000000</v>
      </c>
      <c r="N473">
        <v>-9.0432205000000003</v>
      </c>
    </row>
    <row r="474" spans="2:14" x14ac:dyDescent="0.25">
      <c r="B474">
        <v>4180000000</v>
      </c>
      <c r="C474">
        <v>-9.6343306999999996</v>
      </c>
      <c r="M474">
        <v>4180000000</v>
      </c>
      <c r="N474">
        <v>-9.0884198999999999</v>
      </c>
    </row>
    <row r="475" spans="2:14" x14ac:dyDescent="0.25">
      <c r="B475">
        <v>4240000000</v>
      </c>
      <c r="C475">
        <v>-9.6744679999999992</v>
      </c>
      <c r="M475">
        <v>4240000000</v>
      </c>
      <c r="N475">
        <v>-9.1188736000000006</v>
      </c>
    </row>
    <row r="476" spans="2:14" x14ac:dyDescent="0.25">
      <c r="B476">
        <v>4300000000</v>
      </c>
      <c r="C476">
        <v>-9.6977186</v>
      </c>
      <c r="M476">
        <v>4300000000</v>
      </c>
      <c r="N476">
        <v>-9.1501769999999993</v>
      </c>
    </row>
    <row r="477" spans="2:14" x14ac:dyDescent="0.25">
      <c r="B477">
        <v>4360000000</v>
      </c>
      <c r="C477">
        <v>-9.7253436999999998</v>
      </c>
      <c r="M477">
        <v>4360000000</v>
      </c>
      <c r="N477">
        <v>-9.1997099000000002</v>
      </c>
    </row>
    <row r="478" spans="2:14" x14ac:dyDescent="0.25">
      <c r="B478">
        <v>4420000000</v>
      </c>
      <c r="C478">
        <v>-9.7690964000000005</v>
      </c>
      <c r="M478">
        <v>4420000000</v>
      </c>
      <c r="N478">
        <v>-9.2590465999999996</v>
      </c>
    </row>
    <row r="479" spans="2:14" x14ac:dyDescent="0.25">
      <c r="B479">
        <v>4480000000</v>
      </c>
      <c r="C479">
        <v>-9.8131094000000001</v>
      </c>
      <c r="M479">
        <v>4480000000</v>
      </c>
      <c r="N479">
        <v>-9.3234891999999991</v>
      </c>
    </row>
    <row r="480" spans="2:14" x14ac:dyDescent="0.25">
      <c r="B480">
        <v>4540000000</v>
      </c>
      <c r="C480">
        <v>-9.8305120000000006</v>
      </c>
      <c r="M480">
        <v>4540000000</v>
      </c>
      <c r="N480">
        <v>-9.3851508999999993</v>
      </c>
    </row>
    <row r="481" spans="2:14" x14ac:dyDescent="0.25">
      <c r="B481">
        <v>4600000000</v>
      </c>
      <c r="C481">
        <v>-9.8507613999999997</v>
      </c>
      <c r="M481">
        <v>4600000000</v>
      </c>
      <c r="N481">
        <v>-9.4393987999999993</v>
      </c>
    </row>
    <row r="482" spans="2:14" x14ac:dyDescent="0.25">
      <c r="B482">
        <v>4660000000</v>
      </c>
      <c r="C482">
        <v>-9.8470764000000006</v>
      </c>
      <c r="M482">
        <v>4660000000</v>
      </c>
      <c r="N482">
        <v>-9.4526500999999996</v>
      </c>
    </row>
    <row r="483" spans="2:14" x14ac:dyDescent="0.25">
      <c r="B483">
        <v>4720000000</v>
      </c>
      <c r="C483">
        <v>-9.8122252999999997</v>
      </c>
      <c r="M483">
        <v>4720000000</v>
      </c>
      <c r="N483">
        <v>-9.4478854999999999</v>
      </c>
    </row>
    <row r="484" spans="2:14" x14ac:dyDescent="0.25">
      <c r="B484">
        <v>4780000000</v>
      </c>
      <c r="C484">
        <v>-9.7684058999999994</v>
      </c>
      <c r="M484">
        <v>4780000000</v>
      </c>
      <c r="N484">
        <v>-9.4417104999999992</v>
      </c>
    </row>
    <row r="485" spans="2:14" x14ac:dyDescent="0.25">
      <c r="B485">
        <v>4840000000</v>
      </c>
      <c r="C485">
        <v>-9.7264432999999997</v>
      </c>
      <c r="M485">
        <v>4840000000</v>
      </c>
      <c r="N485">
        <v>-9.4275780000000005</v>
      </c>
    </row>
    <row r="486" spans="2:14" x14ac:dyDescent="0.25">
      <c r="B486">
        <v>4900000000</v>
      </c>
      <c r="C486">
        <v>-9.6644658999999997</v>
      </c>
      <c r="M486">
        <v>4900000000</v>
      </c>
      <c r="N486">
        <v>-9.3883037999999992</v>
      </c>
    </row>
    <row r="487" spans="2:14" x14ac:dyDescent="0.25">
      <c r="B487">
        <v>4960000000</v>
      </c>
      <c r="C487">
        <v>-9.6194305</v>
      </c>
      <c r="M487">
        <v>4960000000</v>
      </c>
      <c r="N487">
        <v>-9.3721446999999998</v>
      </c>
    </row>
    <row r="488" spans="2:14" x14ac:dyDescent="0.25">
      <c r="B488">
        <v>5020000000</v>
      </c>
      <c r="C488">
        <v>-9.5988320999999992</v>
      </c>
      <c r="M488">
        <v>5020000000</v>
      </c>
      <c r="N488">
        <v>-9.3739138000000004</v>
      </c>
    </row>
    <row r="489" spans="2:14" x14ac:dyDescent="0.25">
      <c r="B489">
        <v>5080000000</v>
      </c>
      <c r="C489">
        <v>-9.5646620000000002</v>
      </c>
      <c r="M489">
        <v>5080000000</v>
      </c>
      <c r="N489">
        <v>-9.3578977999999999</v>
      </c>
    </row>
    <row r="490" spans="2:14" x14ac:dyDescent="0.25">
      <c r="B490">
        <v>5140000000</v>
      </c>
      <c r="C490">
        <v>-9.5177879000000001</v>
      </c>
      <c r="M490">
        <v>5140000000</v>
      </c>
      <c r="N490">
        <v>-9.3342638000000004</v>
      </c>
    </row>
    <row r="491" spans="2:14" x14ac:dyDescent="0.25">
      <c r="B491">
        <v>5200000000</v>
      </c>
      <c r="C491">
        <v>-9.4950533000000004</v>
      </c>
      <c r="M491">
        <v>5200000000</v>
      </c>
      <c r="N491">
        <v>-9.3325644000000008</v>
      </c>
    </row>
    <row r="492" spans="2:14" x14ac:dyDescent="0.25">
      <c r="B492">
        <v>5260000000</v>
      </c>
      <c r="C492">
        <v>-9.4843636</v>
      </c>
      <c r="M492">
        <v>5260000000</v>
      </c>
      <c r="N492">
        <v>-9.3428515999999995</v>
      </c>
    </row>
    <row r="493" spans="2:14" x14ac:dyDescent="0.25">
      <c r="B493">
        <v>5320000000</v>
      </c>
      <c r="C493">
        <v>-9.4489269</v>
      </c>
      <c r="M493">
        <v>5320000000</v>
      </c>
      <c r="N493">
        <v>-9.3314752999999993</v>
      </c>
    </row>
    <row r="494" spans="2:14" x14ac:dyDescent="0.25">
      <c r="B494">
        <v>5380000000</v>
      </c>
      <c r="C494">
        <v>-9.4003048000000007</v>
      </c>
      <c r="M494">
        <v>5380000000</v>
      </c>
      <c r="N494">
        <v>-9.3145895000000003</v>
      </c>
    </row>
    <row r="495" spans="2:14" x14ac:dyDescent="0.25">
      <c r="B495">
        <v>5440000000</v>
      </c>
      <c r="C495">
        <v>-9.3704175999999997</v>
      </c>
      <c r="M495">
        <v>5440000000</v>
      </c>
      <c r="N495">
        <v>-9.3057060000000007</v>
      </c>
    </row>
    <row r="496" spans="2:14" x14ac:dyDescent="0.25">
      <c r="B496">
        <v>5500000000</v>
      </c>
      <c r="C496">
        <v>-9.3354893000000008</v>
      </c>
      <c r="M496">
        <v>5500000000</v>
      </c>
      <c r="N496">
        <v>-9.2989730999999995</v>
      </c>
    </row>
    <row r="497" spans="2:14" x14ac:dyDescent="0.25">
      <c r="B497">
        <v>5560000000</v>
      </c>
      <c r="C497">
        <v>-9.2858523999999996</v>
      </c>
      <c r="M497">
        <v>5560000000</v>
      </c>
      <c r="N497">
        <v>-9.2706461000000004</v>
      </c>
    </row>
    <row r="498" spans="2:14" x14ac:dyDescent="0.25">
      <c r="B498">
        <v>5620000000</v>
      </c>
      <c r="C498">
        <v>-9.2457770999999997</v>
      </c>
      <c r="M498">
        <v>5620000000</v>
      </c>
      <c r="N498">
        <v>-9.2557010999999996</v>
      </c>
    </row>
    <row r="499" spans="2:14" x14ac:dyDescent="0.25">
      <c r="B499">
        <v>5680000000</v>
      </c>
      <c r="C499">
        <v>-9.2210493000000007</v>
      </c>
      <c r="M499">
        <v>5680000000</v>
      </c>
      <c r="N499">
        <v>-9.2449417</v>
      </c>
    </row>
    <row r="500" spans="2:14" x14ac:dyDescent="0.25">
      <c r="B500">
        <v>5740000000</v>
      </c>
      <c r="C500">
        <v>-9.1988392000000001</v>
      </c>
      <c r="M500">
        <v>5740000000</v>
      </c>
      <c r="N500">
        <v>-9.2398872000000001</v>
      </c>
    </row>
    <row r="501" spans="2:14" x14ac:dyDescent="0.25">
      <c r="B501">
        <v>5800000000</v>
      </c>
      <c r="C501">
        <v>-9.1800232000000008</v>
      </c>
      <c r="M501">
        <v>5800000000</v>
      </c>
      <c r="N501">
        <v>-9.2255850000000006</v>
      </c>
    </row>
    <row r="502" spans="2:14" x14ac:dyDescent="0.25">
      <c r="B502">
        <v>5860000000</v>
      </c>
      <c r="C502">
        <v>-9.1665191999999998</v>
      </c>
      <c r="M502">
        <v>5860000000</v>
      </c>
      <c r="N502">
        <v>-9.2232809000000007</v>
      </c>
    </row>
    <row r="503" spans="2:14" x14ac:dyDescent="0.25">
      <c r="B503">
        <v>5920000000</v>
      </c>
      <c r="C503">
        <v>-9.1582784999999998</v>
      </c>
      <c r="M503">
        <v>5920000000</v>
      </c>
      <c r="N503">
        <v>-9.2188063000000007</v>
      </c>
    </row>
    <row r="504" spans="2:14" x14ac:dyDescent="0.25">
      <c r="B504">
        <v>5980000000</v>
      </c>
      <c r="C504">
        <v>-9.1420717000000007</v>
      </c>
      <c r="M504">
        <v>5980000000</v>
      </c>
      <c r="N504">
        <v>-9.2056302999999993</v>
      </c>
    </row>
    <row r="505" spans="2:14" x14ac:dyDescent="0.25">
      <c r="B505">
        <v>6040000000</v>
      </c>
      <c r="C505">
        <v>-9.1298399000000003</v>
      </c>
      <c r="M505">
        <v>6040000000</v>
      </c>
      <c r="N505">
        <v>-9.1945008999999995</v>
      </c>
    </row>
    <row r="506" spans="2:14" x14ac:dyDescent="0.25">
      <c r="B506">
        <v>6100000000</v>
      </c>
      <c r="C506">
        <v>-9.1227979999999995</v>
      </c>
      <c r="M506">
        <v>6100000000</v>
      </c>
      <c r="N506">
        <v>-9.1937970999999994</v>
      </c>
    </row>
    <row r="507" spans="2:14" x14ac:dyDescent="0.25">
      <c r="B507">
        <v>6160000000</v>
      </c>
      <c r="C507">
        <v>-9.0999060000000007</v>
      </c>
      <c r="M507">
        <v>6160000000</v>
      </c>
      <c r="N507">
        <v>-9.1813955000000007</v>
      </c>
    </row>
    <row r="508" spans="2:14" x14ac:dyDescent="0.25">
      <c r="B508">
        <v>6220000000</v>
      </c>
      <c r="C508">
        <v>-9.0611420000000003</v>
      </c>
      <c r="M508">
        <v>6220000000</v>
      </c>
      <c r="N508">
        <v>-9.1525821999999994</v>
      </c>
    </row>
    <row r="509" spans="2:14" x14ac:dyDescent="0.25">
      <c r="B509">
        <v>6280000000</v>
      </c>
      <c r="C509">
        <v>-9.0390434000000006</v>
      </c>
      <c r="M509">
        <v>6280000000</v>
      </c>
      <c r="N509">
        <v>-9.1452407999999998</v>
      </c>
    </row>
    <row r="510" spans="2:14" x14ac:dyDescent="0.25">
      <c r="B510">
        <v>6340000000</v>
      </c>
      <c r="C510">
        <v>-9.0206909</v>
      </c>
      <c r="M510">
        <v>6340000000</v>
      </c>
      <c r="N510">
        <v>-9.1383265999999992</v>
      </c>
    </row>
    <row r="511" spans="2:14" x14ac:dyDescent="0.25">
      <c r="B511">
        <v>6400000000</v>
      </c>
      <c r="C511">
        <v>-8.9858522000000001</v>
      </c>
      <c r="M511">
        <v>6400000000</v>
      </c>
      <c r="N511">
        <v>-9.1207999999999991</v>
      </c>
    </row>
    <row r="512" spans="2:14" x14ac:dyDescent="0.25">
      <c r="B512">
        <v>6460000000</v>
      </c>
      <c r="C512">
        <v>-8.9601659999999992</v>
      </c>
      <c r="M512">
        <v>6460000000</v>
      </c>
      <c r="N512">
        <v>-9.1078510000000001</v>
      </c>
    </row>
    <row r="513" spans="2:14" x14ac:dyDescent="0.25">
      <c r="B513">
        <v>6520000000</v>
      </c>
      <c r="C513">
        <v>-8.9579696999999996</v>
      </c>
      <c r="M513">
        <v>6520000000</v>
      </c>
      <c r="N513">
        <v>-9.1161270000000005</v>
      </c>
    </row>
    <row r="514" spans="2:14" x14ac:dyDescent="0.25">
      <c r="B514">
        <v>6580000000</v>
      </c>
      <c r="C514">
        <v>-8.9560899999999997</v>
      </c>
      <c r="M514">
        <v>6580000000</v>
      </c>
      <c r="N514">
        <v>-9.1138104999999996</v>
      </c>
    </row>
    <row r="515" spans="2:14" x14ac:dyDescent="0.25">
      <c r="B515">
        <v>6640000000</v>
      </c>
      <c r="C515">
        <v>-8.9531240000000007</v>
      </c>
      <c r="M515">
        <v>6640000000</v>
      </c>
      <c r="N515">
        <v>-9.1142272999999996</v>
      </c>
    </row>
    <row r="516" spans="2:14" x14ac:dyDescent="0.25">
      <c r="B516">
        <v>6700000000</v>
      </c>
      <c r="C516">
        <v>-8.9578685999999994</v>
      </c>
      <c r="M516">
        <v>6700000000</v>
      </c>
      <c r="N516">
        <v>-9.1208115000000003</v>
      </c>
    </row>
    <row r="517" spans="2:14" x14ac:dyDescent="0.25">
      <c r="B517">
        <v>6760000000</v>
      </c>
      <c r="C517">
        <v>-8.9757184999999993</v>
      </c>
      <c r="M517">
        <v>6760000000</v>
      </c>
      <c r="N517">
        <v>-9.1307392000000007</v>
      </c>
    </row>
    <row r="518" spans="2:14" x14ac:dyDescent="0.25">
      <c r="B518">
        <v>6820000000</v>
      </c>
      <c r="C518">
        <v>-8.9956855999999998</v>
      </c>
      <c r="M518">
        <v>6820000000</v>
      </c>
      <c r="N518">
        <v>-9.1394482000000004</v>
      </c>
    </row>
    <row r="519" spans="2:14" x14ac:dyDescent="0.25">
      <c r="B519">
        <v>6880000000</v>
      </c>
      <c r="C519">
        <v>-9.0081834999999995</v>
      </c>
      <c r="M519">
        <v>6880000000</v>
      </c>
      <c r="N519">
        <v>-9.1430959999999999</v>
      </c>
    </row>
    <row r="520" spans="2:14" x14ac:dyDescent="0.25">
      <c r="B520">
        <v>6940000000</v>
      </c>
      <c r="C520">
        <v>-9.0230198000000001</v>
      </c>
      <c r="M520">
        <v>6940000000</v>
      </c>
      <c r="N520">
        <v>-9.1413603000000005</v>
      </c>
    </row>
    <row r="521" spans="2:14" x14ac:dyDescent="0.25">
      <c r="B521">
        <v>7000000000</v>
      </c>
      <c r="C521">
        <v>-9.0426272999999995</v>
      </c>
      <c r="M521">
        <v>7000000000</v>
      </c>
      <c r="N521">
        <v>-9.1237106000000008</v>
      </c>
    </row>
    <row r="522" spans="2:14" x14ac:dyDescent="0.25">
      <c r="B522">
        <v>7060000000</v>
      </c>
      <c r="C522">
        <v>-9.0525865999999997</v>
      </c>
      <c r="M522">
        <v>7060000000</v>
      </c>
      <c r="N522">
        <v>-9.0921316000000001</v>
      </c>
    </row>
    <row r="523" spans="2:14" x14ac:dyDescent="0.25">
      <c r="B523">
        <v>7120000000</v>
      </c>
      <c r="C523">
        <v>-9.0766934999999993</v>
      </c>
      <c r="M523">
        <v>7120000000</v>
      </c>
      <c r="N523">
        <v>-9.0561580999999993</v>
      </c>
    </row>
    <row r="524" spans="2:14" x14ac:dyDescent="0.25">
      <c r="B524">
        <v>7180000000</v>
      </c>
      <c r="C524">
        <v>-9.0922479999999997</v>
      </c>
      <c r="M524">
        <v>7180000000</v>
      </c>
      <c r="N524">
        <v>-9.0005168999999992</v>
      </c>
    </row>
    <row r="525" spans="2:14" x14ac:dyDescent="0.25">
      <c r="B525">
        <v>7240000000</v>
      </c>
      <c r="C525">
        <v>-9.1049098999999991</v>
      </c>
      <c r="M525">
        <v>7240000000</v>
      </c>
      <c r="N525">
        <v>-8.9385118000000006</v>
      </c>
    </row>
    <row r="526" spans="2:14" x14ac:dyDescent="0.25">
      <c r="B526">
        <v>7300000000</v>
      </c>
      <c r="C526">
        <v>-9.1179837999999993</v>
      </c>
      <c r="M526">
        <v>7300000000</v>
      </c>
      <c r="N526">
        <v>-8.8836594000000009</v>
      </c>
    </row>
    <row r="527" spans="2:14" x14ac:dyDescent="0.25">
      <c r="B527">
        <v>7360000000</v>
      </c>
      <c r="C527">
        <v>-9.1384401000000004</v>
      </c>
      <c r="M527">
        <v>7360000000</v>
      </c>
      <c r="N527">
        <v>-8.8420801000000004</v>
      </c>
    </row>
    <row r="528" spans="2:14" x14ac:dyDescent="0.25">
      <c r="B528">
        <v>7420000000</v>
      </c>
      <c r="C528">
        <v>-9.1409693000000001</v>
      </c>
      <c r="M528">
        <v>7420000000</v>
      </c>
      <c r="N528">
        <v>-8.8057327000000001</v>
      </c>
    </row>
    <row r="529" spans="2:14" x14ac:dyDescent="0.25">
      <c r="B529">
        <v>7480000000</v>
      </c>
      <c r="C529">
        <v>-9.1501789000000002</v>
      </c>
      <c r="M529">
        <v>7480000000</v>
      </c>
      <c r="N529">
        <v>-8.7922496999999993</v>
      </c>
    </row>
    <row r="530" spans="2:14" x14ac:dyDescent="0.25">
      <c r="B530">
        <v>7540000000</v>
      </c>
      <c r="C530">
        <v>-9.1564435999999993</v>
      </c>
      <c r="M530">
        <v>7540000000</v>
      </c>
      <c r="N530">
        <v>-8.7941418000000002</v>
      </c>
    </row>
    <row r="531" spans="2:14" x14ac:dyDescent="0.25">
      <c r="B531">
        <v>7600000000</v>
      </c>
      <c r="C531">
        <v>-9.1654672999999995</v>
      </c>
      <c r="M531">
        <v>7600000000</v>
      </c>
      <c r="N531">
        <v>-8.8059472999999997</v>
      </c>
    </row>
    <row r="532" spans="2:14" x14ac:dyDescent="0.25">
      <c r="B532">
        <v>7660000000</v>
      </c>
      <c r="C532">
        <v>-9.1683426000000008</v>
      </c>
      <c r="M532">
        <v>7660000000</v>
      </c>
      <c r="N532">
        <v>-8.8175267999999996</v>
      </c>
    </row>
    <row r="533" spans="2:14" x14ac:dyDescent="0.25">
      <c r="B533">
        <v>7720000000</v>
      </c>
      <c r="C533">
        <v>-9.1619577000000003</v>
      </c>
      <c r="M533">
        <v>7720000000</v>
      </c>
      <c r="N533">
        <v>-8.8288402999999995</v>
      </c>
    </row>
    <row r="534" spans="2:14" x14ac:dyDescent="0.25">
      <c r="B534">
        <v>7780000000</v>
      </c>
      <c r="C534">
        <v>-9.1640605999999991</v>
      </c>
      <c r="M534">
        <v>7780000000</v>
      </c>
      <c r="N534">
        <v>-8.8508624999999999</v>
      </c>
    </row>
    <row r="535" spans="2:14" x14ac:dyDescent="0.25">
      <c r="B535">
        <v>7840000000</v>
      </c>
      <c r="C535">
        <v>-9.1606559999999995</v>
      </c>
      <c r="M535">
        <v>7840000000</v>
      </c>
      <c r="N535">
        <v>-8.8683557999999998</v>
      </c>
    </row>
    <row r="536" spans="2:14" x14ac:dyDescent="0.25">
      <c r="B536">
        <v>7900000000</v>
      </c>
      <c r="C536">
        <v>-9.1649426999999992</v>
      </c>
      <c r="M536">
        <v>7900000000</v>
      </c>
      <c r="N536">
        <v>-8.8931026000000006</v>
      </c>
    </row>
    <row r="537" spans="2:14" x14ac:dyDescent="0.25">
      <c r="B537">
        <v>7960000000</v>
      </c>
      <c r="C537">
        <v>-9.1695623000000008</v>
      </c>
      <c r="M537">
        <v>7960000000</v>
      </c>
      <c r="N537">
        <v>-8.9216385000000002</v>
      </c>
    </row>
    <row r="538" spans="2:14" x14ac:dyDescent="0.25">
      <c r="B538">
        <v>8020000000</v>
      </c>
      <c r="C538">
        <v>-9.1773672000000008</v>
      </c>
      <c r="M538">
        <v>8020000000</v>
      </c>
      <c r="N538">
        <v>-8.9485922000000002</v>
      </c>
    </row>
    <row r="539" spans="2:14" x14ac:dyDescent="0.25">
      <c r="B539">
        <v>8080000000</v>
      </c>
      <c r="C539">
        <v>-9.1831178999999992</v>
      </c>
      <c r="M539">
        <v>8080000000</v>
      </c>
      <c r="N539">
        <v>-8.9708261</v>
      </c>
    </row>
    <row r="540" spans="2:14" x14ac:dyDescent="0.25">
      <c r="B540">
        <v>8140000000</v>
      </c>
      <c r="C540">
        <v>-9.1955004000000002</v>
      </c>
      <c r="M540">
        <v>8140000000</v>
      </c>
      <c r="N540">
        <v>-8.9843702000000008</v>
      </c>
    </row>
    <row r="541" spans="2:14" x14ac:dyDescent="0.25">
      <c r="B541">
        <v>8200000000</v>
      </c>
      <c r="C541">
        <v>-9.1966371999999996</v>
      </c>
      <c r="M541">
        <v>8200000000</v>
      </c>
      <c r="N541">
        <v>-8.9975061000000007</v>
      </c>
    </row>
    <row r="542" spans="2:14" x14ac:dyDescent="0.25">
      <c r="B542">
        <v>8260000000</v>
      </c>
      <c r="C542">
        <v>-9.2085170999999999</v>
      </c>
      <c r="M542">
        <v>8260000000</v>
      </c>
      <c r="N542">
        <v>-9.0077171000000007</v>
      </c>
    </row>
    <row r="543" spans="2:14" x14ac:dyDescent="0.25">
      <c r="B543">
        <v>8320000000</v>
      </c>
      <c r="C543">
        <v>-9.2289343000000006</v>
      </c>
      <c r="M543">
        <v>8320000000</v>
      </c>
      <c r="N543">
        <v>-9.0143318000000008</v>
      </c>
    </row>
    <row r="544" spans="2:14" x14ac:dyDescent="0.25">
      <c r="B544">
        <v>8380000000</v>
      </c>
      <c r="C544">
        <v>-9.2532358000000006</v>
      </c>
      <c r="M544">
        <v>8380000000</v>
      </c>
      <c r="N544">
        <v>-9.0169581999999995</v>
      </c>
    </row>
    <row r="545" spans="2:14" x14ac:dyDescent="0.25">
      <c r="B545">
        <v>8440000000</v>
      </c>
      <c r="C545">
        <v>-9.2890396000000006</v>
      </c>
      <c r="M545">
        <v>8440000000</v>
      </c>
      <c r="N545">
        <v>-9.0281181000000004</v>
      </c>
    </row>
    <row r="546" spans="2:14" x14ac:dyDescent="0.25">
      <c r="B546">
        <v>8500000000</v>
      </c>
      <c r="C546">
        <v>-9.3218241000000006</v>
      </c>
      <c r="M546">
        <v>8500000000</v>
      </c>
      <c r="N546">
        <v>-9.0334863999999993</v>
      </c>
    </row>
    <row r="547" spans="2:14" x14ac:dyDescent="0.25">
      <c r="B547">
        <v>8560000000</v>
      </c>
      <c r="C547">
        <v>-9.3533305999999996</v>
      </c>
      <c r="M547">
        <v>8560000000</v>
      </c>
      <c r="N547">
        <v>-9.0450000999999993</v>
      </c>
    </row>
    <row r="548" spans="2:14" x14ac:dyDescent="0.25">
      <c r="B548">
        <v>8620000000</v>
      </c>
      <c r="C548">
        <v>-9.4037533</v>
      </c>
      <c r="M548">
        <v>8620000000</v>
      </c>
      <c r="N548">
        <v>-9.0756701999999994</v>
      </c>
    </row>
    <row r="549" spans="2:14" x14ac:dyDescent="0.25">
      <c r="B549">
        <v>8680000000</v>
      </c>
      <c r="C549">
        <v>-9.4461575</v>
      </c>
      <c r="M549">
        <v>8680000000</v>
      </c>
      <c r="N549">
        <v>-9.1056098999999993</v>
      </c>
    </row>
    <row r="550" spans="2:14" x14ac:dyDescent="0.25">
      <c r="B550">
        <v>8740000000</v>
      </c>
      <c r="C550">
        <v>-9.4829798000000007</v>
      </c>
      <c r="M550">
        <v>8740000000</v>
      </c>
      <c r="N550">
        <v>-9.1436586000000002</v>
      </c>
    </row>
    <row r="551" spans="2:14" x14ac:dyDescent="0.25">
      <c r="B551">
        <v>8800000000</v>
      </c>
      <c r="C551">
        <v>-9.5441722999999996</v>
      </c>
      <c r="M551">
        <v>8800000000</v>
      </c>
      <c r="N551">
        <v>-9.2083987999999994</v>
      </c>
    </row>
    <row r="552" spans="2:14" x14ac:dyDescent="0.25">
      <c r="B552">
        <v>8860000000</v>
      </c>
      <c r="C552">
        <v>-9.6160755000000009</v>
      </c>
      <c r="M552">
        <v>8860000000</v>
      </c>
      <c r="N552">
        <v>-9.2936496999999996</v>
      </c>
    </row>
    <row r="553" spans="2:14" x14ac:dyDescent="0.25">
      <c r="B553">
        <v>8920000000</v>
      </c>
      <c r="C553">
        <v>-9.6558247000000001</v>
      </c>
      <c r="M553">
        <v>8920000000</v>
      </c>
      <c r="N553">
        <v>-9.3504466999999991</v>
      </c>
    </row>
    <row r="554" spans="2:14" x14ac:dyDescent="0.25">
      <c r="B554">
        <v>8980000000</v>
      </c>
      <c r="C554">
        <v>-9.6782559999999993</v>
      </c>
      <c r="M554">
        <v>8980000000</v>
      </c>
      <c r="N554">
        <v>-9.4134797999999993</v>
      </c>
    </row>
    <row r="555" spans="2:14" x14ac:dyDescent="0.25">
      <c r="B555">
        <v>9040000000</v>
      </c>
      <c r="C555">
        <v>-9.7209730000000008</v>
      </c>
      <c r="M555">
        <v>9040000000</v>
      </c>
      <c r="N555">
        <v>-9.5165377000000007</v>
      </c>
    </row>
    <row r="556" spans="2:14" x14ac:dyDescent="0.25">
      <c r="B556">
        <v>9100000000</v>
      </c>
      <c r="C556">
        <v>-9.7619437999999992</v>
      </c>
      <c r="M556">
        <v>9100000000</v>
      </c>
      <c r="N556">
        <v>-9.6134547999999995</v>
      </c>
    </row>
    <row r="557" spans="2:14" x14ac:dyDescent="0.25">
      <c r="B557">
        <v>9160000000</v>
      </c>
      <c r="C557">
        <v>-9.7818260000000006</v>
      </c>
      <c r="M557">
        <v>9160000000</v>
      </c>
      <c r="N557">
        <v>-9.6913623999999992</v>
      </c>
    </row>
    <row r="558" spans="2:14" x14ac:dyDescent="0.25">
      <c r="B558">
        <v>9220000000</v>
      </c>
      <c r="C558">
        <v>-9.8114071000000003</v>
      </c>
      <c r="M558">
        <v>9220000000</v>
      </c>
      <c r="N558">
        <v>-9.8021317000000003</v>
      </c>
    </row>
    <row r="559" spans="2:14" x14ac:dyDescent="0.25">
      <c r="B559">
        <v>9280000000</v>
      </c>
      <c r="C559">
        <v>-9.8752946999999995</v>
      </c>
      <c r="M559">
        <v>9280000000</v>
      </c>
      <c r="N559">
        <v>-9.9407034000000003</v>
      </c>
    </row>
    <row r="560" spans="2:14" x14ac:dyDescent="0.25">
      <c r="B560">
        <v>9340000000</v>
      </c>
      <c r="C560">
        <v>-9.9200716</v>
      </c>
      <c r="M560">
        <v>9340000000</v>
      </c>
      <c r="N560">
        <v>-10.055758000000001</v>
      </c>
    </row>
    <row r="561" spans="2:14" x14ac:dyDescent="0.25">
      <c r="B561">
        <v>9400000000</v>
      </c>
      <c r="C561">
        <v>-9.9436817000000008</v>
      </c>
      <c r="M561">
        <v>9400000000</v>
      </c>
      <c r="N561">
        <v>-10.155149</v>
      </c>
    </row>
    <row r="562" spans="2:14" x14ac:dyDescent="0.25">
      <c r="B562">
        <v>9460000000</v>
      </c>
      <c r="C562">
        <v>-9.9809160000000006</v>
      </c>
      <c r="M562">
        <v>9460000000</v>
      </c>
      <c r="N562">
        <v>-10.267289</v>
      </c>
    </row>
    <row r="563" spans="2:14" x14ac:dyDescent="0.25">
      <c r="B563">
        <v>9520000000</v>
      </c>
      <c r="C563">
        <v>-10.039194</v>
      </c>
      <c r="M563">
        <v>9520000000</v>
      </c>
      <c r="N563">
        <v>-10.39664</v>
      </c>
    </row>
    <row r="564" spans="2:14" x14ac:dyDescent="0.25">
      <c r="B564">
        <v>9580000000</v>
      </c>
      <c r="C564">
        <v>-10.090921</v>
      </c>
      <c r="M564">
        <v>9580000000</v>
      </c>
      <c r="N564">
        <v>-10.505493</v>
      </c>
    </row>
    <row r="565" spans="2:14" x14ac:dyDescent="0.25">
      <c r="B565">
        <v>9640000000</v>
      </c>
      <c r="C565">
        <v>-10.145434</v>
      </c>
      <c r="M565">
        <v>9640000000</v>
      </c>
      <c r="N565">
        <v>-10.615779</v>
      </c>
    </row>
    <row r="566" spans="2:14" x14ac:dyDescent="0.25">
      <c r="B566">
        <v>9700000000</v>
      </c>
      <c r="C566">
        <v>-10.220298</v>
      </c>
      <c r="M566">
        <v>9700000000</v>
      </c>
      <c r="N566">
        <v>-10.737769</v>
      </c>
    </row>
    <row r="567" spans="2:14" x14ac:dyDescent="0.25">
      <c r="B567">
        <v>9760000000</v>
      </c>
      <c r="C567">
        <v>-10.306074000000001</v>
      </c>
      <c r="M567">
        <v>9760000000</v>
      </c>
      <c r="N567">
        <v>-10.857376</v>
      </c>
    </row>
    <row r="568" spans="2:14" x14ac:dyDescent="0.25">
      <c r="B568">
        <v>9820000000</v>
      </c>
      <c r="C568">
        <v>-10.358589</v>
      </c>
      <c r="M568">
        <v>9820000000</v>
      </c>
      <c r="N568">
        <v>-10.934685999999999</v>
      </c>
    </row>
    <row r="569" spans="2:14" x14ac:dyDescent="0.25">
      <c r="B569">
        <v>9880000000</v>
      </c>
      <c r="C569">
        <v>-10.393032</v>
      </c>
      <c r="M569">
        <v>9880000000</v>
      </c>
      <c r="N569">
        <v>-10.993883</v>
      </c>
    </row>
    <row r="570" spans="2:14" x14ac:dyDescent="0.25">
      <c r="B570">
        <v>9940000000</v>
      </c>
      <c r="C570">
        <v>-10.422732</v>
      </c>
      <c r="M570">
        <v>9940000000</v>
      </c>
      <c r="N570">
        <v>-11.033344</v>
      </c>
    </row>
    <row r="571" spans="2:14" x14ac:dyDescent="0.25">
      <c r="B571">
        <v>10000000000</v>
      </c>
      <c r="C571">
        <v>-10.447429</v>
      </c>
      <c r="M571">
        <v>10000000000</v>
      </c>
      <c r="N571">
        <v>-11.074626</v>
      </c>
    </row>
    <row r="572" spans="2:14" x14ac:dyDescent="0.25">
      <c r="B572">
        <v>10060000000</v>
      </c>
      <c r="C572">
        <v>-10.495119000000001</v>
      </c>
      <c r="M572">
        <v>10060000000</v>
      </c>
      <c r="N572">
        <v>-11.144397</v>
      </c>
    </row>
    <row r="573" spans="2:14" x14ac:dyDescent="0.25">
      <c r="B573">
        <v>10120000000</v>
      </c>
      <c r="C573">
        <v>-10.593992</v>
      </c>
      <c r="M573">
        <v>10120000000</v>
      </c>
      <c r="N573">
        <v>-11.225849</v>
      </c>
    </row>
    <row r="574" spans="2:14" x14ac:dyDescent="0.25">
      <c r="B574">
        <v>10180000000</v>
      </c>
      <c r="C574">
        <v>-10.678184</v>
      </c>
      <c r="M574">
        <v>10180000000</v>
      </c>
      <c r="N574">
        <v>-11.274072</v>
      </c>
    </row>
    <row r="575" spans="2:14" x14ac:dyDescent="0.25">
      <c r="B575">
        <v>10240000000</v>
      </c>
      <c r="C575">
        <v>-10.702351999999999</v>
      </c>
      <c r="M575">
        <v>10240000000</v>
      </c>
      <c r="N575">
        <v>-11.281790000000001</v>
      </c>
    </row>
    <row r="576" spans="2:14" x14ac:dyDescent="0.25">
      <c r="B576">
        <v>10300000000</v>
      </c>
      <c r="C576">
        <v>-10.711804000000001</v>
      </c>
      <c r="M576">
        <v>10300000000</v>
      </c>
      <c r="N576">
        <v>-11.287917</v>
      </c>
    </row>
    <row r="577" spans="2:14" x14ac:dyDescent="0.25">
      <c r="B577">
        <v>10360000000</v>
      </c>
      <c r="C577">
        <v>-10.743866000000001</v>
      </c>
      <c r="M577">
        <v>10360000000</v>
      </c>
      <c r="N577">
        <v>-11.286633</v>
      </c>
    </row>
    <row r="578" spans="2:14" x14ac:dyDescent="0.25">
      <c r="B578">
        <v>10420000000</v>
      </c>
      <c r="C578">
        <v>-10.778596</v>
      </c>
      <c r="M578">
        <v>10420000000</v>
      </c>
      <c r="N578">
        <v>-11.287589000000001</v>
      </c>
    </row>
    <row r="579" spans="2:14" x14ac:dyDescent="0.25">
      <c r="B579">
        <v>10480000000</v>
      </c>
      <c r="C579">
        <v>-10.816648000000001</v>
      </c>
      <c r="M579">
        <v>10480000000</v>
      </c>
      <c r="N579">
        <v>-11.292185999999999</v>
      </c>
    </row>
    <row r="580" spans="2:14" x14ac:dyDescent="0.25">
      <c r="B580">
        <v>10540000000</v>
      </c>
      <c r="C580">
        <v>-10.896737</v>
      </c>
      <c r="M580">
        <v>10540000000</v>
      </c>
      <c r="N580">
        <v>-11.323707000000001</v>
      </c>
    </row>
    <row r="581" spans="2:14" x14ac:dyDescent="0.25">
      <c r="B581">
        <v>10600000000</v>
      </c>
      <c r="C581">
        <v>-10.975391</v>
      </c>
      <c r="M581">
        <v>10600000000</v>
      </c>
      <c r="N581">
        <v>-11.327868</v>
      </c>
    </row>
    <row r="582" spans="2:14" x14ac:dyDescent="0.25">
      <c r="B582">
        <v>10660000000</v>
      </c>
      <c r="C582">
        <v>-10.964796</v>
      </c>
      <c r="M582">
        <v>10660000000</v>
      </c>
      <c r="N582">
        <v>-11.276835999999999</v>
      </c>
    </row>
    <row r="583" spans="2:14" x14ac:dyDescent="0.25">
      <c r="B583">
        <v>10720000000</v>
      </c>
      <c r="C583">
        <v>-10.929852</v>
      </c>
      <c r="M583">
        <v>10720000000</v>
      </c>
      <c r="N583">
        <v>-11.232094</v>
      </c>
    </row>
    <row r="584" spans="2:14" x14ac:dyDescent="0.25">
      <c r="B584">
        <v>10780000000</v>
      </c>
      <c r="C584">
        <v>-10.963787</v>
      </c>
      <c r="M584">
        <v>10780000000</v>
      </c>
      <c r="N584">
        <v>-11.240959999999999</v>
      </c>
    </row>
    <row r="585" spans="2:14" x14ac:dyDescent="0.25">
      <c r="B585">
        <v>10840000000</v>
      </c>
      <c r="C585">
        <v>-11.054436000000001</v>
      </c>
      <c r="M585">
        <v>10840000000</v>
      </c>
      <c r="N585">
        <v>-11.270377</v>
      </c>
    </row>
    <row r="586" spans="2:14" x14ac:dyDescent="0.25">
      <c r="B586">
        <v>10900000000</v>
      </c>
      <c r="C586">
        <v>-11.144012</v>
      </c>
      <c r="M586">
        <v>10900000000</v>
      </c>
      <c r="N586">
        <v>-11.289802999999999</v>
      </c>
    </row>
    <row r="587" spans="2:14" x14ac:dyDescent="0.25">
      <c r="B587">
        <v>10960000000</v>
      </c>
      <c r="C587">
        <v>-11.235671</v>
      </c>
      <c r="M587">
        <v>10960000000</v>
      </c>
      <c r="N587">
        <v>-11.310088</v>
      </c>
    </row>
    <row r="588" spans="2:14" x14ac:dyDescent="0.25">
      <c r="B588">
        <v>11020000000</v>
      </c>
      <c r="C588">
        <v>-11.314022</v>
      </c>
      <c r="M588">
        <v>11020000000</v>
      </c>
      <c r="N588">
        <v>-11.320143</v>
      </c>
    </row>
    <row r="589" spans="2:14" x14ac:dyDescent="0.25">
      <c r="B589">
        <v>11080000000</v>
      </c>
      <c r="C589">
        <v>-11.399193</v>
      </c>
      <c r="M589">
        <v>11080000000</v>
      </c>
      <c r="N589">
        <v>-11.338908</v>
      </c>
    </row>
    <row r="590" spans="2:14" x14ac:dyDescent="0.25">
      <c r="B590">
        <v>11140000000</v>
      </c>
      <c r="C590">
        <v>-11.511421</v>
      </c>
      <c r="M590">
        <v>11140000000</v>
      </c>
      <c r="N590">
        <v>-11.367298</v>
      </c>
    </row>
    <row r="591" spans="2:14" x14ac:dyDescent="0.25">
      <c r="B591">
        <v>11200000000</v>
      </c>
      <c r="C591">
        <v>-11.640109000000001</v>
      </c>
      <c r="M591">
        <v>11200000000</v>
      </c>
      <c r="N591">
        <v>-11.400429000000001</v>
      </c>
    </row>
    <row r="592" spans="2:14" x14ac:dyDescent="0.25">
      <c r="B592">
        <v>11260000000</v>
      </c>
      <c r="C592">
        <v>-11.808604000000001</v>
      </c>
      <c r="M592">
        <v>11260000000</v>
      </c>
      <c r="N592">
        <v>-11.45391</v>
      </c>
    </row>
    <row r="593" spans="2:14" x14ac:dyDescent="0.25">
      <c r="B593">
        <v>11320000000</v>
      </c>
      <c r="C593">
        <v>-12.057955</v>
      </c>
      <c r="M593">
        <v>11320000000</v>
      </c>
      <c r="N593">
        <v>-11.548652000000001</v>
      </c>
    </row>
    <row r="594" spans="2:14" x14ac:dyDescent="0.25">
      <c r="B594">
        <v>11380000000</v>
      </c>
      <c r="C594">
        <v>-12.347974000000001</v>
      </c>
      <c r="M594">
        <v>11380000000</v>
      </c>
      <c r="N594">
        <v>-11.641613</v>
      </c>
    </row>
    <row r="595" spans="2:14" x14ac:dyDescent="0.25">
      <c r="B595">
        <v>11440000000</v>
      </c>
      <c r="C595">
        <v>-12.581794</v>
      </c>
      <c r="M595">
        <v>11440000000</v>
      </c>
      <c r="N595">
        <v>-11.688957</v>
      </c>
    </row>
    <row r="596" spans="2:14" x14ac:dyDescent="0.25">
      <c r="B596">
        <v>11500000000</v>
      </c>
      <c r="C596">
        <v>-12.804456</v>
      </c>
      <c r="M596">
        <v>11500000000</v>
      </c>
      <c r="N596">
        <v>-11.753933999999999</v>
      </c>
    </row>
    <row r="597" spans="2:14" x14ac:dyDescent="0.25">
      <c r="B597">
        <v>11560000000</v>
      </c>
      <c r="C597">
        <v>-13.141393000000001</v>
      </c>
      <c r="M597">
        <v>11560000000</v>
      </c>
      <c r="N597">
        <v>-11.874243</v>
      </c>
    </row>
    <row r="598" spans="2:14" x14ac:dyDescent="0.25">
      <c r="B598">
        <v>11620000000</v>
      </c>
      <c r="C598">
        <v>-13.571199</v>
      </c>
      <c r="M598">
        <v>11620000000</v>
      </c>
      <c r="N598">
        <v>-12.006838</v>
      </c>
    </row>
    <row r="599" spans="2:14" x14ac:dyDescent="0.25">
      <c r="B599">
        <v>11680000000</v>
      </c>
      <c r="C599">
        <v>-13.977612000000001</v>
      </c>
      <c r="M599">
        <v>11680000000</v>
      </c>
      <c r="N599">
        <v>-12.121502</v>
      </c>
    </row>
    <row r="600" spans="2:14" x14ac:dyDescent="0.25">
      <c r="B600">
        <v>11740000000</v>
      </c>
      <c r="C600">
        <v>-14.427406</v>
      </c>
      <c r="M600">
        <v>11740000000</v>
      </c>
      <c r="N600">
        <v>-12.258302</v>
      </c>
    </row>
    <row r="601" spans="2:14" x14ac:dyDescent="0.25">
      <c r="B601">
        <v>11800000000</v>
      </c>
      <c r="C601">
        <v>-14.994540000000001</v>
      </c>
      <c r="M601">
        <v>11800000000</v>
      </c>
      <c r="N601">
        <v>-12.433693</v>
      </c>
    </row>
    <row r="602" spans="2:14" x14ac:dyDescent="0.25">
      <c r="B602">
        <v>11860000000</v>
      </c>
      <c r="C602">
        <v>-15.547784999999999</v>
      </c>
      <c r="M602">
        <v>11860000000</v>
      </c>
      <c r="N602">
        <v>-12.581773999999999</v>
      </c>
    </row>
    <row r="603" spans="2:14" x14ac:dyDescent="0.25">
      <c r="B603">
        <v>11920000000</v>
      </c>
      <c r="C603">
        <v>-16.027343999999999</v>
      </c>
      <c r="M603">
        <v>11920000000</v>
      </c>
      <c r="N603">
        <v>-12.690780999999999</v>
      </c>
    </row>
    <row r="604" spans="2:14" x14ac:dyDescent="0.25">
      <c r="B604">
        <v>11980000000</v>
      </c>
      <c r="C604">
        <v>-16.541922</v>
      </c>
      <c r="M604">
        <v>11980000000</v>
      </c>
      <c r="N604">
        <v>-12.842029</v>
      </c>
    </row>
    <row r="605" spans="2:14" x14ac:dyDescent="0.25">
      <c r="B605">
        <v>12040000000</v>
      </c>
      <c r="C605">
        <v>-17.097626000000002</v>
      </c>
      <c r="M605">
        <v>12040000000</v>
      </c>
      <c r="N605">
        <v>-13.052619</v>
      </c>
    </row>
    <row r="606" spans="2:14" x14ac:dyDescent="0.25">
      <c r="B606">
        <v>12100000000</v>
      </c>
      <c r="C606">
        <v>-17.622513000000001</v>
      </c>
      <c r="M606">
        <v>12100000000</v>
      </c>
      <c r="N606">
        <v>-13.267756</v>
      </c>
    </row>
    <row r="607" spans="2:14" x14ac:dyDescent="0.25">
      <c r="B607">
        <v>12160000000</v>
      </c>
      <c r="C607">
        <v>-18.004103000000001</v>
      </c>
      <c r="M607">
        <v>12160000000</v>
      </c>
      <c r="N607">
        <v>-13.492063</v>
      </c>
    </row>
    <row r="608" spans="2:14" x14ac:dyDescent="0.25">
      <c r="B608">
        <v>12220000000</v>
      </c>
      <c r="C608">
        <v>-18.243732000000001</v>
      </c>
      <c r="M608">
        <v>12220000000</v>
      </c>
      <c r="N608">
        <v>-13.74952</v>
      </c>
    </row>
    <row r="609" spans="2:14" x14ac:dyDescent="0.25">
      <c r="B609">
        <v>12280000000</v>
      </c>
      <c r="C609">
        <v>-18.294235</v>
      </c>
      <c r="M609">
        <v>12280000000</v>
      </c>
      <c r="N609">
        <v>-14.006911000000001</v>
      </c>
    </row>
    <row r="610" spans="2:14" x14ac:dyDescent="0.25">
      <c r="B610">
        <v>12340000000</v>
      </c>
      <c r="C610">
        <v>-18.140242000000001</v>
      </c>
      <c r="M610">
        <v>12340000000</v>
      </c>
      <c r="N610">
        <v>-14.247719</v>
      </c>
    </row>
    <row r="611" spans="2:14" x14ac:dyDescent="0.25">
      <c r="B611">
        <v>12400000000</v>
      </c>
      <c r="C611">
        <v>-17.785021</v>
      </c>
      <c r="M611">
        <v>12400000000</v>
      </c>
      <c r="N611">
        <v>-14.498635</v>
      </c>
    </row>
    <row r="612" spans="2:14" x14ac:dyDescent="0.25">
      <c r="B612">
        <v>12460000000</v>
      </c>
      <c r="C612">
        <v>-17.364391000000001</v>
      </c>
      <c r="M612">
        <v>12460000000</v>
      </c>
      <c r="N612">
        <v>-14.802977</v>
      </c>
    </row>
    <row r="613" spans="2:14" x14ac:dyDescent="0.25">
      <c r="B613">
        <v>12520000000</v>
      </c>
      <c r="C613">
        <v>-16.905550000000002</v>
      </c>
      <c r="M613">
        <v>12520000000</v>
      </c>
      <c r="N613">
        <v>-15.151755</v>
      </c>
    </row>
    <row r="614" spans="2:14" x14ac:dyDescent="0.25">
      <c r="B614">
        <v>12580000000</v>
      </c>
      <c r="C614">
        <v>-16.458310999999998</v>
      </c>
      <c r="M614">
        <v>12580000000</v>
      </c>
      <c r="N614">
        <v>-15.560083000000001</v>
      </c>
    </row>
    <row r="615" spans="2:14" x14ac:dyDescent="0.25">
      <c r="B615">
        <v>12640000000</v>
      </c>
      <c r="C615">
        <v>-16.051945</v>
      </c>
      <c r="M615">
        <v>12640000000</v>
      </c>
      <c r="N615">
        <v>-15.973125</v>
      </c>
    </row>
    <row r="616" spans="2:14" x14ac:dyDescent="0.25">
      <c r="B616">
        <v>12700000000</v>
      </c>
      <c r="C616">
        <v>-15.682909</v>
      </c>
      <c r="M616">
        <v>12700000000</v>
      </c>
      <c r="N616">
        <v>-16.346603000000002</v>
      </c>
    </row>
    <row r="617" spans="2:14" x14ac:dyDescent="0.25">
      <c r="B617">
        <v>12760000000</v>
      </c>
      <c r="C617">
        <v>-15.365907999999999</v>
      </c>
      <c r="M617">
        <v>12760000000</v>
      </c>
      <c r="N617">
        <v>-16.693912999999998</v>
      </c>
    </row>
    <row r="618" spans="2:14" x14ac:dyDescent="0.25">
      <c r="B618">
        <v>12820000000</v>
      </c>
      <c r="C618">
        <v>-15.092223000000001</v>
      </c>
      <c r="M618">
        <v>12820000000</v>
      </c>
      <c r="N618">
        <v>-17.101641000000001</v>
      </c>
    </row>
    <row r="619" spans="2:14" x14ac:dyDescent="0.25">
      <c r="B619">
        <v>12880000000</v>
      </c>
      <c r="C619">
        <v>-14.860016999999999</v>
      </c>
      <c r="M619">
        <v>12880000000</v>
      </c>
      <c r="N619">
        <v>-17.477768000000001</v>
      </c>
    </row>
    <row r="620" spans="2:14" x14ac:dyDescent="0.25">
      <c r="B620">
        <v>12940000000</v>
      </c>
      <c r="C620">
        <v>-14.693412</v>
      </c>
      <c r="M620">
        <v>12940000000</v>
      </c>
      <c r="N620">
        <v>-17.806388999999999</v>
      </c>
    </row>
    <row r="621" spans="2:14" x14ac:dyDescent="0.25">
      <c r="B621">
        <v>13000000000</v>
      </c>
      <c r="C621">
        <v>-14.601366000000001</v>
      </c>
      <c r="M621">
        <v>13000000000</v>
      </c>
      <c r="N621">
        <v>-18.114871999999998</v>
      </c>
    </row>
    <row r="622" spans="2:14" x14ac:dyDescent="0.25">
      <c r="B622" t="s">
        <v>25</v>
      </c>
      <c r="M622" t="s">
        <v>25</v>
      </c>
    </row>
    <row r="625" spans="2:14" x14ac:dyDescent="0.25">
      <c r="B625" t="s">
        <v>40</v>
      </c>
      <c r="M625" t="s">
        <v>40</v>
      </c>
    </row>
    <row r="626" spans="2:14" x14ac:dyDescent="0.25">
      <c r="B626" t="s">
        <v>23</v>
      </c>
      <c r="C626" t="s">
        <v>289</v>
      </c>
      <c r="M626" t="s">
        <v>23</v>
      </c>
      <c r="N626" t="s">
        <v>289</v>
      </c>
    </row>
    <row r="627" spans="2:14" x14ac:dyDescent="0.25">
      <c r="B627">
        <v>1000000000</v>
      </c>
      <c r="C627">
        <v>-12.552467</v>
      </c>
      <c r="M627">
        <v>1000000000</v>
      </c>
      <c r="N627">
        <v>-14.331573000000001</v>
      </c>
    </row>
    <row r="628" spans="2:14" x14ac:dyDescent="0.25">
      <c r="B628">
        <v>1060000000</v>
      </c>
      <c r="C628">
        <v>-12.324082000000001</v>
      </c>
      <c r="M628">
        <v>1060000000</v>
      </c>
      <c r="N628">
        <v>-14.067928999999999</v>
      </c>
    </row>
    <row r="629" spans="2:14" x14ac:dyDescent="0.25">
      <c r="B629">
        <v>1120000000</v>
      </c>
      <c r="C629">
        <v>-12.048657</v>
      </c>
      <c r="M629">
        <v>1120000000</v>
      </c>
      <c r="N629">
        <v>-13.743130000000001</v>
      </c>
    </row>
    <row r="630" spans="2:14" x14ac:dyDescent="0.25">
      <c r="B630">
        <v>1180000000</v>
      </c>
      <c r="C630">
        <v>-11.727188999999999</v>
      </c>
      <c r="M630">
        <v>1180000000</v>
      </c>
      <c r="N630">
        <v>-13.362109</v>
      </c>
    </row>
    <row r="631" spans="2:14" x14ac:dyDescent="0.25">
      <c r="B631">
        <v>1240000000</v>
      </c>
      <c r="C631">
        <v>-11.424946</v>
      </c>
      <c r="M631">
        <v>1240000000</v>
      </c>
      <c r="N631">
        <v>-12.987332</v>
      </c>
    </row>
    <row r="632" spans="2:14" x14ac:dyDescent="0.25">
      <c r="B632">
        <v>1300000000</v>
      </c>
      <c r="C632">
        <v>-11.166510000000001</v>
      </c>
      <c r="M632">
        <v>1300000000</v>
      </c>
      <c r="N632">
        <v>-12.654750999999999</v>
      </c>
    </row>
    <row r="633" spans="2:14" x14ac:dyDescent="0.25">
      <c r="B633">
        <v>1360000000</v>
      </c>
      <c r="C633">
        <v>-10.938247</v>
      </c>
      <c r="M633">
        <v>1360000000</v>
      </c>
      <c r="N633">
        <v>-12.364490999999999</v>
      </c>
    </row>
    <row r="634" spans="2:14" x14ac:dyDescent="0.25">
      <c r="B634">
        <v>1420000000</v>
      </c>
      <c r="C634">
        <v>-10.699783999999999</v>
      </c>
      <c r="M634">
        <v>1420000000</v>
      </c>
      <c r="N634">
        <v>-12.06101</v>
      </c>
    </row>
    <row r="635" spans="2:14" x14ac:dyDescent="0.25">
      <c r="B635">
        <v>1480000000</v>
      </c>
      <c r="C635">
        <v>-10.452851000000001</v>
      </c>
      <c r="M635">
        <v>1480000000</v>
      </c>
      <c r="N635">
        <v>-11.76271</v>
      </c>
    </row>
    <row r="636" spans="2:14" x14ac:dyDescent="0.25">
      <c r="B636">
        <v>1540000000</v>
      </c>
      <c r="C636">
        <v>-10.230141</v>
      </c>
      <c r="M636">
        <v>1540000000</v>
      </c>
      <c r="N636">
        <v>-11.479156</v>
      </c>
    </row>
    <row r="637" spans="2:14" x14ac:dyDescent="0.25">
      <c r="B637">
        <v>1600000000</v>
      </c>
      <c r="C637">
        <v>-10.030773999999999</v>
      </c>
      <c r="M637">
        <v>1600000000</v>
      </c>
      <c r="N637">
        <v>-11.236105999999999</v>
      </c>
    </row>
    <row r="638" spans="2:14" x14ac:dyDescent="0.25">
      <c r="B638">
        <v>1660000000</v>
      </c>
      <c r="C638">
        <v>-9.8203286999999992</v>
      </c>
      <c r="M638">
        <v>1660000000</v>
      </c>
      <c r="N638">
        <v>-10.971938</v>
      </c>
    </row>
    <row r="639" spans="2:14" x14ac:dyDescent="0.25">
      <c r="B639">
        <v>1720000000</v>
      </c>
      <c r="C639">
        <v>-9.6491784999999997</v>
      </c>
      <c r="M639">
        <v>1720000000</v>
      </c>
      <c r="N639">
        <v>-10.754583</v>
      </c>
    </row>
    <row r="640" spans="2:14" x14ac:dyDescent="0.25">
      <c r="B640">
        <v>1780000000</v>
      </c>
      <c r="C640">
        <v>-9.4952517000000007</v>
      </c>
      <c r="M640">
        <v>1780000000</v>
      </c>
      <c r="N640">
        <v>-10.53468</v>
      </c>
    </row>
    <row r="641" spans="2:14" x14ac:dyDescent="0.25">
      <c r="B641">
        <v>1840000000</v>
      </c>
      <c r="C641">
        <v>-9.3821144000000007</v>
      </c>
      <c r="M641">
        <v>1840000000</v>
      </c>
      <c r="N641">
        <v>-10.360588</v>
      </c>
    </row>
    <row r="642" spans="2:14" x14ac:dyDescent="0.25">
      <c r="B642">
        <v>1900000000</v>
      </c>
      <c r="C642">
        <v>-9.2792788000000002</v>
      </c>
      <c r="M642">
        <v>1900000000</v>
      </c>
      <c r="N642">
        <v>-10.176702000000001</v>
      </c>
    </row>
    <row r="643" spans="2:14" x14ac:dyDescent="0.25">
      <c r="B643">
        <v>1960000000</v>
      </c>
      <c r="C643">
        <v>-9.1919918000000003</v>
      </c>
      <c r="M643">
        <v>1960000000</v>
      </c>
      <c r="N643">
        <v>-10.009433</v>
      </c>
    </row>
    <row r="644" spans="2:14" x14ac:dyDescent="0.25">
      <c r="B644">
        <v>2020000000</v>
      </c>
      <c r="C644">
        <v>-9.1276121000000003</v>
      </c>
      <c r="M644">
        <v>2020000000</v>
      </c>
      <c r="N644">
        <v>-9.8582515999999991</v>
      </c>
    </row>
    <row r="645" spans="2:14" x14ac:dyDescent="0.25">
      <c r="B645">
        <v>2080000000</v>
      </c>
      <c r="C645">
        <v>-9.1174946000000006</v>
      </c>
      <c r="M645">
        <v>2080000000</v>
      </c>
      <c r="N645">
        <v>-9.7512579000000006</v>
      </c>
    </row>
    <row r="646" spans="2:14" x14ac:dyDescent="0.25">
      <c r="B646">
        <v>2140000000</v>
      </c>
      <c r="C646">
        <v>-9.1135035000000002</v>
      </c>
      <c r="M646">
        <v>2140000000</v>
      </c>
      <c r="N646">
        <v>-9.6526165000000006</v>
      </c>
    </row>
    <row r="647" spans="2:14" x14ac:dyDescent="0.25">
      <c r="B647">
        <v>2200000000</v>
      </c>
      <c r="C647">
        <v>-9.1340293999999993</v>
      </c>
      <c r="M647">
        <v>2200000000</v>
      </c>
      <c r="N647">
        <v>-9.5762357999999992</v>
      </c>
    </row>
    <row r="648" spans="2:14" x14ac:dyDescent="0.25">
      <c r="B648">
        <v>2260000000</v>
      </c>
      <c r="C648">
        <v>-9.1501473999999998</v>
      </c>
      <c r="M648">
        <v>2260000000</v>
      </c>
      <c r="N648">
        <v>-9.498704</v>
      </c>
    </row>
    <row r="649" spans="2:14" x14ac:dyDescent="0.25">
      <c r="B649">
        <v>2320000000</v>
      </c>
      <c r="C649">
        <v>-9.1724367000000004</v>
      </c>
      <c r="M649">
        <v>2320000000</v>
      </c>
      <c r="N649">
        <v>-9.4211740000000006</v>
      </c>
    </row>
    <row r="650" spans="2:14" x14ac:dyDescent="0.25">
      <c r="B650">
        <v>2380000000</v>
      </c>
      <c r="C650">
        <v>-9.1664762</v>
      </c>
      <c r="M650">
        <v>2380000000</v>
      </c>
      <c r="N650">
        <v>-9.3335238</v>
      </c>
    </row>
    <row r="651" spans="2:14" x14ac:dyDescent="0.25">
      <c r="B651">
        <v>2440000000</v>
      </c>
      <c r="C651">
        <v>-9.1883116000000005</v>
      </c>
      <c r="M651">
        <v>2440000000</v>
      </c>
      <c r="N651">
        <v>-9.2758178999999998</v>
      </c>
    </row>
    <row r="652" spans="2:14" x14ac:dyDescent="0.25">
      <c r="B652">
        <v>2500000000</v>
      </c>
      <c r="C652">
        <v>-9.1756077000000005</v>
      </c>
      <c r="M652">
        <v>2500000000</v>
      </c>
      <c r="N652">
        <v>-9.2025737999999997</v>
      </c>
    </row>
    <row r="653" spans="2:14" x14ac:dyDescent="0.25">
      <c r="B653">
        <v>2560000000</v>
      </c>
      <c r="C653">
        <v>-9.1805801000000002</v>
      </c>
      <c r="M653">
        <v>2560000000</v>
      </c>
      <c r="N653">
        <v>-9.1464242999999996</v>
      </c>
    </row>
    <row r="654" spans="2:14" x14ac:dyDescent="0.25">
      <c r="B654">
        <v>2620000000</v>
      </c>
      <c r="C654">
        <v>-9.1726360000000007</v>
      </c>
      <c r="M654">
        <v>2620000000</v>
      </c>
      <c r="N654">
        <v>-9.1017437000000001</v>
      </c>
    </row>
    <row r="655" spans="2:14" x14ac:dyDescent="0.25">
      <c r="B655">
        <v>2680000000</v>
      </c>
      <c r="C655">
        <v>-9.2023258000000006</v>
      </c>
      <c r="M655">
        <v>2680000000</v>
      </c>
      <c r="N655">
        <v>-9.0907392999999992</v>
      </c>
    </row>
    <row r="656" spans="2:14" x14ac:dyDescent="0.25">
      <c r="B656">
        <v>2740000000</v>
      </c>
      <c r="C656">
        <v>-9.1846113000000003</v>
      </c>
      <c r="M656">
        <v>2740000000</v>
      </c>
      <c r="N656">
        <v>-9.0550832999999997</v>
      </c>
    </row>
    <row r="657" spans="2:14" x14ac:dyDescent="0.25">
      <c r="B657">
        <v>2800000000</v>
      </c>
      <c r="C657">
        <v>-9.1923027000000008</v>
      </c>
      <c r="M657">
        <v>2800000000</v>
      </c>
      <c r="N657">
        <v>-9.0342493000000008</v>
      </c>
    </row>
    <row r="658" spans="2:14" x14ac:dyDescent="0.25">
      <c r="B658">
        <v>2860000000</v>
      </c>
      <c r="C658">
        <v>-9.2240114000000002</v>
      </c>
      <c r="M658">
        <v>2860000000</v>
      </c>
      <c r="N658">
        <v>-9.0329666</v>
      </c>
    </row>
    <row r="659" spans="2:14" x14ac:dyDescent="0.25">
      <c r="B659">
        <v>2920000000</v>
      </c>
      <c r="C659">
        <v>-9.2776917999999995</v>
      </c>
      <c r="M659">
        <v>2920000000</v>
      </c>
      <c r="N659">
        <v>-9.0273141999999993</v>
      </c>
    </row>
    <row r="660" spans="2:14" x14ac:dyDescent="0.25">
      <c r="B660">
        <v>2980000000</v>
      </c>
      <c r="C660">
        <v>-9.3070850000000007</v>
      </c>
      <c r="M660">
        <v>2980000000</v>
      </c>
      <c r="N660">
        <v>-9.0067129000000001</v>
      </c>
    </row>
    <row r="661" spans="2:14" x14ac:dyDescent="0.25">
      <c r="B661">
        <v>3040000000</v>
      </c>
      <c r="C661">
        <v>-9.3609942999999998</v>
      </c>
      <c r="M661">
        <v>3040000000</v>
      </c>
      <c r="N661">
        <v>-8.9906912000000005</v>
      </c>
    </row>
    <row r="662" spans="2:14" x14ac:dyDescent="0.25">
      <c r="B662">
        <v>3100000000</v>
      </c>
      <c r="C662">
        <v>-9.4189711000000003</v>
      </c>
      <c r="M662">
        <v>3100000000</v>
      </c>
      <c r="N662">
        <v>-8.9884777000000007</v>
      </c>
    </row>
    <row r="663" spans="2:14" x14ac:dyDescent="0.25">
      <c r="B663">
        <v>3160000000</v>
      </c>
      <c r="C663">
        <v>-9.4811324999999993</v>
      </c>
      <c r="M663">
        <v>3160000000</v>
      </c>
      <c r="N663">
        <v>-8.9930515</v>
      </c>
    </row>
    <row r="664" spans="2:14" x14ac:dyDescent="0.25">
      <c r="B664">
        <v>3220000000</v>
      </c>
      <c r="C664">
        <v>-9.5412636000000006</v>
      </c>
      <c r="M664">
        <v>3220000000</v>
      </c>
      <c r="N664">
        <v>-9.0162581999999993</v>
      </c>
    </row>
    <row r="665" spans="2:14" x14ac:dyDescent="0.25">
      <c r="B665">
        <v>3280000000</v>
      </c>
      <c r="C665">
        <v>-9.5957393999999994</v>
      </c>
      <c r="M665">
        <v>3280000000</v>
      </c>
      <c r="N665">
        <v>-9.0427628000000002</v>
      </c>
    </row>
    <row r="666" spans="2:14" x14ac:dyDescent="0.25">
      <c r="B666">
        <v>3340000000</v>
      </c>
      <c r="C666">
        <v>-9.6326903999999995</v>
      </c>
      <c r="M666">
        <v>3340000000</v>
      </c>
      <c r="N666">
        <v>-9.0714711999999995</v>
      </c>
    </row>
    <row r="667" spans="2:14" x14ac:dyDescent="0.25">
      <c r="B667">
        <v>3400000000</v>
      </c>
      <c r="C667">
        <v>-9.6777878000000008</v>
      </c>
      <c r="M667">
        <v>3400000000</v>
      </c>
      <c r="N667">
        <v>-9.1088552000000007</v>
      </c>
    </row>
    <row r="668" spans="2:14" x14ac:dyDescent="0.25">
      <c r="B668">
        <v>3460000000</v>
      </c>
      <c r="C668">
        <v>-9.7225512999999992</v>
      </c>
      <c r="M668">
        <v>3460000000</v>
      </c>
      <c r="N668">
        <v>-9.1587639000000003</v>
      </c>
    </row>
    <row r="669" spans="2:14" x14ac:dyDescent="0.25">
      <c r="B669">
        <v>3520000000</v>
      </c>
      <c r="C669">
        <v>-9.7399178000000006</v>
      </c>
      <c r="M669">
        <v>3520000000</v>
      </c>
      <c r="N669">
        <v>-9.1955776</v>
      </c>
    </row>
    <row r="670" spans="2:14" x14ac:dyDescent="0.25">
      <c r="B670">
        <v>3580000000</v>
      </c>
      <c r="C670">
        <v>-9.7668295000000001</v>
      </c>
      <c r="M670">
        <v>3580000000</v>
      </c>
      <c r="N670">
        <v>-9.2324724000000007</v>
      </c>
    </row>
    <row r="671" spans="2:14" x14ac:dyDescent="0.25">
      <c r="B671">
        <v>3640000000</v>
      </c>
      <c r="C671">
        <v>-9.7890797000000003</v>
      </c>
      <c r="M671">
        <v>3640000000</v>
      </c>
      <c r="N671">
        <v>-9.2608747000000005</v>
      </c>
    </row>
    <row r="672" spans="2:14" x14ac:dyDescent="0.25">
      <c r="B672">
        <v>3700000000</v>
      </c>
      <c r="C672">
        <v>-9.8222828</v>
      </c>
      <c r="M672">
        <v>3700000000</v>
      </c>
      <c r="N672">
        <v>-9.3002929999999999</v>
      </c>
    </row>
    <row r="673" spans="2:14" x14ac:dyDescent="0.25">
      <c r="B673">
        <v>3760000000</v>
      </c>
      <c r="C673">
        <v>-9.8344622000000008</v>
      </c>
      <c r="M673">
        <v>3760000000</v>
      </c>
      <c r="N673">
        <v>-9.3263388000000003</v>
      </c>
    </row>
    <row r="674" spans="2:14" x14ac:dyDescent="0.25">
      <c r="B674">
        <v>3820000000</v>
      </c>
      <c r="C674">
        <v>-9.8672523000000005</v>
      </c>
      <c r="M674">
        <v>3820000000</v>
      </c>
      <c r="N674">
        <v>-9.3546399999999998</v>
      </c>
    </row>
    <row r="675" spans="2:14" x14ac:dyDescent="0.25">
      <c r="B675">
        <v>3880000000</v>
      </c>
      <c r="C675">
        <v>-9.8642035000000003</v>
      </c>
      <c r="M675">
        <v>3880000000</v>
      </c>
      <c r="N675">
        <v>-9.3472957999999995</v>
      </c>
    </row>
    <row r="676" spans="2:14" x14ac:dyDescent="0.25">
      <c r="B676">
        <v>3940000000</v>
      </c>
      <c r="C676">
        <v>-9.8925076000000001</v>
      </c>
      <c r="M676">
        <v>3940000000</v>
      </c>
      <c r="N676">
        <v>-9.3664017000000008</v>
      </c>
    </row>
    <row r="677" spans="2:14" x14ac:dyDescent="0.25">
      <c r="B677">
        <v>4000000000</v>
      </c>
      <c r="C677">
        <v>-9.9041653000000007</v>
      </c>
      <c r="M677">
        <v>4000000000</v>
      </c>
      <c r="N677">
        <v>-9.3742332000000008</v>
      </c>
    </row>
    <row r="678" spans="2:14" x14ac:dyDescent="0.25">
      <c r="B678">
        <v>4060000000</v>
      </c>
      <c r="C678">
        <v>-9.9204845000000006</v>
      </c>
      <c r="M678">
        <v>4060000000</v>
      </c>
      <c r="N678">
        <v>-9.3801202999999997</v>
      </c>
    </row>
    <row r="679" spans="2:14" x14ac:dyDescent="0.25">
      <c r="B679">
        <v>4120000000</v>
      </c>
      <c r="C679">
        <v>-9.9212483999999996</v>
      </c>
      <c r="M679">
        <v>4120000000</v>
      </c>
      <c r="N679">
        <v>-9.3821010999999999</v>
      </c>
    </row>
    <row r="680" spans="2:14" x14ac:dyDescent="0.25">
      <c r="B680">
        <v>4180000000</v>
      </c>
      <c r="C680">
        <v>-9.9745054</v>
      </c>
      <c r="M680">
        <v>4180000000</v>
      </c>
      <c r="N680">
        <v>-9.4373894000000007</v>
      </c>
    </row>
    <row r="681" spans="2:14" x14ac:dyDescent="0.25">
      <c r="B681">
        <v>4240000000</v>
      </c>
      <c r="C681">
        <v>-10.019702000000001</v>
      </c>
      <c r="M681">
        <v>4240000000</v>
      </c>
      <c r="N681">
        <v>-9.4744139000000001</v>
      </c>
    </row>
    <row r="682" spans="2:14" x14ac:dyDescent="0.25">
      <c r="B682">
        <v>4300000000</v>
      </c>
      <c r="C682">
        <v>-10.040990000000001</v>
      </c>
      <c r="M682">
        <v>4300000000</v>
      </c>
      <c r="N682">
        <v>-9.5047131</v>
      </c>
    </row>
    <row r="683" spans="2:14" x14ac:dyDescent="0.25">
      <c r="B683">
        <v>4360000000</v>
      </c>
      <c r="C683">
        <v>-10.066898</v>
      </c>
      <c r="M683">
        <v>4360000000</v>
      </c>
      <c r="N683">
        <v>-9.5529832999999993</v>
      </c>
    </row>
    <row r="684" spans="2:14" x14ac:dyDescent="0.25">
      <c r="B684">
        <v>4420000000</v>
      </c>
      <c r="C684">
        <v>-10.10894</v>
      </c>
      <c r="M684">
        <v>4420000000</v>
      </c>
      <c r="N684">
        <v>-9.6080179000000001</v>
      </c>
    </row>
    <row r="685" spans="2:14" x14ac:dyDescent="0.25">
      <c r="B685">
        <v>4480000000</v>
      </c>
      <c r="C685">
        <v>-10.148011</v>
      </c>
      <c r="M685">
        <v>4480000000</v>
      </c>
      <c r="N685">
        <v>-9.6624993999999997</v>
      </c>
    </row>
    <row r="686" spans="2:14" x14ac:dyDescent="0.25">
      <c r="B686">
        <v>4540000000</v>
      </c>
      <c r="C686">
        <v>-10.158301</v>
      </c>
      <c r="M686">
        <v>4540000000</v>
      </c>
      <c r="N686">
        <v>-9.7130832999999992</v>
      </c>
    </row>
    <row r="687" spans="2:14" x14ac:dyDescent="0.25">
      <c r="B687">
        <v>4600000000</v>
      </c>
      <c r="C687">
        <v>-10.176329000000001</v>
      </c>
      <c r="M687">
        <v>4600000000</v>
      </c>
      <c r="N687">
        <v>-9.7590617999999996</v>
      </c>
    </row>
    <row r="688" spans="2:14" x14ac:dyDescent="0.25">
      <c r="B688">
        <v>4660000000</v>
      </c>
      <c r="C688">
        <v>-10.170502000000001</v>
      </c>
      <c r="M688">
        <v>4660000000</v>
      </c>
      <c r="N688">
        <v>-9.7629737999999993</v>
      </c>
    </row>
    <row r="689" spans="2:14" x14ac:dyDescent="0.25">
      <c r="B689">
        <v>4720000000</v>
      </c>
      <c r="C689">
        <v>-10.13078</v>
      </c>
      <c r="M689">
        <v>4720000000</v>
      </c>
      <c r="N689">
        <v>-9.7476930999999993</v>
      </c>
    </row>
    <row r="690" spans="2:14" x14ac:dyDescent="0.25">
      <c r="B690">
        <v>4780000000</v>
      </c>
      <c r="C690">
        <v>-10.085072</v>
      </c>
      <c r="M690">
        <v>4780000000</v>
      </c>
      <c r="N690">
        <v>-9.7338103999999994</v>
      </c>
    </row>
    <row r="691" spans="2:14" x14ac:dyDescent="0.25">
      <c r="B691">
        <v>4840000000</v>
      </c>
      <c r="C691">
        <v>-10.043082999999999</v>
      </c>
      <c r="M691">
        <v>4840000000</v>
      </c>
      <c r="N691">
        <v>-9.7158812999999995</v>
      </c>
    </row>
    <row r="692" spans="2:14" x14ac:dyDescent="0.25">
      <c r="B692">
        <v>4900000000</v>
      </c>
      <c r="C692">
        <v>-9.9765271999999996</v>
      </c>
      <c r="M692">
        <v>4900000000</v>
      </c>
      <c r="N692">
        <v>-9.6704053999999999</v>
      </c>
    </row>
    <row r="693" spans="2:14" x14ac:dyDescent="0.25">
      <c r="B693">
        <v>4960000000</v>
      </c>
      <c r="C693">
        <v>-9.9292163999999996</v>
      </c>
      <c r="M693">
        <v>4960000000</v>
      </c>
      <c r="N693">
        <v>-9.6546593000000005</v>
      </c>
    </row>
    <row r="694" spans="2:14" x14ac:dyDescent="0.25">
      <c r="B694">
        <v>5020000000</v>
      </c>
      <c r="C694">
        <v>-9.9101753000000006</v>
      </c>
      <c r="M694">
        <v>5020000000</v>
      </c>
      <c r="N694">
        <v>-9.6631803999999999</v>
      </c>
    </row>
    <row r="695" spans="2:14" x14ac:dyDescent="0.25">
      <c r="B695">
        <v>5080000000</v>
      </c>
      <c r="C695">
        <v>-9.8768805999999998</v>
      </c>
      <c r="M695">
        <v>5080000000</v>
      </c>
      <c r="N695">
        <v>-9.6531610000000008</v>
      </c>
    </row>
    <row r="696" spans="2:14" x14ac:dyDescent="0.25">
      <c r="B696">
        <v>5140000000</v>
      </c>
      <c r="C696">
        <v>-9.8255853999999996</v>
      </c>
      <c r="M696">
        <v>5140000000</v>
      </c>
      <c r="N696">
        <v>-9.6289815999999995</v>
      </c>
    </row>
    <row r="697" spans="2:14" x14ac:dyDescent="0.25">
      <c r="B697">
        <v>5200000000</v>
      </c>
      <c r="C697">
        <v>-9.8026972000000008</v>
      </c>
      <c r="M697">
        <v>5200000000</v>
      </c>
      <c r="N697">
        <v>-9.6332263999999999</v>
      </c>
    </row>
    <row r="698" spans="2:14" x14ac:dyDescent="0.25">
      <c r="B698">
        <v>5260000000</v>
      </c>
      <c r="C698">
        <v>-9.7912636000000006</v>
      </c>
      <c r="M698">
        <v>5260000000</v>
      </c>
      <c r="N698">
        <v>-9.6486129999999992</v>
      </c>
    </row>
    <row r="699" spans="2:14" x14ac:dyDescent="0.25">
      <c r="B699">
        <v>5320000000</v>
      </c>
      <c r="C699">
        <v>-9.7510872000000006</v>
      </c>
      <c r="M699">
        <v>5320000000</v>
      </c>
      <c r="N699">
        <v>-9.6358537999999996</v>
      </c>
    </row>
    <row r="700" spans="2:14" x14ac:dyDescent="0.25">
      <c r="B700">
        <v>5380000000</v>
      </c>
      <c r="C700">
        <v>-9.6934222999999999</v>
      </c>
      <c r="M700">
        <v>5380000000</v>
      </c>
      <c r="N700">
        <v>-9.6141585999999997</v>
      </c>
    </row>
    <row r="701" spans="2:14" x14ac:dyDescent="0.25">
      <c r="B701">
        <v>5440000000</v>
      </c>
      <c r="C701">
        <v>-9.6618919000000005</v>
      </c>
      <c r="M701">
        <v>5440000000</v>
      </c>
      <c r="N701">
        <v>-9.6091794999999998</v>
      </c>
    </row>
    <row r="702" spans="2:14" x14ac:dyDescent="0.25">
      <c r="B702">
        <v>5500000000</v>
      </c>
      <c r="C702">
        <v>-9.6253843000000003</v>
      </c>
      <c r="M702">
        <v>5500000000</v>
      </c>
      <c r="N702">
        <v>-9.6015253000000005</v>
      </c>
    </row>
    <row r="703" spans="2:14" x14ac:dyDescent="0.25">
      <c r="B703">
        <v>5560000000</v>
      </c>
      <c r="C703">
        <v>-9.5700816999999994</v>
      </c>
      <c r="M703">
        <v>5560000000</v>
      </c>
      <c r="N703">
        <v>-9.5655021999999992</v>
      </c>
    </row>
    <row r="704" spans="2:14" x14ac:dyDescent="0.25">
      <c r="B704">
        <v>5620000000</v>
      </c>
      <c r="C704">
        <v>-9.5213394000000005</v>
      </c>
      <c r="M704">
        <v>5620000000</v>
      </c>
      <c r="N704">
        <v>-9.5412520999999995</v>
      </c>
    </row>
    <row r="705" spans="2:14" x14ac:dyDescent="0.25">
      <c r="B705">
        <v>5680000000</v>
      </c>
      <c r="C705">
        <v>-9.4954777000000004</v>
      </c>
      <c r="M705">
        <v>5680000000</v>
      </c>
      <c r="N705">
        <v>-9.5263901000000004</v>
      </c>
    </row>
    <row r="706" spans="2:14" x14ac:dyDescent="0.25">
      <c r="B706">
        <v>5740000000</v>
      </c>
      <c r="C706">
        <v>-9.4681519999999999</v>
      </c>
      <c r="M706">
        <v>5740000000</v>
      </c>
      <c r="N706">
        <v>-9.5126866999999997</v>
      </c>
    </row>
    <row r="707" spans="2:14" x14ac:dyDescent="0.25">
      <c r="B707">
        <v>5800000000</v>
      </c>
      <c r="C707">
        <v>-9.4451485000000002</v>
      </c>
      <c r="M707">
        <v>5800000000</v>
      </c>
      <c r="N707">
        <v>-9.4921541000000005</v>
      </c>
    </row>
    <row r="708" spans="2:14" x14ac:dyDescent="0.25">
      <c r="B708">
        <v>5860000000</v>
      </c>
      <c r="C708">
        <v>-9.4309691999999998</v>
      </c>
      <c r="M708">
        <v>5860000000</v>
      </c>
      <c r="N708">
        <v>-9.4871569000000004</v>
      </c>
    </row>
    <row r="709" spans="2:14" x14ac:dyDescent="0.25">
      <c r="B709">
        <v>5920000000</v>
      </c>
      <c r="C709">
        <v>-9.4281921000000004</v>
      </c>
      <c r="M709">
        <v>5920000000</v>
      </c>
      <c r="N709">
        <v>-9.4800948999999992</v>
      </c>
    </row>
    <row r="710" spans="2:14" x14ac:dyDescent="0.25">
      <c r="B710">
        <v>5980000000</v>
      </c>
      <c r="C710">
        <v>-9.4099883999999996</v>
      </c>
      <c r="M710">
        <v>5980000000</v>
      </c>
      <c r="N710">
        <v>-9.4592237000000008</v>
      </c>
    </row>
    <row r="711" spans="2:14" x14ac:dyDescent="0.25">
      <c r="B711">
        <v>6040000000</v>
      </c>
      <c r="C711">
        <v>-9.3989992000000004</v>
      </c>
      <c r="M711">
        <v>6040000000</v>
      </c>
      <c r="N711">
        <v>-9.4434880999999997</v>
      </c>
    </row>
    <row r="712" spans="2:14" x14ac:dyDescent="0.25">
      <c r="B712">
        <v>6100000000</v>
      </c>
      <c r="C712">
        <v>-9.3954486999999993</v>
      </c>
      <c r="M712">
        <v>6100000000</v>
      </c>
      <c r="N712">
        <v>-9.4400063000000003</v>
      </c>
    </row>
    <row r="713" spans="2:14" x14ac:dyDescent="0.25">
      <c r="B713">
        <v>6160000000</v>
      </c>
      <c r="C713">
        <v>-9.3722867999999995</v>
      </c>
      <c r="M713">
        <v>6160000000</v>
      </c>
      <c r="N713">
        <v>-9.4175138</v>
      </c>
    </row>
    <row r="714" spans="2:14" x14ac:dyDescent="0.25">
      <c r="B714">
        <v>6220000000</v>
      </c>
      <c r="C714">
        <v>-9.3291644999999992</v>
      </c>
      <c r="M714">
        <v>6220000000</v>
      </c>
      <c r="N714">
        <v>-9.3813782000000003</v>
      </c>
    </row>
    <row r="715" spans="2:14" x14ac:dyDescent="0.25">
      <c r="B715">
        <v>6280000000</v>
      </c>
      <c r="C715">
        <v>-9.3130883999999998</v>
      </c>
      <c r="M715">
        <v>6280000000</v>
      </c>
      <c r="N715">
        <v>-9.3750219000000001</v>
      </c>
    </row>
    <row r="716" spans="2:14" x14ac:dyDescent="0.25">
      <c r="B716">
        <v>6340000000</v>
      </c>
      <c r="C716">
        <v>-9.3033923999999999</v>
      </c>
      <c r="M716">
        <v>6340000000</v>
      </c>
      <c r="N716">
        <v>-9.3664322000000002</v>
      </c>
    </row>
    <row r="717" spans="2:14" x14ac:dyDescent="0.25">
      <c r="B717">
        <v>6400000000</v>
      </c>
      <c r="C717">
        <v>-9.2671165000000002</v>
      </c>
      <c r="M717">
        <v>6400000000</v>
      </c>
      <c r="N717">
        <v>-9.3376961000000005</v>
      </c>
    </row>
    <row r="718" spans="2:14" x14ac:dyDescent="0.25">
      <c r="B718">
        <v>6460000000</v>
      </c>
      <c r="C718">
        <v>-9.2394400000000001</v>
      </c>
      <c r="M718">
        <v>6460000000</v>
      </c>
      <c r="N718">
        <v>-9.3178500999999994</v>
      </c>
    </row>
    <row r="719" spans="2:14" x14ac:dyDescent="0.25">
      <c r="B719">
        <v>6520000000</v>
      </c>
      <c r="C719">
        <v>-9.2422743000000001</v>
      </c>
      <c r="M719">
        <v>6520000000</v>
      </c>
      <c r="N719">
        <v>-9.3246488999999997</v>
      </c>
    </row>
    <row r="720" spans="2:14" x14ac:dyDescent="0.25">
      <c r="B720">
        <v>6580000000</v>
      </c>
      <c r="C720">
        <v>-9.2390059999999998</v>
      </c>
      <c r="M720">
        <v>6580000000</v>
      </c>
      <c r="N720">
        <v>-9.3140421</v>
      </c>
    </row>
    <row r="721" spans="2:14" x14ac:dyDescent="0.25">
      <c r="B721">
        <v>6640000000</v>
      </c>
      <c r="C721">
        <v>-9.2245693000000006</v>
      </c>
      <c r="M721">
        <v>6640000000</v>
      </c>
      <c r="N721">
        <v>-9.3022527999999998</v>
      </c>
    </row>
    <row r="722" spans="2:14" x14ac:dyDescent="0.25">
      <c r="B722">
        <v>6700000000</v>
      </c>
      <c r="C722">
        <v>-9.2248297000000008</v>
      </c>
      <c r="M722">
        <v>6700000000</v>
      </c>
      <c r="N722">
        <v>-9.3048506</v>
      </c>
    </row>
    <row r="723" spans="2:14" x14ac:dyDescent="0.25">
      <c r="B723">
        <v>6760000000</v>
      </c>
      <c r="C723">
        <v>-9.2470263999999993</v>
      </c>
      <c r="M723">
        <v>6760000000</v>
      </c>
      <c r="N723">
        <v>-9.3169193000000003</v>
      </c>
    </row>
    <row r="724" spans="2:14" x14ac:dyDescent="0.25">
      <c r="B724">
        <v>6820000000</v>
      </c>
      <c r="C724">
        <v>-9.2597895000000001</v>
      </c>
      <c r="M724">
        <v>6820000000</v>
      </c>
      <c r="N724">
        <v>-9.3151598</v>
      </c>
    </row>
    <row r="725" spans="2:14" x14ac:dyDescent="0.25">
      <c r="B725">
        <v>6880000000</v>
      </c>
      <c r="C725">
        <v>-9.2599707000000002</v>
      </c>
      <c r="M725">
        <v>6880000000</v>
      </c>
      <c r="N725">
        <v>-9.3109751000000003</v>
      </c>
    </row>
    <row r="726" spans="2:14" x14ac:dyDescent="0.25">
      <c r="B726">
        <v>6940000000</v>
      </c>
      <c r="C726">
        <v>-9.2723931999999998</v>
      </c>
      <c r="M726">
        <v>6940000000</v>
      </c>
      <c r="N726">
        <v>-9.3127098000000004</v>
      </c>
    </row>
    <row r="727" spans="2:14" x14ac:dyDescent="0.25">
      <c r="B727">
        <v>7000000000</v>
      </c>
      <c r="C727">
        <v>-9.2901334999999996</v>
      </c>
      <c r="M727">
        <v>7000000000</v>
      </c>
      <c r="N727">
        <v>-9.2983130999999997</v>
      </c>
    </row>
    <row r="728" spans="2:14" x14ac:dyDescent="0.25">
      <c r="B728">
        <v>7060000000</v>
      </c>
      <c r="C728">
        <v>-9.2880477999999993</v>
      </c>
      <c r="M728">
        <v>7060000000</v>
      </c>
      <c r="N728">
        <v>-9.2675581000000005</v>
      </c>
    </row>
    <row r="729" spans="2:14" x14ac:dyDescent="0.25">
      <c r="B729">
        <v>7120000000</v>
      </c>
      <c r="C729">
        <v>-9.3063450000000003</v>
      </c>
      <c r="M729">
        <v>7120000000</v>
      </c>
      <c r="N729">
        <v>-9.2440976999999993</v>
      </c>
    </row>
    <row r="730" spans="2:14" x14ac:dyDescent="0.25">
      <c r="B730">
        <v>7180000000</v>
      </c>
      <c r="C730">
        <v>-9.3223132999999994</v>
      </c>
      <c r="M730">
        <v>7180000000</v>
      </c>
      <c r="N730">
        <v>-9.2081757</v>
      </c>
    </row>
    <row r="731" spans="2:14" x14ac:dyDescent="0.25">
      <c r="B731">
        <v>7240000000</v>
      </c>
      <c r="C731">
        <v>-9.3279505</v>
      </c>
      <c r="M731">
        <v>7240000000</v>
      </c>
      <c r="N731">
        <v>-9.1572064999999991</v>
      </c>
    </row>
    <row r="732" spans="2:14" x14ac:dyDescent="0.25">
      <c r="B732">
        <v>7300000000</v>
      </c>
      <c r="C732">
        <v>-9.3317194000000008</v>
      </c>
      <c r="M732">
        <v>7300000000</v>
      </c>
      <c r="N732">
        <v>-9.1186886000000005</v>
      </c>
    </row>
    <row r="733" spans="2:14" x14ac:dyDescent="0.25">
      <c r="B733">
        <v>7360000000</v>
      </c>
      <c r="C733">
        <v>-9.3523692999999994</v>
      </c>
      <c r="M733">
        <v>7360000000</v>
      </c>
      <c r="N733">
        <v>-9.0988874000000006</v>
      </c>
    </row>
    <row r="734" spans="2:14" x14ac:dyDescent="0.25">
      <c r="B734">
        <v>7420000000</v>
      </c>
      <c r="C734">
        <v>-9.3579617000000006</v>
      </c>
      <c r="M734">
        <v>7420000000</v>
      </c>
      <c r="N734">
        <v>-9.0798330000000007</v>
      </c>
    </row>
    <row r="735" spans="2:14" x14ac:dyDescent="0.25">
      <c r="B735">
        <v>7480000000</v>
      </c>
      <c r="C735">
        <v>-9.3638077000000006</v>
      </c>
      <c r="M735">
        <v>7480000000</v>
      </c>
      <c r="N735">
        <v>-9.0742806999999992</v>
      </c>
    </row>
    <row r="736" spans="2:14" x14ac:dyDescent="0.25">
      <c r="B736">
        <v>7540000000</v>
      </c>
      <c r="C736">
        <v>-9.3765143999999996</v>
      </c>
      <c r="M736">
        <v>7540000000</v>
      </c>
      <c r="N736">
        <v>-9.0978984999999994</v>
      </c>
    </row>
    <row r="737" spans="2:14" x14ac:dyDescent="0.25">
      <c r="B737">
        <v>7600000000</v>
      </c>
      <c r="C737">
        <v>-9.4005919000000002</v>
      </c>
      <c r="M737">
        <v>7600000000</v>
      </c>
      <c r="N737">
        <v>-9.1293410999999995</v>
      </c>
    </row>
    <row r="738" spans="2:14" x14ac:dyDescent="0.25">
      <c r="B738">
        <v>7660000000</v>
      </c>
      <c r="C738">
        <v>-9.4108782000000009</v>
      </c>
      <c r="M738">
        <v>7660000000</v>
      </c>
      <c r="N738">
        <v>-9.1462296999999992</v>
      </c>
    </row>
    <row r="739" spans="2:14" x14ac:dyDescent="0.25">
      <c r="B739">
        <v>7720000000</v>
      </c>
      <c r="C739">
        <v>-9.4038609999999991</v>
      </c>
      <c r="M739">
        <v>7720000000</v>
      </c>
      <c r="N739">
        <v>-9.1600684999999995</v>
      </c>
    </row>
    <row r="740" spans="2:14" x14ac:dyDescent="0.25">
      <c r="B740">
        <v>7780000000</v>
      </c>
      <c r="C740">
        <v>-9.4181261000000003</v>
      </c>
      <c r="M740">
        <v>7780000000</v>
      </c>
      <c r="N740">
        <v>-9.1950301999999997</v>
      </c>
    </row>
    <row r="741" spans="2:14" x14ac:dyDescent="0.25">
      <c r="B741">
        <v>7840000000</v>
      </c>
      <c r="C741">
        <v>-9.4280138000000004</v>
      </c>
      <c r="M741">
        <v>7840000000</v>
      </c>
      <c r="N741">
        <v>-9.2169924000000005</v>
      </c>
    </row>
    <row r="742" spans="2:14" x14ac:dyDescent="0.25">
      <c r="B742">
        <v>7900000000</v>
      </c>
      <c r="C742">
        <v>-9.4376172999999994</v>
      </c>
      <c r="M742">
        <v>7900000000</v>
      </c>
      <c r="N742">
        <v>-9.2395229000000008</v>
      </c>
    </row>
    <row r="743" spans="2:14" x14ac:dyDescent="0.25">
      <c r="B743">
        <v>7960000000</v>
      </c>
      <c r="C743">
        <v>-9.4558163000000004</v>
      </c>
      <c r="M743">
        <v>7960000000</v>
      </c>
      <c r="N743">
        <v>-9.2747954999999997</v>
      </c>
    </row>
    <row r="744" spans="2:14" x14ac:dyDescent="0.25">
      <c r="B744">
        <v>8020000000</v>
      </c>
      <c r="C744">
        <v>-9.4908905000000008</v>
      </c>
      <c r="M744">
        <v>8020000000</v>
      </c>
      <c r="N744">
        <v>-9.3159560999999993</v>
      </c>
    </row>
    <row r="745" spans="2:14" x14ac:dyDescent="0.25">
      <c r="B745">
        <v>8080000000</v>
      </c>
      <c r="C745">
        <v>-9.5181360000000002</v>
      </c>
      <c r="M745">
        <v>8080000000</v>
      </c>
      <c r="N745">
        <v>-9.3394698999999992</v>
      </c>
    </row>
    <row r="746" spans="2:14" x14ac:dyDescent="0.25">
      <c r="B746">
        <v>8140000000</v>
      </c>
      <c r="C746">
        <v>-9.5444259999999996</v>
      </c>
      <c r="M746">
        <v>8140000000</v>
      </c>
      <c r="N746">
        <v>-9.3480367999999991</v>
      </c>
    </row>
    <row r="747" spans="2:14" x14ac:dyDescent="0.25">
      <c r="B747">
        <v>8200000000</v>
      </c>
      <c r="C747">
        <v>-9.5669316999999996</v>
      </c>
      <c r="M747">
        <v>8200000000</v>
      </c>
      <c r="N747">
        <v>-9.3674354999999991</v>
      </c>
    </row>
    <row r="748" spans="2:14" x14ac:dyDescent="0.25">
      <c r="B748">
        <v>8260000000</v>
      </c>
      <c r="C748">
        <v>-9.6021079999999994</v>
      </c>
      <c r="M748">
        <v>8260000000</v>
      </c>
      <c r="N748">
        <v>-9.3867559000000007</v>
      </c>
    </row>
    <row r="749" spans="2:14" x14ac:dyDescent="0.25">
      <c r="B749">
        <v>8320000000</v>
      </c>
      <c r="C749">
        <v>-9.6402426000000006</v>
      </c>
      <c r="M749">
        <v>8320000000</v>
      </c>
      <c r="N749">
        <v>-9.3987531999999998</v>
      </c>
    </row>
    <row r="750" spans="2:14" x14ac:dyDescent="0.25">
      <c r="B750">
        <v>8380000000</v>
      </c>
      <c r="C750">
        <v>-9.6827001999999993</v>
      </c>
      <c r="M750">
        <v>8380000000</v>
      </c>
      <c r="N750">
        <v>-9.4160509000000001</v>
      </c>
    </row>
    <row r="751" spans="2:14" x14ac:dyDescent="0.25">
      <c r="B751">
        <v>8440000000</v>
      </c>
      <c r="C751">
        <v>-9.7427931000000001</v>
      </c>
      <c r="M751">
        <v>8440000000</v>
      </c>
      <c r="N751">
        <v>-9.4493340999999997</v>
      </c>
    </row>
    <row r="752" spans="2:14" x14ac:dyDescent="0.25">
      <c r="B752">
        <v>8500000000</v>
      </c>
      <c r="C752">
        <v>-9.7906036000000007</v>
      </c>
      <c r="M752">
        <v>8500000000</v>
      </c>
      <c r="N752">
        <v>-9.4685430999999998</v>
      </c>
    </row>
    <row r="753" spans="2:14" x14ac:dyDescent="0.25">
      <c r="B753">
        <v>8560000000</v>
      </c>
      <c r="C753">
        <v>-9.8302096999999993</v>
      </c>
      <c r="M753">
        <v>8560000000</v>
      </c>
      <c r="N753">
        <v>-9.4951247999999993</v>
      </c>
    </row>
    <row r="754" spans="2:14" x14ac:dyDescent="0.25">
      <c r="B754">
        <v>8620000000</v>
      </c>
      <c r="C754">
        <v>-9.8953381</v>
      </c>
      <c r="M754">
        <v>8620000000</v>
      </c>
      <c r="N754">
        <v>-9.5500898000000003</v>
      </c>
    </row>
    <row r="755" spans="2:14" x14ac:dyDescent="0.25">
      <c r="B755">
        <v>8680000000</v>
      </c>
      <c r="C755">
        <v>-9.9473991000000002</v>
      </c>
      <c r="M755">
        <v>8680000000</v>
      </c>
      <c r="N755">
        <v>-9.5943489</v>
      </c>
    </row>
    <row r="756" spans="2:14" x14ac:dyDescent="0.25">
      <c r="B756">
        <v>8740000000</v>
      </c>
      <c r="C756">
        <v>-9.9788665999999999</v>
      </c>
      <c r="M756">
        <v>8740000000</v>
      </c>
      <c r="N756">
        <v>-9.6359958999999993</v>
      </c>
    </row>
    <row r="757" spans="2:14" x14ac:dyDescent="0.25">
      <c r="B757">
        <v>8800000000</v>
      </c>
      <c r="C757">
        <v>-10.045249999999999</v>
      </c>
      <c r="M757">
        <v>8800000000</v>
      </c>
      <c r="N757">
        <v>-9.7206983999999999</v>
      </c>
    </row>
    <row r="758" spans="2:14" x14ac:dyDescent="0.25">
      <c r="B758">
        <v>8860000000</v>
      </c>
      <c r="C758">
        <v>-10.137115</v>
      </c>
      <c r="M758">
        <v>8860000000</v>
      </c>
      <c r="N758">
        <v>-9.8324584999999995</v>
      </c>
    </row>
    <row r="759" spans="2:14" x14ac:dyDescent="0.25">
      <c r="B759">
        <v>8920000000</v>
      </c>
      <c r="C759">
        <v>-10.178126000000001</v>
      </c>
      <c r="M759">
        <v>8920000000</v>
      </c>
      <c r="N759">
        <v>-9.8884124999999994</v>
      </c>
    </row>
    <row r="760" spans="2:14" x14ac:dyDescent="0.25">
      <c r="B760">
        <v>8980000000</v>
      </c>
      <c r="C760">
        <v>-10.187681</v>
      </c>
      <c r="M760">
        <v>8980000000</v>
      </c>
      <c r="N760">
        <v>-9.9464617000000004</v>
      </c>
    </row>
    <row r="761" spans="2:14" x14ac:dyDescent="0.25">
      <c r="B761">
        <v>9040000000</v>
      </c>
      <c r="C761">
        <v>-10.234489</v>
      </c>
      <c r="M761">
        <v>9040000000</v>
      </c>
      <c r="N761">
        <v>-10.066993</v>
      </c>
    </row>
    <row r="762" spans="2:14" x14ac:dyDescent="0.25">
      <c r="B762">
        <v>9100000000</v>
      </c>
      <c r="C762">
        <v>-10.291001</v>
      </c>
      <c r="M762">
        <v>9100000000</v>
      </c>
      <c r="N762">
        <v>-10.181098</v>
      </c>
    </row>
    <row r="763" spans="2:14" x14ac:dyDescent="0.25">
      <c r="B763">
        <v>9160000000</v>
      </c>
      <c r="C763">
        <v>-10.305301999999999</v>
      </c>
      <c r="M763">
        <v>9160000000</v>
      </c>
      <c r="N763">
        <v>-10.253539</v>
      </c>
    </row>
    <row r="764" spans="2:14" x14ac:dyDescent="0.25">
      <c r="B764">
        <v>9220000000</v>
      </c>
      <c r="C764">
        <v>-10.336188</v>
      </c>
      <c r="M764">
        <v>9220000000</v>
      </c>
      <c r="N764">
        <v>-10.378425999999999</v>
      </c>
    </row>
    <row r="765" spans="2:14" x14ac:dyDescent="0.25">
      <c r="B765">
        <v>9280000000</v>
      </c>
      <c r="C765">
        <v>-10.433771999999999</v>
      </c>
      <c r="M765">
        <v>9280000000</v>
      </c>
      <c r="N765">
        <v>-10.55522</v>
      </c>
    </row>
    <row r="766" spans="2:14" x14ac:dyDescent="0.25">
      <c r="B766">
        <v>9340000000</v>
      </c>
      <c r="C766">
        <v>-10.510014999999999</v>
      </c>
      <c r="M766">
        <v>9340000000</v>
      </c>
      <c r="N766">
        <v>-10.689273999999999</v>
      </c>
    </row>
    <row r="767" spans="2:14" x14ac:dyDescent="0.25">
      <c r="B767">
        <v>9400000000</v>
      </c>
      <c r="C767">
        <v>-10.535271</v>
      </c>
      <c r="M767">
        <v>9400000000</v>
      </c>
      <c r="N767">
        <v>-10.784197000000001</v>
      </c>
    </row>
    <row r="768" spans="2:14" x14ac:dyDescent="0.25">
      <c r="B768">
        <v>9460000000</v>
      </c>
      <c r="C768">
        <v>-10.585217</v>
      </c>
      <c r="M768">
        <v>9460000000</v>
      </c>
      <c r="N768">
        <v>-10.91295</v>
      </c>
    </row>
    <row r="769" spans="2:14" x14ac:dyDescent="0.25">
      <c r="B769">
        <v>9520000000</v>
      </c>
      <c r="C769">
        <v>-10.675660000000001</v>
      </c>
      <c r="M769">
        <v>9520000000</v>
      </c>
      <c r="N769">
        <v>-11.065974000000001</v>
      </c>
    </row>
    <row r="770" spans="2:14" x14ac:dyDescent="0.25">
      <c r="B770">
        <v>9580000000</v>
      </c>
      <c r="C770">
        <v>-10.744251</v>
      </c>
      <c r="M770">
        <v>9580000000</v>
      </c>
      <c r="N770">
        <v>-11.181561</v>
      </c>
    </row>
    <row r="771" spans="2:14" x14ac:dyDescent="0.25">
      <c r="B771">
        <v>9640000000</v>
      </c>
      <c r="C771">
        <v>-10.812951</v>
      </c>
      <c r="M771">
        <v>9640000000</v>
      </c>
      <c r="N771">
        <v>-11.305737000000001</v>
      </c>
    </row>
    <row r="772" spans="2:14" x14ac:dyDescent="0.25">
      <c r="B772">
        <v>9700000000</v>
      </c>
      <c r="C772">
        <v>-10.935516</v>
      </c>
      <c r="M772">
        <v>9700000000</v>
      </c>
      <c r="N772">
        <v>-11.467085000000001</v>
      </c>
    </row>
    <row r="773" spans="2:14" x14ac:dyDescent="0.25">
      <c r="B773">
        <v>9760000000</v>
      </c>
      <c r="C773">
        <v>-11.080117</v>
      </c>
      <c r="M773">
        <v>9760000000</v>
      </c>
      <c r="N773">
        <v>-11.619852</v>
      </c>
    </row>
    <row r="774" spans="2:14" x14ac:dyDescent="0.25">
      <c r="B774">
        <v>9820000000</v>
      </c>
      <c r="C774">
        <v>-11.166786999999999</v>
      </c>
      <c r="M774">
        <v>9820000000</v>
      </c>
      <c r="N774">
        <v>-11.707566999999999</v>
      </c>
    </row>
    <row r="775" spans="2:14" x14ac:dyDescent="0.25">
      <c r="B775">
        <v>9880000000</v>
      </c>
      <c r="C775">
        <v>-11.231146000000001</v>
      </c>
      <c r="M775">
        <v>9880000000</v>
      </c>
      <c r="N775">
        <v>-11.777778</v>
      </c>
    </row>
    <row r="776" spans="2:14" x14ac:dyDescent="0.25">
      <c r="B776">
        <v>9940000000</v>
      </c>
      <c r="C776">
        <v>-11.29297</v>
      </c>
      <c r="M776">
        <v>9940000000</v>
      </c>
      <c r="N776">
        <v>-11.829541000000001</v>
      </c>
    </row>
    <row r="777" spans="2:14" x14ac:dyDescent="0.25">
      <c r="B777">
        <v>10000000000</v>
      </c>
      <c r="C777">
        <v>-11.336721000000001</v>
      </c>
      <c r="M777">
        <v>10000000000</v>
      </c>
      <c r="N777">
        <v>-11.875756000000001</v>
      </c>
    </row>
    <row r="778" spans="2:14" x14ac:dyDescent="0.25">
      <c r="B778">
        <v>10060000000</v>
      </c>
      <c r="C778">
        <v>-11.427847999999999</v>
      </c>
      <c r="M778">
        <v>10060000000</v>
      </c>
      <c r="N778">
        <v>-11.980352</v>
      </c>
    </row>
    <row r="779" spans="2:14" x14ac:dyDescent="0.25">
      <c r="B779">
        <v>10120000000</v>
      </c>
      <c r="C779">
        <v>-11.628627</v>
      </c>
      <c r="M779">
        <v>10120000000</v>
      </c>
      <c r="N779">
        <v>-12.128069</v>
      </c>
    </row>
    <row r="780" spans="2:14" x14ac:dyDescent="0.25">
      <c r="B780">
        <v>10180000000</v>
      </c>
      <c r="C780">
        <v>-11.797897000000001</v>
      </c>
      <c r="M780">
        <v>10180000000</v>
      </c>
      <c r="N780">
        <v>-12.207603000000001</v>
      </c>
    </row>
    <row r="781" spans="2:14" x14ac:dyDescent="0.25">
      <c r="B781">
        <v>10240000000</v>
      </c>
      <c r="C781">
        <v>-11.845124999999999</v>
      </c>
      <c r="M781">
        <v>10240000000</v>
      </c>
      <c r="N781">
        <v>-12.2042</v>
      </c>
    </row>
    <row r="782" spans="2:14" x14ac:dyDescent="0.25">
      <c r="B782">
        <v>10300000000</v>
      </c>
      <c r="C782">
        <v>-11.869672</v>
      </c>
      <c r="M782">
        <v>10300000000</v>
      </c>
      <c r="N782">
        <v>-12.210927</v>
      </c>
    </row>
    <row r="783" spans="2:14" x14ac:dyDescent="0.25">
      <c r="B783">
        <v>10360000000</v>
      </c>
      <c r="C783">
        <v>-11.943716999999999</v>
      </c>
      <c r="M783">
        <v>10360000000</v>
      </c>
      <c r="N783">
        <v>-12.226158</v>
      </c>
    </row>
    <row r="784" spans="2:14" x14ac:dyDescent="0.25">
      <c r="B784">
        <v>10420000000</v>
      </c>
      <c r="C784">
        <v>-12.013401</v>
      </c>
      <c r="M784">
        <v>10420000000</v>
      </c>
      <c r="N784">
        <v>-12.236504999999999</v>
      </c>
    </row>
    <row r="785" spans="2:14" x14ac:dyDescent="0.25">
      <c r="B785">
        <v>10480000000</v>
      </c>
      <c r="C785">
        <v>-12.095855</v>
      </c>
      <c r="M785">
        <v>10480000000</v>
      </c>
      <c r="N785">
        <v>-12.265454999999999</v>
      </c>
    </row>
    <row r="786" spans="2:14" x14ac:dyDescent="0.25">
      <c r="B786">
        <v>10540000000</v>
      </c>
      <c r="C786">
        <v>-12.258209000000001</v>
      </c>
      <c r="M786">
        <v>10540000000</v>
      </c>
      <c r="N786">
        <v>-12.344875</v>
      </c>
    </row>
    <row r="787" spans="2:14" x14ac:dyDescent="0.25">
      <c r="B787">
        <v>10600000000</v>
      </c>
      <c r="C787">
        <v>-12.414733999999999</v>
      </c>
      <c r="M787">
        <v>10600000000</v>
      </c>
      <c r="N787">
        <v>-12.373942</v>
      </c>
    </row>
    <row r="788" spans="2:14" x14ac:dyDescent="0.25">
      <c r="B788">
        <v>10660000000</v>
      </c>
      <c r="C788">
        <v>-12.406485999999999</v>
      </c>
      <c r="M788">
        <v>10660000000</v>
      </c>
      <c r="N788">
        <v>-12.295716000000001</v>
      </c>
    </row>
    <row r="789" spans="2:14" x14ac:dyDescent="0.25">
      <c r="B789">
        <v>10720000000</v>
      </c>
      <c r="C789">
        <v>-12.345777999999999</v>
      </c>
      <c r="M789">
        <v>10720000000</v>
      </c>
      <c r="N789">
        <v>-12.231230999999999</v>
      </c>
    </row>
    <row r="790" spans="2:14" x14ac:dyDescent="0.25">
      <c r="B790">
        <v>10780000000</v>
      </c>
      <c r="C790">
        <v>-12.408860000000001</v>
      </c>
      <c r="M790">
        <v>10780000000</v>
      </c>
      <c r="N790">
        <v>-12.272164999999999</v>
      </c>
    </row>
    <row r="791" spans="2:14" x14ac:dyDescent="0.25">
      <c r="B791">
        <v>10840000000</v>
      </c>
      <c r="C791">
        <v>-12.578099</v>
      </c>
      <c r="M791">
        <v>10840000000</v>
      </c>
      <c r="N791">
        <v>-12.350707999999999</v>
      </c>
    </row>
    <row r="792" spans="2:14" x14ac:dyDescent="0.25">
      <c r="B792">
        <v>10900000000</v>
      </c>
      <c r="C792">
        <v>-12.738587000000001</v>
      </c>
      <c r="M792">
        <v>10900000000</v>
      </c>
      <c r="N792">
        <v>-12.405481999999999</v>
      </c>
    </row>
    <row r="793" spans="2:14" x14ac:dyDescent="0.25">
      <c r="B793">
        <v>10960000000</v>
      </c>
      <c r="C793">
        <v>-12.897902</v>
      </c>
      <c r="M793">
        <v>10960000000</v>
      </c>
      <c r="N793">
        <v>-12.456006</v>
      </c>
    </row>
    <row r="794" spans="2:14" x14ac:dyDescent="0.25">
      <c r="B794">
        <v>11020000000</v>
      </c>
      <c r="C794">
        <v>-13.032551</v>
      </c>
      <c r="M794">
        <v>11020000000</v>
      </c>
      <c r="N794">
        <v>-12.489127</v>
      </c>
    </row>
    <row r="795" spans="2:14" x14ac:dyDescent="0.25">
      <c r="B795">
        <v>11080000000</v>
      </c>
      <c r="C795">
        <v>-13.171039</v>
      </c>
      <c r="M795">
        <v>11080000000</v>
      </c>
      <c r="N795">
        <v>-12.52796</v>
      </c>
    </row>
    <row r="796" spans="2:14" x14ac:dyDescent="0.25">
      <c r="B796">
        <v>11140000000</v>
      </c>
      <c r="C796">
        <v>-13.338518000000001</v>
      </c>
      <c r="M796">
        <v>11140000000</v>
      </c>
      <c r="N796">
        <v>-12.584706000000001</v>
      </c>
    </row>
    <row r="797" spans="2:14" x14ac:dyDescent="0.25">
      <c r="B797">
        <v>11200000000</v>
      </c>
      <c r="C797">
        <v>-13.546362</v>
      </c>
      <c r="M797">
        <v>11200000000</v>
      </c>
      <c r="N797">
        <v>-12.656314</v>
      </c>
    </row>
    <row r="798" spans="2:14" x14ac:dyDescent="0.25">
      <c r="B798">
        <v>11260000000</v>
      </c>
      <c r="C798">
        <v>-13.812028</v>
      </c>
      <c r="M798">
        <v>11260000000</v>
      </c>
      <c r="N798">
        <v>-12.762651999999999</v>
      </c>
    </row>
    <row r="799" spans="2:14" x14ac:dyDescent="0.25">
      <c r="B799">
        <v>11320000000</v>
      </c>
      <c r="C799">
        <v>-14.193763000000001</v>
      </c>
      <c r="M799">
        <v>11320000000</v>
      </c>
      <c r="N799">
        <v>-12.924523000000001</v>
      </c>
    </row>
    <row r="800" spans="2:14" x14ac:dyDescent="0.25">
      <c r="B800">
        <v>11380000000</v>
      </c>
      <c r="C800">
        <v>-14.610300000000001</v>
      </c>
      <c r="M800">
        <v>11380000000</v>
      </c>
      <c r="N800">
        <v>-13.070823000000001</v>
      </c>
    </row>
    <row r="801" spans="2:14" x14ac:dyDescent="0.25">
      <c r="B801">
        <v>11440000000</v>
      </c>
      <c r="C801">
        <v>-14.946294999999999</v>
      </c>
      <c r="M801">
        <v>11440000000</v>
      </c>
      <c r="N801">
        <v>-13.145408</v>
      </c>
    </row>
    <row r="802" spans="2:14" x14ac:dyDescent="0.25">
      <c r="B802">
        <v>11500000000</v>
      </c>
      <c r="C802">
        <v>-15.251467</v>
      </c>
      <c r="M802">
        <v>11500000000</v>
      </c>
      <c r="N802">
        <v>-13.23747</v>
      </c>
    </row>
    <row r="803" spans="2:14" x14ac:dyDescent="0.25">
      <c r="B803">
        <v>11560000000</v>
      </c>
      <c r="C803">
        <v>-15.707114000000001</v>
      </c>
      <c r="M803">
        <v>11560000000</v>
      </c>
      <c r="N803">
        <v>-13.419748</v>
      </c>
    </row>
    <row r="804" spans="2:14" x14ac:dyDescent="0.25">
      <c r="B804">
        <v>11620000000</v>
      </c>
      <c r="C804">
        <v>-16.258015</v>
      </c>
      <c r="M804">
        <v>11620000000</v>
      </c>
      <c r="N804">
        <v>-13.621473999999999</v>
      </c>
    </row>
    <row r="805" spans="2:14" x14ac:dyDescent="0.25">
      <c r="B805">
        <v>11680000000</v>
      </c>
      <c r="C805">
        <v>-16.757169999999999</v>
      </c>
      <c r="M805">
        <v>11680000000</v>
      </c>
      <c r="N805">
        <v>-13.777766</v>
      </c>
    </row>
    <row r="806" spans="2:14" x14ac:dyDescent="0.25">
      <c r="B806">
        <v>11740000000</v>
      </c>
      <c r="C806">
        <v>-17.302890999999999</v>
      </c>
      <c r="M806">
        <v>11740000000</v>
      </c>
      <c r="N806">
        <v>-13.970693000000001</v>
      </c>
    </row>
    <row r="807" spans="2:14" x14ac:dyDescent="0.25">
      <c r="B807">
        <v>11800000000</v>
      </c>
      <c r="C807">
        <v>-17.979416000000001</v>
      </c>
      <c r="M807">
        <v>11800000000</v>
      </c>
      <c r="N807">
        <v>-14.224831999999999</v>
      </c>
    </row>
    <row r="808" spans="2:14" x14ac:dyDescent="0.25">
      <c r="B808">
        <v>11860000000</v>
      </c>
      <c r="C808">
        <v>-18.605073999999998</v>
      </c>
      <c r="M808">
        <v>11860000000</v>
      </c>
      <c r="N808">
        <v>-14.422385999999999</v>
      </c>
    </row>
    <row r="809" spans="2:14" x14ac:dyDescent="0.25">
      <c r="B809">
        <v>11920000000</v>
      </c>
      <c r="C809">
        <v>-19.119410999999999</v>
      </c>
      <c r="M809">
        <v>11920000000</v>
      </c>
      <c r="N809">
        <v>-14.551166</v>
      </c>
    </row>
    <row r="810" spans="2:14" x14ac:dyDescent="0.25">
      <c r="B810">
        <v>11980000000</v>
      </c>
      <c r="C810">
        <v>-19.665268000000001</v>
      </c>
      <c r="M810">
        <v>11980000000</v>
      </c>
      <c r="N810">
        <v>-14.752485</v>
      </c>
    </row>
    <row r="811" spans="2:14" x14ac:dyDescent="0.25">
      <c r="B811">
        <v>12040000000</v>
      </c>
      <c r="C811">
        <v>-20.238098000000001</v>
      </c>
      <c r="M811">
        <v>12040000000</v>
      </c>
      <c r="N811">
        <v>-15.035069</v>
      </c>
    </row>
    <row r="812" spans="2:14" x14ac:dyDescent="0.25">
      <c r="B812">
        <v>12100000000</v>
      </c>
      <c r="C812">
        <v>-20.770571</v>
      </c>
      <c r="M812">
        <v>12100000000</v>
      </c>
      <c r="N812">
        <v>-15.328238000000001</v>
      </c>
    </row>
    <row r="813" spans="2:14" x14ac:dyDescent="0.25">
      <c r="B813">
        <v>12160000000</v>
      </c>
      <c r="C813">
        <v>-21.15044</v>
      </c>
      <c r="M813">
        <v>12160000000</v>
      </c>
      <c r="N813">
        <v>-15.617229</v>
      </c>
    </row>
    <row r="814" spans="2:14" x14ac:dyDescent="0.25">
      <c r="B814">
        <v>12220000000</v>
      </c>
      <c r="C814">
        <v>-21.377481</v>
      </c>
      <c r="M814">
        <v>12220000000</v>
      </c>
      <c r="N814">
        <v>-15.951179</v>
      </c>
    </row>
    <row r="815" spans="2:14" x14ac:dyDescent="0.25">
      <c r="B815">
        <v>12280000000</v>
      </c>
      <c r="C815">
        <v>-21.402194999999999</v>
      </c>
      <c r="M815">
        <v>12280000000</v>
      </c>
      <c r="N815">
        <v>-16.274028999999999</v>
      </c>
    </row>
    <row r="816" spans="2:14" x14ac:dyDescent="0.25">
      <c r="B816">
        <v>12340000000</v>
      </c>
      <c r="C816">
        <v>-21.205711000000001</v>
      </c>
      <c r="M816">
        <v>12340000000</v>
      </c>
      <c r="N816">
        <v>-16.571850000000001</v>
      </c>
    </row>
    <row r="817" spans="2:14" x14ac:dyDescent="0.25">
      <c r="B817">
        <v>12400000000</v>
      </c>
      <c r="C817">
        <v>-20.774511</v>
      </c>
      <c r="M817">
        <v>12400000000</v>
      </c>
      <c r="N817">
        <v>-16.857558999999998</v>
      </c>
    </row>
    <row r="818" spans="2:14" x14ac:dyDescent="0.25">
      <c r="B818">
        <v>12460000000</v>
      </c>
      <c r="C818">
        <v>-20.242096</v>
      </c>
      <c r="M818">
        <v>12460000000</v>
      </c>
      <c r="N818">
        <v>-17.22109</v>
      </c>
    </row>
    <row r="819" spans="2:14" x14ac:dyDescent="0.25">
      <c r="B819">
        <v>12520000000</v>
      </c>
      <c r="C819">
        <v>-19.621314999999999</v>
      </c>
      <c r="M819">
        <v>12520000000</v>
      </c>
      <c r="N819">
        <v>-17.621690999999998</v>
      </c>
    </row>
    <row r="820" spans="2:14" x14ac:dyDescent="0.25">
      <c r="B820">
        <v>12580000000</v>
      </c>
      <c r="C820">
        <v>-18.976130999999999</v>
      </c>
      <c r="M820">
        <v>12580000000</v>
      </c>
      <c r="N820">
        <v>-18.104790000000001</v>
      </c>
    </row>
    <row r="821" spans="2:14" x14ac:dyDescent="0.25">
      <c r="B821">
        <v>12640000000</v>
      </c>
      <c r="C821">
        <v>-18.332001000000002</v>
      </c>
      <c r="M821">
        <v>12640000000</v>
      </c>
      <c r="N821">
        <v>-18.570723999999998</v>
      </c>
    </row>
    <row r="822" spans="2:14" x14ac:dyDescent="0.25">
      <c r="B822">
        <v>12700000000</v>
      </c>
      <c r="C822">
        <v>-17.703019999999999</v>
      </c>
      <c r="M822">
        <v>12700000000</v>
      </c>
      <c r="N822">
        <v>-18.989785999999999</v>
      </c>
    </row>
    <row r="823" spans="2:14" x14ac:dyDescent="0.25">
      <c r="B823">
        <v>12760000000</v>
      </c>
      <c r="C823">
        <v>-17.126328999999998</v>
      </c>
      <c r="M823">
        <v>12760000000</v>
      </c>
      <c r="N823">
        <v>-19.361281999999999</v>
      </c>
    </row>
    <row r="824" spans="2:14" x14ac:dyDescent="0.25">
      <c r="B824">
        <v>12820000000</v>
      </c>
      <c r="C824">
        <v>-16.627108</v>
      </c>
      <c r="M824">
        <v>12820000000</v>
      </c>
      <c r="N824">
        <v>-19.805596999999999</v>
      </c>
    </row>
    <row r="825" spans="2:14" x14ac:dyDescent="0.25">
      <c r="B825">
        <v>12880000000</v>
      </c>
      <c r="C825">
        <v>-16.195298999999999</v>
      </c>
      <c r="M825">
        <v>12880000000</v>
      </c>
      <c r="N825">
        <v>-20.189619</v>
      </c>
    </row>
    <row r="826" spans="2:14" x14ac:dyDescent="0.25">
      <c r="B826">
        <v>12940000000</v>
      </c>
      <c r="C826">
        <v>-15.888019999999999</v>
      </c>
      <c r="M826">
        <v>12940000000</v>
      </c>
      <c r="N826">
        <v>-20.533695000000002</v>
      </c>
    </row>
    <row r="827" spans="2:14" x14ac:dyDescent="0.25">
      <c r="B827">
        <v>13000000000</v>
      </c>
      <c r="C827">
        <v>-15.712752</v>
      </c>
      <c r="M827">
        <v>13000000000</v>
      </c>
      <c r="N827">
        <v>-20.863620999999998</v>
      </c>
    </row>
    <row r="828" spans="2:14" x14ac:dyDescent="0.25">
      <c r="B828" t="s">
        <v>25</v>
      </c>
      <c r="M828" t="s">
        <v>25</v>
      </c>
    </row>
    <row r="831" spans="2:14" x14ac:dyDescent="0.25">
      <c r="B831" t="s">
        <v>42</v>
      </c>
      <c r="M831" t="s">
        <v>42</v>
      </c>
    </row>
    <row r="832" spans="2:14" x14ac:dyDescent="0.25">
      <c r="B832" t="s">
        <v>23</v>
      </c>
      <c r="C832" t="s">
        <v>290</v>
      </c>
      <c r="M832" t="s">
        <v>23</v>
      </c>
      <c r="N832" t="s">
        <v>290</v>
      </c>
    </row>
    <row r="833" spans="2:14" x14ac:dyDescent="0.25">
      <c r="B833">
        <v>1000000000</v>
      </c>
      <c r="C833">
        <v>-13.189054</v>
      </c>
      <c r="M833">
        <v>1000000000</v>
      </c>
      <c r="N833">
        <v>-14.987050999999999</v>
      </c>
    </row>
    <row r="834" spans="2:14" x14ac:dyDescent="0.25">
      <c r="B834">
        <v>1060000000</v>
      </c>
      <c r="C834">
        <v>-12.942589999999999</v>
      </c>
      <c r="M834">
        <v>1060000000</v>
      </c>
      <c r="N834">
        <v>-14.707285000000001</v>
      </c>
    </row>
    <row r="835" spans="2:14" x14ac:dyDescent="0.25">
      <c r="B835">
        <v>1120000000</v>
      </c>
      <c r="C835">
        <v>-12.643905</v>
      </c>
      <c r="M835">
        <v>1120000000</v>
      </c>
      <c r="N835">
        <v>-14.363911</v>
      </c>
    </row>
    <row r="836" spans="2:14" x14ac:dyDescent="0.25">
      <c r="B836">
        <v>1180000000</v>
      </c>
      <c r="C836">
        <v>-12.295438000000001</v>
      </c>
      <c r="M836">
        <v>1180000000</v>
      </c>
      <c r="N836">
        <v>-13.958295</v>
      </c>
    </row>
    <row r="837" spans="2:14" x14ac:dyDescent="0.25">
      <c r="B837">
        <v>1240000000</v>
      </c>
      <c r="C837">
        <v>-11.973756</v>
      </c>
      <c r="M837">
        <v>1240000000</v>
      </c>
      <c r="N837">
        <v>-13.563019000000001</v>
      </c>
    </row>
    <row r="838" spans="2:14" x14ac:dyDescent="0.25">
      <c r="B838">
        <v>1300000000</v>
      </c>
      <c r="C838">
        <v>-11.694587</v>
      </c>
      <c r="M838">
        <v>1300000000</v>
      </c>
      <c r="N838">
        <v>-13.210457</v>
      </c>
    </row>
    <row r="839" spans="2:14" x14ac:dyDescent="0.25">
      <c r="B839">
        <v>1360000000</v>
      </c>
      <c r="C839">
        <v>-11.446837</v>
      </c>
      <c r="M839">
        <v>1360000000</v>
      </c>
      <c r="N839">
        <v>-12.899649999999999</v>
      </c>
    </row>
    <row r="840" spans="2:14" x14ac:dyDescent="0.25">
      <c r="B840">
        <v>1420000000</v>
      </c>
      <c r="C840">
        <v>-11.187953</v>
      </c>
      <c r="M840">
        <v>1420000000</v>
      </c>
      <c r="N840">
        <v>-12.574821</v>
      </c>
    </row>
    <row r="841" spans="2:14" x14ac:dyDescent="0.25">
      <c r="B841">
        <v>1480000000</v>
      </c>
      <c r="C841">
        <v>-10.928153999999999</v>
      </c>
      <c r="M841">
        <v>1480000000</v>
      </c>
      <c r="N841">
        <v>-12.260400000000001</v>
      </c>
    </row>
    <row r="842" spans="2:14" x14ac:dyDescent="0.25">
      <c r="B842">
        <v>1540000000</v>
      </c>
      <c r="C842">
        <v>-10.690289999999999</v>
      </c>
      <c r="M842">
        <v>1540000000</v>
      </c>
      <c r="N842">
        <v>-11.958216</v>
      </c>
    </row>
    <row r="843" spans="2:14" x14ac:dyDescent="0.25">
      <c r="B843">
        <v>1600000000</v>
      </c>
      <c r="C843">
        <v>-10.481310000000001</v>
      </c>
      <c r="M843">
        <v>1600000000</v>
      </c>
      <c r="N843">
        <v>-11.700206</v>
      </c>
    </row>
    <row r="844" spans="2:14" x14ac:dyDescent="0.25">
      <c r="B844">
        <v>1660000000</v>
      </c>
      <c r="C844">
        <v>-10.261748000000001</v>
      </c>
      <c r="M844">
        <v>1660000000</v>
      </c>
      <c r="N844">
        <v>-11.423353000000001</v>
      </c>
    </row>
    <row r="845" spans="2:14" x14ac:dyDescent="0.25">
      <c r="B845">
        <v>1720000000</v>
      </c>
      <c r="C845">
        <v>-10.087389</v>
      </c>
      <c r="M845">
        <v>1720000000</v>
      </c>
      <c r="N845">
        <v>-11.192610999999999</v>
      </c>
    </row>
    <row r="846" spans="2:14" x14ac:dyDescent="0.25">
      <c r="B846">
        <v>1780000000</v>
      </c>
      <c r="C846">
        <v>-9.9248961999999992</v>
      </c>
      <c r="M846">
        <v>1780000000</v>
      </c>
      <c r="N846">
        <v>-10.960531</v>
      </c>
    </row>
    <row r="847" spans="2:14" x14ac:dyDescent="0.25">
      <c r="B847">
        <v>1840000000</v>
      </c>
      <c r="C847">
        <v>-9.8091106000000003</v>
      </c>
      <c r="M847">
        <v>1840000000</v>
      </c>
      <c r="N847">
        <v>-10.775057</v>
      </c>
    </row>
    <row r="848" spans="2:14" x14ac:dyDescent="0.25">
      <c r="B848">
        <v>1900000000</v>
      </c>
      <c r="C848">
        <v>-9.7038422000000004</v>
      </c>
      <c r="M848">
        <v>1900000000</v>
      </c>
      <c r="N848">
        <v>-10.583174</v>
      </c>
    </row>
    <row r="849" spans="2:14" x14ac:dyDescent="0.25">
      <c r="B849">
        <v>1960000000</v>
      </c>
      <c r="C849">
        <v>-9.6127395999999994</v>
      </c>
      <c r="M849">
        <v>1960000000</v>
      </c>
      <c r="N849">
        <v>-10.40462</v>
      </c>
    </row>
    <row r="850" spans="2:14" x14ac:dyDescent="0.25">
      <c r="B850">
        <v>2020000000</v>
      </c>
      <c r="C850">
        <v>-9.5462208000000004</v>
      </c>
      <c r="M850">
        <v>2020000000</v>
      </c>
      <c r="N850">
        <v>-10.246267</v>
      </c>
    </row>
    <row r="851" spans="2:14" x14ac:dyDescent="0.25">
      <c r="B851">
        <v>2080000000</v>
      </c>
      <c r="C851">
        <v>-9.5391349999999999</v>
      </c>
      <c r="M851">
        <v>2080000000</v>
      </c>
      <c r="N851">
        <v>-10.133921000000001</v>
      </c>
    </row>
    <row r="852" spans="2:14" x14ac:dyDescent="0.25">
      <c r="B852">
        <v>2140000000</v>
      </c>
      <c r="C852">
        <v>-9.5343599000000001</v>
      </c>
      <c r="M852">
        <v>2140000000</v>
      </c>
      <c r="N852">
        <v>-10.029064999999999</v>
      </c>
    </row>
    <row r="853" spans="2:14" x14ac:dyDescent="0.25">
      <c r="B853">
        <v>2200000000</v>
      </c>
      <c r="C853">
        <v>-9.5519704999999995</v>
      </c>
      <c r="M853">
        <v>2200000000</v>
      </c>
      <c r="N853">
        <v>-9.9464664000000003</v>
      </c>
    </row>
    <row r="854" spans="2:14" x14ac:dyDescent="0.25">
      <c r="B854">
        <v>2260000000</v>
      </c>
      <c r="C854">
        <v>-9.5684728999999997</v>
      </c>
      <c r="M854">
        <v>2260000000</v>
      </c>
      <c r="N854">
        <v>-9.8666944999999995</v>
      </c>
    </row>
    <row r="855" spans="2:14" x14ac:dyDescent="0.25">
      <c r="B855">
        <v>2320000000</v>
      </c>
      <c r="C855">
        <v>-9.5899371999999996</v>
      </c>
      <c r="M855">
        <v>2320000000</v>
      </c>
      <c r="N855">
        <v>-9.7886953000000005</v>
      </c>
    </row>
    <row r="856" spans="2:14" x14ac:dyDescent="0.25">
      <c r="B856">
        <v>2380000000</v>
      </c>
      <c r="C856">
        <v>-9.581728</v>
      </c>
      <c r="M856">
        <v>2380000000</v>
      </c>
      <c r="N856">
        <v>-9.6998539000000008</v>
      </c>
    </row>
    <row r="857" spans="2:14" x14ac:dyDescent="0.25">
      <c r="B857">
        <v>2440000000</v>
      </c>
      <c r="C857">
        <v>-9.5995197000000001</v>
      </c>
      <c r="M857">
        <v>2440000000</v>
      </c>
      <c r="N857">
        <v>-9.6446647999999993</v>
      </c>
    </row>
    <row r="858" spans="2:14" x14ac:dyDescent="0.25">
      <c r="B858">
        <v>2500000000</v>
      </c>
      <c r="C858">
        <v>-9.5879135000000009</v>
      </c>
      <c r="M858">
        <v>2500000000</v>
      </c>
      <c r="N858">
        <v>-9.5721101999999991</v>
      </c>
    </row>
    <row r="859" spans="2:14" x14ac:dyDescent="0.25">
      <c r="B859">
        <v>2560000000</v>
      </c>
      <c r="C859">
        <v>-9.5945511000000003</v>
      </c>
      <c r="M859">
        <v>2560000000</v>
      </c>
      <c r="N859">
        <v>-9.5164975999999992</v>
      </c>
    </row>
    <row r="860" spans="2:14" x14ac:dyDescent="0.25">
      <c r="B860">
        <v>2620000000</v>
      </c>
      <c r="C860">
        <v>-9.5875540000000008</v>
      </c>
      <c r="M860">
        <v>2620000000</v>
      </c>
      <c r="N860">
        <v>-9.4688005000000004</v>
      </c>
    </row>
    <row r="861" spans="2:14" x14ac:dyDescent="0.25">
      <c r="B861">
        <v>2680000000</v>
      </c>
      <c r="C861">
        <v>-9.6158704999999998</v>
      </c>
      <c r="M861">
        <v>2680000000</v>
      </c>
      <c r="N861">
        <v>-9.4529467</v>
      </c>
    </row>
    <row r="862" spans="2:14" x14ac:dyDescent="0.25">
      <c r="B862">
        <v>2740000000</v>
      </c>
      <c r="C862">
        <v>-9.6006174000000009</v>
      </c>
      <c r="M862">
        <v>2740000000</v>
      </c>
      <c r="N862">
        <v>-9.4106255000000001</v>
      </c>
    </row>
    <row r="863" spans="2:14" x14ac:dyDescent="0.25">
      <c r="B863">
        <v>2800000000</v>
      </c>
      <c r="C863">
        <v>-9.6097183000000008</v>
      </c>
      <c r="M863">
        <v>2800000000</v>
      </c>
      <c r="N863">
        <v>-9.3845387000000002</v>
      </c>
    </row>
    <row r="864" spans="2:14" x14ac:dyDescent="0.25">
      <c r="B864">
        <v>2860000000</v>
      </c>
      <c r="C864">
        <v>-9.6431999000000008</v>
      </c>
      <c r="M864">
        <v>2860000000</v>
      </c>
      <c r="N864">
        <v>-9.3812265000000004</v>
      </c>
    </row>
    <row r="865" spans="2:14" x14ac:dyDescent="0.25">
      <c r="B865">
        <v>2920000000</v>
      </c>
      <c r="C865">
        <v>-9.6956290999999997</v>
      </c>
      <c r="M865">
        <v>2920000000</v>
      </c>
      <c r="N865">
        <v>-9.3769244999999994</v>
      </c>
    </row>
    <row r="866" spans="2:14" x14ac:dyDescent="0.25">
      <c r="B866">
        <v>2980000000</v>
      </c>
      <c r="C866">
        <v>-9.7224617000000002</v>
      </c>
      <c r="M866">
        <v>2980000000</v>
      </c>
      <c r="N866">
        <v>-9.3600396999999997</v>
      </c>
    </row>
    <row r="867" spans="2:14" x14ac:dyDescent="0.25">
      <c r="B867">
        <v>3040000000</v>
      </c>
      <c r="C867">
        <v>-9.7737379000000004</v>
      </c>
      <c r="M867">
        <v>3040000000</v>
      </c>
      <c r="N867">
        <v>-9.3539972000000002</v>
      </c>
    </row>
    <row r="868" spans="2:14" x14ac:dyDescent="0.25">
      <c r="B868">
        <v>3100000000</v>
      </c>
      <c r="C868">
        <v>-9.8309821999999993</v>
      </c>
      <c r="M868">
        <v>3100000000</v>
      </c>
      <c r="N868">
        <v>-9.3638534999999994</v>
      </c>
    </row>
    <row r="869" spans="2:14" x14ac:dyDescent="0.25">
      <c r="B869">
        <v>3160000000</v>
      </c>
      <c r="C869">
        <v>-9.8931083999999991</v>
      </c>
      <c r="M869">
        <v>3160000000</v>
      </c>
      <c r="N869">
        <v>-9.3831328999999997</v>
      </c>
    </row>
    <row r="870" spans="2:14" x14ac:dyDescent="0.25">
      <c r="B870">
        <v>3220000000</v>
      </c>
      <c r="C870">
        <v>-9.9522876999999994</v>
      </c>
      <c r="M870">
        <v>3220000000</v>
      </c>
      <c r="N870">
        <v>-9.4178981999999998</v>
      </c>
    </row>
    <row r="871" spans="2:14" x14ac:dyDescent="0.25">
      <c r="B871">
        <v>3280000000</v>
      </c>
      <c r="C871">
        <v>-10.005856</v>
      </c>
      <c r="M871">
        <v>3280000000</v>
      </c>
      <c r="N871">
        <v>-9.4530581999999992</v>
      </c>
    </row>
    <row r="872" spans="2:14" x14ac:dyDescent="0.25">
      <c r="B872">
        <v>3340000000</v>
      </c>
      <c r="C872">
        <v>-10.038548</v>
      </c>
      <c r="M872">
        <v>3340000000</v>
      </c>
      <c r="N872">
        <v>-9.4843197000000004</v>
      </c>
    </row>
    <row r="873" spans="2:14" x14ac:dyDescent="0.25">
      <c r="B873">
        <v>3400000000</v>
      </c>
      <c r="C873">
        <v>-10.079753</v>
      </c>
      <c r="M873">
        <v>3400000000</v>
      </c>
      <c r="N873">
        <v>-9.5260916000000009</v>
      </c>
    </row>
    <row r="874" spans="2:14" x14ac:dyDescent="0.25">
      <c r="B874">
        <v>3460000000</v>
      </c>
      <c r="C874">
        <v>-10.121204000000001</v>
      </c>
      <c r="M874">
        <v>3460000000</v>
      </c>
      <c r="N874">
        <v>-9.5759687000000007</v>
      </c>
    </row>
    <row r="875" spans="2:14" x14ac:dyDescent="0.25">
      <c r="B875">
        <v>3520000000</v>
      </c>
      <c r="C875">
        <v>-10.141064</v>
      </c>
      <c r="M875">
        <v>3520000000</v>
      </c>
      <c r="N875">
        <v>-9.6141433999999997</v>
      </c>
    </row>
    <row r="876" spans="2:14" x14ac:dyDescent="0.25">
      <c r="B876">
        <v>3580000000</v>
      </c>
      <c r="C876">
        <v>-10.171887</v>
      </c>
      <c r="M876">
        <v>3580000000</v>
      </c>
      <c r="N876">
        <v>-9.6520758000000004</v>
      </c>
    </row>
    <row r="877" spans="2:14" x14ac:dyDescent="0.25">
      <c r="B877">
        <v>3640000000</v>
      </c>
      <c r="C877">
        <v>-10.199813000000001</v>
      </c>
      <c r="M877">
        <v>3640000000</v>
      </c>
      <c r="N877">
        <v>-9.6805629999999994</v>
      </c>
    </row>
    <row r="878" spans="2:14" x14ac:dyDescent="0.25">
      <c r="B878">
        <v>3700000000</v>
      </c>
      <c r="C878">
        <v>-10.237821</v>
      </c>
      <c r="M878">
        <v>3700000000</v>
      </c>
      <c r="N878">
        <v>-9.7213717000000006</v>
      </c>
    </row>
    <row r="879" spans="2:14" x14ac:dyDescent="0.25">
      <c r="B879">
        <v>3760000000</v>
      </c>
      <c r="C879">
        <v>-10.259499999999999</v>
      </c>
      <c r="M879">
        <v>3760000000</v>
      </c>
      <c r="N879">
        <v>-9.7525034000000002</v>
      </c>
    </row>
    <row r="880" spans="2:14" x14ac:dyDescent="0.25">
      <c r="B880">
        <v>3820000000</v>
      </c>
      <c r="C880">
        <v>-10.301750999999999</v>
      </c>
      <c r="M880">
        <v>3820000000</v>
      </c>
      <c r="N880">
        <v>-9.7853221999999995</v>
      </c>
    </row>
    <row r="881" spans="2:14" x14ac:dyDescent="0.25">
      <c r="B881">
        <v>3880000000</v>
      </c>
      <c r="C881">
        <v>-10.309070999999999</v>
      </c>
      <c r="M881">
        <v>3880000000</v>
      </c>
      <c r="N881">
        <v>-9.7832909000000008</v>
      </c>
    </row>
    <row r="882" spans="2:14" x14ac:dyDescent="0.25">
      <c r="B882">
        <v>3940000000</v>
      </c>
      <c r="C882">
        <v>-10.347877</v>
      </c>
      <c r="M882">
        <v>3940000000</v>
      </c>
      <c r="N882">
        <v>-9.8115368000000007</v>
      </c>
    </row>
    <row r="883" spans="2:14" x14ac:dyDescent="0.25">
      <c r="B883">
        <v>4000000000</v>
      </c>
      <c r="C883">
        <v>-10.370761999999999</v>
      </c>
      <c r="M883">
        <v>4000000000</v>
      </c>
      <c r="N883">
        <v>-9.8259840000000001</v>
      </c>
    </row>
    <row r="884" spans="2:14" x14ac:dyDescent="0.25">
      <c r="B884">
        <v>4060000000</v>
      </c>
      <c r="C884">
        <v>-10.391624</v>
      </c>
      <c r="M884">
        <v>4060000000</v>
      </c>
      <c r="N884">
        <v>-9.8357762999999991</v>
      </c>
    </row>
    <row r="885" spans="2:14" x14ac:dyDescent="0.25">
      <c r="B885">
        <v>4120000000</v>
      </c>
      <c r="C885">
        <v>-10.397632</v>
      </c>
      <c r="M885">
        <v>4120000000</v>
      </c>
      <c r="N885">
        <v>-9.8436041000000003</v>
      </c>
    </row>
    <row r="886" spans="2:14" x14ac:dyDescent="0.25">
      <c r="B886">
        <v>4180000000</v>
      </c>
      <c r="C886">
        <v>-10.459561000000001</v>
      </c>
      <c r="M886">
        <v>4180000000</v>
      </c>
      <c r="N886">
        <v>-9.9084252999999993</v>
      </c>
    </row>
    <row r="887" spans="2:14" x14ac:dyDescent="0.25">
      <c r="B887">
        <v>4240000000</v>
      </c>
      <c r="C887">
        <v>-10.513021</v>
      </c>
      <c r="M887">
        <v>4240000000</v>
      </c>
      <c r="N887">
        <v>-9.9538907999999999</v>
      </c>
    </row>
    <row r="888" spans="2:14" x14ac:dyDescent="0.25">
      <c r="B888">
        <v>4300000000</v>
      </c>
      <c r="C888">
        <v>-10.533499000000001</v>
      </c>
      <c r="M888">
        <v>4300000000</v>
      </c>
      <c r="N888">
        <v>-9.9820975999999995</v>
      </c>
    </row>
    <row r="889" spans="2:14" x14ac:dyDescent="0.25">
      <c r="B889">
        <v>4360000000</v>
      </c>
      <c r="C889">
        <v>-10.557238</v>
      </c>
      <c r="M889">
        <v>4360000000</v>
      </c>
      <c r="N889">
        <v>-10.024101999999999</v>
      </c>
    </row>
    <row r="890" spans="2:14" x14ac:dyDescent="0.25">
      <c r="B890">
        <v>4420000000</v>
      </c>
      <c r="C890">
        <v>-10.596258000000001</v>
      </c>
      <c r="M890">
        <v>4420000000</v>
      </c>
      <c r="N890">
        <v>-10.074475</v>
      </c>
    </row>
    <row r="891" spans="2:14" x14ac:dyDescent="0.25">
      <c r="B891">
        <v>4480000000</v>
      </c>
      <c r="C891">
        <v>-10.628954999999999</v>
      </c>
      <c r="M891">
        <v>4480000000</v>
      </c>
      <c r="N891">
        <v>-10.11933</v>
      </c>
    </row>
    <row r="892" spans="2:14" x14ac:dyDescent="0.25">
      <c r="B892">
        <v>4540000000</v>
      </c>
      <c r="C892">
        <v>-10.631373</v>
      </c>
      <c r="M892">
        <v>4540000000</v>
      </c>
      <c r="N892">
        <v>-10.158693</v>
      </c>
    </row>
    <row r="893" spans="2:14" x14ac:dyDescent="0.25">
      <c r="B893">
        <v>4600000000</v>
      </c>
      <c r="C893">
        <v>-10.650138999999999</v>
      </c>
      <c r="M893">
        <v>4600000000</v>
      </c>
      <c r="N893">
        <v>-10.20349</v>
      </c>
    </row>
    <row r="894" spans="2:14" x14ac:dyDescent="0.25">
      <c r="B894">
        <v>4660000000</v>
      </c>
      <c r="C894">
        <v>-10.647475</v>
      </c>
      <c r="M894">
        <v>4660000000</v>
      </c>
      <c r="N894">
        <v>-10.206718</v>
      </c>
    </row>
    <row r="895" spans="2:14" x14ac:dyDescent="0.25">
      <c r="B895">
        <v>4720000000</v>
      </c>
      <c r="C895">
        <v>-10.604505</v>
      </c>
      <c r="M895">
        <v>4720000000</v>
      </c>
      <c r="N895">
        <v>-10.184336</v>
      </c>
    </row>
    <row r="896" spans="2:14" x14ac:dyDescent="0.25">
      <c r="B896">
        <v>4780000000</v>
      </c>
      <c r="C896">
        <v>-10.555154999999999</v>
      </c>
      <c r="M896">
        <v>4780000000</v>
      </c>
      <c r="N896">
        <v>-10.168025</v>
      </c>
    </row>
    <row r="897" spans="2:14" x14ac:dyDescent="0.25">
      <c r="B897">
        <v>4840000000</v>
      </c>
      <c r="C897">
        <v>-10.514396</v>
      </c>
      <c r="M897">
        <v>4840000000</v>
      </c>
      <c r="N897">
        <v>-10.151443</v>
      </c>
    </row>
    <row r="898" spans="2:14" x14ac:dyDescent="0.25">
      <c r="B898">
        <v>4900000000</v>
      </c>
      <c r="C898">
        <v>-10.442572</v>
      </c>
      <c r="M898">
        <v>4900000000</v>
      </c>
      <c r="N898">
        <v>-10.101217</v>
      </c>
    </row>
    <row r="899" spans="2:14" x14ac:dyDescent="0.25">
      <c r="B899">
        <v>4960000000</v>
      </c>
      <c r="C899">
        <v>-10.389172</v>
      </c>
      <c r="M899">
        <v>4960000000</v>
      </c>
      <c r="N899">
        <v>-10.087636</v>
      </c>
    </row>
    <row r="900" spans="2:14" x14ac:dyDescent="0.25">
      <c r="B900">
        <v>5020000000</v>
      </c>
      <c r="C900">
        <v>-10.375741</v>
      </c>
      <c r="M900">
        <v>5020000000</v>
      </c>
      <c r="N900">
        <v>-10.112201000000001</v>
      </c>
    </row>
    <row r="901" spans="2:14" x14ac:dyDescent="0.25">
      <c r="B901">
        <v>5080000000</v>
      </c>
      <c r="C901">
        <v>-10.351682</v>
      </c>
      <c r="M901">
        <v>5080000000</v>
      </c>
      <c r="N901">
        <v>-10.115788</v>
      </c>
    </row>
    <row r="902" spans="2:14" x14ac:dyDescent="0.25">
      <c r="B902">
        <v>5140000000</v>
      </c>
      <c r="C902">
        <v>-10.2949</v>
      </c>
      <c r="M902">
        <v>5140000000</v>
      </c>
      <c r="N902">
        <v>-10.090754</v>
      </c>
    </row>
    <row r="903" spans="2:14" x14ac:dyDescent="0.25">
      <c r="B903">
        <v>5200000000</v>
      </c>
      <c r="C903">
        <v>-10.270625000000001</v>
      </c>
      <c r="M903">
        <v>5200000000</v>
      </c>
      <c r="N903">
        <v>-10.103604000000001</v>
      </c>
    </row>
    <row r="904" spans="2:14" x14ac:dyDescent="0.25">
      <c r="B904">
        <v>5260000000</v>
      </c>
      <c r="C904">
        <v>-10.264976000000001</v>
      </c>
      <c r="M904">
        <v>5260000000</v>
      </c>
      <c r="N904">
        <v>-10.129344</v>
      </c>
    </row>
    <row r="905" spans="2:14" x14ac:dyDescent="0.25">
      <c r="B905">
        <v>5320000000</v>
      </c>
      <c r="C905">
        <v>-10.223884999999999</v>
      </c>
      <c r="M905">
        <v>5320000000</v>
      </c>
      <c r="N905">
        <v>-10.112935999999999</v>
      </c>
    </row>
    <row r="906" spans="2:14" x14ac:dyDescent="0.25">
      <c r="B906">
        <v>5380000000</v>
      </c>
      <c r="C906">
        <v>-10.154852999999999</v>
      </c>
      <c r="M906">
        <v>5380000000</v>
      </c>
      <c r="N906">
        <v>-10.082532</v>
      </c>
    </row>
    <row r="907" spans="2:14" x14ac:dyDescent="0.25">
      <c r="B907">
        <v>5440000000</v>
      </c>
      <c r="C907">
        <v>-10.134164</v>
      </c>
      <c r="M907">
        <v>5440000000</v>
      </c>
      <c r="N907">
        <v>-10.088944</v>
      </c>
    </row>
    <row r="908" spans="2:14" x14ac:dyDescent="0.25">
      <c r="B908">
        <v>5500000000</v>
      </c>
      <c r="C908">
        <v>-10.110951</v>
      </c>
      <c r="M908">
        <v>5500000000</v>
      </c>
      <c r="N908">
        <v>-10.087954999999999</v>
      </c>
    </row>
    <row r="909" spans="2:14" x14ac:dyDescent="0.25">
      <c r="B909">
        <v>5560000000</v>
      </c>
      <c r="C909">
        <v>-10.056644</v>
      </c>
      <c r="M909">
        <v>5560000000</v>
      </c>
      <c r="N909">
        <v>-10.045593999999999</v>
      </c>
    </row>
    <row r="910" spans="2:14" x14ac:dyDescent="0.25">
      <c r="B910">
        <v>5620000000</v>
      </c>
      <c r="C910">
        <v>-10.002148999999999</v>
      </c>
      <c r="M910">
        <v>5620000000</v>
      </c>
      <c r="N910">
        <v>-10.01376</v>
      </c>
    </row>
    <row r="911" spans="2:14" x14ac:dyDescent="0.25">
      <c r="B911">
        <v>5680000000</v>
      </c>
      <c r="C911">
        <v>-9.9855347000000005</v>
      </c>
      <c r="M911">
        <v>5680000000</v>
      </c>
      <c r="N911">
        <v>-10.001780999999999</v>
      </c>
    </row>
    <row r="912" spans="2:14" x14ac:dyDescent="0.25">
      <c r="B912">
        <v>5740000000</v>
      </c>
      <c r="C912">
        <v>-9.9545592999999997</v>
      </c>
      <c r="M912">
        <v>5740000000</v>
      </c>
      <c r="N912">
        <v>-9.9802523000000001</v>
      </c>
    </row>
    <row r="913" spans="2:14" x14ac:dyDescent="0.25">
      <c r="B913">
        <v>5800000000</v>
      </c>
      <c r="C913">
        <v>-9.9308329000000004</v>
      </c>
      <c r="M913">
        <v>5800000000</v>
      </c>
      <c r="N913">
        <v>-9.9542131000000005</v>
      </c>
    </row>
    <row r="914" spans="2:14" x14ac:dyDescent="0.25">
      <c r="B914">
        <v>5860000000</v>
      </c>
      <c r="C914">
        <v>-9.9255209000000004</v>
      </c>
      <c r="M914">
        <v>5860000000</v>
      </c>
      <c r="N914">
        <v>-9.9538527000000006</v>
      </c>
    </row>
    <row r="915" spans="2:14" x14ac:dyDescent="0.25">
      <c r="B915">
        <v>5920000000</v>
      </c>
      <c r="C915">
        <v>-9.9407786999999992</v>
      </c>
      <c r="M915">
        <v>5920000000</v>
      </c>
      <c r="N915">
        <v>-9.9530325000000008</v>
      </c>
    </row>
    <row r="916" spans="2:14" x14ac:dyDescent="0.25">
      <c r="B916">
        <v>5980000000</v>
      </c>
      <c r="C916">
        <v>-9.9206009000000002</v>
      </c>
      <c r="M916">
        <v>5980000000</v>
      </c>
      <c r="N916">
        <v>-9.9240875000000006</v>
      </c>
    </row>
    <row r="917" spans="2:14" x14ac:dyDescent="0.25">
      <c r="B917">
        <v>6040000000</v>
      </c>
      <c r="C917">
        <v>-9.9139193999999993</v>
      </c>
      <c r="M917">
        <v>6040000000</v>
      </c>
      <c r="N917">
        <v>-9.9076319000000002</v>
      </c>
    </row>
    <row r="918" spans="2:14" x14ac:dyDescent="0.25">
      <c r="B918">
        <v>6100000000</v>
      </c>
      <c r="C918">
        <v>-9.9237298999999997</v>
      </c>
      <c r="M918">
        <v>6100000000</v>
      </c>
      <c r="N918">
        <v>-9.9100503999999994</v>
      </c>
    </row>
    <row r="919" spans="2:14" x14ac:dyDescent="0.25">
      <c r="B919">
        <v>6160000000</v>
      </c>
      <c r="C919">
        <v>-9.8988943000000003</v>
      </c>
      <c r="M919">
        <v>6160000000</v>
      </c>
      <c r="N919">
        <v>-9.8760823999999996</v>
      </c>
    </row>
    <row r="920" spans="2:14" x14ac:dyDescent="0.25">
      <c r="B920">
        <v>6220000000</v>
      </c>
      <c r="C920">
        <v>-9.8447838000000001</v>
      </c>
      <c r="M920">
        <v>6220000000</v>
      </c>
      <c r="N920">
        <v>-9.8287010000000006</v>
      </c>
    </row>
    <row r="921" spans="2:14" x14ac:dyDescent="0.25">
      <c r="B921">
        <v>6280000000</v>
      </c>
      <c r="C921">
        <v>-9.8430204000000003</v>
      </c>
      <c r="M921">
        <v>6280000000</v>
      </c>
      <c r="N921">
        <v>-9.8319550000000007</v>
      </c>
    </row>
    <row r="922" spans="2:14" x14ac:dyDescent="0.25">
      <c r="B922">
        <v>6340000000</v>
      </c>
      <c r="C922">
        <v>-9.8535271000000009</v>
      </c>
      <c r="M922">
        <v>6340000000</v>
      </c>
      <c r="N922">
        <v>-9.8309096999999994</v>
      </c>
    </row>
    <row r="923" spans="2:14" x14ac:dyDescent="0.25">
      <c r="B923">
        <v>6400000000</v>
      </c>
      <c r="C923">
        <v>-9.8084784000000003</v>
      </c>
      <c r="M923">
        <v>6400000000</v>
      </c>
      <c r="N923">
        <v>-9.7848872999999994</v>
      </c>
    </row>
    <row r="924" spans="2:14" x14ac:dyDescent="0.25">
      <c r="B924">
        <v>6460000000</v>
      </c>
      <c r="C924">
        <v>-9.7700148000000002</v>
      </c>
      <c r="M924">
        <v>6460000000</v>
      </c>
      <c r="N924">
        <v>-9.7562055999999995</v>
      </c>
    </row>
    <row r="925" spans="2:14" x14ac:dyDescent="0.25">
      <c r="B925">
        <v>6520000000</v>
      </c>
      <c r="C925">
        <v>-9.7855405999999991</v>
      </c>
      <c r="M925">
        <v>6520000000</v>
      </c>
      <c r="N925">
        <v>-9.7716712999999995</v>
      </c>
    </row>
    <row r="926" spans="2:14" x14ac:dyDescent="0.25">
      <c r="B926">
        <v>6580000000</v>
      </c>
      <c r="C926">
        <v>-9.7805510000000009</v>
      </c>
      <c r="M926">
        <v>6580000000</v>
      </c>
      <c r="N926">
        <v>-9.7521772000000002</v>
      </c>
    </row>
    <row r="927" spans="2:14" x14ac:dyDescent="0.25">
      <c r="B927">
        <v>6640000000</v>
      </c>
      <c r="C927">
        <v>-9.7426461999999994</v>
      </c>
      <c r="M927">
        <v>6640000000</v>
      </c>
      <c r="N927">
        <v>-9.7192564000000008</v>
      </c>
    </row>
    <row r="928" spans="2:14" x14ac:dyDescent="0.25">
      <c r="B928">
        <v>6700000000</v>
      </c>
      <c r="C928">
        <v>-9.7359848000000007</v>
      </c>
      <c r="M928">
        <v>6700000000</v>
      </c>
      <c r="N928">
        <v>-9.7208013999999991</v>
      </c>
    </row>
    <row r="929" spans="2:14" x14ac:dyDescent="0.25">
      <c r="B929">
        <v>6760000000</v>
      </c>
      <c r="C929">
        <v>-9.7754059000000009</v>
      </c>
      <c r="M929">
        <v>6760000000</v>
      </c>
      <c r="N929">
        <v>-9.7464303999999995</v>
      </c>
    </row>
    <row r="930" spans="2:14" x14ac:dyDescent="0.25">
      <c r="B930">
        <v>6820000000</v>
      </c>
      <c r="C930">
        <v>-9.7764664000000003</v>
      </c>
      <c r="M930">
        <v>6820000000</v>
      </c>
      <c r="N930">
        <v>-9.7295218000000006</v>
      </c>
    </row>
    <row r="931" spans="2:14" x14ac:dyDescent="0.25">
      <c r="B931">
        <v>6880000000</v>
      </c>
      <c r="C931">
        <v>-9.7561131000000003</v>
      </c>
      <c r="M931">
        <v>6880000000</v>
      </c>
      <c r="N931">
        <v>-9.7140789000000005</v>
      </c>
    </row>
    <row r="932" spans="2:14" x14ac:dyDescent="0.25">
      <c r="B932">
        <v>6940000000</v>
      </c>
      <c r="C932">
        <v>-9.7676000999999992</v>
      </c>
      <c r="M932">
        <v>6940000000</v>
      </c>
      <c r="N932">
        <v>-9.7291822000000003</v>
      </c>
    </row>
    <row r="933" spans="2:14" x14ac:dyDescent="0.25">
      <c r="B933">
        <v>7000000000</v>
      </c>
      <c r="C933">
        <v>-9.7879857999999995</v>
      </c>
      <c r="M933">
        <v>7000000000</v>
      </c>
      <c r="N933">
        <v>-9.7274569999999994</v>
      </c>
    </row>
    <row r="934" spans="2:14" x14ac:dyDescent="0.25">
      <c r="B934">
        <v>7060000000</v>
      </c>
      <c r="C934">
        <v>-9.7672462000000007</v>
      </c>
      <c r="M934">
        <v>7060000000</v>
      </c>
      <c r="N934">
        <v>-9.6946601999999995</v>
      </c>
    </row>
    <row r="935" spans="2:14" x14ac:dyDescent="0.25">
      <c r="B935">
        <v>7120000000</v>
      </c>
      <c r="C935">
        <v>-9.7773427999999996</v>
      </c>
      <c r="M935">
        <v>7120000000</v>
      </c>
      <c r="N935">
        <v>-9.6910944000000008</v>
      </c>
    </row>
    <row r="936" spans="2:14" x14ac:dyDescent="0.25">
      <c r="B936">
        <v>7180000000</v>
      </c>
      <c r="C936">
        <v>-9.8011341000000005</v>
      </c>
      <c r="M936">
        <v>7180000000</v>
      </c>
      <c r="N936">
        <v>-9.6870727999999993</v>
      </c>
    </row>
    <row r="937" spans="2:14" x14ac:dyDescent="0.25">
      <c r="B937">
        <v>7240000000</v>
      </c>
      <c r="C937">
        <v>-9.7979135999999993</v>
      </c>
      <c r="M937">
        <v>7240000000</v>
      </c>
      <c r="N937">
        <v>-9.6462897999999999</v>
      </c>
    </row>
    <row r="938" spans="2:14" x14ac:dyDescent="0.25">
      <c r="B938">
        <v>7300000000</v>
      </c>
      <c r="C938">
        <v>-9.7879228999999999</v>
      </c>
      <c r="M938">
        <v>7300000000</v>
      </c>
      <c r="N938">
        <v>-9.6220846000000009</v>
      </c>
    </row>
    <row r="939" spans="2:14" x14ac:dyDescent="0.25">
      <c r="B939">
        <v>7360000000</v>
      </c>
      <c r="C939">
        <v>-9.8129082000000007</v>
      </c>
      <c r="M939">
        <v>7360000000</v>
      </c>
      <c r="N939">
        <v>-9.6345348000000008</v>
      </c>
    </row>
    <row r="940" spans="2:14" x14ac:dyDescent="0.25">
      <c r="B940">
        <v>7420000000</v>
      </c>
      <c r="C940">
        <v>-9.8282986000000001</v>
      </c>
      <c r="M940">
        <v>7420000000</v>
      </c>
      <c r="N940">
        <v>-9.6385736000000009</v>
      </c>
    </row>
    <row r="941" spans="2:14" x14ac:dyDescent="0.25">
      <c r="B941">
        <v>7480000000</v>
      </c>
      <c r="C941">
        <v>-9.8242607</v>
      </c>
      <c r="M941">
        <v>7480000000</v>
      </c>
      <c r="N941">
        <v>-9.6352167000000009</v>
      </c>
    </row>
    <row r="942" spans="2:14" x14ac:dyDescent="0.25">
      <c r="B942">
        <v>7540000000</v>
      </c>
      <c r="C942">
        <v>-9.8482398999999994</v>
      </c>
      <c r="M942">
        <v>7540000000</v>
      </c>
      <c r="N942">
        <v>-9.6854133999999998</v>
      </c>
    </row>
    <row r="943" spans="2:14" x14ac:dyDescent="0.25">
      <c r="B943">
        <v>7600000000</v>
      </c>
      <c r="C943">
        <v>-9.8993073000000003</v>
      </c>
      <c r="M943">
        <v>7600000000</v>
      </c>
      <c r="N943">
        <v>-9.7441338999999996</v>
      </c>
    </row>
    <row r="944" spans="2:14" x14ac:dyDescent="0.25">
      <c r="B944">
        <v>7660000000</v>
      </c>
      <c r="C944">
        <v>-9.9218550000000008</v>
      </c>
      <c r="M944">
        <v>7660000000</v>
      </c>
      <c r="N944">
        <v>-9.7598724000000008</v>
      </c>
    </row>
    <row r="945" spans="2:14" x14ac:dyDescent="0.25">
      <c r="B945">
        <v>7720000000</v>
      </c>
      <c r="C945">
        <v>-9.9084921000000001</v>
      </c>
      <c r="M945">
        <v>7720000000</v>
      </c>
      <c r="N945">
        <v>-9.7636824000000004</v>
      </c>
    </row>
    <row r="946" spans="2:14" x14ac:dyDescent="0.25">
      <c r="B946">
        <v>7780000000</v>
      </c>
      <c r="C946">
        <v>-9.9432554</v>
      </c>
      <c r="M946">
        <v>7780000000</v>
      </c>
      <c r="N946">
        <v>-9.8186950999999993</v>
      </c>
    </row>
    <row r="947" spans="2:14" x14ac:dyDescent="0.25">
      <c r="B947">
        <v>7840000000</v>
      </c>
      <c r="C947">
        <v>-9.9759092000000003</v>
      </c>
      <c r="M947">
        <v>7840000000</v>
      </c>
      <c r="N947">
        <v>-9.8494864</v>
      </c>
    </row>
    <row r="948" spans="2:14" x14ac:dyDescent="0.25">
      <c r="B948">
        <v>7900000000</v>
      </c>
      <c r="C948">
        <v>-9.9916534000000006</v>
      </c>
      <c r="M948">
        <v>7900000000</v>
      </c>
      <c r="N948">
        <v>-9.8654861</v>
      </c>
    </row>
    <row r="949" spans="2:14" x14ac:dyDescent="0.25">
      <c r="B949">
        <v>7960000000</v>
      </c>
      <c r="C949">
        <v>-10.022416</v>
      </c>
      <c r="M949">
        <v>7960000000</v>
      </c>
      <c r="N949">
        <v>-9.9121284000000003</v>
      </c>
    </row>
    <row r="950" spans="2:14" x14ac:dyDescent="0.25">
      <c r="B950">
        <v>8020000000</v>
      </c>
      <c r="C950">
        <v>-10.101729000000001</v>
      </c>
      <c r="M950">
        <v>8020000000</v>
      </c>
      <c r="N950">
        <v>-9.9894876000000004</v>
      </c>
    </row>
    <row r="951" spans="2:14" x14ac:dyDescent="0.25">
      <c r="B951">
        <v>8080000000</v>
      </c>
      <c r="C951">
        <v>-10.15964</v>
      </c>
      <c r="M951">
        <v>8080000000</v>
      </c>
      <c r="N951">
        <v>-10.020597</v>
      </c>
    </row>
    <row r="952" spans="2:14" x14ac:dyDescent="0.25">
      <c r="B952">
        <v>8140000000</v>
      </c>
      <c r="C952">
        <v>-10.196229000000001</v>
      </c>
      <c r="M952">
        <v>8140000000</v>
      </c>
      <c r="N952">
        <v>-10.026210000000001</v>
      </c>
    </row>
    <row r="953" spans="2:14" x14ac:dyDescent="0.25">
      <c r="B953">
        <v>8200000000</v>
      </c>
      <c r="C953">
        <v>-10.239269</v>
      </c>
      <c r="M953">
        <v>8200000000</v>
      </c>
      <c r="N953">
        <v>-10.063592999999999</v>
      </c>
    </row>
    <row r="954" spans="2:14" x14ac:dyDescent="0.25">
      <c r="B954">
        <v>8260000000</v>
      </c>
      <c r="C954">
        <v>-10.306851999999999</v>
      </c>
      <c r="M954">
        <v>8260000000</v>
      </c>
      <c r="N954">
        <v>-10.109785</v>
      </c>
    </row>
    <row r="955" spans="2:14" x14ac:dyDescent="0.25">
      <c r="B955">
        <v>8320000000</v>
      </c>
      <c r="C955">
        <v>-10.358796999999999</v>
      </c>
      <c r="M955">
        <v>8320000000</v>
      </c>
      <c r="N955">
        <v>-10.130267999999999</v>
      </c>
    </row>
    <row r="956" spans="2:14" x14ac:dyDescent="0.25">
      <c r="B956">
        <v>8380000000</v>
      </c>
      <c r="C956">
        <v>-10.418021</v>
      </c>
      <c r="M956">
        <v>8380000000</v>
      </c>
      <c r="N956">
        <v>-10.176138999999999</v>
      </c>
    </row>
    <row r="957" spans="2:14" x14ac:dyDescent="0.25">
      <c r="B957">
        <v>8440000000</v>
      </c>
      <c r="C957">
        <v>-10.510626</v>
      </c>
      <c r="M957">
        <v>8440000000</v>
      </c>
      <c r="N957">
        <v>-10.250372</v>
      </c>
    </row>
    <row r="958" spans="2:14" x14ac:dyDescent="0.25">
      <c r="B958">
        <v>8500000000</v>
      </c>
      <c r="C958">
        <v>-10.578060000000001</v>
      </c>
      <c r="M958">
        <v>8500000000</v>
      </c>
      <c r="N958">
        <v>-10.292082000000001</v>
      </c>
    </row>
    <row r="959" spans="2:14" x14ac:dyDescent="0.25">
      <c r="B959">
        <v>8560000000</v>
      </c>
      <c r="C959">
        <v>-10.624171</v>
      </c>
      <c r="M959">
        <v>8560000000</v>
      </c>
      <c r="N959">
        <v>-10.334784000000001</v>
      </c>
    </row>
    <row r="960" spans="2:14" x14ac:dyDescent="0.25">
      <c r="B960">
        <v>8620000000</v>
      </c>
      <c r="C960">
        <v>-10.715844000000001</v>
      </c>
      <c r="M960">
        <v>8620000000</v>
      </c>
      <c r="N960">
        <v>-10.428305999999999</v>
      </c>
    </row>
    <row r="961" spans="2:14" x14ac:dyDescent="0.25">
      <c r="B961">
        <v>8680000000</v>
      </c>
      <c r="C961">
        <v>-10.784278</v>
      </c>
      <c r="M961">
        <v>8680000000</v>
      </c>
      <c r="N961">
        <v>-10.486287000000001</v>
      </c>
    </row>
    <row r="962" spans="2:14" x14ac:dyDescent="0.25">
      <c r="B962">
        <v>8740000000</v>
      </c>
      <c r="C962">
        <v>-10.805045</v>
      </c>
      <c r="M962">
        <v>8740000000</v>
      </c>
      <c r="N962">
        <v>-10.522046</v>
      </c>
    </row>
    <row r="963" spans="2:14" x14ac:dyDescent="0.25">
      <c r="B963">
        <v>8800000000</v>
      </c>
      <c r="C963">
        <v>-10.881679999999999</v>
      </c>
      <c r="M963">
        <v>8800000000</v>
      </c>
      <c r="N963">
        <v>-10.634451</v>
      </c>
    </row>
    <row r="964" spans="2:14" x14ac:dyDescent="0.25">
      <c r="B964">
        <v>8860000000</v>
      </c>
      <c r="C964">
        <v>-11.022550000000001</v>
      </c>
      <c r="M964">
        <v>8860000000</v>
      </c>
      <c r="N964">
        <v>-10.793112000000001</v>
      </c>
    </row>
    <row r="965" spans="2:14" x14ac:dyDescent="0.25">
      <c r="B965">
        <v>8920000000</v>
      </c>
      <c r="C965">
        <v>-11.068809999999999</v>
      </c>
      <c r="M965">
        <v>8920000000</v>
      </c>
      <c r="N965">
        <v>-10.839458</v>
      </c>
    </row>
    <row r="966" spans="2:14" x14ac:dyDescent="0.25">
      <c r="B966">
        <v>8980000000</v>
      </c>
      <c r="C966">
        <v>-11.057715999999999</v>
      </c>
      <c r="M966">
        <v>8980000000</v>
      </c>
      <c r="N966">
        <v>-10.880239</v>
      </c>
    </row>
    <row r="967" spans="2:14" x14ac:dyDescent="0.25">
      <c r="B967">
        <v>9040000000</v>
      </c>
      <c r="C967">
        <v>-11.120744</v>
      </c>
      <c r="M967">
        <v>9040000000</v>
      </c>
      <c r="N967">
        <v>-11.029999</v>
      </c>
    </row>
    <row r="968" spans="2:14" x14ac:dyDescent="0.25">
      <c r="B968">
        <v>9100000000</v>
      </c>
      <c r="C968">
        <v>-11.222996999999999</v>
      </c>
      <c r="M968">
        <v>9100000000</v>
      </c>
      <c r="N968">
        <v>-11.177123</v>
      </c>
    </row>
    <row r="969" spans="2:14" x14ac:dyDescent="0.25">
      <c r="B969">
        <v>9160000000</v>
      </c>
      <c r="C969">
        <v>-11.23099</v>
      </c>
      <c r="M969">
        <v>9160000000</v>
      </c>
      <c r="N969">
        <v>-11.234940999999999</v>
      </c>
    </row>
    <row r="970" spans="2:14" x14ac:dyDescent="0.25">
      <c r="B970">
        <v>9220000000</v>
      </c>
      <c r="C970">
        <v>-11.272061000000001</v>
      </c>
      <c r="M970">
        <v>9220000000</v>
      </c>
      <c r="N970">
        <v>-11.383476999999999</v>
      </c>
    </row>
    <row r="971" spans="2:14" x14ac:dyDescent="0.25">
      <c r="B971">
        <v>9280000000</v>
      </c>
      <c r="C971">
        <v>-11.448483</v>
      </c>
      <c r="M971">
        <v>9280000000</v>
      </c>
      <c r="N971">
        <v>-11.634397999999999</v>
      </c>
    </row>
    <row r="972" spans="2:14" x14ac:dyDescent="0.25">
      <c r="B972">
        <v>9340000000</v>
      </c>
      <c r="C972">
        <v>-11.596310000000001</v>
      </c>
      <c r="M972">
        <v>9340000000</v>
      </c>
      <c r="N972">
        <v>-11.803704</v>
      </c>
    </row>
    <row r="973" spans="2:14" x14ac:dyDescent="0.25">
      <c r="B973">
        <v>9400000000</v>
      </c>
      <c r="C973">
        <v>-11.622381000000001</v>
      </c>
      <c r="M973">
        <v>9400000000</v>
      </c>
      <c r="N973">
        <v>-11.880361000000001</v>
      </c>
    </row>
    <row r="974" spans="2:14" x14ac:dyDescent="0.25">
      <c r="B974">
        <v>9460000000</v>
      </c>
      <c r="C974">
        <v>-11.696807</v>
      </c>
      <c r="M974">
        <v>9460000000</v>
      </c>
      <c r="N974">
        <v>-12.035272000000001</v>
      </c>
    </row>
    <row r="975" spans="2:14" x14ac:dyDescent="0.25">
      <c r="B975">
        <v>9520000000</v>
      </c>
      <c r="C975">
        <v>-11.854203999999999</v>
      </c>
      <c r="M975">
        <v>9520000000</v>
      </c>
      <c r="N975">
        <v>-12.237743999999999</v>
      </c>
    </row>
    <row r="976" spans="2:14" x14ac:dyDescent="0.25">
      <c r="B976">
        <v>9580000000</v>
      </c>
      <c r="C976">
        <v>-11.961175000000001</v>
      </c>
      <c r="M976">
        <v>9580000000</v>
      </c>
      <c r="N976">
        <v>-12.37256</v>
      </c>
    </row>
    <row r="977" spans="2:14" x14ac:dyDescent="0.25">
      <c r="B977">
        <v>9640000000</v>
      </c>
      <c r="C977">
        <v>-12.060631000000001</v>
      </c>
      <c r="M977">
        <v>9640000000</v>
      </c>
      <c r="N977">
        <v>-12.526794000000001</v>
      </c>
    </row>
    <row r="978" spans="2:14" x14ac:dyDescent="0.25">
      <c r="B978">
        <v>9700000000</v>
      </c>
      <c r="C978">
        <v>-12.286815000000001</v>
      </c>
      <c r="M978">
        <v>9700000000</v>
      </c>
      <c r="N978">
        <v>-12.77882</v>
      </c>
    </row>
    <row r="979" spans="2:14" x14ac:dyDescent="0.25">
      <c r="B979">
        <v>9760000000</v>
      </c>
      <c r="C979">
        <v>-12.554819999999999</v>
      </c>
      <c r="M979">
        <v>9760000000</v>
      </c>
      <c r="N979">
        <v>-13.004728</v>
      </c>
    </row>
    <row r="980" spans="2:14" x14ac:dyDescent="0.25">
      <c r="B980">
        <v>9820000000</v>
      </c>
      <c r="C980">
        <v>-12.713208</v>
      </c>
      <c r="M980">
        <v>9820000000</v>
      </c>
      <c r="N980">
        <v>-13.119369000000001</v>
      </c>
    </row>
    <row r="981" spans="2:14" x14ac:dyDescent="0.25">
      <c r="B981">
        <v>9880000000</v>
      </c>
      <c r="C981">
        <v>-12.833686999999999</v>
      </c>
      <c r="M981">
        <v>9880000000</v>
      </c>
      <c r="N981">
        <v>-13.213877999999999</v>
      </c>
    </row>
    <row r="982" spans="2:14" x14ac:dyDescent="0.25">
      <c r="B982">
        <v>9940000000</v>
      </c>
      <c r="C982">
        <v>-12.960915999999999</v>
      </c>
      <c r="M982">
        <v>9940000000</v>
      </c>
      <c r="N982">
        <v>-13.297751</v>
      </c>
    </row>
    <row r="983" spans="2:14" x14ac:dyDescent="0.25">
      <c r="B983">
        <v>10000000000</v>
      </c>
      <c r="C983">
        <v>-13.028902</v>
      </c>
      <c r="M983">
        <v>10000000000</v>
      </c>
      <c r="N983">
        <v>-13.349175000000001</v>
      </c>
    </row>
    <row r="984" spans="2:14" x14ac:dyDescent="0.25">
      <c r="B984">
        <v>10060000000</v>
      </c>
      <c r="C984">
        <v>-13.181391</v>
      </c>
      <c r="M984">
        <v>10060000000</v>
      </c>
      <c r="N984">
        <v>-13.512318</v>
      </c>
    </row>
    <row r="985" spans="2:14" x14ac:dyDescent="0.25">
      <c r="B985">
        <v>10120000000</v>
      </c>
      <c r="C985">
        <v>-13.532351</v>
      </c>
      <c r="M985">
        <v>10120000000</v>
      </c>
      <c r="N985">
        <v>-13.778387</v>
      </c>
    </row>
    <row r="986" spans="2:14" x14ac:dyDescent="0.25">
      <c r="B986">
        <v>10180000000</v>
      </c>
      <c r="C986">
        <v>-13.830945</v>
      </c>
      <c r="M986">
        <v>10180000000</v>
      </c>
      <c r="N986">
        <v>-13.915582000000001</v>
      </c>
    </row>
    <row r="987" spans="2:14" x14ac:dyDescent="0.25">
      <c r="B987">
        <v>10240000000</v>
      </c>
      <c r="C987">
        <v>-13.903839</v>
      </c>
      <c r="M987">
        <v>10240000000</v>
      </c>
      <c r="N987">
        <v>-13.887867999999999</v>
      </c>
    </row>
    <row r="988" spans="2:14" x14ac:dyDescent="0.25">
      <c r="B988">
        <v>10300000000</v>
      </c>
      <c r="C988">
        <v>-13.944572000000001</v>
      </c>
      <c r="M988">
        <v>10300000000</v>
      </c>
      <c r="N988">
        <v>-13.891413999999999</v>
      </c>
    </row>
    <row r="989" spans="2:14" x14ac:dyDescent="0.25">
      <c r="B989">
        <v>10360000000</v>
      </c>
      <c r="C989">
        <v>-14.063236</v>
      </c>
      <c r="M989">
        <v>10360000000</v>
      </c>
      <c r="N989">
        <v>-13.933389</v>
      </c>
    </row>
    <row r="990" spans="2:14" x14ac:dyDescent="0.25">
      <c r="B990">
        <v>10420000000</v>
      </c>
      <c r="C990">
        <v>-14.157840999999999</v>
      </c>
      <c r="M990">
        <v>10420000000</v>
      </c>
      <c r="N990">
        <v>-13.946440000000001</v>
      </c>
    </row>
    <row r="991" spans="2:14" x14ac:dyDescent="0.25">
      <c r="B991">
        <v>10480000000</v>
      </c>
      <c r="C991">
        <v>-14.281708999999999</v>
      </c>
      <c r="M991">
        <v>10480000000</v>
      </c>
      <c r="N991">
        <v>-14.010747</v>
      </c>
    </row>
    <row r="992" spans="2:14" x14ac:dyDescent="0.25">
      <c r="B992">
        <v>10540000000</v>
      </c>
      <c r="C992">
        <v>-14.546923</v>
      </c>
      <c r="M992">
        <v>10540000000</v>
      </c>
      <c r="N992">
        <v>-14.165324</v>
      </c>
    </row>
    <row r="993" spans="2:14" x14ac:dyDescent="0.25">
      <c r="B993">
        <v>10600000000</v>
      </c>
      <c r="C993">
        <v>-14.808612999999999</v>
      </c>
      <c r="M993">
        <v>10600000000</v>
      </c>
      <c r="N993">
        <v>-14.235384</v>
      </c>
    </row>
    <row r="994" spans="2:14" x14ac:dyDescent="0.25">
      <c r="B994">
        <v>10660000000</v>
      </c>
      <c r="C994">
        <v>-14.793369999999999</v>
      </c>
      <c r="M994">
        <v>10660000000</v>
      </c>
      <c r="N994">
        <v>-14.106135999999999</v>
      </c>
    </row>
    <row r="995" spans="2:14" x14ac:dyDescent="0.25">
      <c r="B995">
        <v>10720000000</v>
      </c>
      <c r="C995">
        <v>-14.695474000000001</v>
      </c>
      <c r="M995">
        <v>10720000000</v>
      </c>
      <c r="N995">
        <v>-14.00878</v>
      </c>
    </row>
    <row r="996" spans="2:14" x14ac:dyDescent="0.25">
      <c r="B996">
        <v>10780000000</v>
      </c>
      <c r="C996">
        <v>-14.779859</v>
      </c>
      <c r="M996">
        <v>10780000000</v>
      </c>
      <c r="N996">
        <v>-14.087394</v>
      </c>
    </row>
    <row r="997" spans="2:14" x14ac:dyDescent="0.25">
      <c r="B997">
        <v>10840000000</v>
      </c>
      <c r="C997">
        <v>-15.025496</v>
      </c>
      <c r="M997">
        <v>10840000000</v>
      </c>
      <c r="N997">
        <v>-14.236915</v>
      </c>
    </row>
    <row r="998" spans="2:14" x14ac:dyDescent="0.25">
      <c r="B998">
        <v>10900000000</v>
      </c>
      <c r="C998">
        <v>-15.252567000000001</v>
      </c>
      <c r="M998">
        <v>10900000000</v>
      </c>
      <c r="N998">
        <v>-14.337235</v>
      </c>
    </row>
    <row r="999" spans="2:14" x14ac:dyDescent="0.25">
      <c r="B999">
        <v>10960000000</v>
      </c>
      <c r="C999">
        <v>-15.483423999999999</v>
      </c>
      <c r="M999">
        <v>10960000000</v>
      </c>
      <c r="N999">
        <v>-14.42928</v>
      </c>
    </row>
    <row r="1000" spans="2:14" x14ac:dyDescent="0.25">
      <c r="B1000">
        <v>11020000000</v>
      </c>
      <c r="C1000">
        <v>-15.667797</v>
      </c>
      <c r="M1000">
        <v>11020000000</v>
      </c>
      <c r="N1000">
        <v>-14.486193999999999</v>
      </c>
    </row>
    <row r="1001" spans="2:14" x14ac:dyDescent="0.25">
      <c r="B1001">
        <v>11080000000</v>
      </c>
      <c r="C1001">
        <v>-15.849383</v>
      </c>
      <c r="M1001">
        <v>11080000000</v>
      </c>
      <c r="N1001">
        <v>-14.550236</v>
      </c>
    </row>
    <row r="1002" spans="2:14" x14ac:dyDescent="0.25">
      <c r="B1002">
        <v>11140000000</v>
      </c>
      <c r="C1002">
        <v>-16.056039999999999</v>
      </c>
      <c r="M1002">
        <v>11140000000</v>
      </c>
      <c r="N1002">
        <v>-14.64012</v>
      </c>
    </row>
    <row r="1003" spans="2:14" x14ac:dyDescent="0.25">
      <c r="B1003">
        <v>11200000000</v>
      </c>
      <c r="C1003">
        <v>-16.320568000000002</v>
      </c>
      <c r="M1003">
        <v>11200000000</v>
      </c>
      <c r="N1003">
        <v>-14.765311000000001</v>
      </c>
    </row>
    <row r="1004" spans="2:14" x14ac:dyDescent="0.25">
      <c r="B1004">
        <v>11260000000</v>
      </c>
      <c r="C1004">
        <v>-16.657613999999999</v>
      </c>
      <c r="M1004">
        <v>11260000000</v>
      </c>
      <c r="N1004">
        <v>-14.941274999999999</v>
      </c>
    </row>
    <row r="1005" spans="2:14" x14ac:dyDescent="0.25">
      <c r="B1005">
        <v>11320000000</v>
      </c>
      <c r="C1005">
        <v>-17.131112999999999</v>
      </c>
      <c r="M1005">
        <v>11320000000</v>
      </c>
      <c r="N1005">
        <v>-15.189981</v>
      </c>
    </row>
    <row r="1006" spans="2:14" x14ac:dyDescent="0.25">
      <c r="B1006">
        <v>11380000000</v>
      </c>
      <c r="C1006">
        <v>-17.614657999999999</v>
      </c>
      <c r="M1006">
        <v>11380000000</v>
      </c>
      <c r="N1006">
        <v>-15.394197</v>
      </c>
    </row>
    <row r="1007" spans="2:14" x14ac:dyDescent="0.25">
      <c r="B1007">
        <v>11440000000</v>
      </c>
      <c r="C1007">
        <v>-17.998139999999999</v>
      </c>
      <c r="M1007">
        <v>11440000000</v>
      </c>
      <c r="N1007">
        <v>-15.499057000000001</v>
      </c>
    </row>
    <row r="1008" spans="2:14" x14ac:dyDescent="0.25">
      <c r="B1008">
        <v>11500000000</v>
      </c>
      <c r="C1008">
        <v>-18.336361</v>
      </c>
      <c r="M1008">
        <v>11500000000</v>
      </c>
      <c r="N1008">
        <v>-15.616808000000001</v>
      </c>
    </row>
    <row r="1009" spans="2:14" x14ac:dyDescent="0.25">
      <c r="B1009">
        <v>11560000000</v>
      </c>
      <c r="C1009">
        <v>-18.840710000000001</v>
      </c>
      <c r="M1009">
        <v>11560000000</v>
      </c>
      <c r="N1009">
        <v>-15.862861000000001</v>
      </c>
    </row>
    <row r="1010" spans="2:14" x14ac:dyDescent="0.25">
      <c r="B1010">
        <v>11620000000</v>
      </c>
      <c r="C1010">
        <v>-19.424610000000001</v>
      </c>
      <c r="M1010">
        <v>11620000000</v>
      </c>
      <c r="N1010">
        <v>-16.124894999999999</v>
      </c>
    </row>
    <row r="1011" spans="2:14" x14ac:dyDescent="0.25">
      <c r="B1011">
        <v>11680000000</v>
      </c>
      <c r="C1011">
        <v>-19.939449</v>
      </c>
      <c r="M1011">
        <v>11680000000</v>
      </c>
      <c r="N1011">
        <v>-16.313466999999999</v>
      </c>
    </row>
    <row r="1012" spans="2:14" x14ac:dyDescent="0.25">
      <c r="B1012">
        <v>11740000000</v>
      </c>
      <c r="C1012">
        <v>-20.497765000000001</v>
      </c>
      <c r="M1012">
        <v>11740000000</v>
      </c>
      <c r="N1012">
        <v>-16.554558</v>
      </c>
    </row>
    <row r="1013" spans="2:14" x14ac:dyDescent="0.25">
      <c r="B1013">
        <v>11800000000</v>
      </c>
      <c r="C1013">
        <v>-21.185435999999999</v>
      </c>
      <c r="M1013">
        <v>11800000000</v>
      </c>
      <c r="N1013">
        <v>-16.875931000000001</v>
      </c>
    </row>
    <row r="1014" spans="2:14" x14ac:dyDescent="0.25">
      <c r="B1014">
        <v>11860000000</v>
      </c>
      <c r="C1014">
        <v>-21.799322</v>
      </c>
      <c r="M1014">
        <v>11860000000</v>
      </c>
      <c r="N1014">
        <v>-17.104092000000001</v>
      </c>
    </row>
    <row r="1015" spans="2:14" x14ac:dyDescent="0.25">
      <c r="B1015">
        <v>11920000000</v>
      </c>
      <c r="C1015">
        <v>-22.294266</v>
      </c>
      <c r="M1015">
        <v>11920000000</v>
      </c>
      <c r="N1015">
        <v>-17.238589999999999</v>
      </c>
    </row>
    <row r="1016" spans="2:14" x14ac:dyDescent="0.25">
      <c r="B1016">
        <v>11980000000</v>
      </c>
      <c r="C1016">
        <v>-22.819783999999999</v>
      </c>
      <c r="M1016">
        <v>11980000000</v>
      </c>
      <c r="N1016">
        <v>-17.474793999999999</v>
      </c>
    </row>
    <row r="1017" spans="2:14" x14ac:dyDescent="0.25">
      <c r="B1017">
        <v>12040000000</v>
      </c>
      <c r="C1017">
        <v>-23.364100000000001</v>
      </c>
      <c r="M1017">
        <v>12040000000</v>
      </c>
      <c r="N1017">
        <v>-17.799423000000001</v>
      </c>
    </row>
    <row r="1018" spans="2:14" x14ac:dyDescent="0.25">
      <c r="B1018">
        <v>12100000000</v>
      </c>
      <c r="C1018">
        <v>-23.871583999999999</v>
      </c>
      <c r="M1018">
        <v>12100000000</v>
      </c>
      <c r="N1018">
        <v>-18.141531000000001</v>
      </c>
    </row>
    <row r="1019" spans="2:14" x14ac:dyDescent="0.25">
      <c r="B1019">
        <v>12160000000</v>
      </c>
      <c r="C1019">
        <v>-24.237461</v>
      </c>
      <c r="M1019">
        <v>12160000000</v>
      </c>
      <c r="N1019">
        <v>-18.465910000000001</v>
      </c>
    </row>
    <row r="1020" spans="2:14" x14ac:dyDescent="0.25">
      <c r="B1020">
        <v>12220000000</v>
      </c>
      <c r="C1020">
        <v>-24.466763</v>
      </c>
      <c r="M1020">
        <v>12220000000</v>
      </c>
      <c r="N1020">
        <v>-18.842573000000002</v>
      </c>
    </row>
    <row r="1021" spans="2:14" x14ac:dyDescent="0.25">
      <c r="B1021">
        <v>12280000000</v>
      </c>
      <c r="C1021">
        <v>-24.502694999999999</v>
      </c>
      <c r="M1021">
        <v>12280000000</v>
      </c>
      <c r="N1021">
        <v>-19.191676999999999</v>
      </c>
    </row>
    <row r="1022" spans="2:14" x14ac:dyDescent="0.25">
      <c r="B1022">
        <v>12340000000</v>
      </c>
      <c r="C1022">
        <v>-24.333282000000001</v>
      </c>
      <c r="M1022">
        <v>12340000000</v>
      </c>
      <c r="N1022">
        <v>-19.517887000000002</v>
      </c>
    </row>
    <row r="1023" spans="2:14" x14ac:dyDescent="0.25">
      <c r="B1023">
        <v>12400000000</v>
      </c>
      <c r="C1023">
        <v>-23.929226</v>
      </c>
      <c r="M1023">
        <v>12400000000</v>
      </c>
      <c r="N1023">
        <v>-19.811989000000001</v>
      </c>
    </row>
    <row r="1024" spans="2:14" x14ac:dyDescent="0.25">
      <c r="B1024">
        <v>12460000000</v>
      </c>
      <c r="C1024">
        <v>-23.404768000000001</v>
      </c>
      <c r="M1024">
        <v>12460000000</v>
      </c>
      <c r="N1024">
        <v>-20.198702000000001</v>
      </c>
    </row>
    <row r="1025" spans="2:14" x14ac:dyDescent="0.25">
      <c r="B1025">
        <v>12520000000</v>
      </c>
      <c r="C1025">
        <v>-22.748629000000001</v>
      </c>
      <c r="M1025">
        <v>12520000000</v>
      </c>
      <c r="N1025">
        <v>-20.613216000000001</v>
      </c>
    </row>
    <row r="1026" spans="2:14" x14ac:dyDescent="0.25">
      <c r="B1026">
        <v>12580000000</v>
      </c>
      <c r="C1026">
        <v>-22.039383000000001</v>
      </c>
      <c r="M1026">
        <v>12580000000</v>
      </c>
      <c r="N1026">
        <v>-21.124451000000001</v>
      </c>
    </row>
    <row r="1027" spans="2:14" x14ac:dyDescent="0.25">
      <c r="B1027">
        <v>12640000000</v>
      </c>
      <c r="C1027">
        <v>-21.271915</v>
      </c>
      <c r="M1027">
        <v>12640000000</v>
      </c>
      <c r="N1027">
        <v>-21.593294</v>
      </c>
    </row>
    <row r="1028" spans="2:14" x14ac:dyDescent="0.25">
      <c r="B1028">
        <v>12700000000</v>
      </c>
      <c r="C1028">
        <v>-20.467005</v>
      </c>
      <c r="M1028">
        <v>12700000000</v>
      </c>
      <c r="N1028">
        <v>-22.017002000000002</v>
      </c>
    </row>
    <row r="1029" spans="2:14" x14ac:dyDescent="0.25">
      <c r="B1029">
        <v>12760000000</v>
      </c>
      <c r="C1029">
        <v>-19.680208</v>
      </c>
      <c r="M1029">
        <v>12760000000</v>
      </c>
      <c r="N1029">
        <v>-22.387968000000001</v>
      </c>
    </row>
    <row r="1030" spans="2:14" x14ac:dyDescent="0.25">
      <c r="B1030">
        <v>12820000000</v>
      </c>
      <c r="C1030">
        <v>-18.968529</v>
      </c>
      <c r="M1030">
        <v>12820000000</v>
      </c>
      <c r="N1030">
        <v>-22.833458</v>
      </c>
    </row>
    <row r="1031" spans="2:14" x14ac:dyDescent="0.25">
      <c r="B1031">
        <v>12880000000</v>
      </c>
      <c r="C1031">
        <v>-18.310193999999999</v>
      </c>
      <c r="M1031">
        <v>12880000000</v>
      </c>
      <c r="N1031">
        <v>-23.206237999999999</v>
      </c>
    </row>
    <row r="1032" spans="2:14" x14ac:dyDescent="0.25">
      <c r="B1032">
        <v>12940000000</v>
      </c>
      <c r="C1032">
        <v>-17.826785999999998</v>
      </c>
      <c r="M1032">
        <v>12940000000</v>
      </c>
      <c r="N1032">
        <v>-23.552084000000001</v>
      </c>
    </row>
    <row r="1033" spans="2:14" x14ac:dyDescent="0.25">
      <c r="B1033">
        <v>13000000000</v>
      </c>
      <c r="C1033">
        <v>-17.532378999999999</v>
      </c>
      <c r="M1033">
        <v>13000000000</v>
      </c>
      <c r="N1033">
        <v>-23.885760999999999</v>
      </c>
    </row>
    <row r="1034" spans="2:14" x14ac:dyDescent="0.25">
      <c r="B1034" t="s">
        <v>25</v>
      </c>
      <c r="M1034" t="s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628"/>
  <sheetViews>
    <sheetView workbookViewId="0">
      <selection activeCell="L1" sqref="L1:P1048576"/>
    </sheetView>
  </sheetViews>
  <sheetFormatPr defaultRowHeight="15" x14ac:dyDescent="0.25"/>
  <cols>
    <col min="1" max="1" width="13.7109375" style="40" customWidth="1"/>
    <col min="7" max="7" width="2.140625" style="19" customWidth="1"/>
    <col min="8" max="8" width="11" style="5" bestFit="1" customWidth="1"/>
    <col min="9" max="9" width="14.85546875" style="5" bestFit="1" customWidth="1"/>
    <col min="10" max="10" width="18.7109375" style="5" bestFit="1" customWidth="1"/>
    <col min="11" max="11" width="13.7109375" style="40" customWidth="1"/>
    <col min="17" max="17" width="2" style="19" customWidth="1"/>
    <col min="18" max="18" width="11" style="5" bestFit="1" customWidth="1"/>
    <col min="19" max="19" width="14.7109375" style="5" bestFit="1" customWidth="1"/>
    <col min="20" max="20" width="18.5703125" style="5" bestFit="1" customWidth="1"/>
    <col min="21" max="21" width="2" style="19" customWidth="1"/>
    <col min="27" max="28" width="9.140625" style="5"/>
    <col min="29" max="16384" width="9.140625" style="3"/>
  </cols>
  <sheetData>
    <row r="1" spans="1:21" x14ac:dyDescent="0.25">
      <c r="B1" t="s">
        <v>101</v>
      </c>
      <c r="H1" s="5" t="s">
        <v>1</v>
      </c>
      <c r="I1" s="43" t="str">
        <f>C8</f>
        <v>Conv. Loss Log Mag(dB)</v>
      </c>
      <c r="J1" s="43" t="str">
        <f>D8</f>
        <v>RF Return Loss Log Mag(dB)</v>
      </c>
      <c r="L1" t="s">
        <v>101</v>
      </c>
      <c r="R1" s="5" t="s">
        <v>1</v>
      </c>
      <c r="S1" s="43" t="str">
        <f>M8</f>
        <v>Conv. Loss Log Mag(dB)</v>
      </c>
      <c r="T1" s="43" t="str">
        <f>N8</f>
        <v>RF Return Loss Log Mag(dB)</v>
      </c>
    </row>
    <row r="2" spans="1:21" x14ac:dyDescent="0.25">
      <c r="A2" s="39" t="s">
        <v>115</v>
      </c>
      <c r="B2" t="s">
        <v>102</v>
      </c>
      <c r="C2" t="s">
        <v>103</v>
      </c>
      <c r="D2" t="s">
        <v>104</v>
      </c>
      <c r="E2" t="s">
        <v>213</v>
      </c>
      <c r="K2" s="39" t="s">
        <v>116</v>
      </c>
      <c r="L2" t="s">
        <v>102</v>
      </c>
      <c r="M2" t="s">
        <v>103</v>
      </c>
      <c r="N2" t="s">
        <v>104</v>
      </c>
      <c r="O2" t="s">
        <v>213</v>
      </c>
    </row>
    <row r="3" spans="1:21" x14ac:dyDescent="0.25">
      <c r="B3" t="s">
        <v>214</v>
      </c>
      <c r="I3" s="17">
        <f>AVERAGE(I47:I192)</f>
        <v>-8.177043363013702</v>
      </c>
      <c r="L3" t="s">
        <v>214</v>
      </c>
      <c r="S3" s="17">
        <f>AVERAGE(S47:S192)</f>
        <v>-8.1572743534246577</v>
      </c>
    </row>
    <row r="4" spans="1:21" x14ac:dyDescent="0.25">
      <c r="A4" s="51" t="s">
        <v>208</v>
      </c>
      <c r="B4" t="s">
        <v>217</v>
      </c>
      <c r="C4" t="s">
        <v>275</v>
      </c>
      <c r="D4" t="s">
        <v>291</v>
      </c>
      <c r="G4" s="20"/>
      <c r="H4" s="6">
        <f t="shared" ref="H4:H67" si="0">B9/1000000000</f>
        <v>1</v>
      </c>
      <c r="I4" s="6">
        <f t="shared" ref="I4:I67" si="1">C9</f>
        <v>-10.442221999999999</v>
      </c>
      <c r="J4" s="6">
        <f t="shared" ref="J4:J67" si="2">D9</f>
        <v>-5.4663171999999998</v>
      </c>
      <c r="K4" s="51" t="s">
        <v>208</v>
      </c>
      <c r="L4" t="s">
        <v>217</v>
      </c>
      <c r="M4" t="s">
        <v>275</v>
      </c>
      <c r="N4" t="s">
        <v>292</v>
      </c>
      <c r="Q4" s="20"/>
      <c r="R4" s="6">
        <f t="shared" ref="R4:R67" si="3">L9/1000000000</f>
        <v>1</v>
      </c>
      <c r="S4" s="6">
        <f t="shared" ref="S4:S67" si="4">M9</f>
        <v>-12.175530999999999</v>
      </c>
      <c r="T4" s="6">
        <f t="shared" ref="T4:T67" si="5">N9</f>
        <v>-4.1544251000000001</v>
      </c>
      <c r="U4" s="20"/>
    </row>
    <row r="5" spans="1:21" x14ac:dyDescent="0.25">
      <c r="A5" s="51" t="s">
        <v>210</v>
      </c>
      <c r="B5" t="s">
        <v>106</v>
      </c>
      <c r="G5" s="20"/>
      <c r="H5" s="6">
        <f t="shared" si="0"/>
        <v>1.06</v>
      </c>
      <c r="I5" s="6">
        <f t="shared" si="1"/>
        <v>-10.191132</v>
      </c>
      <c r="J5" s="6">
        <f t="shared" si="2"/>
        <v>-5.6745733999999999</v>
      </c>
      <c r="K5" s="51" t="s">
        <v>210</v>
      </c>
      <c r="L5" t="s">
        <v>106</v>
      </c>
      <c r="Q5" s="20"/>
      <c r="R5" s="6">
        <f t="shared" si="3"/>
        <v>1.06</v>
      </c>
      <c r="S5" s="6">
        <f t="shared" si="4"/>
        <v>-11.899595</v>
      </c>
      <c r="T5" s="6">
        <f t="shared" si="5"/>
        <v>-4.2945342000000002</v>
      </c>
      <c r="U5" s="20"/>
    </row>
    <row r="6" spans="1:21" x14ac:dyDescent="0.25">
      <c r="A6" s="51" t="s">
        <v>211</v>
      </c>
      <c r="G6" s="20"/>
      <c r="H6" s="6">
        <f t="shared" si="0"/>
        <v>1.1200000000000001</v>
      </c>
      <c r="I6" s="6">
        <f t="shared" si="1"/>
        <v>-9.9001198000000006</v>
      </c>
      <c r="J6" s="6">
        <f t="shared" si="2"/>
        <v>-5.9403753000000004</v>
      </c>
      <c r="K6" s="51" t="s">
        <v>211</v>
      </c>
      <c r="Q6" s="20"/>
      <c r="R6" s="6">
        <f t="shared" si="3"/>
        <v>1.1200000000000001</v>
      </c>
      <c r="S6" s="6">
        <f t="shared" si="4"/>
        <v>-11.557938</v>
      </c>
      <c r="T6" s="6">
        <f t="shared" si="5"/>
        <v>-4.4825225</v>
      </c>
      <c r="U6" s="20"/>
    </row>
    <row r="7" spans="1:21" x14ac:dyDescent="0.25">
      <c r="A7" s="51" t="s">
        <v>212</v>
      </c>
      <c r="B7" t="s">
        <v>107</v>
      </c>
      <c r="G7" s="20"/>
      <c r="H7" s="6">
        <f t="shared" si="0"/>
        <v>1.18</v>
      </c>
      <c r="I7" s="6">
        <f t="shared" si="1"/>
        <v>-9.5751656999999994</v>
      </c>
      <c r="J7" s="6">
        <f t="shared" si="2"/>
        <v>-6.2684889000000004</v>
      </c>
      <c r="K7" s="51" t="s">
        <v>212</v>
      </c>
      <c r="L7" t="s">
        <v>107</v>
      </c>
      <c r="Q7" s="20"/>
      <c r="R7" s="6">
        <f t="shared" si="3"/>
        <v>1.18</v>
      </c>
      <c r="S7" s="6">
        <f t="shared" si="4"/>
        <v>-11.193015000000001</v>
      </c>
      <c r="T7" s="6">
        <f t="shared" si="5"/>
        <v>-4.7084111999999996</v>
      </c>
      <c r="U7" s="20"/>
    </row>
    <row r="8" spans="1:21" x14ac:dyDescent="0.25">
      <c r="A8" s="51" t="s">
        <v>209</v>
      </c>
      <c r="B8" t="s">
        <v>23</v>
      </c>
      <c r="C8" t="s">
        <v>108</v>
      </c>
      <c r="D8" t="s">
        <v>109</v>
      </c>
      <c r="G8" s="20"/>
      <c r="H8" s="6">
        <f t="shared" si="0"/>
        <v>1.24</v>
      </c>
      <c r="I8" s="6">
        <f t="shared" si="1"/>
        <v>-9.1611899999999995</v>
      </c>
      <c r="J8" s="6">
        <f t="shared" si="2"/>
        <v>-6.6645246</v>
      </c>
      <c r="K8" s="51" t="s">
        <v>209</v>
      </c>
      <c r="L8" t="s">
        <v>23</v>
      </c>
      <c r="M8" t="s">
        <v>108</v>
      </c>
      <c r="N8" t="s">
        <v>109</v>
      </c>
      <c r="Q8" s="20"/>
      <c r="R8" s="6">
        <f t="shared" si="3"/>
        <v>1.24</v>
      </c>
      <c r="S8" s="6">
        <f t="shared" si="4"/>
        <v>-10.681476999999999</v>
      </c>
      <c r="T8" s="6">
        <f t="shared" si="5"/>
        <v>-4.9910592999999999</v>
      </c>
      <c r="U8" s="20"/>
    </row>
    <row r="9" spans="1:21" x14ac:dyDescent="0.25">
      <c r="B9">
        <v>1000000000</v>
      </c>
      <c r="C9">
        <v>-10.442221999999999</v>
      </c>
      <c r="D9">
        <v>-5.4663171999999998</v>
      </c>
      <c r="G9" s="20"/>
      <c r="H9" s="6">
        <f t="shared" si="0"/>
        <v>1.3</v>
      </c>
      <c r="I9" s="6">
        <f t="shared" si="1"/>
        <v>-8.8360710000000005</v>
      </c>
      <c r="J9" s="6">
        <f t="shared" si="2"/>
        <v>-7.0849966999999996</v>
      </c>
      <c r="L9">
        <v>1000000000</v>
      </c>
      <c r="M9">
        <v>-12.175530999999999</v>
      </c>
      <c r="N9">
        <v>-4.1544251000000001</v>
      </c>
      <c r="Q9" s="20"/>
      <c r="R9" s="6">
        <f t="shared" si="3"/>
        <v>1.3</v>
      </c>
      <c r="S9" s="6">
        <f t="shared" si="4"/>
        <v>-10.308484</v>
      </c>
      <c r="T9" s="6">
        <f t="shared" si="5"/>
        <v>-5.2672686999999998</v>
      </c>
      <c r="U9" s="20"/>
    </row>
    <row r="10" spans="1:21" x14ac:dyDescent="0.25">
      <c r="B10">
        <v>1060000000</v>
      </c>
      <c r="C10">
        <v>-10.191132</v>
      </c>
      <c r="D10">
        <v>-5.6745733999999999</v>
      </c>
      <c r="G10" s="20"/>
      <c r="H10" s="6">
        <f t="shared" si="0"/>
        <v>1.36</v>
      </c>
      <c r="I10" s="6">
        <f t="shared" si="1"/>
        <v>-8.6195211</v>
      </c>
      <c r="J10" s="6">
        <f t="shared" si="2"/>
        <v>-7.4601664999999997</v>
      </c>
      <c r="L10">
        <v>1060000000</v>
      </c>
      <c r="M10">
        <v>-11.899595</v>
      </c>
      <c r="N10">
        <v>-4.2945342000000002</v>
      </c>
      <c r="Q10" s="20"/>
      <c r="R10" s="6">
        <f t="shared" si="3"/>
        <v>1.36</v>
      </c>
      <c r="S10" s="6">
        <f t="shared" si="4"/>
        <v>-10.01619</v>
      </c>
      <c r="T10" s="6">
        <f t="shared" si="5"/>
        <v>-5.5518331999999999</v>
      </c>
      <c r="U10" s="20"/>
    </row>
    <row r="11" spans="1:21" x14ac:dyDescent="0.25">
      <c r="B11">
        <v>1120000000</v>
      </c>
      <c r="C11">
        <v>-9.9001198000000006</v>
      </c>
      <c r="D11">
        <v>-5.9403753000000004</v>
      </c>
      <c r="G11" s="20"/>
      <c r="H11" s="6">
        <f t="shared" si="0"/>
        <v>1.42</v>
      </c>
      <c r="I11" s="6">
        <f t="shared" si="1"/>
        <v>-8.3612871000000002</v>
      </c>
      <c r="J11" s="6">
        <f t="shared" si="2"/>
        <v>-7.9292254</v>
      </c>
      <c r="L11">
        <v>1120000000</v>
      </c>
      <c r="M11">
        <v>-11.557938</v>
      </c>
      <c r="N11">
        <v>-4.4825225</v>
      </c>
      <c r="Q11" s="20"/>
      <c r="R11" s="6">
        <f t="shared" si="3"/>
        <v>1.42</v>
      </c>
      <c r="S11" s="6">
        <f t="shared" si="4"/>
        <v>-9.7093924999999999</v>
      </c>
      <c r="T11" s="6">
        <f t="shared" si="5"/>
        <v>-5.8671025999999999</v>
      </c>
      <c r="U11" s="20"/>
    </row>
    <row r="12" spans="1:21" x14ac:dyDescent="0.25">
      <c r="B12">
        <v>1180000000</v>
      </c>
      <c r="C12">
        <v>-9.5751656999999994</v>
      </c>
      <c r="D12">
        <v>-6.2684889000000004</v>
      </c>
      <c r="G12" s="20"/>
      <c r="H12" s="6">
        <f t="shared" si="0"/>
        <v>1.48</v>
      </c>
      <c r="I12" s="6">
        <f t="shared" si="1"/>
        <v>-8.1180573000000003</v>
      </c>
      <c r="J12" s="6">
        <f t="shared" si="2"/>
        <v>-8.3299017000000006</v>
      </c>
      <c r="L12">
        <v>1180000000</v>
      </c>
      <c r="M12">
        <v>-11.193015000000001</v>
      </c>
      <c r="N12">
        <v>-4.7084111999999996</v>
      </c>
      <c r="Q12" s="20"/>
      <c r="R12" s="6">
        <f t="shared" si="3"/>
        <v>1.48</v>
      </c>
      <c r="S12" s="6">
        <f t="shared" si="4"/>
        <v>-9.3884191999999995</v>
      </c>
      <c r="T12" s="6">
        <f t="shared" si="5"/>
        <v>-6.1921109999999997</v>
      </c>
      <c r="U12" s="20"/>
    </row>
    <row r="13" spans="1:21" x14ac:dyDescent="0.25">
      <c r="B13">
        <v>1240000000</v>
      </c>
      <c r="C13">
        <v>-9.1611899999999995</v>
      </c>
      <c r="D13">
        <v>-6.6645246</v>
      </c>
      <c r="G13" s="20"/>
      <c r="H13" s="6">
        <f t="shared" si="0"/>
        <v>1.54</v>
      </c>
      <c r="I13" s="6">
        <f t="shared" si="1"/>
        <v>-7.8685650999999996</v>
      </c>
      <c r="J13" s="6">
        <f t="shared" si="2"/>
        <v>-8.8683566999999996</v>
      </c>
      <c r="L13">
        <v>1240000000</v>
      </c>
      <c r="M13">
        <v>-10.681476999999999</v>
      </c>
      <c r="N13">
        <v>-4.9910592999999999</v>
      </c>
      <c r="Q13" s="20"/>
      <c r="R13" s="6">
        <f t="shared" si="3"/>
        <v>1.54</v>
      </c>
      <c r="S13" s="6">
        <f t="shared" si="4"/>
        <v>-9.0823716999999995</v>
      </c>
      <c r="T13" s="6">
        <f t="shared" si="5"/>
        <v>-6.5967707999999998</v>
      </c>
      <c r="U13" s="20"/>
    </row>
    <row r="14" spans="1:21" x14ac:dyDescent="0.25">
      <c r="B14">
        <v>1300000000</v>
      </c>
      <c r="C14">
        <v>-8.8360710000000005</v>
      </c>
      <c r="D14">
        <v>-7.0849966999999996</v>
      </c>
      <c r="G14" s="20"/>
      <c r="H14" s="6">
        <f t="shared" si="0"/>
        <v>1.6</v>
      </c>
      <c r="I14" s="6">
        <f t="shared" si="1"/>
        <v>-7.7764234999999999</v>
      </c>
      <c r="J14" s="6">
        <f t="shared" si="2"/>
        <v>-9.1940335999999991</v>
      </c>
      <c r="L14">
        <v>1300000000</v>
      </c>
      <c r="M14">
        <v>-10.308484</v>
      </c>
      <c r="N14">
        <v>-5.2672686999999998</v>
      </c>
      <c r="Q14" s="20"/>
      <c r="R14" s="6">
        <f t="shared" si="3"/>
        <v>1.6</v>
      </c>
      <c r="S14" s="6">
        <f t="shared" si="4"/>
        <v>-8.9224195000000002</v>
      </c>
      <c r="T14" s="6">
        <f t="shared" si="5"/>
        <v>-6.9363723000000004</v>
      </c>
      <c r="U14" s="20"/>
    </row>
    <row r="15" spans="1:21" x14ac:dyDescent="0.25">
      <c r="B15">
        <v>1360000000</v>
      </c>
      <c r="C15">
        <v>-8.6195211</v>
      </c>
      <c r="D15">
        <v>-7.4601664999999997</v>
      </c>
      <c r="G15" s="20"/>
      <c r="H15" s="6">
        <f t="shared" si="0"/>
        <v>1.66</v>
      </c>
      <c r="I15" s="6">
        <f t="shared" si="1"/>
        <v>-7.5801702000000004</v>
      </c>
      <c r="J15" s="6">
        <f t="shared" si="2"/>
        <v>-9.6808347999999995</v>
      </c>
      <c r="L15">
        <v>1360000000</v>
      </c>
      <c r="M15">
        <v>-10.01619</v>
      </c>
      <c r="N15">
        <v>-5.5518331999999999</v>
      </c>
      <c r="Q15" s="20"/>
      <c r="R15" s="6">
        <f t="shared" si="3"/>
        <v>1.66</v>
      </c>
      <c r="S15" s="6">
        <f t="shared" si="4"/>
        <v>-8.6492948999999992</v>
      </c>
      <c r="T15" s="6">
        <f t="shared" si="5"/>
        <v>-7.3707500000000001</v>
      </c>
      <c r="U15" s="20"/>
    </row>
    <row r="16" spans="1:21" x14ac:dyDescent="0.25">
      <c r="B16">
        <v>1420000000</v>
      </c>
      <c r="C16">
        <v>-8.3612871000000002</v>
      </c>
      <c r="D16">
        <v>-7.9292254</v>
      </c>
      <c r="G16" s="20"/>
      <c r="H16" s="6">
        <f t="shared" si="0"/>
        <v>1.72</v>
      </c>
      <c r="I16" s="6">
        <f t="shared" si="1"/>
        <v>-7.4903765</v>
      </c>
      <c r="J16" s="6">
        <f t="shared" si="2"/>
        <v>-9.9404754999999998</v>
      </c>
      <c r="L16">
        <v>1420000000</v>
      </c>
      <c r="M16">
        <v>-9.7093924999999999</v>
      </c>
      <c r="N16">
        <v>-5.8671025999999999</v>
      </c>
      <c r="Q16" s="20"/>
      <c r="R16" s="6">
        <f t="shared" si="3"/>
        <v>1.72</v>
      </c>
      <c r="S16" s="6">
        <f t="shared" si="4"/>
        <v>-8.4715290000000003</v>
      </c>
      <c r="T16" s="6">
        <f t="shared" si="5"/>
        <v>-7.7370973000000003</v>
      </c>
      <c r="U16" s="20"/>
    </row>
    <row r="17" spans="2:21" x14ac:dyDescent="0.25">
      <c r="B17">
        <v>1480000000</v>
      </c>
      <c r="C17">
        <v>-8.1180573000000003</v>
      </c>
      <c r="D17">
        <v>-8.3299017000000006</v>
      </c>
      <c r="G17" s="20"/>
      <c r="H17" s="6">
        <f t="shared" si="0"/>
        <v>1.78</v>
      </c>
      <c r="I17" s="6">
        <f t="shared" si="1"/>
        <v>-7.3760557000000002</v>
      </c>
      <c r="J17" s="6">
        <f t="shared" si="2"/>
        <v>-10.336618</v>
      </c>
      <c r="L17">
        <v>1480000000</v>
      </c>
      <c r="M17">
        <v>-9.3884191999999995</v>
      </c>
      <c r="N17">
        <v>-6.1921109999999997</v>
      </c>
      <c r="Q17" s="20"/>
      <c r="R17" s="6">
        <f t="shared" si="3"/>
        <v>1.78</v>
      </c>
      <c r="S17" s="6">
        <f t="shared" si="4"/>
        <v>-8.2582854999999995</v>
      </c>
      <c r="T17" s="6">
        <f t="shared" si="5"/>
        <v>-8.2085484999999991</v>
      </c>
      <c r="U17" s="20"/>
    </row>
    <row r="18" spans="2:21" x14ac:dyDescent="0.25">
      <c r="B18">
        <v>1540000000</v>
      </c>
      <c r="C18">
        <v>-7.8685650999999996</v>
      </c>
      <c r="D18">
        <v>-8.8683566999999996</v>
      </c>
      <c r="G18" s="20"/>
      <c r="H18" s="6">
        <f t="shared" si="0"/>
        <v>1.84</v>
      </c>
      <c r="I18" s="6">
        <f t="shared" si="1"/>
        <v>-7.3448910999999999</v>
      </c>
      <c r="J18" s="6">
        <f t="shared" si="2"/>
        <v>-10.57673</v>
      </c>
      <c r="L18">
        <v>1540000000</v>
      </c>
      <c r="M18">
        <v>-9.0823716999999995</v>
      </c>
      <c r="N18">
        <v>-6.5967707999999998</v>
      </c>
      <c r="Q18" s="20"/>
      <c r="R18" s="6">
        <f t="shared" si="3"/>
        <v>1.84</v>
      </c>
      <c r="S18" s="6">
        <f t="shared" si="4"/>
        <v>-8.1439047000000002</v>
      </c>
      <c r="T18" s="6">
        <f t="shared" si="5"/>
        <v>-8.6363839999999996</v>
      </c>
      <c r="U18" s="20"/>
    </row>
    <row r="19" spans="2:21" x14ac:dyDescent="0.25">
      <c r="B19">
        <v>1600000000</v>
      </c>
      <c r="C19">
        <v>-7.7764234999999999</v>
      </c>
      <c r="D19">
        <v>-9.1940335999999991</v>
      </c>
      <c r="G19" s="20"/>
      <c r="H19" s="6">
        <f t="shared" si="0"/>
        <v>1.9</v>
      </c>
      <c r="I19" s="6">
        <f t="shared" si="1"/>
        <v>-7.2375711999999996</v>
      </c>
      <c r="J19" s="6">
        <f t="shared" si="2"/>
        <v>-10.933377999999999</v>
      </c>
      <c r="L19">
        <v>1600000000</v>
      </c>
      <c r="M19">
        <v>-8.9224195000000002</v>
      </c>
      <c r="N19">
        <v>-6.9363723000000004</v>
      </c>
      <c r="Q19" s="20"/>
      <c r="R19" s="6">
        <f t="shared" si="3"/>
        <v>1.9</v>
      </c>
      <c r="S19" s="6">
        <f t="shared" si="4"/>
        <v>-7.9274386999999997</v>
      </c>
      <c r="T19" s="6">
        <f t="shared" si="5"/>
        <v>-9.1605214999999998</v>
      </c>
      <c r="U19" s="20"/>
    </row>
    <row r="20" spans="2:21" x14ac:dyDescent="0.25">
      <c r="B20">
        <v>1660000000</v>
      </c>
      <c r="C20">
        <v>-7.5801702000000004</v>
      </c>
      <c r="D20">
        <v>-9.6808347999999995</v>
      </c>
      <c r="G20" s="20"/>
      <c r="H20" s="6">
        <f t="shared" si="0"/>
        <v>1.96</v>
      </c>
      <c r="I20" s="6">
        <f t="shared" si="1"/>
        <v>-7.2042384000000004</v>
      </c>
      <c r="J20" s="6">
        <f t="shared" si="2"/>
        <v>-11.150394</v>
      </c>
      <c r="L20">
        <v>1660000000</v>
      </c>
      <c r="M20">
        <v>-8.6492948999999992</v>
      </c>
      <c r="N20">
        <v>-7.3707500000000001</v>
      </c>
      <c r="Q20" s="20"/>
      <c r="R20" s="6">
        <f t="shared" si="3"/>
        <v>1.96</v>
      </c>
      <c r="S20" s="6">
        <f t="shared" si="4"/>
        <v>-7.8190055000000003</v>
      </c>
      <c r="T20" s="6">
        <f t="shared" si="5"/>
        <v>-9.6025057</v>
      </c>
      <c r="U20" s="20"/>
    </row>
    <row r="21" spans="2:21" x14ac:dyDescent="0.25">
      <c r="B21">
        <v>1720000000</v>
      </c>
      <c r="C21">
        <v>-7.4903765</v>
      </c>
      <c r="D21">
        <v>-9.9404754999999998</v>
      </c>
      <c r="G21" s="20"/>
      <c r="H21" s="6">
        <f t="shared" si="0"/>
        <v>2.02</v>
      </c>
      <c r="I21" s="6">
        <f t="shared" si="1"/>
        <v>-7.1497735999999996</v>
      </c>
      <c r="J21" s="6">
        <f t="shared" si="2"/>
        <v>-11.377192000000001</v>
      </c>
      <c r="L21">
        <v>1720000000</v>
      </c>
      <c r="M21">
        <v>-8.4715290000000003</v>
      </c>
      <c r="N21">
        <v>-7.7370973000000003</v>
      </c>
      <c r="Q21" s="20"/>
      <c r="R21" s="6">
        <f t="shared" si="3"/>
        <v>2.02</v>
      </c>
      <c r="S21" s="6">
        <f t="shared" si="4"/>
        <v>-7.6714339000000002</v>
      </c>
      <c r="T21" s="6">
        <f t="shared" si="5"/>
        <v>-10.129300000000001</v>
      </c>
      <c r="U21" s="20"/>
    </row>
    <row r="22" spans="2:21" x14ac:dyDescent="0.25">
      <c r="B22">
        <v>1780000000</v>
      </c>
      <c r="C22">
        <v>-7.3760557000000002</v>
      </c>
      <c r="D22">
        <v>-10.336618</v>
      </c>
      <c r="G22" s="20"/>
      <c r="H22" s="6">
        <f t="shared" si="0"/>
        <v>2.08</v>
      </c>
      <c r="I22" s="6">
        <f t="shared" si="1"/>
        <v>-7.1229420000000001</v>
      </c>
      <c r="J22" s="6">
        <f t="shared" si="2"/>
        <v>-11.553288999999999</v>
      </c>
      <c r="L22">
        <v>1780000000</v>
      </c>
      <c r="M22">
        <v>-8.2582854999999995</v>
      </c>
      <c r="N22">
        <v>-8.2085484999999991</v>
      </c>
      <c r="Q22" s="20"/>
      <c r="R22" s="6">
        <f t="shared" si="3"/>
        <v>2.08</v>
      </c>
      <c r="S22" s="6">
        <f t="shared" si="4"/>
        <v>-7.5871304999999998</v>
      </c>
      <c r="T22" s="6">
        <f t="shared" si="5"/>
        <v>-10.604718999999999</v>
      </c>
      <c r="U22" s="20"/>
    </row>
    <row r="23" spans="2:21" x14ac:dyDescent="0.25">
      <c r="B23">
        <v>1840000000</v>
      </c>
      <c r="C23">
        <v>-7.3448910999999999</v>
      </c>
      <c r="D23">
        <v>-10.57673</v>
      </c>
      <c r="G23" s="20"/>
      <c r="H23" s="6">
        <f t="shared" si="0"/>
        <v>2.14</v>
      </c>
      <c r="I23" s="6">
        <f t="shared" si="1"/>
        <v>-7.1056352</v>
      </c>
      <c r="J23" s="6">
        <f t="shared" si="2"/>
        <v>-11.655991</v>
      </c>
      <c r="L23">
        <v>1840000000</v>
      </c>
      <c r="M23">
        <v>-8.1439047000000002</v>
      </c>
      <c r="N23">
        <v>-8.6363839999999996</v>
      </c>
      <c r="Q23" s="20"/>
      <c r="R23" s="6">
        <f t="shared" si="3"/>
        <v>2.14</v>
      </c>
      <c r="S23" s="6">
        <f t="shared" si="4"/>
        <v>-7.4925255999999996</v>
      </c>
      <c r="T23" s="6">
        <f t="shared" si="5"/>
        <v>-11.075537000000001</v>
      </c>
      <c r="U23" s="20"/>
    </row>
    <row r="24" spans="2:21" x14ac:dyDescent="0.25">
      <c r="B24">
        <v>1900000000</v>
      </c>
      <c r="C24">
        <v>-7.2375711999999996</v>
      </c>
      <c r="D24">
        <v>-10.933377999999999</v>
      </c>
      <c r="G24" s="20"/>
      <c r="H24" s="6">
        <f t="shared" si="0"/>
        <v>2.2000000000000002</v>
      </c>
      <c r="I24" s="6">
        <f t="shared" si="1"/>
        <v>-7.0972581000000003</v>
      </c>
      <c r="J24" s="6">
        <f t="shared" si="2"/>
        <v>-11.702317000000001</v>
      </c>
      <c r="L24">
        <v>1900000000</v>
      </c>
      <c r="M24">
        <v>-7.9274386999999997</v>
      </c>
      <c r="N24">
        <v>-9.1605214999999998</v>
      </c>
      <c r="Q24" s="20"/>
      <c r="R24" s="6">
        <f t="shared" si="3"/>
        <v>2.2000000000000002</v>
      </c>
      <c r="S24" s="6">
        <f t="shared" si="4"/>
        <v>-7.4470520000000002</v>
      </c>
      <c r="T24" s="6">
        <f t="shared" si="5"/>
        <v>-11.41262</v>
      </c>
      <c r="U24" s="20"/>
    </row>
    <row r="25" spans="2:21" x14ac:dyDescent="0.25">
      <c r="B25">
        <v>1960000000</v>
      </c>
      <c r="C25">
        <v>-7.2042384000000004</v>
      </c>
      <c r="D25">
        <v>-11.150394</v>
      </c>
      <c r="G25" s="20"/>
      <c r="H25" s="6">
        <f t="shared" si="0"/>
        <v>2.2599999999999998</v>
      </c>
      <c r="I25" s="6">
        <f t="shared" si="1"/>
        <v>-7.0704745999999998</v>
      </c>
      <c r="J25" s="6">
        <f t="shared" si="2"/>
        <v>-11.754554000000001</v>
      </c>
      <c r="L25">
        <v>1960000000</v>
      </c>
      <c r="M25">
        <v>-7.8190055000000003</v>
      </c>
      <c r="N25">
        <v>-9.6025057</v>
      </c>
      <c r="Q25" s="20"/>
      <c r="R25" s="6">
        <f t="shared" si="3"/>
        <v>2.2599999999999998</v>
      </c>
      <c r="S25" s="6">
        <f t="shared" si="4"/>
        <v>-7.3824943999999997</v>
      </c>
      <c r="T25" s="6">
        <f t="shared" si="5"/>
        <v>-11.830399999999999</v>
      </c>
      <c r="U25" s="20"/>
    </row>
    <row r="26" spans="2:21" x14ac:dyDescent="0.25">
      <c r="B26">
        <v>2020000000</v>
      </c>
      <c r="C26">
        <v>-7.1497735999999996</v>
      </c>
      <c r="D26">
        <v>-11.377192000000001</v>
      </c>
      <c r="G26" s="20"/>
      <c r="H26" s="6">
        <f t="shared" si="0"/>
        <v>2.3199999999999998</v>
      </c>
      <c r="I26" s="6">
        <f t="shared" si="1"/>
        <v>-7.0462666</v>
      </c>
      <c r="J26" s="6">
        <f t="shared" si="2"/>
        <v>-11.783621999999999</v>
      </c>
      <c r="L26">
        <v>2020000000</v>
      </c>
      <c r="M26">
        <v>-7.6714339000000002</v>
      </c>
      <c r="N26">
        <v>-10.129300000000001</v>
      </c>
      <c r="Q26" s="20"/>
      <c r="R26" s="6">
        <f t="shared" si="3"/>
        <v>2.3199999999999998</v>
      </c>
      <c r="S26" s="6">
        <f t="shared" si="4"/>
        <v>-7.3239359999999998</v>
      </c>
      <c r="T26" s="6">
        <f t="shared" si="5"/>
        <v>-12.200563000000001</v>
      </c>
      <c r="U26" s="20"/>
    </row>
    <row r="27" spans="2:21" x14ac:dyDescent="0.25">
      <c r="B27">
        <v>2080000000</v>
      </c>
      <c r="C27">
        <v>-7.1229420000000001</v>
      </c>
      <c r="D27">
        <v>-11.553288999999999</v>
      </c>
      <c r="G27" s="20"/>
      <c r="H27" s="6">
        <f t="shared" si="0"/>
        <v>2.38</v>
      </c>
      <c r="I27" s="6">
        <f t="shared" si="1"/>
        <v>-7.0571012</v>
      </c>
      <c r="J27" s="6">
        <f t="shared" si="2"/>
        <v>-11.779709</v>
      </c>
      <c r="L27">
        <v>2080000000</v>
      </c>
      <c r="M27">
        <v>-7.5871304999999998</v>
      </c>
      <c r="N27">
        <v>-10.604718999999999</v>
      </c>
      <c r="Q27" s="20"/>
      <c r="R27" s="6">
        <f t="shared" si="3"/>
        <v>2.38</v>
      </c>
      <c r="S27" s="6">
        <f t="shared" si="4"/>
        <v>-7.2940611999999998</v>
      </c>
      <c r="T27" s="6">
        <f t="shared" si="5"/>
        <v>-12.549682000000001</v>
      </c>
      <c r="U27" s="20"/>
    </row>
    <row r="28" spans="2:21" x14ac:dyDescent="0.25">
      <c r="B28">
        <v>2140000000</v>
      </c>
      <c r="C28">
        <v>-7.1056352</v>
      </c>
      <c r="D28">
        <v>-11.655991</v>
      </c>
      <c r="G28" s="20"/>
      <c r="H28" s="6">
        <f t="shared" si="0"/>
        <v>2.44</v>
      </c>
      <c r="I28" s="6">
        <f t="shared" si="1"/>
        <v>-7.0558648000000002</v>
      </c>
      <c r="J28" s="6">
        <f t="shared" si="2"/>
        <v>-11.726772</v>
      </c>
      <c r="L28">
        <v>2140000000</v>
      </c>
      <c r="M28">
        <v>-7.4925255999999996</v>
      </c>
      <c r="N28">
        <v>-11.075537000000001</v>
      </c>
      <c r="Q28" s="20"/>
      <c r="R28" s="6">
        <f t="shared" si="3"/>
        <v>2.44</v>
      </c>
      <c r="S28" s="6">
        <f t="shared" si="4"/>
        <v>-7.2570747999999998</v>
      </c>
      <c r="T28" s="6">
        <f t="shared" si="5"/>
        <v>-12.821379</v>
      </c>
      <c r="U28" s="20"/>
    </row>
    <row r="29" spans="2:21" x14ac:dyDescent="0.25">
      <c r="B29">
        <v>2200000000</v>
      </c>
      <c r="C29">
        <v>-7.0972581000000003</v>
      </c>
      <c r="D29">
        <v>-11.702317000000001</v>
      </c>
      <c r="G29" s="20"/>
      <c r="H29" s="6">
        <f t="shared" si="0"/>
        <v>2.5</v>
      </c>
      <c r="I29" s="6">
        <f t="shared" si="1"/>
        <v>-7.0630708000000002</v>
      </c>
      <c r="J29" s="6">
        <f t="shared" si="2"/>
        <v>-11.577913000000001</v>
      </c>
      <c r="L29">
        <v>2200000000</v>
      </c>
      <c r="M29">
        <v>-7.4470520000000002</v>
      </c>
      <c r="N29">
        <v>-11.41262</v>
      </c>
      <c r="Q29" s="20"/>
      <c r="R29" s="6">
        <f t="shared" si="3"/>
        <v>2.5</v>
      </c>
      <c r="S29" s="6">
        <f t="shared" si="4"/>
        <v>-7.2094727000000001</v>
      </c>
      <c r="T29" s="6">
        <f t="shared" si="5"/>
        <v>-13.062306</v>
      </c>
      <c r="U29" s="20"/>
    </row>
    <row r="30" spans="2:21" x14ac:dyDescent="0.25">
      <c r="B30">
        <v>2260000000</v>
      </c>
      <c r="C30">
        <v>-7.0704745999999998</v>
      </c>
      <c r="D30">
        <v>-11.754554000000001</v>
      </c>
      <c r="G30" s="20"/>
      <c r="H30" s="6">
        <f t="shared" si="0"/>
        <v>2.56</v>
      </c>
      <c r="I30" s="6">
        <f t="shared" si="1"/>
        <v>-7.0801115000000001</v>
      </c>
      <c r="J30" s="6">
        <f t="shared" si="2"/>
        <v>-11.409177</v>
      </c>
      <c r="L30">
        <v>2260000000</v>
      </c>
      <c r="M30">
        <v>-7.3824943999999997</v>
      </c>
      <c r="N30">
        <v>-11.830399999999999</v>
      </c>
      <c r="Q30" s="20"/>
      <c r="R30" s="6">
        <f t="shared" si="3"/>
        <v>2.56</v>
      </c>
      <c r="S30" s="6">
        <f t="shared" si="4"/>
        <v>-7.1634769</v>
      </c>
      <c r="T30" s="6">
        <f t="shared" si="5"/>
        <v>-13.29318</v>
      </c>
      <c r="U30" s="20"/>
    </row>
    <row r="31" spans="2:21" x14ac:dyDescent="0.25">
      <c r="B31">
        <v>2320000000</v>
      </c>
      <c r="C31">
        <v>-7.0462666</v>
      </c>
      <c r="D31">
        <v>-11.783621999999999</v>
      </c>
      <c r="G31" s="20"/>
      <c r="H31" s="6">
        <f t="shared" si="0"/>
        <v>2.62</v>
      </c>
      <c r="I31" s="6">
        <f t="shared" si="1"/>
        <v>-7.1299038000000001</v>
      </c>
      <c r="J31" s="6">
        <f t="shared" si="2"/>
        <v>-11.141719</v>
      </c>
      <c r="L31">
        <v>2320000000</v>
      </c>
      <c r="M31">
        <v>-7.3239359999999998</v>
      </c>
      <c r="N31">
        <v>-12.200563000000001</v>
      </c>
      <c r="Q31" s="20"/>
      <c r="R31" s="6">
        <f t="shared" si="3"/>
        <v>2.62</v>
      </c>
      <c r="S31" s="6">
        <f t="shared" si="4"/>
        <v>-7.1547022</v>
      </c>
      <c r="T31" s="6">
        <f t="shared" si="5"/>
        <v>-13.337308999999999</v>
      </c>
      <c r="U31" s="20"/>
    </row>
    <row r="32" spans="2:21" x14ac:dyDescent="0.25">
      <c r="B32">
        <v>2380000000</v>
      </c>
      <c r="C32">
        <v>-7.0571012</v>
      </c>
      <c r="D32">
        <v>-11.779709</v>
      </c>
      <c r="G32" s="20"/>
      <c r="H32" s="6">
        <f t="shared" si="0"/>
        <v>2.68</v>
      </c>
      <c r="I32" s="6">
        <f t="shared" si="1"/>
        <v>-7.1354670999999996</v>
      </c>
      <c r="J32" s="6">
        <f t="shared" si="2"/>
        <v>-10.914889000000001</v>
      </c>
      <c r="L32">
        <v>2380000000</v>
      </c>
      <c r="M32">
        <v>-7.2940611999999998</v>
      </c>
      <c r="N32">
        <v>-12.549682000000001</v>
      </c>
      <c r="Q32" s="20"/>
      <c r="R32" s="6">
        <f t="shared" si="3"/>
        <v>2.68</v>
      </c>
      <c r="S32" s="6">
        <f t="shared" si="4"/>
        <v>-7.0915108</v>
      </c>
      <c r="T32" s="6">
        <f t="shared" si="5"/>
        <v>-13.465676999999999</v>
      </c>
      <c r="U32" s="20"/>
    </row>
    <row r="33" spans="2:21" x14ac:dyDescent="0.25">
      <c r="B33">
        <v>2440000000</v>
      </c>
      <c r="C33">
        <v>-7.0558648000000002</v>
      </c>
      <c r="D33">
        <v>-11.726772</v>
      </c>
      <c r="G33" s="20"/>
      <c r="H33" s="6">
        <f t="shared" si="0"/>
        <v>2.74</v>
      </c>
      <c r="I33" s="6">
        <f t="shared" si="1"/>
        <v>-7.1792254</v>
      </c>
      <c r="J33" s="6">
        <f t="shared" si="2"/>
        <v>-10.644164</v>
      </c>
      <c r="L33">
        <v>2440000000</v>
      </c>
      <c r="M33">
        <v>-7.2570747999999998</v>
      </c>
      <c r="N33">
        <v>-12.821379</v>
      </c>
      <c r="Q33" s="20"/>
      <c r="R33" s="6">
        <f t="shared" si="3"/>
        <v>2.74</v>
      </c>
      <c r="S33" s="6">
        <f t="shared" si="4"/>
        <v>-7.0785885000000004</v>
      </c>
      <c r="T33" s="6">
        <f t="shared" si="5"/>
        <v>-13.457660000000001</v>
      </c>
      <c r="U33" s="20"/>
    </row>
    <row r="34" spans="2:21" x14ac:dyDescent="0.25">
      <c r="B34">
        <v>2500000000</v>
      </c>
      <c r="C34">
        <v>-7.0630708000000002</v>
      </c>
      <c r="D34">
        <v>-11.577913000000001</v>
      </c>
      <c r="G34" s="20"/>
      <c r="H34" s="6">
        <f t="shared" si="0"/>
        <v>2.8</v>
      </c>
      <c r="I34" s="6">
        <f t="shared" si="1"/>
        <v>-7.1740807999999996</v>
      </c>
      <c r="J34" s="6">
        <f t="shared" si="2"/>
        <v>-10.539282999999999</v>
      </c>
      <c r="L34">
        <v>2500000000</v>
      </c>
      <c r="M34">
        <v>-7.2094727000000001</v>
      </c>
      <c r="N34">
        <v>-13.062306</v>
      </c>
      <c r="Q34" s="20"/>
      <c r="R34" s="6">
        <f t="shared" si="3"/>
        <v>2.8</v>
      </c>
      <c r="S34" s="6">
        <f t="shared" si="4"/>
        <v>-7.0189490000000001</v>
      </c>
      <c r="T34" s="6">
        <f t="shared" si="5"/>
        <v>-13.607321000000001</v>
      </c>
      <c r="U34" s="20"/>
    </row>
    <row r="35" spans="2:21" x14ac:dyDescent="0.25">
      <c r="B35">
        <v>2560000000</v>
      </c>
      <c r="C35">
        <v>-7.0801115000000001</v>
      </c>
      <c r="D35">
        <v>-11.409177</v>
      </c>
      <c r="G35" s="20"/>
      <c r="H35" s="6">
        <f t="shared" si="0"/>
        <v>2.86</v>
      </c>
      <c r="I35" s="6">
        <f t="shared" si="1"/>
        <v>-7.2060260999999999</v>
      </c>
      <c r="J35" s="6">
        <f t="shared" si="2"/>
        <v>-10.293972</v>
      </c>
      <c r="L35">
        <v>2560000000</v>
      </c>
      <c r="M35">
        <v>-7.1634769</v>
      </c>
      <c r="N35">
        <v>-13.29318</v>
      </c>
      <c r="Q35" s="20"/>
      <c r="R35" s="6">
        <f t="shared" si="3"/>
        <v>2.86</v>
      </c>
      <c r="S35" s="6">
        <f t="shared" si="4"/>
        <v>-7.0075931999999996</v>
      </c>
      <c r="T35" s="6">
        <f t="shared" si="5"/>
        <v>-13.487757</v>
      </c>
      <c r="U35" s="20"/>
    </row>
    <row r="36" spans="2:21" x14ac:dyDescent="0.25">
      <c r="B36">
        <v>2620000000</v>
      </c>
      <c r="C36">
        <v>-7.1299038000000001</v>
      </c>
      <c r="D36">
        <v>-11.141719</v>
      </c>
      <c r="G36" s="20"/>
      <c r="H36" s="6">
        <f t="shared" si="0"/>
        <v>2.92</v>
      </c>
      <c r="I36" s="6">
        <f t="shared" si="1"/>
        <v>-7.1984447999999999</v>
      </c>
      <c r="J36" s="6">
        <f t="shared" si="2"/>
        <v>-10.313312</v>
      </c>
      <c r="L36">
        <v>2620000000</v>
      </c>
      <c r="M36">
        <v>-7.1547022</v>
      </c>
      <c r="N36">
        <v>-13.337308999999999</v>
      </c>
      <c r="Q36" s="20"/>
      <c r="R36" s="6">
        <f t="shared" si="3"/>
        <v>2.92</v>
      </c>
      <c r="S36" s="6">
        <f t="shared" si="4"/>
        <v>-6.9787340000000002</v>
      </c>
      <c r="T36" s="6">
        <f t="shared" si="5"/>
        <v>-13.588794999999999</v>
      </c>
      <c r="U36" s="20"/>
    </row>
    <row r="37" spans="2:21" x14ac:dyDescent="0.25">
      <c r="B37">
        <v>2680000000</v>
      </c>
      <c r="C37">
        <v>-7.1354670999999996</v>
      </c>
      <c r="D37">
        <v>-10.914889000000001</v>
      </c>
      <c r="G37" s="20"/>
      <c r="H37" s="6">
        <f t="shared" si="0"/>
        <v>2.98</v>
      </c>
      <c r="I37" s="6">
        <f t="shared" si="1"/>
        <v>-7.2172612999999997</v>
      </c>
      <c r="J37" s="6">
        <f t="shared" si="2"/>
        <v>-10.201107</v>
      </c>
      <c r="L37">
        <v>2680000000</v>
      </c>
      <c r="M37">
        <v>-7.0915108</v>
      </c>
      <c r="N37">
        <v>-13.465676999999999</v>
      </c>
      <c r="Q37" s="20"/>
      <c r="R37" s="6">
        <f t="shared" si="3"/>
        <v>2.98</v>
      </c>
      <c r="S37" s="6">
        <f t="shared" si="4"/>
        <v>-6.9863482000000001</v>
      </c>
      <c r="T37" s="6">
        <f t="shared" si="5"/>
        <v>-13.429971</v>
      </c>
      <c r="U37" s="20"/>
    </row>
    <row r="38" spans="2:21" x14ac:dyDescent="0.25">
      <c r="B38">
        <v>2740000000</v>
      </c>
      <c r="C38">
        <v>-7.1792254</v>
      </c>
      <c r="D38">
        <v>-10.644164</v>
      </c>
      <c r="G38" s="20"/>
      <c r="H38" s="6">
        <f t="shared" si="0"/>
        <v>3.04</v>
      </c>
      <c r="I38" s="6">
        <f t="shared" si="1"/>
        <v>-7.2046127000000002</v>
      </c>
      <c r="J38" s="6">
        <f t="shared" si="2"/>
        <v>-10.169005</v>
      </c>
      <c r="L38">
        <v>2740000000</v>
      </c>
      <c r="M38">
        <v>-7.0785885000000004</v>
      </c>
      <c r="N38">
        <v>-13.457660000000001</v>
      </c>
      <c r="Q38" s="20"/>
      <c r="R38" s="6">
        <f t="shared" si="3"/>
        <v>3.04</v>
      </c>
      <c r="S38" s="6">
        <f t="shared" si="4"/>
        <v>-6.9800949000000001</v>
      </c>
      <c r="T38" s="6">
        <f t="shared" si="5"/>
        <v>-13.300573</v>
      </c>
      <c r="U38" s="20"/>
    </row>
    <row r="39" spans="2:21" x14ac:dyDescent="0.25">
      <c r="B39">
        <v>2800000000</v>
      </c>
      <c r="C39">
        <v>-7.1740807999999996</v>
      </c>
      <c r="D39">
        <v>-10.539282999999999</v>
      </c>
      <c r="G39" s="20"/>
      <c r="H39" s="6">
        <f t="shared" si="0"/>
        <v>3.1</v>
      </c>
      <c r="I39" s="6">
        <f t="shared" si="1"/>
        <v>-7.2220325000000001</v>
      </c>
      <c r="J39" s="6">
        <f t="shared" si="2"/>
        <v>-10.053084</v>
      </c>
      <c r="L39">
        <v>2800000000</v>
      </c>
      <c r="M39">
        <v>-7.0189490000000001</v>
      </c>
      <c r="N39">
        <v>-13.607321000000001</v>
      </c>
      <c r="Q39" s="20"/>
      <c r="R39" s="6">
        <f t="shared" si="3"/>
        <v>3.1</v>
      </c>
      <c r="S39" s="6">
        <f t="shared" si="4"/>
        <v>-7.0036569000000002</v>
      </c>
      <c r="T39" s="6">
        <f t="shared" si="5"/>
        <v>-13.006392</v>
      </c>
      <c r="U39" s="20"/>
    </row>
    <row r="40" spans="2:21" x14ac:dyDescent="0.25">
      <c r="B40">
        <v>2860000000</v>
      </c>
      <c r="C40">
        <v>-7.2060260999999999</v>
      </c>
      <c r="D40">
        <v>-10.293972</v>
      </c>
      <c r="G40" s="20"/>
      <c r="H40" s="6">
        <f t="shared" si="0"/>
        <v>3.16</v>
      </c>
      <c r="I40" s="6">
        <f t="shared" si="1"/>
        <v>-7.2353449000000003</v>
      </c>
      <c r="J40" s="6">
        <f t="shared" si="2"/>
        <v>-9.9912386000000009</v>
      </c>
      <c r="L40">
        <v>2860000000</v>
      </c>
      <c r="M40">
        <v>-7.0075931999999996</v>
      </c>
      <c r="N40">
        <v>-13.487757</v>
      </c>
      <c r="Q40" s="20"/>
      <c r="R40" s="6">
        <f t="shared" si="3"/>
        <v>3.16</v>
      </c>
      <c r="S40" s="6">
        <f t="shared" si="4"/>
        <v>-7.0207052000000001</v>
      </c>
      <c r="T40" s="6">
        <f t="shared" si="5"/>
        <v>-12.784090000000001</v>
      </c>
      <c r="U40" s="20"/>
    </row>
    <row r="41" spans="2:21" x14ac:dyDescent="0.25">
      <c r="B41">
        <v>2920000000</v>
      </c>
      <c r="C41">
        <v>-7.1984447999999999</v>
      </c>
      <c r="D41">
        <v>-10.313312</v>
      </c>
      <c r="G41" s="20"/>
      <c r="H41" s="6">
        <f t="shared" si="0"/>
        <v>3.22</v>
      </c>
      <c r="I41" s="6">
        <f t="shared" si="1"/>
        <v>-7.2545323000000002</v>
      </c>
      <c r="J41" s="6">
        <f t="shared" si="2"/>
        <v>-9.8599005000000002</v>
      </c>
      <c r="L41">
        <v>2920000000</v>
      </c>
      <c r="M41">
        <v>-6.9787340000000002</v>
      </c>
      <c r="N41">
        <v>-13.588794999999999</v>
      </c>
      <c r="Q41" s="20"/>
      <c r="R41" s="6">
        <f t="shared" si="3"/>
        <v>3.22</v>
      </c>
      <c r="S41" s="6">
        <f t="shared" si="4"/>
        <v>-7.0429424999999997</v>
      </c>
      <c r="T41" s="6">
        <f t="shared" si="5"/>
        <v>-12.453479</v>
      </c>
      <c r="U41" s="20"/>
    </row>
    <row r="42" spans="2:21" x14ac:dyDescent="0.25">
      <c r="B42">
        <v>2980000000</v>
      </c>
      <c r="C42">
        <v>-7.2172612999999997</v>
      </c>
      <c r="D42">
        <v>-10.201107</v>
      </c>
      <c r="G42" s="20"/>
      <c r="H42" s="6">
        <f t="shared" si="0"/>
        <v>3.28</v>
      </c>
      <c r="I42" s="6">
        <f t="shared" si="1"/>
        <v>-7.2944765</v>
      </c>
      <c r="J42" s="6">
        <f t="shared" si="2"/>
        <v>-9.6995173000000001</v>
      </c>
      <c r="L42">
        <v>2980000000</v>
      </c>
      <c r="M42">
        <v>-6.9863482000000001</v>
      </c>
      <c r="N42">
        <v>-13.429971</v>
      </c>
      <c r="Q42" s="20"/>
      <c r="R42" s="6">
        <f t="shared" si="3"/>
        <v>3.28</v>
      </c>
      <c r="S42" s="6">
        <f t="shared" si="4"/>
        <v>-7.0832777</v>
      </c>
      <c r="T42" s="6">
        <f t="shared" si="5"/>
        <v>-12.095058999999999</v>
      </c>
      <c r="U42" s="20"/>
    </row>
    <row r="43" spans="2:21" x14ac:dyDescent="0.25">
      <c r="B43">
        <v>3040000000</v>
      </c>
      <c r="C43">
        <v>-7.2046127000000002</v>
      </c>
      <c r="D43">
        <v>-10.169005</v>
      </c>
      <c r="G43" s="20"/>
      <c r="H43" s="6">
        <f t="shared" si="0"/>
        <v>3.34</v>
      </c>
      <c r="I43" s="6">
        <f t="shared" si="1"/>
        <v>-7.3117675999999996</v>
      </c>
      <c r="J43" s="6">
        <f t="shared" si="2"/>
        <v>-9.5929956000000001</v>
      </c>
      <c r="L43">
        <v>3040000000</v>
      </c>
      <c r="M43">
        <v>-6.9800949000000001</v>
      </c>
      <c r="N43">
        <v>-13.300573</v>
      </c>
      <c r="Q43" s="20"/>
      <c r="R43" s="6">
        <f t="shared" si="3"/>
        <v>3.34</v>
      </c>
      <c r="S43" s="6">
        <f t="shared" si="4"/>
        <v>-7.0851030000000002</v>
      </c>
      <c r="T43" s="6">
        <f t="shared" si="5"/>
        <v>-11.840232</v>
      </c>
      <c r="U43" s="20"/>
    </row>
    <row r="44" spans="2:21" x14ac:dyDescent="0.25">
      <c r="B44">
        <v>3100000000</v>
      </c>
      <c r="C44">
        <v>-7.2220325000000001</v>
      </c>
      <c r="D44">
        <v>-10.053084</v>
      </c>
      <c r="G44" s="20"/>
      <c r="H44" s="6">
        <f t="shared" si="0"/>
        <v>3.4</v>
      </c>
      <c r="I44" s="6">
        <f t="shared" si="1"/>
        <v>-7.3671540999999996</v>
      </c>
      <c r="J44" s="6">
        <f t="shared" si="2"/>
        <v>-9.4458655999999994</v>
      </c>
      <c r="L44">
        <v>3100000000</v>
      </c>
      <c r="M44">
        <v>-7.0036569000000002</v>
      </c>
      <c r="N44">
        <v>-13.006392</v>
      </c>
      <c r="Q44" s="20"/>
      <c r="R44" s="6">
        <f t="shared" si="3"/>
        <v>3.4</v>
      </c>
      <c r="S44" s="6">
        <f t="shared" si="4"/>
        <v>-7.1228628</v>
      </c>
      <c r="T44" s="6">
        <f t="shared" si="5"/>
        <v>-11.548109999999999</v>
      </c>
      <c r="U44" s="20"/>
    </row>
    <row r="45" spans="2:21" x14ac:dyDescent="0.25">
      <c r="B45">
        <v>3160000000</v>
      </c>
      <c r="C45">
        <v>-7.2353449000000003</v>
      </c>
      <c r="D45">
        <v>-9.9912386000000009</v>
      </c>
      <c r="G45" s="20"/>
      <c r="H45" s="6">
        <f t="shared" si="0"/>
        <v>3.46</v>
      </c>
      <c r="I45" s="6">
        <f t="shared" si="1"/>
        <v>-7.3751774000000001</v>
      </c>
      <c r="J45" s="6">
        <f t="shared" si="2"/>
        <v>-9.4605817999999999</v>
      </c>
      <c r="L45">
        <v>3160000000</v>
      </c>
      <c r="M45">
        <v>-7.0207052000000001</v>
      </c>
      <c r="N45">
        <v>-12.784090000000001</v>
      </c>
      <c r="Q45" s="20"/>
      <c r="R45" s="6">
        <f t="shared" si="3"/>
        <v>3.46</v>
      </c>
      <c r="S45" s="6">
        <f t="shared" si="4"/>
        <v>-7.1213006999999999</v>
      </c>
      <c r="T45" s="6">
        <f t="shared" si="5"/>
        <v>-11.437488999999999</v>
      </c>
      <c r="U45" s="20"/>
    </row>
    <row r="46" spans="2:21" x14ac:dyDescent="0.25">
      <c r="B46">
        <v>3220000000</v>
      </c>
      <c r="C46">
        <v>-7.2545323000000002</v>
      </c>
      <c r="D46">
        <v>-9.8599005000000002</v>
      </c>
      <c r="G46" s="20"/>
      <c r="H46" s="6">
        <f t="shared" si="0"/>
        <v>3.52</v>
      </c>
      <c r="I46" s="6">
        <f t="shared" si="1"/>
        <v>-7.4196600999999998</v>
      </c>
      <c r="J46" s="6">
        <f t="shared" si="2"/>
        <v>-9.3558196999999996</v>
      </c>
      <c r="L46">
        <v>3220000000</v>
      </c>
      <c r="M46">
        <v>-7.0429424999999997</v>
      </c>
      <c r="N46">
        <v>-12.453479</v>
      </c>
      <c r="Q46" s="20"/>
      <c r="R46" s="6">
        <f t="shared" si="3"/>
        <v>3.52</v>
      </c>
      <c r="S46" s="6">
        <f t="shared" si="4"/>
        <v>-7.1494479000000002</v>
      </c>
      <c r="T46" s="6">
        <f t="shared" si="5"/>
        <v>-11.194715</v>
      </c>
      <c r="U46" s="20"/>
    </row>
    <row r="47" spans="2:21" x14ac:dyDescent="0.25">
      <c r="B47">
        <v>3280000000</v>
      </c>
      <c r="C47">
        <v>-7.2944765</v>
      </c>
      <c r="D47">
        <v>-9.6995173000000001</v>
      </c>
      <c r="G47" s="20"/>
      <c r="H47" s="6">
        <f t="shared" si="0"/>
        <v>3.58</v>
      </c>
      <c r="I47" s="6">
        <f t="shared" si="1"/>
        <v>-7.4258251</v>
      </c>
      <c r="J47" s="6">
        <f t="shared" si="2"/>
        <v>-9.4044246999999999</v>
      </c>
      <c r="L47">
        <v>3280000000</v>
      </c>
      <c r="M47">
        <v>-7.0832777</v>
      </c>
      <c r="N47">
        <v>-12.095058999999999</v>
      </c>
      <c r="Q47" s="20"/>
      <c r="R47" s="6">
        <f t="shared" si="3"/>
        <v>3.58</v>
      </c>
      <c r="S47" s="6">
        <f t="shared" si="4"/>
        <v>-7.1425529000000001</v>
      </c>
      <c r="T47" s="6">
        <f t="shared" si="5"/>
        <v>-11.149245000000001</v>
      </c>
      <c r="U47" s="20"/>
    </row>
    <row r="48" spans="2:21" x14ac:dyDescent="0.25">
      <c r="B48">
        <v>3340000000</v>
      </c>
      <c r="C48">
        <v>-7.3117675999999996</v>
      </c>
      <c r="D48">
        <v>-9.5929956000000001</v>
      </c>
      <c r="G48" s="20"/>
      <c r="H48" s="6">
        <f t="shared" si="0"/>
        <v>3.64</v>
      </c>
      <c r="I48" s="6">
        <f t="shared" si="1"/>
        <v>-7.4745363999999999</v>
      </c>
      <c r="J48" s="6">
        <f t="shared" si="2"/>
        <v>-9.3711090000000006</v>
      </c>
      <c r="L48">
        <v>3340000000</v>
      </c>
      <c r="M48">
        <v>-7.0851030000000002</v>
      </c>
      <c r="N48">
        <v>-11.840232</v>
      </c>
      <c r="Q48" s="20"/>
      <c r="R48" s="6">
        <f t="shared" si="3"/>
        <v>3.64</v>
      </c>
      <c r="S48" s="6">
        <f t="shared" si="4"/>
        <v>-7.1713718999999996</v>
      </c>
      <c r="T48" s="6">
        <f t="shared" si="5"/>
        <v>-11.004866</v>
      </c>
      <c r="U48" s="20"/>
    </row>
    <row r="49" spans="2:21" x14ac:dyDescent="0.25">
      <c r="B49">
        <v>3400000000</v>
      </c>
      <c r="C49">
        <v>-7.3671540999999996</v>
      </c>
      <c r="D49">
        <v>-9.4458655999999994</v>
      </c>
      <c r="G49" s="20"/>
      <c r="H49" s="6">
        <f t="shared" si="0"/>
        <v>3.7</v>
      </c>
      <c r="I49" s="6">
        <f t="shared" si="1"/>
        <v>-7.4901942999999997</v>
      </c>
      <c r="J49" s="6">
        <f t="shared" si="2"/>
        <v>-9.4768504999999994</v>
      </c>
      <c r="L49">
        <v>3400000000</v>
      </c>
      <c r="M49">
        <v>-7.1228628</v>
      </c>
      <c r="N49">
        <v>-11.548109999999999</v>
      </c>
      <c r="Q49" s="20"/>
      <c r="R49" s="6">
        <f t="shared" si="3"/>
        <v>3.7</v>
      </c>
      <c r="S49" s="6">
        <f t="shared" si="4"/>
        <v>-7.1730685000000003</v>
      </c>
      <c r="T49" s="6">
        <f t="shared" si="5"/>
        <v>-11.01435</v>
      </c>
      <c r="U49" s="20"/>
    </row>
    <row r="50" spans="2:21" x14ac:dyDescent="0.25">
      <c r="B50">
        <v>3460000000</v>
      </c>
      <c r="C50">
        <v>-7.3751774000000001</v>
      </c>
      <c r="D50">
        <v>-9.4605817999999999</v>
      </c>
      <c r="G50" s="20"/>
      <c r="H50" s="6">
        <f t="shared" si="0"/>
        <v>3.76</v>
      </c>
      <c r="I50" s="6">
        <f t="shared" si="1"/>
        <v>-7.5594615999999997</v>
      </c>
      <c r="J50" s="6">
        <f t="shared" si="2"/>
        <v>-9.4221935000000006</v>
      </c>
      <c r="L50">
        <v>3460000000</v>
      </c>
      <c r="M50">
        <v>-7.1213006999999999</v>
      </c>
      <c r="N50">
        <v>-11.437488999999999</v>
      </c>
      <c r="Q50" s="20"/>
      <c r="R50" s="6">
        <f t="shared" si="3"/>
        <v>3.76</v>
      </c>
      <c r="S50" s="6">
        <f t="shared" si="4"/>
        <v>-7.2208157000000002</v>
      </c>
      <c r="T50" s="6">
        <f t="shared" si="5"/>
        <v>-10.832374</v>
      </c>
      <c r="U50" s="20"/>
    </row>
    <row r="51" spans="2:21" x14ac:dyDescent="0.25">
      <c r="B51">
        <v>3520000000</v>
      </c>
      <c r="C51">
        <v>-7.4196600999999998</v>
      </c>
      <c r="D51">
        <v>-9.3558196999999996</v>
      </c>
      <c r="G51" s="20"/>
      <c r="H51" s="6">
        <f t="shared" si="0"/>
        <v>3.82</v>
      </c>
      <c r="I51" s="6">
        <f t="shared" si="1"/>
        <v>-7.5858382999999998</v>
      </c>
      <c r="J51" s="6">
        <f t="shared" si="2"/>
        <v>-9.5055370000000003</v>
      </c>
      <c r="L51">
        <v>3520000000</v>
      </c>
      <c r="M51">
        <v>-7.1494479000000002</v>
      </c>
      <c r="N51">
        <v>-11.194715</v>
      </c>
      <c r="Q51" s="20"/>
      <c r="R51" s="6">
        <f t="shared" si="3"/>
        <v>3.82</v>
      </c>
      <c r="S51" s="6">
        <f t="shared" si="4"/>
        <v>-7.2364968999999997</v>
      </c>
      <c r="T51" s="6">
        <f t="shared" si="5"/>
        <v>-10.795940999999999</v>
      </c>
      <c r="U51" s="20"/>
    </row>
    <row r="52" spans="2:21" x14ac:dyDescent="0.25">
      <c r="B52">
        <v>3580000000</v>
      </c>
      <c r="C52">
        <v>-7.4258251</v>
      </c>
      <c r="D52">
        <v>-9.4044246999999999</v>
      </c>
      <c r="G52" s="20"/>
      <c r="H52" s="6">
        <f t="shared" si="0"/>
        <v>3.88</v>
      </c>
      <c r="I52" s="6">
        <f t="shared" si="1"/>
        <v>-7.6380391000000003</v>
      </c>
      <c r="J52" s="6">
        <f t="shared" si="2"/>
        <v>-9.5534210000000002</v>
      </c>
      <c r="L52">
        <v>3580000000</v>
      </c>
      <c r="M52">
        <v>-7.1425529000000001</v>
      </c>
      <c r="N52">
        <v>-11.149245000000001</v>
      </c>
      <c r="Q52" s="20"/>
      <c r="R52" s="6">
        <f t="shared" si="3"/>
        <v>3.88</v>
      </c>
      <c r="S52" s="6">
        <f t="shared" si="4"/>
        <v>-7.2737841999999997</v>
      </c>
      <c r="T52" s="6">
        <f t="shared" si="5"/>
        <v>-10.718123</v>
      </c>
      <c r="U52" s="20"/>
    </row>
    <row r="53" spans="2:21" x14ac:dyDescent="0.25">
      <c r="B53">
        <v>3640000000</v>
      </c>
      <c r="C53">
        <v>-7.4745363999999999</v>
      </c>
      <c r="D53">
        <v>-9.3711090000000006</v>
      </c>
      <c r="G53" s="20"/>
      <c r="H53" s="6">
        <f t="shared" si="0"/>
        <v>3.94</v>
      </c>
      <c r="I53" s="6">
        <f t="shared" si="1"/>
        <v>-7.6789183999999997</v>
      </c>
      <c r="J53" s="6">
        <f t="shared" si="2"/>
        <v>-9.6584023999999999</v>
      </c>
      <c r="L53">
        <v>3640000000</v>
      </c>
      <c r="M53">
        <v>-7.1713718999999996</v>
      </c>
      <c r="N53">
        <v>-11.004866</v>
      </c>
      <c r="Q53" s="20"/>
      <c r="R53" s="6">
        <f t="shared" si="3"/>
        <v>3.94</v>
      </c>
      <c r="S53" s="6">
        <f t="shared" si="4"/>
        <v>-7.3006120000000001</v>
      </c>
      <c r="T53" s="6">
        <f t="shared" si="5"/>
        <v>-10.690543999999999</v>
      </c>
      <c r="U53" s="20"/>
    </row>
    <row r="54" spans="2:21" x14ac:dyDescent="0.25">
      <c r="B54">
        <v>3700000000</v>
      </c>
      <c r="C54">
        <v>-7.4901942999999997</v>
      </c>
      <c r="D54">
        <v>-9.4768504999999994</v>
      </c>
      <c r="G54" s="20"/>
      <c r="H54" s="6">
        <f t="shared" si="0"/>
        <v>4</v>
      </c>
      <c r="I54" s="6">
        <f t="shared" si="1"/>
        <v>-7.7276764</v>
      </c>
      <c r="J54" s="6">
        <f t="shared" si="2"/>
        <v>-9.7474936999999997</v>
      </c>
      <c r="L54">
        <v>3700000000</v>
      </c>
      <c r="M54">
        <v>-7.1730685000000003</v>
      </c>
      <c r="N54">
        <v>-11.01435</v>
      </c>
      <c r="Q54" s="20"/>
      <c r="R54" s="6">
        <f t="shared" si="3"/>
        <v>4</v>
      </c>
      <c r="S54" s="6">
        <f t="shared" si="4"/>
        <v>-7.3407077999999997</v>
      </c>
      <c r="T54" s="6">
        <f t="shared" si="5"/>
        <v>-10.636908</v>
      </c>
      <c r="U54" s="20"/>
    </row>
    <row r="55" spans="2:21" x14ac:dyDescent="0.25">
      <c r="B55">
        <v>3760000000</v>
      </c>
      <c r="C55">
        <v>-7.5594615999999997</v>
      </c>
      <c r="D55">
        <v>-9.4221935000000006</v>
      </c>
      <c r="H55" s="6">
        <f t="shared" si="0"/>
        <v>4.0599999999999996</v>
      </c>
      <c r="I55" s="6">
        <f t="shared" si="1"/>
        <v>-7.7616548999999999</v>
      </c>
      <c r="J55" s="6">
        <f t="shared" si="2"/>
        <v>-9.9145365000000005</v>
      </c>
      <c r="L55">
        <v>3760000000</v>
      </c>
      <c r="M55">
        <v>-7.2208157000000002</v>
      </c>
      <c r="N55">
        <v>-10.832374</v>
      </c>
      <c r="R55" s="6">
        <f t="shared" si="3"/>
        <v>4.0599999999999996</v>
      </c>
      <c r="S55" s="6">
        <f t="shared" si="4"/>
        <v>-7.3745479999999999</v>
      </c>
      <c r="T55" s="6">
        <f t="shared" si="5"/>
        <v>-10.654047</v>
      </c>
    </row>
    <row r="56" spans="2:21" x14ac:dyDescent="0.25">
      <c r="B56">
        <v>3820000000</v>
      </c>
      <c r="C56">
        <v>-7.5858382999999998</v>
      </c>
      <c r="D56">
        <v>-9.5055370000000003</v>
      </c>
      <c r="H56" s="6">
        <f t="shared" si="0"/>
        <v>4.12</v>
      </c>
      <c r="I56" s="6">
        <f t="shared" si="1"/>
        <v>-7.8052649000000001</v>
      </c>
      <c r="J56" s="6">
        <f t="shared" si="2"/>
        <v>-10.071458</v>
      </c>
      <c r="L56">
        <v>3820000000</v>
      </c>
      <c r="M56">
        <v>-7.2364968999999997</v>
      </c>
      <c r="N56">
        <v>-10.795940999999999</v>
      </c>
      <c r="R56" s="6">
        <f t="shared" si="3"/>
        <v>4.12</v>
      </c>
      <c r="S56" s="6">
        <f t="shared" si="4"/>
        <v>-7.4086737999999999</v>
      </c>
      <c r="T56" s="6">
        <f t="shared" si="5"/>
        <v>-10.677224000000001</v>
      </c>
    </row>
    <row r="57" spans="2:21" x14ac:dyDescent="0.25">
      <c r="B57">
        <v>3880000000</v>
      </c>
      <c r="C57">
        <v>-7.6380391000000003</v>
      </c>
      <c r="D57">
        <v>-9.5534210000000002</v>
      </c>
      <c r="H57" s="6">
        <f t="shared" si="0"/>
        <v>4.18</v>
      </c>
      <c r="I57" s="6">
        <f t="shared" si="1"/>
        <v>-7.8459348999999996</v>
      </c>
      <c r="J57" s="6">
        <f t="shared" si="2"/>
        <v>-10.211320000000001</v>
      </c>
      <c r="L57">
        <v>3880000000</v>
      </c>
      <c r="M57">
        <v>-7.2737841999999997</v>
      </c>
      <c r="N57">
        <v>-10.718123</v>
      </c>
      <c r="R57" s="6">
        <f t="shared" si="3"/>
        <v>4.18</v>
      </c>
      <c r="S57" s="6">
        <f t="shared" si="4"/>
        <v>-7.4489565000000004</v>
      </c>
      <c r="T57" s="6">
        <f t="shared" si="5"/>
        <v>-10.664965</v>
      </c>
    </row>
    <row r="58" spans="2:21" x14ac:dyDescent="0.25">
      <c r="B58">
        <v>3940000000</v>
      </c>
      <c r="C58">
        <v>-7.6789183999999997</v>
      </c>
      <c r="D58">
        <v>-9.6584023999999999</v>
      </c>
      <c r="H58" s="6">
        <f t="shared" si="0"/>
        <v>4.24</v>
      </c>
      <c r="I58" s="6">
        <f t="shared" si="1"/>
        <v>-7.8898950000000001</v>
      </c>
      <c r="J58" s="6">
        <f t="shared" si="2"/>
        <v>-10.397739</v>
      </c>
      <c r="L58">
        <v>3940000000</v>
      </c>
      <c r="M58">
        <v>-7.3006120000000001</v>
      </c>
      <c r="N58">
        <v>-10.690543999999999</v>
      </c>
      <c r="R58" s="6">
        <f t="shared" si="3"/>
        <v>4.24</v>
      </c>
      <c r="S58" s="6">
        <f t="shared" si="4"/>
        <v>-7.5010490000000001</v>
      </c>
      <c r="T58" s="6">
        <f t="shared" si="5"/>
        <v>-10.713988000000001</v>
      </c>
    </row>
    <row r="59" spans="2:21" x14ac:dyDescent="0.25">
      <c r="B59">
        <v>4000000000</v>
      </c>
      <c r="C59">
        <v>-7.7276764</v>
      </c>
      <c r="D59">
        <v>-9.7474936999999997</v>
      </c>
      <c r="H59" s="6">
        <f t="shared" si="0"/>
        <v>4.3</v>
      </c>
      <c r="I59" s="6">
        <f t="shared" si="1"/>
        <v>-7.9189825000000003</v>
      </c>
      <c r="J59" s="6">
        <f t="shared" si="2"/>
        <v>-10.562511000000001</v>
      </c>
      <c r="L59">
        <v>4000000000</v>
      </c>
      <c r="M59">
        <v>-7.3407077999999997</v>
      </c>
      <c r="N59">
        <v>-10.636908</v>
      </c>
      <c r="R59" s="6">
        <f t="shared" si="3"/>
        <v>4.3</v>
      </c>
      <c r="S59" s="6">
        <f t="shared" si="4"/>
        <v>-7.5487723000000004</v>
      </c>
      <c r="T59" s="6">
        <f t="shared" si="5"/>
        <v>-10.733053</v>
      </c>
    </row>
    <row r="60" spans="2:21" x14ac:dyDescent="0.25">
      <c r="B60">
        <v>4060000000</v>
      </c>
      <c r="C60">
        <v>-7.7616548999999999</v>
      </c>
      <c r="D60">
        <v>-9.9145365000000005</v>
      </c>
      <c r="H60" s="6">
        <f t="shared" si="0"/>
        <v>4.3600000000000003</v>
      </c>
      <c r="I60" s="6">
        <f t="shared" si="1"/>
        <v>-7.9425210999999996</v>
      </c>
      <c r="J60" s="6">
        <f t="shared" si="2"/>
        <v>-10.722861</v>
      </c>
      <c r="L60">
        <v>4060000000</v>
      </c>
      <c r="M60">
        <v>-7.3745479999999999</v>
      </c>
      <c r="N60">
        <v>-10.654047</v>
      </c>
      <c r="R60" s="6">
        <f t="shared" si="3"/>
        <v>4.3600000000000003</v>
      </c>
      <c r="S60" s="6">
        <f t="shared" si="4"/>
        <v>-7.6001835</v>
      </c>
      <c r="T60" s="6">
        <f t="shared" si="5"/>
        <v>-10.726787</v>
      </c>
    </row>
    <row r="61" spans="2:21" x14ac:dyDescent="0.25">
      <c r="B61">
        <v>4120000000</v>
      </c>
      <c r="C61">
        <v>-7.8052649000000001</v>
      </c>
      <c r="D61">
        <v>-10.071458</v>
      </c>
      <c r="H61" s="6">
        <f t="shared" si="0"/>
        <v>4.42</v>
      </c>
      <c r="I61" s="6">
        <f t="shared" si="1"/>
        <v>-7.9416003000000002</v>
      </c>
      <c r="J61" s="6">
        <f t="shared" si="2"/>
        <v>-10.911032000000001</v>
      </c>
      <c r="L61">
        <v>4120000000</v>
      </c>
      <c r="M61">
        <v>-7.4086737999999999</v>
      </c>
      <c r="N61">
        <v>-10.677224000000001</v>
      </c>
      <c r="R61" s="6">
        <f t="shared" si="3"/>
        <v>4.42</v>
      </c>
      <c r="S61" s="6">
        <f t="shared" si="4"/>
        <v>-7.6393838000000001</v>
      </c>
      <c r="T61" s="6">
        <f t="shared" si="5"/>
        <v>-10.738778</v>
      </c>
    </row>
    <row r="62" spans="2:21" x14ac:dyDescent="0.25">
      <c r="B62">
        <v>4180000000</v>
      </c>
      <c r="C62">
        <v>-7.8459348999999996</v>
      </c>
      <c r="D62">
        <v>-10.211320000000001</v>
      </c>
      <c r="H62" s="6">
        <f t="shared" si="0"/>
        <v>4.4800000000000004</v>
      </c>
      <c r="I62" s="6">
        <f t="shared" si="1"/>
        <v>-7.9333377</v>
      </c>
      <c r="J62" s="6">
        <f t="shared" si="2"/>
        <v>-11.149445999999999</v>
      </c>
      <c r="L62">
        <v>4180000000</v>
      </c>
      <c r="M62">
        <v>-7.4489565000000004</v>
      </c>
      <c r="N62">
        <v>-10.664965</v>
      </c>
      <c r="R62" s="6">
        <f t="shared" si="3"/>
        <v>4.4800000000000004</v>
      </c>
      <c r="S62" s="6">
        <f t="shared" si="4"/>
        <v>-7.6856647000000002</v>
      </c>
      <c r="T62" s="6">
        <f t="shared" si="5"/>
        <v>-10.773484</v>
      </c>
    </row>
    <row r="63" spans="2:21" x14ac:dyDescent="0.25">
      <c r="B63">
        <v>4240000000</v>
      </c>
      <c r="C63">
        <v>-7.8898950000000001</v>
      </c>
      <c r="D63">
        <v>-10.397739</v>
      </c>
      <c r="H63" s="6">
        <f t="shared" si="0"/>
        <v>4.54</v>
      </c>
      <c r="I63" s="6">
        <f t="shared" si="1"/>
        <v>-7.9076795999999998</v>
      </c>
      <c r="J63" s="6">
        <f t="shared" si="2"/>
        <v>-11.324251</v>
      </c>
      <c r="L63">
        <v>4240000000</v>
      </c>
      <c r="M63">
        <v>-7.5010490000000001</v>
      </c>
      <c r="N63">
        <v>-10.713988000000001</v>
      </c>
      <c r="R63" s="6">
        <f t="shared" si="3"/>
        <v>4.54</v>
      </c>
      <c r="S63" s="6">
        <f t="shared" si="4"/>
        <v>-7.7262653999999999</v>
      </c>
      <c r="T63" s="6">
        <f t="shared" si="5"/>
        <v>-10.755519</v>
      </c>
    </row>
    <row r="64" spans="2:21" x14ac:dyDescent="0.25">
      <c r="B64">
        <v>4300000000</v>
      </c>
      <c r="C64">
        <v>-7.9189825000000003</v>
      </c>
      <c r="D64">
        <v>-10.562511000000001</v>
      </c>
      <c r="H64" s="6">
        <f t="shared" si="0"/>
        <v>4.5999999999999996</v>
      </c>
      <c r="I64" s="6">
        <f t="shared" si="1"/>
        <v>-7.8740053000000003</v>
      </c>
      <c r="J64" s="6">
        <f t="shared" si="2"/>
        <v>-11.521502999999999</v>
      </c>
      <c r="L64">
        <v>4300000000</v>
      </c>
      <c r="M64">
        <v>-7.5487723000000004</v>
      </c>
      <c r="N64">
        <v>-10.733053</v>
      </c>
      <c r="R64" s="6">
        <f t="shared" si="3"/>
        <v>4.5999999999999996</v>
      </c>
      <c r="S64" s="6">
        <f t="shared" si="4"/>
        <v>-7.7653278999999999</v>
      </c>
      <c r="T64" s="6">
        <f t="shared" si="5"/>
        <v>-10.716352000000001</v>
      </c>
    </row>
    <row r="65" spans="2:20" x14ac:dyDescent="0.25">
      <c r="B65">
        <v>4360000000</v>
      </c>
      <c r="C65">
        <v>-7.9425210999999996</v>
      </c>
      <c r="D65">
        <v>-10.722861</v>
      </c>
      <c r="H65" s="6">
        <f t="shared" si="0"/>
        <v>4.66</v>
      </c>
      <c r="I65" s="6">
        <f t="shared" si="1"/>
        <v>-7.8167042999999996</v>
      </c>
      <c r="J65" s="6">
        <f t="shared" si="2"/>
        <v>-11.792999</v>
      </c>
      <c r="L65">
        <v>4360000000</v>
      </c>
      <c r="M65">
        <v>-7.6001835</v>
      </c>
      <c r="N65">
        <v>-10.726787</v>
      </c>
      <c r="R65" s="6">
        <f t="shared" si="3"/>
        <v>4.66</v>
      </c>
      <c r="S65" s="6">
        <f t="shared" si="4"/>
        <v>-7.7751241000000002</v>
      </c>
      <c r="T65" s="6">
        <f t="shared" si="5"/>
        <v>-10.780571999999999</v>
      </c>
    </row>
    <row r="66" spans="2:20" x14ac:dyDescent="0.25">
      <c r="B66">
        <v>4420000000</v>
      </c>
      <c r="C66">
        <v>-7.9416003000000002</v>
      </c>
      <c r="D66">
        <v>-10.911032000000001</v>
      </c>
      <c r="H66" s="6">
        <f t="shared" si="0"/>
        <v>4.72</v>
      </c>
      <c r="I66" s="6">
        <f t="shared" si="1"/>
        <v>-7.7722486999999996</v>
      </c>
      <c r="J66" s="6">
        <f t="shared" si="2"/>
        <v>-12.066226</v>
      </c>
      <c r="L66">
        <v>4420000000</v>
      </c>
      <c r="M66">
        <v>-7.6393838000000001</v>
      </c>
      <c r="N66">
        <v>-10.738778</v>
      </c>
      <c r="R66" s="6">
        <f t="shared" si="3"/>
        <v>4.72</v>
      </c>
      <c r="S66" s="6">
        <f t="shared" si="4"/>
        <v>-7.8027557999999999</v>
      </c>
      <c r="T66" s="6">
        <f t="shared" si="5"/>
        <v>-10.801550000000001</v>
      </c>
    </row>
    <row r="67" spans="2:20" x14ac:dyDescent="0.25">
      <c r="B67">
        <v>4480000000</v>
      </c>
      <c r="C67">
        <v>-7.9333377</v>
      </c>
      <c r="D67">
        <v>-11.149445999999999</v>
      </c>
      <c r="H67" s="6">
        <f t="shared" si="0"/>
        <v>4.78</v>
      </c>
      <c r="I67" s="6">
        <f t="shared" si="1"/>
        <v>-7.7254062000000001</v>
      </c>
      <c r="J67" s="6">
        <f t="shared" si="2"/>
        <v>-12.310914</v>
      </c>
      <c r="L67">
        <v>4480000000</v>
      </c>
      <c r="M67">
        <v>-7.6856647000000002</v>
      </c>
      <c r="N67">
        <v>-10.773484</v>
      </c>
      <c r="R67" s="6">
        <f t="shared" si="3"/>
        <v>4.78</v>
      </c>
      <c r="S67" s="6">
        <f t="shared" si="4"/>
        <v>-7.8129754</v>
      </c>
      <c r="T67" s="6">
        <f t="shared" si="5"/>
        <v>-10.83915</v>
      </c>
    </row>
    <row r="68" spans="2:20" x14ac:dyDescent="0.25">
      <c r="B68">
        <v>4540000000</v>
      </c>
      <c r="C68">
        <v>-7.9076795999999998</v>
      </c>
      <c r="D68">
        <v>-11.324251</v>
      </c>
      <c r="H68" s="6">
        <f t="shared" ref="H68:H131" si="6">B73/1000000000</f>
        <v>4.84</v>
      </c>
      <c r="I68" s="6">
        <f t="shared" ref="I68:I131" si="7">C73</f>
        <v>-7.6683339999999998</v>
      </c>
      <c r="J68" s="6">
        <f t="shared" ref="J68:J131" si="8">D73</f>
        <v>-12.631092000000001</v>
      </c>
      <c r="L68">
        <v>4540000000</v>
      </c>
      <c r="M68">
        <v>-7.7262653999999999</v>
      </c>
      <c r="N68">
        <v>-10.755519</v>
      </c>
      <c r="R68" s="6">
        <f t="shared" ref="R68:R131" si="9">L73/1000000000</f>
        <v>4.84</v>
      </c>
      <c r="S68" s="6">
        <f t="shared" ref="S68:S131" si="10">M73</f>
        <v>-7.7987342000000002</v>
      </c>
      <c r="T68" s="6">
        <f t="shared" ref="T68:T131" si="11">N73</f>
        <v>-10.909618</v>
      </c>
    </row>
    <row r="69" spans="2:20" x14ac:dyDescent="0.25">
      <c r="B69">
        <v>4600000000</v>
      </c>
      <c r="C69">
        <v>-7.8740053000000003</v>
      </c>
      <c r="D69">
        <v>-11.521502999999999</v>
      </c>
      <c r="H69" s="6">
        <f t="shared" si="6"/>
        <v>4.9000000000000004</v>
      </c>
      <c r="I69" s="6">
        <f t="shared" si="7"/>
        <v>-7.6340060000000003</v>
      </c>
      <c r="J69" s="6">
        <f t="shared" si="8"/>
        <v>-12.940059</v>
      </c>
      <c r="L69">
        <v>4600000000</v>
      </c>
      <c r="M69">
        <v>-7.7653278999999999</v>
      </c>
      <c r="N69">
        <v>-10.716352000000001</v>
      </c>
      <c r="R69" s="6">
        <f t="shared" si="9"/>
        <v>4.9000000000000004</v>
      </c>
      <c r="S69" s="6">
        <f t="shared" si="10"/>
        <v>-7.7850361000000001</v>
      </c>
      <c r="T69" s="6">
        <f t="shared" si="11"/>
        <v>-11.001802</v>
      </c>
    </row>
    <row r="70" spans="2:20" x14ac:dyDescent="0.25">
      <c r="B70">
        <v>4660000000</v>
      </c>
      <c r="C70">
        <v>-7.8167042999999996</v>
      </c>
      <c r="D70">
        <v>-11.792999</v>
      </c>
      <c r="H70" s="6">
        <f t="shared" si="6"/>
        <v>4.96</v>
      </c>
      <c r="I70" s="6">
        <f t="shared" si="7"/>
        <v>-7.6201615</v>
      </c>
      <c r="J70" s="6">
        <f t="shared" si="8"/>
        <v>-13.209319000000001</v>
      </c>
      <c r="L70">
        <v>4660000000</v>
      </c>
      <c r="M70">
        <v>-7.7751241000000002</v>
      </c>
      <c r="N70">
        <v>-10.780571999999999</v>
      </c>
      <c r="R70" s="6">
        <f t="shared" si="9"/>
        <v>4.96</v>
      </c>
      <c r="S70" s="6">
        <f t="shared" si="10"/>
        <v>-7.7745952999999997</v>
      </c>
      <c r="T70" s="6">
        <f t="shared" si="11"/>
        <v>-11.016298000000001</v>
      </c>
    </row>
    <row r="71" spans="2:20" x14ac:dyDescent="0.25">
      <c r="B71">
        <v>4720000000</v>
      </c>
      <c r="C71">
        <v>-7.7722486999999996</v>
      </c>
      <c r="D71">
        <v>-12.066226</v>
      </c>
      <c r="H71" s="6">
        <f t="shared" si="6"/>
        <v>5.0199999999999996</v>
      </c>
      <c r="I71" s="6">
        <f t="shared" si="7"/>
        <v>-7.6156930999999997</v>
      </c>
      <c r="J71" s="6">
        <f t="shared" si="8"/>
        <v>-13.494306</v>
      </c>
      <c r="L71">
        <v>4720000000</v>
      </c>
      <c r="M71">
        <v>-7.8027557999999999</v>
      </c>
      <c r="N71">
        <v>-10.801550000000001</v>
      </c>
      <c r="R71" s="6">
        <f t="shared" si="9"/>
        <v>5.0199999999999996</v>
      </c>
      <c r="S71" s="6">
        <f t="shared" si="10"/>
        <v>-7.7478303999999998</v>
      </c>
      <c r="T71" s="6">
        <f t="shared" si="11"/>
        <v>-11.107754999999999</v>
      </c>
    </row>
    <row r="72" spans="2:20" x14ac:dyDescent="0.25">
      <c r="B72">
        <v>4780000000</v>
      </c>
      <c r="C72">
        <v>-7.7254062000000001</v>
      </c>
      <c r="D72">
        <v>-12.310914</v>
      </c>
      <c r="H72" s="6">
        <f t="shared" si="6"/>
        <v>5.08</v>
      </c>
      <c r="I72" s="6">
        <f t="shared" si="7"/>
        <v>-7.6357508000000003</v>
      </c>
      <c r="J72" s="6">
        <f t="shared" si="8"/>
        <v>-13.657811000000001</v>
      </c>
      <c r="L72">
        <v>4780000000</v>
      </c>
      <c r="M72">
        <v>-7.8129754</v>
      </c>
      <c r="N72">
        <v>-10.83915</v>
      </c>
      <c r="R72" s="6">
        <f t="shared" si="9"/>
        <v>5.08</v>
      </c>
      <c r="S72" s="6">
        <f t="shared" si="10"/>
        <v>-7.7318125000000002</v>
      </c>
      <c r="T72" s="6">
        <f t="shared" si="11"/>
        <v>-11.113918</v>
      </c>
    </row>
    <row r="73" spans="2:20" x14ac:dyDescent="0.25">
      <c r="B73">
        <v>4840000000</v>
      </c>
      <c r="C73">
        <v>-7.6683339999999998</v>
      </c>
      <c r="D73">
        <v>-12.631092000000001</v>
      </c>
      <c r="H73" s="6">
        <f t="shared" si="6"/>
        <v>5.14</v>
      </c>
      <c r="I73" s="6">
        <f t="shared" si="7"/>
        <v>-7.6720648000000002</v>
      </c>
      <c r="J73" s="6">
        <f t="shared" si="8"/>
        <v>-13.83521</v>
      </c>
      <c r="L73">
        <v>4840000000</v>
      </c>
      <c r="M73">
        <v>-7.7987342000000002</v>
      </c>
      <c r="N73">
        <v>-10.909618</v>
      </c>
      <c r="R73" s="6">
        <f t="shared" si="9"/>
        <v>5.14</v>
      </c>
      <c r="S73" s="6">
        <f t="shared" si="10"/>
        <v>-7.7213063000000002</v>
      </c>
      <c r="T73" s="6">
        <f t="shared" si="11"/>
        <v>-11.185269999999999</v>
      </c>
    </row>
    <row r="74" spans="2:20" x14ac:dyDescent="0.25">
      <c r="B74">
        <v>4900000000</v>
      </c>
      <c r="C74">
        <v>-7.6340060000000003</v>
      </c>
      <c r="D74">
        <v>-12.940059</v>
      </c>
      <c r="H74" s="6">
        <f t="shared" si="6"/>
        <v>5.2</v>
      </c>
      <c r="I74" s="6">
        <f t="shared" si="7"/>
        <v>-7.7029123000000004</v>
      </c>
      <c r="J74" s="6">
        <f t="shared" si="8"/>
        <v>-14.009174</v>
      </c>
      <c r="L74">
        <v>4900000000</v>
      </c>
      <c r="M74">
        <v>-7.7850361000000001</v>
      </c>
      <c r="N74">
        <v>-11.001802</v>
      </c>
      <c r="R74" s="6">
        <f t="shared" si="9"/>
        <v>5.2</v>
      </c>
      <c r="S74" s="6">
        <f t="shared" si="10"/>
        <v>-7.6911940999999997</v>
      </c>
      <c r="T74" s="6">
        <f t="shared" si="11"/>
        <v>-11.325355999999999</v>
      </c>
    </row>
    <row r="75" spans="2:20" x14ac:dyDescent="0.25">
      <c r="B75">
        <v>4960000000</v>
      </c>
      <c r="C75">
        <v>-7.6201615</v>
      </c>
      <c r="D75">
        <v>-13.209319000000001</v>
      </c>
      <c r="H75" s="6">
        <f t="shared" si="6"/>
        <v>5.26</v>
      </c>
      <c r="I75" s="6">
        <f t="shared" si="7"/>
        <v>-7.7412027999999999</v>
      </c>
      <c r="J75" s="6">
        <f t="shared" si="8"/>
        <v>-14.174581</v>
      </c>
      <c r="L75">
        <v>4960000000</v>
      </c>
      <c r="M75">
        <v>-7.7745952999999997</v>
      </c>
      <c r="N75">
        <v>-11.016298000000001</v>
      </c>
      <c r="R75" s="6">
        <f t="shared" si="9"/>
        <v>5.26</v>
      </c>
      <c r="S75" s="6">
        <f t="shared" si="10"/>
        <v>-7.6682072000000003</v>
      </c>
      <c r="T75" s="6">
        <f t="shared" si="11"/>
        <v>-11.57025</v>
      </c>
    </row>
    <row r="76" spans="2:20" x14ac:dyDescent="0.25">
      <c r="B76">
        <v>5020000000</v>
      </c>
      <c r="C76">
        <v>-7.6156930999999997</v>
      </c>
      <c r="D76">
        <v>-13.494306</v>
      </c>
      <c r="H76" s="6">
        <f t="shared" si="6"/>
        <v>5.32</v>
      </c>
      <c r="I76" s="6">
        <f t="shared" si="7"/>
        <v>-7.7954420999999998</v>
      </c>
      <c r="J76" s="6">
        <f t="shared" si="8"/>
        <v>-14.304175000000001</v>
      </c>
      <c r="L76">
        <v>5020000000</v>
      </c>
      <c r="M76">
        <v>-7.7478303999999998</v>
      </c>
      <c r="N76">
        <v>-11.107754999999999</v>
      </c>
      <c r="R76" s="6">
        <f t="shared" si="9"/>
        <v>5.32</v>
      </c>
      <c r="S76" s="6">
        <f t="shared" si="10"/>
        <v>-7.6689873000000004</v>
      </c>
      <c r="T76" s="6">
        <f t="shared" si="11"/>
        <v>-11.83497</v>
      </c>
    </row>
    <row r="77" spans="2:20" x14ac:dyDescent="0.25">
      <c r="B77">
        <v>5080000000</v>
      </c>
      <c r="C77">
        <v>-7.6357508000000003</v>
      </c>
      <c r="D77">
        <v>-13.657811000000001</v>
      </c>
      <c r="H77" s="6">
        <f t="shared" si="6"/>
        <v>5.38</v>
      </c>
      <c r="I77" s="6">
        <f t="shared" si="7"/>
        <v>-7.8038410999999996</v>
      </c>
      <c r="J77" s="6">
        <f t="shared" si="8"/>
        <v>-14.588822</v>
      </c>
      <c r="L77">
        <v>5080000000</v>
      </c>
      <c r="M77">
        <v>-7.7318125000000002</v>
      </c>
      <c r="N77">
        <v>-11.113918</v>
      </c>
      <c r="R77" s="6">
        <f t="shared" si="9"/>
        <v>5.38</v>
      </c>
      <c r="S77" s="6">
        <f t="shared" si="10"/>
        <v>-7.6294693999999996</v>
      </c>
      <c r="T77" s="6">
        <f t="shared" si="11"/>
        <v>-12.276978</v>
      </c>
    </row>
    <row r="78" spans="2:20" x14ac:dyDescent="0.25">
      <c r="B78">
        <v>5140000000</v>
      </c>
      <c r="C78">
        <v>-7.6720648000000002</v>
      </c>
      <c r="D78">
        <v>-13.83521</v>
      </c>
      <c r="H78" s="6">
        <f t="shared" si="6"/>
        <v>5.44</v>
      </c>
      <c r="I78" s="6">
        <f t="shared" si="7"/>
        <v>-7.8116988999999997</v>
      </c>
      <c r="J78" s="6">
        <f t="shared" si="8"/>
        <v>-14.933154</v>
      </c>
      <c r="L78">
        <v>5140000000</v>
      </c>
      <c r="M78">
        <v>-7.7213063000000002</v>
      </c>
      <c r="N78">
        <v>-11.185269999999999</v>
      </c>
      <c r="R78" s="6">
        <f t="shared" si="9"/>
        <v>5.44</v>
      </c>
      <c r="S78" s="6">
        <f t="shared" si="10"/>
        <v>-7.6005034</v>
      </c>
      <c r="T78" s="6">
        <f t="shared" si="11"/>
        <v>-12.800212999999999</v>
      </c>
    </row>
    <row r="79" spans="2:20" x14ac:dyDescent="0.25">
      <c r="B79">
        <v>5200000000</v>
      </c>
      <c r="C79">
        <v>-7.7029123000000004</v>
      </c>
      <c r="D79">
        <v>-14.009174</v>
      </c>
      <c r="H79" s="6">
        <f t="shared" si="6"/>
        <v>5.5</v>
      </c>
      <c r="I79" s="6">
        <f t="shared" si="7"/>
        <v>-7.8087463000000001</v>
      </c>
      <c r="J79" s="6">
        <f t="shared" si="8"/>
        <v>-15.239103</v>
      </c>
      <c r="L79">
        <v>5200000000</v>
      </c>
      <c r="M79">
        <v>-7.6911940999999997</v>
      </c>
      <c r="N79">
        <v>-11.325355999999999</v>
      </c>
      <c r="R79" s="6">
        <f t="shared" si="9"/>
        <v>5.5</v>
      </c>
      <c r="S79" s="6">
        <f t="shared" si="10"/>
        <v>-7.5811396000000002</v>
      </c>
      <c r="T79" s="6">
        <f t="shared" si="11"/>
        <v>-13.316284</v>
      </c>
    </row>
    <row r="80" spans="2:20" x14ac:dyDescent="0.25">
      <c r="B80">
        <v>5260000000</v>
      </c>
      <c r="C80">
        <v>-7.7412027999999999</v>
      </c>
      <c r="D80">
        <v>-14.174581</v>
      </c>
      <c r="H80" s="6">
        <f t="shared" si="6"/>
        <v>5.56</v>
      </c>
      <c r="I80" s="6">
        <f t="shared" si="7"/>
        <v>-7.8048339000000002</v>
      </c>
      <c r="J80" s="6">
        <f t="shared" si="8"/>
        <v>-15.598217999999999</v>
      </c>
      <c r="L80">
        <v>5260000000</v>
      </c>
      <c r="M80">
        <v>-7.6682072000000003</v>
      </c>
      <c r="N80">
        <v>-11.57025</v>
      </c>
      <c r="R80" s="6">
        <f t="shared" si="9"/>
        <v>5.56</v>
      </c>
      <c r="S80" s="6">
        <f t="shared" si="10"/>
        <v>-7.5731982999999996</v>
      </c>
      <c r="T80" s="6">
        <f t="shared" si="11"/>
        <v>-13.858231999999999</v>
      </c>
    </row>
    <row r="81" spans="2:20" x14ac:dyDescent="0.25">
      <c r="B81">
        <v>5320000000</v>
      </c>
      <c r="C81">
        <v>-7.7954420999999998</v>
      </c>
      <c r="D81">
        <v>-14.304175000000001</v>
      </c>
      <c r="H81" s="6">
        <f t="shared" si="6"/>
        <v>5.62</v>
      </c>
      <c r="I81" s="6">
        <f t="shared" si="7"/>
        <v>-7.7595286000000003</v>
      </c>
      <c r="J81" s="6">
        <f t="shared" si="8"/>
        <v>-15.940924000000001</v>
      </c>
      <c r="L81">
        <v>5320000000</v>
      </c>
      <c r="M81">
        <v>-7.6689873000000004</v>
      </c>
      <c r="N81">
        <v>-11.83497</v>
      </c>
      <c r="R81" s="6">
        <f t="shared" si="9"/>
        <v>5.62</v>
      </c>
      <c r="S81" s="6">
        <f t="shared" si="10"/>
        <v>-7.5428882000000002</v>
      </c>
      <c r="T81" s="6">
        <f t="shared" si="11"/>
        <v>-14.364285000000001</v>
      </c>
    </row>
    <row r="82" spans="2:20" x14ac:dyDescent="0.25">
      <c r="B82">
        <v>5380000000</v>
      </c>
      <c r="C82">
        <v>-7.8038410999999996</v>
      </c>
      <c r="D82">
        <v>-14.588822</v>
      </c>
      <c r="H82" s="6">
        <f t="shared" si="6"/>
        <v>5.68</v>
      </c>
      <c r="I82" s="6">
        <f t="shared" si="7"/>
        <v>-7.7354669999999999</v>
      </c>
      <c r="J82" s="6">
        <f t="shared" si="8"/>
        <v>-16.239702000000001</v>
      </c>
      <c r="L82">
        <v>5380000000</v>
      </c>
      <c r="M82">
        <v>-7.6294693999999996</v>
      </c>
      <c r="N82">
        <v>-12.276978</v>
      </c>
      <c r="R82" s="6">
        <f t="shared" si="9"/>
        <v>5.68</v>
      </c>
      <c r="S82" s="6">
        <f t="shared" si="10"/>
        <v>-7.5416416999999996</v>
      </c>
      <c r="T82" s="6">
        <f t="shared" si="11"/>
        <v>-14.833841</v>
      </c>
    </row>
    <row r="83" spans="2:20" x14ac:dyDescent="0.25">
      <c r="B83">
        <v>5440000000</v>
      </c>
      <c r="C83">
        <v>-7.8116988999999997</v>
      </c>
      <c r="D83">
        <v>-14.933154</v>
      </c>
      <c r="H83" s="6">
        <f t="shared" si="6"/>
        <v>5.74</v>
      </c>
      <c r="I83" s="6">
        <f t="shared" si="7"/>
        <v>-7.6919092999999998</v>
      </c>
      <c r="J83" s="6">
        <f t="shared" si="8"/>
        <v>-16.485313000000001</v>
      </c>
      <c r="L83">
        <v>5440000000</v>
      </c>
      <c r="M83">
        <v>-7.6005034</v>
      </c>
      <c r="N83">
        <v>-12.800212999999999</v>
      </c>
      <c r="R83" s="6">
        <f t="shared" si="9"/>
        <v>5.74</v>
      </c>
      <c r="S83" s="6">
        <f t="shared" si="10"/>
        <v>-7.5314063999999998</v>
      </c>
      <c r="T83" s="6">
        <f t="shared" si="11"/>
        <v>-15.243387999999999</v>
      </c>
    </row>
    <row r="84" spans="2:20" x14ac:dyDescent="0.25">
      <c r="B84">
        <v>5500000000</v>
      </c>
      <c r="C84">
        <v>-7.8087463000000001</v>
      </c>
      <c r="D84">
        <v>-15.239103</v>
      </c>
      <c r="H84" s="6">
        <f t="shared" si="6"/>
        <v>5.8</v>
      </c>
      <c r="I84" s="6">
        <f t="shared" si="7"/>
        <v>-7.6637101000000003</v>
      </c>
      <c r="J84" s="6">
        <f t="shared" si="8"/>
        <v>-16.715568999999999</v>
      </c>
      <c r="L84">
        <v>5500000000</v>
      </c>
      <c r="M84">
        <v>-7.5811396000000002</v>
      </c>
      <c r="N84">
        <v>-13.316284</v>
      </c>
      <c r="R84" s="6">
        <f t="shared" si="9"/>
        <v>5.8</v>
      </c>
      <c r="S84" s="6">
        <f t="shared" si="10"/>
        <v>-7.5365194999999998</v>
      </c>
      <c r="T84" s="6">
        <f t="shared" si="11"/>
        <v>-15.569489000000001</v>
      </c>
    </row>
    <row r="85" spans="2:20" x14ac:dyDescent="0.25">
      <c r="B85">
        <v>5560000000</v>
      </c>
      <c r="C85">
        <v>-7.8048339000000002</v>
      </c>
      <c r="D85">
        <v>-15.598217999999999</v>
      </c>
      <c r="H85" s="6">
        <f t="shared" si="6"/>
        <v>5.86</v>
      </c>
      <c r="I85" s="6">
        <f t="shared" si="7"/>
        <v>-7.6086353999999998</v>
      </c>
      <c r="J85" s="6">
        <f t="shared" si="8"/>
        <v>-16.918289000000001</v>
      </c>
      <c r="L85">
        <v>5560000000</v>
      </c>
      <c r="M85">
        <v>-7.5731982999999996</v>
      </c>
      <c r="N85">
        <v>-13.858231999999999</v>
      </c>
      <c r="R85" s="6">
        <f t="shared" si="9"/>
        <v>5.86</v>
      </c>
      <c r="S85" s="6">
        <f t="shared" si="10"/>
        <v>-7.5308104</v>
      </c>
      <c r="T85" s="6">
        <f t="shared" si="11"/>
        <v>-15.808146000000001</v>
      </c>
    </row>
    <row r="86" spans="2:20" x14ac:dyDescent="0.25">
      <c r="B86">
        <v>5620000000</v>
      </c>
      <c r="C86">
        <v>-7.7595286000000003</v>
      </c>
      <c r="D86">
        <v>-15.940924000000001</v>
      </c>
      <c r="H86" s="6">
        <f t="shared" si="6"/>
        <v>5.92</v>
      </c>
      <c r="I86" s="6">
        <f t="shared" si="7"/>
        <v>-7.5724606999999997</v>
      </c>
      <c r="J86" s="6">
        <f t="shared" si="8"/>
        <v>-17.201635</v>
      </c>
      <c r="L86">
        <v>5620000000</v>
      </c>
      <c r="M86">
        <v>-7.5428882000000002</v>
      </c>
      <c r="N86">
        <v>-14.364285000000001</v>
      </c>
      <c r="R86" s="6">
        <f t="shared" si="9"/>
        <v>5.92</v>
      </c>
      <c r="S86" s="6">
        <f t="shared" si="10"/>
        <v>-7.5352043999999996</v>
      </c>
      <c r="T86" s="6">
        <f t="shared" si="11"/>
        <v>-16.084620000000001</v>
      </c>
    </row>
    <row r="87" spans="2:20" x14ac:dyDescent="0.25">
      <c r="B87">
        <v>5680000000</v>
      </c>
      <c r="C87">
        <v>-7.7354669999999999</v>
      </c>
      <c r="D87">
        <v>-16.239702000000001</v>
      </c>
      <c r="H87" s="6">
        <f t="shared" si="6"/>
        <v>5.98</v>
      </c>
      <c r="I87" s="6">
        <f t="shared" si="7"/>
        <v>-7.5258288000000002</v>
      </c>
      <c r="J87" s="6">
        <f t="shared" si="8"/>
        <v>-17.674603000000001</v>
      </c>
      <c r="L87">
        <v>5680000000</v>
      </c>
      <c r="M87">
        <v>-7.5416416999999996</v>
      </c>
      <c r="N87">
        <v>-14.833841</v>
      </c>
      <c r="R87" s="6">
        <f t="shared" si="9"/>
        <v>5.98</v>
      </c>
      <c r="S87" s="6">
        <f t="shared" si="10"/>
        <v>-7.5286856000000002</v>
      </c>
      <c r="T87" s="6">
        <f t="shared" si="11"/>
        <v>-16.430081999999999</v>
      </c>
    </row>
    <row r="88" spans="2:20" x14ac:dyDescent="0.25">
      <c r="B88">
        <v>5740000000</v>
      </c>
      <c r="C88">
        <v>-7.6919092999999998</v>
      </c>
      <c r="D88">
        <v>-16.485313000000001</v>
      </c>
      <c r="H88" s="6">
        <f t="shared" si="6"/>
        <v>6.04</v>
      </c>
      <c r="I88" s="6">
        <f t="shared" si="7"/>
        <v>-7.5056925000000003</v>
      </c>
      <c r="J88" s="6">
        <f t="shared" si="8"/>
        <v>-18.049676999999999</v>
      </c>
      <c r="L88">
        <v>5740000000</v>
      </c>
      <c r="M88">
        <v>-7.5314063999999998</v>
      </c>
      <c r="N88">
        <v>-15.243387999999999</v>
      </c>
      <c r="R88" s="6">
        <f t="shared" si="9"/>
        <v>6.04</v>
      </c>
      <c r="S88" s="6">
        <f t="shared" si="10"/>
        <v>-7.5341144</v>
      </c>
      <c r="T88" s="6">
        <f t="shared" si="11"/>
        <v>-16.642749999999999</v>
      </c>
    </row>
    <row r="89" spans="2:20" x14ac:dyDescent="0.25">
      <c r="B89">
        <v>5800000000</v>
      </c>
      <c r="C89">
        <v>-7.6637101000000003</v>
      </c>
      <c r="D89">
        <v>-16.715568999999999</v>
      </c>
      <c r="H89" s="6">
        <f t="shared" si="6"/>
        <v>6.1</v>
      </c>
      <c r="I89" s="6">
        <f t="shared" si="7"/>
        <v>-7.4818778000000004</v>
      </c>
      <c r="J89" s="6">
        <f t="shared" si="8"/>
        <v>-18.770121</v>
      </c>
      <c r="L89">
        <v>5800000000</v>
      </c>
      <c r="M89">
        <v>-7.5365194999999998</v>
      </c>
      <c r="N89">
        <v>-15.569489000000001</v>
      </c>
      <c r="R89" s="6">
        <f t="shared" si="9"/>
        <v>6.1</v>
      </c>
      <c r="S89" s="6">
        <f t="shared" si="10"/>
        <v>-7.5379052</v>
      </c>
      <c r="T89" s="6">
        <f t="shared" si="11"/>
        <v>-17.120315999999999</v>
      </c>
    </row>
    <row r="90" spans="2:20" x14ac:dyDescent="0.25">
      <c r="B90">
        <v>5860000000</v>
      </c>
      <c r="C90">
        <v>-7.6086353999999998</v>
      </c>
      <c r="D90">
        <v>-16.918289000000001</v>
      </c>
      <c r="H90" s="6">
        <f t="shared" si="6"/>
        <v>6.16</v>
      </c>
      <c r="I90" s="6">
        <f t="shared" si="7"/>
        <v>-7.4753008000000003</v>
      </c>
      <c r="J90" s="6">
        <f t="shared" si="8"/>
        <v>-19.518284000000001</v>
      </c>
      <c r="L90">
        <v>5860000000</v>
      </c>
      <c r="M90">
        <v>-7.5308104</v>
      </c>
      <c r="N90">
        <v>-15.808146000000001</v>
      </c>
      <c r="R90" s="6">
        <f t="shared" si="9"/>
        <v>6.16</v>
      </c>
      <c r="S90" s="6">
        <f t="shared" si="10"/>
        <v>-7.5354609000000004</v>
      </c>
      <c r="T90" s="6">
        <f t="shared" si="11"/>
        <v>-17.614049999999999</v>
      </c>
    </row>
    <row r="91" spans="2:20" x14ac:dyDescent="0.25">
      <c r="B91">
        <v>5920000000</v>
      </c>
      <c r="C91">
        <v>-7.5724606999999997</v>
      </c>
      <c r="D91">
        <v>-17.201635</v>
      </c>
      <c r="H91" s="6">
        <f t="shared" si="6"/>
        <v>6.22</v>
      </c>
      <c r="I91" s="6">
        <f t="shared" si="7"/>
        <v>-7.4590358999999999</v>
      </c>
      <c r="J91" s="6">
        <f t="shared" si="8"/>
        <v>-20.525189999999998</v>
      </c>
      <c r="L91">
        <v>5920000000</v>
      </c>
      <c r="M91">
        <v>-7.5352043999999996</v>
      </c>
      <c r="N91">
        <v>-16.084620000000001</v>
      </c>
      <c r="R91" s="6">
        <f t="shared" si="9"/>
        <v>6.22</v>
      </c>
      <c r="S91" s="6">
        <f t="shared" si="10"/>
        <v>-7.5221653000000002</v>
      </c>
      <c r="T91" s="6">
        <f t="shared" si="11"/>
        <v>-18.31776</v>
      </c>
    </row>
    <row r="92" spans="2:20" x14ac:dyDescent="0.25">
      <c r="B92">
        <v>5980000000</v>
      </c>
      <c r="C92">
        <v>-7.5258288000000002</v>
      </c>
      <c r="D92">
        <v>-17.674603000000001</v>
      </c>
      <c r="H92" s="6">
        <f t="shared" si="6"/>
        <v>6.28</v>
      </c>
      <c r="I92" s="6">
        <f t="shared" si="7"/>
        <v>-7.4681983000000001</v>
      </c>
      <c r="J92" s="6">
        <f t="shared" si="8"/>
        <v>-21.421658999999998</v>
      </c>
      <c r="L92">
        <v>5980000000</v>
      </c>
      <c r="M92">
        <v>-7.5286856000000002</v>
      </c>
      <c r="N92">
        <v>-16.430081999999999</v>
      </c>
      <c r="R92" s="6">
        <f t="shared" si="9"/>
        <v>6.28</v>
      </c>
      <c r="S92" s="6">
        <f t="shared" si="10"/>
        <v>-7.5214653</v>
      </c>
      <c r="T92" s="6">
        <f t="shared" si="11"/>
        <v>-18.916626000000001</v>
      </c>
    </row>
    <row r="93" spans="2:20" x14ac:dyDescent="0.25">
      <c r="B93">
        <v>6040000000</v>
      </c>
      <c r="C93">
        <v>-7.5056925000000003</v>
      </c>
      <c r="D93">
        <v>-18.049676999999999</v>
      </c>
      <c r="H93" s="6">
        <f t="shared" si="6"/>
        <v>6.34</v>
      </c>
      <c r="I93" s="6">
        <f t="shared" si="7"/>
        <v>-7.4747862999999999</v>
      </c>
      <c r="J93" s="6">
        <f t="shared" si="8"/>
        <v>-22.563368000000001</v>
      </c>
      <c r="L93">
        <v>6040000000</v>
      </c>
      <c r="M93">
        <v>-7.5341144</v>
      </c>
      <c r="N93">
        <v>-16.642749999999999</v>
      </c>
      <c r="R93" s="6">
        <f t="shared" si="9"/>
        <v>6.34</v>
      </c>
      <c r="S93" s="6">
        <f t="shared" si="10"/>
        <v>-7.526535</v>
      </c>
      <c r="T93" s="6">
        <f t="shared" si="11"/>
        <v>-19.700400999999999</v>
      </c>
    </row>
    <row r="94" spans="2:20" x14ac:dyDescent="0.25">
      <c r="B94">
        <v>6100000000</v>
      </c>
      <c r="C94">
        <v>-7.4818778000000004</v>
      </c>
      <c r="D94">
        <v>-18.770121</v>
      </c>
      <c r="H94" s="6">
        <f t="shared" si="6"/>
        <v>6.4</v>
      </c>
      <c r="I94" s="6">
        <f t="shared" si="7"/>
        <v>-7.4754991999999998</v>
      </c>
      <c r="J94" s="6">
        <f t="shared" si="8"/>
        <v>-23.898306000000002</v>
      </c>
      <c r="L94">
        <v>6100000000</v>
      </c>
      <c r="M94">
        <v>-7.5379052</v>
      </c>
      <c r="N94">
        <v>-17.120315999999999</v>
      </c>
      <c r="R94" s="6">
        <f t="shared" si="9"/>
        <v>6.4</v>
      </c>
      <c r="S94" s="6">
        <f t="shared" si="10"/>
        <v>-7.5236855</v>
      </c>
      <c r="T94" s="6">
        <f t="shared" si="11"/>
        <v>-20.622833</v>
      </c>
    </row>
    <row r="95" spans="2:20" x14ac:dyDescent="0.25">
      <c r="B95">
        <v>6160000000</v>
      </c>
      <c r="C95">
        <v>-7.4753008000000003</v>
      </c>
      <c r="D95">
        <v>-19.518284000000001</v>
      </c>
      <c r="H95" s="6">
        <f t="shared" si="6"/>
        <v>6.46</v>
      </c>
      <c r="I95" s="6">
        <f t="shared" si="7"/>
        <v>-7.4900479000000004</v>
      </c>
      <c r="J95" s="6">
        <f t="shared" si="8"/>
        <v>-25.153948</v>
      </c>
      <c r="L95">
        <v>6160000000</v>
      </c>
      <c r="M95">
        <v>-7.5354609000000004</v>
      </c>
      <c r="N95">
        <v>-17.614049999999999</v>
      </c>
      <c r="R95" s="6">
        <f t="shared" si="9"/>
        <v>6.46</v>
      </c>
      <c r="S95" s="6">
        <f t="shared" si="10"/>
        <v>-7.5397425</v>
      </c>
      <c r="T95" s="6">
        <f t="shared" si="11"/>
        <v>-21.54195</v>
      </c>
    </row>
    <row r="96" spans="2:20" x14ac:dyDescent="0.25">
      <c r="B96">
        <v>6220000000</v>
      </c>
      <c r="C96">
        <v>-7.4590358999999999</v>
      </c>
      <c r="D96">
        <v>-20.525189999999998</v>
      </c>
      <c r="H96" s="6">
        <f t="shared" si="6"/>
        <v>6.52</v>
      </c>
      <c r="I96" s="6">
        <f t="shared" si="7"/>
        <v>-7.5086851000000001</v>
      </c>
      <c r="J96" s="6">
        <f t="shared" si="8"/>
        <v>-26.541107</v>
      </c>
      <c r="L96">
        <v>6220000000</v>
      </c>
      <c r="M96">
        <v>-7.5221653000000002</v>
      </c>
      <c r="N96">
        <v>-18.31776</v>
      </c>
      <c r="R96" s="6">
        <f t="shared" si="9"/>
        <v>6.52</v>
      </c>
      <c r="S96" s="6">
        <f t="shared" si="10"/>
        <v>-7.5538778000000004</v>
      </c>
      <c r="T96" s="6">
        <f t="shared" si="11"/>
        <v>-22.680305000000001</v>
      </c>
    </row>
    <row r="97" spans="2:20" x14ac:dyDescent="0.25">
      <c r="B97">
        <v>6280000000</v>
      </c>
      <c r="C97">
        <v>-7.4681983000000001</v>
      </c>
      <c r="D97">
        <v>-21.421658999999998</v>
      </c>
      <c r="H97" s="6">
        <f t="shared" si="6"/>
        <v>6.58</v>
      </c>
      <c r="I97" s="6">
        <f t="shared" si="7"/>
        <v>-7.5350475000000001</v>
      </c>
      <c r="J97" s="6">
        <f t="shared" si="8"/>
        <v>-28.068266000000001</v>
      </c>
      <c r="L97">
        <v>6280000000</v>
      </c>
      <c r="M97">
        <v>-7.5214653</v>
      </c>
      <c r="N97">
        <v>-18.916626000000001</v>
      </c>
      <c r="R97" s="6">
        <f t="shared" si="9"/>
        <v>6.58</v>
      </c>
      <c r="S97" s="6">
        <f t="shared" si="10"/>
        <v>-7.5826339999999997</v>
      </c>
      <c r="T97" s="6">
        <f t="shared" si="11"/>
        <v>-23.932669000000001</v>
      </c>
    </row>
    <row r="98" spans="2:20" x14ac:dyDescent="0.25">
      <c r="B98">
        <v>6340000000</v>
      </c>
      <c r="C98">
        <v>-7.4747862999999999</v>
      </c>
      <c r="D98">
        <v>-22.563368000000001</v>
      </c>
      <c r="H98" s="6">
        <f t="shared" si="6"/>
        <v>6.64</v>
      </c>
      <c r="I98" s="6">
        <f t="shared" si="7"/>
        <v>-7.5479764999999999</v>
      </c>
      <c r="J98" s="6">
        <f t="shared" si="8"/>
        <v>-29.517237000000002</v>
      </c>
      <c r="L98">
        <v>6340000000</v>
      </c>
      <c r="M98">
        <v>-7.526535</v>
      </c>
      <c r="N98">
        <v>-19.700400999999999</v>
      </c>
      <c r="R98" s="6">
        <f t="shared" si="9"/>
        <v>6.64</v>
      </c>
      <c r="S98" s="6">
        <f t="shared" si="10"/>
        <v>-7.5968399</v>
      </c>
      <c r="T98" s="6">
        <f t="shared" si="11"/>
        <v>-25.614691000000001</v>
      </c>
    </row>
    <row r="99" spans="2:20" x14ac:dyDescent="0.25">
      <c r="B99">
        <v>6400000000</v>
      </c>
      <c r="C99">
        <v>-7.4754991999999998</v>
      </c>
      <c r="D99">
        <v>-23.898306000000002</v>
      </c>
      <c r="H99" s="6">
        <f t="shared" si="6"/>
        <v>6.7</v>
      </c>
      <c r="I99" s="6">
        <f t="shared" si="7"/>
        <v>-7.5791596999999999</v>
      </c>
      <c r="J99" s="6">
        <f t="shared" si="8"/>
        <v>-30.785643</v>
      </c>
      <c r="L99">
        <v>6400000000</v>
      </c>
      <c r="M99">
        <v>-7.5236855</v>
      </c>
      <c r="N99">
        <v>-20.622833</v>
      </c>
      <c r="R99" s="6">
        <f t="shared" si="9"/>
        <v>6.7</v>
      </c>
      <c r="S99" s="6">
        <f t="shared" si="10"/>
        <v>-7.6240658999999997</v>
      </c>
      <c r="T99" s="6">
        <f t="shared" si="11"/>
        <v>-27.534946000000001</v>
      </c>
    </row>
    <row r="100" spans="2:20" x14ac:dyDescent="0.25">
      <c r="B100">
        <v>6460000000</v>
      </c>
      <c r="C100">
        <v>-7.4900479000000004</v>
      </c>
      <c r="D100">
        <v>-25.153948</v>
      </c>
      <c r="H100" s="6">
        <f t="shared" si="6"/>
        <v>6.76</v>
      </c>
      <c r="I100" s="6">
        <f t="shared" si="7"/>
        <v>-7.5975112999999999</v>
      </c>
      <c r="J100" s="6">
        <f t="shared" si="8"/>
        <v>-31.605816000000001</v>
      </c>
      <c r="L100">
        <v>6460000000</v>
      </c>
      <c r="M100">
        <v>-7.5397425</v>
      </c>
      <c r="N100">
        <v>-21.54195</v>
      </c>
      <c r="R100" s="6">
        <f t="shared" si="9"/>
        <v>6.76</v>
      </c>
      <c r="S100" s="6">
        <f t="shared" si="10"/>
        <v>-7.6332668999999997</v>
      </c>
      <c r="T100" s="6">
        <f t="shared" si="11"/>
        <v>-30.098624999999998</v>
      </c>
    </row>
    <row r="101" spans="2:20" x14ac:dyDescent="0.25">
      <c r="B101">
        <v>6520000000</v>
      </c>
      <c r="C101">
        <v>-7.5086851000000001</v>
      </c>
      <c r="D101">
        <v>-26.541107</v>
      </c>
      <c r="H101" s="6">
        <f t="shared" si="6"/>
        <v>6.82</v>
      </c>
      <c r="I101" s="6">
        <f t="shared" si="7"/>
        <v>-7.6276956</v>
      </c>
      <c r="J101" s="6">
        <f t="shared" si="8"/>
        <v>-31.538948000000001</v>
      </c>
      <c r="L101">
        <v>6520000000</v>
      </c>
      <c r="M101">
        <v>-7.5538778000000004</v>
      </c>
      <c r="N101">
        <v>-22.680305000000001</v>
      </c>
      <c r="R101" s="6">
        <f t="shared" si="9"/>
        <v>6.82</v>
      </c>
      <c r="S101" s="6">
        <f t="shared" si="10"/>
        <v>-7.6559682000000002</v>
      </c>
      <c r="T101" s="6">
        <f t="shared" si="11"/>
        <v>-32.721511999999997</v>
      </c>
    </row>
    <row r="102" spans="2:20" x14ac:dyDescent="0.25">
      <c r="B102">
        <v>6580000000</v>
      </c>
      <c r="C102">
        <v>-7.5350475000000001</v>
      </c>
      <c r="D102">
        <v>-28.068266000000001</v>
      </c>
      <c r="H102" s="6">
        <f t="shared" si="6"/>
        <v>6.88</v>
      </c>
      <c r="I102" s="6">
        <f t="shared" si="7"/>
        <v>-7.6426349</v>
      </c>
      <c r="J102" s="6">
        <f t="shared" si="8"/>
        <v>-30.648903000000001</v>
      </c>
      <c r="L102">
        <v>6580000000</v>
      </c>
      <c r="M102">
        <v>-7.5826339999999997</v>
      </c>
      <c r="N102">
        <v>-23.932669000000001</v>
      </c>
      <c r="R102" s="6">
        <f t="shared" si="9"/>
        <v>6.88</v>
      </c>
      <c r="S102" s="6">
        <f t="shared" si="10"/>
        <v>-7.6635403999999996</v>
      </c>
      <c r="T102" s="6">
        <f t="shared" si="11"/>
        <v>-34.216709000000002</v>
      </c>
    </row>
    <row r="103" spans="2:20" x14ac:dyDescent="0.25">
      <c r="B103">
        <v>6640000000</v>
      </c>
      <c r="C103">
        <v>-7.5479764999999999</v>
      </c>
      <c r="D103">
        <v>-29.517237000000002</v>
      </c>
      <c r="H103" s="6">
        <f t="shared" si="6"/>
        <v>6.94</v>
      </c>
      <c r="I103" s="6">
        <f t="shared" si="7"/>
        <v>-7.6726850999999998</v>
      </c>
      <c r="J103" s="6">
        <f t="shared" si="8"/>
        <v>-29.476959000000001</v>
      </c>
      <c r="L103">
        <v>6640000000</v>
      </c>
      <c r="M103">
        <v>-7.5968399</v>
      </c>
      <c r="N103">
        <v>-25.614691000000001</v>
      </c>
      <c r="R103" s="6">
        <f t="shared" si="9"/>
        <v>6.94</v>
      </c>
      <c r="S103" s="6">
        <f t="shared" si="10"/>
        <v>-7.6811294999999999</v>
      </c>
      <c r="T103" s="6">
        <f t="shared" si="11"/>
        <v>-34.658745000000003</v>
      </c>
    </row>
    <row r="104" spans="2:20" x14ac:dyDescent="0.25">
      <c r="B104">
        <v>6700000000</v>
      </c>
      <c r="C104">
        <v>-7.5791596999999999</v>
      </c>
      <c r="D104">
        <v>-30.785643</v>
      </c>
      <c r="H104" s="6">
        <f t="shared" si="6"/>
        <v>7</v>
      </c>
      <c r="I104" s="6">
        <f t="shared" si="7"/>
        <v>-7.6850265999999996</v>
      </c>
      <c r="J104" s="6">
        <f t="shared" si="8"/>
        <v>-27.552889</v>
      </c>
      <c r="L104">
        <v>6700000000</v>
      </c>
      <c r="M104">
        <v>-7.6240658999999997</v>
      </c>
      <c r="N104">
        <v>-27.534946000000001</v>
      </c>
      <c r="R104" s="6">
        <f t="shared" si="9"/>
        <v>7</v>
      </c>
      <c r="S104" s="6">
        <f t="shared" si="10"/>
        <v>-7.6793499000000001</v>
      </c>
      <c r="T104" s="6">
        <f t="shared" si="11"/>
        <v>-33.747902000000003</v>
      </c>
    </row>
    <row r="105" spans="2:20" x14ac:dyDescent="0.25">
      <c r="B105">
        <v>6760000000</v>
      </c>
      <c r="C105">
        <v>-7.5975112999999999</v>
      </c>
      <c r="D105">
        <v>-31.605816000000001</v>
      </c>
      <c r="H105" s="6">
        <f t="shared" si="6"/>
        <v>7.06</v>
      </c>
      <c r="I105" s="6">
        <f t="shared" si="7"/>
        <v>-7.7075639000000002</v>
      </c>
      <c r="J105" s="6">
        <f t="shared" si="8"/>
        <v>-25.84403</v>
      </c>
      <c r="L105">
        <v>6760000000</v>
      </c>
      <c r="M105">
        <v>-7.6332668999999997</v>
      </c>
      <c r="N105">
        <v>-30.098624999999998</v>
      </c>
      <c r="R105" s="6">
        <f t="shared" si="9"/>
        <v>7.06</v>
      </c>
      <c r="S105" s="6">
        <f t="shared" si="10"/>
        <v>-7.6928996999999999</v>
      </c>
      <c r="T105" s="6">
        <f t="shared" si="11"/>
        <v>-31.726089000000002</v>
      </c>
    </row>
    <row r="106" spans="2:20" x14ac:dyDescent="0.25">
      <c r="B106">
        <v>6820000000</v>
      </c>
      <c r="C106">
        <v>-7.6276956</v>
      </c>
      <c r="D106">
        <v>-31.538948000000001</v>
      </c>
      <c r="H106" s="6">
        <f t="shared" si="6"/>
        <v>7.12</v>
      </c>
      <c r="I106" s="6">
        <f t="shared" si="7"/>
        <v>-7.7311049000000001</v>
      </c>
      <c r="J106" s="6">
        <f t="shared" si="8"/>
        <v>-24.321444</v>
      </c>
      <c r="L106">
        <v>6820000000</v>
      </c>
      <c r="M106">
        <v>-7.6559682000000002</v>
      </c>
      <c r="N106">
        <v>-32.721511999999997</v>
      </c>
      <c r="R106" s="6">
        <f t="shared" si="9"/>
        <v>7.12</v>
      </c>
      <c r="S106" s="6">
        <f t="shared" si="10"/>
        <v>-7.7053504000000004</v>
      </c>
      <c r="T106" s="6">
        <f t="shared" si="11"/>
        <v>-28.826771000000001</v>
      </c>
    </row>
    <row r="107" spans="2:20" x14ac:dyDescent="0.25">
      <c r="B107">
        <v>6880000000</v>
      </c>
      <c r="C107">
        <v>-7.6426349</v>
      </c>
      <c r="D107">
        <v>-30.648903000000001</v>
      </c>
      <c r="H107" s="6">
        <f t="shared" si="6"/>
        <v>7.18</v>
      </c>
      <c r="I107" s="6">
        <f t="shared" si="7"/>
        <v>-7.7567763000000003</v>
      </c>
      <c r="J107" s="6">
        <f t="shared" si="8"/>
        <v>-23.210387999999998</v>
      </c>
      <c r="L107">
        <v>6880000000</v>
      </c>
      <c r="M107">
        <v>-7.6635403999999996</v>
      </c>
      <c r="N107">
        <v>-34.216709000000002</v>
      </c>
      <c r="R107" s="6">
        <f t="shared" si="9"/>
        <v>7.18</v>
      </c>
      <c r="S107" s="6">
        <f t="shared" si="10"/>
        <v>-7.7257756999999998</v>
      </c>
      <c r="T107" s="6">
        <f t="shared" si="11"/>
        <v>-26.563129</v>
      </c>
    </row>
    <row r="108" spans="2:20" x14ac:dyDescent="0.25">
      <c r="B108">
        <v>6940000000</v>
      </c>
      <c r="C108">
        <v>-7.6726850999999998</v>
      </c>
      <c r="D108">
        <v>-29.476959000000001</v>
      </c>
      <c r="H108" s="6">
        <f t="shared" si="6"/>
        <v>7.24</v>
      </c>
      <c r="I108" s="6">
        <f t="shared" si="7"/>
        <v>-7.7706881000000001</v>
      </c>
      <c r="J108" s="6">
        <f t="shared" si="8"/>
        <v>-22.000831999999999</v>
      </c>
      <c r="L108">
        <v>6940000000</v>
      </c>
      <c r="M108">
        <v>-7.6811294999999999</v>
      </c>
      <c r="N108">
        <v>-34.658745000000003</v>
      </c>
      <c r="R108" s="6">
        <f t="shared" si="9"/>
        <v>7.24</v>
      </c>
      <c r="S108" s="6">
        <f t="shared" si="10"/>
        <v>-7.7359824000000001</v>
      </c>
      <c r="T108" s="6">
        <f t="shared" si="11"/>
        <v>-24.492798000000001</v>
      </c>
    </row>
    <row r="109" spans="2:20" x14ac:dyDescent="0.25">
      <c r="B109">
        <v>7000000000</v>
      </c>
      <c r="C109">
        <v>-7.6850265999999996</v>
      </c>
      <c r="D109">
        <v>-27.552889</v>
      </c>
      <c r="H109" s="6">
        <f t="shared" si="6"/>
        <v>7.3</v>
      </c>
      <c r="I109" s="6">
        <f t="shared" si="7"/>
        <v>-7.7909841999999996</v>
      </c>
      <c r="J109" s="6">
        <f t="shared" si="8"/>
        <v>-21.07835</v>
      </c>
      <c r="L109">
        <v>7000000000</v>
      </c>
      <c r="M109">
        <v>-7.6793499000000001</v>
      </c>
      <c r="N109">
        <v>-33.747902000000003</v>
      </c>
      <c r="R109" s="6">
        <f t="shared" si="9"/>
        <v>7.3</v>
      </c>
      <c r="S109" s="6">
        <f t="shared" si="10"/>
        <v>-7.7576913999999997</v>
      </c>
      <c r="T109" s="6">
        <f t="shared" si="11"/>
        <v>-22.981987</v>
      </c>
    </row>
    <row r="110" spans="2:20" x14ac:dyDescent="0.25">
      <c r="B110">
        <v>7060000000</v>
      </c>
      <c r="C110">
        <v>-7.7075639000000002</v>
      </c>
      <c r="D110">
        <v>-25.84403</v>
      </c>
      <c r="H110" s="6">
        <f t="shared" si="6"/>
        <v>7.36</v>
      </c>
      <c r="I110" s="6">
        <f t="shared" si="7"/>
        <v>-7.8177915000000002</v>
      </c>
      <c r="J110" s="6">
        <f t="shared" si="8"/>
        <v>-20.242531</v>
      </c>
      <c r="L110">
        <v>7060000000</v>
      </c>
      <c r="M110">
        <v>-7.6928996999999999</v>
      </c>
      <c r="N110">
        <v>-31.726089000000002</v>
      </c>
      <c r="R110" s="6">
        <f t="shared" si="9"/>
        <v>7.36</v>
      </c>
      <c r="S110" s="6">
        <f t="shared" si="10"/>
        <v>-7.7811947000000004</v>
      </c>
      <c r="T110" s="6">
        <f t="shared" si="11"/>
        <v>-21.731966</v>
      </c>
    </row>
    <row r="111" spans="2:20" x14ac:dyDescent="0.25">
      <c r="B111">
        <v>7120000000</v>
      </c>
      <c r="C111">
        <v>-7.7311049000000001</v>
      </c>
      <c r="D111">
        <v>-24.321444</v>
      </c>
      <c r="H111" s="6">
        <f t="shared" si="6"/>
        <v>7.42</v>
      </c>
      <c r="I111" s="6">
        <f t="shared" si="7"/>
        <v>-7.8452162999999997</v>
      </c>
      <c r="J111" s="6">
        <f t="shared" si="8"/>
        <v>-19.541257999999999</v>
      </c>
      <c r="L111">
        <v>7120000000</v>
      </c>
      <c r="M111">
        <v>-7.7053504000000004</v>
      </c>
      <c r="N111">
        <v>-28.826771000000001</v>
      </c>
      <c r="R111" s="6">
        <f t="shared" si="9"/>
        <v>7.42</v>
      </c>
      <c r="S111" s="6">
        <f t="shared" si="10"/>
        <v>-7.8047608999999998</v>
      </c>
      <c r="T111" s="6">
        <f t="shared" si="11"/>
        <v>-20.690532999999999</v>
      </c>
    </row>
    <row r="112" spans="2:20" x14ac:dyDescent="0.25">
      <c r="B112">
        <v>7180000000</v>
      </c>
      <c r="C112">
        <v>-7.7567763000000003</v>
      </c>
      <c r="D112">
        <v>-23.210387999999998</v>
      </c>
      <c r="H112" s="6">
        <f t="shared" si="6"/>
        <v>7.48</v>
      </c>
      <c r="I112" s="6">
        <f t="shared" si="7"/>
        <v>-7.8675550999999997</v>
      </c>
      <c r="J112" s="6">
        <f t="shared" si="8"/>
        <v>-18.785050999999999</v>
      </c>
      <c r="L112">
        <v>7180000000</v>
      </c>
      <c r="M112">
        <v>-7.7257756999999998</v>
      </c>
      <c r="N112">
        <v>-26.563129</v>
      </c>
      <c r="R112" s="6">
        <f t="shared" si="9"/>
        <v>7.48</v>
      </c>
      <c r="S112" s="6">
        <f t="shared" si="10"/>
        <v>-7.8175243999999999</v>
      </c>
      <c r="T112" s="6">
        <f t="shared" si="11"/>
        <v>-19.759665999999999</v>
      </c>
    </row>
    <row r="113" spans="2:20" x14ac:dyDescent="0.25">
      <c r="B113">
        <v>7240000000</v>
      </c>
      <c r="C113">
        <v>-7.7706881000000001</v>
      </c>
      <c r="D113">
        <v>-22.000831999999999</v>
      </c>
      <c r="H113" s="6">
        <f t="shared" si="6"/>
        <v>7.54</v>
      </c>
      <c r="I113" s="6">
        <f t="shared" si="7"/>
        <v>-7.8885592999999998</v>
      </c>
      <c r="J113" s="6">
        <f t="shared" si="8"/>
        <v>-18.121807</v>
      </c>
      <c r="L113">
        <v>7240000000</v>
      </c>
      <c r="M113">
        <v>-7.7359824000000001</v>
      </c>
      <c r="N113">
        <v>-24.492798000000001</v>
      </c>
      <c r="R113" s="6">
        <f t="shared" si="9"/>
        <v>7.54</v>
      </c>
      <c r="S113" s="6">
        <f t="shared" si="10"/>
        <v>-7.8267645999999997</v>
      </c>
      <c r="T113" s="6">
        <f t="shared" si="11"/>
        <v>-18.966799000000002</v>
      </c>
    </row>
    <row r="114" spans="2:20" x14ac:dyDescent="0.25">
      <c r="B114">
        <v>7300000000</v>
      </c>
      <c r="C114">
        <v>-7.7909841999999996</v>
      </c>
      <c r="D114">
        <v>-21.07835</v>
      </c>
      <c r="H114" s="6">
        <f t="shared" si="6"/>
        <v>7.6</v>
      </c>
      <c r="I114" s="6">
        <f t="shared" si="7"/>
        <v>-7.9142308000000003</v>
      </c>
      <c r="J114" s="6">
        <f t="shared" si="8"/>
        <v>-17.500796999999999</v>
      </c>
      <c r="L114">
        <v>7300000000</v>
      </c>
      <c r="M114">
        <v>-7.7576913999999997</v>
      </c>
      <c r="N114">
        <v>-22.981987</v>
      </c>
      <c r="R114" s="6">
        <f t="shared" si="9"/>
        <v>7.6</v>
      </c>
      <c r="S114" s="6">
        <f t="shared" si="10"/>
        <v>-7.8350204999999997</v>
      </c>
      <c r="T114" s="6">
        <f t="shared" si="11"/>
        <v>-18.244630999999998</v>
      </c>
    </row>
    <row r="115" spans="2:20" x14ac:dyDescent="0.25">
      <c r="B115">
        <v>7360000000</v>
      </c>
      <c r="C115">
        <v>-7.8177915000000002</v>
      </c>
      <c r="D115">
        <v>-20.242531</v>
      </c>
      <c r="H115" s="6">
        <f t="shared" si="6"/>
        <v>7.66</v>
      </c>
      <c r="I115" s="6">
        <f t="shared" si="7"/>
        <v>-7.9397640000000003</v>
      </c>
      <c r="J115" s="6">
        <f t="shared" si="8"/>
        <v>-16.911263999999999</v>
      </c>
      <c r="L115">
        <v>7360000000</v>
      </c>
      <c r="M115">
        <v>-7.7811947000000004</v>
      </c>
      <c r="N115">
        <v>-21.731966</v>
      </c>
      <c r="R115" s="6">
        <f t="shared" si="9"/>
        <v>7.66</v>
      </c>
      <c r="S115" s="6">
        <f t="shared" si="10"/>
        <v>-7.8455329000000003</v>
      </c>
      <c r="T115" s="6">
        <f t="shared" si="11"/>
        <v>-17.566731999999998</v>
      </c>
    </row>
    <row r="116" spans="2:20" x14ac:dyDescent="0.25">
      <c r="B116">
        <v>7420000000</v>
      </c>
      <c r="C116">
        <v>-7.8452162999999997</v>
      </c>
      <c r="D116">
        <v>-19.541257999999999</v>
      </c>
      <c r="H116" s="6">
        <f t="shared" si="6"/>
        <v>7.72</v>
      </c>
      <c r="I116" s="6">
        <f t="shared" si="7"/>
        <v>-7.9525436999999997</v>
      </c>
      <c r="J116" s="6">
        <f t="shared" si="8"/>
        <v>-16.267319000000001</v>
      </c>
      <c r="L116">
        <v>7420000000</v>
      </c>
      <c r="M116">
        <v>-7.8047608999999998</v>
      </c>
      <c r="N116">
        <v>-20.690532999999999</v>
      </c>
      <c r="R116" s="6">
        <f t="shared" si="9"/>
        <v>7.72</v>
      </c>
      <c r="S116" s="6">
        <f t="shared" si="10"/>
        <v>-7.8500551999999999</v>
      </c>
      <c r="T116" s="6">
        <f t="shared" si="11"/>
        <v>-16.843529</v>
      </c>
    </row>
    <row r="117" spans="2:20" x14ac:dyDescent="0.25">
      <c r="B117">
        <v>7480000000</v>
      </c>
      <c r="C117">
        <v>-7.8675550999999997</v>
      </c>
      <c r="D117">
        <v>-18.785050999999999</v>
      </c>
      <c r="H117" s="6">
        <f t="shared" si="6"/>
        <v>7.78</v>
      </c>
      <c r="I117" s="6">
        <f t="shared" si="7"/>
        <v>-7.9576501999999998</v>
      </c>
      <c r="J117" s="6">
        <f t="shared" si="8"/>
        <v>-15.769944000000001</v>
      </c>
      <c r="L117">
        <v>7480000000</v>
      </c>
      <c r="M117">
        <v>-7.8175243999999999</v>
      </c>
      <c r="N117">
        <v>-19.759665999999999</v>
      </c>
      <c r="R117" s="6">
        <f t="shared" si="9"/>
        <v>7.78</v>
      </c>
      <c r="S117" s="6">
        <f t="shared" si="10"/>
        <v>-7.8581247000000003</v>
      </c>
      <c r="T117" s="6">
        <f t="shared" si="11"/>
        <v>-16.258330999999998</v>
      </c>
    </row>
    <row r="118" spans="2:20" x14ac:dyDescent="0.25">
      <c r="B118">
        <v>7540000000</v>
      </c>
      <c r="C118">
        <v>-7.8885592999999998</v>
      </c>
      <c r="D118">
        <v>-18.121807</v>
      </c>
      <c r="H118" s="6">
        <f t="shared" si="6"/>
        <v>7.84</v>
      </c>
      <c r="I118" s="6">
        <f t="shared" si="7"/>
        <v>-7.9799971999999997</v>
      </c>
      <c r="J118" s="6">
        <f t="shared" si="8"/>
        <v>-15.316699</v>
      </c>
      <c r="L118">
        <v>7540000000</v>
      </c>
      <c r="M118">
        <v>-7.8267645999999997</v>
      </c>
      <c r="N118">
        <v>-18.966799000000002</v>
      </c>
      <c r="R118" s="6">
        <f t="shared" si="9"/>
        <v>7.84</v>
      </c>
      <c r="S118" s="6">
        <f t="shared" si="10"/>
        <v>-7.8840947000000003</v>
      </c>
      <c r="T118" s="6">
        <f t="shared" si="11"/>
        <v>-15.704523</v>
      </c>
    </row>
    <row r="119" spans="2:20" x14ac:dyDescent="0.25">
      <c r="B119">
        <v>7600000000</v>
      </c>
      <c r="C119">
        <v>-7.9142308000000003</v>
      </c>
      <c r="D119">
        <v>-17.500796999999999</v>
      </c>
      <c r="H119" s="6">
        <f t="shared" si="6"/>
        <v>7.9</v>
      </c>
      <c r="I119" s="6">
        <f t="shared" si="7"/>
        <v>-7.9881206000000002</v>
      </c>
      <c r="J119" s="6">
        <f t="shared" si="8"/>
        <v>-14.856812</v>
      </c>
      <c r="L119">
        <v>7600000000</v>
      </c>
      <c r="M119">
        <v>-7.8350204999999997</v>
      </c>
      <c r="N119">
        <v>-18.244630999999998</v>
      </c>
      <c r="R119" s="6">
        <f t="shared" si="9"/>
        <v>7.9</v>
      </c>
      <c r="S119" s="6">
        <f t="shared" si="10"/>
        <v>-7.9004916999999999</v>
      </c>
      <c r="T119" s="6">
        <f t="shared" si="11"/>
        <v>-15.168177999999999</v>
      </c>
    </row>
    <row r="120" spans="2:20" x14ac:dyDescent="0.25">
      <c r="B120">
        <v>7660000000</v>
      </c>
      <c r="C120">
        <v>-7.9397640000000003</v>
      </c>
      <c r="D120">
        <v>-16.911263999999999</v>
      </c>
      <c r="H120" s="6">
        <f t="shared" si="6"/>
        <v>7.96</v>
      </c>
      <c r="I120" s="6">
        <f t="shared" si="7"/>
        <v>-7.9719018999999998</v>
      </c>
      <c r="J120" s="6">
        <f t="shared" si="8"/>
        <v>-14.405359000000001</v>
      </c>
      <c r="L120">
        <v>7660000000</v>
      </c>
      <c r="M120">
        <v>-7.8455329000000003</v>
      </c>
      <c r="N120">
        <v>-17.566731999999998</v>
      </c>
      <c r="R120" s="6">
        <f t="shared" si="9"/>
        <v>7.96</v>
      </c>
      <c r="S120" s="6">
        <f t="shared" si="10"/>
        <v>-7.9175119</v>
      </c>
      <c r="T120" s="6">
        <f t="shared" si="11"/>
        <v>-14.641294</v>
      </c>
    </row>
    <row r="121" spans="2:20" x14ac:dyDescent="0.25">
      <c r="B121">
        <v>7720000000</v>
      </c>
      <c r="C121">
        <v>-7.9525436999999997</v>
      </c>
      <c r="D121">
        <v>-16.267319000000001</v>
      </c>
      <c r="H121" s="6">
        <f t="shared" si="6"/>
        <v>8.02</v>
      </c>
      <c r="I121" s="6">
        <f t="shared" si="7"/>
        <v>-7.9701203999999999</v>
      </c>
      <c r="J121" s="6">
        <f t="shared" si="8"/>
        <v>-14.040967</v>
      </c>
      <c r="L121">
        <v>7720000000</v>
      </c>
      <c r="M121">
        <v>-7.8500551999999999</v>
      </c>
      <c r="N121">
        <v>-16.843529</v>
      </c>
      <c r="R121" s="6">
        <f t="shared" si="9"/>
        <v>8.02</v>
      </c>
      <c r="S121" s="6">
        <f t="shared" si="10"/>
        <v>-7.9455662</v>
      </c>
      <c r="T121" s="6">
        <f t="shared" si="11"/>
        <v>-14.204594999999999</v>
      </c>
    </row>
    <row r="122" spans="2:20" x14ac:dyDescent="0.25">
      <c r="B122">
        <v>7780000000</v>
      </c>
      <c r="C122">
        <v>-7.9576501999999998</v>
      </c>
      <c r="D122">
        <v>-15.769944000000001</v>
      </c>
      <c r="H122" s="6">
        <f t="shared" si="6"/>
        <v>8.08</v>
      </c>
      <c r="I122" s="6">
        <f t="shared" si="7"/>
        <v>-7.9752722</v>
      </c>
      <c r="J122" s="6">
        <f t="shared" si="8"/>
        <v>-13.687182</v>
      </c>
      <c r="L122">
        <v>7780000000</v>
      </c>
      <c r="M122">
        <v>-7.8581247000000003</v>
      </c>
      <c r="N122">
        <v>-16.258330999999998</v>
      </c>
      <c r="R122" s="6">
        <f t="shared" si="9"/>
        <v>8.08</v>
      </c>
      <c r="S122" s="6">
        <f t="shared" si="10"/>
        <v>-7.9684109999999997</v>
      </c>
      <c r="T122" s="6">
        <f t="shared" si="11"/>
        <v>-13.785735000000001</v>
      </c>
    </row>
    <row r="123" spans="2:20" x14ac:dyDescent="0.25">
      <c r="B123">
        <v>7840000000</v>
      </c>
      <c r="C123">
        <v>-7.9799971999999997</v>
      </c>
      <c r="D123">
        <v>-15.316699</v>
      </c>
      <c r="H123" s="6">
        <f t="shared" si="6"/>
        <v>8.14</v>
      </c>
      <c r="I123" s="6">
        <f t="shared" si="7"/>
        <v>-7.9759973999999998</v>
      </c>
      <c r="J123" s="6">
        <f t="shared" si="8"/>
        <v>-13.356695</v>
      </c>
      <c r="L123">
        <v>7840000000</v>
      </c>
      <c r="M123">
        <v>-7.8840947000000003</v>
      </c>
      <c r="N123">
        <v>-15.704523</v>
      </c>
      <c r="R123" s="6">
        <f t="shared" si="9"/>
        <v>8.14</v>
      </c>
      <c r="S123" s="6">
        <f t="shared" si="10"/>
        <v>-7.9943036999999997</v>
      </c>
      <c r="T123" s="6">
        <f t="shared" si="11"/>
        <v>-13.408364000000001</v>
      </c>
    </row>
    <row r="124" spans="2:20" x14ac:dyDescent="0.25">
      <c r="B124">
        <v>7900000000</v>
      </c>
      <c r="C124">
        <v>-7.9881206000000002</v>
      </c>
      <c r="D124">
        <v>-14.856812</v>
      </c>
      <c r="H124" s="6">
        <f t="shared" si="6"/>
        <v>8.1999999999999993</v>
      </c>
      <c r="I124" s="6">
        <f t="shared" si="7"/>
        <v>-7.9803166000000001</v>
      </c>
      <c r="J124" s="6">
        <f t="shared" si="8"/>
        <v>-13.05138</v>
      </c>
      <c r="L124">
        <v>7900000000</v>
      </c>
      <c r="M124">
        <v>-7.9004916999999999</v>
      </c>
      <c r="N124">
        <v>-15.168177999999999</v>
      </c>
      <c r="R124" s="6">
        <f t="shared" si="9"/>
        <v>8.1999999999999993</v>
      </c>
      <c r="S124" s="6">
        <f t="shared" si="10"/>
        <v>-8.0363053999999998</v>
      </c>
      <c r="T124" s="6">
        <f t="shared" si="11"/>
        <v>-13.047568999999999</v>
      </c>
    </row>
    <row r="125" spans="2:20" x14ac:dyDescent="0.25">
      <c r="B125">
        <v>7960000000</v>
      </c>
      <c r="C125">
        <v>-7.9719018999999998</v>
      </c>
      <c r="D125">
        <v>-14.405359000000001</v>
      </c>
      <c r="H125" s="6">
        <f t="shared" si="6"/>
        <v>8.26</v>
      </c>
      <c r="I125" s="6">
        <f t="shared" si="7"/>
        <v>-7.9907769999999996</v>
      </c>
      <c r="J125" s="6">
        <f t="shared" si="8"/>
        <v>-12.796288000000001</v>
      </c>
      <c r="L125">
        <v>7960000000</v>
      </c>
      <c r="M125">
        <v>-7.9175119</v>
      </c>
      <c r="N125">
        <v>-14.641294</v>
      </c>
      <c r="R125" s="6">
        <f t="shared" si="9"/>
        <v>8.26</v>
      </c>
      <c r="S125" s="6">
        <f t="shared" si="10"/>
        <v>-8.0757265</v>
      </c>
      <c r="T125" s="6">
        <f t="shared" si="11"/>
        <v>-12.747615</v>
      </c>
    </row>
    <row r="126" spans="2:20" x14ac:dyDescent="0.25">
      <c r="B126">
        <v>8020000000</v>
      </c>
      <c r="C126">
        <v>-7.9701203999999999</v>
      </c>
      <c r="D126">
        <v>-14.040967</v>
      </c>
      <c r="H126" s="6">
        <f t="shared" si="6"/>
        <v>8.32</v>
      </c>
      <c r="I126" s="6">
        <f t="shared" si="7"/>
        <v>-7.9843115999999998</v>
      </c>
      <c r="J126" s="6">
        <f t="shared" si="8"/>
        <v>-12.537283</v>
      </c>
      <c r="L126">
        <v>8020000000</v>
      </c>
      <c r="M126">
        <v>-7.9455662</v>
      </c>
      <c r="N126">
        <v>-14.204594999999999</v>
      </c>
      <c r="R126" s="6">
        <f t="shared" si="9"/>
        <v>8.32</v>
      </c>
      <c r="S126" s="6">
        <f t="shared" si="10"/>
        <v>-8.1104678999999997</v>
      </c>
      <c r="T126" s="6">
        <f t="shared" si="11"/>
        <v>-12.471223999999999</v>
      </c>
    </row>
    <row r="127" spans="2:20" x14ac:dyDescent="0.25">
      <c r="B127">
        <v>8080000000</v>
      </c>
      <c r="C127">
        <v>-7.9752722</v>
      </c>
      <c r="D127">
        <v>-13.687182</v>
      </c>
      <c r="H127" s="6">
        <f t="shared" si="6"/>
        <v>8.3800000000000008</v>
      </c>
      <c r="I127" s="6">
        <f t="shared" si="7"/>
        <v>-7.9911079000000003</v>
      </c>
      <c r="J127" s="6">
        <f t="shared" si="8"/>
        <v>-12.265803</v>
      </c>
      <c r="L127">
        <v>8080000000</v>
      </c>
      <c r="M127">
        <v>-7.9684109999999997</v>
      </c>
      <c r="N127">
        <v>-13.785735000000001</v>
      </c>
      <c r="R127" s="6">
        <f t="shared" si="9"/>
        <v>8.3800000000000008</v>
      </c>
      <c r="S127" s="6">
        <f t="shared" si="10"/>
        <v>-8.1663113000000003</v>
      </c>
      <c r="T127" s="6">
        <f t="shared" si="11"/>
        <v>-12.187718</v>
      </c>
    </row>
    <row r="128" spans="2:20" x14ac:dyDescent="0.25">
      <c r="B128">
        <v>8140000000</v>
      </c>
      <c r="C128">
        <v>-7.9759973999999998</v>
      </c>
      <c r="D128">
        <v>-13.356695</v>
      </c>
      <c r="H128" s="6">
        <f t="shared" si="6"/>
        <v>8.44</v>
      </c>
      <c r="I128" s="6">
        <f t="shared" si="7"/>
        <v>-8.0029220999999993</v>
      </c>
      <c r="J128" s="6">
        <f t="shared" si="8"/>
        <v>-12.038403000000001</v>
      </c>
      <c r="L128">
        <v>8140000000</v>
      </c>
      <c r="M128">
        <v>-7.9943036999999997</v>
      </c>
      <c r="N128">
        <v>-13.408364000000001</v>
      </c>
      <c r="R128" s="6">
        <f t="shared" si="9"/>
        <v>8.44</v>
      </c>
      <c r="S128" s="6">
        <f t="shared" si="10"/>
        <v>-8.2336998000000001</v>
      </c>
      <c r="T128" s="6">
        <f t="shared" si="11"/>
        <v>-11.983631000000001</v>
      </c>
    </row>
    <row r="129" spans="2:20" x14ac:dyDescent="0.25">
      <c r="B129">
        <v>8200000000</v>
      </c>
      <c r="C129">
        <v>-7.9803166000000001</v>
      </c>
      <c r="D129">
        <v>-13.05138</v>
      </c>
      <c r="H129" s="6">
        <f t="shared" si="6"/>
        <v>8.5</v>
      </c>
      <c r="I129" s="6">
        <f t="shared" si="7"/>
        <v>-8.0299672999999991</v>
      </c>
      <c r="J129" s="6">
        <f t="shared" si="8"/>
        <v>-11.793552</v>
      </c>
      <c r="L129">
        <v>8200000000</v>
      </c>
      <c r="M129">
        <v>-8.0363053999999998</v>
      </c>
      <c r="N129">
        <v>-13.047568999999999</v>
      </c>
      <c r="R129" s="6">
        <f t="shared" si="9"/>
        <v>8.5</v>
      </c>
      <c r="S129" s="6">
        <f t="shared" si="10"/>
        <v>-8.3086289999999998</v>
      </c>
      <c r="T129" s="6">
        <f t="shared" si="11"/>
        <v>-11.785102999999999</v>
      </c>
    </row>
    <row r="130" spans="2:20" x14ac:dyDescent="0.25">
      <c r="B130">
        <v>8260000000</v>
      </c>
      <c r="C130">
        <v>-7.9907769999999996</v>
      </c>
      <c r="D130">
        <v>-12.796288000000001</v>
      </c>
      <c r="H130" s="6">
        <f t="shared" si="6"/>
        <v>8.56</v>
      </c>
      <c r="I130" s="6">
        <f t="shared" si="7"/>
        <v>-8.0484179999999999</v>
      </c>
      <c r="J130" s="6">
        <f t="shared" si="8"/>
        <v>-11.540425000000001</v>
      </c>
      <c r="L130">
        <v>8260000000</v>
      </c>
      <c r="M130">
        <v>-8.0757265</v>
      </c>
      <c r="N130">
        <v>-12.747615</v>
      </c>
      <c r="R130" s="6">
        <f t="shared" si="9"/>
        <v>8.56</v>
      </c>
      <c r="S130" s="6">
        <f t="shared" si="10"/>
        <v>-8.3651104000000007</v>
      </c>
      <c r="T130" s="6">
        <f t="shared" si="11"/>
        <v>-11.611779</v>
      </c>
    </row>
    <row r="131" spans="2:20" x14ac:dyDescent="0.25">
      <c r="B131">
        <v>8320000000</v>
      </c>
      <c r="C131">
        <v>-7.9843115999999998</v>
      </c>
      <c r="D131">
        <v>-12.537283</v>
      </c>
      <c r="H131" s="6">
        <f t="shared" si="6"/>
        <v>8.6199999999999992</v>
      </c>
      <c r="I131" s="6">
        <f t="shared" si="7"/>
        <v>-8.0926560999999992</v>
      </c>
      <c r="J131" s="6">
        <f t="shared" si="8"/>
        <v>-11.308922000000001</v>
      </c>
      <c r="L131">
        <v>8320000000</v>
      </c>
      <c r="M131">
        <v>-8.1104678999999997</v>
      </c>
      <c r="N131">
        <v>-12.471223999999999</v>
      </c>
      <c r="R131" s="6">
        <f t="shared" si="9"/>
        <v>8.6199999999999992</v>
      </c>
      <c r="S131" s="6">
        <f t="shared" si="10"/>
        <v>-8.4384192999999996</v>
      </c>
      <c r="T131" s="6">
        <f t="shared" si="11"/>
        <v>-11.476502999999999</v>
      </c>
    </row>
    <row r="132" spans="2:20" x14ac:dyDescent="0.25">
      <c r="B132">
        <v>8380000000</v>
      </c>
      <c r="C132">
        <v>-7.9911079000000003</v>
      </c>
      <c r="D132">
        <v>-12.265803</v>
      </c>
      <c r="H132" s="6">
        <f t="shared" ref="H132:H195" si="12">B137/1000000000</f>
        <v>8.68</v>
      </c>
      <c r="I132" s="6">
        <f t="shared" ref="I132:I195" si="13">C137</f>
        <v>-8.1425780999999997</v>
      </c>
      <c r="J132" s="6">
        <f t="shared" ref="J132:J195" si="14">D137</f>
        <v>-11.112322000000001</v>
      </c>
      <c r="L132">
        <v>8380000000</v>
      </c>
      <c r="M132">
        <v>-8.1663113000000003</v>
      </c>
      <c r="N132">
        <v>-12.187718</v>
      </c>
      <c r="R132" s="6">
        <f t="shared" ref="R132:R195" si="15">L137/1000000000</f>
        <v>8.68</v>
      </c>
      <c r="S132" s="6">
        <f t="shared" ref="S132:S195" si="16">M137</f>
        <v>-8.5082903000000005</v>
      </c>
      <c r="T132" s="6">
        <f t="shared" ref="T132:T195" si="17">N137</f>
        <v>-11.41276</v>
      </c>
    </row>
    <row r="133" spans="2:20" x14ac:dyDescent="0.25">
      <c r="B133">
        <v>8440000000</v>
      </c>
      <c r="C133">
        <v>-8.0029220999999993</v>
      </c>
      <c r="D133">
        <v>-12.038403000000001</v>
      </c>
      <c r="H133" s="6">
        <f t="shared" si="12"/>
        <v>8.74</v>
      </c>
      <c r="I133" s="6">
        <f t="shared" si="13"/>
        <v>-8.1854191000000007</v>
      </c>
      <c r="J133" s="6">
        <f t="shared" si="14"/>
        <v>-10.896940000000001</v>
      </c>
      <c r="L133">
        <v>8440000000</v>
      </c>
      <c r="M133">
        <v>-8.2336998000000001</v>
      </c>
      <c r="N133">
        <v>-11.983631000000001</v>
      </c>
      <c r="R133" s="6">
        <f t="shared" si="15"/>
        <v>8.74</v>
      </c>
      <c r="S133" s="6">
        <f t="shared" si="16"/>
        <v>-8.5628575999999992</v>
      </c>
      <c r="T133" s="6">
        <f t="shared" si="17"/>
        <v>-11.338549</v>
      </c>
    </row>
    <row r="134" spans="2:20" x14ac:dyDescent="0.25">
      <c r="B134">
        <v>8500000000</v>
      </c>
      <c r="C134">
        <v>-8.0299672999999991</v>
      </c>
      <c r="D134">
        <v>-11.793552</v>
      </c>
      <c r="H134" s="6">
        <f t="shared" si="12"/>
        <v>8.8000000000000007</v>
      </c>
      <c r="I134" s="6">
        <f t="shared" si="13"/>
        <v>-8.2306223000000003</v>
      </c>
      <c r="J134" s="6">
        <f t="shared" si="14"/>
        <v>-10.738216</v>
      </c>
      <c r="L134">
        <v>8500000000</v>
      </c>
      <c r="M134">
        <v>-8.3086289999999998</v>
      </c>
      <c r="N134">
        <v>-11.785102999999999</v>
      </c>
      <c r="R134" s="6">
        <f t="shared" si="15"/>
        <v>8.8000000000000007</v>
      </c>
      <c r="S134" s="6">
        <f t="shared" si="16"/>
        <v>-8.6070442000000007</v>
      </c>
      <c r="T134" s="6">
        <f t="shared" si="17"/>
        <v>-11.336231</v>
      </c>
    </row>
    <row r="135" spans="2:20" x14ac:dyDescent="0.25">
      <c r="B135">
        <v>8560000000</v>
      </c>
      <c r="C135">
        <v>-8.0484179999999999</v>
      </c>
      <c r="D135">
        <v>-11.540425000000001</v>
      </c>
      <c r="H135" s="6">
        <f t="shared" si="12"/>
        <v>8.86</v>
      </c>
      <c r="I135" s="6">
        <f t="shared" si="13"/>
        <v>-8.3034762999999998</v>
      </c>
      <c r="J135" s="6">
        <f t="shared" si="14"/>
        <v>-10.57634</v>
      </c>
      <c r="L135">
        <v>8560000000</v>
      </c>
      <c r="M135">
        <v>-8.3651104000000007</v>
      </c>
      <c r="N135">
        <v>-11.611779</v>
      </c>
      <c r="R135" s="6">
        <f t="shared" si="15"/>
        <v>8.86</v>
      </c>
      <c r="S135" s="6">
        <f t="shared" si="16"/>
        <v>-8.6590890999999992</v>
      </c>
      <c r="T135" s="6">
        <f t="shared" si="17"/>
        <v>-11.331531999999999</v>
      </c>
    </row>
    <row r="136" spans="2:20" x14ac:dyDescent="0.25">
      <c r="B136">
        <v>8620000000</v>
      </c>
      <c r="C136">
        <v>-8.0926560999999992</v>
      </c>
      <c r="D136">
        <v>-11.308922000000001</v>
      </c>
      <c r="H136" s="6">
        <f t="shared" si="12"/>
        <v>8.92</v>
      </c>
      <c r="I136" s="6">
        <f t="shared" si="13"/>
        <v>-8.3608761000000005</v>
      </c>
      <c r="J136" s="6">
        <f t="shared" si="14"/>
        <v>-10.441017</v>
      </c>
      <c r="L136">
        <v>8620000000</v>
      </c>
      <c r="M136">
        <v>-8.4384192999999996</v>
      </c>
      <c r="N136">
        <v>-11.476502999999999</v>
      </c>
      <c r="R136" s="6">
        <f t="shared" si="15"/>
        <v>8.92</v>
      </c>
      <c r="S136" s="6">
        <f t="shared" si="16"/>
        <v>-8.6763104999999996</v>
      </c>
      <c r="T136" s="6">
        <f t="shared" si="17"/>
        <v>-11.34249</v>
      </c>
    </row>
    <row r="137" spans="2:20" x14ac:dyDescent="0.25">
      <c r="B137">
        <v>8680000000</v>
      </c>
      <c r="C137">
        <v>-8.1425780999999997</v>
      </c>
      <c r="D137">
        <v>-11.112322000000001</v>
      </c>
      <c r="H137" s="6">
        <f t="shared" si="12"/>
        <v>8.98</v>
      </c>
      <c r="I137" s="6">
        <f t="shared" si="13"/>
        <v>-8.4094353000000002</v>
      </c>
      <c r="J137" s="6">
        <f t="shared" si="14"/>
        <v>-10.293922</v>
      </c>
      <c r="L137">
        <v>8680000000</v>
      </c>
      <c r="M137">
        <v>-8.5082903000000005</v>
      </c>
      <c r="N137">
        <v>-11.41276</v>
      </c>
      <c r="R137" s="6">
        <f t="shared" si="15"/>
        <v>8.98</v>
      </c>
      <c r="S137" s="6">
        <f t="shared" si="16"/>
        <v>-8.6836014000000006</v>
      </c>
      <c r="T137" s="6">
        <f t="shared" si="17"/>
        <v>-11.310738000000001</v>
      </c>
    </row>
    <row r="138" spans="2:20" x14ac:dyDescent="0.25">
      <c r="B138">
        <v>8740000000</v>
      </c>
      <c r="C138">
        <v>-8.1854191000000007</v>
      </c>
      <c r="D138">
        <v>-10.896940000000001</v>
      </c>
      <c r="H138" s="6">
        <f t="shared" si="12"/>
        <v>9.0399999999999991</v>
      </c>
      <c r="I138" s="6">
        <f t="shared" si="13"/>
        <v>-8.4541816999999995</v>
      </c>
      <c r="J138" s="6">
        <f t="shared" si="14"/>
        <v>-10.135227</v>
      </c>
      <c r="L138">
        <v>8740000000</v>
      </c>
      <c r="M138">
        <v>-8.5628575999999992</v>
      </c>
      <c r="N138">
        <v>-11.338549</v>
      </c>
      <c r="R138" s="6">
        <f t="shared" si="15"/>
        <v>9.0399999999999991</v>
      </c>
      <c r="S138" s="6">
        <f t="shared" si="16"/>
        <v>-8.6683053999999995</v>
      </c>
      <c r="T138" s="6">
        <f t="shared" si="17"/>
        <v>-11.251355</v>
      </c>
    </row>
    <row r="139" spans="2:20" x14ac:dyDescent="0.25">
      <c r="B139">
        <v>8800000000</v>
      </c>
      <c r="C139">
        <v>-8.2306223000000003</v>
      </c>
      <c r="D139">
        <v>-10.738216</v>
      </c>
      <c r="H139" s="6">
        <f t="shared" si="12"/>
        <v>9.1</v>
      </c>
      <c r="I139" s="6">
        <f t="shared" si="13"/>
        <v>-8.4913883000000006</v>
      </c>
      <c r="J139" s="6">
        <f t="shared" si="14"/>
        <v>-9.9750499999999995</v>
      </c>
      <c r="L139">
        <v>8800000000</v>
      </c>
      <c r="M139">
        <v>-8.6070442000000007</v>
      </c>
      <c r="N139">
        <v>-11.336231</v>
      </c>
      <c r="R139" s="6">
        <f t="shared" si="15"/>
        <v>9.1</v>
      </c>
      <c r="S139" s="6">
        <f t="shared" si="16"/>
        <v>-8.6320601000000003</v>
      </c>
      <c r="T139" s="6">
        <f t="shared" si="17"/>
        <v>-11.167455</v>
      </c>
    </row>
    <row r="140" spans="2:20" x14ac:dyDescent="0.25">
      <c r="B140">
        <v>8860000000</v>
      </c>
      <c r="C140">
        <v>-8.3034762999999998</v>
      </c>
      <c r="D140">
        <v>-10.57634</v>
      </c>
      <c r="H140" s="6">
        <f t="shared" si="12"/>
        <v>9.16</v>
      </c>
      <c r="I140" s="6">
        <f t="shared" si="13"/>
        <v>-8.5258493000000009</v>
      </c>
      <c r="J140" s="6">
        <f t="shared" si="14"/>
        <v>-9.8353003999999995</v>
      </c>
      <c r="L140">
        <v>8860000000</v>
      </c>
      <c r="M140">
        <v>-8.6590890999999992</v>
      </c>
      <c r="N140">
        <v>-11.331531999999999</v>
      </c>
      <c r="R140" s="6">
        <f t="shared" si="15"/>
        <v>9.16</v>
      </c>
      <c r="S140" s="6">
        <f t="shared" si="16"/>
        <v>-8.5939302000000009</v>
      </c>
      <c r="T140" s="6">
        <f t="shared" si="17"/>
        <v>-11.071686</v>
      </c>
    </row>
    <row r="141" spans="2:20" x14ac:dyDescent="0.25">
      <c r="B141">
        <v>8920000000</v>
      </c>
      <c r="C141">
        <v>-8.3608761000000005</v>
      </c>
      <c r="D141">
        <v>-10.441017</v>
      </c>
      <c r="H141" s="6">
        <f t="shared" si="12"/>
        <v>9.2200000000000006</v>
      </c>
      <c r="I141" s="6">
        <f t="shared" si="13"/>
        <v>-8.5580491999999992</v>
      </c>
      <c r="J141" s="6">
        <f t="shared" si="14"/>
        <v>-9.7011117999999996</v>
      </c>
      <c r="L141">
        <v>8920000000</v>
      </c>
      <c r="M141">
        <v>-8.6763104999999996</v>
      </c>
      <c r="N141">
        <v>-11.34249</v>
      </c>
      <c r="R141" s="6">
        <f t="shared" si="15"/>
        <v>9.2200000000000006</v>
      </c>
      <c r="S141" s="6">
        <f t="shared" si="16"/>
        <v>-8.5578336999999998</v>
      </c>
      <c r="T141" s="6">
        <f t="shared" si="17"/>
        <v>-10.948827</v>
      </c>
    </row>
    <row r="142" spans="2:20" x14ac:dyDescent="0.25">
      <c r="B142">
        <v>8980000000</v>
      </c>
      <c r="C142">
        <v>-8.4094353000000002</v>
      </c>
      <c r="D142">
        <v>-10.293922</v>
      </c>
      <c r="H142" s="6">
        <f t="shared" si="12"/>
        <v>9.2799999999999994</v>
      </c>
      <c r="I142" s="6">
        <f t="shared" si="13"/>
        <v>-8.5951509000000001</v>
      </c>
      <c r="J142" s="6">
        <f t="shared" si="14"/>
        <v>-9.5722523000000006</v>
      </c>
      <c r="L142">
        <v>8980000000</v>
      </c>
      <c r="M142">
        <v>-8.6836014000000006</v>
      </c>
      <c r="N142">
        <v>-11.310738000000001</v>
      </c>
      <c r="R142" s="6">
        <f t="shared" si="15"/>
        <v>9.2799999999999994</v>
      </c>
      <c r="S142" s="6">
        <f t="shared" si="16"/>
        <v>-8.5238247000000005</v>
      </c>
      <c r="T142" s="6">
        <f t="shared" si="17"/>
        <v>-10.808052</v>
      </c>
    </row>
    <row r="143" spans="2:20" x14ac:dyDescent="0.25">
      <c r="B143">
        <v>9040000000</v>
      </c>
      <c r="C143">
        <v>-8.4541816999999995</v>
      </c>
      <c r="D143">
        <v>-10.135227</v>
      </c>
      <c r="H143" s="6">
        <f t="shared" si="12"/>
        <v>9.34</v>
      </c>
      <c r="I143" s="6">
        <f t="shared" si="13"/>
        <v>-8.6267537999999995</v>
      </c>
      <c r="J143" s="6">
        <f t="shared" si="14"/>
        <v>-9.4841727999999996</v>
      </c>
      <c r="L143">
        <v>9040000000</v>
      </c>
      <c r="M143">
        <v>-8.6683053999999995</v>
      </c>
      <c r="N143">
        <v>-11.251355</v>
      </c>
      <c r="R143" s="6">
        <f t="shared" si="15"/>
        <v>9.34</v>
      </c>
      <c r="S143" s="6">
        <f t="shared" si="16"/>
        <v>-8.4953383999999996</v>
      </c>
      <c r="T143" s="6">
        <f t="shared" si="17"/>
        <v>-10.659347</v>
      </c>
    </row>
    <row r="144" spans="2:20" x14ac:dyDescent="0.25">
      <c r="B144">
        <v>9100000000</v>
      </c>
      <c r="C144">
        <v>-8.4913883000000006</v>
      </c>
      <c r="D144">
        <v>-9.9750499999999995</v>
      </c>
      <c r="H144" s="6">
        <f t="shared" si="12"/>
        <v>9.4</v>
      </c>
      <c r="I144" s="6">
        <f t="shared" si="13"/>
        <v>-8.6683064000000005</v>
      </c>
      <c r="J144" s="6">
        <f t="shared" si="14"/>
        <v>-9.3977652000000003</v>
      </c>
      <c r="L144">
        <v>9100000000</v>
      </c>
      <c r="M144">
        <v>-8.6320601000000003</v>
      </c>
      <c r="N144">
        <v>-11.167455</v>
      </c>
      <c r="R144" s="6">
        <f t="shared" si="15"/>
        <v>9.4</v>
      </c>
      <c r="S144" s="6">
        <f t="shared" si="16"/>
        <v>-8.4919586000000002</v>
      </c>
      <c r="T144" s="6">
        <f t="shared" si="17"/>
        <v>-10.485666999999999</v>
      </c>
    </row>
    <row r="145" spans="2:20" x14ac:dyDescent="0.25">
      <c r="B145">
        <v>9160000000</v>
      </c>
      <c r="C145">
        <v>-8.5258493000000009</v>
      </c>
      <c r="D145">
        <v>-9.8353003999999995</v>
      </c>
      <c r="H145" s="6">
        <f t="shared" si="12"/>
        <v>9.4600000000000009</v>
      </c>
      <c r="I145" s="6">
        <f t="shared" si="13"/>
        <v>-8.7106171000000003</v>
      </c>
      <c r="J145" s="6">
        <f t="shared" si="14"/>
        <v>-9.3285599000000001</v>
      </c>
      <c r="L145">
        <v>9160000000</v>
      </c>
      <c r="M145">
        <v>-8.5939302000000009</v>
      </c>
      <c r="N145">
        <v>-11.071686</v>
      </c>
      <c r="R145" s="6">
        <f t="shared" si="15"/>
        <v>9.4600000000000009</v>
      </c>
      <c r="S145" s="6">
        <f t="shared" si="16"/>
        <v>-8.5082807999999996</v>
      </c>
      <c r="T145" s="6">
        <f t="shared" si="17"/>
        <v>-10.293182</v>
      </c>
    </row>
    <row r="146" spans="2:20" x14ac:dyDescent="0.25">
      <c r="B146">
        <v>9220000000</v>
      </c>
      <c r="C146">
        <v>-8.5580491999999992</v>
      </c>
      <c r="D146">
        <v>-9.7011117999999996</v>
      </c>
      <c r="H146" s="6">
        <f t="shared" si="12"/>
        <v>9.52</v>
      </c>
      <c r="I146" s="6">
        <f t="shared" si="13"/>
        <v>-8.7620096000000007</v>
      </c>
      <c r="J146" s="6">
        <f t="shared" si="14"/>
        <v>-9.2524347000000002</v>
      </c>
      <c r="L146">
        <v>9220000000</v>
      </c>
      <c r="M146">
        <v>-8.5578336999999998</v>
      </c>
      <c r="N146">
        <v>-10.948827</v>
      </c>
      <c r="R146" s="6">
        <f t="shared" si="15"/>
        <v>9.52</v>
      </c>
      <c r="S146" s="6">
        <f t="shared" si="16"/>
        <v>-8.5456962999999995</v>
      </c>
      <c r="T146" s="6">
        <f t="shared" si="17"/>
        <v>-10.094965999999999</v>
      </c>
    </row>
    <row r="147" spans="2:20" x14ac:dyDescent="0.25">
      <c r="B147">
        <v>9280000000</v>
      </c>
      <c r="C147">
        <v>-8.5951509000000001</v>
      </c>
      <c r="D147">
        <v>-9.5722523000000006</v>
      </c>
      <c r="H147" s="6">
        <f t="shared" si="12"/>
        <v>9.58</v>
      </c>
      <c r="I147" s="6">
        <f t="shared" si="13"/>
        <v>-8.8060750999999993</v>
      </c>
      <c r="J147" s="6">
        <f t="shared" si="14"/>
        <v>-9.1962872000000004</v>
      </c>
      <c r="L147">
        <v>9280000000</v>
      </c>
      <c r="M147">
        <v>-8.5238247000000005</v>
      </c>
      <c r="N147">
        <v>-10.808052</v>
      </c>
      <c r="R147" s="6">
        <f t="shared" si="15"/>
        <v>9.58</v>
      </c>
      <c r="S147" s="6">
        <f t="shared" si="16"/>
        <v>-8.5867777000000007</v>
      </c>
      <c r="T147" s="6">
        <f t="shared" si="17"/>
        <v>-9.9064864999999998</v>
      </c>
    </row>
    <row r="148" spans="2:20" x14ac:dyDescent="0.25">
      <c r="B148">
        <v>9340000000</v>
      </c>
      <c r="C148">
        <v>-8.6267537999999995</v>
      </c>
      <c r="D148">
        <v>-9.4841727999999996</v>
      </c>
      <c r="H148" s="6">
        <f t="shared" si="12"/>
        <v>9.64</v>
      </c>
      <c r="I148" s="6">
        <f t="shared" si="13"/>
        <v>-8.8456668999999994</v>
      </c>
      <c r="J148" s="6">
        <f t="shared" si="14"/>
        <v>-9.1656504000000005</v>
      </c>
      <c r="L148">
        <v>9340000000</v>
      </c>
      <c r="M148">
        <v>-8.4953383999999996</v>
      </c>
      <c r="N148">
        <v>-10.659347</v>
      </c>
      <c r="R148" s="6">
        <f t="shared" si="15"/>
        <v>9.64</v>
      </c>
      <c r="S148" s="6">
        <f t="shared" si="16"/>
        <v>-8.6318874000000001</v>
      </c>
      <c r="T148" s="6">
        <f t="shared" si="17"/>
        <v>-9.7555981000000003</v>
      </c>
    </row>
    <row r="149" spans="2:20" x14ac:dyDescent="0.25">
      <c r="B149">
        <v>9400000000</v>
      </c>
      <c r="C149">
        <v>-8.6683064000000005</v>
      </c>
      <c r="D149">
        <v>-9.3977652000000003</v>
      </c>
      <c r="H149" s="6">
        <f t="shared" si="12"/>
        <v>9.6999999999999993</v>
      </c>
      <c r="I149" s="6">
        <f t="shared" si="13"/>
        <v>-8.8803453000000001</v>
      </c>
      <c r="J149" s="6">
        <f t="shared" si="14"/>
        <v>-9.1490583000000001</v>
      </c>
      <c r="L149">
        <v>9400000000</v>
      </c>
      <c r="M149">
        <v>-8.4919586000000002</v>
      </c>
      <c r="N149">
        <v>-10.485666999999999</v>
      </c>
      <c r="R149" s="6">
        <f t="shared" si="15"/>
        <v>9.6999999999999993</v>
      </c>
      <c r="S149" s="6">
        <f t="shared" si="16"/>
        <v>-8.6781577999999993</v>
      </c>
      <c r="T149" s="6">
        <f t="shared" si="17"/>
        <v>-9.6207627999999996</v>
      </c>
    </row>
    <row r="150" spans="2:20" x14ac:dyDescent="0.25">
      <c r="B150">
        <v>9460000000</v>
      </c>
      <c r="C150">
        <v>-8.7106171000000003</v>
      </c>
      <c r="D150">
        <v>-9.3285599000000001</v>
      </c>
      <c r="H150" s="6">
        <f t="shared" si="12"/>
        <v>9.76</v>
      </c>
      <c r="I150" s="6">
        <f t="shared" si="13"/>
        <v>-8.9096297999999994</v>
      </c>
      <c r="J150" s="6">
        <f t="shared" si="14"/>
        <v>-9.1592015999999994</v>
      </c>
      <c r="L150">
        <v>9460000000</v>
      </c>
      <c r="M150">
        <v>-8.5082807999999996</v>
      </c>
      <c r="N150">
        <v>-10.293182</v>
      </c>
      <c r="R150" s="6">
        <f t="shared" si="15"/>
        <v>9.76</v>
      </c>
      <c r="S150" s="6">
        <f t="shared" si="16"/>
        <v>-8.7230501</v>
      </c>
      <c r="T150" s="6">
        <f t="shared" si="17"/>
        <v>-9.5352259000000004</v>
      </c>
    </row>
    <row r="151" spans="2:20" x14ac:dyDescent="0.25">
      <c r="B151">
        <v>9520000000</v>
      </c>
      <c r="C151">
        <v>-8.7620096000000007</v>
      </c>
      <c r="D151">
        <v>-9.2524347000000002</v>
      </c>
      <c r="H151" s="6">
        <f t="shared" si="12"/>
        <v>9.82</v>
      </c>
      <c r="I151" s="6">
        <f t="shared" si="13"/>
        <v>-8.9222441000000003</v>
      </c>
      <c r="J151" s="6">
        <f t="shared" si="14"/>
        <v>-9.1867026999999997</v>
      </c>
      <c r="L151">
        <v>9520000000</v>
      </c>
      <c r="M151">
        <v>-8.5456962999999995</v>
      </c>
      <c r="N151">
        <v>-10.094965999999999</v>
      </c>
      <c r="R151" s="6">
        <f t="shared" si="15"/>
        <v>9.82</v>
      </c>
      <c r="S151" s="6">
        <f t="shared" si="16"/>
        <v>-8.7518606000000005</v>
      </c>
      <c r="T151" s="6">
        <f t="shared" si="17"/>
        <v>-9.4707270000000001</v>
      </c>
    </row>
    <row r="152" spans="2:20" x14ac:dyDescent="0.25">
      <c r="B152">
        <v>9580000000</v>
      </c>
      <c r="C152">
        <v>-8.8060750999999993</v>
      </c>
      <c r="D152">
        <v>-9.1962872000000004</v>
      </c>
      <c r="H152" s="6">
        <f t="shared" si="12"/>
        <v>9.8800000000000008</v>
      </c>
      <c r="I152" s="6">
        <f t="shared" si="13"/>
        <v>-8.9060983999999994</v>
      </c>
      <c r="J152" s="6">
        <f t="shared" si="14"/>
        <v>-9.2589950999999999</v>
      </c>
      <c r="L152">
        <v>9580000000</v>
      </c>
      <c r="M152">
        <v>-8.5867777000000007</v>
      </c>
      <c r="N152">
        <v>-9.9064864999999998</v>
      </c>
      <c r="R152" s="6">
        <f t="shared" si="15"/>
        <v>9.8800000000000008</v>
      </c>
      <c r="S152" s="6">
        <f t="shared" si="16"/>
        <v>-8.7584972000000008</v>
      </c>
      <c r="T152" s="6">
        <f t="shared" si="17"/>
        <v>-9.4595202999999994</v>
      </c>
    </row>
    <row r="153" spans="2:20" x14ac:dyDescent="0.25">
      <c r="B153">
        <v>9640000000</v>
      </c>
      <c r="C153">
        <v>-8.8456668999999994</v>
      </c>
      <c r="D153">
        <v>-9.1656504000000005</v>
      </c>
      <c r="H153" s="6">
        <f t="shared" si="12"/>
        <v>9.94</v>
      </c>
      <c r="I153" s="6">
        <f t="shared" si="13"/>
        <v>-8.9027948000000006</v>
      </c>
      <c r="J153" s="6">
        <f t="shared" si="14"/>
        <v>-9.3133478000000007</v>
      </c>
      <c r="L153">
        <v>9640000000</v>
      </c>
      <c r="M153">
        <v>-8.6318874000000001</v>
      </c>
      <c r="N153">
        <v>-9.7555981000000003</v>
      </c>
      <c r="R153" s="6">
        <f t="shared" si="15"/>
        <v>9.94</v>
      </c>
      <c r="S153" s="6">
        <f t="shared" si="16"/>
        <v>-8.7787933000000002</v>
      </c>
      <c r="T153" s="6">
        <f t="shared" si="17"/>
        <v>-9.4363183999999993</v>
      </c>
    </row>
    <row r="154" spans="2:20" x14ac:dyDescent="0.25">
      <c r="B154">
        <v>9700000000</v>
      </c>
      <c r="C154">
        <v>-8.8803453000000001</v>
      </c>
      <c r="D154">
        <v>-9.1490583000000001</v>
      </c>
      <c r="H154" s="6">
        <f t="shared" si="12"/>
        <v>10</v>
      </c>
      <c r="I154" s="6">
        <f t="shared" si="13"/>
        <v>-8.8866501000000007</v>
      </c>
      <c r="J154" s="6">
        <f t="shared" si="14"/>
        <v>-9.4039020999999998</v>
      </c>
      <c r="L154">
        <v>9700000000</v>
      </c>
      <c r="M154">
        <v>-8.6781577999999993</v>
      </c>
      <c r="N154">
        <v>-9.6207627999999996</v>
      </c>
      <c r="R154" s="6">
        <f t="shared" si="15"/>
        <v>10</v>
      </c>
      <c r="S154" s="6">
        <f t="shared" si="16"/>
        <v>-8.7946586999999994</v>
      </c>
      <c r="T154" s="6">
        <f t="shared" si="17"/>
        <v>-9.4492741000000002</v>
      </c>
    </row>
    <row r="155" spans="2:20" x14ac:dyDescent="0.25">
      <c r="B155">
        <v>9760000000</v>
      </c>
      <c r="C155">
        <v>-8.9096297999999994</v>
      </c>
      <c r="D155">
        <v>-9.1592015999999994</v>
      </c>
      <c r="H155" s="6">
        <f t="shared" si="12"/>
        <v>10.06</v>
      </c>
      <c r="I155" s="6">
        <f t="shared" si="13"/>
        <v>-8.8583821999999994</v>
      </c>
      <c r="J155" s="6">
        <f t="shared" si="14"/>
        <v>-9.5019445000000005</v>
      </c>
      <c r="L155">
        <v>9760000000</v>
      </c>
      <c r="M155">
        <v>-8.7230501</v>
      </c>
      <c r="N155">
        <v>-9.5352259000000004</v>
      </c>
      <c r="R155" s="6">
        <f t="shared" si="15"/>
        <v>10.06</v>
      </c>
      <c r="S155" s="6">
        <f t="shared" si="16"/>
        <v>-8.7963389999999997</v>
      </c>
      <c r="T155" s="6">
        <f t="shared" si="17"/>
        <v>-9.4729051999999996</v>
      </c>
    </row>
    <row r="156" spans="2:20" x14ac:dyDescent="0.25">
      <c r="B156">
        <v>9820000000</v>
      </c>
      <c r="C156">
        <v>-8.9222441000000003</v>
      </c>
      <c r="D156">
        <v>-9.1867026999999997</v>
      </c>
      <c r="H156" s="6">
        <f t="shared" si="12"/>
        <v>10.119999999999999</v>
      </c>
      <c r="I156" s="6">
        <f t="shared" si="13"/>
        <v>-8.8194617999999991</v>
      </c>
      <c r="J156" s="6">
        <f t="shared" si="14"/>
        <v>-9.6270627999999991</v>
      </c>
      <c r="L156">
        <v>9820000000</v>
      </c>
      <c r="M156">
        <v>-8.7518606000000005</v>
      </c>
      <c r="N156">
        <v>-9.4707270000000001</v>
      </c>
      <c r="R156" s="6">
        <f t="shared" si="15"/>
        <v>10.119999999999999</v>
      </c>
      <c r="S156" s="6">
        <f t="shared" si="16"/>
        <v>-8.7934561000000002</v>
      </c>
      <c r="T156" s="6">
        <f t="shared" si="17"/>
        <v>-9.5299501000000006</v>
      </c>
    </row>
    <row r="157" spans="2:20" x14ac:dyDescent="0.25">
      <c r="B157">
        <v>9880000000</v>
      </c>
      <c r="C157">
        <v>-8.9060983999999994</v>
      </c>
      <c r="D157">
        <v>-9.2589950999999999</v>
      </c>
      <c r="H157" s="6">
        <f t="shared" si="12"/>
        <v>10.18</v>
      </c>
      <c r="I157" s="6">
        <f t="shared" si="13"/>
        <v>-8.8042479</v>
      </c>
      <c r="J157" s="6">
        <f t="shared" si="14"/>
        <v>-9.7314404999999997</v>
      </c>
      <c r="L157">
        <v>9880000000</v>
      </c>
      <c r="M157">
        <v>-8.7584972000000008</v>
      </c>
      <c r="N157">
        <v>-9.4595202999999994</v>
      </c>
      <c r="R157" s="6">
        <f t="shared" si="15"/>
        <v>10.18</v>
      </c>
      <c r="S157" s="6">
        <f t="shared" si="16"/>
        <v>-8.8083705999999999</v>
      </c>
      <c r="T157" s="6">
        <f t="shared" si="17"/>
        <v>-9.5750531999999993</v>
      </c>
    </row>
    <row r="158" spans="2:20" x14ac:dyDescent="0.25">
      <c r="B158">
        <v>9940000000</v>
      </c>
      <c r="C158">
        <v>-8.9027948000000006</v>
      </c>
      <c r="D158">
        <v>-9.3133478000000007</v>
      </c>
      <c r="H158" s="6">
        <f t="shared" si="12"/>
        <v>10.24</v>
      </c>
      <c r="I158" s="6">
        <f t="shared" si="13"/>
        <v>-8.7803774000000008</v>
      </c>
      <c r="J158" s="6">
        <f t="shared" si="14"/>
        <v>-9.8483801</v>
      </c>
      <c r="L158">
        <v>9940000000</v>
      </c>
      <c r="M158">
        <v>-8.7787933000000002</v>
      </c>
      <c r="N158">
        <v>-9.4363183999999993</v>
      </c>
      <c r="R158" s="6">
        <f t="shared" si="15"/>
        <v>10.24</v>
      </c>
      <c r="S158" s="6">
        <f t="shared" si="16"/>
        <v>-8.8102664999999991</v>
      </c>
      <c r="T158" s="6">
        <f t="shared" si="17"/>
        <v>-9.6365414000000005</v>
      </c>
    </row>
    <row r="159" spans="2:20" x14ac:dyDescent="0.25">
      <c r="B159">
        <v>10000000000</v>
      </c>
      <c r="C159">
        <v>-8.8866501000000007</v>
      </c>
      <c r="D159">
        <v>-9.4039020999999998</v>
      </c>
      <c r="H159" s="6">
        <f t="shared" si="12"/>
        <v>10.3</v>
      </c>
      <c r="I159" s="6">
        <f t="shared" si="13"/>
        <v>-8.7453670999999993</v>
      </c>
      <c r="J159" s="6">
        <f t="shared" si="14"/>
        <v>-9.9794730999999999</v>
      </c>
      <c r="L159">
        <v>10000000000</v>
      </c>
      <c r="M159">
        <v>-8.7946586999999994</v>
      </c>
      <c r="N159">
        <v>-9.4492741000000002</v>
      </c>
      <c r="R159" s="6">
        <f t="shared" si="15"/>
        <v>10.3</v>
      </c>
      <c r="S159" s="6">
        <f t="shared" si="16"/>
        <v>-8.7989119999999996</v>
      </c>
      <c r="T159" s="6">
        <f t="shared" si="17"/>
        <v>-9.7288522999999998</v>
      </c>
    </row>
    <row r="160" spans="2:20" x14ac:dyDescent="0.25">
      <c r="B160">
        <v>10060000000</v>
      </c>
      <c r="C160">
        <v>-8.8583821999999994</v>
      </c>
      <c r="D160">
        <v>-9.5019445000000005</v>
      </c>
      <c r="H160" s="6">
        <f t="shared" si="12"/>
        <v>10.36</v>
      </c>
      <c r="I160" s="6">
        <f t="shared" si="13"/>
        <v>-8.7216406000000006</v>
      </c>
      <c r="J160" s="6">
        <f t="shared" si="14"/>
        <v>-10.073399999999999</v>
      </c>
      <c r="L160">
        <v>10060000000</v>
      </c>
      <c r="M160">
        <v>-8.7963389999999997</v>
      </c>
      <c r="N160">
        <v>-9.4729051999999996</v>
      </c>
      <c r="R160" s="6">
        <f t="shared" si="15"/>
        <v>10.36</v>
      </c>
      <c r="S160" s="6">
        <f t="shared" si="16"/>
        <v>-8.7953100000000006</v>
      </c>
      <c r="T160" s="6">
        <f t="shared" si="17"/>
        <v>-9.7964716000000003</v>
      </c>
    </row>
    <row r="161" spans="2:20" x14ac:dyDescent="0.25">
      <c r="B161">
        <v>10120000000</v>
      </c>
      <c r="C161">
        <v>-8.8194617999999991</v>
      </c>
      <c r="D161">
        <v>-9.6270627999999991</v>
      </c>
      <c r="H161" s="6">
        <f t="shared" si="12"/>
        <v>10.42</v>
      </c>
      <c r="I161" s="6">
        <f t="shared" si="13"/>
        <v>-8.7102041000000003</v>
      </c>
      <c r="J161" s="6">
        <f t="shared" si="14"/>
        <v>-10.180006000000001</v>
      </c>
      <c r="L161">
        <v>10120000000</v>
      </c>
      <c r="M161">
        <v>-8.7934561000000002</v>
      </c>
      <c r="N161">
        <v>-9.5299501000000006</v>
      </c>
      <c r="R161" s="6">
        <f t="shared" si="15"/>
        <v>10.42</v>
      </c>
      <c r="S161" s="6">
        <f t="shared" si="16"/>
        <v>-8.7914399999999997</v>
      </c>
      <c r="T161" s="6">
        <f t="shared" si="17"/>
        <v>-9.8788958000000004</v>
      </c>
    </row>
    <row r="162" spans="2:20" x14ac:dyDescent="0.25">
      <c r="B162">
        <v>10180000000</v>
      </c>
      <c r="C162">
        <v>-8.8042479</v>
      </c>
      <c r="D162">
        <v>-9.7314404999999997</v>
      </c>
      <c r="H162" s="6">
        <f t="shared" si="12"/>
        <v>10.48</v>
      </c>
      <c r="I162" s="6">
        <f t="shared" si="13"/>
        <v>-8.6885796000000006</v>
      </c>
      <c r="J162" s="6">
        <f t="shared" si="14"/>
        <v>-10.300825</v>
      </c>
      <c r="L162">
        <v>10180000000</v>
      </c>
      <c r="M162">
        <v>-8.8083705999999999</v>
      </c>
      <c r="N162">
        <v>-9.5750531999999993</v>
      </c>
      <c r="R162" s="6">
        <f t="shared" si="15"/>
        <v>10.48</v>
      </c>
      <c r="S162" s="6">
        <f t="shared" si="16"/>
        <v>-8.7728394999999999</v>
      </c>
      <c r="T162" s="6">
        <f t="shared" si="17"/>
        <v>-9.9798173999999999</v>
      </c>
    </row>
    <row r="163" spans="2:20" x14ac:dyDescent="0.25">
      <c r="B163">
        <v>10240000000</v>
      </c>
      <c r="C163">
        <v>-8.7803774000000008</v>
      </c>
      <c r="D163">
        <v>-9.8483801</v>
      </c>
      <c r="H163" s="6">
        <f t="shared" si="12"/>
        <v>10.54</v>
      </c>
      <c r="I163" s="6">
        <f t="shared" si="13"/>
        <v>-8.6732005999999995</v>
      </c>
      <c r="J163" s="6">
        <f t="shared" si="14"/>
        <v>-10.418927999999999</v>
      </c>
      <c r="L163">
        <v>10240000000</v>
      </c>
      <c r="M163">
        <v>-8.8102664999999991</v>
      </c>
      <c r="N163">
        <v>-9.6365414000000005</v>
      </c>
      <c r="R163" s="6">
        <f t="shared" si="15"/>
        <v>10.54</v>
      </c>
      <c r="S163" s="6">
        <f t="shared" si="16"/>
        <v>-8.7687311000000001</v>
      </c>
      <c r="T163" s="6">
        <f t="shared" si="17"/>
        <v>-10.071388000000001</v>
      </c>
    </row>
    <row r="164" spans="2:20" x14ac:dyDescent="0.25">
      <c r="B164">
        <v>10300000000</v>
      </c>
      <c r="C164">
        <v>-8.7453670999999993</v>
      </c>
      <c r="D164">
        <v>-9.9794730999999999</v>
      </c>
      <c r="H164" s="6">
        <f t="shared" si="12"/>
        <v>10.6</v>
      </c>
      <c r="I164" s="6">
        <f t="shared" si="13"/>
        <v>-8.6705217000000001</v>
      </c>
      <c r="J164" s="6">
        <f t="shared" si="14"/>
        <v>-10.531101</v>
      </c>
      <c r="L164">
        <v>10300000000</v>
      </c>
      <c r="M164">
        <v>-8.7989119999999996</v>
      </c>
      <c r="N164">
        <v>-9.7288522999999998</v>
      </c>
      <c r="R164" s="6">
        <f t="shared" si="15"/>
        <v>10.6</v>
      </c>
      <c r="S164" s="6">
        <f t="shared" si="16"/>
        <v>-8.7681713000000006</v>
      </c>
      <c r="T164" s="6">
        <f t="shared" si="17"/>
        <v>-10.165429</v>
      </c>
    </row>
    <row r="165" spans="2:20" x14ac:dyDescent="0.25">
      <c r="B165">
        <v>10360000000</v>
      </c>
      <c r="C165">
        <v>-8.7216406000000006</v>
      </c>
      <c r="D165">
        <v>-10.073399999999999</v>
      </c>
      <c r="H165" s="6">
        <f t="shared" si="12"/>
        <v>10.66</v>
      </c>
      <c r="I165" s="6">
        <f t="shared" si="13"/>
        <v>-8.6467285</v>
      </c>
      <c r="J165" s="6">
        <f t="shared" si="14"/>
        <v>-10.678982</v>
      </c>
      <c r="L165">
        <v>10360000000</v>
      </c>
      <c r="M165">
        <v>-8.7953100000000006</v>
      </c>
      <c r="N165">
        <v>-9.7964716000000003</v>
      </c>
      <c r="R165" s="6">
        <f t="shared" si="15"/>
        <v>10.66</v>
      </c>
      <c r="S165" s="6">
        <f t="shared" si="16"/>
        <v>-8.7419548000000002</v>
      </c>
      <c r="T165" s="6">
        <f t="shared" si="17"/>
        <v>-10.278753</v>
      </c>
    </row>
    <row r="166" spans="2:20" x14ac:dyDescent="0.25">
      <c r="B166">
        <v>10420000000</v>
      </c>
      <c r="C166">
        <v>-8.7102041000000003</v>
      </c>
      <c r="D166">
        <v>-10.180006000000001</v>
      </c>
      <c r="H166" s="6">
        <f t="shared" si="12"/>
        <v>10.72</v>
      </c>
      <c r="I166" s="6">
        <f t="shared" si="13"/>
        <v>-8.6286200999999991</v>
      </c>
      <c r="J166" s="6">
        <f t="shared" si="14"/>
        <v>-10.820841</v>
      </c>
      <c r="L166">
        <v>10420000000</v>
      </c>
      <c r="M166">
        <v>-8.7914399999999997</v>
      </c>
      <c r="N166">
        <v>-9.8788958000000004</v>
      </c>
      <c r="R166" s="6">
        <f t="shared" si="15"/>
        <v>10.72</v>
      </c>
      <c r="S166" s="6">
        <f t="shared" si="16"/>
        <v>-8.7299547000000004</v>
      </c>
      <c r="T166" s="6">
        <f t="shared" si="17"/>
        <v>-10.384468999999999</v>
      </c>
    </row>
    <row r="167" spans="2:20" x14ac:dyDescent="0.25">
      <c r="B167">
        <v>10480000000</v>
      </c>
      <c r="C167">
        <v>-8.6885796000000006</v>
      </c>
      <c r="D167">
        <v>-10.300825</v>
      </c>
      <c r="H167" s="6">
        <f t="shared" si="12"/>
        <v>10.78</v>
      </c>
      <c r="I167" s="6">
        <f t="shared" si="13"/>
        <v>-8.6318064000000003</v>
      </c>
      <c r="J167" s="6">
        <f t="shared" si="14"/>
        <v>-10.951601999999999</v>
      </c>
      <c r="L167">
        <v>10480000000</v>
      </c>
      <c r="M167">
        <v>-8.7728394999999999</v>
      </c>
      <c r="N167">
        <v>-9.9798173999999999</v>
      </c>
      <c r="R167" s="6">
        <f t="shared" si="15"/>
        <v>10.78</v>
      </c>
      <c r="S167" s="6">
        <f t="shared" si="16"/>
        <v>-8.7410058999999993</v>
      </c>
      <c r="T167" s="6">
        <f t="shared" si="17"/>
        <v>-10.46044</v>
      </c>
    </row>
    <row r="168" spans="2:20" x14ac:dyDescent="0.25">
      <c r="B168">
        <v>10540000000</v>
      </c>
      <c r="C168">
        <v>-8.6732005999999995</v>
      </c>
      <c r="D168">
        <v>-10.418927999999999</v>
      </c>
      <c r="H168" s="6">
        <f t="shared" si="12"/>
        <v>10.84</v>
      </c>
      <c r="I168" s="6">
        <f t="shared" si="13"/>
        <v>-8.6359776999999998</v>
      </c>
      <c r="J168" s="6">
        <f t="shared" si="14"/>
        <v>-11.122348000000001</v>
      </c>
      <c r="L168">
        <v>10540000000</v>
      </c>
      <c r="M168">
        <v>-8.7687311000000001</v>
      </c>
      <c r="N168">
        <v>-10.071388000000001</v>
      </c>
      <c r="R168" s="6">
        <f t="shared" si="15"/>
        <v>10.84</v>
      </c>
      <c r="S168" s="6">
        <f t="shared" si="16"/>
        <v>-8.7478151000000004</v>
      </c>
      <c r="T168" s="6">
        <f t="shared" si="17"/>
        <v>-10.605727</v>
      </c>
    </row>
    <row r="169" spans="2:20" x14ac:dyDescent="0.25">
      <c r="B169">
        <v>10600000000</v>
      </c>
      <c r="C169">
        <v>-8.6705217000000001</v>
      </c>
      <c r="D169">
        <v>-10.531101</v>
      </c>
      <c r="H169" s="6">
        <f t="shared" si="12"/>
        <v>10.9</v>
      </c>
      <c r="I169" s="6">
        <f t="shared" si="13"/>
        <v>-8.6253004000000004</v>
      </c>
      <c r="J169" s="6">
        <f t="shared" si="14"/>
        <v>-11.268326999999999</v>
      </c>
      <c r="L169">
        <v>10600000000</v>
      </c>
      <c r="M169">
        <v>-8.7681713000000006</v>
      </c>
      <c r="N169">
        <v>-10.165429</v>
      </c>
      <c r="R169" s="6">
        <f t="shared" si="15"/>
        <v>10.9</v>
      </c>
      <c r="S169" s="6">
        <f t="shared" si="16"/>
        <v>-8.7419232999999998</v>
      </c>
      <c r="T169" s="6">
        <f t="shared" si="17"/>
        <v>-10.727473</v>
      </c>
    </row>
    <row r="170" spans="2:20" x14ac:dyDescent="0.25">
      <c r="B170">
        <v>10660000000</v>
      </c>
      <c r="C170">
        <v>-8.6467285</v>
      </c>
      <c r="D170">
        <v>-10.678982</v>
      </c>
      <c r="H170" s="6">
        <f t="shared" si="12"/>
        <v>10.96</v>
      </c>
      <c r="I170" s="6">
        <f t="shared" si="13"/>
        <v>-8.6407708999999997</v>
      </c>
      <c r="J170" s="6">
        <f t="shared" si="14"/>
        <v>-11.413739</v>
      </c>
      <c r="L170">
        <v>10660000000</v>
      </c>
      <c r="M170">
        <v>-8.7419548000000002</v>
      </c>
      <c r="N170">
        <v>-10.278753</v>
      </c>
      <c r="R170" s="6">
        <f t="shared" si="15"/>
        <v>10.96</v>
      </c>
      <c r="S170" s="6">
        <f t="shared" si="16"/>
        <v>-8.7661858000000006</v>
      </c>
      <c r="T170" s="6">
        <f t="shared" si="17"/>
        <v>-10.870486</v>
      </c>
    </row>
    <row r="171" spans="2:20" x14ac:dyDescent="0.25">
      <c r="B171">
        <v>10720000000</v>
      </c>
      <c r="C171">
        <v>-8.6286200999999991</v>
      </c>
      <c r="D171">
        <v>-10.820841</v>
      </c>
      <c r="H171" s="6">
        <f t="shared" si="12"/>
        <v>11.02</v>
      </c>
      <c r="I171" s="6">
        <f t="shared" si="13"/>
        <v>-8.6658077000000002</v>
      </c>
      <c r="J171" s="6">
        <f t="shared" si="14"/>
        <v>-11.500379000000001</v>
      </c>
      <c r="L171">
        <v>10720000000</v>
      </c>
      <c r="M171">
        <v>-8.7299547000000004</v>
      </c>
      <c r="N171">
        <v>-10.384468999999999</v>
      </c>
      <c r="R171" s="6">
        <f t="shared" si="15"/>
        <v>11.02</v>
      </c>
      <c r="S171" s="6">
        <f t="shared" si="16"/>
        <v>-8.7929286999999992</v>
      </c>
      <c r="T171" s="6">
        <f t="shared" si="17"/>
        <v>-10.974216999999999</v>
      </c>
    </row>
    <row r="172" spans="2:20" x14ac:dyDescent="0.25">
      <c r="B172">
        <v>10780000000</v>
      </c>
      <c r="C172">
        <v>-8.6318064000000003</v>
      </c>
      <c r="D172">
        <v>-10.951601999999999</v>
      </c>
      <c r="H172" s="6">
        <f t="shared" si="12"/>
        <v>11.08</v>
      </c>
      <c r="I172" s="6">
        <f t="shared" si="13"/>
        <v>-8.6790075000000009</v>
      </c>
      <c r="J172" s="6">
        <f t="shared" si="14"/>
        <v>-11.59545</v>
      </c>
      <c r="L172">
        <v>10780000000</v>
      </c>
      <c r="M172">
        <v>-8.7410058999999993</v>
      </c>
      <c r="N172">
        <v>-10.46044</v>
      </c>
      <c r="R172" s="6">
        <f t="shared" si="15"/>
        <v>11.08</v>
      </c>
      <c r="S172" s="6">
        <f t="shared" si="16"/>
        <v>-8.8076258000000003</v>
      </c>
      <c r="T172" s="6">
        <f t="shared" si="17"/>
        <v>-11.127316</v>
      </c>
    </row>
    <row r="173" spans="2:20" x14ac:dyDescent="0.25">
      <c r="B173">
        <v>10840000000</v>
      </c>
      <c r="C173">
        <v>-8.6359776999999998</v>
      </c>
      <c r="D173">
        <v>-11.122348000000001</v>
      </c>
      <c r="H173" s="6">
        <f t="shared" si="12"/>
        <v>11.14</v>
      </c>
      <c r="I173" s="6">
        <f t="shared" si="13"/>
        <v>-8.6845484000000006</v>
      </c>
      <c r="J173" s="6">
        <f t="shared" si="14"/>
        <v>-11.630069000000001</v>
      </c>
      <c r="L173">
        <v>10840000000</v>
      </c>
      <c r="M173">
        <v>-8.7478151000000004</v>
      </c>
      <c r="N173">
        <v>-10.605727</v>
      </c>
      <c r="R173" s="6">
        <f t="shared" si="15"/>
        <v>11.14</v>
      </c>
      <c r="S173" s="6">
        <f t="shared" si="16"/>
        <v>-8.8130006999999999</v>
      </c>
      <c r="T173" s="6">
        <f t="shared" si="17"/>
        <v>-11.219253999999999</v>
      </c>
    </row>
    <row r="174" spans="2:20" x14ac:dyDescent="0.25">
      <c r="B174">
        <v>10900000000</v>
      </c>
      <c r="C174">
        <v>-8.6253004000000004</v>
      </c>
      <c r="D174">
        <v>-11.268326999999999</v>
      </c>
      <c r="H174" s="6">
        <f t="shared" si="12"/>
        <v>11.2</v>
      </c>
      <c r="I174" s="6">
        <f t="shared" si="13"/>
        <v>-8.7121514999999992</v>
      </c>
      <c r="J174" s="6">
        <f t="shared" si="14"/>
        <v>-11.658524</v>
      </c>
      <c r="L174">
        <v>10900000000</v>
      </c>
      <c r="M174">
        <v>-8.7419232999999998</v>
      </c>
      <c r="N174">
        <v>-10.727473</v>
      </c>
      <c r="R174" s="6">
        <f t="shared" si="15"/>
        <v>11.2</v>
      </c>
      <c r="S174" s="6">
        <f t="shared" si="16"/>
        <v>-8.8357829999999993</v>
      </c>
      <c r="T174" s="6">
        <f t="shared" si="17"/>
        <v>-11.307376</v>
      </c>
    </row>
    <row r="175" spans="2:20" x14ac:dyDescent="0.25">
      <c r="B175">
        <v>10960000000</v>
      </c>
      <c r="C175">
        <v>-8.6407708999999997</v>
      </c>
      <c r="D175">
        <v>-11.413739</v>
      </c>
      <c r="H175" s="6">
        <f t="shared" si="12"/>
        <v>11.26</v>
      </c>
      <c r="I175" s="6">
        <f t="shared" si="13"/>
        <v>-8.7432832999999999</v>
      </c>
      <c r="J175" s="6">
        <f t="shared" si="14"/>
        <v>-11.639108</v>
      </c>
      <c r="L175">
        <v>10960000000</v>
      </c>
      <c r="M175">
        <v>-8.7661858000000006</v>
      </c>
      <c r="N175">
        <v>-10.870486</v>
      </c>
      <c r="R175" s="6">
        <f t="shared" si="15"/>
        <v>11.26</v>
      </c>
      <c r="S175" s="6">
        <f t="shared" si="16"/>
        <v>-8.8561400999999993</v>
      </c>
      <c r="T175" s="6">
        <f t="shared" si="17"/>
        <v>-11.352594</v>
      </c>
    </row>
    <row r="176" spans="2:20" x14ac:dyDescent="0.25">
      <c r="B176">
        <v>11020000000</v>
      </c>
      <c r="C176">
        <v>-8.6658077000000002</v>
      </c>
      <c r="D176">
        <v>-11.500379000000001</v>
      </c>
      <c r="H176" s="6">
        <f t="shared" si="12"/>
        <v>11.32</v>
      </c>
      <c r="I176" s="6">
        <f t="shared" si="13"/>
        <v>-8.7655811000000003</v>
      </c>
      <c r="J176" s="6">
        <f t="shared" si="14"/>
        <v>-11.651417</v>
      </c>
      <c r="L176">
        <v>11020000000</v>
      </c>
      <c r="M176">
        <v>-8.7929286999999992</v>
      </c>
      <c r="N176">
        <v>-10.974216999999999</v>
      </c>
      <c r="R176" s="6">
        <f t="shared" si="15"/>
        <v>11.32</v>
      </c>
      <c r="S176" s="6">
        <f t="shared" si="16"/>
        <v>-8.8715314999999997</v>
      </c>
      <c r="T176" s="6">
        <f t="shared" si="17"/>
        <v>-11.439342</v>
      </c>
    </row>
    <row r="177" spans="2:20" x14ac:dyDescent="0.25">
      <c r="B177">
        <v>11080000000</v>
      </c>
      <c r="C177">
        <v>-8.6790075000000009</v>
      </c>
      <c r="D177">
        <v>-11.59545</v>
      </c>
      <c r="H177" s="6">
        <f t="shared" si="12"/>
        <v>11.38</v>
      </c>
      <c r="I177" s="6">
        <f t="shared" si="13"/>
        <v>-8.7886734000000004</v>
      </c>
      <c r="J177" s="6">
        <f t="shared" si="14"/>
        <v>-11.62114</v>
      </c>
      <c r="L177">
        <v>11080000000</v>
      </c>
      <c r="M177">
        <v>-8.8076258000000003</v>
      </c>
      <c r="N177">
        <v>-11.127316</v>
      </c>
      <c r="R177" s="6">
        <f t="shared" si="15"/>
        <v>11.38</v>
      </c>
      <c r="S177" s="6">
        <f t="shared" si="16"/>
        <v>-8.8863410999999992</v>
      </c>
      <c r="T177" s="6">
        <f t="shared" si="17"/>
        <v>-11.484743</v>
      </c>
    </row>
    <row r="178" spans="2:20" x14ac:dyDescent="0.25">
      <c r="B178">
        <v>11140000000</v>
      </c>
      <c r="C178">
        <v>-8.6845484000000006</v>
      </c>
      <c r="D178">
        <v>-11.630069000000001</v>
      </c>
      <c r="H178" s="6">
        <f t="shared" si="12"/>
        <v>11.44</v>
      </c>
      <c r="I178" s="6">
        <f t="shared" si="13"/>
        <v>-8.8132199999999994</v>
      </c>
      <c r="J178" s="6">
        <f t="shared" si="14"/>
        <v>-11.585976</v>
      </c>
      <c r="L178">
        <v>11140000000</v>
      </c>
      <c r="M178">
        <v>-8.8130006999999999</v>
      </c>
      <c r="N178">
        <v>-11.219253999999999</v>
      </c>
      <c r="R178" s="6">
        <f t="shared" si="15"/>
        <v>11.44</v>
      </c>
      <c r="S178" s="6">
        <f t="shared" si="16"/>
        <v>-8.8959750999999994</v>
      </c>
      <c r="T178" s="6">
        <f t="shared" si="17"/>
        <v>-11.529221</v>
      </c>
    </row>
    <row r="179" spans="2:20" x14ac:dyDescent="0.25">
      <c r="B179">
        <v>11200000000</v>
      </c>
      <c r="C179">
        <v>-8.7121514999999992</v>
      </c>
      <c r="D179">
        <v>-11.658524</v>
      </c>
      <c r="H179" s="6">
        <f t="shared" si="12"/>
        <v>11.5</v>
      </c>
      <c r="I179" s="6">
        <f t="shared" si="13"/>
        <v>-8.8415756000000005</v>
      </c>
      <c r="J179" s="6">
        <f t="shared" si="14"/>
        <v>-11.505412</v>
      </c>
      <c r="L179">
        <v>11200000000</v>
      </c>
      <c r="M179">
        <v>-8.8357829999999993</v>
      </c>
      <c r="N179">
        <v>-11.307376</v>
      </c>
      <c r="R179" s="6">
        <f t="shared" si="15"/>
        <v>11.5</v>
      </c>
      <c r="S179" s="6">
        <f t="shared" si="16"/>
        <v>-8.9166001999999995</v>
      </c>
      <c r="T179" s="6">
        <f t="shared" si="17"/>
        <v>-11.53776</v>
      </c>
    </row>
    <row r="180" spans="2:20" x14ac:dyDescent="0.25">
      <c r="B180">
        <v>11260000000</v>
      </c>
      <c r="C180">
        <v>-8.7432832999999999</v>
      </c>
      <c r="D180">
        <v>-11.639108</v>
      </c>
      <c r="H180" s="6">
        <f t="shared" si="12"/>
        <v>11.56</v>
      </c>
      <c r="I180" s="6">
        <f t="shared" si="13"/>
        <v>-8.8744163999999994</v>
      </c>
      <c r="J180" s="6">
        <f t="shared" si="14"/>
        <v>-11.436722</v>
      </c>
      <c r="L180">
        <v>11260000000</v>
      </c>
      <c r="M180">
        <v>-8.8561400999999993</v>
      </c>
      <c r="N180">
        <v>-11.352594</v>
      </c>
      <c r="R180" s="6">
        <f t="shared" si="15"/>
        <v>11.56</v>
      </c>
      <c r="S180" s="6">
        <f t="shared" si="16"/>
        <v>-8.9443655</v>
      </c>
      <c r="T180" s="6">
        <f t="shared" si="17"/>
        <v>-11.559272999999999</v>
      </c>
    </row>
    <row r="181" spans="2:20" x14ac:dyDescent="0.25">
      <c r="B181">
        <v>11320000000</v>
      </c>
      <c r="C181">
        <v>-8.7655811000000003</v>
      </c>
      <c r="D181">
        <v>-11.651417</v>
      </c>
      <c r="H181" s="6">
        <f t="shared" si="12"/>
        <v>11.62</v>
      </c>
      <c r="I181" s="6">
        <f t="shared" si="13"/>
        <v>-8.9136819999999997</v>
      </c>
      <c r="J181" s="6">
        <f t="shared" si="14"/>
        <v>-11.324014</v>
      </c>
      <c r="L181">
        <v>11320000000</v>
      </c>
      <c r="M181">
        <v>-8.8715314999999997</v>
      </c>
      <c r="N181">
        <v>-11.439342</v>
      </c>
      <c r="R181" s="6">
        <f t="shared" si="15"/>
        <v>11.62</v>
      </c>
      <c r="S181" s="6">
        <f t="shared" si="16"/>
        <v>-8.9765128999999995</v>
      </c>
      <c r="T181" s="6">
        <f t="shared" si="17"/>
        <v>-11.535455000000001</v>
      </c>
    </row>
    <row r="182" spans="2:20" x14ac:dyDescent="0.25">
      <c r="B182">
        <v>11380000000</v>
      </c>
      <c r="C182">
        <v>-8.7886734000000004</v>
      </c>
      <c r="D182">
        <v>-11.62114</v>
      </c>
      <c r="H182" s="6">
        <f t="shared" si="12"/>
        <v>11.68</v>
      </c>
      <c r="I182" s="6">
        <f t="shared" si="13"/>
        <v>-8.9505157000000004</v>
      </c>
      <c r="J182" s="6">
        <f t="shared" si="14"/>
        <v>-11.198333999999999</v>
      </c>
      <c r="L182">
        <v>11380000000</v>
      </c>
      <c r="M182">
        <v>-8.8863410999999992</v>
      </c>
      <c r="N182">
        <v>-11.484743</v>
      </c>
      <c r="R182" s="6">
        <f t="shared" si="15"/>
        <v>11.68</v>
      </c>
      <c r="S182" s="6">
        <f t="shared" si="16"/>
        <v>-9.0055113000000002</v>
      </c>
      <c r="T182" s="6">
        <f t="shared" si="17"/>
        <v>-11.492879</v>
      </c>
    </row>
    <row r="183" spans="2:20" x14ac:dyDescent="0.25">
      <c r="B183">
        <v>11440000000</v>
      </c>
      <c r="C183">
        <v>-8.8132199999999994</v>
      </c>
      <c r="D183">
        <v>-11.585976</v>
      </c>
      <c r="H183" s="6">
        <f t="shared" si="12"/>
        <v>11.74</v>
      </c>
      <c r="I183" s="6">
        <f t="shared" si="13"/>
        <v>-8.9967545999999992</v>
      </c>
      <c r="J183" s="6">
        <f t="shared" si="14"/>
        <v>-11.042259</v>
      </c>
      <c r="L183">
        <v>11440000000</v>
      </c>
      <c r="M183">
        <v>-8.8959750999999994</v>
      </c>
      <c r="N183">
        <v>-11.529221</v>
      </c>
      <c r="R183" s="6">
        <f t="shared" si="15"/>
        <v>11.74</v>
      </c>
      <c r="S183" s="6">
        <f t="shared" si="16"/>
        <v>-9.0514106999999999</v>
      </c>
      <c r="T183" s="6">
        <f t="shared" si="17"/>
        <v>-11.401408</v>
      </c>
    </row>
    <row r="184" spans="2:20" x14ac:dyDescent="0.25">
      <c r="B184">
        <v>11500000000</v>
      </c>
      <c r="C184">
        <v>-8.8415756000000005</v>
      </c>
      <c r="D184">
        <v>-11.505412</v>
      </c>
      <c r="H184" s="6">
        <f t="shared" si="12"/>
        <v>11.8</v>
      </c>
      <c r="I184" s="6">
        <f t="shared" si="13"/>
        <v>-9.0565003999999991</v>
      </c>
      <c r="J184" s="6">
        <f t="shared" si="14"/>
        <v>-10.890798</v>
      </c>
      <c r="L184">
        <v>11500000000</v>
      </c>
      <c r="M184">
        <v>-8.9166001999999995</v>
      </c>
      <c r="N184">
        <v>-11.53776</v>
      </c>
      <c r="R184" s="6">
        <f t="shared" si="15"/>
        <v>11.8</v>
      </c>
      <c r="S184" s="6">
        <f t="shared" si="16"/>
        <v>-9.0990114000000002</v>
      </c>
      <c r="T184" s="6">
        <f t="shared" si="17"/>
        <v>-11.308374000000001</v>
      </c>
    </row>
    <row r="185" spans="2:20" x14ac:dyDescent="0.25">
      <c r="B185">
        <v>11560000000</v>
      </c>
      <c r="C185">
        <v>-8.8744163999999994</v>
      </c>
      <c r="D185">
        <v>-11.436722</v>
      </c>
      <c r="H185" s="6">
        <f t="shared" si="12"/>
        <v>11.86</v>
      </c>
      <c r="I185" s="6">
        <f t="shared" si="13"/>
        <v>-9.1047534999999993</v>
      </c>
      <c r="J185" s="6">
        <f t="shared" si="14"/>
        <v>-10.706028999999999</v>
      </c>
      <c r="L185">
        <v>11560000000</v>
      </c>
      <c r="M185">
        <v>-8.9443655</v>
      </c>
      <c r="N185">
        <v>-11.559272999999999</v>
      </c>
      <c r="R185" s="6">
        <f t="shared" si="15"/>
        <v>11.86</v>
      </c>
      <c r="S185" s="6">
        <f t="shared" si="16"/>
        <v>-9.1369361999999992</v>
      </c>
      <c r="T185" s="6">
        <f t="shared" si="17"/>
        <v>-11.182952</v>
      </c>
    </row>
    <row r="186" spans="2:20" x14ac:dyDescent="0.25">
      <c r="B186">
        <v>11620000000</v>
      </c>
      <c r="C186">
        <v>-8.9136819999999997</v>
      </c>
      <c r="D186">
        <v>-11.324014</v>
      </c>
      <c r="H186" s="6">
        <f t="shared" si="12"/>
        <v>11.92</v>
      </c>
      <c r="I186" s="6">
        <f t="shared" si="13"/>
        <v>-9.1490431000000001</v>
      </c>
      <c r="J186" s="6">
        <f t="shared" si="14"/>
        <v>-10.518344000000001</v>
      </c>
      <c r="L186">
        <v>11620000000</v>
      </c>
      <c r="M186">
        <v>-8.9765128999999995</v>
      </c>
      <c r="N186">
        <v>-11.535455000000001</v>
      </c>
      <c r="R186" s="6">
        <f t="shared" si="15"/>
        <v>11.92</v>
      </c>
      <c r="S186" s="6">
        <f t="shared" si="16"/>
        <v>-9.1720562000000001</v>
      </c>
      <c r="T186" s="6">
        <f t="shared" si="17"/>
        <v>-11.044214</v>
      </c>
    </row>
    <row r="187" spans="2:20" x14ac:dyDescent="0.25">
      <c r="B187">
        <v>11680000000</v>
      </c>
      <c r="C187">
        <v>-8.9505157000000004</v>
      </c>
      <c r="D187">
        <v>-11.198333999999999</v>
      </c>
      <c r="H187" s="6">
        <f t="shared" si="12"/>
        <v>11.98</v>
      </c>
      <c r="I187" s="6">
        <f t="shared" si="13"/>
        <v>-9.1968516999999999</v>
      </c>
      <c r="J187" s="6">
        <f t="shared" si="14"/>
        <v>-10.327703</v>
      </c>
      <c r="L187">
        <v>11680000000</v>
      </c>
      <c r="M187">
        <v>-9.0055113000000002</v>
      </c>
      <c r="N187">
        <v>-11.492879</v>
      </c>
      <c r="R187" s="6">
        <f t="shared" si="15"/>
        <v>11.98</v>
      </c>
      <c r="S187" s="6">
        <f t="shared" si="16"/>
        <v>-9.2082949000000003</v>
      </c>
      <c r="T187" s="6">
        <f t="shared" si="17"/>
        <v>-10.88401</v>
      </c>
    </row>
    <row r="188" spans="2:20" x14ac:dyDescent="0.25">
      <c r="B188">
        <v>11740000000</v>
      </c>
      <c r="C188">
        <v>-8.9967545999999992</v>
      </c>
      <c r="D188">
        <v>-11.042259</v>
      </c>
      <c r="H188" s="6">
        <f t="shared" si="12"/>
        <v>12.04</v>
      </c>
      <c r="I188" s="6">
        <f t="shared" si="13"/>
        <v>-9.2567883000000002</v>
      </c>
      <c r="J188" s="6">
        <f t="shared" si="14"/>
        <v>-10.127145000000001</v>
      </c>
      <c r="L188">
        <v>11740000000</v>
      </c>
      <c r="M188">
        <v>-9.0514106999999999</v>
      </c>
      <c r="N188">
        <v>-11.401408</v>
      </c>
      <c r="R188" s="6">
        <f t="shared" si="15"/>
        <v>12.04</v>
      </c>
      <c r="S188" s="6">
        <f t="shared" si="16"/>
        <v>-9.2534618000000002</v>
      </c>
      <c r="T188" s="6">
        <f t="shared" si="17"/>
        <v>-10.721474000000001</v>
      </c>
    </row>
    <row r="189" spans="2:20" x14ac:dyDescent="0.25">
      <c r="B189">
        <v>11800000000</v>
      </c>
      <c r="C189">
        <v>-9.0565003999999991</v>
      </c>
      <c r="D189">
        <v>-10.890798</v>
      </c>
      <c r="H189" s="6">
        <f t="shared" si="12"/>
        <v>12.1</v>
      </c>
      <c r="I189" s="6">
        <f t="shared" si="13"/>
        <v>-9.3110064999999995</v>
      </c>
      <c r="J189" s="6">
        <f t="shared" si="14"/>
        <v>-9.9036608000000008</v>
      </c>
      <c r="L189">
        <v>11800000000</v>
      </c>
      <c r="M189">
        <v>-9.0990114000000002</v>
      </c>
      <c r="N189">
        <v>-11.308374000000001</v>
      </c>
      <c r="R189" s="6">
        <f t="shared" si="15"/>
        <v>12.1</v>
      </c>
      <c r="S189" s="6">
        <f t="shared" si="16"/>
        <v>-9.3014889000000007</v>
      </c>
      <c r="T189" s="6">
        <f t="shared" si="17"/>
        <v>-10.516904</v>
      </c>
    </row>
    <row r="190" spans="2:20" x14ac:dyDescent="0.25">
      <c r="B190">
        <v>11860000000</v>
      </c>
      <c r="C190">
        <v>-9.1047534999999993</v>
      </c>
      <c r="D190">
        <v>-10.706028999999999</v>
      </c>
      <c r="H190" s="6">
        <f t="shared" si="12"/>
        <v>12.16</v>
      </c>
      <c r="I190" s="6">
        <f t="shared" si="13"/>
        <v>-9.3592396000000004</v>
      </c>
      <c r="J190" s="6">
        <f t="shared" si="14"/>
        <v>-9.7047156999999995</v>
      </c>
      <c r="L190">
        <v>11860000000</v>
      </c>
      <c r="M190">
        <v>-9.1369361999999992</v>
      </c>
      <c r="N190">
        <v>-11.182952</v>
      </c>
      <c r="R190" s="6">
        <f t="shared" si="15"/>
        <v>12.16</v>
      </c>
      <c r="S190" s="6">
        <f t="shared" si="16"/>
        <v>-9.3446131000000001</v>
      </c>
      <c r="T190" s="6">
        <f t="shared" si="17"/>
        <v>-10.324507000000001</v>
      </c>
    </row>
    <row r="191" spans="2:20" x14ac:dyDescent="0.25">
      <c r="B191">
        <v>11920000000</v>
      </c>
      <c r="C191">
        <v>-9.1490431000000001</v>
      </c>
      <c r="D191">
        <v>-10.518344000000001</v>
      </c>
      <c r="H191" s="6">
        <f t="shared" si="12"/>
        <v>12.22</v>
      </c>
      <c r="I191" s="6">
        <f t="shared" si="13"/>
        <v>-9.4082793999999996</v>
      </c>
      <c r="J191" s="6">
        <f t="shared" si="14"/>
        <v>-9.4901961999999997</v>
      </c>
      <c r="L191">
        <v>11920000000</v>
      </c>
      <c r="M191">
        <v>-9.1720562000000001</v>
      </c>
      <c r="N191">
        <v>-11.044214</v>
      </c>
      <c r="R191" s="6">
        <f t="shared" si="15"/>
        <v>12.22</v>
      </c>
      <c r="S191" s="6">
        <f t="shared" si="16"/>
        <v>-9.3897209000000004</v>
      </c>
      <c r="T191" s="6">
        <f t="shared" si="17"/>
        <v>-10.099176999999999</v>
      </c>
    </row>
    <row r="192" spans="2:20" x14ac:dyDescent="0.25">
      <c r="B192">
        <v>11980000000</v>
      </c>
      <c r="C192">
        <v>-9.1968516999999999</v>
      </c>
      <c r="D192">
        <v>-10.327703</v>
      </c>
      <c r="H192" s="6">
        <f t="shared" si="12"/>
        <v>12.28</v>
      </c>
      <c r="I192" s="6">
        <f t="shared" si="13"/>
        <v>-9.4741181999999995</v>
      </c>
      <c r="J192" s="6">
        <f t="shared" si="14"/>
        <v>-9.2815160999999993</v>
      </c>
      <c r="L192">
        <v>11980000000</v>
      </c>
      <c r="M192">
        <v>-9.2082949000000003</v>
      </c>
      <c r="N192">
        <v>-10.88401</v>
      </c>
      <c r="R192" s="6">
        <f t="shared" si="15"/>
        <v>12.28</v>
      </c>
      <c r="S192" s="6">
        <f t="shared" si="16"/>
        <v>-9.4502325000000003</v>
      </c>
      <c r="T192" s="6">
        <f t="shared" si="17"/>
        <v>-9.8854942000000001</v>
      </c>
    </row>
    <row r="193" spans="2:20" x14ac:dyDescent="0.25">
      <c r="B193">
        <v>12040000000</v>
      </c>
      <c r="C193">
        <v>-9.2567883000000002</v>
      </c>
      <c r="D193">
        <v>-10.127145000000001</v>
      </c>
      <c r="H193" s="6">
        <f t="shared" si="12"/>
        <v>12.34</v>
      </c>
      <c r="I193" s="6">
        <f t="shared" si="13"/>
        <v>-9.5474405000000004</v>
      </c>
      <c r="J193" s="6">
        <f t="shared" si="14"/>
        <v>-9.0684194999999992</v>
      </c>
      <c r="L193">
        <v>12040000000</v>
      </c>
      <c r="M193">
        <v>-9.2534618000000002</v>
      </c>
      <c r="N193">
        <v>-10.721474000000001</v>
      </c>
      <c r="R193" s="6">
        <f t="shared" si="15"/>
        <v>12.34</v>
      </c>
      <c r="S193" s="6">
        <f t="shared" si="16"/>
        <v>-9.5128907999999992</v>
      </c>
      <c r="T193" s="6">
        <f t="shared" si="17"/>
        <v>-9.6524248000000004</v>
      </c>
    </row>
    <row r="194" spans="2:20" x14ac:dyDescent="0.25">
      <c r="B194">
        <v>12100000000</v>
      </c>
      <c r="C194">
        <v>-9.3110064999999995</v>
      </c>
      <c r="D194">
        <v>-9.9036608000000008</v>
      </c>
      <c r="H194" s="6">
        <f t="shared" si="12"/>
        <v>12.4</v>
      </c>
      <c r="I194" s="6">
        <f t="shared" si="13"/>
        <v>-9.606287</v>
      </c>
      <c r="J194" s="6">
        <f t="shared" si="14"/>
        <v>-8.8884678000000008</v>
      </c>
      <c r="L194">
        <v>12100000000</v>
      </c>
      <c r="M194">
        <v>-9.3014889000000007</v>
      </c>
      <c r="N194">
        <v>-10.516904</v>
      </c>
      <c r="R194" s="6">
        <f t="shared" si="15"/>
        <v>12.4</v>
      </c>
      <c r="S194" s="6">
        <f t="shared" si="16"/>
        <v>-9.5677184999999998</v>
      </c>
      <c r="T194" s="6">
        <f t="shared" si="17"/>
        <v>-9.4487705000000002</v>
      </c>
    </row>
    <row r="195" spans="2:20" x14ac:dyDescent="0.25">
      <c r="B195">
        <v>12160000000</v>
      </c>
      <c r="C195">
        <v>-9.3592396000000004</v>
      </c>
      <c r="D195">
        <v>-9.7047156999999995</v>
      </c>
      <c r="H195" s="6">
        <f t="shared" si="12"/>
        <v>12.46</v>
      </c>
      <c r="I195" s="6">
        <f t="shared" si="13"/>
        <v>-9.6711855</v>
      </c>
      <c r="J195" s="6">
        <f t="shared" si="14"/>
        <v>-8.6845502999999997</v>
      </c>
      <c r="L195">
        <v>12160000000</v>
      </c>
      <c r="M195">
        <v>-9.3446131000000001</v>
      </c>
      <c r="N195">
        <v>-10.324507000000001</v>
      </c>
      <c r="R195" s="6">
        <f t="shared" si="15"/>
        <v>12.46</v>
      </c>
      <c r="S195" s="6">
        <f t="shared" si="16"/>
        <v>-9.6244259000000003</v>
      </c>
      <c r="T195" s="6">
        <f t="shared" si="17"/>
        <v>-9.2113571000000007</v>
      </c>
    </row>
    <row r="196" spans="2:20" x14ac:dyDescent="0.25">
      <c r="B196">
        <v>12220000000</v>
      </c>
      <c r="C196">
        <v>-9.4082793999999996</v>
      </c>
      <c r="D196">
        <v>-9.4901961999999997</v>
      </c>
      <c r="H196" s="6">
        <f t="shared" ref="H196:H204" si="18">B201/1000000000</f>
        <v>12.52</v>
      </c>
      <c r="I196" s="6">
        <f t="shared" ref="I196:I204" si="19">C201</f>
        <v>-9.7521734000000002</v>
      </c>
      <c r="J196" s="6">
        <f t="shared" ref="J196:J204" si="20">D201</f>
        <v>-8.5089091999999997</v>
      </c>
      <c r="L196">
        <v>12220000000</v>
      </c>
      <c r="M196">
        <v>-9.3897209000000004</v>
      </c>
      <c r="N196">
        <v>-10.099176999999999</v>
      </c>
      <c r="R196" s="6">
        <f t="shared" ref="R196:R204" si="21">L201/1000000000</f>
        <v>12.52</v>
      </c>
      <c r="S196" s="6">
        <f t="shared" ref="S196:S204" si="22">M201</f>
        <v>-9.6910428999999993</v>
      </c>
      <c r="T196" s="6">
        <f t="shared" ref="T196:T204" si="23">N201</f>
        <v>-9.0039529999999992</v>
      </c>
    </row>
    <row r="197" spans="2:20" x14ac:dyDescent="0.25">
      <c r="B197">
        <v>12280000000</v>
      </c>
      <c r="C197">
        <v>-9.4741181999999995</v>
      </c>
      <c r="D197">
        <v>-9.2815160999999993</v>
      </c>
      <c r="H197" s="6">
        <f t="shared" si="18"/>
        <v>12.58</v>
      </c>
      <c r="I197" s="6">
        <f t="shared" si="19"/>
        <v>-9.8349056000000008</v>
      </c>
      <c r="J197" s="6">
        <f t="shared" si="20"/>
        <v>-8.3257723000000006</v>
      </c>
      <c r="L197">
        <v>12280000000</v>
      </c>
      <c r="M197">
        <v>-9.4502325000000003</v>
      </c>
      <c r="N197">
        <v>-9.8854942000000001</v>
      </c>
      <c r="R197" s="6">
        <f t="shared" si="21"/>
        <v>12.58</v>
      </c>
      <c r="S197" s="6">
        <f t="shared" si="22"/>
        <v>-9.7617864999999995</v>
      </c>
      <c r="T197" s="6">
        <f t="shared" si="23"/>
        <v>-8.7779827000000008</v>
      </c>
    </row>
    <row r="198" spans="2:20" x14ac:dyDescent="0.25">
      <c r="B198">
        <v>12340000000</v>
      </c>
      <c r="C198">
        <v>-9.5474405000000004</v>
      </c>
      <c r="D198">
        <v>-9.0684194999999992</v>
      </c>
      <c r="H198" s="6">
        <f t="shared" si="18"/>
        <v>12.64</v>
      </c>
      <c r="I198" s="6">
        <f t="shared" si="19"/>
        <v>-9.9007205999999996</v>
      </c>
      <c r="J198" s="6">
        <f t="shared" si="20"/>
        <v>-8.1788273</v>
      </c>
      <c r="L198">
        <v>12340000000</v>
      </c>
      <c r="M198">
        <v>-9.5128907999999992</v>
      </c>
      <c r="N198">
        <v>-9.6524248000000004</v>
      </c>
      <c r="R198" s="6">
        <f t="shared" si="21"/>
        <v>12.64</v>
      </c>
      <c r="S198" s="6">
        <f t="shared" si="22"/>
        <v>-9.8237542999999992</v>
      </c>
      <c r="T198" s="6">
        <f t="shared" si="23"/>
        <v>-8.5925665000000002</v>
      </c>
    </row>
    <row r="199" spans="2:20" x14ac:dyDescent="0.25">
      <c r="B199">
        <v>12400000000</v>
      </c>
      <c r="C199">
        <v>-9.606287</v>
      </c>
      <c r="D199">
        <v>-8.8884678000000008</v>
      </c>
      <c r="H199" s="6">
        <f t="shared" si="18"/>
        <v>12.7</v>
      </c>
      <c r="I199" s="6">
        <f t="shared" si="19"/>
        <v>-9.9767875999999998</v>
      </c>
      <c r="J199" s="6">
        <f t="shared" si="20"/>
        <v>-8.0167874999999995</v>
      </c>
      <c r="L199">
        <v>12400000000</v>
      </c>
      <c r="M199">
        <v>-9.5677184999999998</v>
      </c>
      <c r="N199">
        <v>-9.4487705000000002</v>
      </c>
      <c r="R199" s="6">
        <f t="shared" si="21"/>
        <v>12.7</v>
      </c>
      <c r="S199" s="6">
        <f t="shared" si="22"/>
        <v>-9.8926849000000008</v>
      </c>
      <c r="T199" s="6">
        <f t="shared" si="23"/>
        <v>-8.3871737</v>
      </c>
    </row>
    <row r="200" spans="2:20" x14ac:dyDescent="0.25">
      <c r="B200">
        <v>12460000000</v>
      </c>
      <c r="C200">
        <v>-9.6711855</v>
      </c>
      <c r="D200">
        <v>-8.6845502999999997</v>
      </c>
      <c r="H200" s="6">
        <f t="shared" si="18"/>
        <v>12.76</v>
      </c>
      <c r="I200" s="6">
        <f t="shared" si="19"/>
        <v>-10.064957</v>
      </c>
      <c r="J200" s="6">
        <f t="shared" si="20"/>
        <v>-7.8909925999999997</v>
      </c>
      <c r="L200">
        <v>12460000000</v>
      </c>
      <c r="M200">
        <v>-9.6244259000000003</v>
      </c>
      <c r="N200">
        <v>-9.2113571000000007</v>
      </c>
      <c r="R200" s="6">
        <f t="shared" si="21"/>
        <v>12.76</v>
      </c>
      <c r="S200" s="6">
        <f t="shared" si="22"/>
        <v>-9.9721212000000001</v>
      </c>
      <c r="T200" s="6">
        <f t="shared" si="23"/>
        <v>-8.2200050000000005</v>
      </c>
    </row>
    <row r="201" spans="2:20" x14ac:dyDescent="0.25">
      <c r="B201">
        <v>12520000000</v>
      </c>
      <c r="C201">
        <v>-9.7521734000000002</v>
      </c>
      <c r="D201">
        <v>-8.5089091999999997</v>
      </c>
      <c r="H201" s="6">
        <f t="shared" si="18"/>
        <v>12.82</v>
      </c>
      <c r="I201" s="6">
        <f t="shared" si="19"/>
        <v>-10.140003</v>
      </c>
      <c r="J201" s="6">
        <f t="shared" si="20"/>
        <v>-7.7579473999999999</v>
      </c>
      <c r="L201">
        <v>12520000000</v>
      </c>
      <c r="M201">
        <v>-9.6910428999999993</v>
      </c>
      <c r="N201">
        <v>-9.0039529999999992</v>
      </c>
      <c r="R201" s="6">
        <f t="shared" si="21"/>
        <v>12.82</v>
      </c>
      <c r="S201" s="6">
        <f t="shared" si="22"/>
        <v>-10.046547</v>
      </c>
      <c r="T201" s="6">
        <f t="shared" si="23"/>
        <v>-8.0354566999999992</v>
      </c>
    </row>
    <row r="202" spans="2:20" x14ac:dyDescent="0.25">
      <c r="B202">
        <v>12580000000</v>
      </c>
      <c r="C202">
        <v>-9.8349056000000008</v>
      </c>
      <c r="D202">
        <v>-8.3257723000000006</v>
      </c>
      <c r="H202" s="6">
        <f t="shared" si="18"/>
        <v>12.88</v>
      </c>
      <c r="I202" s="6">
        <f t="shared" si="19"/>
        <v>-10.198653</v>
      </c>
      <c r="J202" s="6">
        <f t="shared" si="20"/>
        <v>-7.6850452000000002</v>
      </c>
      <c r="L202">
        <v>12580000000</v>
      </c>
      <c r="M202">
        <v>-9.7617864999999995</v>
      </c>
      <c r="N202">
        <v>-8.7779827000000008</v>
      </c>
      <c r="R202" s="6">
        <f t="shared" si="21"/>
        <v>12.88</v>
      </c>
      <c r="S202" s="6">
        <f t="shared" si="22"/>
        <v>-10.110588</v>
      </c>
      <c r="T202" s="6">
        <f t="shared" si="23"/>
        <v>-7.9065899999999996</v>
      </c>
    </row>
    <row r="203" spans="2:20" x14ac:dyDescent="0.25">
      <c r="B203">
        <v>12640000000</v>
      </c>
      <c r="C203">
        <v>-9.9007205999999996</v>
      </c>
      <c r="D203">
        <v>-8.1788273</v>
      </c>
      <c r="H203" s="6">
        <f t="shared" si="18"/>
        <v>12.94</v>
      </c>
      <c r="I203" s="6">
        <f t="shared" si="19"/>
        <v>-10.24685</v>
      </c>
      <c r="J203" s="6">
        <f t="shared" si="20"/>
        <v>-7.6317959000000002</v>
      </c>
      <c r="L203">
        <v>12640000000</v>
      </c>
      <c r="M203">
        <v>-9.8237542999999992</v>
      </c>
      <c r="N203">
        <v>-8.5925665000000002</v>
      </c>
      <c r="R203" s="6">
        <f t="shared" si="21"/>
        <v>12.94</v>
      </c>
      <c r="S203" s="6">
        <f t="shared" si="22"/>
        <v>-10.163406</v>
      </c>
      <c r="T203" s="6">
        <f t="shared" si="23"/>
        <v>-7.8004097999999997</v>
      </c>
    </row>
    <row r="204" spans="2:20" x14ac:dyDescent="0.25">
      <c r="B204">
        <v>12700000000</v>
      </c>
      <c r="C204">
        <v>-9.9767875999999998</v>
      </c>
      <c r="D204">
        <v>-8.0167874999999995</v>
      </c>
      <c r="H204" s="6">
        <f t="shared" si="18"/>
        <v>13</v>
      </c>
      <c r="I204" s="6">
        <f t="shared" si="19"/>
        <v>-10.279878999999999</v>
      </c>
      <c r="J204" s="6">
        <f t="shared" si="20"/>
        <v>-7.6240473</v>
      </c>
      <c r="L204">
        <v>12700000000</v>
      </c>
      <c r="M204">
        <v>-9.8926849000000008</v>
      </c>
      <c r="N204">
        <v>-8.3871737</v>
      </c>
      <c r="R204" s="6">
        <f t="shared" si="21"/>
        <v>13</v>
      </c>
      <c r="S204" s="6">
        <f t="shared" si="22"/>
        <v>-10.198238999999999</v>
      </c>
      <c r="T204" s="6">
        <f t="shared" si="23"/>
        <v>-7.7558674999999999</v>
      </c>
    </row>
    <row r="205" spans="2:20" x14ac:dyDescent="0.25">
      <c r="B205">
        <v>12760000000</v>
      </c>
      <c r="C205">
        <v>-10.064957</v>
      </c>
      <c r="D205">
        <v>-7.8909925999999997</v>
      </c>
      <c r="L205">
        <v>12760000000</v>
      </c>
      <c r="M205">
        <v>-9.9721212000000001</v>
      </c>
      <c r="N205">
        <v>-8.2200050000000005</v>
      </c>
    </row>
    <row r="206" spans="2:20" x14ac:dyDescent="0.25">
      <c r="B206">
        <v>12820000000</v>
      </c>
      <c r="C206">
        <v>-10.140003</v>
      </c>
      <c r="D206">
        <v>-7.7579473999999999</v>
      </c>
      <c r="L206">
        <v>12820000000</v>
      </c>
      <c r="M206">
        <v>-10.046547</v>
      </c>
      <c r="N206">
        <v>-8.0354566999999992</v>
      </c>
    </row>
    <row r="207" spans="2:20" x14ac:dyDescent="0.25">
      <c r="B207">
        <v>12880000000</v>
      </c>
      <c r="C207">
        <v>-10.198653</v>
      </c>
      <c r="D207">
        <v>-7.6850452000000002</v>
      </c>
      <c r="L207">
        <v>12880000000</v>
      </c>
      <c r="M207">
        <v>-10.110588</v>
      </c>
      <c r="N207">
        <v>-7.9065899999999996</v>
      </c>
    </row>
    <row r="208" spans="2:20" x14ac:dyDescent="0.25">
      <c r="B208">
        <v>12940000000</v>
      </c>
      <c r="C208">
        <v>-10.24685</v>
      </c>
      <c r="D208">
        <v>-7.6317959000000002</v>
      </c>
      <c r="L208">
        <v>12940000000</v>
      </c>
      <c r="M208">
        <v>-10.163406</v>
      </c>
      <c r="N208">
        <v>-7.8004097999999997</v>
      </c>
    </row>
    <row r="209" spans="2:14" x14ac:dyDescent="0.25">
      <c r="B209">
        <v>13000000000</v>
      </c>
      <c r="C209">
        <v>-10.279878999999999</v>
      </c>
      <c r="D209">
        <v>-7.6240473</v>
      </c>
      <c r="L209">
        <v>13000000000</v>
      </c>
      <c r="M209">
        <v>-10.198238999999999</v>
      </c>
      <c r="N209">
        <v>-7.7558674999999999</v>
      </c>
    </row>
    <row r="210" spans="2:14" x14ac:dyDescent="0.25">
      <c r="B210" t="s">
        <v>25</v>
      </c>
      <c r="L210" t="s">
        <v>25</v>
      </c>
    </row>
    <row r="213" spans="2:14" x14ac:dyDescent="0.25">
      <c r="B213" t="s">
        <v>22</v>
      </c>
      <c r="L213" t="s">
        <v>22</v>
      </c>
    </row>
    <row r="214" spans="2:14" x14ac:dyDescent="0.25">
      <c r="B214" t="s">
        <v>23</v>
      </c>
      <c r="C214" t="s">
        <v>245</v>
      </c>
      <c r="D214" t="s">
        <v>246</v>
      </c>
      <c r="L214" t="s">
        <v>23</v>
      </c>
      <c r="M214" t="s">
        <v>245</v>
      </c>
      <c r="N214" t="s">
        <v>246</v>
      </c>
    </row>
    <row r="215" spans="2:14" x14ac:dyDescent="0.25">
      <c r="B215">
        <v>10000000</v>
      </c>
      <c r="C215">
        <v>-27.604773000000002</v>
      </c>
      <c r="D215">
        <v>-0.34957269000000002</v>
      </c>
      <c r="L215">
        <v>10000000</v>
      </c>
      <c r="M215">
        <v>-28.133828999999999</v>
      </c>
      <c r="N215">
        <v>-0.33000006999999998</v>
      </c>
    </row>
    <row r="216" spans="2:14" x14ac:dyDescent="0.25">
      <c r="B216">
        <v>109900000</v>
      </c>
      <c r="C216">
        <v>-20.536102</v>
      </c>
      <c r="D216">
        <v>-1.3001091</v>
      </c>
      <c r="L216">
        <v>109900000</v>
      </c>
      <c r="M216">
        <v>-21.056367999999999</v>
      </c>
      <c r="N216">
        <v>-1.2536049</v>
      </c>
    </row>
    <row r="217" spans="2:14" x14ac:dyDescent="0.25">
      <c r="B217">
        <v>209800000</v>
      </c>
      <c r="C217">
        <v>-13.499653</v>
      </c>
      <c r="D217">
        <v>-3.2177867999999998</v>
      </c>
      <c r="L217">
        <v>209800000</v>
      </c>
      <c r="M217">
        <v>-14.056827999999999</v>
      </c>
      <c r="N217">
        <v>-3.1341375999999999</v>
      </c>
    </row>
    <row r="218" spans="2:14" x14ac:dyDescent="0.25">
      <c r="B218">
        <v>309700000</v>
      </c>
      <c r="C218">
        <v>-12.987087000000001</v>
      </c>
      <c r="D218">
        <v>-5.6042480000000001</v>
      </c>
      <c r="L218">
        <v>309700000</v>
      </c>
      <c r="M218">
        <v>-13.588488999999999</v>
      </c>
      <c r="N218">
        <v>-5.5374980000000003</v>
      </c>
    </row>
    <row r="219" spans="2:14" x14ac:dyDescent="0.25">
      <c r="B219">
        <v>409600000</v>
      </c>
      <c r="C219">
        <v>-13.113694000000001</v>
      </c>
      <c r="D219">
        <v>-9.5244426999999998</v>
      </c>
      <c r="L219">
        <v>409600000</v>
      </c>
      <c r="M219">
        <v>-13.773574999999999</v>
      </c>
      <c r="N219">
        <v>-9.5523776999999992</v>
      </c>
    </row>
    <row r="220" spans="2:14" x14ac:dyDescent="0.25">
      <c r="B220">
        <v>509500000</v>
      </c>
      <c r="C220">
        <v>-12.511452</v>
      </c>
      <c r="D220">
        <v>-14.54345</v>
      </c>
      <c r="L220">
        <v>509500000</v>
      </c>
      <c r="M220">
        <v>-13.186049000000001</v>
      </c>
      <c r="N220">
        <v>-14.32973</v>
      </c>
    </row>
    <row r="221" spans="2:14" x14ac:dyDescent="0.25">
      <c r="B221">
        <v>609400000</v>
      </c>
      <c r="C221">
        <v>-10.88768</v>
      </c>
      <c r="D221">
        <v>-18.692045</v>
      </c>
      <c r="L221">
        <v>609400000</v>
      </c>
      <c r="M221">
        <v>-11.618369</v>
      </c>
      <c r="N221">
        <v>-17.936181999999999</v>
      </c>
    </row>
    <row r="222" spans="2:14" x14ac:dyDescent="0.25">
      <c r="B222">
        <v>709300000</v>
      </c>
      <c r="C222">
        <v>-9.4650496999999998</v>
      </c>
      <c r="D222">
        <v>-20.237711000000001</v>
      </c>
      <c r="L222">
        <v>709300000</v>
      </c>
      <c r="M222">
        <v>-10.186071999999999</v>
      </c>
      <c r="N222">
        <v>-18.755061999999999</v>
      </c>
    </row>
    <row r="223" spans="2:14" x14ac:dyDescent="0.25">
      <c r="B223">
        <v>809200000</v>
      </c>
      <c r="C223">
        <v>-8.4438580999999999</v>
      </c>
      <c r="D223">
        <v>-19.507389</v>
      </c>
      <c r="L223">
        <v>809200000</v>
      </c>
      <c r="M223">
        <v>-9.1634817000000002</v>
      </c>
      <c r="N223">
        <v>-17.467528999999999</v>
      </c>
    </row>
    <row r="224" spans="2:14" x14ac:dyDescent="0.25">
      <c r="B224">
        <v>909100000</v>
      </c>
      <c r="C224">
        <v>-8.0316544000000007</v>
      </c>
      <c r="D224">
        <v>-18.448242</v>
      </c>
      <c r="L224">
        <v>909100000</v>
      </c>
      <c r="M224">
        <v>-8.7200441000000009</v>
      </c>
      <c r="N224">
        <v>-16.369897999999999</v>
      </c>
    </row>
    <row r="225" spans="2:14" x14ac:dyDescent="0.25">
      <c r="B225">
        <v>1009000000</v>
      </c>
      <c r="C225">
        <v>-7.6363063000000002</v>
      </c>
      <c r="D225">
        <v>-17.960502999999999</v>
      </c>
      <c r="L225">
        <v>1009000000</v>
      </c>
      <c r="M225">
        <v>-8.3183632000000003</v>
      </c>
      <c r="N225">
        <v>-15.736998</v>
      </c>
    </row>
    <row r="226" spans="2:14" x14ac:dyDescent="0.25">
      <c r="B226">
        <v>1108900000</v>
      </c>
      <c r="C226">
        <v>-7.6020235999999999</v>
      </c>
      <c r="D226">
        <v>-17.556163999999999</v>
      </c>
      <c r="L226">
        <v>1108900000</v>
      </c>
      <c r="M226">
        <v>-8.3003806999999998</v>
      </c>
      <c r="N226">
        <v>-15.485516000000001</v>
      </c>
    </row>
    <row r="227" spans="2:14" x14ac:dyDescent="0.25">
      <c r="B227">
        <v>1208800000</v>
      </c>
      <c r="C227">
        <v>-7.4050221000000001</v>
      </c>
      <c r="D227">
        <v>-17.658449000000001</v>
      </c>
      <c r="L227">
        <v>1208800000</v>
      </c>
      <c r="M227">
        <v>-8.1216296999999997</v>
      </c>
      <c r="N227">
        <v>-15.316291</v>
      </c>
    </row>
    <row r="228" spans="2:14" x14ac:dyDescent="0.25">
      <c r="B228">
        <v>1308700000</v>
      </c>
      <c r="C228">
        <v>-7.3422650999999997</v>
      </c>
      <c r="D228">
        <v>-17.859648</v>
      </c>
      <c r="L228">
        <v>1308700000</v>
      </c>
      <c r="M228">
        <v>-8.0945101000000008</v>
      </c>
      <c r="N228">
        <v>-15.493601</v>
      </c>
    </row>
    <row r="229" spans="2:14" x14ac:dyDescent="0.25">
      <c r="B229">
        <v>1408600000</v>
      </c>
      <c r="C229">
        <v>-7.2546486999999997</v>
      </c>
      <c r="D229">
        <v>-17.840616000000001</v>
      </c>
      <c r="L229">
        <v>1408600000</v>
      </c>
      <c r="M229">
        <v>-8.0044737000000001</v>
      </c>
      <c r="N229">
        <v>-15.545664</v>
      </c>
    </row>
    <row r="230" spans="2:14" x14ac:dyDescent="0.25">
      <c r="B230">
        <v>1508500000</v>
      </c>
      <c r="C230">
        <v>-7.2432002999999998</v>
      </c>
      <c r="D230">
        <v>-18.129721</v>
      </c>
      <c r="L230">
        <v>1508500000</v>
      </c>
      <c r="M230">
        <v>-7.9807300999999997</v>
      </c>
      <c r="N230">
        <v>-15.849372000000001</v>
      </c>
    </row>
    <row r="231" spans="2:14" x14ac:dyDescent="0.25">
      <c r="B231">
        <v>1608400000</v>
      </c>
      <c r="C231">
        <v>-7.3554133999999998</v>
      </c>
      <c r="D231">
        <v>-17.941599</v>
      </c>
      <c r="L231">
        <v>1608400000</v>
      </c>
      <c r="M231">
        <v>-8.0681200000000004</v>
      </c>
      <c r="N231">
        <v>-15.963621</v>
      </c>
    </row>
    <row r="232" spans="2:14" x14ac:dyDescent="0.25">
      <c r="B232">
        <v>1708300000</v>
      </c>
      <c r="C232">
        <v>-7.427352</v>
      </c>
      <c r="D232">
        <v>-18.190795999999999</v>
      </c>
      <c r="L232">
        <v>1708300000</v>
      </c>
      <c r="M232">
        <v>-8.1338892000000005</v>
      </c>
      <c r="N232">
        <v>-16.296692</v>
      </c>
    </row>
    <row r="233" spans="2:14" x14ac:dyDescent="0.25">
      <c r="B233">
        <v>1808200000</v>
      </c>
      <c r="C233">
        <v>-7.5263432999999997</v>
      </c>
      <c r="D233">
        <v>-17.488123000000002</v>
      </c>
      <c r="L233">
        <v>1808200000</v>
      </c>
      <c r="M233">
        <v>-8.2333288000000007</v>
      </c>
      <c r="N233">
        <v>-16.274452</v>
      </c>
    </row>
    <row r="234" spans="2:14" x14ac:dyDescent="0.25">
      <c r="B234">
        <v>1908100000</v>
      </c>
      <c r="C234">
        <v>-7.4695530000000003</v>
      </c>
      <c r="D234">
        <v>-17.360068999999999</v>
      </c>
      <c r="L234">
        <v>1908100000</v>
      </c>
      <c r="M234">
        <v>-8.2106589999999997</v>
      </c>
      <c r="N234">
        <v>-16.229990000000001</v>
      </c>
    </row>
    <row r="235" spans="2:14" x14ac:dyDescent="0.25">
      <c r="B235">
        <v>2008000000</v>
      </c>
      <c r="C235">
        <v>-7.4212499000000003</v>
      </c>
      <c r="D235">
        <v>-16.937885000000001</v>
      </c>
      <c r="L235">
        <v>2008000000</v>
      </c>
      <c r="M235">
        <v>-8.1604652000000009</v>
      </c>
      <c r="N235">
        <v>-15.863958</v>
      </c>
    </row>
    <row r="236" spans="2:14" x14ac:dyDescent="0.25">
      <c r="B236">
        <v>2107900000</v>
      </c>
      <c r="C236">
        <v>-7.4274453999999999</v>
      </c>
      <c r="D236">
        <v>-16.948069</v>
      </c>
      <c r="L236">
        <v>2107900000</v>
      </c>
      <c r="M236">
        <v>-8.1418456999999993</v>
      </c>
      <c r="N236">
        <v>-15.570873000000001</v>
      </c>
    </row>
    <row r="237" spans="2:14" x14ac:dyDescent="0.25">
      <c r="B237">
        <v>2207800000</v>
      </c>
      <c r="C237">
        <v>-7.5273380000000003</v>
      </c>
      <c r="D237">
        <v>-16.6035</v>
      </c>
      <c r="L237">
        <v>2207800000</v>
      </c>
      <c r="M237">
        <v>-8.2087765000000008</v>
      </c>
      <c r="N237">
        <v>-15.070354</v>
      </c>
    </row>
    <row r="238" spans="2:14" x14ac:dyDescent="0.25">
      <c r="B238">
        <v>2307700000</v>
      </c>
      <c r="C238">
        <v>-7.6688409000000002</v>
      </c>
      <c r="D238">
        <v>-16.382398999999999</v>
      </c>
      <c r="L238">
        <v>2307700000</v>
      </c>
      <c r="M238">
        <v>-8.3392505999999997</v>
      </c>
      <c r="N238">
        <v>-14.817555</v>
      </c>
    </row>
    <row r="239" spans="2:14" x14ac:dyDescent="0.25">
      <c r="B239">
        <v>2407600000</v>
      </c>
      <c r="C239">
        <v>-7.7314119000000003</v>
      </c>
      <c r="D239">
        <v>-16.138833999999999</v>
      </c>
      <c r="L239">
        <v>2407600000</v>
      </c>
      <c r="M239">
        <v>-8.4126843999999998</v>
      </c>
      <c r="N239">
        <v>-14.520080999999999</v>
      </c>
    </row>
    <row r="240" spans="2:14" x14ac:dyDescent="0.25">
      <c r="B240">
        <v>2507500000</v>
      </c>
      <c r="C240">
        <v>-7.7087703000000003</v>
      </c>
      <c r="D240">
        <v>-16.273806</v>
      </c>
      <c r="L240">
        <v>2507500000</v>
      </c>
      <c r="M240">
        <v>-8.3807936000000005</v>
      </c>
      <c r="N240">
        <v>-14.679432</v>
      </c>
    </row>
    <row r="241" spans="2:14" x14ac:dyDescent="0.25">
      <c r="B241">
        <v>2607400000</v>
      </c>
      <c r="C241">
        <v>-7.6651821</v>
      </c>
      <c r="D241">
        <v>-16.193752</v>
      </c>
      <c r="L241">
        <v>2607400000</v>
      </c>
      <c r="M241">
        <v>-8.3211946000000001</v>
      </c>
      <c r="N241">
        <v>-14.685667</v>
      </c>
    </row>
    <row r="242" spans="2:14" x14ac:dyDescent="0.25">
      <c r="B242">
        <v>2707300000</v>
      </c>
      <c r="C242">
        <v>-7.7061843999999997</v>
      </c>
      <c r="D242">
        <v>-16.087702</v>
      </c>
      <c r="L242">
        <v>2707300000</v>
      </c>
      <c r="M242">
        <v>-8.3130807999999998</v>
      </c>
      <c r="N242">
        <v>-14.74061</v>
      </c>
    </row>
    <row r="243" spans="2:14" x14ac:dyDescent="0.25">
      <c r="B243">
        <v>2807200000</v>
      </c>
      <c r="C243">
        <v>-7.8794760999999998</v>
      </c>
      <c r="D243">
        <v>-15.390841</v>
      </c>
      <c r="L243">
        <v>2807200000</v>
      </c>
      <c r="M243">
        <v>-8.4740772</v>
      </c>
      <c r="N243">
        <v>-14.234718000000001</v>
      </c>
    </row>
    <row r="244" spans="2:14" x14ac:dyDescent="0.25">
      <c r="B244">
        <v>2907100000</v>
      </c>
      <c r="C244">
        <v>-8.0478506000000003</v>
      </c>
      <c r="D244">
        <v>-14.793108</v>
      </c>
      <c r="L244">
        <v>2907100000</v>
      </c>
      <c r="M244">
        <v>-8.6322994000000008</v>
      </c>
      <c r="N244">
        <v>-13.758977</v>
      </c>
    </row>
    <row r="245" spans="2:14" x14ac:dyDescent="0.25">
      <c r="B245">
        <v>3007000000</v>
      </c>
      <c r="C245">
        <v>-8.1405677999999995</v>
      </c>
      <c r="D245">
        <v>-14.323320000000001</v>
      </c>
      <c r="L245">
        <v>3007000000</v>
      </c>
      <c r="M245">
        <v>-8.7373457000000005</v>
      </c>
      <c r="N245">
        <v>-13.300960999999999</v>
      </c>
    </row>
    <row r="246" spans="2:14" x14ac:dyDescent="0.25">
      <c r="B246">
        <v>3106900000</v>
      </c>
      <c r="C246">
        <v>-8.1559629000000005</v>
      </c>
      <c r="D246">
        <v>-13.974667999999999</v>
      </c>
      <c r="L246">
        <v>3106900000</v>
      </c>
      <c r="M246">
        <v>-8.7330197999999992</v>
      </c>
      <c r="N246">
        <v>-13.029559000000001</v>
      </c>
    </row>
    <row r="247" spans="2:14" x14ac:dyDescent="0.25">
      <c r="B247">
        <v>3206800000</v>
      </c>
      <c r="C247">
        <v>-8.1778125999999993</v>
      </c>
      <c r="D247">
        <v>-13.810497</v>
      </c>
      <c r="L247">
        <v>3206800000</v>
      </c>
      <c r="M247">
        <v>-8.7017450000000007</v>
      </c>
      <c r="N247">
        <v>-12.831754</v>
      </c>
    </row>
    <row r="248" spans="2:14" x14ac:dyDescent="0.25">
      <c r="B248">
        <v>3306700000</v>
      </c>
      <c r="C248">
        <v>-8.2939156999999994</v>
      </c>
      <c r="D248">
        <v>-13.500616000000001</v>
      </c>
      <c r="L248">
        <v>3306700000</v>
      </c>
      <c r="M248">
        <v>-8.7406988000000005</v>
      </c>
      <c r="N248">
        <v>-12.609976</v>
      </c>
    </row>
    <row r="249" spans="2:14" x14ac:dyDescent="0.25">
      <c r="B249">
        <v>3406600000</v>
      </c>
      <c r="C249">
        <v>-8.4489736999999998</v>
      </c>
      <c r="D249">
        <v>-13.419147000000001</v>
      </c>
      <c r="L249">
        <v>3406600000</v>
      </c>
      <c r="M249">
        <v>-8.8226604000000002</v>
      </c>
      <c r="N249">
        <v>-12.514091000000001</v>
      </c>
    </row>
    <row r="250" spans="2:14" x14ac:dyDescent="0.25">
      <c r="B250">
        <v>3506500000</v>
      </c>
      <c r="C250">
        <v>-8.5924358000000005</v>
      </c>
      <c r="D250">
        <v>-13.280386</v>
      </c>
      <c r="L250">
        <v>3506500000</v>
      </c>
      <c r="M250">
        <v>-8.9769629999999996</v>
      </c>
      <c r="N250">
        <v>-12.373697</v>
      </c>
    </row>
    <row r="251" spans="2:14" x14ac:dyDescent="0.25">
      <c r="B251">
        <v>3606400000</v>
      </c>
      <c r="C251">
        <v>-8.6478844000000006</v>
      </c>
      <c r="D251">
        <v>-13.384410000000001</v>
      </c>
      <c r="L251">
        <v>3606400000</v>
      </c>
      <c r="M251">
        <v>-9.1095333000000007</v>
      </c>
      <c r="N251">
        <v>-12.362765</v>
      </c>
    </row>
    <row r="252" spans="2:14" x14ac:dyDescent="0.25">
      <c r="B252">
        <v>3706300000</v>
      </c>
      <c r="C252">
        <v>-8.6439342000000003</v>
      </c>
      <c r="D252">
        <v>-13.324925</v>
      </c>
      <c r="L252">
        <v>3706300000</v>
      </c>
      <c r="M252">
        <v>-9.2036066000000005</v>
      </c>
      <c r="N252">
        <v>-12.260528000000001</v>
      </c>
    </row>
    <row r="253" spans="2:14" x14ac:dyDescent="0.25">
      <c r="B253">
        <v>3806200000</v>
      </c>
      <c r="C253">
        <v>-8.5892019000000008</v>
      </c>
      <c r="D253">
        <v>-13.562061</v>
      </c>
      <c r="L253">
        <v>3806200000</v>
      </c>
      <c r="M253">
        <v>-9.1957216000000006</v>
      </c>
      <c r="N253">
        <v>-12.433057</v>
      </c>
    </row>
    <row r="254" spans="2:14" x14ac:dyDescent="0.25">
      <c r="B254">
        <v>3906100000</v>
      </c>
      <c r="C254">
        <v>-8.5566750000000003</v>
      </c>
      <c r="D254">
        <v>-13.634903</v>
      </c>
      <c r="L254">
        <v>3906100000</v>
      </c>
      <c r="M254">
        <v>-9.1700181999999995</v>
      </c>
      <c r="N254">
        <v>-12.492566</v>
      </c>
    </row>
    <row r="255" spans="2:14" x14ac:dyDescent="0.25">
      <c r="B255">
        <v>4006000000</v>
      </c>
      <c r="C255">
        <v>-8.5838660999999998</v>
      </c>
      <c r="D255">
        <v>-13.779152</v>
      </c>
      <c r="L255">
        <v>4006000000</v>
      </c>
      <c r="M255">
        <v>-9.2051134000000001</v>
      </c>
      <c r="N255">
        <v>-12.641055</v>
      </c>
    </row>
    <row r="256" spans="2:14" x14ac:dyDescent="0.25">
      <c r="B256">
        <v>4105900000</v>
      </c>
      <c r="C256">
        <v>-8.6705617999999998</v>
      </c>
      <c r="D256">
        <v>-13.540874000000001</v>
      </c>
      <c r="L256">
        <v>4105900000</v>
      </c>
      <c r="M256">
        <v>-9.3054217999999995</v>
      </c>
      <c r="N256">
        <v>-12.475603</v>
      </c>
    </row>
    <row r="257" spans="2:14" x14ac:dyDescent="0.25">
      <c r="B257">
        <v>4205800000</v>
      </c>
      <c r="C257">
        <v>-8.7375287999999998</v>
      </c>
      <c r="D257">
        <v>-13.557543000000001</v>
      </c>
      <c r="L257">
        <v>4205800000</v>
      </c>
      <c r="M257">
        <v>-9.3826713999999996</v>
      </c>
      <c r="N257">
        <v>-12.550293</v>
      </c>
    </row>
    <row r="258" spans="2:14" x14ac:dyDescent="0.25">
      <c r="B258">
        <v>4305700000</v>
      </c>
      <c r="C258">
        <v>-8.7796249</v>
      </c>
      <c r="D258">
        <v>-13.475797999999999</v>
      </c>
      <c r="L258">
        <v>4305700000</v>
      </c>
      <c r="M258">
        <v>-9.4016914000000007</v>
      </c>
      <c r="N258">
        <v>-12.503466</v>
      </c>
    </row>
    <row r="259" spans="2:14" x14ac:dyDescent="0.25">
      <c r="B259">
        <v>4405600000</v>
      </c>
      <c r="C259">
        <v>-8.7722377999999992</v>
      </c>
      <c r="D259">
        <v>-13.629612</v>
      </c>
      <c r="L259">
        <v>4405600000</v>
      </c>
      <c r="M259">
        <v>-9.3742541999999993</v>
      </c>
      <c r="N259">
        <v>-12.575067000000001</v>
      </c>
    </row>
    <row r="260" spans="2:14" x14ac:dyDescent="0.25">
      <c r="B260">
        <v>4505500000</v>
      </c>
      <c r="C260">
        <v>-8.8186053999999992</v>
      </c>
      <c r="D260">
        <v>-13.516336000000001</v>
      </c>
      <c r="L260">
        <v>4505500000</v>
      </c>
      <c r="M260">
        <v>-9.3695029999999999</v>
      </c>
      <c r="N260">
        <v>-12.422382000000001</v>
      </c>
    </row>
    <row r="261" spans="2:14" x14ac:dyDescent="0.25">
      <c r="B261">
        <v>4605400000</v>
      </c>
      <c r="C261">
        <v>-8.8749980999999991</v>
      </c>
      <c r="D261">
        <v>-13.675084</v>
      </c>
      <c r="L261">
        <v>4605400000</v>
      </c>
      <c r="M261">
        <v>-9.3914489999999997</v>
      </c>
      <c r="N261">
        <v>-12.498158</v>
      </c>
    </row>
    <row r="262" spans="2:14" x14ac:dyDescent="0.25">
      <c r="B262">
        <v>4705300000</v>
      </c>
      <c r="C262">
        <v>-8.9767598999999993</v>
      </c>
      <c r="D262">
        <v>-13.58375</v>
      </c>
      <c r="L262">
        <v>4705300000</v>
      </c>
      <c r="M262">
        <v>-9.4709272000000002</v>
      </c>
      <c r="N262">
        <v>-12.449016</v>
      </c>
    </row>
    <row r="263" spans="2:14" x14ac:dyDescent="0.25">
      <c r="B263">
        <v>4805200000</v>
      </c>
      <c r="C263">
        <v>-9.0077209000000007</v>
      </c>
      <c r="D263">
        <v>-13.574346999999999</v>
      </c>
      <c r="L263">
        <v>4805200000</v>
      </c>
      <c r="M263">
        <v>-9.5244350000000004</v>
      </c>
      <c r="N263">
        <v>-12.452835</v>
      </c>
    </row>
    <row r="264" spans="2:14" x14ac:dyDescent="0.25">
      <c r="B264">
        <v>4905100000</v>
      </c>
      <c r="C264">
        <v>-9.0266867000000008</v>
      </c>
      <c r="D264">
        <v>-13.384727</v>
      </c>
      <c r="L264">
        <v>4905100000</v>
      </c>
      <c r="M264">
        <v>-9.5701113000000007</v>
      </c>
      <c r="N264">
        <v>-12.372021999999999</v>
      </c>
    </row>
    <row r="265" spans="2:14" x14ac:dyDescent="0.25">
      <c r="B265">
        <v>5005000000</v>
      </c>
      <c r="C265">
        <v>-9.0446358</v>
      </c>
      <c r="D265">
        <v>-13.200151</v>
      </c>
      <c r="L265">
        <v>5005000000</v>
      </c>
      <c r="M265">
        <v>-9.6144657000000002</v>
      </c>
      <c r="N265">
        <v>-12.271546000000001</v>
      </c>
    </row>
    <row r="266" spans="2:14" x14ac:dyDescent="0.25">
      <c r="B266">
        <v>5104900000</v>
      </c>
      <c r="C266">
        <v>-9.1045332000000005</v>
      </c>
      <c r="D266">
        <v>-12.938048999999999</v>
      </c>
      <c r="L266">
        <v>5104900000</v>
      </c>
      <c r="M266">
        <v>-9.6728296</v>
      </c>
      <c r="N266">
        <v>-12.082309</v>
      </c>
    </row>
    <row r="267" spans="2:14" x14ac:dyDescent="0.25">
      <c r="B267">
        <v>5204800000</v>
      </c>
      <c r="C267">
        <v>-9.2203578999999998</v>
      </c>
      <c r="D267">
        <v>-12.587645999999999</v>
      </c>
      <c r="L267">
        <v>5204800000</v>
      </c>
      <c r="M267">
        <v>-9.7769194000000006</v>
      </c>
      <c r="N267">
        <v>-11.790998</v>
      </c>
    </row>
    <row r="268" spans="2:14" x14ac:dyDescent="0.25">
      <c r="B268">
        <v>5304700000</v>
      </c>
      <c r="C268">
        <v>-9.3326434999999996</v>
      </c>
      <c r="D268">
        <v>-12.285882000000001</v>
      </c>
      <c r="L268">
        <v>5304700000</v>
      </c>
      <c r="M268">
        <v>-9.8733540000000009</v>
      </c>
      <c r="N268">
        <v>-11.543393999999999</v>
      </c>
    </row>
    <row r="269" spans="2:14" x14ac:dyDescent="0.25">
      <c r="B269">
        <v>5404600000</v>
      </c>
      <c r="C269">
        <v>-9.4183903000000004</v>
      </c>
      <c r="D269">
        <v>-11.998524</v>
      </c>
      <c r="L269">
        <v>5404600000</v>
      </c>
      <c r="M269">
        <v>-9.9525603999999994</v>
      </c>
      <c r="N269">
        <v>-11.287934</v>
      </c>
    </row>
    <row r="270" spans="2:14" x14ac:dyDescent="0.25">
      <c r="B270">
        <v>5504500000</v>
      </c>
      <c r="C270">
        <v>-9.4324931999999997</v>
      </c>
      <c r="D270">
        <v>-11.749482</v>
      </c>
      <c r="L270">
        <v>5504500000</v>
      </c>
      <c r="M270">
        <v>-9.9570751000000008</v>
      </c>
      <c r="N270">
        <v>-11.052462</v>
      </c>
    </row>
    <row r="271" spans="2:14" x14ac:dyDescent="0.25">
      <c r="B271">
        <v>5604400000</v>
      </c>
      <c r="C271">
        <v>-9.4390506999999992</v>
      </c>
      <c r="D271">
        <v>-11.576268000000001</v>
      </c>
      <c r="L271">
        <v>5604400000</v>
      </c>
      <c r="M271">
        <v>-9.9259652999999997</v>
      </c>
      <c r="N271">
        <v>-10.862539999999999</v>
      </c>
    </row>
    <row r="272" spans="2:14" x14ac:dyDescent="0.25">
      <c r="B272">
        <v>5704300000</v>
      </c>
      <c r="C272">
        <v>-9.4915275999999995</v>
      </c>
      <c r="D272">
        <v>-11.380564</v>
      </c>
      <c r="L272">
        <v>5704300000</v>
      </c>
      <c r="M272">
        <v>-9.9455060999999993</v>
      </c>
      <c r="N272">
        <v>-10.691751999999999</v>
      </c>
    </row>
    <row r="273" spans="2:14" x14ac:dyDescent="0.25">
      <c r="B273">
        <v>5804200000</v>
      </c>
      <c r="C273">
        <v>-9.5807409000000003</v>
      </c>
      <c r="D273">
        <v>-11.262418</v>
      </c>
      <c r="L273">
        <v>5804200000</v>
      </c>
      <c r="M273">
        <v>-9.9956226000000008</v>
      </c>
      <c r="N273">
        <v>-10.562979</v>
      </c>
    </row>
    <row r="274" spans="2:14" x14ac:dyDescent="0.25">
      <c r="B274">
        <v>5904100000</v>
      </c>
      <c r="C274">
        <v>-9.6723651999999998</v>
      </c>
      <c r="D274">
        <v>-11.123697</v>
      </c>
      <c r="L274">
        <v>5904100000</v>
      </c>
      <c r="M274">
        <v>-10.081547</v>
      </c>
      <c r="N274">
        <v>-10.44909</v>
      </c>
    </row>
    <row r="275" spans="2:14" x14ac:dyDescent="0.25">
      <c r="B275">
        <v>6004000000</v>
      </c>
      <c r="C275">
        <v>-9.7408628000000004</v>
      </c>
      <c r="D275">
        <v>-10.980031</v>
      </c>
      <c r="L275">
        <v>6004000000</v>
      </c>
      <c r="M275">
        <v>-10.137055</v>
      </c>
      <c r="N275">
        <v>-10.302674</v>
      </c>
    </row>
    <row r="276" spans="2:14" x14ac:dyDescent="0.25">
      <c r="B276">
        <v>6103900000</v>
      </c>
      <c r="C276">
        <v>-9.7651757999999997</v>
      </c>
      <c r="D276">
        <v>-10.859669999999999</v>
      </c>
      <c r="L276">
        <v>6103900000</v>
      </c>
      <c r="M276">
        <v>-10.148481</v>
      </c>
      <c r="N276">
        <v>-10.172086999999999</v>
      </c>
    </row>
    <row r="277" spans="2:14" x14ac:dyDescent="0.25">
      <c r="B277">
        <v>6203800000</v>
      </c>
      <c r="C277">
        <v>-9.8192071999999992</v>
      </c>
      <c r="D277">
        <v>-10.715901000000001</v>
      </c>
      <c r="L277">
        <v>6203800000</v>
      </c>
      <c r="M277">
        <v>-10.163864</v>
      </c>
      <c r="N277">
        <v>-10.021361000000001</v>
      </c>
    </row>
    <row r="278" spans="2:14" x14ac:dyDescent="0.25">
      <c r="B278">
        <v>6303700000</v>
      </c>
      <c r="C278">
        <v>-9.8546914999999995</v>
      </c>
      <c r="D278">
        <v>-10.636123</v>
      </c>
      <c r="L278">
        <v>6303700000</v>
      </c>
      <c r="M278">
        <v>-10.170752999999999</v>
      </c>
      <c r="N278">
        <v>-9.9357451999999995</v>
      </c>
    </row>
    <row r="279" spans="2:14" x14ac:dyDescent="0.25">
      <c r="B279">
        <v>6403600000</v>
      </c>
      <c r="C279">
        <v>-9.9203405</v>
      </c>
      <c r="D279">
        <v>-10.446313</v>
      </c>
      <c r="L279">
        <v>6403600000</v>
      </c>
      <c r="M279">
        <v>-10.217591000000001</v>
      </c>
      <c r="N279">
        <v>-9.7555008000000001</v>
      </c>
    </row>
    <row r="280" spans="2:14" x14ac:dyDescent="0.25">
      <c r="B280">
        <v>6503500000</v>
      </c>
      <c r="C280">
        <v>-9.9452228999999992</v>
      </c>
      <c r="D280">
        <v>-10.375852</v>
      </c>
      <c r="L280">
        <v>6503500000</v>
      </c>
      <c r="M280">
        <v>-10.237728000000001</v>
      </c>
      <c r="N280">
        <v>-9.6739435</v>
      </c>
    </row>
    <row r="281" spans="2:14" x14ac:dyDescent="0.25">
      <c r="B281">
        <v>6603400000</v>
      </c>
      <c r="C281">
        <v>-9.9701433000000002</v>
      </c>
      <c r="D281">
        <v>-10.241849999999999</v>
      </c>
      <c r="L281">
        <v>6603400000</v>
      </c>
      <c r="M281">
        <v>-10.264681</v>
      </c>
      <c r="N281">
        <v>-9.5452738000000004</v>
      </c>
    </row>
    <row r="282" spans="2:14" x14ac:dyDescent="0.25">
      <c r="B282">
        <v>6703300000</v>
      </c>
      <c r="C282">
        <v>-9.9593372000000002</v>
      </c>
      <c r="D282">
        <v>-10.286242</v>
      </c>
      <c r="L282">
        <v>6703300000</v>
      </c>
      <c r="M282">
        <v>-10.258902000000001</v>
      </c>
      <c r="N282">
        <v>-9.5920562999999994</v>
      </c>
    </row>
    <row r="283" spans="2:14" x14ac:dyDescent="0.25">
      <c r="B283">
        <v>6803200000</v>
      </c>
      <c r="C283">
        <v>-9.9337025000000008</v>
      </c>
      <c r="D283">
        <v>-10.250811000000001</v>
      </c>
      <c r="L283">
        <v>6803200000</v>
      </c>
      <c r="M283">
        <v>-10.229222999999999</v>
      </c>
      <c r="N283">
        <v>-9.5506753999999994</v>
      </c>
    </row>
    <row r="284" spans="2:14" x14ac:dyDescent="0.25">
      <c r="B284">
        <v>6903100000</v>
      </c>
      <c r="C284">
        <v>-9.9000301000000004</v>
      </c>
      <c r="D284">
        <v>-10.329465000000001</v>
      </c>
      <c r="L284">
        <v>6903100000</v>
      </c>
      <c r="M284">
        <v>-10.189372000000001</v>
      </c>
      <c r="N284">
        <v>-9.6512747000000001</v>
      </c>
    </row>
    <row r="285" spans="2:14" x14ac:dyDescent="0.25">
      <c r="B285">
        <v>7003000000</v>
      </c>
      <c r="C285">
        <v>-9.8933592000000008</v>
      </c>
      <c r="D285">
        <v>-10.291031</v>
      </c>
      <c r="L285">
        <v>7003000000</v>
      </c>
      <c r="M285">
        <v>-10.175523999999999</v>
      </c>
      <c r="N285">
        <v>-9.6904163000000008</v>
      </c>
    </row>
    <row r="286" spans="2:14" x14ac:dyDescent="0.25">
      <c r="B286">
        <v>7102900000</v>
      </c>
      <c r="C286">
        <v>-9.8902730999999999</v>
      </c>
      <c r="D286">
        <v>-10.329637</v>
      </c>
      <c r="L286">
        <v>7102900000</v>
      </c>
      <c r="M286">
        <v>-10.164618000000001</v>
      </c>
      <c r="N286">
        <v>-9.9105597000000003</v>
      </c>
    </row>
    <row r="287" spans="2:14" x14ac:dyDescent="0.25">
      <c r="B287">
        <v>7202800000</v>
      </c>
      <c r="C287">
        <v>-9.8914565999999997</v>
      </c>
      <c r="D287">
        <v>-10.329901</v>
      </c>
      <c r="L287">
        <v>7202800000</v>
      </c>
      <c r="M287">
        <v>-10.173033999999999</v>
      </c>
      <c r="N287">
        <v>-10.210756999999999</v>
      </c>
    </row>
    <row r="288" spans="2:14" x14ac:dyDescent="0.25">
      <c r="B288">
        <v>7302700000</v>
      </c>
      <c r="C288">
        <v>-9.8792725000000008</v>
      </c>
      <c r="D288">
        <v>-10.396772</v>
      </c>
      <c r="L288">
        <v>7302700000</v>
      </c>
      <c r="M288">
        <v>-10.215163</v>
      </c>
      <c r="N288">
        <v>-10.705014</v>
      </c>
    </row>
    <row r="289" spans="2:14" x14ac:dyDescent="0.25">
      <c r="B289">
        <v>7402600000</v>
      </c>
      <c r="C289">
        <v>-9.8538160000000001</v>
      </c>
      <c r="D289">
        <v>-10.464848999999999</v>
      </c>
      <c r="L289">
        <v>7402600000</v>
      </c>
      <c r="M289">
        <v>-10.315379999999999</v>
      </c>
      <c r="N289">
        <v>-11.268109000000001</v>
      </c>
    </row>
    <row r="290" spans="2:14" x14ac:dyDescent="0.25">
      <c r="B290">
        <v>7502500000</v>
      </c>
      <c r="C290">
        <v>-9.8353157000000007</v>
      </c>
      <c r="D290">
        <v>-10.60999</v>
      </c>
      <c r="L290">
        <v>7502500000</v>
      </c>
      <c r="M290">
        <v>-10.477442999999999</v>
      </c>
      <c r="N290">
        <v>-11.828097</v>
      </c>
    </row>
    <row r="291" spans="2:14" x14ac:dyDescent="0.25">
      <c r="B291">
        <v>7602400000</v>
      </c>
      <c r="C291">
        <v>-9.8254432999999999</v>
      </c>
      <c r="D291">
        <v>-10.837503</v>
      </c>
      <c r="L291">
        <v>7602400000</v>
      </c>
      <c r="M291">
        <v>-10.683001000000001</v>
      </c>
      <c r="N291">
        <v>-12.292783999999999</v>
      </c>
    </row>
    <row r="292" spans="2:14" x14ac:dyDescent="0.25">
      <c r="B292">
        <v>7702300000</v>
      </c>
      <c r="C292">
        <v>-9.8425512000000008</v>
      </c>
      <c r="D292">
        <v>-11.141709000000001</v>
      </c>
      <c r="L292">
        <v>7702300000</v>
      </c>
      <c r="M292">
        <v>-10.922294000000001</v>
      </c>
      <c r="N292">
        <v>-12.514823</v>
      </c>
    </row>
    <row r="293" spans="2:14" x14ac:dyDescent="0.25">
      <c r="B293">
        <v>7802200000</v>
      </c>
      <c r="C293">
        <v>-9.8699864999999996</v>
      </c>
      <c r="D293">
        <v>-11.499715</v>
      </c>
      <c r="L293">
        <v>7802200000</v>
      </c>
      <c r="M293">
        <v>-11.117637999999999</v>
      </c>
      <c r="N293">
        <v>-12.615653</v>
      </c>
    </row>
    <row r="294" spans="2:14" x14ac:dyDescent="0.25">
      <c r="B294">
        <v>7902100000</v>
      </c>
      <c r="C294">
        <v>-9.9044600000000003</v>
      </c>
      <c r="D294">
        <v>-11.848598000000001</v>
      </c>
      <c r="L294">
        <v>7902100000</v>
      </c>
      <c r="M294">
        <v>-11.248341</v>
      </c>
      <c r="N294">
        <v>-12.495092</v>
      </c>
    </row>
    <row r="295" spans="2:14" x14ac:dyDescent="0.25">
      <c r="B295">
        <v>8002000000</v>
      </c>
      <c r="C295">
        <v>-9.9296188000000001</v>
      </c>
      <c r="D295">
        <v>-12.245304000000001</v>
      </c>
      <c r="L295">
        <v>8002000000</v>
      </c>
      <c r="M295">
        <v>-11.279783999999999</v>
      </c>
      <c r="N295">
        <v>-12.462255000000001</v>
      </c>
    </row>
    <row r="296" spans="2:14" x14ac:dyDescent="0.25">
      <c r="B296">
        <v>8101900000</v>
      </c>
      <c r="C296">
        <v>-9.9667072000000001</v>
      </c>
      <c r="D296">
        <v>-12.686665</v>
      </c>
      <c r="L296">
        <v>8101900000</v>
      </c>
      <c r="M296">
        <v>-11.284304000000001</v>
      </c>
      <c r="N296">
        <v>-12.410018000000001</v>
      </c>
    </row>
    <row r="297" spans="2:14" x14ac:dyDescent="0.25">
      <c r="B297">
        <v>8201800000</v>
      </c>
      <c r="C297">
        <v>-9.9879111999999992</v>
      </c>
      <c r="D297">
        <v>-13.31216</v>
      </c>
      <c r="L297">
        <v>8201800000</v>
      </c>
      <c r="M297">
        <v>-11.240804000000001</v>
      </c>
      <c r="N297">
        <v>-12.616374</v>
      </c>
    </row>
    <row r="298" spans="2:14" x14ac:dyDescent="0.25">
      <c r="B298">
        <v>8301700000</v>
      </c>
      <c r="C298">
        <v>-10.03703</v>
      </c>
      <c r="D298">
        <v>-14.058179000000001</v>
      </c>
      <c r="L298">
        <v>8301700000</v>
      </c>
      <c r="M298">
        <v>-11.215298000000001</v>
      </c>
      <c r="N298">
        <v>-12.871632999999999</v>
      </c>
    </row>
    <row r="299" spans="2:14" x14ac:dyDescent="0.25">
      <c r="B299">
        <v>8401600000</v>
      </c>
      <c r="C299">
        <v>-10.072792</v>
      </c>
      <c r="D299">
        <v>-15.109097</v>
      </c>
      <c r="L299">
        <v>8401600000</v>
      </c>
      <c r="M299">
        <v>-11.146286999999999</v>
      </c>
      <c r="N299">
        <v>-13.424524</v>
      </c>
    </row>
    <row r="300" spans="2:14" x14ac:dyDescent="0.25">
      <c r="B300">
        <v>8501500000</v>
      </c>
      <c r="C300">
        <v>-10.146454</v>
      </c>
      <c r="D300">
        <v>-16.081099999999999</v>
      </c>
      <c r="L300">
        <v>8501500000</v>
      </c>
      <c r="M300">
        <v>-11.106873999999999</v>
      </c>
      <c r="N300">
        <v>-13.860332</v>
      </c>
    </row>
    <row r="301" spans="2:14" x14ac:dyDescent="0.25">
      <c r="B301">
        <v>8601400000</v>
      </c>
      <c r="C301">
        <v>-10.261882</v>
      </c>
      <c r="D301">
        <v>-17.389236</v>
      </c>
      <c r="L301">
        <v>8601400000</v>
      </c>
      <c r="M301">
        <v>-11.089389000000001</v>
      </c>
      <c r="N301">
        <v>-14.610633</v>
      </c>
    </row>
    <row r="302" spans="2:14" x14ac:dyDescent="0.25">
      <c r="B302">
        <v>8701300000</v>
      </c>
      <c r="C302">
        <v>-10.437284999999999</v>
      </c>
      <c r="D302">
        <v>-18.284367</v>
      </c>
      <c r="L302">
        <v>8701300000</v>
      </c>
      <c r="M302">
        <v>-11.139912000000001</v>
      </c>
      <c r="N302">
        <v>-15.091355999999999</v>
      </c>
    </row>
    <row r="303" spans="2:14" x14ac:dyDescent="0.25">
      <c r="B303">
        <v>8801200000</v>
      </c>
      <c r="C303">
        <v>-10.647091</v>
      </c>
      <c r="D303">
        <v>-19.632133</v>
      </c>
      <c r="L303">
        <v>8801200000</v>
      </c>
      <c r="M303">
        <v>-11.214952</v>
      </c>
      <c r="N303">
        <v>-15.96429</v>
      </c>
    </row>
    <row r="304" spans="2:14" x14ac:dyDescent="0.25">
      <c r="B304">
        <v>8901100000</v>
      </c>
      <c r="C304">
        <v>-10.866161999999999</v>
      </c>
      <c r="D304">
        <v>-20.207384000000001</v>
      </c>
      <c r="L304">
        <v>8901100000</v>
      </c>
      <c r="M304">
        <v>-11.322444000000001</v>
      </c>
      <c r="N304">
        <v>-16.425348</v>
      </c>
    </row>
    <row r="305" spans="2:14" x14ac:dyDescent="0.25">
      <c r="B305">
        <v>9001000000</v>
      </c>
      <c r="C305">
        <v>-11.069932</v>
      </c>
      <c r="D305">
        <v>-21.355089</v>
      </c>
      <c r="L305">
        <v>9001000000</v>
      </c>
      <c r="M305">
        <v>-11.426508</v>
      </c>
      <c r="N305">
        <v>-17.302738000000002</v>
      </c>
    </row>
    <row r="306" spans="2:14" x14ac:dyDescent="0.25">
      <c r="B306">
        <v>9100900000</v>
      </c>
      <c r="C306">
        <v>-11.254633</v>
      </c>
      <c r="D306">
        <v>-21.1938</v>
      </c>
      <c r="L306">
        <v>9100900000</v>
      </c>
      <c r="M306">
        <v>-11.556585</v>
      </c>
      <c r="N306">
        <v>-17.658297999999998</v>
      </c>
    </row>
    <row r="307" spans="2:14" x14ac:dyDescent="0.25">
      <c r="B307">
        <v>9200800000</v>
      </c>
      <c r="C307">
        <v>-11.417120000000001</v>
      </c>
      <c r="D307">
        <v>-21.799455999999999</v>
      </c>
      <c r="L307">
        <v>9200800000</v>
      </c>
      <c r="M307">
        <v>-11.683768000000001</v>
      </c>
      <c r="N307">
        <v>-18.573174000000002</v>
      </c>
    </row>
    <row r="308" spans="2:14" x14ac:dyDescent="0.25">
      <c r="B308">
        <v>9300700000</v>
      </c>
      <c r="C308">
        <v>-11.586907999999999</v>
      </c>
      <c r="D308">
        <v>-20.863458999999999</v>
      </c>
      <c r="L308">
        <v>9300700000</v>
      </c>
      <c r="M308">
        <v>-11.865982000000001</v>
      </c>
      <c r="N308">
        <v>-18.625285999999999</v>
      </c>
    </row>
    <row r="309" spans="2:14" x14ac:dyDescent="0.25">
      <c r="B309">
        <v>9400600000</v>
      </c>
      <c r="C309">
        <v>-11.721984000000001</v>
      </c>
      <c r="D309">
        <v>-20.750744000000001</v>
      </c>
      <c r="L309">
        <v>9400600000</v>
      </c>
      <c r="M309">
        <v>-12.030872</v>
      </c>
      <c r="N309">
        <v>-18.897409</v>
      </c>
    </row>
    <row r="310" spans="2:14" x14ac:dyDescent="0.25">
      <c r="B310">
        <v>9500500000</v>
      </c>
      <c r="C310">
        <v>-11.822172999999999</v>
      </c>
      <c r="D310">
        <v>-19.405659</v>
      </c>
      <c r="L310">
        <v>9500500000</v>
      </c>
      <c r="M310">
        <v>-12.178917</v>
      </c>
      <c r="N310">
        <v>-18.158743000000001</v>
      </c>
    </row>
    <row r="311" spans="2:14" x14ac:dyDescent="0.25">
      <c r="B311">
        <v>9600400000</v>
      </c>
      <c r="C311">
        <v>-11.875413</v>
      </c>
      <c r="D311">
        <v>-19.072144999999999</v>
      </c>
      <c r="L311">
        <v>9600400000</v>
      </c>
      <c r="M311">
        <v>-12.272508</v>
      </c>
      <c r="N311">
        <v>-17.937193000000001</v>
      </c>
    </row>
    <row r="312" spans="2:14" x14ac:dyDescent="0.25">
      <c r="B312">
        <v>9700300000</v>
      </c>
      <c r="C312">
        <v>-11.877862</v>
      </c>
      <c r="D312">
        <v>-17.960792999999999</v>
      </c>
      <c r="L312">
        <v>9700300000</v>
      </c>
      <c r="M312">
        <v>-12.299716</v>
      </c>
      <c r="N312">
        <v>-17.081645999999999</v>
      </c>
    </row>
    <row r="313" spans="2:14" x14ac:dyDescent="0.25">
      <c r="B313">
        <v>9800200000</v>
      </c>
      <c r="C313">
        <v>-11.869187999999999</v>
      </c>
      <c r="D313">
        <v>-17.594576</v>
      </c>
      <c r="L313">
        <v>9800200000</v>
      </c>
      <c r="M313">
        <v>-12.289928</v>
      </c>
      <c r="N313">
        <v>-16.773720000000001</v>
      </c>
    </row>
    <row r="314" spans="2:14" x14ac:dyDescent="0.25">
      <c r="B314">
        <v>9900100000</v>
      </c>
      <c r="C314">
        <v>-11.845198</v>
      </c>
      <c r="D314">
        <v>-16.672291000000001</v>
      </c>
      <c r="L314">
        <v>9900100000</v>
      </c>
      <c r="M314">
        <v>-12.259050999999999</v>
      </c>
      <c r="N314">
        <v>-15.969388</v>
      </c>
    </row>
    <row r="315" spans="2:14" x14ac:dyDescent="0.25">
      <c r="B315">
        <v>10000000000</v>
      </c>
      <c r="C315">
        <v>-11.852743</v>
      </c>
      <c r="D315">
        <v>-16.344539999999999</v>
      </c>
      <c r="L315">
        <v>10000000000</v>
      </c>
      <c r="M315">
        <v>-12.260115000000001</v>
      </c>
      <c r="N315">
        <v>-15.669771000000001</v>
      </c>
    </row>
    <row r="316" spans="2:14" x14ac:dyDescent="0.25">
      <c r="B316" t="s">
        <v>25</v>
      </c>
      <c r="L316" t="s">
        <v>25</v>
      </c>
    </row>
    <row r="319" spans="2:14" x14ac:dyDescent="0.25">
      <c r="B319" t="s">
        <v>26</v>
      </c>
      <c r="L319" t="s">
        <v>26</v>
      </c>
    </row>
    <row r="320" spans="2:14" x14ac:dyDescent="0.25">
      <c r="B320" t="s">
        <v>23</v>
      </c>
      <c r="C320" t="s">
        <v>247</v>
      </c>
      <c r="D320" t="s">
        <v>248</v>
      </c>
      <c r="L320" t="s">
        <v>23</v>
      </c>
      <c r="M320" t="s">
        <v>247</v>
      </c>
      <c r="N320" t="s">
        <v>248</v>
      </c>
    </row>
    <row r="321" spans="2:14" x14ac:dyDescent="0.25">
      <c r="B321">
        <v>10000000</v>
      </c>
      <c r="C321">
        <v>-26.250067000000001</v>
      </c>
      <c r="D321">
        <v>-0.29895198000000001</v>
      </c>
      <c r="L321">
        <v>10000000</v>
      </c>
      <c r="M321">
        <v>-26.325699</v>
      </c>
      <c r="N321">
        <v>-0.3176389</v>
      </c>
    </row>
    <row r="322" spans="2:14" x14ac:dyDescent="0.25">
      <c r="B322">
        <v>109900000</v>
      </c>
      <c r="C322">
        <v>-20.887867</v>
      </c>
      <c r="D322">
        <v>-1.1770552000000001</v>
      </c>
      <c r="L322">
        <v>109900000</v>
      </c>
      <c r="M322">
        <v>-20.807742999999999</v>
      </c>
      <c r="N322">
        <v>-1.1863729999999999</v>
      </c>
    </row>
    <row r="323" spans="2:14" x14ac:dyDescent="0.25">
      <c r="B323">
        <v>209800000</v>
      </c>
      <c r="C323">
        <v>-15.584897</v>
      </c>
      <c r="D323">
        <v>-2.7152802999999999</v>
      </c>
      <c r="L323">
        <v>209800000</v>
      </c>
      <c r="M323">
        <v>-15.28618</v>
      </c>
      <c r="N323">
        <v>-2.7383416</v>
      </c>
    </row>
    <row r="324" spans="2:14" x14ac:dyDescent="0.25">
      <c r="B324">
        <v>309700000</v>
      </c>
      <c r="C324">
        <v>-15.236485</v>
      </c>
      <c r="D324">
        <v>-4.8030233000000004</v>
      </c>
      <c r="L324">
        <v>309700000</v>
      </c>
      <c r="M324">
        <v>-14.824206999999999</v>
      </c>
      <c r="N324">
        <v>-4.8565502</v>
      </c>
    </row>
    <row r="325" spans="2:14" x14ac:dyDescent="0.25">
      <c r="B325">
        <v>409600000</v>
      </c>
      <c r="C325">
        <v>-15.561868</v>
      </c>
      <c r="D325">
        <v>-7.6546735999999997</v>
      </c>
      <c r="L325">
        <v>409600000</v>
      </c>
      <c r="M325">
        <v>-15.278629</v>
      </c>
      <c r="N325">
        <v>-7.7610783999999997</v>
      </c>
    </row>
    <row r="326" spans="2:14" x14ac:dyDescent="0.25">
      <c r="B326">
        <v>509500000</v>
      </c>
      <c r="C326">
        <v>-14.816625</v>
      </c>
      <c r="D326">
        <v>-11.147216999999999</v>
      </c>
      <c r="L326">
        <v>509500000</v>
      </c>
      <c r="M326">
        <v>-14.708634</v>
      </c>
      <c r="N326">
        <v>-11.401054999999999</v>
      </c>
    </row>
    <row r="327" spans="2:14" x14ac:dyDescent="0.25">
      <c r="B327">
        <v>609400000</v>
      </c>
      <c r="C327">
        <v>-12.857303</v>
      </c>
      <c r="D327">
        <v>-14.56424</v>
      </c>
      <c r="L327">
        <v>609400000</v>
      </c>
      <c r="M327">
        <v>-12.900532</v>
      </c>
      <c r="N327">
        <v>-15.498257000000001</v>
      </c>
    </row>
    <row r="328" spans="2:14" x14ac:dyDescent="0.25">
      <c r="B328">
        <v>709300000</v>
      </c>
      <c r="C328">
        <v>-11.001075</v>
      </c>
      <c r="D328">
        <v>-16.678163999999999</v>
      </c>
      <c r="L328">
        <v>709300000</v>
      </c>
      <c r="M328">
        <v>-10.965684</v>
      </c>
      <c r="N328">
        <v>-18.197009999999999</v>
      </c>
    </row>
    <row r="329" spans="2:14" x14ac:dyDescent="0.25">
      <c r="B329">
        <v>809200000</v>
      </c>
      <c r="C329">
        <v>-10.038713</v>
      </c>
      <c r="D329">
        <v>-17.324435999999999</v>
      </c>
      <c r="L329">
        <v>809200000</v>
      </c>
      <c r="M329">
        <v>-9.9456520000000008</v>
      </c>
      <c r="N329">
        <v>-19.255167</v>
      </c>
    </row>
    <row r="330" spans="2:14" x14ac:dyDescent="0.25">
      <c r="B330">
        <v>909100000</v>
      </c>
      <c r="C330">
        <v>-9.5190991999999994</v>
      </c>
      <c r="D330">
        <v>-17.489923000000001</v>
      </c>
      <c r="L330">
        <v>909100000</v>
      </c>
      <c r="M330">
        <v>-9.4464979000000007</v>
      </c>
      <c r="N330">
        <v>-19.345043</v>
      </c>
    </row>
    <row r="331" spans="2:14" x14ac:dyDescent="0.25">
      <c r="B331">
        <v>1009000000</v>
      </c>
      <c r="C331">
        <v>-9.2341881000000008</v>
      </c>
      <c r="D331">
        <v>-17.356102</v>
      </c>
      <c r="L331">
        <v>1009000000</v>
      </c>
      <c r="M331">
        <v>-9.2077893999999993</v>
      </c>
      <c r="N331">
        <v>-19.174351000000001</v>
      </c>
    </row>
    <row r="332" spans="2:14" x14ac:dyDescent="0.25">
      <c r="B332">
        <v>1108900000</v>
      </c>
      <c r="C332">
        <v>-9.0286074000000003</v>
      </c>
      <c r="D332">
        <v>-17.468893000000001</v>
      </c>
      <c r="L332">
        <v>1108900000</v>
      </c>
      <c r="M332">
        <v>-9.0858650000000001</v>
      </c>
      <c r="N332">
        <v>-19.301285</v>
      </c>
    </row>
    <row r="333" spans="2:14" x14ac:dyDescent="0.25">
      <c r="B333">
        <v>1208800000</v>
      </c>
      <c r="C333">
        <v>-8.9191140999999998</v>
      </c>
      <c r="D333">
        <v>-17.472076000000001</v>
      </c>
      <c r="L333">
        <v>1208800000</v>
      </c>
      <c r="M333">
        <v>-9.0646000000000004</v>
      </c>
      <c r="N333">
        <v>-19.043512</v>
      </c>
    </row>
    <row r="334" spans="2:14" x14ac:dyDescent="0.25">
      <c r="B334">
        <v>1308700000</v>
      </c>
      <c r="C334">
        <v>-8.8495407000000004</v>
      </c>
      <c r="D334">
        <v>-17.871632000000002</v>
      </c>
      <c r="L334">
        <v>1308700000</v>
      </c>
      <c r="M334">
        <v>-9.1026506000000005</v>
      </c>
      <c r="N334">
        <v>-18.885346999999999</v>
      </c>
    </row>
    <row r="335" spans="2:14" x14ac:dyDescent="0.25">
      <c r="B335">
        <v>1408600000</v>
      </c>
      <c r="C335">
        <v>-8.8376932000000004</v>
      </c>
      <c r="D335">
        <v>-18.180164000000001</v>
      </c>
      <c r="L335">
        <v>1408600000</v>
      </c>
      <c r="M335">
        <v>-9.1477900000000005</v>
      </c>
      <c r="N335">
        <v>-18.448324</v>
      </c>
    </row>
    <row r="336" spans="2:14" x14ac:dyDescent="0.25">
      <c r="B336">
        <v>1508500000</v>
      </c>
      <c r="C336">
        <v>-8.8630934000000003</v>
      </c>
      <c r="D336">
        <v>-18.388318999999999</v>
      </c>
      <c r="L336">
        <v>1508500000</v>
      </c>
      <c r="M336">
        <v>-9.1847057000000003</v>
      </c>
      <c r="N336">
        <v>-17.98377</v>
      </c>
    </row>
    <row r="337" spans="2:14" x14ac:dyDescent="0.25">
      <c r="B337">
        <v>1608400000</v>
      </c>
      <c r="C337">
        <v>-8.9115534000000007</v>
      </c>
      <c r="D337">
        <v>-18.532382999999999</v>
      </c>
      <c r="L337">
        <v>1608400000</v>
      </c>
      <c r="M337">
        <v>-9.1964865000000007</v>
      </c>
      <c r="N337">
        <v>-17.645439</v>
      </c>
    </row>
    <row r="338" spans="2:14" x14ac:dyDescent="0.25">
      <c r="B338">
        <v>1708300000</v>
      </c>
      <c r="C338">
        <v>-9.0019627</v>
      </c>
      <c r="D338">
        <v>-18.705095</v>
      </c>
      <c r="L338">
        <v>1708300000</v>
      </c>
      <c r="M338">
        <v>-9.2154369000000003</v>
      </c>
      <c r="N338">
        <v>-17.634958000000001</v>
      </c>
    </row>
    <row r="339" spans="2:14" x14ac:dyDescent="0.25">
      <c r="B339">
        <v>1808200000</v>
      </c>
      <c r="C339">
        <v>-9.1134480999999994</v>
      </c>
      <c r="D339">
        <v>-18.728156999999999</v>
      </c>
      <c r="L339">
        <v>1808200000</v>
      </c>
      <c r="M339">
        <v>-9.2287759999999999</v>
      </c>
      <c r="N339">
        <v>-17.731961999999999</v>
      </c>
    </row>
    <row r="340" spans="2:14" x14ac:dyDescent="0.25">
      <c r="B340">
        <v>1908100000</v>
      </c>
      <c r="C340">
        <v>-9.2437649000000004</v>
      </c>
      <c r="D340">
        <v>-18.557468</v>
      </c>
      <c r="L340">
        <v>1908100000</v>
      </c>
      <c r="M340">
        <v>-9.2394122999999997</v>
      </c>
      <c r="N340">
        <v>-18.048689</v>
      </c>
    </row>
    <row r="341" spans="2:14" x14ac:dyDescent="0.25">
      <c r="B341">
        <v>2008000000</v>
      </c>
      <c r="C341">
        <v>-9.3534831999999994</v>
      </c>
      <c r="D341">
        <v>-18.089856999999999</v>
      </c>
      <c r="L341">
        <v>2008000000</v>
      </c>
      <c r="M341">
        <v>-9.2629470999999999</v>
      </c>
      <c r="N341">
        <v>-17.960258</v>
      </c>
    </row>
    <row r="342" spans="2:14" x14ac:dyDescent="0.25">
      <c r="B342">
        <v>2107900000</v>
      </c>
      <c r="C342">
        <v>-9.4426764999999993</v>
      </c>
      <c r="D342">
        <v>-17.702418999999999</v>
      </c>
      <c r="L342">
        <v>2107900000</v>
      </c>
      <c r="M342">
        <v>-9.2963132999999996</v>
      </c>
      <c r="N342">
        <v>-17.957343999999999</v>
      </c>
    </row>
    <row r="343" spans="2:14" x14ac:dyDescent="0.25">
      <c r="B343">
        <v>2207800000</v>
      </c>
      <c r="C343">
        <v>-9.5165672000000008</v>
      </c>
      <c r="D343">
        <v>-17.13814</v>
      </c>
      <c r="L343">
        <v>2207800000</v>
      </c>
      <c r="M343">
        <v>-9.3467473999999999</v>
      </c>
      <c r="N343">
        <v>-17.561432</v>
      </c>
    </row>
    <row r="344" spans="2:14" x14ac:dyDescent="0.25">
      <c r="B344">
        <v>2307700000</v>
      </c>
      <c r="C344">
        <v>-9.6095533</v>
      </c>
      <c r="D344">
        <v>-16.719944000000002</v>
      </c>
      <c r="L344">
        <v>2307700000</v>
      </c>
      <c r="M344">
        <v>-9.4179373000000002</v>
      </c>
      <c r="N344">
        <v>-17.381124</v>
      </c>
    </row>
    <row r="345" spans="2:14" x14ac:dyDescent="0.25">
      <c r="B345">
        <v>2407600000</v>
      </c>
      <c r="C345">
        <v>-9.7262649999999997</v>
      </c>
      <c r="D345">
        <v>-15.925297</v>
      </c>
      <c r="L345">
        <v>2407600000</v>
      </c>
      <c r="M345">
        <v>-9.5034933000000006</v>
      </c>
      <c r="N345">
        <v>-16.717587999999999</v>
      </c>
    </row>
    <row r="346" spans="2:14" x14ac:dyDescent="0.25">
      <c r="B346">
        <v>2507500000</v>
      </c>
      <c r="C346">
        <v>-9.8119306999999996</v>
      </c>
      <c r="D346">
        <v>-15.469576</v>
      </c>
      <c r="L346">
        <v>2507500000</v>
      </c>
      <c r="M346">
        <v>-9.5438042000000003</v>
      </c>
      <c r="N346">
        <v>-16.384378000000002</v>
      </c>
    </row>
    <row r="347" spans="2:14" x14ac:dyDescent="0.25">
      <c r="B347">
        <v>2607400000</v>
      </c>
      <c r="C347">
        <v>-9.8838205000000006</v>
      </c>
      <c r="D347">
        <v>-15.083983999999999</v>
      </c>
      <c r="L347">
        <v>2607400000</v>
      </c>
      <c r="M347">
        <v>-9.5635290000000008</v>
      </c>
      <c r="N347">
        <v>-16.034061000000001</v>
      </c>
    </row>
    <row r="348" spans="2:14" x14ac:dyDescent="0.25">
      <c r="B348">
        <v>2707300000</v>
      </c>
      <c r="C348">
        <v>-9.9615258999999998</v>
      </c>
      <c r="D348">
        <v>-15.118793</v>
      </c>
      <c r="L348">
        <v>2707300000</v>
      </c>
      <c r="M348">
        <v>-9.5996056000000003</v>
      </c>
      <c r="N348">
        <v>-16.156552999999999</v>
      </c>
    </row>
    <row r="349" spans="2:14" x14ac:dyDescent="0.25">
      <c r="B349">
        <v>2807200000</v>
      </c>
      <c r="C349">
        <v>-10.048287999999999</v>
      </c>
      <c r="D349">
        <v>-15.086116000000001</v>
      </c>
      <c r="L349">
        <v>2807200000</v>
      </c>
      <c r="M349">
        <v>-9.6588106000000007</v>
      </c>
      <c r="N349">
        <v>-16.146470999999998</v>
      </c>
    </row>
    <row r="350" spans="2:14" x14ac:dyDescent="0.25">
      <c r="B350">
        <v>2907100000</v>
      </c>
      <c r="C350">
        <v>-10.102116000000001</v>
      </c>
      <c r="D350">
        <v>-15.008635</v>
      </c>
      <c r="L350">
        <v>2907100000</v>
      </c>
      <c r="M350">
        <v>-9.7120494999999991</v>
      </c>
      <c r="N350">
        <v>-16.149474999999999</v>
      </c>
    </row>
    <row r="351" spans="2:14" x14ac:dyDescent="0.25">
      <c r="B351">
        <v>3007000000</v>
      </c>
      <c r="C351">
        <v>-10.142901</v>
      </c>
      <c r="D351">
        <v>-14.781777999999999</v>
      </c>
      <c r="L351">
        <v>3007000000</v>
      </c>
      <c r="M351">
        <v>-9.7798079999999992</v>
      </c>
      <c r="N351">
        <v>-15.901389999999999</v>
      </c>
    </row>
    <row r="352" spans="2:14" x14ac:dyDescent="0.25">
      <c r="B352">
        <v>3106900000</v>
      </c>
      <c r="C352">
        <v>-10.22734</v>
      </c>
      <c r="D352">
        <v>-14.474024999999999</v>
      </c>
      <c r="L352">
        <v>3106900000</v>
      </c>
      <c r="M352">
        <v>-9.9147643999999993</v>
      </c>
      <c r="N352">
        <v>-15.606229000000001</v>
      </c>
    </row>
    <row r="353" spans="2:14" x14ac:dyDescent="0.25">
      <c r="B353">
        <v>3206800000</v>
      </c>
      <c r="C353">
        <v>-10.308835999999999</v>
      </c>
      <c r="D353">
        <v>-14.201504999999999</v>
      </c>
      <c r="L353">
        <v>3206800000</v>
      </c>
      <c r="M353">
        <v>-10.061582</v>
      </c>
      <c r="N353">
        <v>-15.252328</v>
      </c>
    </row>
    <row r="354" spans="2:14" x14ac:dyDescent="0.25">
      <c r="B354">
        <v>3306700000</v>
      </c>
      <c r="C354">
        <v>-10.353626999999999</v>
      </c>
      <c r="D354">
        <v>-14.025914999999999</v>
      </c>
      <c r="L354">
        <v>3306700000</v>
      </c>
      <c r="M354">
        <v>-10.190246999999999</v>
      </c>
      <c r="N354">
        <v>-15.073230000000001</v>
      </c>
    </row>
    <row r="355" spans="2:14" x14ac:dyDescent="0.25">
      <c r="B355">
        <v>3406600000</v>
      </c>
      <c r="C355">
        <v>-10.345736</v>
      </c>
      <c r="D355">
        <v>-13.979873</v>
      </c>
      <c r="L355">
        <v>3406600000</v>
      </c>
      <c r="M355">
        <v>-10.260652</v>
      </c>
      <c r="N355">
        <v>-15.000908000000001</v>
      </c>
    </row>
    <row r="356" spans="2:14" x14ac:dyDescent="0.25">
      <c r="B356">
        <v>3506500000</v>
      </c>
      <c r="C356">
        <v>-10.323664000000001</v>
      </c>
      <c r="D356">
        <v>-14.027438999999999</v>
      </c>
      <c r="L356">
        <v>3506500000</v>
      </c>
      <c r="M356">
        <v>-10.307297999999999</v>
      </c>
      <c r="N356">
        <v>-15.110620000000001</v>
      </c>
    </row>
    <row r="357" spans="2:14" x14ac:dyDescent="0.25">
      <c r="B357">
        <v>3606400000</v>
      </c>
      <c r="C357">
        <v>-10.356241000000001</v>
      </c>
      <c r="D357">
        <v>-14.187568000000001</v>
      </c>
      <c r="L357">
        <v>3606400000</v>
      </c>
      <c r="M357">
        <v>-10.380118</v>
      </c>
      <c r="N357">
        <v>-15.293856999999999</v>
      </c>
    </row>
    <row r="358" spans="2:14" x14ac:dyDescent="0.25">
      <c r="B358">
        <v>3706300000</v>
      </c>
      <c r="C358">
        <v>-10.388218999999999</v>
      </c>
      <c r="D358">
        <v>-14.277703000000001</v>
      </c>
      <c r="L358">
        <v>3706300000</v>
      </c>
      <c r="M358">
        <v>-10.448684999999999</v>
      </c>
      <c r="N358">
        <v>-15.386507</v>
      </c>
    </row>
    <row r="359" spans="2:14" x14ac:dyDescent="0.25">
      <c r="B359">
        <v>3806200000</v>
      </c>
      <c r="C359">
        <v>-10.40997</v>
      </c>
      <c r="D359">
        <v>-14.470815999999999</v>
      </c>
      <c r="L359">
        <v>3806200000</v>
      </c>
      <c r="M359">
        <v>-10.504115000000001</v>
      </c>
      <c r="N359">
        <v>-15.517384</v>
      </c>
    </row>
    <row r="360" spans="2:14" x14ac:dyDescent="0.25">
      <c r="B360">
        <v>3906100000</v>
      </c>
      <c r="C360">
        <v>-10.434122</v>
      </c>
      <c r="D360">
        <v>-14.426453</v>
      </c>
      <c r="L360">
        <v>3906100000</v>
      </c>
      <c r="M360">
        <v>-10.571327999999999</v>
      </c>
      <c r="N360">
        <v>-15.358776000000001</v>
      </c>
    </row>
    <row r="361" spans="2:14" x14ac:dyDescent="0.25">
      <c r="B361">
        <v>4006000000</v>
      </c>
      <c r="C361">
        <v>-10.42192</v>
      </c>
      <c r="D361">
        <v>-14.692148</v>
      </c>
      <c r="L361">
        <v>4006000000</v>
      </c>
      <c r="M361">
        <v>-10.587819</v>
      </c>
      <c r="N361">
        <v>-15.493499999999999</v>
      </c>
    </row>
    <row r="362" spans="2:14" x14ac:dyDescent="0.25">
      <c r="B362">
        <v>4105900000</v>
      </c>
      <c r="C362">
        <v>-10.393333</v>
      </c>
      <c r="D362">
        <v>-14.61218</v>
      </c>
      <c r="L362">
        <v>4105900000</v>
      </c>
      <c r="M362">
        <v>-10.589114</v>
      </c>
      <c r="N362">
        <v>-15.286382</v>
      </c>
    </row>
    <row r="363" spans="2:14" x14ac:dyDescent="0.25">
      <c r="B363">
        <v>4205800000</v>
      </c>
      <c r="C363">
        <v>-10.351654999999999</v>
      </c>
      <c r="D363">
        <v>-14.884784</v>
      </c>
      <c r="L363">
        <v>4205800000</v>
      </c>
      <c r="M363">
        <v>-10.598136999999999</v>
      </c>
      <c r="N363">
        <v>-15.453075999999999</v>
      </c>
    </row>
    <row r="364" spans="2:14" x14ac:dyDescent="0.25">
      <c r="B364">
        <v>4305700000</v>
      </c>
      <c r="C364">
        <v>-10.388961</v>
      </c>
      <c r="D364">
        <v>-14.687536</v>
      </c>
      <c r="L364">
        <v>4305700000</v>
      </c>
      <c r="M364">
        <v>-10.673389999999999</v>
      </c>
      <c r="N364">
        <v>-15.092413000000001</v>
      </c>
    </row>
    <row r="365" spans="2:14" x14ac:dyDescent="0.25">
      <c r="B365">
        <v>4405600000</v>
      </c>
      <c r="C365">
        <v>-10.454969</v>
      </c>
      <c r="D365">
        <v>-14.730998</v>
      </c>
      <c r="L365">
        <v>4405600000</v>
      </c>
      <c r="M365">
        <v>-10.774855000000001</v>
      </c>
      <c r="N365">
        <v>-14.891075000000001</v>
      </c>
    </row>
    <row r="366" spans="2:14" x14ac:dyDescent="0.25">
      <c r="B366">
        <v>4505500000</v>
      </c>
      <c r="C366">
        <v>-10.591174000000001</v>
      </c>
      <c r="D366">
        <v>-14.601274999999999</v>
      </c>
      <c r="L366">
        <v>4505500000</v>
      </c>
      <c r="M366">
        <v>-10.908701000000001</v>
      </c>
      <c r="N366">
        <v>-14.397021000000001</v>
      </c>
    </row>
    <row r="367" spans="2:14" x14ac:dyDescent="0.25">
      <c r="B367">
        <v>4605400000</v>
      </c>
      <c r="C367">
        <v>-10.685045000000001</v>
      </c>
      <c r="D367">
        <v>-14.73868</v>
      </c>
      <c r="L367">
        <v>4605400000</v>
      </c>
      <c r="M367">
        <v>-10.953071</v>
      </c>
      <c r="N367">
        <v>-14.181998</v>
      </c>
    </row>
    <row r="368" spans="2:14" x14ac:dyDescent="0.25">
      <c r="B368">
        <v>4705300000</v>
      </c>
      <c r="C368">
        <v>-10.748476999999999</v>
      </c>
      <c r="D368">
        <v>-14.556025999999999</v>
      </c>
      <c r="L368">
        <v>4705300000</v>
      </c>
      <c r="M368">
        <v>-10.935810999999999</v>
      </c>
      <c r="N368">
        <v>-13.715788999999999</v>
      </c>
    </row>
    <row r="369" spans="2:14" x14ac:dyDescent="0.25">
      <c r="B369">
        <v>4805200000</v>
      </c>
      <c r="C369">
        <v>-10.752302</v>
      </c>
      <c r="D369">
        <v>-14.263909</v>
      </c>
      <c r="L369">
        <v>4805200000</v>
      </c>
      <c r="M369">
        <v>-10.88364</v>
      </c>
      <c r="N369">
        <v>-13.242186</v>
      </c>
    </row>
    <row r="370" spans="2:14" x14ac:dyDescent="0.25">
      <c r="B370">
        <v>4905100000</v>
      </c>
      <c r="C370">
        <v>-10.79495</v>
      </c>
      <c r="D370">
        <v>-13.726264</v>
      </c>
      <c r="L370">
        <v>4905100000</v>
      </c>
      <c r="M370">
        <v>-10.913656</v>
      </c>
      <c r="N370">
        <v>-12.611008</v>
      </c>
    </row>
    <row r="371" spans="2:14" x14ac:dyDescent="0.25">
      <c r="B371">
        <v>5005000000</v>
      </c>
      <c r="C371">
        <v>-11.001015000000001</v>
      </c>
      <c r="D371">
        <v>-13.259948</v>
      </c>
      <c r="L371">
        <v>5005000000</v>
      </c>
      <c r="M371">
        <v>-11.070382</v>
      </c>
      <c r="N371">
        <v>-12.082929</v>
      </c>
    </row>
    <row r="372" spans="2:14" x14ac:dyDescent="0.25">
      <c r="B372">
        <v>5104900000</v>
      </c>
      <c r="C372">
        <v>-11.142058</v>
      </c>
      <c r="D372">
        <v>-12.752838000000001</v>
      </c>
      <c r="L372">
        <v>5104900000</v>
      </c>
      <c r="M372">
        <v>-11.122164</v>
      </c>
      <c r="N372">
        <v>-11.589021000000001</v>
      </c>
    </row>
    <row r="373" spans="2:14" x14ac:dyDescent="0.25">
      <c r="B373">
        <v>5204800000</v>
      </c>
      <c r="C373">
        <v>-11.167699000000001</v>
      </c>
      <c r="D373">
        <v>-12.234921999999999</v>
      </c>
      <c r="L373">
        <v>5204800000</v>
      </c>
      <c r="M373">
        <v>-11.095013</v>
      </c>
      <c r="N373">
        <v>-11.139806</v>
      </c>
    </row>
    <row r="374" spans="2:14" x14ac:dyDescent="0.25">
      <c r="B374">
        <v>5304700000</v>
      </c>
      <c r="C374">
        <v>-11.061622</v>
      </c>
      <c r="D374">
        <v>-11.749124999999999</v>
      </c>
      <c r="L374">
        <v>5304700000</v>
      </c>
      <c r="M374">
        <v>-11.001267</v>
      </c>
      <c r="N374">
        <v>-10.81546</v>
      </c>
    </row>
    <row r="375" spans="2:14" x14ac:dyDescent="0.25">
      <c r="B375">
        <v>5404600000</v>
      </c>
      <c r="C375">
        <v>-11.034409</v>
      </c>
      <c r="D375">
        <v>-11.246432</v>
      </c>
      <c r="L375">
        <v>5404600000</v>
      </c>
      <c r="M375">
        <v>-10.956503</v>
      </c>
      <c r="N375">
        <v>-10.486572000000001</v>
      </c>
    </row>
    <row r="376" spans="2:14" x14ac:dyDescent="0.25">
      <c r="B376">
        <v>5504500000</v>
      </c>
      <c r="C376">
        <v>-11.080306999999999</v>
      </c>
      <c r="D376">
        <v>-10.878772</v>
      </c>
      <c r="L376">
        <v>5504500000</v>
      </c>
      <c r="M376">
        <v>-10.946160000000001</v>
      </c>
      <c r="N376">
        <v>-10.323831999999999</v>
      </c>
    </row>
    <row r="377" spans="2:14" x14ac:dyDescent="0.25">
      <c r="B377">
        <v>5604400000</v>
      </c>
      <c r="C377">
        <v>-11.045923999999999</v>
      </c>
      <c r="D377">
        <v>-10.649573</v>
      </c>
      <c r="L377">
        <v>5604400000</v>
      </c>
      <c r="M377">
        <v>-10.861784</v>
      </c>
      <c r="N377">
        <v>-10.315340000000001</v>
      </c>
    </row>
    <row r="378" spans="2:14" x14ac:dyDescent="0.25">
      <c r="B378">
        <v>5704300000</v>
      </c>
      <c r="C378">
        <v>-10.897175000000001</v>
      </c>
      <c r="D378">
        <v>-10.451014000000001</v>
      </c>
      <c r="L378">
        <v>5704300000</v>
      </c>
      <c r="M378">
        <v>-10.726134999999999</v>
      </c>
      <c r="N378">
        <v>-10.436769</v>
      </c>
    </row>
    <row r="379" spans="2:14" x14ac:dyDescent="0.25">
      <c r="B379">
        <v>5804200000</v>
      </c>
      <c r="C379">
        <v>-10.738901</v>
      </c>
      <c r="D379">
        <v>-10.305434</v>
      </c>
      <c r="L379">
        <v>5804200000</v>
      </c>
      <c r="M379">
        <v>-10.609446</v>
      </c>
      <c r="N379">
        <v>-10.577465999999999</v>
      </c>
    </row>
    <row r="380" spans="2:14" x14ac:dyDescent="0.25">
      <c r="B380">
        <v>5904100000</v>
      </c>
      <c r="C380">
        <v>-10.6275</v>
      </c>
      <c r="D380">
        <v>-10.300045000000001</v>
      </c>
      <c r="L380">
        <v>5904100000</v>
      </c>
      <c r="M380">
        <v>-10.544026000000001</v>
      </c>
      <c r="N380">
        <v>-10.778574000000001</v>
      </c>
    </row>
    <row r="381" spans="2:14" x14ac:dyDescent="0.25">
      <c r="B381">
        <v>6004000000</v>
      </c>
      <c r="C381">
        <v>-10.547139</v>
      </c>
      <c r="D381">
        <v>-10.596384</v>
      </c>
      <c r="L381">
        <v>6004000000</v>
      </c>
      <c r="M381">
        <v>-10.522492</v>
      </c>
      <c r="N381">
        <v>-11.013021</v>
      </c>
    </row>
    <row r="382" spans="2:14" x14ac:dyDescent="0.25">
      <c r="B382">
        <v>6103900000</v>
      </c>
      <c r="C382">
        <v>-10.504333000000001</v>
      </c>
      <c r="D382">
        <v>-11.115261</v>
      </c>
      <c r="L382">
        <v>6103900000</v>
      </c>
      <c r="M382">
        <v>-10.536568000000001</v>
      </c>
      <c r="N382">
        <v>-11.337413</v>
      </c>
    </row>
    <row r="383" spans="2:14" x14ac:dyDescent="0.25">
      <c r="B383">
        <v>6203800000</v>
      </c>
      <c r="C383">
        <v>-10.548609000000001</v>
      </c>
      <c r="D383">
        <v>-11.741313999999999</v>
      </c>
      <c r="L383">
        <v>6203800000</v>
      </c>
      <c r="M383">
        <v>-10.592064000000001</v>
      </c>
      <c r="N383">
        <v>-11.637897000000001</v>
      </c>
    </row>
    <row r="384" spans="2:14" x14ac:dyDescent="0.25">
      <c r="B384">
        <v>6303700000</v>
      </c>
      <c r="C384">
        <v>-10.693502000000001</v>
      </c>
      <c r="D384">
        <v>-12.297371</v>
      </c>
      <c r="L384">
        <v>6303700000</v>
      </c>
      <c r="M384">
        <v>-10.689157</v>
      </c>
      <c r="N384">
        <v>-11.927999</v>
      </c>
    </row>
    <row r="385" spans="2:14" x14ac:dyDescent="0.25">
      <c r="B385">
        <v>6403600000</v>
      </c>
      <c r="C385">
        <v>-10.830169</v>
      </c>
      <c r="D385">
        <v>-12.703879000000001</v>
      </c>
      <c r="L385">
        <v>6403600000</v>
      </c>
      <c r="M385">
        <v>-10.749275000000001</v>
      </c>
      <c r="N385">
        <v>-12.102606</v>
      </c>
    </row>
    <row r="386" spans="2:14" x14ac:dyDescent="0.25">
      <c r="B386">
        <v>6503500000</v>
      </c>
      <c r="C386">
        <v>-10.943102</v>
      </c>
      <c r="D386">
        <v>-13.072348</v>
      </c>
      <c r="L386">
        <v>6503500000</v>
      </c>
      <c r="M386">
        <v>-10.788014</v>
      </c>
      <c r="N386">
        <v>-12.425986999999999</v>
      </c>
    </row>
    <row r="387" spans="2:14" x14ac:dyDescent="0.25">
      <c r="B387">
        <v>6603400000</v>
      </c>
      <c r="C387">
        <v>-11.092646</v>
      </c>
      <c r="D387">
        <v>-13.076971</v>
      </c>
      <c r="L387">
        <v>6603400000</v>
      </c>
      <c r="M387">
        <v>-10.850225</v>
      </c>
      <c r="N387">
        <v>-12.60276</v>
      </c>
    </row>
    <row r="388" spans="2:14" x14ac:dyDescent="0.25">
      <c r="B388">
        <v>6703300000</v>
      </c>
      <c r="C388">
        <v>-11.404465999999999</v>
      </c>
      <c r="D388">
        <v>-12.995671</v>
      </c>
      <c r="L388">
        <v>6703300000</v>
      </c>
      <c r="M388">
        <v>-11.058805</v>
      </c>
      <c r="N388">
        <v>-12.869842999999999</v>
      </c>
    </row>
    <row r="389" spans="2:14" x14ac:dyDescent="0.25">
      <c r="B389">
        <v>6803200000</v>
      </c>
      <c r="C389">
        <v>-11.682579</v>
      </c>
      <c r="D389">
        <v>-12.614549</v>
      </c>
      <c r="L389">
        <v>6803200000</v>
      </c>
      <c r="M389">
        <v>-11.336198</v>
      </c>
      <c r="N389">
        <v>-12.857443</v>
      </c>
    </row>
    <row r="390" spans="2:14" x14ac:dyDescent="0.25">
      <c r="B390">
        <v>6903100000</v>
      </c>
      <c r="C390">
        <v>-11.798444999999999</v>
      </c>
      <c r="D390">
        <v>-12.35793</v>
      </c>
      <c r="L390">
        <v>6903100000</v>
      </c>
      <c r="M390">
        <v>-11.506095</v>
      </c>
      <c r="N390">
        <v>-12.851623</v>
      </c>
    </row>
    <row r="391" spans="2:14" x14ac:dyDescent="0.25">
      <c r="B391">
        <v>7003000000</v>
      </c>
      <c r="C391">
        <v>-11.736147000000001</v>
      </c>
      <c r="D391">
        <v>-12.052239</v>
      </c>
      <c r="L391">
        <v>7003000000</v>
      </c>
      <c r="M391">
        <v>-11.578246</v>
      </c>
      <c r="N391">
        <v>-12.662504999999999</v>
      </c>
    </row>
    <row r="392" spans="2:14" x14ac:dyDescent="0.25">
      <c r="B392">
        <v>7102900000</v>
      </c>
      <c r="C392">
        <v>-11.765828000000001</v>
      </c>
      <c r="D392">
        <v>-11.909791</v>
      </c>
      <c r="L392">
        <v>7102900000</v>
      </c>
      <c r="M392">
        <v>-11.637599</v>
      </c>
      <c r="N392">
        <v>-12.532030000000001</v>
      </c>
    </row>
    <row r="393" spans="2:14" x14ac:dyDescent="0.25">
      <c r="B393">
        <v>7202800000</v>
      </c>
      <c r="C393">
        <v>-11.885337</v>
      </c>
      <c r="D393">
        <v>-11.714710999999999</v>
      </c>
      <c r="L393">
        <v>7202800000</v>
      </c>
      <c r="M393">
        <v>-11.806070999999999</v>
      </c>
      <c r="N393">
        <v>-12.249022</v>
      </c>
    </row>
    <row r="394" spans="2:14" x14ac:dyDescent="0.25">
      <c r="B394">
        <v>7302700000</v>
      </c>
      <c r="C394">
        <v>-11.969556000000001</v>
      </c>
      <c r="D394">
        <v>-11.592793</v>
      </c>
      <c r="L394">
        <v>7302700000</v>
      </c>
      <c r="M394">
        <v>-11.961643</v>
      </c>
      <c r="N394">
        <v>-12.033896</v>
      </c>
    </row>
    <row r="395" spans="2:14" x14ac:dyDescent="0.25">
      <c r="B395">
        <v>7402600000</v>
      </c>
      <c r="C395">
        <v>-11.917125</v>
      </c>
      <c r="D395">
        <v>-11.570848</v>
      </c>
      <c r="L395">
        <v>7402600000</v>
      </c>
      <c r="M395">
        <v>-11.949237</v>
      </c>
      <c r="N395">
        <v>-11.904025000000001</v>
      </c>
    </row>
    <row r="396" spans="2:14" x14ac:dyDescent="0.25">
      <c r="B396">
        <v>7502500000</v>
      </c>
      <c r="C396">
        <v>-11.939568</v>
      </c>
      <c r="D396">
        <v>-11.713877</v>
      </c>
      <c r="L396">
        <v>7502500000</v>
      </c>
      <c r="M396">
        <v>-12.027457</v>
      </c>
      <c r="N396">
        <v>-11.974214</v>
      </c>
    </row>
    <row r="397" spans="2:14" x14ac:dyDescent="0.25">
      <c r="B397">
        <v>7602400000</v>
      </c>
      <c r="C397">
        <v>-11.918301</v>
      </c>
      <c r="D397">
        <v>-12.019042000000001</v>
      </c>
      <c r="L397">
        <v>7602400000</v>
      </c>
      <c r="M397">
        <v>-12.004016999999999</v>
      </c>
      <c r="N397">
        <v>-12.16386</v>
      </c>
    </row>
    <row r="398" spans="2:14" x14ac:dyDescent="0.25">
      <c r="B398">
        <v>7702300000</v>
      </c>
      <c r="C398">
        <v>-11.981596</v>
      </c>
      <c r="D398">
        <v>-12.403885000000001</v>
      </c>
      <c r="L398">
        <v>7702300000</v>
      </c>
      <c r="M398">
        <v>-12.108415000000001</v>
      </c>
      <c r="N398">
        <v>-12.415400999999999</v>
      </c>
    </row>
    <row r="399" spans="2:14" x14ac:dyDescent="0.25">
      <c r="B399">
        <v>7802200000</v>
      </c>
      <c r="C399">
        <v>-11.958802</v>
      </c>
      <c r="D399">
        <v>-12.824878</v>
      </c>
      <c r="L399">
        <v>7802200000</v>
      </c>
      <c r="M399">
        <v>-12.114537</v>
      </c>
      <c r="N399">
        <v>-12.722054999999999</v>
      </c>
    </row>
    <row r="400" spans="2:14" x14ac:dyDescent="0.25">
      <c r="B400">
        <v>7902100000</v>
      </c>
      <c r="C400">
        <v>-11.985806</v>
      </c>
      <c r="D400">
        <v>-13.059823</v>
      </c>
      <c r="L400">
        <v>7902100000</v>
      </c>
      <c r="M400">
        <v>-12.191359</v>
      </c>
      <c r="N400">
        <v>-12.940072000000001</v>
      </c>
    </row>
    <row r="401" spans="2:14" x14ac:dyDescent="0.25">
      <c r="B401">
        <v>8002000000</v>
      </c>
      <c r="C401">
        <v>-12.026476000000001</v>
      </c>
      <c r="D401">
        <v>-13.249107</v>
      </c>
      <c r="L401">
        <v>8002000000</v>
      </c>
      <c r="M401">
        <v>-12.260515</v>
      </c>
      <c r="N401">
        <v>-13.11899</v>
      </c>
    </row>
    <row r="402" spans="2:14" x14ac:dyDescent="0.25">
      <c r="B402">
        <v>8101900000</v>
      </c>
      <c r="C402">
        <v>-12.204753999999999</v>
      </c>
      <c r="D402">
        <v>-13.54935</v>
      </c>
      <c r="L402">
        <v>8101900000</v>
      </c>
      <c r="M402">
        <v>-12.387810999999999</v>
      </c>
      <c r="N402">
        <v>-13.339921</v>
      </c>
    </row>
    <row r="403" spans="2:14" x14ac:dyDescent="0.25">
      <c r="B403">
        <v>8201800000</v>
      </c>
      <c r="C403">
        <v>-12.442220000000001</v>
      </c>
      <c r="D403">
        <v>-14.161276000000001</v>
      </c>
      <c r="L403">
        <v>8201800000</v>
      </c>
      <c r="M403">
        <v>-12.567333</v>
      </c>
      <c r="N403">
        <v>-13.813283</v>
      </c>
    </row>
    <row r="404" spans="2:14" x14ac:dyDescent="0.25">
      <c r="B404">
        <v>8301700000</v>
      </c>
      <c r="C404">
        <v>-12.596901000000001</v>
      </c>
      <c r="D404">
        <v>-14.729892</v>
      </c>
      <c r="L404">
        <v>8301700000</v>
      </c>
      <c r="M404">
        <v>-12.665784</v>
      </c>
      <c r="N404">
        <v>-14.245538</v>
      </c>
    </row>
    <row r="405" spans="2:14" x14ac:dyDescent="0.25">
      <c r="B405">
        <v>8401600000</v>
      </c>
      <c r="C405">
        <v>-12.674433000000001</v>
      </c>
      <c r="D405">
        <v>-15.370151999999999</v>
      </c>
      <c r="L405">
        <v>8401600000</v>
      </c>
      <c r="M405">
        <v>-12.732616999999999</v>
      </c>
      <c r="N405">
        <v>-14.836138999999999</v>
      </c>
    </row>
    <row r="406" spans="2:14" x14ac:dyDescent="0.25">
      <c r="B406">
        <v>8501500000</v>
      </c>
      <c r="C406">
        <v>-12.801837000000001</v>
      </c>
      <c r="D406">
        <v>-15.650351000000001</v>
      </c>
      <c r="L406">
        <v>8501500000</v>
      </c>
      <c r="M406">
        <v>-12.796576</v>
      </c>
      <c r="N406">
        <v>-15.137563</v>
      </c>
    </row>
    <row r="407" spans="2:14" x14ac:dyDescent="0.25">
      <c r="B407">
        <v>8601400000</v>
      </c>
      <c r="C407">
        <v>-12.97781</v>
      </c>
      <c r="D407">
        <v>-16.239037</v>
      </c>
      <c r="L407">
        <v>8601400000</v>
      </c>
      <c r="M407">
        <v>-12.900302</v>
      </c>
      <c r="N407">
        <v>-15.737933999999999</v>
      </c>
    </row>
    <row r="408" spans="2:14" x14ac:dyDescent="0.25">
      <c r="B408">
        <v>8701300000</v>
      </c>
      <c r="C408">
        <v>-13.075174000000001</v>
      </c>
      <c r="D408">
        <v>-16.277258</v>
      </c>
      <c r="L408">
        <v>8701300000</v>
      </c>
      <c r="M408">
        <v>-12.914249</v>
      </c>
      <c r="N408">
        <v>-15.863151999999999</v>
      </c>
    </row>
    <row r="409" spans="2:14" x14ac:dyDescent="0.25">
      <c r="B409">
        <v>8801200000</v>
      </c>
      <c r="C409">
        <v>-13.164897</v>
      </c>
      <c r="D409">
        <v>-17.185165000000001</v>
      </c>
      <c r="L409">
        <v>8801200000</v>
      </c>
      <c r="M409">
        <v>-12.918309000000001</v>
      </c>
      <c r="N409">
        <v>-16.735399000000001</v>
      </c>
    </row>
    <row r="410" spans="2:14" x14ac:dyDescent="0.25">
      <c r="B410">
        <v>8901100000</v>
      </c>
      <c r="C410">
        <v>-13.237139000000001</v>
      </c>
      <c r="D410">
        <v>-17.229467</v>
      </c>
      <c r="L410">
        <v>8901100000</v>
      </c>
      <c r="M410">
        <v>-12.976006999999999</v>
      </c>
      <c r="N410">
        <v>-16.911881999999999</v>
      </c>
    </row>
    <row r="411" spans="2:14" x14ac:dyDescent="0.25">
      <c r="B411">
        <v>9001000000</v>
      </c>
      <c r="C411">
        <v>-13.287235000000001</v>
      </c>
      <c r="D411">
        <v>-18.011278000000001</v>
      </c>
      <c r="L411">
        <v>9001000000</v>
      </c>
      <c r="M411">
        <v>-12.982139</v>
      </c>
      <c r="N411">
        <v>-17.608522000000001</v>
      </c>
    </row>
    <row r="412" spans="2:14" x14ac:dyDescent="0.25">
      <c r="B412">
        <v>9100900000</v>
      </c>
      <c r="C412">
        <v>-13.395478000000001</v>
      </c>
      <c r="D412">
        <v>-17.909157</v>
      </c>
      <c r="L412">
        <v>9100900000</v>
      </c>
      <c r="M412">
        <v>-13.104240000000001</v>
      </c>
      <c r="N412">
        <v>-17.678253000000002</v>
      </c>
    </row>
    <row r="413" spans="2:14" x14ac:dyDescent="0.25">
      <c r="B413">
        <v>9200800000</v>
      </c>
      <c r="C413">
        <v>-13.388267000000001</v>
      </c>
      <c r="D413">
        <v>-18.467703</v>
      </c>
      <c r="L413">
        <v>9200800000</v>
      </c>
      <c r="M413">
        <v>-13.102496</v>
      </c>
      <c r="N413">
        <v>-18.254745</v>
      </c>
    </row>
    <row r="414" spans="2:14" x14ac:dyDescent="0.25">
      <c r="B414">
        <v>9300700000</v>
      </c>
      <c r="C414">
        <v>-13.573138999999999</v>
      </c>
      <c r="D414">
        <v>-18.246984000000001</v>
      </c>
      <c r="L414">
        <v>9300700000</v>
      </c>
      <c r="M414">
        <v>-13.311868</v>
      </c>
      <c r="N414">
        <v>-18.241163</v>
      </c>
    </row>
    <row r="415" spans="2:14" x14ac:dyDescent="0.25">
      <c r="B415">
        <v>9400600000</v>
      </c>
      <c r="C415">
        <v>-13.550471</v>
      </c>
      <c r="D415">
        <v>-18.459002999999999</v>
      </c>
      <c r="L415">
        <v>9400600000</v>
      </c>
      <c r="M415">
        <v>-13.395329</v>
      </c>
      <c r="N415">
        <v>-18.521954000000001</v>
      </c>
    </row>
    <row r="416" spans="2:14" x14ac:dyDescent="0.25">
      <c r="B416">
        <v>9500500000</v>
      </c>
      <c r="C416">
        <v>-13.655531</v>
      </c>
      <c r="D416">
        <v>-17.771608000000001</v>
      </c>
      <c r="L416">
        <v>9500500000</v>
      </c>
      <c r="M416">
        <v>-13.560795000000001</v>
      </c>
      <c r="N416">
        <v>-17.876963</v>
      </c>
    </row>
    <row r="417" spans="2:16" x14ac:dyDescent="0.25">
      <c r="B417">
        <v>9600400000</v>
      </c>
      <c r="C417">
        <v>-13.594734000000001</v>
      </c>
      <c r="D417">
        <v>-17.800132999999999</v>
      </c>
      <c r="L417">
        <v>9600400000</v>
      </c>
      <c r="M417">
        <v>-13.614478</v>
      </c>
      <c r="N417">
        <v>-17.836265999999998</v>
      </c>
    </row>
    <row r="418" spans="2:16" x14ac:dyDescent="0.25">
      <c r="B418">
        <v>9700300000</v>
      </c>
      <c r="C418">
        <v>-13.665257</v>
      </c>
      <c r="D418">
        <v>-16.988913</v>
      </c>
      <c r="L418">
        <v>9700300000</v>
      </c>
      <c r="M418">
        <v>-13.664910000000001</v>
      </c>
      <c r="N418">
        <v>-16.939990999999999</v>
      </c>
    </row>
    <row r="419" spans="2:16" x14ac:dyDescent="0.25">
      <c r="B419">
        <v>9800200000</v>
      </c>
      <c r="C419">
        <v>-13.744975</v>
      </c>
      <c r="D419">
        <v>-16.884954</v>
      </c>
      <c r="L419">
        <v>9800200000</v>
      </c>
      <c r="M419">
        <v>-13.799664</v>
      </c>
      <c r="N419">
        <v>-16.817944000000001</v>
      </c>
    </row>
    <row r="420" spans="2:16" x14ac:dyDescent="0.25">
      <c r="B420">
        <v>9900100000</v>
      </c>
      <c r="C420">
        <v>-14.082079</v>
      </c>
      <c r="D420">
        <v>-16.415465999999999</v>
      </c>
      <c r="L420">
        <v>9900100000</v>
      </c>
      <c r="M420">
        <v>-13.249694</v>
      </c>
      <c r="N420">
        <v>-17.429693</v>
      </c>
    </row>
    <row r="421" spans="2:16" x14ac:dyDescent="0.25">
      <c r="B421">
        <v>10000000000</v>
      </c>
      <c r="C421">
        <v>-14.374174999999999</v>
      </c>
      <c r="D421">
        <v>-16.445139000000001</v>
      </c>
      <c r="L421">
        <v>10000000000</v>
      </c>
      <c r="M421">
        <v>-12.68207</v>
      </c>
      <c r="N421">
        <v>-18.504798999999998</v>
      </c>
    </row>
    <row r="422" spans="2:16" x14ac:dyDescent="0.25">
      <c r="B422" t="s">
        <v>25</v>
      </c>
      <c r="L422" t="s">
        <v>25</v>
      </c>
    </row>
    <row r="425" spans="2:16" x14ac:dyDescent="0.25">
      <c r="B425" t="s">
        <v>27</v>
      </c>
      <c r="L425" t="s">
        <v>27</v>
      </c>
    </row>
    <row r="426" spans="2:16" x14ac:dyDescent="0.25">
      <c r="B426" t="s">
        <v>23</v>
      </c>
      <c r="C426" t="s">
        <v>110</v>
      </c>
      <c r="D426" t="s">
        <v>111</v>
      </c>
      <c r="E426" t="s">
        <v>112</v>
      </c>
      <c r="F426" t="s">
        <v>113</v>
      </c>
      <c r="L426" t="s">
        <v>23</v>
      </c>
      <c r="M426" t="s">
        <v>110</v>
      </c>
      <c r="N426" t="s">
        <v>111</v>
      </c>
      <c r="O426" t="s">
        <v>112</v>
      </c>
      <c r="P426" t="s">
        <v>113</v>
      </c>
    </row>
    <row r="427" spans="2:16" x14ac:dyDescent="0.25">
      <c r="B427">
        <v>10000000</v>
      </c>
      <c r="C427">
        <v>-2.0737554999999999</v>
      </c>
      <c r="D427">
        <v>-24.665831000000001</v>
      </c>
      <c r="E427">
        <v>-54.132778000000002</v>
      </c>
      <c r="F427">
        <v>-53.944007999999997</v>
      </c>
      <c r="L427">
        <v>10000000</v>
      </c>
      <c r="M427">
        <v>-2.2873032000000002</v>
      </c>
      <c r="N427">
        <v>-24.654985</v>
      </c>
      <c r="O427">
        <v>-50.460467999999999</v>
      </c>
      <c r="P427">
        <v>-58.074150000000003</v>
      </c>
    </row>
    <row r="428" spans="2:16" x14ac:dyDescent="0.25">
      <c r="B428">
        <v>74950000</v>
      </c>
      <c r="C428">
        <v>-2.1790864000000001</v>
      </c>
      <c r="D428">
        <v>-24.674658000000001</v>
      </c>
      <c r="E428">
        <v>-48.390510999999996</v>
      </c>
      <c r="F428">
        <v>-47.066349000000002</v>
      </c>
      <c r="L428">
        <v>74950000</v>
      </c>
      <c r="M428">
        <v>-2.3957920000000001</v>
      </c>
      <c r="N428">
        <v>-24.670432999999999</v>
      </c>
      <c r="O428">
        <v>-43.125174999999999</v>
      </c>
      <c r="P428">
        <v>-52.344090000000001</v>
      </c>
    </row>
    <row r="429" spans="2:16" x14ac:dyDescent="0.25">
      <c r="B429">
        <v>139900000</v>
      </c>
      <c r="C429">
        <v>-2.3324468</v>
      </c>
      <c r="D429">
        <v>-24.737113999999998</v>
      </c>
      <c r="E429">
        <v>-41.158175999999997</v>
      </c>
      <c r="F429">
        <v>-38.577987999999998</v>
      </c>
      <c r="L429">
        <v>139900000</v>
      </c>
      <c r="M429">
        <v>-2.5786728999999999</v>
      </c>
      <c r="N429">
        <v>-24.748266000000001</v>
      </c>
      <c r="O429">
        <v>-34.101013000000002</v>
      </c>
      <c r="P429">
        <v>-45.616298999999998</v>
      </c>
    </row>
    <row r="430" spans="2:16" x14ac:dyDescent="0.25">
      <c r="B430">
        <v>204850000</v>
      </c>
      <c r="C430">
        <v>-2.4295179999999998</v>
      </c>
      <c r="D430">
        <v>-24.865632999999999</v>
      </c>
      <c r="E430">
        <v>-37.839858999999997</v>
      </c>
      <c r="F430">
        <v>-33.444752000000001</v>
      </c>
      <c r="L430">
        <v>204850000</v>
      </c>
      <c r="M430">
        <v>-2.7319442999999999</v>
      </c>
      <c r="N430">
        <v>-24.940677999999998</v>
      </c>
      <c r="O430">
        <v>-29.389310999999999</v>
      </c>
      <c r="P430">
        <v>-42.236106999999997</v>
      </c>
    </row>
    <row r="431" spans="2:16" x14ac:dyDescent="0.25">
      <c r="B431">
        <v>269800000</v>
      </c>
      <c r="C431">
        <v>-2.5263485999999999</v>
      </c>
      <c r="D431">
        <v>-25.094460000000002</v>
      </c>
      <c r="E431">
        <v>-35.772368999999998</v>
      </c>
      <c r="F431">
        <v>-29.814184000000001</v>
      </c>
      <c r="L431">
        <v>269800000</v>
      </c>
      <c r="M431">
        <v>-2.9346564000000002</v>
      </c>
      <c r="N431">
        <v>-25.249151000000001</v>
      </c>
      <c r="O431">
        <v>-26.281293999999999</v>
      </c>
      <c r="P431">
        <v>-39.956913</v>
      </c>
    </row>
    <row r="432" spans="2:16" x14ac:dyDescent="0.25">
      <c r="B432">
        <v>334750000</v>
      </c>
      <c r="C432">
        <v>-2.6247460999999999</v>
      </c>
      <c r="D432">
        <v>-25.376729999999998</v>
      </c>
      <c r="E432">
        <v>-34.836021000000002</v>
      </c>
      <c r="F432">
        <v>-25.978037</v>
      </c>
      <c r="L432">
        <v>334750000</v>
      </c>
      <c r="M432">
        <v>-3.1649422999999999</v>
      </c>
      <c r="N432">
        <v>-25.649865999999999</v>
      </c>
      <c r="O432">
        <v>-24.261869000000001</v>
      </c>
      <c r="P432">
        <v>-36.559688999999999</v>
      </c>
    </row>
    <row r="433" spans="2:16" x14ac:dyDescent="0.25">
      <c r="B433">
        <v>399700000</v>
      </c>
      <c r="C433">
        <v>-2.7374892000000002</v>
      </c>
      <c r="D433">
        <v>-25.658998</v>
      </c>
      <c r="E433">
        <v>-34.178382999999997</v>
      </c>
      <c r="F433">
        <v>-23.354545999999999</v>
      </c>
      <c r="L433">
        <v>399700000</v>
      </c>
      <c r="M433">
        <v>-3.4400716</v>
      </c>
      <c r="N433">
        <v>-26.075243</v>
      </c>
      <c r="O433">
        <v>-22.816199999999998</v>
      </c>
      <c r="P433">
        <v>-34.116875</v>
      </c>
    </row>
    <row r="434" spans="2:16" x14ac:dyDescent="0.25">
      <c r="B434">
        <v>464650000</v>
      </c>
      <c r="C434">
        <v>-2.8736424</v>
      </c>
      <c r="D434">
        <v>-25.897722000000002</v>
      </c>
      <c r="E434">
        <v>-33.577953000000001</v>
      </c>
      <c r="F434">
        <v>-20.887195999999999</v>
      </c>
      <c r="L434">
        <v>464650000</v>
      </c>
      <c r="M434">
        <v>-3.7358028999999999</v>
      </c>
      <c r="N434">
        <v>-26.539455</v>
      </c>
      <c r="O434">
        <v>-21.693072999999998</v>
      </c>
      <c r="P434">
        <v>-31.646563</v>
      </c>
    </row>
    <row r="435" spans="2:16" x14ac:dyDescent="0.25">
      <c r="B435">
        <v>529600000</v>
      </c>
      <c r="C435">
        <v>-3.0091846000000002</v>
      </c>
      <c r="D435">
        <v>-26.121186999999999</v>
      </c>
      <c r="E435">
        <v>-32.974032999999999</v>
      </c>
      <c r="F435">
        <v>-20.189226000000001</v>
      </c>
      <c r="L435">
        <v>529600000</v>
      </c>
      <c r="M435">
        <v>-4.02318</v>
      </c>
      <c r="N435">
        <v>-27.052574</v>
      </c>
      <c r="O435">
        <v>-20.903002000000001</v>
      </c>
      <c r="P435">
        <v>-31.464024999999999</v>
      </c>
    </row>
    <row r="436" spans="2:16" x14ac:dyDescent="0.25">
      <c r="B436">
        <v>594550000</v>
      </c>
      <c r="C436">
        <v>-3.1692537999999999</v>
      </c>
      <c r="D436">
        <v>-26.413699999999999</v>
      </c>
      <c r="E436">
        <v>-32.279139999999998</v>
      </c>
      <c r="F436">
        <v>-19.756226999999999</v>
      </c>
      <c r="L436">
        <v>594550000</v>
      </c>
      <c r="M436">
        <v>-4.3060717999999998</v>
      </c>
      <c r="N436">
        <v>-27.643038000000001</v>
      </c>
      <c r="O436">
        <v>-20.259437999999999</v>
      </c>
      <c r="P436">
        <v>-31.298373999999999</v>
      </c>
    </row>
    <row r="437" spans="2:16" x14ac:dyDescent="0.25">
      <c r="B437">
        <v>659500000</v>
      </c>
      <c r="C437">
        <v>-3.3421321000000002</v>
      </c>
      <c r="D437">
        <v>-26.772209</v>
      </c>
      <c r="E437">
        <v>-31.840681</v>
      </c>
      <c r="F437">
        <v>-19.631245</v>
      </c>
      <c r="L437">
        <v>659500000</v>
      </c>
      <c r="M437">
        <v>-4.5975470999999999</v>
      </c>
      <c r="N437">
        <v>-28.267036000000001</v>
      </c>
      <c r="O437">
        <v>-19.838421</v>
      </c>
      <c r="P437">
        <v>-31.339486999999998</v>
      </c>
    </row>
    <row r="438" spans="2:16" x14ac:dyDescent="0.25">
      <c r="B438">
        <v>724450000</v>
      </c>
      <c r="C438">
        <v>-3.5457272999999998</v>
      </c>
      <c r="D438">
        <v>-27.254787</v>
      </c>
      <c r="E438">
        <v>-31.917490000000001</v>
      </c>
      <c r="F438">
        <v>-19.702508999999999</v>
      </c>
      <c r="L438">
        <v>724450000</v>
      </c>
      <c r="M438">
        <v>-4.9238396</v>
      </c>
      <c r="N438">
        <v>-28.904496999999999</v>
      </c>
      <c r="O438">
        <v>-19.87388</v>
      </c>
      <c r="P438">
        <v>-31.396720999999999</v>
      </c>
    </row>
    <row r="439" spans="2:16" x14ac:dyDescent="0.25">
      <c r="B439">
        <v>789400000</v>
      </c>
      <c r="C439">
        <v>-3.7799214999999999</v>
      </c>
      <c r="D439">
        <v>-27.756139999999998</v>
      </c>
      <c r="E439">
        <v>-32.480415000000001</v>
      </c>
      <c r="F439">
        <v>-20.221661000000001</v>
      </c>
      <c r="L439">
        <v>789400000</v>
      </c>
      <c r="M439">
        <v>-5.3088264000000001</v>
      </c>
      <c r="N439">
        <v>-29.458368</v>
      </c>
      <c r="O439">
        <v>-20.295968999999999</v>
      </c>
      <c r="P439">
        <v>-32.034785999999997</v>
      </c>
    </row>
    <row r="440" spans="2:16" x14ac:dyDescent="0.25">
      <c r="B440">
        <v>854350000</v>
      </c>
      <c r="C440">
        <v>-4.0636429999999999</v>
      </c>
      <c r="D440">
        <v>-28.295739999999999</v>
      </c>
      <c r="E440">
        <v>-33.135371999999997</v>
      </c>
      <c r="F440">
        <v>-20.718088000000002</v>
      </c>
      <c r="L440">
        <v>854350000</v>
      </c>
      <c r="M440">
        <v>-5.7622223000000004</v>
      </c>
      <c r="N440">
        <v>-29.956054999999999</v>
      </c>
      <c r="O440">
        <v>-20.862452000000001</v>
      </c>
      <c r="P440">
        <v>-32.732154999999999</v>
      </c>
    </row>
    <row r="441" spans="2:16" x14ac:dyDescent="0.25">
      <c r="B441">
        <v>919300000</v>
      </c>
      <c r="C441">
        <v>-4.3816632999999996</v>
      </c>
      <c r="D441">
        <v>-28.786498999999999</v>
      </c>
      <c r="E441">
        <v>-33.877850000000002</v>
      </c>
      <c r="F441">
        <v>-21.01446</v>
      </c>
      <c r="L441">
        <v>919300000</v>
      </c>
      <c r="M441">
        <v>-6.2683048000000001</v>
      </c>
      <c r="N441">
        <v>-30.383123000000001</v>
      </c>
      <c r="O441">
        <v>-21.38195</v>
      </c>
      <c r="P441">
        <v>-33.352192000000002</v>
      </c>
    </row>
    <row r="442" spans="2:16" x14ac:dyDescent="0.25">
      <c r="B442">
        <v>984250000</v>
      </c>
      <c r="C442">
        <v>-4.7341012999999998</v>
      </c>
      <c r="D442">
        <v>-29.312462</v>
      </c>
      <c r="E442">
        <v>-34.662506</v>
      </c>
      <c r="F442">
        <v>-21.353339999999999</v>
      </c>
      <c r="L442">
        <v>984250000</v>
      </c>
      <c r="M442">
        <v>-6.8220739000000004</v>
      </c>
      <c r="N442">
        <v>-30.787420000000001</v>
      </c>
      <c r="O442">
        <v>-21.868884999999999</v>
      </c>
      <c r="P442">
        <v>-34.124619000000003</v>
      </c>
    </row>
    <row r="443" spans="2:16" x14ac:dyDescent="0.25">
      <c r="B443">
        <v>1049200000</v>
      </c>
      <c r="C443">
        <v>-5.114439</v>
      </c>
      <c r="D443">
        <v>-29.832577000000001</v>
      </c>
      <c r="E443">
        <v>-35.584010999999997</v>
      </c>
      <c r="F443">
        <v>-21.742746</v>
      </c>
      <c r="L443">
        <v>1049200000</v>
      </c>
      <c r="M443">
        <v>-7.4299989000000002</v>
      </c>
      <c r="N443">
        <v>-31.204145</v>
      </c>
      <c r="O443">
        <v>-22.247395999999998</v>
      </c>
      <c r="P443">
        <v>-35.102939999999997</v>
      </c>
    </row>
    <row r="444" spans="2:16" x14ac:dyDescent="0.25">
      <c r="B444">
        <v>1114150000</v>
      </c>
      <c r="C444">
        <v>-5.5080575999999999</v>
      </c>
      <c r="D444">
        <v>-30.473129</v>
      </c>
      <c r="E444">
        <v>-36.665627000000001</v>
      </c>
      <c r="F444">
        <v>-22.061401</v>
      </c>
      <c r="L444">
        <v>1114150000</v>
      </c>
      <c r="M444">
        <v>-8.0543098000000004</v>
      </c>
      <c r="N444">
        <v>-31.661963</v>
      </c>
      <c r="O444">
        <v>-22.673245999999999</v>
      </c>
      <c r="P444">
        <v>-36.121616000000003</v>
      </c>
    </row>
    <row r="445" spans="2:16" x14ac:dyDescent="0.25">
      <c r="B445">
        <v>1179100000</v>
      </c>
      <c r="C445">
        <v>-5.9313602000000003</v>
      </c>
      <c r="D445">
        <v>-31.029040999999999</v>
      </c>
      <c r="E445">
        <v>-37.717174999999997</v>
      </c>
      <c r="F445">
        <v>-21.981743000000002</v>
      </c>
      <c r="L445">
        <v>1179100000</v>
      </c>
      <c r="M445">
        <v>-8.6791552999999997</v>
      </c>
      <c r="N445">
        <v>-32.134262</v>
      </c>
      <c r="O445">
        <v>-22.977181999999999</v>
      </c>
      <c r="P445">
        <v>-36.900275999999998</v>
      </c>
    </row>
    <row r="446" spans="2:16" x14ac:dyDescent="0.25">
      <c r="B446">
        <v>1244050000</v>
      </c>
      <c r="C446">
        <v>-6.3570156000000004</v>
      </c>
      <c r="D446">
        <v>-31.690662</v>
      </c>
      <c r="E446">
        <v>-38.779957000000003</v>
      </c>
      <c r="F446">
        <v>-22.066454</v>
      </c>
      <c r="L446">
        <v>1244050000</v>
      </c>
      <c r="M446">
        <v>-9.3006992000000004</v>
      </c>
      <c r="N446">
        <v>-32.670783999999998</v>
      </c>
      <c r="O446">
        <v>-23.391722000000001</v>
      </c>
      <c r="P446">
        <v>-37.691662000000001</v>
      </c>
    </row>
    <row r="447" spans="2:16" x14ac:dyDescent="0.25">
      <c r="B447">
        <v>1309000000</v>
      </c>
      <c r="C447">
        <v>-6.8342714000000004</v>
      </c>
      <c r="D447">
        <v>-32.331710999999999</v>
      </c>
      <c r="E447">
        <v>-39.759892000000001</v>
      </c>
      <c r="F447">
        <v>-22.362686</v>
      </c>
      <c r="L447">
        <v>1309000000</v>
      </c>
      <c r="M447">
        <v>-9.9409417999999992</v>
      </c>
      <c r="N447">
        <v>-33.234656999999999</v>
      </c>
      <c r="O447">
        <v>-23.766987</v>
      </c>
      <c r="P447">
        <v>-38.553714999999997</v>
      </c>
    </row>
    <row r="448" spans="2:16" x14ac:dyDescent="0.25">
      <c r="B448">
        <v>1373950000</v>
      </c>
      <c r="C448">
        <v>-7.2936926</v>
      </c>
      <c r="D448">
        <v>-33.103149000000002</v>
      </c>
      <c r="E448">
        <v>-40.828259000000003</v>
      </c>
      <c r="F448">
        <v>-22.958794000000001</v>
      </c>
      <c r="L448">
        <v>1373950000</v>
      </c>
      <c r="M448">
        <v>-10.554458</v>
      </c>
      <c r="N448">
        <v>-33.861187000000001</v>
      </c>
      <c r="O448">
        <v>-24.266705000000002</v>
      </c>
      <c r="P448">
        <v>-39.598244000000001</v>
      </c>
    </row>
    <row r="449" spans="2:16" x14ac:dyDescent="0.25">
      <c r="B449">
        <v>1438900000</v>
      </c>
      <c r="C449">
        <v>-7.8099917999999997</v>
      </c>
      <c r="D449">
        <v>-33.894877999999999</v>
      </c>
      <c r="E449">
        <v>-41.834708999999997</v>
      </c>
      <c r="F449">
        <v>-23.437756</v>
      </c>
      <c r="L449">
        <v>1438900000</v>
      </c>
      <c r="M449">
        <v>-11.225319000000001</v>
      </c>
      <c r="N449">
        <v>-34.470699000000003</v>
      </c>
      <c r="O449">
        <v>-24.812543999999999</v>
      </c>
      <c r="P449">
        <v>-40.474758000000001</v>
      </c>
    </row>
    <row r="450" spans="2:16" x14ac:dyDescent="0.25">
      <c r="B450">
        <v>1503850000</v>
      </c>
      <c r="C450">
        <v>-8.2409382000000004</v>
      </c>
      <c r="D450">
        <v>-34.760066999999999</v>
      </c>
      <c r="E450">
        <v>-42.692813999999998</v>
      </c>
      <c r="F450">
        <v>-23.882494000000001</v>
      </c>
      <c r="L450">
        <v>1503850000</v>
      </c>
      <c r="M450">
        <v>-11.813748</v>
      </c>
      <c r="N450">
        <v>-35.189774</v>
      </c>
      <c r="O450">
        <v>-25.295733999999999</v>
      </c>
      <c r="P450">
        <v>-41.288756999999997</v>
      </c>
    </row>
    <row r="451" spans="2:16" x14ac:dyDescent="0.25">
      <c r="B451">
        <v>1568800000</v>
      </c>
      <c r="C451">
        <v>-8.7389202000000008</v>
      </c>
      <c r="D451">
        <v>-35.886383000000002</v>
      </c>
      <c r="E451">
        <v>-43.416930999999998</v>
      </c>
      <c r="F451">
        <v>-24.399231</v>
      </c>
      <c r="L451">
        <v>1568800000</v>
      </c>
      <c r="M451">
        <v>-12.516640000000001</v>
      </c>
      <c r="N451">
        <v>-36.059181000000002</v>
      </c>
      <c r="O451">
        <v>-25.675884</v>
      </c>
      <c r="P451">
        <v>-42.093071000000002</v>
      </c>
    </row>
    <row r="452" spans="2:16" x14ac:dyDescent="0.25">
      <c r="B452">
        <v>1633750000</v>
      </c>
      <c r="C452">
        <v>-9.2014560999999997</v>
      </c>
      <c r="D452">
        <v>-36.987827000000003</v>
      </c>
      <c r="E452">
        <v>-44.128535999999997</v>
      </c>
      <c r="F452">
        <v>-24.970773999999999</v>
      </c>
      <c r="L452">
        <v>1633750000</v>
      </c>
      <c r="M452">
        <v>-13.181789999999999</v>
      </c>
      <c r="N452">
        <v>-36.929684000000002</v>
      </c>
      <c r="O452">
        <v>-26.046789</v>
      </c>
      <c r="P452">
        <v>-42.855029999999999</v>
      </c>
    </row>
    <row r="453" spans="2:16" x14ac:dyDescent="0.25">
      <c r="B453">
        <v>1698700000</v>
      </c>
      <c r="C453">
        <v>-9.7534828000000005</v>
      </c>
      <c r="D453">
        <v>-38.164664999999999</v>
      </c>
      <c r="E453">
        <v>-44.697426</v>
      </c>
      <c r="F453">
        <v>-25.384257999999999</v>
      </c>
      <c r="L453">
        <v>1698700000</v>
      </c>
      <c r="M453">
        <v>-14.01615</v>
      </c>
      <c r="N453">
        <v>-37.826694000000003</v>
      </c>
      <c r="O453">
        <v>-26.364992000000001</v>
      </c>
      <c r="P453">
        <v>-43.655521</v>
      </c>
    </row>
    <row r="454" spans="2:16" x14ac:dyDescent="0.25">
      <c r="B454">
        <v>1763650000</v>
      </c>
      <c r="C454">
        <v>-10.310276999999999</v>
      </c>
      <c r="D454">
        <v>-39.352401999999998</v>
      </c>
      <c r="E454">
        <v>-45.352103999999997</v>
      </c>
      <c r="F454">
        <v>-25.804366999999999</v>
      </c>
      <c r="L454">
        <v>1763650000</v>
      </c>
      <c r="M454">
        <v>-14.895013000000001</v>
      </c>
      <c r="N454">
        <v>-38.668987000000001</v>
      </c>
      <c r="O454">
        <v>-26.93609</v>
      </c>
      <c r="P454">
        <v>-44.244259</v>
      </c>
    </row>
    <row r="455" spans="2:16" x14ac:dyDescent="0.25">
      <c r="B455">
        <v>1828600000</v>
      </c>
      <c r="C455">
        <v>-10.943579</v>
      </c>
      <c r="D455">
        <v>-40.842953000000001</v>
      </c>
      <c r="E455">
        <v>-45.778213999999998</v>
      </c>
      <c r="F455">
        <v>-26.253796000000001</v>
      </c>
      <c r="L455">
        <v>1828600000</v>
      </c>
      <c r="M455">
        <v>-15.950618</v>
      </c>
      <c r="N455">
        <v>-39.659618000000002</v>
      </c>
      <c r="O455">
        <v>-27.277553999999999</v>
      </c>
      <c r="P455">
        <v>-44.893146999999999</v>
      </c>
    </row>
    <row r="456" spans="2:16" x14ac:dyDescent="0.25">
      <c r="B456">
        <v>1893550000</v>
      </c>
      <c r="C456">
        <v>-11.601423</v>
      </c>
      <c r="D456">
        <v>-42.620995000000001</v>
      </c>
      <c r="E456">
        <v>-46.010986000000003</v>
      </c>
      <c r="F456">
        <v>-26.839880000000001</v>
      </c>
      <c r="L456">
        <v>1893550000</v>
      </c>
      <c r="M456">
        <v>-17.037575</v>
      </c>
      <c r="N456">
        <v>-40.671664999999997</v>
      </c>
      <c r="O456">
        <v>-27.664318000000002</v>
      </c>
      <c r="P456">
        <v>-45.505211000000003</v>
      </c>
    </row>
    <row r="457" spans="2:16" x14ac:dyDescent="0.25">
      <c r="B457">
        <v>1958500000</v>
      </c>
      <c r="C457">
        <v>-12.324498</v>
      </c>
      <c r="D457">
        <v>-44.462192999999999</v>
      </c>
      <c r="E457">
        <v>-45.868198</v>
      </c>
      <c r="F457">
        <v>-27.316261000000001</v>
      </c>
      <c r="L457">
        <v>1958500000</v>
      </c>
      <c r="M457">
        <v>-18.342213000000001</v>
      </c>
      <c r="N457">
        <v>-41.782921000000002</v>
      </c>
      <c r="O457">
        <v>-27.862964999999999</v>
      </c>
      <c r="P457">
        <v>-46.093223999999999</v>
      </c>
    </row>
    <row r="458" spans="2:16" x14ac:dyDescent="0.25">
      <c r="B458">
        <v>2023450000</v>
      </c>
      <c r="C458">
        <v>-12.962497000000001</v>
      </c>
      <c r="D458">
        <v>-46.951259999999998</v>
      </c>
      <c r="E458">
        <v>-45.700802000000003</v>
      </c>
      <c r="F458">
        <v>-27.671288000000001</v>
      </c>
      <c r="L458">
        <v>2023450000</v>
      </c>
      <c r="M458">
        <v>-19.524656</v>
      </c>
      <c r="N458">
        <v>-42.778205999999997</v>
      </c>
      <c r="O458">
        <v>-28.156452000000002</v>
      </c>
      <c r="P458">
        <v>-46.448546999999998</v>
      </c>
    </row>
    <row r="459" spans="2:16" x14ac:dyDescent="0.25">
      <c r="B459">
        <v>2088400000</v>
      </c>
      <c r="C459">
        <v>-13.728514000000001</v>
      </c>
      <c r="D459">
        <v>-49.731754000000002</v>
      </c>
      <c r="E459">
        <v>-45.747180999999998</v>
      </c>
      <c r="F459">
        <v>-28.167014999999999</v>
      </c>
      <c r="L459">
        <v>2088400000</v>
      </c>
      <c r="M459">
        <v>-21.100988000000001</v>
      </c>
      <c r="N459">
        <v>-43.571052999999999</v>
      </c>
      <c r="O459">
        <v>-28.461670000000002</v>
      </c>
      <c r="P459">
        <v>-46.796855999999998</v>
      </c>
    </row>
    <row r="460" spans="2:16" x14ac:dyDescent="0.25">
      <c r="B460">
        <v>2153350000</v>
      </c>
      <c r="C460">
        <v>-14.441627</v>
      </c>
      <c r="D460">
        <v>-54.642567</v>
      </c>
      <c r="E460">
        <v>-45.795642999999998</v>
      </c>
      <c r="F460">
        <v>-28.505983000000001</v>
      </c>
      <c r="L460">
        <v>2153350000</v>
      </c>
      <c r="M460">
        <v>-22.453012000000001</v>
      </c>
      <c r="N460">
        <v>-44.345516000000003</v>
      </c>
      <c r="O460">
        <v>-28.754888999999999</v>
      </c>
      <c r="P460">
        <v>-46.961444999999998</v>
      </c>
    </row>
    <row r="461" spans="2:16" x14ac:dyDescent="0.25">
      <c r="B461">
        <v>2218300000</v>
      </c>
      <c r="C461">
        <v>-15.290868</v>
      </c>
      <c r="D461">
        <v>-57.005946999999999</v>
      </c>
      <c r="E461">
        <v>-45.884655000000002</v>
      </c>
      <c r="F461">
        <v>-28.835654999999999</v>
      </c>
      <c r="L461">
        <v>2218300000</v>
      </c>
      <c r="M461">
        <v>-24.061302000000001</v>
      </c>
      <c r="N461">
        <v>-44.775573999999999</v>
      </c>
      <c r="O461">
        <v>-28.985106999999999</v>
      </c>
      <c r="P461">
        <v>-47.125183</v>
      </c>
    </row>
    <row r="462" spans="2:16" x14ac:dyDescent="0.25">
      <c r="B462">
        <v>2283250000</v>
      </c>
      <c r="C462">
        <v>-16.060866999999998</v>
      </c>
      <c r="D462">
        <v>-57.277282999999997</v>
      </c>
      <c r="E462">
        <v>-46.097259999999999</v>
      </c>
      <c r="F462">
        <v>-29.057918999999998</v>
      </c>
      <c r="L462">
        <v>2283250000</v>
      </c>
      <c r="M462">
        <v>-25.166647000000001</v>
      </c>
      <c r="N462">
        <v>-44.948310999999997</v>
      </c>
      <c r="O462">
        <v>-29.205252000000002</v>
      </c>
      <c r="P462">
        <v>-47.148269999999997</v>
      </c>
    </row>
    <row r="463" spans="2:16" x14ac:dyDescent="0.25">
      <c r="B463">
        <v>2348200000</v>
      </c>
      <c r="C463">
        <v>-16.829578000000001</v>
      </c>
      <c r="D463">
        <v>-53.275317999999999</v>
      </c>
      <c r="E463">
        <v>-46.311413000000002</v>
      </c>
      <c r="F463">
        <v>-29.327691999999999</v>
      </c>
      <c r="L463">
        <v>2348200000</v>
      </c>
      <c r="M463">
        <v>-26.001930000000002</v>
      </c>
      <c r="N463">
        <v>-44.416611000000003</v>
      </c>
      <c r="O463">
        <v>-29.354773999999999</v>
      </c>
      <c r="P463">
        <v>-47.274796000000002</v>
      </c>
    </row>
    <row r="464" spans="2:16" x14ac:dyDescent="0.25">
      <c r="B464">
        <v>2413150000</v>
      </c>
      <c r="C464">
        <v>-17.715153000000001</v>
      </c>
      <c r="D464">
        <v>-49.998676000000003</v>
      </c>
      <c r="E464">
        <v>-46.699916999999999</v>
      </c>
      <c r="F464">
        <v>-29.572613</v>
      </c>
      <c r="L464">
        <v>2413150000</v>
      </c>
      <c r="M464">
        <v>-26.137357999999999</v>
      </c>
      <c r="N464">
        <v>-43.807563999999999</v>
      </c>
      <c r="O464">
        <v>-29.662668</v>
      </c>
      <c r="P464">
        <v>-47.37764</v>
      </c>
    </row>
    <row r="465" spans="2:16" x14ac:dyDescent="0.25">
      <c r="B465">
        <v>2478100000</v>
      </c>
      <c r="C465">
        <v>-18.81118</v>
      </c>
      <c r="D465">
        <v>-47.594425000000001</v>
      </c>
      <c r="E465">
        <v>-46.853293999999998</v>
      </c>
      <c r="F465">
        <v>-29.842265999999999</v>
      </c>
      <c r="L465">
        <v>2478100000</v>
      </c>
      <c r="M465">
        <v>-25.775976</v>
      </c>
      <c r="N465">
        <v>-43.170361</v>
      </c>
      <c r="O465">
        <v>-29.877901000000001</v>
      </c>
      <c r="P465">
        <v>-47.579616999999999</v>
      </c>
    </row>
    <row r="466" spans="2:16" x14ac:dyDescent="0.25">
      <c r="B466">
        <v>2543050000</v>
      </c>
      <c r="C466">
        <v>-19.995612999999999</v>
      </c>
      <c r="D466">
        <v>-46.043064000000001</v>
      </c>
      <c r="E466">
        <v>-47.135193000000001</v>
      </c>
      <c r="F466">
        <v>-30.066578</v>
      </c>
      <c r="L466">
        <v>2543050000</v>
      </c>
      <c r="M466">
        <v>-25.009439</v>
      </c>
      <c r="N466">
        <v>-42.505287000000003</v>
      </c>
      <c r="O466">
        <v>-30.124773000000001</v>
      </c>
      <c r="P466">
        <v>-47.729809000000003</v>
      </c>
    </row>
    <row r="467" spans="2:16" x14ac:dyDescent="0.25">
      <c r="B467">
        <v>2608000000</v>
      </c>
      <c r="C467">
        <v>-21.304306</v>
      </c>
      <c r="D467">
        <v>-44.634300000000003</v>
      </c>
      <c r="E467">
        <v>-47.199753000000001</v>
      </c>
      <c r="F467">
        <v>-30.235164999999999</v>
      </c>
      <c r="L467">
        <v>2608000000</v>
      </c>
      <c r="M467">
        <v>-24.031531999999999</v>
      </c>
      <c r="N467">
        <v>-41.577862000000003</v>
      </c>
      <c r="O467">
        <v>-30.286588999999999</v>
      </c>
      <c r="P467">
        <v>-47.766689</v>
      </c>
    </row>
    <row r="468" spans="2:16" x14ac:dyDescent="0.25">
      <c r="B468">
        <v>2672950000</v>
      </c>
      <c r="C468">
        <v>-22.637924000000002</v>
      </c>
      <c r="D468">
        <v>-43.059154999999997</v>
      </c>
      <c r="E468">
        <v>-47.387473999999997</v>
      </c>
      <c r="F468">
        <v>-30.431996999999999</v>
      </c>
      <c r="L468">
        <v>2672950000</v>
      </c>
      <c r="M468">
        <v>-23.028103000000002</v>
      </c>
      <c r="N468">
        <v>-40.397243000000003</v>
      </c>
      <c r="O468">
        <v>-30.507480999999999</v>
      </c>
      <c r="P468">
        <v>-47.734797999999998</v>
      </c>
    </row>
    <row r="469" spans="2:16" x14ac:dyDescent="0.25">
      <c r="B469">
        <v>2737900000</v>
      </c>
      <c r="C469">
        <v>-24.374227999999999</v>
      </c>
      <c r="D469">
        <v>-42.122757</v>
      </c>
      <c r="E469">
        <v>-47.571387999999999</v>
      </c>
      <c r="F469">
        <v>-30.637632</v>
      </c>
      <c r="L469">
        <v>2737900000</v>
      </c>
      <c r="M469">
        <v>-21.977135000000001</v>
      </c>
      <c r="N469">
        <v>-39.470942999999998</v>
      </c>
      <c r="O469">
        <v>-30.705946000000001</v>
      </c>
      <c r="P469">
        <v>-47.766739000000001</v>
      </c>
    </row>
    <row r="470" spans="2:16" x14ac:dyDescent="0.25">
      <c r="B470">
        <v>2802850000</v>
      </c>
      <c r="C470">
        <v>-26.244246</v>
      </c>
      <c r="D470">
        <v>-41.357906</v>
      </c>
      <c r="E470">
        <v>-47.733989999999999</v>
      </c>
      <c r="F470">
        <v>-30.781863999999999</v>
      </c>
      <c r="L470">
        <v>2802850000</v>
      </c>
      <c r="M470">
        <v>-21.109123</v>
      </c>
      <c r="N470">
        <v>-38.718029000000001</v>
      </c>
      <c r="O470">
        <v>-30.899588000000001</v>
      </c>
      <c r="P470">
        <v>-47.811329000000001</v>
      </c>
    </row>
    <row r="471" spans="2:16" x14ac:dyDescent="0.25">
      <c r="B471">
        <v>2867800000</v>
      </c>
      <c r="C471">
        <v>-28.036553999999999</v>
      </c>
      <c r="D471">
        <v>-40.901577000000003</v>
      </c>
      <c r="E471">
        <v>-47.700794000000002</v>
      </c>
      <c r="F471">
        <v>-30.805320999999999</v>
      </c>
      <c r="L471">
        <v>2867800000</v>
      </c>
      <c r="M471">
        <v>-20.310462999999999</v>
      </c>
      <c r="N471">
        <v>-38.262436000000001</v>
      </c>
      <c r="O471">
        <v>-30.979548000000001</v>
      </c>
      <c r="P471">
        <v>-47.711593999999998</v>
      </c>
    </row>
    <row r="472" spans="2:16" x14ac:dyDescent="0.25">
      <c r="B472">
        <v>2932750000</v>
      </c>
      <c r="C472">
        <v>-30.023159</v>
      </c>
      <c r="D472">
        <v>-40.287936999999999</v>
      </c>
      <c r="E472">
        <v>-47.597675000000002</v>
      </c>
      <c r="F472">
        <v>-30.816164000000001</v>
      </c>
      <c r="L472">
        <v>2932750000</v>
      </c>
      <c r="M472">
        <v>-19.778095</v>
      </c>
      <c r="N472">
        <v>-37.745068000000003</v>
      </c>
      <c r="O472">
        <v>-31.107046</v>
      </c>
      <c r="P472">
        <v>-47.488391999999997</v>
      </c>
    </row>
    <row r="473" spans="2:16" x14ac:dyDescent="0.25">
      <c r="B473">
        <v>2997700000</v>
      </c>
      <c r="C473">
        <v>-31.274466</v>
      </c>
      <c r="D473">
        <v>-39.987758999999997</v>
      </c>
      <c r="E473">
        <v>-47.418948999999998</v>
      </c>
      <c r="F473">
        <v>-30.815586</v>
      </c>
      <c r="L473">
        <v>2997700000</v>
      </c>
      <c r="M473">
        <v>-19.135448</v>
      </c>
      <c r="N473">
        <v>-37.505687999999999</v>
      </c>
      <c r="O473">
        <v>-31.154104</v>
      </c>
      <c r="P473">
        <v>-47.211765</v>
      </c>
    </row>
    <row r="474" spans="2:16" x14ac:dyDescent="0.25">
      <c r="B474">
        <v>3062650000</v>
      </c>
      <c r="C474">
        <v>-32.268653999999998</v>
      </c>
      <c r="D474">
        <v>-39.501831000000003</v>
      </c>
      <c r="E474">
        <v>-47.413445000000003</v>
      </c>
      <c r="F474">
        <v>-30.944735999999999</v>
      </c>
      <c r="L474">
        <v>3062650000</v>
      </c>
      <c r="M474">
        <v>-18.685482</v>
      </c>
      <c r="N474">
        <v>-37.150767999999999</v>
      </c>
      <c r="O474">
        <v>-31.339579000000001</v>
      </c>
      <c r="P474">
        <v>-47.089728999999998</v>
      </c>
    </row>
    <row r="475" spans="2:16" x14ac:dyDescent="0.25">
      <c r="B475">
        <v>3127600000</v>
      </c>
      <c r="C475">
        <v>-30.762833000000001</v>
      </c>
      <c r="D475">
        <v>-39.072906000000003</v>
      </c>
      <c r="E475">
        <v>-47.250419999999998</v>
      </c>
      <c r="F475">
        <v>-31.031157</v>
      </c>
      <c r="L475">
        <v>3127600000</v>
      </c>
      <c r="M475">
        <v>-18.107353</v>
      </c>
      <c r="N475">
        <v>-36.862983999999997</v>
      </c>
      <c r="O475">
        <v>-31.402574999999999</v>
      </c>
      <c r="P475">
        <v>-47.048259999999999</v>
      </c>
    </row>
    <row r="476" spans="2:16" x14ac:dyDescent="0.25">
      <c r="B476">
        <v>3192550000</v>
      </c>
      <c r="C476">
        <v>-29.217704999999999</v>
      </c>
      <c r="D476">
        <v>-38.741290999999997</v>
      </c>
      <c r="E476">
        <v>-47.462268999999999</v>
      </c>
      <c r="F476">
        <v>-31.19042</v>
      </c>
      <c r="L476">
        <v>3192550000</v>
      </c>
      <c r="M476">
        <v>-17.975939</v>
      </c>
      <c r="N476">
        <v>-36.752392</v>
      </c>
      <c r="O476">
        <v>-31.567544999999999</v>
      </c>
      <c r="P476">
        <v>-46.855151999999997</v>
      </c>
    </row>
    <row r="477" spans="2:16" x14ac:dyDescent="0.25">
      <c r="B477">
        <v>3257500000</v>
      </c>
      <c r="C477">
        <v>-26.826784</v>
      </c>
      <c r="D477">
        <v>-38.343082000000003</v>
      </c>
      <c r="E477">
        <v>-47.207962000000002</v>
      </c>
      <c r="F477">
        <v>-31.254206</v>
      </c>
      <c r="L477">
        <v>3257500000</v>
      </c>
      <c r="M477">
        <v>-17.618791999999999</v>
      </c>
      <c r="N477">
        <v>-36.540061999999999</v>
      </c>
      <c r="O477">
        <v>-31.568390000000001</v>
      </c>
      <c r="P477">
        <v>-46.53566</v>
      </c>
    </row>
    <row r="478" spans="2:16" x14ac:dyDescent="0.25">
      <c r="B478">
        <v>3322450000</v>
      </c>
      <c r="C478">
        <v>-25.852609999999999</v>
      </c>
      <c r="D478">
        <v>-37.928477999999998</v>
      </c>
      <c r="E478">
        <v>-47.056904000000003</v>
      </c>
      <c r="F478">
        <v>-31.471077000000001</v>
      </c>
      <c r="L478">
        <v>3322450000</v>
      </c>
      <c r="M478">
        <v>-17.489160999999999</v>
      </c>
      <c r="N478">
        <v>-36.306255</v>
      </c>
      <c r="O478">
        <v>-31.740697999999998</v>
      </c>
      <c r="P478">
        <v>-46.163272999999997</v>
      </c>
    </row>
    <row r="479" spans="2:16" x14ac:dyDescent="0.25">
      <c r="B479">
        <v>3387400000</v>
      </c>
      <c r="C479">
        <v>-24.29635</v>
      </c>
      <c r="D479">
        <v>-37.581294999999997</v>
      </c>
      <c r="E479">
        <v>-46.267142999999997</v>
      </c>
      <c r="F479">
        <v>-31.580956</v>
      </c>
      <c r="L479">
        <v>3387400000</v>
      </c>
      <c r="M479">
        <v>-16.937253999999999</v>
      </c>
      <c r="N479">
        <v>-36.085186</v>
      </c>
      <c r="O479">
        <v>-31.710018000000002</v>
      </c>
      <c r="P479">
        <v>-45.895144999999999</v>
      </c>
    </row>
    <row r="480" spans="2:16" x14ac:dyDescent="0.25">
      <c r="B480">
        <v>3452350000</v>
      </c>
      <c r="C480">
        <v>-23.543368999999998</v>
      </c>
      <c r="D480">
        <v>-37.093066999999998</v>
      </c>
      <c r="E480">
        <v>-45.825679999999998</v>
      </c>
      <c r="F480">
        <v>-31.629427</v>
      </c>
      <c r="L480">
        <v>3452350000</v>
      </c>
      <c r="M480">
        <v>-16.690767000000001</v>
      </c>
      <c r="N480">
        <v>-35.785141000000003</v>
      </c>
      <c r="O480">
        <v>-31.785751000000001</v>
      </c>
      <c r="P480">
        <v>-45.479038000000003</v>
      </c>
    </row>
    <row r="481" spans="2:16" x14ac:dyDescent="0.25">
      <c r="B481">
        <v>3517300000</v>
      </c>
      <c r="C481">
        <v>-22.547004999999999</v>
      </c>
      <c r="D481">
        <v>-37.116295000000001</v>
      </c>
      <c r="E481">
        <v>-45.18074</v>
      </c>
      <c r="F481">
        <v>-31.573188999999999</v>
      </c>
      <c r="L481">
        <v>3517300000</v>
      </c>
      <c r="M481">
        <v>-16.323606000000002</v>
      </c>
      <c r="N481">
        <v>-35.852542999999997</v>
      </c>
      <c r="O481">
        <v>-31.682182000000001</v>
      </c>
      <c r="P481">
        <v>-45.053673000000003</v>
      </c>
    </row>
    <row r="482" spans="2:16" x14ac:dyDescent="0.25">
      <c r="B482">
        <v>3582250000</v>
      </c>
      <c r="C482">
        <v>-21.990627</v>
      </c>
      <c r="D482">
        <v>-37.105629</v>
      </c>
      <c r="E482">
        <v>-44.843781</v>
      </c>
      <c r="F482">
        <v>-31.561575000000001</v>
      </c>
      <c r="L482">
        <v>3582250000</v>
      </c>
      <c r="M482">
        <v>-16.163184999999999</v>
      </c>
      <c r="N482">
        <v>-35.831211000000003</v>
      </c>
      <c r="O482">
        <v>-31.72418</v>
      </c>
      <c r="P482">
        <v>-44.568469999999998</v>
      </c>
    </row>
    <row r="483" spans="2:16" x14ac:dyDescent="0.25">
      <c r="B483">
        <v>3647200000</v>
      </c>
      <c r="C483">
        <v>-20.912383999999999</v>
      </c>
      <c r="D483">
        <v>-37.425659000000003</v>
      </c>
      <c r="E483">
        <v>-44.224525</v>
      </c>
      <c r="F483">
        <v>-31.537443</v>
      </c>
      <c r="L483">
        <v>3647200000</v>
      </c>
      <c r="M483">
        <v>-15.766031999999999</v>
      </c>
      <c r="N483">
        <v>-36.113815000000002</v>
      </c>
      <c r="O483">
        <v>-31.641255999999998</v>
      </c>
      <c r="P483">
        <v>-44.127620999999998</v>
      </c>
    </row>
    <row r="484" spans="2:16" x14ac:dyDescent="0.25">
      <c r="B484">
        <v>3712150000</v>
      </c>
      <c r="C484">
        <v>-20.105893999999999</v>
      </c>
      <c r="D484">
        <v>-37.515652000000003</v>
      </c>
      <c r="E484">
        <v>-43.759453000000001</v>
      </c>
      <c r="F484">
        <v>-31.479005999999998</v>
      </c>
      <c r="L484">
        <v>3712150000</v>
      </c>
      <c r="M484">
        <v>-15.57034</v>
      </c>
      <c r="N484">
        <v>-36.038784</v>
      </c>
      <c r="O484">
        <v>-31.599647999999998</v>
      </c>
      <c r="P484">
        <v>-43.659255999999999</v>
      </c>
    </row>
    <row r="485" spans="2:16" x14ac:dyDescent="0.25">
      <c r="B485">
        <v>3777100000</v>
      </c>
      <c r="C485">
        <v>-19.322534999999998</v>
      </c>
      <c r="D485">
        <v>-37.299072000000002</v>
      </c>
      <c r="E485">
        <v>-43.014923000000003</v>
      </c>
      <c r="F485">
        <v>-31.383531999999999</v>
      </c>
      <c r="L485">
        <v>3777100000</v>
      </c>
      <c r="M485">
        <v>-15.394557000000001</v>
      </c>
      <c r="N485">
        <v>-35.736294000000001</v>
      </c>
      <c r="O485">
        <v>-31.460515999999998</v>
      </c>
      <c r="P485">
        <v>-43.132069000000001</v>
      </c>
    </row>
    <row r="486" spans="2:16" x14ac:dyDescent="0.25">
      <c r="B486">
        <v>3842050000</v>
      </c>
      <c r="C486">
        <v>-18.782302999999999</v>
      </c>
      <c r="D486">
        <v>-37.679333</v>
      </c>
      <c r="E486">
        <v>-42.544471999999999</v>
      </c>
      <c r="F486">
        <v>-31.337658000000001</v>
      </c>
      <c r="L486">
        <v>3842050000</v>
      </c>
      <c r="M486">
        <v>-15.424918999999999</v>
      </c>
      <c r="N486">
        <v>-35.815876000000003</v>
      </c>
      <c r="O486">
        <v>-31.407619</v>
      </c>
      <c r="P486">
        <v>-42.747463000000003</v>
      </c>
    </row>
    <row r="487" spans="2:16" x14ac:dyDescent="0.25">
      <c r="B487">
        <v>3907000000</v>
      </c>
      <c r="C487">
        <v>-18.183453</v>
      </c>
      <c r="D487">
        <v>-37.584311999999997</v>
      </c>
      <c r="E487">
        <v>-42.059677000000001</v>
      </c>
      <c r="F487">
        <v>-31.219073999999999</v>
      </c>
      <c r="L487">
        <v>3907000000</v>
      </c>
      <c r="M487">
        <v>-15.376884</v>
      </c>
      <c r="N487">
        <v>-35.611176</v>
      </c>
      <c r="O487">
        <v>-31.303162</v>
      </c>
      <c r="P487">
        <v>-42.236401000000001</v>
      </c>
    </row>
    <row r="488" spans="2:16" x14ac:dyDescent="0.25">
      <c r="B488">
        <v>3971950000</v>
      </c>
      <c r="C488">
        <v>-17.683261999999999</v>
      </c>
      <c r="D488">
        <v>-38.159179999999999</v>
      </c>
      <c r="E488">
        <v>-41.857422</v>
      </c>
      <c r="F488">
        <v>-31.219539999999999</v>
      </c>
      <c r="L488">
        <v>3971950000</v>
      </c>
      <c r="M488">
        <v>-15.423313</v>
      </c>
      <c r="N488">
        <v>-35.938549000000002</v>
      </c>
      <c r="O488">
        <v>-31.286663000000001</v>
      </c>
      <c r="P488">
        <v>-41.992249000000001</v>
      </c>
    </row>
    <row r="489" spans="2:16" x14ac:dyDescent="0.25">
      <c r="B489">
        <v>4036900000</v>
      </c>
      <c r="C489">
        <v>-17.280628</v>
      </c>
      <c r="D489">
        <v>-38.332580999999998</v>
      </c>
      <c r="E489">
        <v>-41.398800000000001</v>
      </c>
      <c r="F489">
        <v>-31.076854999999998</v>
      </c>
      <c r="L489">
        <v>4036900000</v>
      </c>
      <c r="M489">
        <v>-15.482006</v>
      </c>
      <c r="N489">
        <v>-36.037590000000002</v>
      </c>
      <c r="O489">
        <v>-31.141120999999998</v>
      </c>
      <c r="P489">
        <v>-41.531559000000001</v>
      </c>
    </row>
    <row r="490" spans="2:16" x14ac:dyDescent="0.25">
      <c r="B490">
        <v>4101850000</v>
      </c>
      <c r="C490">
        <v>-16.981909000000002</v>
      </c>
      <c r="D490">
        <v>-38.764659999999999</v>
      </c>
      <c r="E490">
        <v>-41.072364999999998</v>
      </c>
      <c r="F490">
        <v>-31.029057999999999</v>
      </c>
      <c r="L490">
        <v>4101850000</v>
      </c>
      <c r="M490">
        <v>-15.609336000000001</v>
      </c>
      <c r="N490">
        <v>-36.353240999999997</v>
      </c>
      <c r="O490">
        <v>-31.088289</v>
      </c>
      <c r="P490">
        <v>-41.180163999999998</v>
      </c>
    </row>
    <row r="491" spans="2:16" x14ac:dyDescent="0.25">
      <c r="B491">
        <v>4166800000</v>
      </c>
      <c r="C491">
        <v>-16.777376</v>
      </c>
      <c r="D491">
        <v>-38.928882999999999</v>
      </c>
      <c r="E491">
        <v>-40.624065000000002</v>
      </c>
      <c r="F491">
        <v>-30.999966000000001</v>
      </c>
      <c r="L491">
        <v>4166800000</v>
      </c>
      <c r="M491">
        <v>-15.72514</v>
      </c>
      <c r="N491">
        <v>-36.504748999999997</v>
      </c>
      <c r="O491">
        <v>-31.05077</v>
      </c>
      <c r="P491">
        <v>-40.753867999999997</v>
      </c>
    </row>
    <row r="492" spans="2:16" x14ac:dyDescent="0.25">
      <c r="B492">
        <v>4231750000</v>
      </c>
      <c r="C492">
        <v>-16.537882</v>
      </c>
      <c r="D492">
        <v>-39.104033999999999</v>
      </c>
      <c r="E492">
        <v>-40.42445</v>
      </c>
      <c r="F492">
        <v>-31.118395</v>
      </c>
      <c r="L492">
        <v>4231750000</v>
      </c>
      <c r="M492">
        <v>-15.780688</v>
      </c>
      <c r="N492">
        <v>-36.613041000000003</v>
      </c>
      <c r="O492">
        <v>-31.180890999999999</v>
      </c>
      <c r="P492">
        <v>-40.472476999999998</v>
      </c>
    </row>
    <row r="493" spans="2:16" x14ac:dyDescent="0.25">
      <c r="B493">
        <v>4296700000</v>
      </c>
      <c r="C493">
        <v>-16.412319</v>
      </c>
      <c r="D493">
        <v>-40.032803000000001</v>
      </c>
      <c r="E493">
        <v>-40.194653000000002</v>
      </c>
      <c r="F493">
        <v>-31.354797000000001</v>
      </c>
      <c r="L493">
        <v>4296700000</v>
      </c>
      <c r="M493">
        <v>-15.862285</v>
      </c>
      <c r="N493">
        <v>-37.196582999999997</v>
      </c>
      <c r="O493">
        <v>-31.394349999999999</v>
      </c>
      <c r="P493">
        <v>-40.291561000000002</v>
      </c>
    </row>
    <row r="494" spans="2:16" x14ac:dyDescent="0.25">
      <c r="B494">
        <v>4361650000</v>
      </c>
      <c r="C494">
        <v>-16.186261999999999</v>
      </c>
      <c r="D494">
        <v>-41.614184999999999</v>
      </c>
      <c r="E494">
        <v>-40.083660000000002</v>
      </c>
      <c r="F494">
        <v>-31.634641999999999</v>
      </c>
      <c r="L494">
        <v>4361650000</v>
      </c>
      <c r="M494">
        <v>-15.809502999999999</v>
      </c>
      <c r="N494">
        <v>-38.150509</v>
      </c>
      <c r="O494">
        <v>-31.644026</v>
      </c>
      <c r="P494">
        <v>-40.343800000000002</v>
      </c>
    </row>
    <row r="495" spans="2:16" x14ac:dyDescent="0.25">
      <c r="B495">
        <v>4426600000</v>
      </c>
      <c r="C495">
        <v>-16.015844000000001</v>
      </c>
      <c r="D495">
        <v>-43.760993999999997</v>
      </c>
      <c r="E495">
        <v>-39.872044000000002</v>
      </c>
      <c r="F495">
        <v>-31.968966000000002</v>
      </c>
      <c r="L495">
        <v>4426600000</v>
      </c>
      <c r="M495">
        <v>-15.792379</v>
      </c>
      <c r="N495">
        <v>-39.252814999999998</v>
      </c>
      <c r="O495">
        <v>-31.934906000000002</v>
      </c>
      <c r="P495">
        <v>-40.330418000000002</v>
      </c>
    </row>
    <row r="496" spans="2:16" x14ac:dyDescent="0.25">
      <c r="B496">
        <v>4491550000</v>
      </c>
      <c r="C496">
        <v>-15.734424000000001</v>
      </c>
      <c r="D496">
        <v>-45.869061000000002</v>
      </c>
      <c r="E496">
        <v>-39.700951000000003</v>
      </c>
      <c r="F496">
        <v>-32.308608999999997</v>
      </c>
      <c r="L496">
        <v>4491550000</v>
      </c>
      <c r="M496">
        <v>-15.643628</v>
      </c>
      <c r="N496">
        <v>-40.132567999999999</v>
      </c>
      <c r="O496">
        <v>-32.220923999999997</v>
      </c>
      <c r="P496">
        <v>-40.392097</v>
      </c>
    </row>
    <row r="497" spans="2:16" x14ac:dyDescent="0.25">
      <c r="B497">
        <v>4556500000</v>
      </c>
      <c r="C497">
        <v>-15.598808</v>
      </c>
      <c r="D497">
        <v>-47.009937000000001</v>
      </c>
      <c r="E497">
        <v>-39.551913999999996</v>
      </c>
      <c r="F497">
        <v>-32.729495999999997</v>
      </c>
      <c r="L497">
        <v>4556500000</v>
      </c>
      <c r="M497">
        <v>-15.590687000000001</v>
      </c>
      <c r="N497">
        <v>-40.332993000000002</v>
      </c>
      <c r="O497">
        <v>-32.600861000000002</v>
      </c>
      <c r="P497">
        <v>-40.331603999999999</v>
      </c>
    </row>
    <row r="498" spans="2:16" x14ac:dyDescent="0.25">
      <c r="B498">
        <v>4621450000</v>
      </c>
      <c r="C498">
        <v>-15.437785999999999</v>
      </c>
      <c r="D498">
        <v>-48.343677999999997</v>
      </c>
      <c r="E498">
        <v>-39.534336000000003</v>
      </c>
      <c r="F498">
        <v>-33.192867</v>
      </c>
      <c r="L498">
        <v>4621450000</v>
      </c>
      <c r="M498">
        <v>-15.482006999999999</v>
      </c>
      <c r="N498">
        <v>-40.402439000000001</v>
      </c>
      <c r="O498">
        <v>-32.986384999999999</v>
      </c>
      <c r="P498">
        <v>-40.392757000000003</v>
      </c>
    </row>
    <row r="499" spans="2:16" x14ac:dyDescent="0.25">
      <c r="B499">
        <v>4686400000</v>
      </c>
      <c r="C499">
        <v>-15.375544</v>
      </c>
      <c r="D499">
        <v>-48.336875999999997</v>
      </c>
      <c r="E499">
        <v>-39.555553000000003</v>
      </c>
      <c r="F499">
        <v>-33.723598000000003</v>
      </c>
      <c r="L499">
        <v>4686400000</v>
      </c>
      <c r="M499">
        <v>-15.425259</v>
      </c>
      <c r="N499">
        <v>-40.120556000000001</v>
      </c>
      <c r="O499">
        <v>-33.446156000000002</v>
      </c>
      <c r="P499">
        <v>-40.417220999999998</v>
      </c>
    </row>
    <row r="500" spans="2:16" x14ac:dyDescent="0.25">
      <c r="B500">
        <v>4751350000</v>
      </c>
      <c r="C500">
        <v>-15.394990999999999</v>
      </c>
      <c r="D500">
        <v>-47.151817000000001</v>
      </c>
      <c r="E500">
        <v>-39.543025999999998</v>
      </c>
      <c r="F500">
        <v>-34.256664000000001</v>
      </c>
      <c r="L500">
        <v>4751350000</v>
      </c>
      <c r="M500">
        <v>-15.418710000000001</v>
      </c>
      <c r="N500">
        <v>-39.513553999999999</v>
      </c>
      <c r="O500">
        <v>-33.915813</v>
      </c>
      <c r="P500">
        <v>-40.455807</v>
      </c>
    </row>
    <row r="501" spans="2:16" x14ac:dyDescent="0.25">
      <c r="B501">
        <v>4816300000</v>
      </c>
      <c r="C501">
        <v>-15.386604</v>
      </c>
      <c r="D501">
        <v>-45.949092999999998</v>
      </c>
      <c r="E501">
        <v>-39.557158999999999</v>
      </c>
      <c r="F501">
        <v>-34.945408</v>
      </c>
      <c r="L501">
        <v>4816300000</v>
      </c>
      <c r="M501">
        <v>-15.365166</v>
      </c>
      <c r="N501">
        <v>-39.120227999999997</v>
      </c>
      <c r="O501">
        <v>-34.512383</v>
      </c>
      <c r="P501">
        <v>-40.54768</v>
      </c>
    </row>
    <row r="502" spans="2:16" x14ac:dyDescent="0.25">
      <c r="B502">
        <v>4881250000</v>
      </c>
      <c r="C502">
        <v>-15.535672</v>
      </c>
      <c r="D502">
        <v>-43.671931999999998</v>
      </c>
      <c r="E502">
        <v>-39.527144999999997</v>
      </c>
      <c r="F502">
        <v>-35.670067000000003</v>
      </c>
      <c r="L502">
        <v>4881250000</v>
      </c>
      <c r="M502">
        <v>-15.441772</v>
      </c>
      <c r="N502">
        <v>-38.240546999999999</v>
      </c>
      <c r="O502">
        <v>-35.123202999999997</v>
      </c>
      <c r="P502">
        <v>-40.660156000000001</v>
      </c>
    </row>
    <row r="503" spans="2:16" x14ac:dyDescent="0.25">
      <c r="B503">
        <v>4946200000</v>
      </c>
      <c r="C503">
        <v>-15.483986</v>
      </c>
      <c r="D503">
        <v>-43.049686000000001</v>
      </c>
      <c r="E503">
        <v>-39.487212999999997</v>
      </c>
      <c r="F503">
        <v>-36.409382000000001</v>
      </c>
      <c r="L503">
        <v>4946200000</v>
      </c>
      <c r="M503">
        <v>-15.354886</v>
      </c>
      <c r="N503">
        <v>-38.007033999999997</v>
      </c>
      <c r="O503">
        <v>-35.663521000000003</v>
      </c>
      <c r="P503">
        <v>-40.843170000000001</v>
      </c>
    </row>
    <row r="504" spans="2:16" x14ac:dyDescent="0.25">
      <c r="B504">
        <v>5011150000</v>
      </c>
      <c r="C504">
        <v>-15.748661999999999</v>
      </c>
      <c r="D504">
        <v>-41.064968</v>
      </c>
      <c r="E504">
        <v>-39.489936999999998</v>
      </c>
      <c r="F504">
        <v>-37.074202999999997</v>
      </c>
      <c r="L504">
        <v>5011150000</v>
      </c>
      <c r="M504">
        <v>-15.544098</v>
      </c>
      <c r="N504">
        <v>-37.251227999999998</v>
      </c>
      <c r="O504">
        <v>-36.193019999999997</v>
      </c>
      <c r="P504">
        <v>-40.982894999999999</v>
      </c>
    </row>
    <row r="505" spans="2:16" x14ac:dyDescent="0.25">
      <c r="B505">
        <v>5076100000</v>
      </c>
      <c r="C505">
        <v>-15.721461</v>
      </c>
      <c r="D505">
        <v>-41.018360000000001</v>
      </c>
      <c r="E505">
        <v>-39.587032000000001</v>
      </c>
      <c r="F505">
        <v>-37.714745000000001</v>
      </c>
      <c r="L505">
        <v>5076100000</v>
      </c>
      <c r="M505">
        <v>-15.499188999999999</v>
      </c>
      <c r="N505">
        <v>-37.381180000000001</v>
      </c>
      <c r="O505">
        <v>-36.820430999999999</v>
      </c>
      <c r="P505">
        <v>-41.058647000000001</v>
      </c>
    </row>
    <row r="506" spans="2:16" x14ac:dyDescent="0.25">
      <c r="B506">
        <v>5141050000</v>
      </c>
      <c r="C506">
        <v>-16.001503</v>
      </c>
      <c r="D506">
        <v>-40.107880000000002</v>
      </c>
      <c r="E506">
        <v>-39.808636</v>
      </c>
      <c r="F506">
        <v>-38.451664000000001</v>
      </c>
      <c r="L506">
        <v>5141050000</v>
      </c>
      <c r="M506">
        <v>-15.709597</v>
      </c>
      <c r="N506">
        <v>-37.022995000000002</v>
      </c>
      <c r="O506">
        <v>-37.496101000000003</v>
      </c>
      <c r="P506">
        <v>-41.262588999999998</v>
      </c>
    </row>
    <row r="507" spans="2:16" x14ac:dyDescent="0.25">
      <c r="B507">
        <v>5206000000</v>
      </c>
      <c r="C507">
        <v>-15.913427</v>
      </c>
      <c r="D507">
        <v>-40.488444999999999</v>
      </c>
      <c r="E507">
        <v>-39.886532000000003</v>
      </c>
      <c r="F507">
        <v>-39.247447999999999</v>
      </c>
      <c r="L507">
        <v>5206000000</v>
      </c>
      <c r="M507">
        <v>-15.650681000000001</v>
      </c>
      <c r="N507">
        <v>-37.591763</v>
      </c>
      <c r="O507">
        <v>-38.072533</v>
      </c>
      <c r="P507">
        <v>-41.743057</v>
      </c>
    </row>
    <row r="508" spans="2:16" x14ac:dyDescent="0.25">
      <c r="B508">
        <v>5270950000</v>
      </c>
      <c r="C508">
        <v>-16.120439999999999</v>
      </c>
      <c r="D508">
        <v>-40.796467</v>
      </c>
      <c r="E508">
        <v>-39.776542999999997</v>
      </c>
      <c r="F508">
        <v>-40.061962000000001</v>
      </c>
      <c r="L508">
        <v>5270950000</v>
      </c>
      <c r="M508">
        <v>-15.855701</v>
      </c>
      <c r="N508">
        <v>-38.099415</v>
      </c>
      <c r="O508">
        <v>-38.576653</v>
      </c>
      <c r="P508">
        <v>-42.172108000000001</v>
      </c>
    </row>
    <row r="509" spans="2:16" x14ac:dyDescent="0.25">
      <c r="B509">
        <v>5335900000</v>
      </c>
      <c r="C509">
        <v>-15.95772</v>
      </c>
      <c r="D509">
        <v>-41.805241000000002</v>
      </c>
      <c r="E509">
        <v>-39.719665999999997</v>
      </c>
      <c r="F509">
        <v>-40.844292000000003</v>
      </c>
      <c r="L509">
        <v>5335900000</v>
      </c>
      <c r="M509">
        <v>-15.821183</v>
      </c>
      <c r="N509">
        <v>-39.076656</v>
      </c>
      <c r="O509">
        <v>-39.096606999999999</v>
      </c>
      <c r="P509">
        <v>-42.533993000000002</v>
      </c>
    </row>
    <row r="510" spans="2:16" x14ac:dyDescent="0.25">
      <c r="B510">
        <v>5400850000</v>
      </c>
      <c r="C510">
        <v>-15.985353</v>
      </c>
      <c r="D510">
        <v>-43.09375</v>
      </c>
      <c r="E510">
        <v>-39.777683000000003</v>
      </c>
      <c r="F510">
        <v>-41.649676999999997</v>
      </c>
      <c r="L510">
        <v>5400850000</v>
      </c>
      <c r="M510">
        <v>-16.017410000000002</v>
      </c>
      <c r="N510">
        <v>-40.261673000000002</v>
      </c>
      <c r="O510">
        <v>-39.752682</v>
      </c>
      <c r="P510">
        <v>-42.656672999999998</v>
      </c>
    </row>
    <row r="511" spans="2:16" x14ac:dyDescent="0.25">
      <c r="B511">
        <v>5465800000</v>
      </c>
      <c r="C511">
        <v>-15.727264999999999</v>
      </c>
      <c r="D511">
        <v>-45.177543999999997</v>
      </c>
      <c r="E511">
        <v>-39.826889000000001</v>
      </c>
      <c r="F511">
        <v>-42.380226</v>
      </c>
      <c r="L511">
        <v>5465800000</v>
      </c>
      <c r="M511">
        <v>-16.042283999999999</v>
      </c>
      <c r="N511">
        <v>-42.221279000000003</v>
      </c>
      <c r="O511">
        <v>-40.200553999999997</v>
      </c>
      <c r="P511">
        <v>-42.820141</v>
      </c>
    </row>
    <row r="512" spans="2:16" x14ac:dyDescent="0.25">
      <c r="B512">
        <v>5530750000</v>
      </c>
      <c r="C512">
        <v>-15.612698</v>
      </c>
      <c r="D512">
        <v>-46.959403999999999</v>
      </c>
      <c r="E512">
        <v>-39.867610999999997</v>
      </c>
      <c r="F512">
        <v>-43.111339999999998</v>
      </c>
      <c r="L512">
        <v>5530750000</v>
      </c>
      <c r="M512">
        <v>-16.088190000000001</v>
      </c>
      <c r="N512">
        <v>-44.476765</v>
      </c>
      <c r="O512">
        <v>-40.718124000000003</v>
      </c>
      <c r="P512">
        <v>-42.976737999999997</v>
      </c>
    </row>
    <row r="513" spans="2:16" x14ac:dyDescent="0.25">
      <c r="B513">
        <v>5595700000</v>
      </c>
      <c r="C513">
        <v>-15.454997000000001</v>
      </c>
      <c r="D513">
        <v>-48.318671999999999</v>
      </c>
      <c r="E513">
        <v>-39.924106999999999</v>
      </c>
      <c r="F513">
        <v>-43.774276999999998</v>
      </c>
      <c r="L513">
        <v>5595700000</v>
      </c>
      <c r="M513">
        <v>-16.003706000000001</v>
      </c>
      <c r="N513">
        <v>-46.789786999999997</v>
      </c>
      <c r="O513">
        <v>-41.261253000000004</v>
      </c>
      <c r="P513">
        <v>-43.285769999999999</v>
      </c>
    </row>
    <row r="514" spans="2:16" x14ac:dyDescent="0.25">
      <c r="B514">
        <v>5660650000</v>
      </c>
      <c r="C514">
        <v>-15.479429</v>
      </c>
      <c r="D514">
        <v>-51.088047000000003</v>
      </c>
      <c r="E514">
        <v>-40.067641999999999</v>
      </c>
      <c r="F514">
        <v>-44.586337999999998</v>
      </c>
      <c r="L514">
        <v>5660650000</v>
      </c>
      <c r="M514">
        <v>-15.847849999999999</v>
      </c>
      <c r="N514">
        <v>-48.198729999999998</v>
      </c>
      <c r="O514">
        <v>-42.101439999999997</v>
      </c>
      <c r="P514">
        <v>-43.565403000000003</v>
      </c>
    </row>
    <row r="515" spans="2:16" x14ac:dyDescent="0.25">
      <c r="B515">
        <v>5725600000</v>
      </c>
      <c r="C515">
        <v>-15.663311</v>
      </c>
      <c r="D515">
        <v>-54.078625000000002</v>
      </c>
      <c r="E515">
        <v>-40.173896999999997</v>
      </c>
      <c r="F515">
        <v>-45.437438999999998</v>
      </c>
      <c r="L515">
        <v>5725600000</v>
      </c>
      <c r="M515">
        <v>-15.785056000000001</v>
      </c>
      <c r="N515">
        <v>-48.242271000000002</v>
      </c>
      <c r="O515">
        <v>-42.988078999999999</v>
      </c>
      <c r="P515">
        <v>-43.882373999999999</v>
      </c>
    </row>
    <row r="516" spans="2:16" x14ac:dyDescent="0.25">
      <c r="B516">
        <v>5790550000</v>
      </c>
      <c r="C516">
        <v>-15.90408</v>
      </c>
      <c r="D516">
        <v>-56.621288</v>
      </c>
      <c r="E516">
        <v>-40.433917999999998</v>
      </c>
      <c r="F516">
        <v>-46.361832</v>
      </c>
      <c r="L516">
        <v>5790550000</v>
      </c>
      <c r="M516">
        <v>-15.591412999999999</v>
      </c>
      <c r="N516">
        <v>-47.201400999999997</v>
      </c>
      <c r="O516">
        <v>-43.995193</v>
      </c>
      <c r="P516">
        <v>-44.324447999999997</v>
      </c>
    </row>
    <row r="517" spans="2:16" x14ac:dyDescent="0.25">
      <c r="B517">
        <v>5855500000</v>
      </c>
      <c r="C517">
        <v>-16.185244000000001</v>
      </c>
      <c r="D517">
        <v>-55.584522</v>
      </c>
      <c r="E517">
        <v>-40.646042000000001</v>
      </c>
      <c r="F517">
        <v>-47.179313999999998</v>
      </c>
      <c r="L517">
        <v>5855500000</v>
      </c>
      <c r="M517">
        <v>-15.494636</v>
      </c>
      <c r="N517">
        <v>-45.750031</v>
      </c>
      <c r="O517">
        <v>-44.969073999999999</v>
      </c>
      <c r="P517">
        <v>-45.013019999999997</v>
      </c>
    </row>
    <row r="518" spans="2:16" x14ac:dyDescent="0.25">
      <c r="B518">
        <v>5920450000</v>
      </c>
      <c r="C518">
        <v>-16.347722999999998</v>
      </c>
      <c r="D518">
        <v>-54.087738000000002</v>
      </c>
      <c r="E518">
        <v>-41.035514999999997</v>
      </c>
      <c r="F518">
        <v>-47.749747999999997</v>
      </c>
      <c r="L518">
        <v>5920450000</v>
      </c>
      <c r="M518">
        <v>-15.229609</v>
      </c>
      <c r="N518">
        <v>-45.159855</v>
      </c>
      <c r="O518">
        <v>-46.162933000000002</v>
      </c>
      <c r="P518">
        <v>-45.734566000000001</v>
      </c>
    </row>
    <row r="519" spans="2:16" x14ac:dyDescent="0.25">
      <c r="B519">
        <v>5985400000</v>
      </c>
      <c r="C519">
        <v>-16.630081000000001</v>
      </c>
      <c r="D519">
        <v>-52.367344000000003</v>
      </c>
      <c r="E519">
        <v>-41.410378000000001</v>
      </c>
      <c r="F519">
        <v>-47.946846000000001</v>
      </c>
      <c r="L519">
        <v>5985400000</v>
      </c>
      <c r="M519">
        <v>-15.134563999999999</v>
      </c>
      <c r="N519">
        <v>-44.449542999999998</v>
      </c>
      <c r="O519">
        <v>-46.952334999999998</v>
      </c>
      <c r="P519">
        <v>-46.472735999999998</v>
      </c>
    </row>
    <row r="520" spans="2:16" x14ac:dyDescent="0.25">
      <c r="B520">
        <v>6050350000</v>
      </c>
      <c r="C520">
        <v>-16.739633999999999</v>
      </c>
      <c r="D520">
        <v>-51.861843</v>
      </c>
      <c r="E520">
        <v>-41.762791</v>
      </c>
      <c r="F520">
        <v>-47.699184000000002</v>
      </c>
      <c r="L520">
        <v>6050350000</v>
      </c>
      <c r="M520">
        <v>-14.884176999999999</v>
      </c>
      <c r="N520">
        <v>-44.094265</v>
      </c>
      <c r="O520">
        <v>-47.393828999999997</v>
      </c>
      <c r="P520">
        <v>-47.346153000000001</v>
      </c>
    </row>
    <row r="521" spans="2:16" x14ac:dyDescent="0.25">
      <c r="B521">
        <v>6115300000</v>
      </c>
      <c r="C521">
        <v>-16.834890000000001</v>
      </c>
      <c r="D521">
        <v>-51.27713</v>
      </c>
      <c r="E521">
        <v>-41.879168999999997</v>
      </c>
      <c r="F521">
        <v>-47.378838000000002</v>
      </c>
      <c r="L521">
        <v>6115300000</v>
      </c>
      <c r="M521">
        <v>-14.771998999999999</v>
      </c>
      <c r="N521">
        <v>-43.295830000000002</v>
      </c>
      <c r="O521">
        <v>-47.181057000000003</v>
      </c>
      <c r="P521">
        <v>-48.098083000000003</v>
      </c>
    </row>
    <row r="522" spans="2:16" x14ac:dyDescent="0.25">
      <c r="B522">
        <v>6180250000</v>
      </c>
      <c r="C522">
        <v>-16.68038</v>
      </c>
      <c r="D522">
        <v>-50.161788999999999</v>
      </c>
      <c r="E522">
        <v>-42.213734000000002</v>
      </c>
      <c r="F522">
        <v>-46.860722000000003</v>
      </c>
      <c r="L522">
        <v>6180250000</v>
      </c>
      <c r="M522">
        <v>-14.580911</v>
      </c>
      <c r="N522">
        <v>-42.374130000000001</v>
      </c>
      <c r="O522">
        <v>-47.182625000000002</v>
      </c>
      <c r="P522">
        <v>-49.05077</v>
      </c>
    </row>
    <row r="523" spans="2:16" x14ac:dyDescent="0.25">
      <c r="B523">
        <v>6245200000</v>
      </c>
      <c r="C523">
        <v>-16.481660999999999</v>
      </c>
      <c r="D523">
        <v>-49.112552999999998</v>
      </c>
      <c r="E523">
        <v>-42.475760999999999</v>
      </c>
      <c r="F523">
        <v>-46.558739000000003</v>
      </c>
      <c r="L523">
        <v>6245200000</v>
      </c>
      <c r="M523">
        <v>-14.500387999999999</v>
      </c>
      <c r="N523">
        <v>-41.903056999999997</v>
      </c>
      <c r="O523">
        <v>-46.832023999999997</v>
      </c>
      <c r="P523">
        <v>-49.555771</v>
      </c>
    </row>
    <row r="524" spans="2:16" x14ac:dyDescent="0.25">
      <c r="B524">
        <v>6310150000</v>
      </c>
      <c r="C524">
        <v>-16.199652</v>
      </c>
      <c r="D524">
        <v>-47.627719999999997</v>
      </c>
      <c r="E524">
        <v>-42.749015999999997</v>
      </c>
      <c r="F524">
        <v>-46.226756999999999</v>
      </c>
      <c r="L524">
        <v>6310150000</v>
      </c>
      <c r="M524">
        <v>-14.412932</v>
      </c>
      <c r="N524">
        <v>-41.761997000000001</v>
      </c>
      <c r="O524">
        <v>-46.677269000000003</v>
      </c>
      <c r="P524">
        <v>-49.844368000000003</v>
      </c>
    </row>
    <row r="525" spans="2:16" x14ac:dyDescent="0.25">
      <c r="B525">
        <v>6375100000</v>
      </c>
      <c r="C525">
        <v>-15.962655</v>
      </c>
      <c r="D525">
        <v>-46.138404999999999</v>
      </c>
      <c r="E525">
        <v>-42.666359</v>
      </c>
      <c r="F525">
        <v>-45.953570999999997</v>
      </c>
      <c r="L525">
        <v>6375100000</v>
      </c>
      <c r="M525">
        <v>-14.407399</v>
      </c>
      <c r="N525">
        <v>-41.697871999999997</v>
      </c>
      <c r="O525">
        <v>-46.463802000000001</v>
      </c>
      <c r="P525">
        <v>-49.657485999999999</v>
      </c>
    </row>
    <row r="526" spans="2:16" x14ac:dyDescent="0.25">
      <c r="B526">
        <v>6440050000</v>
      </c>
      <c r="C526">
        <v>-15.775397</v>
      </c>
      <c r="D526">
        <v>-44.378627999999999</v>
      </c>
      <c r="E526">
        <v>-42.500137000000002</v>
      </c>
      <c r="F526">
        <v>-45.357277000000003</v>
      </c>
      <c r="L526">
        <v>6440050000</v>
      </c>
      <c r="M526">
        <v>-14.456733</v>
      </c>
      <c r="N526">
        <v>-41.154826999999997</v>
      </c>
      <c r="O526">
        <v>-46.331032</v>
      </c>
      <c r="P526">
        <v>-49.574202999999997</v>
      </c>
    </row>
    <row r="527" spans="2:16" x14ac:dyDescent="0.25">
      <c r="B527">
        <v>6505000000</v>
      </c>
      <c r="C527">
        <v>-15.552507</v>
      </c>
      <c r="D527">
        <v>-42.751156000000002</v>
      </c>
      <c r="E527">
        <v>-42.329658999999999</v>
      </c>
      <c r="F527">
        <v>-44.433532999999997</v>
      </c>
      <c r="L527">
        <v>6505000000</v>
      </c>
      <c r="M527">
        <v>-14.437874000000001</v>
      </c>
      <c r="N527">
        <v>-40.365734000000003</v>
      </c>
      <c r="O527">
        <v>-45.812156999999999</v>
      </c>
      <c r="P527">
        <v>-49.874679999999998</v>
      </c>
    </row>
    <row r="528" spans="2:16" x14ac:dyDescent="0.25">
      <c r="B528">
        <v>6569950000</v>
      </c>
      <c r="C528">
        <v>-15.347892</v>
      </c>
      <c r="D528">
        <v>-41.266452999999998</v>
      </c>
      <c r="E528">
        <v>-42.497280000000003</v>
      </c>
      <c r="F528">
        <v>-43.283740999999999</v>
      </c>
      <c r="L528">
        <v>6569950000</v>
      </c>
      <c r="M528">
        <v>-14.437284999999999</v>
      </c>
      <c r="N528">
        <v>-39.694439000000003</v>
      </c>
      <c r="O528">
        <v>-45.204174000000002</v>
      </c>
      <c r="P528">
        <v>-50.682011000000003</v>
      </c>
    </row>
    <row r="529" spans="2:16" x14ac:dyDescent="0.25">
      <c r="B529">
        <v>6634900000</v>
      </c>
      <c r="C529">
        <v>-15.238194</v>
      </c>
      <c r="D529">
        <v>-39.868262999999999</v>
      </c>
      <c r="E529">
        <v>-42.990181</v>
      </c>
      <c r="F529">
        <v>-42.131393000000003</v>
      </c>
      <c r="L529">
        <v>6634900000</v>
      </c>
      <c r="M529">
        <v>-14.450454000000001</v>
      </c>
      <c r="N529">
        <v>-39.060741</v>
      </c>
      <c r="O529">
        <v>-44.203277999999997</v>
      </c>
      <c r="P529">
        <v>-51.980068000000003</v>
      </c>
    </row>
    <row r="530" spans="2:16" x14ac:dyDescent="0.25">
      <c r="B530">
        <v>6699850000</v>
      </c>
      <c r="C530">
        <v>-15.206788</v>
      </c>
      <c r="D530">
        <v>-38.814140000000002</v>
      </c>
      <c r="E530">
        <v>-43.360168000000002</v>
      </c>
      <c r="F530">
        <v>-41.034945999999998</v>
      </c>
      <c r="L530">
        <v>6699850000</v>
      </c>
      <c r="M530">
        <v>-14.528687</v>
      </c>
      <c r="N530">
        <v>-38.536082999999998</v>
      </c>
      <c r="O530">
        <v>-43.145980999999999</v>
      </c>
      <c r="P530">
        <v>-53.613830999999998</v>
      </c>
    </row>
    <row r="531" spans="2:16" x14ac:dyDescent="0.25">
      <c r="B531">
        <v>6764800000</v>
      </c>
      <c r="C531">
        <v>-15.177906</v>
      </c>
      <c r="D531">
        <v>-37.92136</v>
      </c>
      <c r="E531">
        <v>-43.491070000000001</v>
      </c>
      <c r="F531">
        <v>-40.152607000000003</v>
      </c>
      <c r="L531">
        <v>6764800000</v>
      </c>
      <c r="M531">
        <v>-14.500033999999999</v>
      </c>
      <c r="N531">
        <v>-37.952708999999999</v>
      </c>
      <c r="O531">
        <v>-42.048755999999997</v>
      </c>
      <c r="P531">
        <v>-54.971888999999997</v>
      </c>
    </row>
    <row r="532" spans="2:16" x14ac:dyDescent="0.25">
      <c r="B532">
        <v>6829750000</v>
      </c>
      <c r="C532">
        <v>-15.061809999999999</v>
      </c>
      <c r="D532">
        <v>-37.015704999999997</v>
      </c>
      <c r="E532">
        <v>-43.676029</v>
      </c>
      <c r="F532">
        <v>-39.398868999999998</v>
      </c>
      <c r="L532">
        <v>6829750000</v>
      </c>
      <c r="M532">
        <v>-14.399416</v>
      </c>
      <c r="N532">
        <v>-37.345627</v>
      </c>
      <c r="O532">
        <v>-41.124217999999999</v>
      </c>
      <c r="P532">
        <v>-56.502934000000003</v>
      </c>
    </row>
    <row r="533" spans="2:16" x14ac:dyDescent="0.25">
      <c r="B533">
        <v>6894700000</v>
      </c>
      <c r="C533">
        <v>-14.965895</v>
      </c>
      <c r="D533">
        <v>-36.441254000000001</v>
      </c>
      <c r="E533">
        <v>-43.694389000000001</v>
      </c>
      <c r="F533">
        <v>-38.716811999999997</v>
      </c>
      <c r="L533">
        <v>6894700000</v>
      </c>
      <c r="M533">
        <v>-14.23424</v>
      </c>
      <c r="N533">
        <v>-36.982768999999998</v>
      </c>
      <c r="O533">
        <v>-40.262566</v>
      </c>
      <c r="P533">
        <v>-58.019996999999996</v>
      </c>
    </row>
    <row r="534" spans="2:16" x14ac:dyDescent="0.25">
      <c r="B534">
        <v>6959650000</v>
      </c>
      <c r="C534">
        <v>-14.792778999999999</v>
      </c>
      <c r="D534">
        <v>-35.990116</v>
      </c>
      <c r="E534">
        <v>-43.973250999999998</v>
      </c>
      <c r="F534">
        <v>-38.143967000000004</v>
      </c>
      <c r="L534">
        <v>6959650000</v>
      </c>
      <c r="M534">
        <v>-14.057755</v>
      </c>
      <c r="N534">
        <v>-36.734710999999997</v>
      </c>
      <c r="O534">
        <v>-39.391609000000003</v>
      </c>
      <c r="P534">
        <v>-60.187714</v>
      </c>
    </row>
    <row r="535" spans="2:16" x14ac:dyDescent="0.25">
      <c r="B535">
        <v>7024600000</v>
      </c>
      <c r="C535">
        <v>-14.669022999999999</v>
      </c>
      <c r="D535">
        <v>-35.815102000000003</v>
      </c>
      <c r="E535">
        <v>-44.199944000000002</v>
      </c>
      <c r="F535">
        <v>-37.635002</v>
      </c>
      <c r="L535">
        <v>7024600000</v>
      </c>
      <c r="M535">
        <v>-13.870604999999999</v>
      </c>
      <c r="N535">
        <v>-36.757874000000001</v>
      </c>
      <c r="O535">
        <v>-38.709586999999999</v>
      </c>
      <c r="P535">
        <v>-64.132362000000001</v>
      </c>
    </row>
    <row r="536" spans="2:16" x14ac:dyDescent="0.25">
      <c r="B536">
        <v>7089550000</v>
      </c>
      <c r="C536">
        <v>-14.383494000000001</v>
      </c>
      <c r="D536">
        <v>-35.587234000000002</v>
      </c>
      <c r="E536">
        <v>-44.288815</v>
      </c>
      <c r="F536">
        <v>-37.190291999999999</v>
      </c>
      <c r="L536">
        <v>7089550000</v>
      </c>
      <c r="M536">
        <v>-13.622769</v>
      </c>
      <c r="N536">
        <v>-36.802711000000002</v>
      </c>
      <c r="O536">
        <v>-38.121029</v>
      </c>
      <c r="P536">
        <v>-69.873992999999999</v>
      </c>
    </row>
    <row r="537" spans="2:16" x14ac:dyDescent="0.25">
      <c r="B537">
        <v>7154500000</v>
      </c>
      <c r="C537">
        <v>-14.255089</v>
      </c>
      <c r="D537">
        <v>-35.665076999999997</v>
      </c>
      <c r="E537">
        <v>-44.361899999999999</v>
      </c>
      <c r="F537">
        <v>-36.714302000000004</v>
      </c>
      <c r="L537">
        <v>7154500000</v>
      </c>
      <c r="M537">
        <v>-13.459535000000001</v>
      </c>
      <c r="N537">
        <v>-37.077491999999999</v>
      </c>
      <c r="O537">
        <v>-37.465873999999999</v>
      </c>
      <c r="P537">
        <v>-71.957588000000001</v>
      </c>
    </row>
    <row r="538" spans="2:16" x14ac:dyDescent="0.25">
      <c r="B538">
        <v>7219450000</v>
      </c>
      <c r="C538">
        <v>-13.986756</v>
      </c>
      <c r="D538">
        <v>-35.708793999999997</v>
      </c>
      <c r="E538">
        <v>-44.335380999999998</v>
      </c>
      <c r="F538">
        <v>-36.167350999999996</v>
      </c>
      <c r="L538">
        <v>7219450000</v>
      </c>
      <c r="M538">
        <v>-13.231225999999999</v>
      </c>
      <c r="N538">
        <v>-37.292102999999997</v>
      </c>
      <c r="O538">
        <v>-36.865898000000001</v>
      </c>
      <c r="P538">
        <v>-68.949355999999995</v>
      </c>
    </row>
    <row r="539" spans="2:16" x14ac:dyDescent="0.25">
      <c r="B539">
        <v>7284400000</v>
      </c>
      <c r="C539">
        <v>-13.929195</v>
      </c>
      <c r="D539">
        <v>-35.829334000000003</v>
      </c>
      <c r="E539">
        <v>-44.232300000000002</v>
      </c>
      <c r="F539">
        <v>-35.660972999999998</v>
      </c>
      <c r="L539">
        <v>7284400000</v>
      </c>
      <c r="M539">
        <v>-13.150411</v>
      </c>
      <c r="N539">
        <v>-37.487994999999998</v>
      </c>
      <c r="O539">
        <v>-36.138302000000003</v>
      </c>
      <c r="P539">
        <v>-62.808666000000002</v>
      </c>
    </row>
    <row r="540" spans="2:16" x14ac:dyDescent="0.25">
      <c r="B540">
        <v>7349350000</v>
      </c>
      <c r="C540">
        <v>-13.69383</v>
      </c>
      <c r="D540">
        <v>-36.019390000000001</v>
      </c>
      <c r="E540">
        <v>-44.035046000000001</v>
      </c>
      <c r="F540">
        <v>-35.243271</v>
      </c>
      <c r="L540">
        <v>7349350000</v>
      </c>
      <c r="M540">
        <v>-12.937262</v>
      </c>
      <c r="N540">
        <v>-37.761130999999999</v>
      </c>
      <c r="O540">
        <v>-35.576172</v>
      </c>
      <c r="P540">
        <v>-58.662647</v>
      </c>
    </row>
    <row r="541" spans="2:16" x14ac:dyDescent="0.25">
      <c r="B541">
        <v>7414300000</v>
      </c>
      <c r="C541">
        <v>-13.607886000000001</v>
      </c>
      <c r="D541">
        <v>-36.360771</v>
      </c>
      <c r="E541">
        <v>-43.722324</v>
      </c>
      <c r="F541">
        <v>-34.887650000000001</v>
      </c>
      <c r="L541">
        <v>7414300000</v>
      </c>
      <c r="M541">
        <v>-12.847531999999999</v>
      </c>
      <c r="N541">
        <v>-38.069271000000001</v>
      </c>
      <c r="O541">
        <v>-35.088332999999999</v>
      </c>
      <c r="P541">
        <v>-56.557270000000003</v>
      </c>
    </row>
    <row r="542" spans="2:16" x14ac:dyDescent="0.25">
      <c r="B542">
        <v>7479250000</v>
      </c>
      <c r="C542">
        <v>-13.427213</v>
      </c>
      <c r="D542">
        <v>-36.830368</v>
      </c>
      <c r="E542">
        <v>-43.673355000000001</v>
      </c>
      <c r="F542">
        <v>-34.527351000000003</v>
      </c>
      <c r="L542">
        <v>7479250000</v>
      </c>
      <c r="M542">
        <v>-12.668157000000001</v>
      </c>
      <c r="N542">
        <v>-38.444344000000001</v>
      </c>
      <c r="O542">
        <v>-34.758690000000001</v>
      </c>
      <c r="P542">
        <v>-54.774890999999997</v>
      </c>
    </row>
    <row r="543" spans="2:16" x14ac:dyDescent="0.25">
      <c r="B543">
        <v>7544200000</v>
      </c>
      <c r="C543">
        <v>-13.325039</v>
      </c>
      <c r="D543">
        <v>-37.333430999999997</v>
      </c>
      <c r="E543">
        <v>-43.229407999999999</v>
      </c>
      <c r="F543">
        <v>-34.137394</v>
      </c>
      <c r="L543">
        <v>7544200000</v>
      </c>
      <c r="M543">
        <v>-12.564147999999999</v>
      </c>
      <c r="N543">
        <v>-38.721069</v>
      </c>
      <c r="O543">
        <v>-34.232013999999999</v>
      </c>
      <c r="P543">
        <v>-53.243628999999999</v>
      </c>
    </row>
    <row r="544" spans="2:16" x14ac:dyDescent="0.25">
      <c r="B544">
        <v>7609150000</v>
      </c>
      <c r="C544">
        <v>-13.103299</v>
      </c>
      <c r="D544">
        <v>-37.668838999999998</v>
      </c>
      <c r="E544">
        <v>-42.529575000000001</v>
      </c>
      <c r="F544">
        <v>-33.792442000000001</v>
      </c>
      <c r="L544">
        <v>7609150000</v>
      </c>
      <c r="M544">
        <v>-12.327718000000001</v>
      </c>
      <c r="N544">
        <v>-38.814166999999998</v>
      </c>
      <c r="O544">
        <v>-33.715668000000001</v>
      </c>
      <c r="P544">
        <v>-51.708072999999999</v>
      </c>
    </row>
    <row r="545" spans="2:16" x14ac:dyDescent="0.25">
      <c r="B545">
        <v>7674100000</v>
      </c>
      <c r="C545">
        <v>-12.908988000000001</v>
      </c>
      <c r="D545">
        <v>-38.023026000000002</v>
      </c>
      <c r="E545">
        <v>-42.207039000000002</v>
      </c>
      <c r="F545">
        <v>-33.449238000000001</v>
      </c>
      <c r="L545">
        <v>7674100000</v>
      </c>
      <c r="M545">
        <v>-12.149697</v>
      </c>
      <c r="N545">
        <v>-38.884391999999998</v>
      </c>
      <c r="O545">
        <v>-33.199890000000003</v>
      </c>
      <c r="P545">
        <v>-50.245285000000003</v>
      </c>
    </row>
    <row r="546" spans="2:16" x14ac:dyDescent="0.25">
      <c r="B546">
        <v>7739050000</v>
      </c>
      <c r="C546">
        <v>-12.719633</v>
      </c>
      <c r="D546">
        <v>-38.126731999999997</v>
      </c>
      <c r="E546">
        <v>-42.042712999999999</v>
      </c>
      <c r="F546">
        <v>-33.179768000000003</v>
      </c>
      <c r="L546">
        <v>7739050000</v>
      </c>
      <c r="M546">
        <v>-11.929264</v>
      </c>
      <c r="N546">
        <v>-38.789768000000002</v>
      </c>
      <c r="O546">
        <v>-32.814937999999998</v>
      </c>
      <c r="P546">
        <v>-48.866528000000002</v>
      </c>
    </row>
    <row r="547" spans="2:16" x14ac:dyDescent="0.25">
      <c r="B547">
        <v>7804000000</v>
      </c>
      <c r="C547">
        <v>-12.573278</v>
      </c>
      <c r="D547">
        <v>-38.299537999999998</v>
      </c>
      <c r="E547">
        <v>-41.846446999999998</v>
      </c>
      <c r="F547">
        <v>-32.917191000000003</v>
      </c>
      <c r="L547">
        <v>7804000000</v>
      </c>
      <c r="M547">
        <v>-11.817354999999999</v>
      </c>
      <c r="N547">
        <v>-38.653294000000002</v>
      </c>
      <c r="O547">
        <v>-32.422049999999999</v>
      </c>
      <c r="P547">
        <v>-47.630814000000001</v>
      </c>
    </row>
    <row r="548" spans="2:16" x14ac:dyDescent="0.25">
      <c r="B548">
        <v>7868950000</v>
      </c>
      <c r="C548">
        <v>-12.458959999999999</v>
      </c>
      <c r="D548">
        <v>-38.307361999999998</v>
      </c>
      <c r="E548">
        <v>-41.642612</v>
      </c>
      <c r="F548">
        <v>-32.711154999999998</v>
      </c>
      <c r="L548">
        <v>7868950000</v>
      </c>
      <c r="M548">
        <v>-11.678963</v>
      </c>
      <c r="N548">
        <v>-38.394485000000003</v>
      </c>
      <c r="O548">
        <v>-32.133223999999998</v>
      </c>
      <c r="P548">
        <v>-46.410212999999999</v>
      </c>
    </row>
    <row r="549" spans="2:16" x14ac:dyDescent="0.25">
      <c r="B549">
        <v>7933900000</v>
      </c>
      <c r="C549">
        <v>-12.272615999999999</v>
      </c>
      <c r="D549">
        <v>-38.463787000000004</v>
      </c>
      <c r="E549">
        <v>-41.290461999999998</v>
      </c>
      <c r="F549">
        <v>-32.521912</v>
      </c>
      <c r="L549">
        <v>7933900000</v>
      </c>
      <c r="M549">
        <v>-11.567155</v>
      </c>
      <c r="N549">
        <v>-38.128211999999998</v>
      </c>
      <c r="O549">
        <v>-31.815683</v>
      </c>
      <c r="P549">
        <v>-45.253284000000001</v>
      </c>
    </row>
    <row r="550" spans="2:16" x14ac:dyDescent="0.25">
      <c r="B550">
        <v>7998850000</v>
      </c>
      <c r="C550">
        <v>-12.145785999999999</v>
      </c>
      <c r="D550">
        <v>-38.543067999999998</v>
      </c>
      <c r="E550">
        <v>-41.106571000000002</v>
      </c>
      <c r="F550">
        <v>-32.400683999999998</v>
      </c>
      <c r="L550">
        <v>7998850000</v>
      </c>
      <c r="M550">
        <v>-11.430377</v>
      </c>
      <c r="N550">
        <v>-37.887917000000002</v>
      </c>
      <c r="O550">
        <v>-31.553229999999999</v>
      </c>
      <c r="P550">
        <v>-44.286850000000001</v>
      </c>
    </row>
    <row r="551" spans="2:16" x14ac:dyDescent="0.25">
      <c r="B551">
        <v>8063800000</v>
      </c>
      <c r="C551">
        <v>-11.912456000000001</v>
      </c>
      <c r="D551">
        <v>-38.690669999999997</v>
      </c>
      <c r="E551">
        <v>-40.810195999999998</v>
      </c>
      <c r="F551">
        <v>-32.325541999999999</v>
      </c>
      <c r="L551">
        <v>8063800000</v>
      </c>
      <c r="M551">
        <v>-11.289497000000001</v>
      </c>
      <c r="N551">
        <v>-37.661090999999999</v>
      </c>
      <c r="O551">
        <v>-31.428221000000001</v>
      </c>
      <c r="P551">
        <v>-43.257461999999997</v>
      </c>
    </row>
    <row r="552" spans="2:16" x14ac:dyDescent="0.25">
      <c r="B552">
        <v>8128750000</v>
      </c>
      <c r="C552">
        <v>-11.777438999999999</v>
      </c>
      <c r="D552">
        <v>-38.724327000000002</v>
      </c>
      <c r="E552">
        <v>-40.486545999999997</v>
      </c>
      <c r="F552">
        <v>-32.32103</v>
      </c>
      <c r="L552">
        <v>8128750000</v>
      </c>
      <c r="M552">
        <v>-11.14626</v>
      </c>
      <c r="N552">
        <v>-37.475208000000002</v>
      </c>
      <c r="O552">
        <v>-31.345109999999998</v>
      </c>
      <c r="P552">
        <v>-42.338740999999999</v>
      </c>
    </row>
    <row r="553" spans="2:16" x14ac:dyDescent="0.25">
      <c r="B553">
        <v>8193700000</v>
      </c>
      <c r="C553">
        <v>-11.563717</v>
      </c>
      <c r="D553">
        <v>-38.693573000000001</v>
      </c>
      <c r="E553">
        <v>-40.041874</v>
      </c>
      <c r="F553">
        <v>-32.386192000000001</v>
      </c>
      <c r="L553">
        <v>8193700000</v>
      </c>
      <c r="M553">
        <v>-10.989594</v>
      </c>
      <c r="N553">
        <v>-37.281185000000001</v>
      </c>
      <c r="O553">
        <v>-31.394855</v>
      </c>
      <c r="P553">
        <v>-41.278393000000001</v>
      </c>
    </row>
    <row r="554" spans="2:16" x14ac:dyDescent="0.25">
      <c r="B554">
        <v>8258650000</v>
      </c>
      <c r="C554">
        <v>-11.408735999999999</v>
      </c>
      <c r="D554">
        <v>-38.649451999999997</v>
      </c>
      <c r="E554">
        <v>-39.457832000000003</v>
      </c>
      <c r="F554">
        <v>-32.561123000000002</v>
      </c>
      <c r="L554">
        <v>8258650000</v>
      </c>
      <c r="M554">
        <v>-10.832182</v>
      </c>
      <c r="N554">
        <v>-37.166088000000002</v>
      </c>
      <c r="O554">
        <v>-31.466757000000001</v>
      </c>
      <c r="P554">
        <v>-40.356209</v>
      </c>
    </row>
    <row r="555" spans="2:16" x14ac:dyDescent="0.25">
      <c r="B555">
        <v>8323600000</v>
      </c>
      <c r="C555">
        <v>-11.204295999999999</v>
      </c>
      <c r="D555">
        <v>-38.577770000000001</v>
      </c>
      <c r="E555">
        <v>-38.908771999999999</v>
      </c>
      <c r="F555">
        <v>-32.777785999999999</v>
      </c>
      <c r="L555">
        <v>8323600000</v>
      </c>
      <c r="M555">
        <v>-10.694735</v>
      </c>
      <c r="N555">
        <v>-37.024951999999999</v>
      </c>
      <c r="O555">
        <v>-31.644672</v>
      </c>
      <c r="P555">
        <v>-39.473953000000002</v>
      </c>
    </row>
    <row r="556" spans="2:16" x14ac:dyDescent="0.25">
      <c r="B556">
        <v>8388550000</v>
      </c>
      <c r="C556">
        <v>-11.076003</v>
      </c>
      <c r="D556">
        <v>-38.567355999999997</v>
      </c>
      <c r="E556">
        <v>-38.501719999999999</v>
      </c>
      <c r="F556">
        <v>-32.969673</v>
      </c>
      <c r="L556">
        <v>8388550000</v>
      </c>
      <c r="M556">
        <v>-10.60172</v>
      </c>
      <c r="N556">
        <v>-36.856976000000003</v>
      </c>
      <c r="O556">
        <v>-31.817034</v>
      </c>
      <c r="P556">
        <v>-38.896011000000001</v>
      </c>
    </row>
    <row r="557" spans="2:16" x14ac:dyDescent="0.25">
      <c r="B557">
        <v>8453500000</v>
      </c>
      <c r="C557">
        <v>-10.922136999999999</v>
      </c>
      <c r="D557">
        <v>-38.6175</v>
      </c>
      <c r="E557">
        <v>-38.024844999999999</v>
      </c>
      <c r="F557">
        <v>-33.077849999999998</v>
      </c>
      <c r="L557">
        <v>8453500000</v>
      </c>
      <c r="M557">
        <v>-10.50318</v>
      </c>
      <c r="N557">
        <v>-36.645663999999996</v>
      </c>
      <c r="O557">
        <v>-31.979780000000002</v>
      </c>
      <c r="P557">
        <v>-38.417262999999998</v>
      </c>
    </row>
    <row r="558" spans="2:16" x14ac:dyDescent="0.25">
      <c r="B558">
        <v>8518450000</v>
      </c>
      <c r="C558">
        <v>-10.837778</v>
      </c>
      <c r="D558">
        <v>-38.610165000000002</v>
      </c>
      <c r="E558">
        <v>-37.625754999999998</v>
      </c>
      <c r="F558">
        <v>-33.049587000000002</v>
      </c>
      <c r="L558">
        <v>8518450000</v>
      </c>
      <c r="M558">
        <v>-10.447466</v>
      </c>
      <c r="N558">
        <v>-36.480240000000002</v>
      </c>
      <c r="O558">
        <v>-32.074207000000001</v>
      </c>
      <c r="P558">
        <v>-38.100856999999998</v>
      </c>
    </row>
    <row r="559" spans="2:16" x14ac:dyDescent="0.25">
      <c r="B559">
        <v>8583400000</v>
      </c>
      <c r="C559">
        <v>-10.721508999999999</v>
      </c>
      <c r="D559">
        <v>-38.695090999999998</v>
      </c>
      <c r="E559">
        <v>-37.288272999999997</v>
      </c>
      <c r="F559">
        <v>-33.067368000000002</v>
      </c>
      <c r="L559">
        <v>8583400000</v>
      </c>
      <c r="M559">
        <v>-10.356902</v>
      </c>
      <c r="N559">
        <v>-36.357922000000002</v>
      </c>
      <c r="O559">
        <v>-32.328814999999999</v>
      </c>
      <c r="P559">
        <v>-37.885052000000002</v>
      </c>
    </row>
    <row r="560" spans="2:16" x14ac:dyDescent="0.25">
      <c r="B560">
        <v>8648350000</v>
      </c>
      <c r="C560">
        <v>-10.685373999999999</v>
      </c>
      <c r="D560">
        <v>-38.791255999999997</v>
      </c>
      <c r="E560">
        <v>-37.000968999999998</v>
      </c>
      <c r="F560">
        <v>-32.949154</v>
      </c>
      <c r="L560">
        <v>8648350000</v>
      </c>
      <c r="M560">
        <v>-10.330088</v>
      </c>
      <c r="N560">
        <v>-36.283188000000003</v>
      </c>
      <c r="O560">
        <v>-32.470191999999997</v>
      </c>
      <c r="P560">
        <v>-37.757491999999999</v>
      </c>
    </row>
    <row r="561" spans="2:16" x14ac:dyDescent="0.25">
      <c r="B561">
        <v>8713300000</v>
      </c>
      <c r="C561">
        <v>-10.635429</v>
      </c>
      <c r="D561">
        <v>-39.005135000000003</v>
      </c>
      <c r="E561">
        <v>-36.801949</v>
      </c>
      <c r="F561">
        <v>-32.806362</v>
      </c>
      <c r="L561">
        <v>8713300000</v>
      </c>
      <c r="M561">
        <v>-10.261972</v>
      </c>
      <c r="N561">
        <v>-36.172924000000002</v>
      </c>
      <c r="O561">
        <v>-32.549950000000003</v>
      </c>
      <c r="P561">
        <v>-37.675545</v>
      </c>
    </row>
    <row r="562" spans="2:16" x14ac:dyDescent="0.25">
      <c r="B562">
        <v>8778250000</v>
      </c>
      <c r="C562">
        <v>-10.648092999999999</v>
      </c>
      <c r="D562">
        <v>-39.199416999999997</v>
      </c>
      <c r="E562">
        <v>-36.635379999999998</v>
      </c>
      <c r="F562">
        <v>-32.521960999999997</v>
      </c>
      <c r="L562">
        <v>8778250000</v>
      </c>
      <c r="M562">
        <v>-10.264238000000001</v>
      </c>
      <c r="N562">
        <v>-36.168568</v>
      </c>
      <c r="O562">
        <v>-32.412170000000003</v>
      </c>
      <c r="P562">
        <v>-37.630074</v>
      </c>
    </row>
    <row r="563" spans="2:16" x14ac:dyDescent="0.25">
      <c r="B563">
        <v>8843200000</v>
      </c>
      <c r="C563">
        <v>-10.74506</v>
      </c>
      <c r="D563">
        <v>-39.487330999999998</v>
      </c>
      <c r="E563">
        <v>-36.468879999999999</v>
      </c>
      <c r="F563">
        <v>-32.280304000000001</v>
      </c>
      <c r="L563">
        <v>8843200000</v>
      </c>
      <c r="M563">
        <v>-10.285047</v>
      </c>
      <c r="N563">
        <v>-36.097031000000001</v>
      </c>
      <c r="O563">
        <v>-32.239742</v>
      </c>
      <c r="P563">
        <v>-37.579475000000002</v>
      </c>
    </row>
    <row r="564" spans="2:16" x14ac:dyDescent="0.25">
      <c r="B564">
        <v>8908150000</v>
      </c>
      <c r="C564">
        <v>-10.779971</v>
      </c>
      <c r="D564">
        <v>-39.699257000000003</v>
      </c>
      <c r="E564">
        <v>-36.387374999999999</v>
      </c>
      <c r="F564">
        <v>-32.059291999999999</v>
      </c>
      <c r="L564">
        <v>8908150000</v>
      </c>
      <c r="M564">
        <v>-10.26435</v>
      </c>
      <c r="N564">
        <v>-36.113571</v>
      </c>
      <c r="O564">
        <v>-32.002772999999998</v>
      </c>
      <c r="P564">
        <v>-37.556984</v>
      </c>
    </row>
    <row r="565" spans="2:16" x14ac:dyDescent="0.25">
      <c r="B565">
        <v>8973100000</v>
      </c>
      <c r="C565">
        <v>-10.885122000000001</v>
      </c>
      <c r="D565">
        <v>-39.824981999999999</v>
      </c>
      <c r="E565">
        <v>-36.445728000000003</v>
      </c>
      <c r="F565">
        <v>-31.886742000000002</v>
      </c>
      <c r="L565">
        <v>8973100000</v>
      </c>
      <c r="M565">
        <v>-10.247</v>
      </c>
      <c r="N565">
        <v>-36.031261000000001</v>
      </c>
      <c r="O565">
        <v>-31.818928</v>
      </c>
      <c r="P565">
        <v>-37.543415000000003</v>
      </c>
    </row>
    <row r="566" spans="2:16" x14ac:dyDescent="0.25">
      <c r="B566">
        <v>9038050000</v>
      </c>
      <c r="C566">
        <v>-10.898766999999999</v>
      </c>
      <c r="D566">
        <v>-39.706161000000002</v>
      </c>
      <c r="E566">
        <v>-36.539566000000001</v>
      </c>
      <c r="F566">
        <v>-31.785537999999999</v>
      </c>
      <c r="L566">
        <v>9038050000</v>
      </c>
      <c r="M566">
        <v>-10.176755999999999</v>
      </c>
      <c r="N566">
        <v>-36.011532000000003</v>
      </c>
      <c r="O566">
        <v>-31.663177000000001</v>
      </c>
      <c r="P566">
        <v>-37.612900000000003</v>
      </c>
    </row>
    <row r="567" spans="2:16" x14ac:dyDescent="0.25">
      <c r="B567">
        <v>9103000000</v>
      </c>
      <c r="C567">
        <v>-11.000159999999999</v>
      </c>
      <c r="D567">
        <v>-39.636508999999997</v>
      </c>
      <c r="E567">
        <v>-36.564995000000003</v>
      </c>
      <c r="F567">
        <v>-31.689615</v>
      </c>
      <c r="L567">
        <v>9103000000</v>
      </c>
      <c r="M567">
        <v>-10.143295999999999</v>
      </c>
      <c r="N567">
        <v>-35.924889</v>
      </c>
      <c r="O567">
        <v>-31.542909999999999</v>
      </c>
      <c r="P567">
        <v>-37.709682000000001</v>
      </c>
    </row>
    <row r="568" spans="2:16" x14ac:dyDescent="0.25">
      <c r="B568">
        <v>9167950000</v>
      </c>
      <c r="C568">
        <v>-11.020339999999999</v>
      </c>
      <c r="D568">
        <v>-39.606895000000002</v>
      </c>
      <c r="E568">
        <v>-36.562069000000001</v>
      </c>
      <c r="F568">
        <v>-31.605765999999999</v>
      </c>
      <c r="L568">
        <v>9167950000</v>
      </c>
      <c r="M568">
        <v>-10.048603</v>
      </c>
      <c r="N568">
        <v>-35.859982000000002</v>
      </c>
      <c r="O568">
        <v>-31.386969000000001</v>
      </c>
      <c r="P568">
        <v>-37.782749000000003</v>
      </c>
    </row>
    <row r="569" spans="2:16" x14ac:dyDescent="0.25">
      <c r="B569">
        <v>9232900000</v>
      </c>
      <c r="C569">
        <v>-11.074346</v>
      </c>
      <c r="D569">
        <v>-39.709175000000002</v>
      </c>
      <c r="E569">
        <v>-36.636242000000003</v>
      </c>
      <c r="F569">
        <v>-31.526565999999999</v>
      </c>
      <c r="L569">
        <v>9232900000</v>
      </c>
      <c r="M569">
        <v>-9.9649257999999996</v>
      </c>
      <c r="N569">
        <v>-35.790500999999999</v>
      </c>
      <c r="O569">
        <v>-31.266995999999999</v>
      </c>
      <c r="P569">
        <v>-37.898884000000002</v>
      </c>
    </row>
    <row r="570" spans="2:16" x14ac:dyDescent="0.25">
      <c r="B570">
        <v>9297850000</v>
      </c>
      <c r="C570">
        <v>-11.092517000000001</v>
      </c>
      <c r="D570">
        <v>-39.854824000000001</v>
      </c>
      <c r="E570">
        <v>-36.612800999999997</v>
      </c>
      <c r="F570">
        <v>-31.461812999999999</v>
      </c>
      <c r="L570">
        <v>9297850000</v>
      </c>
      <c r="M570">
        <v>-9.8797417000000003</v>
      </c>
      <c r="N570">
        <v>-35.730808000000003</v>
      </c>
      <c r="O570">
        <v>-31.134709999999998</v>
      </c>
      <c r="P570">
        <v>-37.937561000000002</v>
      </c>
    </row>
    <row r="571" spans="2:16" x14ac:dyDescent="0.25">
      <c r="B571">
        <v>9362800000</v>
      </c>
      <c r="C571">
        <v>-11.147729</v>
      </c>
      <c r="D571">
        <v>-40.128895</v>
      </c>
      <c r="E571">
        <v>-36.709324000000002</v>
      </c>
      <c r="F571">
        <v>-31.460930000000001</v>
      </c>
      <c r="L571">
        <v>9362800000</v>
      </c>
      <c r="M571">
        <v>-9.8593159000000004</v>
      </c>
      <c r="N571">
        <v>-35.734729999999999</v>
      </c>
      <c r="O571">
        <v>-31.117607</v>
      </c>
      <c r="P571">
        <v>-38.026310000000002</v>
      </c>
    </row>
    <row r="572" spans="2:16" x14ac:dyDescent="0.25">
      <c r="B572">
        <v>9427750000</v>
      </c>
      <c r="C572">
        <v>-11.229333</v>
      </c>
      <c r="D572">
        <v>-40.406410000000001</v>
      </c>
      <c r="E572">
        <v>-36.797015999999999</v>
      </c>
      <c r="F572">
        <v>-31.426682</v>
      </c>
      <c r="L572">
        <v>9427750000</v>
      </c>
      <c r="M572">
        <v>-9.8738154999999992</v>
      </c>
      <c r="N572">
        <v>-35.792560999999999</v>
      </c>
      <c r="O572">
        <v>-31.089774999999999</v>
      </c>
      <c r="P572">
        <v>-38.043216999999999</v>
      </c>
    </row>
    <row r="573" spans="2:16" x14ac:dyDescent="0.25">
      <c r="B573">
        <v>9492700000</v>
      </c>
      <c r="C573">
        <v>-11.272333</v>
      </c>
      <c r="D573">
        <v>-40.944640999999997</v>
      </c>
      <c r="E573">
        <v>-36.928131</v>
      </c>
      <c r="F573">
        <v>-31.444393000000002</v>
      </c>
      <c r="L573">
        <v>9492700000</v>
      </c>
      <c r="M573">
        <v>-9.8992052000000008</v>
      </c>
      <c r="N573">
        <v>-35.985652999999999</v>
      </c>
      <c r="O573">
        <v>-31.111528</v>
      </c>
      <c r="P573">
        <v>-38.147125000000003</v>
      </c>
    </row>
    <row r="574" spans="2:16" x14ac:dyDescent="0.25">
      <c r="B574">
        <v>9557650000</v>
      </c>
      <c r="C574">
        <v>-11.327731</v>
      </c>
      <c r="D574">
        <v>-41.389313000000001</v>
      </c>
      <c r="E574">
        <v>-37.100124000000001</v>
      </c>
      <c r="F574">
        <v>-31.484734</v>
      </c>
      <c r="L574">
        <v>9557650000</v>
      </c>
      <c r="M574">
        <v>-9.9476042000000007</v>
      </c>
      <c r="N574">
        <v>-36.207965999999999</v>
      </c>
      <c r="O574">
        <v>-31.136883000000001</v>
      </c>
      <c r="P574">
        <v>-38.306690000000003</v>
      </c>
    </row>
    <row r="575" spans="2:16" x14ac:dyDescent="0.25">
      <c r="B575">
        <v>9622600000</v>
      </c>
      <c r="C575">
        <v>-11.319627000000001</v>
      </c>
      <c r="D575">
        <v>-41.802250000000001</v>
      </c>
      <c r="E575">
        <v>-37.475315000000002</v>
      </c>
      <c r="F575">
        <v>-31.5641</v>
      </c>
      <c r="L575">
        <v>9622600000</v>
      </c>
      <c r="M575">
        <v>-9.9922667000000001</v>
      </c>
      <c r="N575">
        <v>-36.318168999999997</v>
      </c>
      <c r="O575">
        <v>-31.237020000000001</v>
      </c>
      <c r="P575">
        <v>-38.573540000000001</v>
      </c>
    </row>
    <row r="576" spans="2:16" x14ac:dyDescent="0.25">
      <c r="B576">
        <v>9687550000</v>
      </c>
      <c r="C576">
        <v>-11.386590999999999</v>
      </c>
      <c r="D576">
        <v>-41.918807999999999</v>
      </c>
      <c r="E576">
        <v>-38.025725999999999</v>
      </c>
      <c r="F576">
        <v>-31.633713</v>
      </c>
      <c r="L576">
        <v>9687550000</v>
      </c>
      <c r="M576">
        <v>-10.09226</v>
      </c>
      <c r="N576">
        <v>-36.304592</v>
      </c>
      <c r="O576">
        <v>-31.298662</v>
      </c>
      <c r="P576">
        <v>-38.937449999999998</v>
      </c>
    </row>
    <row r="577" spans="2:16" x14ac:dyDescent="0.25">
      <c r="B577">
        <v>9752500000</v>
      </c>
      <c r="C577">
        <v>-11.349715</v>
      </c>
      <c r="D577">
        <v>-42.281360999999997</v>
      </c>
      <c r="E577">
        <v>-38.632796999999997</v>
      </c>
      <c r="F577">
        <v>-31.683712</v>
      </c>
      <c r="L577">
        <v>9752500000</v>
      </c>
      <c r="M577">
        <v>-10.165099</v>
      </c>
      <c r="N577">
        <v>-36.166485000000002</v>
      </c>
      <c r="O577">
        <v>-31.367584000000001</v>
      </c>
      <c r="P577">
        <v>-39.368931000000003</v>
      </c>
    </row>
    <row r="578" spans="2:16" x14ac:dyDescent="0.25">
      <c r="B578">
        <v>9817450000</v>
      </c>
      <c r="C578">
        <v>-11.395963</v>
      </c>
      <c r="D578">
        <v>-42.492713999999999</v>
      </c>
      <c r="E578">
        <v>-39.470230000000001</v>
      </c>
      <c r="F578">
        <v>-31.770472999999999</v>
      </c>
      <c r="L578">
        <v>9817450000</v>
      </c>
      <c r="M578">
        <v>-10.30659</v>
      </c>
      <c r="N578">
        <v>-36.081164999999999</v>
      </c>
      <c r="O578">
        <v>-31.465648999999999</v>
      </c>
      <c r="P578">
        <v>-39.987152000000002</v>
      </c>
    </row>
    <row r="579" spans="2:16" x14ac:dyDescent="0.25">
      <c r="B579">
        <v>9882400000</v>
      </c>
      <c r="C579">
        <v>-11.373706</v>
      </c>
      <c r="D579">
        <v>-42.858932000000003</v>
      </c>
      <c r="E579">
        <v>-40.428570000000001</v>
      </c>
      <c r="F579">
        <v>-31.829249999999998</v>
      </c>
      <c r="L579">
        <v>9882400000</v>
      </c>
      <c r="M579">
        <v>-10.458221999999999</v>
      </c>
      <c r="N579">
        <v>-35.869987000000002</v>
      </c>
      <c r="O579">
        <v>-31.589766999999998</v>
      </c>
      <c r="P579">
        <v>-40.604511000000002</v>
      </c>
    </row>
    <row r="580" spans="2:16" x14ac:dyDescent="0.25">
      <c r="B580">
        <v>9947350000</v>
      </c>
      <c r="C580">
        <v>-11.424422</v>
      </c>
      <c r="D580">
        <v>-43.274791999999998</v>
      </c>
      <c r="E580">
        <v>-41.287993999999998</v>
      </c>
      <c r="F580">
        <v>-31.840031</v>
      </c>
      <c r="L580">
        <v>9947350000</v>
      </c>
      <c r="M580">
        <v>-10.645908</v>
      </c>
      <c r="N580">
        <v>-35.662647</v>
      </c>
      <c r="O580">
        <v>-31.642278999999998</v>
      </c>
      <c r="P580">
        <v>-41.341507</v>
      </c>
    </row>
    <row r="581" spans="2:16" x14ac:dyDescent="0.25">
      <c r="B581">
        <v>10012300000</v>
      </c>
      <c r="C581">
        <v>-11.391546999999999</v>
      </c>
      <c r="D581">
        <v>-43.943260000000002</v>
      </c>
      <c r="E581">
        <v>-42.039791000000001</v>
      </c>
      <c r="F581">
        <v>-31.837489999999999</v>
      </c>
      <c r="L581">
        <v>10012300000</v>
      </c>
      <c r="M581">
        <v>-10.846026999999999</v>
      </c>
      <c r="N581">
        <v>-35.476025</v>
      </c>
      <c r="O581">
        <v>-31.655422000000002</v>
      </c>
      <c r="P581">
        <v>-41.877769000000001</v>
      </c>
    </row>
    <row r="582" spans="2:16" x14ac:dyDescent="0.25">
      <c r="B582">
        <v>10077250000</v>
      </c>
      <c r="C582">
        <v>-11.384916</v>
      </c>
      <c r="D582">
        <v>-44.419066999999998</v>
      </c>
      <c r="E582">
        <v>-42.700355999999999</v>
      </c>
      <c r="F582">
        <v>-31.867536999999999</v>
      </c>
      <c r="L582">
        <v>10077250000</v>
      </c>
      <c r="M582">
        <v>-11.057664000000001</v>
      </c>
      <c r="N582">
        <v>-35.268104999999998</v>
      </c>
      <c r="O582">
        <v>-31.728783</v>
      </c>
      <c r="P582">
        <v>-42.435349000000002</v>
      </c>
    </row>
    <row r="583" spans="2:16" x14ac:dyDescent="0.25">
      <c r="B583">
        <v>10142200000</v>
      </c>
      <c r="C583">
        <v>-11.376730999999999</v>
      </c>
      <c r="D583">
        <v>-44.877440999999997</v>
      </c>
      <c r="E583">
        <v>-43.371516999999997</v>
      </c>
      <c r="F583">
        <v>-31.912911999999999</v>
      </c>
      <c r="L583">
        <v>10142200000</v>
      </c>
      <c r="M583">
        <v>-11.350288000000001</v>
      </c>
      <c r="N583">
        <v>-34.998477999999999</v>
      </c>
      <c r="O583">
        <v>-31.835685999999999</v>
      </c>
      <c r="P583">
        <v>-42.765346999999998</v>
      </c>
    </row>
    <row r="584" spans="2:16" x14ac:dyDescent="0.25">
      <c r="B584">
        <v>10207150000</v>
      </c>
      <c r="C584">
        <v>-11.343779</v>
      </c>
      <c r="D584">
        <v>-45.282471000000001</v>
      </c>
      <c r="E584">
        <v>-44.002026000000001</v>
      </c>
      <c r="F584">
        <v>-32.033081000000003</v>
      </c>
      <c r="L584">
        <v>10207150000</v>
      </c>
      <c r="M584">
        <v>-11.576052000000001</v>
      </c>
      <c r="N584">
        <v>-34.687446999999999</v>
      </c>
      <c r="O584">
        <v>-32.043301</v>
      </c>
      <c r="P584">
        <v>-43.028506999999998</v>
      </c>
    </row>
    <row r="585" spans="2:16" x14ac:dyDescent="0.25">
      <c r="B585">
        <v>10272100000</v>
      </c>
      <c r="C585">
        <v>-11.292827000000001</v>
      </c>
      <c r="D585">
        <v>-45.666195000000002</v>
      </c>
      <c r="E585">
        <v>-44.569755999999998</v>
      </c>
      <c r="F585">
        <v>-32.178150000000002</v>
      </c>
      <c r="L585">
        <v>10272100000</v>
      </c>
      <c r="M585">
        <v>-11.837766999999999</v>
      </c>
      <c r="N585">
        <v>-34.436191999999998</v>
      </c>
      <c r="O585">
        <v>-32.265911000000003</v>
      </c>
      <c r="P585">
        <v>-43.286636000000001</v>
      </c>
    </row>
    <row r="586" spans="2:16" x14ac:dyDescent="0.25">
      <c r="B586">
        <v>10337050000</v>
      </c>
      <c r="C586">
        <v>-11.200908999999999</v>
      </c>
      <c r="D586">
        <v>-45.828575000000001</v>
      </c>
      <c r="E586">
        <v>-45.082183999999998</v>
      </c>
      <c r="F586">
        <v>-32.376010999999998</v>
      </c>
      <c r="L586">
        <v>10337050000</v>
      </c>
      <c r="M586">
        <v>-12.034243999999999</v>
      </c>
      <c r="N586">
        <v>-34.222065000000001</v>
      </c>
      <c r="O586">
        <v>-32.576309000000002</v>
      </c>
      <c r="P586">
        <v>-43.410815999999997</v>
      </c>
    </row>
    <row r="587" spans="2:16" x14ac:dyDescent="0.25">
      <c r="B587">
        <v>10402000000</v>
      </c>
      <c r="C587">
        <v>-11.369056</v>
      </c>
      <c r="D587">
        <v>-45.581851999999998</v>
      </c>
      <c r="E587">
        <v>-45.230426999999999</v>
      </c>
      <c r="F587">
        <v>-32.523186000000003</v>
      </c>
      <c r="L587">
        <v>10402000000</v>
      </c>
      <c r="M587">
        <v>-12.498037999999999</v>
      </c>
      <c r="N587">
        <v>-33.924683000000002</v>
      </c>
      <c r="O587">
        <v>-32.791038999999998</v>
      </c>
      <c r="P587">
        <v>-43.633437999999998</v>
      </c>
    </row>
    <row r="588" spans="2:16" x14ac:dyDescent="0.25">
      <c r="B588">
        <v>10466950000</v>
      </c>
      <c r="C588">
        <v>-11.437253999999999</v>
      </c>
      <c r="D588">
        <v>-45.199921000000003</v>
      </c>
      <c r="E588">
        <v>-44.976329999999997</v>
      </c>
      <c r="F588">
        <v>-32.678539000000001</v>
      </c>
      <c r="L588">
        <v>10466950000</v>
      </c>
      <c r="M588">
        <v>-12.730577</v>
      </c>
      <c r="N588">
        <v>-33.755398</v>
      </c>
      <c r="O588">
        <v>-33.013142000000002</v>
      </c>
      <c r="P588">
        <v>-43.671021000000003</v>
      </c>
    </row>
    <row r="589" spans="2:16" x14ac:dyDescent="0.25">
      <c r="B589">
        <v>10531900000</v>
      </c>
      <c r="C589">
        <v>-11.722655</v>
      </c>
      <c r="D589">
        <v>-44.808613000000001</v>
      </c>
      <c r="E589">
        <v>-44.422756</v>
      </c>
      <c r="F589">
        <v>-32.820957</v>
      </c>
      <c r="L589">
        <v>10531900000</v>
      </c>
      <c r="M589">
        <v>-13.174058</v>
      </c>
      <c r="N589">
        <v>-33.614128000000001</v>
      </c>
      <c r="O589">
        <v>-33.169586000000002</v>
      </c>
      <c r="P589">
        <v>-43.713188000000002</v>
      </c>
    </row>
    <row r="590" spans="2:16" x14ac:dyDescent="0.25">
      <c r="B590">
        <v>10596850000</v>
      </c>
      <c r="C590">
        <v>-11.697359000000001</v>
      </c>
      <c r="D590">
        <v>-44.612118000000002</v>
      </c>
      <c r="E590">
        <v>-43.562454000000002</v>
      </c>
      <c r="F590">
        <v>-33.005378999999998</v>
      </c>
      <c r="L590">
        <v>10596850000</v>
      </c>
      <c r="M590">
        <v>-13.209065000000001</v>
      </c>
      <c r="N590">
        <v>-33.716189999999997</v>
      </c>
      <c r="O590">
        <v>-33.373806000000002</v>
      </c>
      <c r="P590">
        <v>-43.553848000000002</v>
      </c>
    </row>
    <row r="591" spans="2:16" x14ac:dyDescent="0.25">
      <c r="B591">
        <v>10661800000</v>
      </c>
      <c r="C591">
        <v>-12.088407</v>
      </c>
      <c r="D591">
        <v>-44.316628000000001</v>
      </c>
      <c r="E591">
        <v>-42.635615999999999</v>
      </c>
      <c r="F591">
        <v>-33.121101000000003</v>
      </c>
      <c r="L591">
        <v>10661800000</v>
      </c>
      <c r="M591">
        <v>-13.69692</v>
      </c>
      <c r="N591">
        <v>-33.711544000000004</v>
      </c>
      <c r="O591">
        <v>-33.452106000000001</v>
      </c>
      <c r="P591">
        <v>-43.118865999999997</v>
      </c>
    </row>
    <row r="592" spans="2:16" x14ac:dyDescent="0.25">
      <c r="B592">
        <v>10726750000</v>
      </c>
      <c r="C592">
        <v>-12.191813</v>
      </c>
      <c r="D592">
        <v>-43.855400000000003</v>
      </c>
      <c r="E592">
        <v>-41.472782000000002</v>
      </c>
      <c r="F592">
        <v>-33.280098000000002</v>
      </c>
      <c r="L592">
        <v>10726750000</v>
      </c>
      <c r="M592">
        <v>-13.788421</v>
      </c>
      <c r="N592">
        <v>-33.683064000000002</v>
      </c>
      <c r="O592">
        <v>-33.507458</v>
      </c>
      <c r="P592">
        <v>-42.570430999999999</v>
      </c>
    </row>
    <row r="593" spans="2:16" x14ac:dyDescent="0.25">
      <c r="B593">
        <v>10791700000</v>
      </c>
      <c r="C593">
        <v>-12.693352000000001</v>
      </c>
      <c r="D593">
        <v>-43.697825999999999</v>
      </c>
      <c r="E593">
        <v>-40.379894</v>
      </c>
      <c r="F593">
        <v>-33.408893999999997</v>
      </c>
      <c r="L593">
        <v>10791700000</v>
      </c>
      <c r="M593">
        <v>-14.296919000000001</v>
      </c>
      <c r="N593">
        <v>-33.573771999999998</v>
      </c>
      <c r="O593">
        <v>-33.499789999999997</v>
      </c>
      <c r="P593">
        <v>-41.855991000000003</v>
      </c>
    </row>
    <row r="594" spans="2:16" x14ac:dyDescent="0.25">
      <c r="B594">
        <v>10856650000</v>
      </c>
      <c r="C594">
        <v>-12.829547</v>
      </c>
      <c r="D594">
        <v>-43.568767999999999</v>
      </c>
      <c r="E594">
        <v>-39.401294999999998</v>
      </c>
      <c r="F594">
        <v>-33.623866999999997</v>
      </c>
      <c r="L594">
        <v>10856650000</v>
      </c>
      <c r="M594">
        <v>-14.328427</v>
      </c>
      <c r="N594">
        <v>-33.543793000000001</v>
      </c>
      <c r="O594">
        <v>-33.565193000000001</v>
      </c>
      <c r="P594">
        <v>-41.210773000000003</v>
      </c>
    </row>
    <row r="595" spans="2:16" x14ac:dyDescent="0.25">
      <c r="B595">
        <v>10921600000</v>
      </c>
      <c r="C595">
        <v>-13.363111999999999</v>
      </c>
      <c r="D595">
        <v>-43.644669</v>
      </c>
      <c r="E595">
        <v>-38.610469999999999</v>
      </c>
      <c r="F595">
        <v>-33.812313000000003</v>
      </c>
      <c r="L595">
        <v>10921600000</v>
      </c>
      <c r="M595">
        <v>-14.746795000000001</v>
      </c>
      <c r="N595">
        <v>-33.439140000000002</v>
      </c>
      <c r="O595">
        <v>-33.616528000000002</v>
      </c>
      <c r="P595">
        <v>-40.562159999999999</v>
      </c>
    </row>
    <row r="596" spans="2:16" x14ac:dyDescent="0.25">
      <c r="B596">
        <v>10986550000</v>
      </c>
      <c r="C596">
        <v>-13.564538000000001</v>
      </c>
      <c r="D596">
        <v>-43.594807000000003</v>
      </c>
      <c r="E596">
        <v>-37.948883000000002</v>
      </c>
      <c r="F596">
        <v>-34.062064999999997</v>
      </c>
      <c r="L596">
        <v>10986550000</v>
      </c>
      <c r="M596">
        <v>-14.689365</v>
      </c>
      <c r="N596">
        <v>-33.319423999999998</v>
      </c>
      <c r="O596">
        <v>-33.700172000000002</v>
      </c>
      <c r="P596">
        <v>-40.010756999999998</v>
      </c>
    </row>
    <row r="597" spans="2:16" x14ac:dyDescent="0.25">
      <c r="B597">
        <v>11051500000</v>
      </c>
      <c r="C597">
        <v>-13.931328000000001</v>
      </c>
      <c r="D597">
        <v>-43.813353999999997</v>
      </c>
      <c r="E597">
        <v>-37.316395</v>
      </c>
      <c r="F597">
        <v>-34.298267000000003</v>
      </c>
      <c r="L597">
        <v>11051500000</v>
      </c>
      <c r="M597">
        <v>-14.817975000000001</v>
      </c>
      <c r="N597">
        <v>-33.316330000000001</v>
      </c>
      <c r="O597">
        <v>-33.736606999999999</v>
      </c>
      <c r="P597">
        <v>-39.486130000000003</v>
      </c>
    </row>
    <row r="598" spans="2:16" x14ac:dyDescent="0.25">
      <c r="B598">
        <v>11116450000</v>
      </c>
      <c r="C598">
        <v>-13.953918</v>
      </c>
      <c r="D598">
        <v>-44.073025000000001</v>
      </c>
      <c r="E598">
        <v>-36.733719000000001</v>
      </c>
      <c r="F598">
        <v>-34.581833000000003</v>
      </c>
      <c r="L598">
        <v>11116450000</v>
      </c>
      <c r="M598">
        <v>-14.525119</v>
      </c>
      <c r="N598">
        <v>-33.383743000000003</v>
      </c>
      <c r="O598">
        <v>-33.761009000000001</v>
      </c>
      <c r="P598">
        <v>-38.982711999999999</v>
      </c>
    </row>
    <row r="599" spans="2:16" x14ac:dyDescent="0.25">
      <c r="B599">
        <v>11181400000</v>
      </c>
      <c r="C599">
        <v>-14.101323000000001</v>
      </c>
      <c r="D599">
        <v>-44.491084999999998</v>
      </c>
      <c r="E599">
        <v>-36.301715999999999</v>
      </c>
      <c r="F599">
        <v>-34.875014999999998</v>
      </c>
      <c r="L599">
        <v>11181400000</v>
      </c>
      <c r="M599">
        <v>-14.459851</v>
      </c>
      <c r="N599">
        <v>-33.401347999999999</v>
      </c>
      <c r="O599">
        <v>-33.827945999999997</v>
      </c>
      <c r="P599">
        <v>-38.574455</v>
      </c>
    </row>
    <row r="600" spans="2:16" x14ac:dyDescent="0.25">
      <c r="B600">
        <v>11246350000</v>
      </c>
      <c r="C600">
        <v>-14.091481999999999</v>
      </c>
      <c r="D600">
        <v>-45.188552999999999</v>
      </c>
      <c r="E600">
        <v>-35.960281000000002</v>
      </c>
      <c r="F600">
        <v>-35.189368999999999</v>
      </c>
      <c r="L600">
        <v>11246350000</v>
      </c>
      <c r="M600">
        <v>-14.17329</v>
      </c>
      <c r="N600">
        <v>-33.471103999999997</v>
      </c>
      <c r="O600">
        <v>-33.896889000000002</v>
      </c>
      <c r="P600">
        <v>-38.252678000000003</v>
      </c>
    </row>
    <row r="601" spans="2:16" x14ac:dyDescent="0.25">
      <c r="B601">
        <v>11311300000</v>
      </c>
      <c r="C601">
        <v>-14.169568</v>
      </c>
      <c r="D601">
        <v>-46.278824</v>
      </c>
      <c r="E601">
        <v>-35.696151999999998</v>
      </c>
      <c r="F601">
        <v>-35.509974999999997</v>
      </c>
      <c r="L601">
        <v>11311300000</v>
      </c>
      <c r="M601">
        <v>-14.119719999999999</v>
      </c>
      <c r="N601">
        <v>-33.527023</v>
      </c>
      <c r="O601">
        <v>-34.014626</v>
      </c>
      <c r="P601">
        <v>-37.954388000000002</v>
      </c>
    </row>
    <row r="602" spans="2:16" x14ac:dyDescent="0.25">
      <c r="B602">
        <v>11376250000</v>
      </c>
      <c r="C602">
        <v>-14.188751</v>
      </c>
      <c r="D602">
        <v>-47.447018</v>
      </c>
      <c r="E602">
        <v>-35.544670000000004</v>
      </c>
      <c r="F602">
        <v>-35.870209000000003</v>
      </c>
      <c r="L602">
        <v>11376250000</v>
      </c>
      <c r="M602">
        <v>-13.831223</v>
      </c>
      <c r="N602">
        <v>-33.539580999999998</v>
      </c>
      <c r="O602">
        <v>-34.172336999999999</v>
      </c>
      <c r="P602">
        <v>-37.738219999999998</v>
      </c>
    </row>
    <row r="603" spans="2:16" x14ac:dyDescent="0.25">
      <c r="B603">
        <v>11441200000</v>
      </c>
      <c r="C603">
        <v>-14.198551999999999</v>
      </c>
      <c r="D603">
        <v>-49.469250000000002</v>
      </c>
      <c r="E603">
        <v>-35.448791999999997</v>
      </c>
      <c r="F603">
        <v>-36.299950000000003</v>
      </c>
      <c r="L603">
        <v>11441200000</v>
      </c>
      <c r="M603">
        <v>-13.744884000000001</v>
      </c>
      <c r="N603">
        <v>-33.407317999999997</v>
      </c>
      <c r="O603">
        <v>-34.410305000000001</v>
      </c>
      <c r="P603">
        <v>-37.513061999999998</v>
      </c>
    </row>
    <row r="604" spans="2:16" x14ac:dyDescent="0.25">
      <c r="B604">
        <v>11506150000</v>
      </c>
      <c r="C604">
        <v>-14.125095999999999</v>
      </c>
      <c r="D604">
        <v>-50.755485999999998</v>
      </c>
      <c r="E604">
        <v>-35.447239000000003</v>
      </c>
      <c r="F604">
        <v>-36.758845999999998</v>
      </c>
      <c r="L604">
        <v>11506150000</v>
      </c>
      <c r="M604">
        <v>-13.388267000000001</v>
      </c>
      <c r="N604">
        <v>-33.324283999999999</v>
      </c>
      <c r="O604">
        <v>-34.707222000000002</v>
      </c>
      <c r="P604">
        <v>-37.392463999999997</v>
      </c>
    </row>
    <row r="605" spans="2:16" x14ac:dyDescent="0.25">
      <c r="B605">
        <v>11571100000</v>
      </c>
      <c r="C605">
        <v>-14.019598999999999</v>
      </c>
      <c r="D605">
        <v>-51.833888999999999</v>
      </c>
      <c r="E605">
        <v>-35.40522</v>
      </c>
      <c r="F605">
        <v>-37.210445</v>
      </c>
      <c r="L605">
        <v>11571100000</v>
      </c>
      <c r="M605">
        <v>-13.293968</v>
      </c>
      <c r="N605">
        <v>-33.256363</v>
      </c>
      <c r="O605">
        <v>-34.988486999999999</v>
      </c>
      <c r="P605">
        <v>-37.234561999999997</v>
      </c>
    </row>
    <row r="606" spans="2:16" x14ac:dyDescent="0.25">
      <c r="B606">
        <v>11636050000</v>
      </c>
      <c r="C606">
        <v>-13.892825</v>
      </c>
      <c r="D606">
        <v>-51.101013000000002</v>
      </c>
      <c r="E606">
        <v>-35.418456999999997</v>
      </c>
      <c r="F606">
        <v>-37.728149000000002</v>
      </c>
      <c r="L606">
        <v>11636050000</v>
      </c>
      <c r="M606">
        <v>-12.955247999999999</v>
      </c>
      <c r="N606">
        <v>-33.158749</v>
      </c>
      <c r="O606">
        <v>-35.402107000000001</v>
      </c>
      <c r="P606">
        <v>-37.158009</v>
      </c>
    </row>
    <row r="607" spans="2:16" x14ac:dyDescent="0.25">
      <c r="B607">
        <v>11701000000</v>
      </c>
      <c r="C607">
        <v>-13.874902000000001</v>
      </c>
      <c r="D607">
        <v>-50.56279</v>
      </c>
      <c r="E607">
        <v>-35.399174000000002</v>
      </c>
      <c r="F607">
        <v>-38.263858999999997</v>
      </c>
      <c r="L607">
        <v>11701000000</v>
      </c>
      <c r="M607">
        <v>-12.915882</v>
      </c>
      <c r="N607">
        <v>-33.049045999999997</v>
      </c>
      <c r="O607">
        <v>-35.748055000000001</v>
      </c>
      <c r="P607">
        <v>-37.051357000000003</v>
      </c>
    </row>
    <row r="608" spans="2:16" x14ac:dyDescent="0.25">
      <c r="B608">
        <v>11765950000</v>
      </c>
      <c r="C608">
        <v>-13.519691</v>
      </c>
      <c r="D608">
        <v>-49.980075999999997</v>
      </c>
      <c r="E608">
        <v>-35.434230999999997</v>
      </c>
      <c r="F608">
        <v>-38.847610000000003</v>
      </c>
      <c r="L608">
        <v>11765950000</v>
      </c>
      <c r="M608">
        <v>-12.424429</v>
      </c>
      <c r="N608">
        <v>-32.940143999999997</v>
      </c>
      <c r="O608">
        <v>-36.13776</v>
      </c>
      <c r="P608">
        <v>-36.988247000000001</v>
      </c>
    </row>
    <row r="609" spans="2:16" x14ac:dyDescent="0.25">
      <c r="B609">
        <v>11830900000</v>
      </c>
      <c r="C609">
        <v>-13.504205000000001</v>
      </c>
      <c r="D609">
        <v>-49.823245999999997</v>
      </c>
      <c r="E609">
        <v>-35.526679999999999</v>
      </c>
      <c r="F609">
        <v>-39.459091000000001</v>
      </c>
      <c r="L609">
        <v>11830900000</v>
      </c>
      <c r="M609">
        <v>-12.444245</v>
      </c>
      <c r="N609">
        <v>-32.887805999999998</v>
      </c>
      <c r="O609">
        <v>-36.53537</v>
      </c>
      <c r="P609">
        <v>-37.017825999999999</v>
      </c>
    </row>
    <row r="610" spans="2:16" x14ac:dyDescent="0.25">
      <c r="B610">
        <v>11895850000</v>
      </c>
      <c r="C610">
        <v>-12.994503</v>
      </c>
      <c r="D610">
        <v>-49.445529999999998</v>
      </c>
      <c r="E610">
        <v>-35.725658000000003</v>
      </c>
      <c r="F610">
        <v>-40.034816999999997</v>
      </c>
      <c r="L610">
        <v>11895850000</v>
      </c>
      <c r="M610">
        <v>-11.900995</v>
      </c>
      <c r="N610">
        <v>-32.816504999999999</v>
      </c>
      <c r="O610">
        <v>-37.017249999999997</v>
      </c>
      <c r="P610">
        <v>-37.075996000000004</v>
      </c>
    </row>
    <row r="611" spans="2:16" x14ac:dyDescent="0.25">
      <c r="B611">
        <v>11960800000</v>
      </c>
      <c r="C611">
        <v>-12.974273999999999</v>
      </c>
      <c r="D611">
        <v>-48.824551</v>
      </c>
      <c r="E611">
        <v>-35.865912999999999</v>
      </c>
      <c r="F611">
        <v>-40.677199999999999</v>
      </c>
      <c r="L611">
        <v>11960800000</v>
      </c>
      <c r="M611">
        <v>-11.944734</v>
      </c>
      <c r="N611">
        <v>-32.677975000000004</v>
      </c>
      <c r="O611">
        <v>-37.516269999999999</v>
      </c>
      <c r="P611">
        <v>-37.151249</v>
      </c>
    </row>
    <row r="612" spans="2:16" x14ac:dyDescent="0.25">
      <c r="B612">
        <v>12025750000</v>
      </c>
      <c r="C612">
        <v>-12.356593</v>
      </c>
      <c r="D612">
        <v>-48.307507000000001</v>
      </c>
      <c r="E612">
        <v>-36.075031000000003</v>
      </c>
      <c r="F612">
        <v>-41.375853999999997</v>
      </c>
      <c r="L612">
        <v>12025750000</v>
      </c>
      <c r="M612">
        <v>-11.362729</v>
      </c>
      <c r="N612">
        <v>-32.542023</v>
      </c>
      <c r="O612">
        <v>-38.097687000000001</v>
      </c>
      <c r="P612">
        <v>-37.229179000000002</v>
      </c>
    </row>
    <row r="613" spans="2:16" x14ac:dyDescent="0.25">
      <c r="B613">
        <v>12090700000</v>
      </c>
      <c r="C613">
        <v>-12.296685</v>
      </c>
      <c r="D613">
        <v>-47.385745999999997</v>
      </c>
      <c r="E613">
        <v>-36.294894999999997</v>
      </c>
      <c r="F613">
        <v>-42.182915000000001</v>
      </c>
      <c r="L613">
        <v>12090700000</v>
      </c>
      <c r="M613">
        <v>-11.363211</v>
      </c>
      <c r="N613">
        <v>-32.381866000000002</v>
      </c>
      <c r="O613">
        <v>-38.793053</v>
      </c>
      <c r="P613">
        <v>-37.354785999999997</v>
      </c>
    </row>
    <row r="614" spans="2:16" x14ac:dyDescent="0.25">
      <c r="B614">
        <v>12155650000</v>
      </c>
      <c r="C614">
        <v>-11.654427999999999</v>
      </c>
      <c r="D614">
        <v>-46.548538000000001</v>
      </c>
      <c r="E614">
        <v>-36.611069000000001</v>
      </c>
      <c r="F614">
        <v>-42.971207</v>
      </c>
      <c r="L614">
        <v>12155650000</v>
      </c>
      <c r="M614">
        <v>-10.813323</v>
      </c>
      <c r="N614">
        <v>-32.390506999999999</v>
      </c>
      <c r="O614">
        <v>-39.518745000000003</v>
      </c>
      <c r="P614">
        <v>-37.512562000000003</v>
      </c>
    </row>
    <row r="615" spans="2:16" x14ac:dyDescent="0.25">
      <c r="B615">
        <v>12220600000</v>
      </c>
      <c r="C615">
        <v>-11.606783999999999</v>
      </c>
      <c r="D615">
        <v>-45.121589999999998</v>
      </c>
      <c r="E615">
        <v>-36.826625999999997</v>
      </c>
      <c r="F615">
        <v>-43.750155999999997</v>
      </c>
      <c r="L615">
        <v>12220600000</v>
      </c>
      <c r="M615">
        <v>-10.801985</v>
      </c>
      <c r="N615">
        <v>-32.278247999999998</v>
      </c>
      <c r="O615">
        <v>-40.133853999999999</v>
      </c>
      <c r="P615">
        <v>-37.646434999999997</v>
      </c>
    </row>
    <row r="616" spans="2:16" x14ac:dyDescent="0.25">
      <c r="B616">
        <v>12285550000</v>
      </c>
      <c r="C616">
        <v>-10.962573000000001</v>
      </c>
      <c r="D616">
        <v>-43.580005999999997</v>
      </c>
      <c r="E616">
        <v>-37.104084</v>
      </c>
      <c r="F616">
        <v>-44.649811</v>
      </c>
      <c r="L616">
        <v>12285550000</v>
      </c>
      <c r="M616">
        <v>-10.305137</v>
      </c>
      <c r="N616">
        <v>-32.261932000000002</v>
      </c>
      <c r="O616">
        <v>-40.787823000000003</v>
      </c>
      <c r="P616">
        <v>-37.833176000000002</v>
      </c>
    </row>
    <row r="617" spans="2:16" x14ac:dyDescent="0.25">
      <c r="B617">
        <v>12350500000</v>
      </c>
      <c r="C617">
        <v>-11.004496</v>
      </c>
      <c r="D617">
        <v>-41.905330999999997</v>
      </c>
      <c r="E617">
        <v>-37.355217000000003</v>
      </c>
      <c r="F617">
        <v>-45.78989</v>
      </c>
      <c r="L617">
        <v>12350500000</v>
      </c>
      <c r="M617">
        <v>-10.372566000000001</v>
      </c>
      <c r="N617">
        <v>-32.079501999999998</v>
      </c>
      <c r="O617">
        <v>-41.629063000000002</v>
      </c>
      <c r="P617">
        <v>-37.991104</v>
      </c>
    </row>
    <row r="618" spans="2:16" x14ac:dyDescent="0.25">
      <c r="B618">
        <v>12415450000</v>
      </c>
      <c r="C618">
        <v>-10.469474999999999</v>
      </c>
      <c r="D618">
        <v>-40.739212000000002</v>
      </c>
      <c r="E618">
        <v>-37.740828999999998</v>
      </c>
      <c r="F618">
        <v>-47.170490000000001</v>
      </c>
      <c r="L618">
        <v>12415450000</v>
      </c>
      <c r="M618">
        <v>-9.9704037000000003</v>
      </c>
      <c r="N618">
        <v>-32.006270999999998</v>
      </c>
      <c r="O618">
        <v>-42.728847999999999</v>
      </c>
      <c r="P618">
        <v>-38.189976000000001</v>
      </c>
    </row>
    <row r="619" spans="2:16" x14ac:dyDescent="0.25">
      <c r="B619">
        <v>12480400000</v>
      </c>
      <c r="C619">
        <v>-10.472723999999999</v>
      </c>
      <c r="D619">
        <v>-39.736187000000001</v>
      </c>
      <c r="E619">
        <v>-38.047015999999999</v>
      </c>
      <c r="F619">
        <v>-48.798397000000001</v>
      </c>
      <c r="L619">
        <v>12480400000</v>
      </c>
      <c r="M619">
        <v>-9.9802551000000008</v>
      </c>
      <c r="N619">
        <v>-31.743190999999999</v>
      </c>
      <c r="O619">
        <v>-43.994067999999999</v>
      </c>
      <c r="P619">
        <v>-38.332855000000002</v>
      </c>
    </row>
    <row r="620" spans="2:16" x14ac:dyDescent="0.25">
      <c r="B620">
        <v>12545350000</v>
      </c>
      <c r="C620">
        <v>-9.9582577000000008</v>
      </c>
      <c r="D620">
        <v>-38.951549999999997</v>
      </c>
      <c r="E620">
        <v>-38.400120000000001</v>
      </c>
      <c r="F620">
        <v>-50.781810999999998</v>
      </c>
      <c r="L620">
        <v>12545350000</v>
      </c>
      <c r="M620">
        <v>-9.6066503999999995</v>
      </c>
      <c r="N620">
        <v>-31.554566999999999</v>
      </c>
      <c r="O620">
        <v>-45.184269</v>
      </c>
      <c r="P620">
        <v>-38.500233000000001</v>
      </c>
    </row>
    <row r="621" spans="2:16" x14ac:dyDescent="0.25">
      <c r="B621">
        <v>12610300000</v>
      </c>
      <c r="C621">
        <v>-9.8679705000000002</v>
      </c>
      <c r="D621">
        <v>-38.215622000000003</v>
      </c>
      <c r="E621">
        <v>-38.701549999999997</v>
      </c>
      <c r="F621">
        <v>-53.184277000000002</v>
      </c>
      <c r="L621">
        <v>12610300000</v>
      </c>
      <c r="M621">
        <v>-9.5751114000000008</v>
      </c>
      <c r="N621">
        <v>-31.389272999999999</v>
      </c>
      <c r="O621">
        <v>-46.656170000000003</v>
      </c>
      <c r="P621">
        <v>-38.687756</v>
      </c>
    </row>
    <row r="622" spans="2:16" x14ac:dyDescent="0.25">
      <c r="B622">
        <v>12675250000</v>
      </c>
      <c r="C622">
        <v>-9.5174626999999994</v>
      </c>
      <c r="D622">
        <v>-37.758685999999997</v>
      </c>
      <c r="E622">
        <v>-39.018559000000003</v>
      </c>
      <c r="F622">
        <v>-55.727901000000003</v>
      </c>
      <c r="L622">
        <v>12675250000</v>
      </c>
      <c r="M622">
        <v>-9.373189</v>
      </c>
      <c r="N622">
        <v>-31.372043999999999</v>
      </c>
      <c r="O622">
        <v>-47.844279999999998</v>
      </c>
      <c r="P622">
        <v>-38.880671999999997</v>
      </c>
    </row>
    <row r="623" spans="2:16" x14ac:dyDescent="0.25">
      <c r="B623">
        <v>12740200000</v>
      </c>
      <c r="C623">
        <v>-9.4963160000000002</v>
      </c>
      <c r="D623">
        <v>-37.258209000000001</v>
      </c>
      <c r="E623">
        <v>-39.264896</v>
      </c>
      <c r="F623">
        <v>-57.7104</v>
      </c>
      <c r="L623">
        <v>12740200000</v>
      </c>
      <c r="M623">
        <v>-9.3867092000000003</v>
      </c>
      <c r="N623">
        <v>-31.312859</v>
      </c>
      <c r="O623">
        <v>-49.207839999999997</v>
      </c>
      <c r="P623">
        <v>-39.122802999999998</v>
      </c>
    </row>
    <row r="624" spans="2:16" x14ac:dyDescent="0.25">
      <c r="B624">
        <v>12805150000</v>
      </c>
      <c r="C624">
        <v>-9.2366123000000009</v>
      </c>
      <c r="D624">
        <v>-36.786304000000001</v>
      </c>
      <c r="E624">
        <v>-39.485126000000001</v>
      </c>
      <c r="F624">
        <v>-58.454979000000002</v>
      </c>
      <c r="L624">
        <v>12805150000</v>
      </c>
      <c r="M624">
        <v>-9.2201166000000008</v>
      </c>
      <c r="N624">
        <v>-31.317207</v>
      </c>
      <c r="O624">
        <v>-49.865760999999999</v>
      </c>
      <c r="P624">
        <v>-39.345196000000001</v>
      </c>
    </row>
    <row r="625" spans="2:16" x14ac:dyDescent="0.25">
      <c r="B625">
        <v>12870100000</v>
      </c>
      <c r="C625">
        <v>-9.1961393000000005</v>
      </c>
      <c r="D625">
        <v>-36.426909999999999</v>
      </c>
      <c r="E625">
        <v>-39.670017000000001</v>
      </c>
      <c r="F625">
        <v>-57.899535999999998</v>
      </c>
      <c r="L625">
        <v>12870100000</v>
      </c>
      <c r="M625">
        <v>-9.2075901000000009</v>
      </c>
      <c r="N625">
        <v>-31.281855</v>
      </c>
      <c r="O625">
        <v>-50.22419</v>
      </c>
      <c r="P625">
        <v>-39.580520999999997</v>
      </c>
    </row>
    <row r="626" spans="2:16" x14ac:dyDescent="0.25">
      <c r="B626">
        <v>12935050000</v>
      </c>
      <c r="C626">
        <v>-8.9634590000000003</v>
      </c>
      <c r="D626">
        <v>-36.13147</v>
      </c>
      <c r="E626">
        <v>-39.874878000000002</v>
      </c>
      <c r="F626">
        <v>-56.540832999999999</v>
      </c>
      <c r="L626">
        <v>12935050000</v>
      </c>
      <c r="M626">
        <v>-9.049963</v>
      </c>
      <c r="N626">
        <v>-31.351336</v>
      </c>
      <c r="O626">
        <v>-49.921841000000001</v>
      </c>
      <c r="P626">
        <v>-39.804901000000001</v>
      </c>
    </row>
    <row r="627" spans="2:16" x14ac:dyDescent="0.25">
      <c r="B627">
        <v>13000000000</v>
      </c>
      <c r="C627">
        <v>-8.8836451000000007</v>
      </c>
      <c r="D627">
        <v>-35.970005</v>
      </c>
      <c r="E627">
        <v>-39.987881000000002</v>
      </c>
      <c r="F627">
        <v>-55.470844</v>
      </c>
      <c r="L627">
        <v>13000000000</v>
      </c>
      <c r="M627">
        <v>-9.0119228000000007</v>
      </c>
      <c r="N627">
        <v>-31.303909000000001</v>
      </c>
      <c r="O627">
        <v>-49.616402000000001</v>
      </c>
      <c r="P627">
        <v>-39.951312999999999</v>
      </c>
    </row>
    <row r="628" spans="2:16" x14ac:dyDescent="0.25">
      <c r="B628" t="s">
        <v>25</v>
      </c>
      <c r="L628" t="s">
        <v>25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628"/>
  <sheetViews>
    <sheetView workbookViewId="0">
      <selection activeCell="L1" sqref="L1:P1048576"/>
    </sheetView>
  </sheetViews>
  <sheetFormatPr defaultRowHeight="15" x14ac:dyDescent="0.25"/>
  <cols>
    <col min="1" max="1" width="13.7109375" style="40" customWidth="1"/>
    <col min="7" max="7" width="2.140625" style="19" customWidth="1"/>
    <col min="8" max="8" width="11" style="5" customWidth="1"/>
    <col min="9" max="9" width="14.85546875" style="5" customWidth="1"/>
    <col min="10" max="10" width="18.7109375" style="5" customWidth="1"/>
    <col min="11" max="11" width="13.7109375" style="40" customWidth="1"/>
    <col min="17" max="17" width="2" style="19" customWidth="1"/>
    <col min="18" max="18" width="11" style="5" customWidth="1"/>
    <col min="19" max="19" width="14.7109375" style="5" customWidth="1"/>
    <col min="20" max="20" width="18.5703125" style="5" customWidth="1"/>
    <col min="21" max="21" width="2" style="19" customWidth="1"/>
  </cols>
  <sheetData>
    <row r="1" spans="1:21" x14ac:dyDescent="0.25">
      <c r="B1" t="s">
        <v>101</v>
      </c>
      <c r="H1" s="5" t="s">
        <v>1</v>
      </c>
      <c r="I1" s="43" t="str">
        <f>C8</f>
        <v>Conv. Loss Log Mag(dB)</v>
      </c>
      <c r="J1" s="43" t="str">
        <f>D8</f>
        <v>RF Return Loss Log Mag(dB)</v>
      </c>
      <c r="L1" t="s">
        <v>101</v>
      </c>
      <c r="R1" s="5" t="s">
        <v>1</v>
      </c>
      <c r="S1" s="43" t="str">
        <f>M8</f>
        <v>Conv. Loss Log Mag(dB)</v>
      </c>
      <c r="T1" s="43" t="str">
        <f>N8</f>
        <v>RF Return Loss Log Mag(dB)</v>
      </c>
    </row>
    <row r="2" spans="1:21" x14ac:dyDescent="0.25">
      <c r="A2" s="39" t="s">
        <v>115</v>
      </c>
      <c r="B2" t="s">
        <v>102</v>
      </c>
      <c r="C2" t="s">
        <v>103</v>
      </c>
      <c r="D2" t="s">
        <v>104</v>
      </c>
      <c r="E2" t="s">
        <v>213</v>
      </c>
      <c r="K2" s="39" t="s">
        <v>116</v>
      </c>
      <c r="L2" t="s">
        <v>102</v>
      </c>
      <c r="M2" t="s">
        <v>103</v>
      </c>
      <c r="N2" t="s">
        <v>104</v>
      </c>
      <c r="O2" t="s">
        <v>213</v>
      </c>
    </row>
    <row r="3" spans="1:21" x14ac:dyDescent="0.25">
      <c r="B3" t="s">
        <v>214</v>
      </c>
      <c r="I3" s="17">
        <f>AVERAGE(I47:I192)</f>
        <v>-8.1617770657534248</v>
      </c>
      <c r="L3" t="s">
        <v>214</v>
      </c>
      <c r="S3" s="17">
        <f>AVERAGE(S47:S192)</f>
        <v>-8.1568348815068443</v>
      </c>
    </row>
    <row r="4" spans="1:21" x14ac:dyDescent="0.25">
      <c r="A4" s="51" t="s">
        <v>208</v>
      </c>
      <c r="B4" t="s">
        <v>217</v>
      </c>
      <c r="C4" t="s">
        <v>275</v>
      </c>
      <c r="D4" t="s">
        <v>293</v>
      </c>
      <c r="G4" s="20"/>
      <c r="H4" s="82">
        <f t="shared" ref="H4:H67" si="0">B9/1000000000</f>
        <v>1</v>
      </c>
      <c r="I4" s="82">
        <f t="shared" ref="I4:J67" si="1">C9</f>
        <v>-10.525321999999999</v>
      </c>
      <c r="J4" s="82">
        <f t="shared" si="1"/>
        <v>-5.5259422999999996</v>
      </c>
      <c r="K4" s="51" t="s">
        <v>208</v>
      </c>
      <c r="L4" t="s">
        <v>217</v>
      </c>
      <c r="M4" t="s">
        <v>275</v>
      </c>
      <c r="N4" t="s">
        <v>294</v>
      </c>
      <c r="Q4" s="20"/>
      <c r="R4" s="82">
        <f t="shared" ref="R4:R67" si="2">L9/1000000000</f>
        <v>1</v>
      </c>
      <c r="S4" s="82">
        <f t="shared" ref="S4:T67" si="3">M9</f>
        <v>-11.557943</v>
      </c>
      <c r="T4" s="82">
        <f t="shared" si="3"/>
        <v>-4.3578701000000004</v>
      </c>
      <c r="U4" s="20"/>
    </row>
    <row r="5" spans="1:21" x14ac:dyDescent="0.25">
      <c r="A5" s="51" t="s">
        <v>210</v>
      </c>
      <c r="B5" t="s">
        <v>106</v>
      </c>
      <c r="G5" s="20"/>
      <c r="H5" s="82">
        <f t="shared" si="0"/>
        <v>1.06</v>
      </c>
      <c r="I5" s="82">
        <f t="shared" si="1"/>
        <v>-10.226471999999999</v>
      </c>
      <c r="J5" s="82">
        <f t="shared" si="1"/>
        <v>-5.7667178999999997</v>
      </c>
      <c r="K5" s="51" t="s">
        <v>210</v>
      </c>
      <c r="L5" t="s">
        <v>106</v>
      </c>
      <c r="Q5" s="20"/>
      <c r="R5" s="82">
        <f t="shared" si="2"/>
        <v>1.06</v>
      </c>
      <c r="S5" s="82">
        <f t="shared" si="3"/>
        <v>-11.26953</v>
      </c>
      <c r="T5" s="82">
        <f t="shared" si="3"/>
        <v>-4.5285630000000001</v>
      </c>
      <c r="U5" s="20"/>
    </row>
    <row r="6" spans="1:21" x14ac:dyDescent="0.25">
      <c r="A6" s="51" t="s">
        <v>211</v>
      </c>
      <c r="G6" s="20"/>
      <c r="H6" s="82">
        <f t="shared" si="0"/>
        <v>1.1200000000000001</v>
      </c>
      <c r="I6" s="82">
        <f t="shared" si="1"/>
        <v>-9.8762360000000005</v>
      </c>
      <c r="J6" s="82">
        <f t="shared" si="1"/>
        <v>-6.0697450999999996</v>
      </c>
      <c r="K6" s="51" t="s">
        <v>211</v>
      </c>
      <c r="Q6" s="20"/>
      <c r="R6" s="82">
        <f t="shared" si="2"/>
        <v>1.1200000000000001</v>
      </c>
      <c r="S6" s="82">
        <f t="shared" si="3"/>
        <v>-10.942132000000001</v>
      </c>
      <c r="T6" s="82">
        <f t="shared" si="3"/>
        <v>-4.7415117999999996</v>
      </c>
      <c r="U6" s="20"/>
    </row>
    <row r="7" spans="1:21" x14ac:dyDescent="0.25">
      <c r="A7" s="51" t="s">
        <v>212</v>
      </c>
      <c r="B7" t="s">
        <v>107</v>
      </c>
      <c r="G7" s="20"/>
      <c r="H7" s="82">
        <f t="shared" si="0"/>
        <v>1.18</v>
      </c>
      <c r="I7" s="82">
        <f t="shared" si="1"/>
        <v>-9.4725161</v>
      </c>
      <c r="J7" s="82">
        <f t="shared" si="1"/>
        <v>-6.4543876999999998</v>
      </c>
      <c r="K7" s="51" t="s">
        <v>212</v>
      </c>
      <c r="L7" t="s">
        <v>107</v>
      </c>
      <c r="Q7" s="20"/>
      <c r="R7" s="82">
        <f t="shared" si="2"/>
        <v>1.18</v>
      </c>
      <c r="S7" s="82">
        <f t="shared" si="3"/>
        <v>-10.572609999999999</v>
      </c>
      <c r="T7" s="82">
        <f t="shared" si="3"/>
        <v>-5.0056839000000002</v>
      </c>
      <c r="U7" s="20"/>
    </row>
    <row r="8" spans="1:21" x14ac:dyDescent="0.25">
      <c r="A8" s="51" t="s">
        <v>209</v>
      </c>
      <c r="B8" t="s">
        <v>23</v>
      </c>
      <c r="C8" t="s">
        <v>108</v>
      </c>
      <c r="D8" t="s">
        <v>109</v>
      </c>
      <c r="G8" s="20"/>
      <c r="H8" s="82">
        <f t="shared" si="0"/>
        <v>1.24</v>
      </c>
      <c r="I8" s="82">
        <f t="shared" si="1"/>
        <v>-9.0614919999999994</v>
      </c>
      <c r="J8" s="82">
        <f t="shared" si="1"/>
        <v>-6.9002851999999999</v>
      </c>
      <c r="K8" s="51" t="s">
        <v>209</v>
      </c>
      <c r="L8" t="s">
        <v>23</v>
      </c>
      <c r="M8" t="s">
        <v>108</v>
      </c>
      <c r="N8" t="s">
        <v>109</v>
      </c>
      <c r="Q8" s="20"/>
      <c r="R8" s="82">
        <f t="shared" si="2"/>
        <v>1.24</v>
      </c>
      <c r="S8" s="82">
        <f t="shared" si="3"/>
        <v>-10.182537</v>
      </c>
      <c r="T8" s="82">
        <f t="shared" si="3"/>
        <v>-5.2948594</v>
      </c>
      <c r="U8" s="20"/>
    </row>
    <row r="9" spans="1:21" x14ac:dyDescent="0.25">
      <c r="B9">
        <v>1000000000</v>
      </c>
      <c r="C9">
        <v>-10.525321999999999</v>
      </c>
      <c r="D9">
        <v>-5.5259422999999996</v>
      </c>
      <c r="G9" s="20"/>
      <c r="H9" s="82">
        <f t="shared" si="0"/>
        <v>1.3</v>
      </c>
      <c r="I9" s="82">
        <f t="shared" si="1"/>
        <v>-8.6950245000000006</v>
      </c>
      <c r="J9" s="82">
        <f t="shared" si="1"/>
        <v>-7.4071879000000003</v>
      </c>
      <c r="L9">
        <v>1000000000</v>
      </c>
      <c r="M9">
        <v>-11.557943</v>
      </c>
      <c r="N9">
        <v>-4.3578701000000004</v>
      </c>
      <c r="Q9" s="20"/>
      <c r="R9" s="82">
        <f t="shared" si="2"/>
        <v>1.3</v>
      </c>
      <c r="S9" s="82">
        <f t="shared" si="3"/>
        <v>-9.8523282999999999</v>
      </c>
      <c r="T9" s="82">
        <f t="shared" si="3"/>
        <v>-5.6073741999999998</v>
      </c>
      <c r="U9" s="20"/>
    </row>
    <row r="10" spans="1:21" x14ac:dyDescent="0.25">
      <c r="B10">
        <v>1060000000</v>
      </c>
      <c r="C10">
        <v>-10.226471999999999</v>
      </c>
      <c r="D10">
        <v>-5.7667178999999997</v>
      </c>
      <c r="G10" s="20"/>
      <c r="H10" s="82">
        <f t="shared" si="0"/>
        <v>1.36</v>
      </c>
      <c r="I10" s="82">
        <f t="shared" si="1"/>
        <v>-8.4165305999999998</v>
      </c>
      <c r="J10" s="82">
        <f t="shared" si="1"/>
        <v>-7.9383850000000002</v>
      </c>
      <c r="L10">
        <v>1060000000</v>
      </c>
      <c r="M10">
        <v>-11.26953</v>
      </c>
      <c r="N10">
        <v>-4.5285630000000001</v>
      </c>
      <c r="Q10" s="20"/>
      <c r="R10" s="82">
        <f t="shared" si="2"/>
        <v>1.36</v>
      </c>
      <c r="S10" s="82">
        <f t="shared" si="3"/>
        <v>-9.5960093000000004</v>
      </c>
      <c r="T10" s="82">
        <f t="shared" si="3"/>
        <v>-5.9292458999999997</v>
      </c>
      <c r="U10" s="20"/>
    </row>
    <row r="11" spans="1:21" x14ac:dyDescent="0.25">
      <c r="B11">
        <v>1120000000</v>
      </c>
      <c r="C11">
        <v>-9.8762360000000005</v>
      </c>
      <c r="D11">
        <v>-6.0697450999999996</v>
      </c>
      <c r="G11" s="20"/>
      <c r="H11" s="82">
        <f t="shared" si="0"/>
        <v>1.42</v>
      </c>
      <c r="I11" s="82">
        <f t="shared" si="1"/>
        <v>-8.1508912999999996</v>
      </c>
      <c r="J11" s="82">
        <f t="shared" si="1"/>
        <v>-8.5194092000000001</v>
      </c>
      <c r="L11">
        <v>1120000000</v>
      </c>
      <c r="M11">
        <v>-10.942132000000001</v>
      </c>
      <c r="N11">
        <v>-4.7415117999999996</v>
      </c>
      <c r="Q11" s="20"/>
      <c r="R11" s="82">
        <f t="shared" si="2"/>
        <v>1.42</v>
      </c>
      <c r="S11" s="82">
        <f t="shared" si="3"/>
        <v>-9.3213977999999997</v>
      </c>
      <c r="T11" s="82">
        <f t="shared" si="3"/>
        <v>-6.2797698999999998</v>
      </c>
      <c r="U11" s="20"/>
    </row>
    <row r="12" spans="1:21" x14ac:dyDescent="0.25">
      <c r="B12">
        <v>1180000000</v>
      </c>
      <c r="C12">
        <v>-9.4725161</v>
      </c>
      <c r="D12">
        <v>-6.4543876999999998</v>
      </c>
      <c r="G12" s="20"/>
      <c r="H12" s="82">
        <f t="shared" si="0"/>
        <v>1.48</v>
      </c>
      <c r="I12" s="82">
        <f t="shared" si="1"/>
        <v>-7.8965268000000002</v>
      </c>
      <c r="J12" s="82">
        <f t="shared" si="1"/>
        <v>-9.1249608999999996</v>
      </c>
      <c r="L12">
        <v>1180000000</v>
      </c>
      <c r="M12">
        <v>-10.572609999999999</v>
      </c>
      <c r="N12">
        <v>-5.0056839000000002</v>
      </c>
      <c r="Q12" s="20"/>
      <c r="R12" s="82">
        <f t="shared" si="2"/>
        <v>1.48</v>
      </c>
      <c r="S12" s="82">
        <f t="shared" si="3"/>
        <v>-9.0238533000000007</v>
      </c>
      <c r="T12" s="82">
        <f t="shared" si="3"/>
        <v>-6.6527333000000004</v>
      </c>
      <c r="U12" s="20"/>
    </row>
    <row r="13" spans="1:21" x14ac:dyDescent="0.25">
      <c r="B13">
        <v>1240000000</v>
      </c>
      <c r="C13">
        <v>-9.0614919999999994</v>
      </c>
      <c r="D13">
        <v>-6.9002851999999999</v>
      </c>
      <c r="G13" s="20"/>
      <c r="H13" s="82">
        <f t="shared" si="0"/>
        <v>1.54</v>
      </c>
      <c r="I13" s="82">
        <f t="shared" si="1"/>
        <v>-7.7017411999999998</v>
      </c>
      <c r="J13" s="82">
        <f t="shared" si="1"/>
        <v>-9.7812690999999994</v>
      </c>
      <c r="L13">
        <v>1240000000</v>
      </c>
      <c r="M13">
        <v>-10.182537</v>
      </c>
      <c r="N13">
        <v>-5.2948594</v>
      </c>
      <c r="Q13" s="20"/>
      <c r="R13" s="82">
        <f t="shared" si="2"/>
        <v>1.54</v>
      </c>
      <c r="S13" s="82">
        <f t="shared" si="3"/>
        <v>-8.7666445</v>
      </c>
      <c r="T13" s="82">
        <f t="shared" si="3"/>
        <v>-7.0832214000000002</v>
      </c>
      <c r="U13" s="20"/>
    </row>
    <row r="14" spans="1:21" x14ac:dyDescent="0.25">
      <c r="B14">
        <v>1300000000</v>
      </c>
      <c r="C14">
        <v>-8.6950245000000006</v>
      </c>
      <c r="D14">
        <v>-7.4071879000000003</v>
      </c>
      <c r="G14" s="20"/>
      <c r="H14" s="82">
        <f t="shared" si="0"/>
        <v>1.6</v>
      </c>
      <c r="I14" s="82">
        <f t="shared" si="1"/>
        <v>-7.5775642000000003</v>
      </c>
      <c r="J14" s="82">
        <f t="shared" si="1"/>
        <v>-10.319008999999999</v>
      </c>
      <c r="L14">
        <v>1300000000</v>
      </c>
      <c r="M14">
        <v>-9.8523282999999999</v>
      </c>
      <c r="N14">
        <v>-5.6073741999999998</v>
      </c>
      <c r="Q14" s="20"/>
      <c r="R14" s="82">
        <f t="shared" si="2"/>
        <v>1.6</v>
      </c>
      <c r="S14" s="82">
        <f t="shared" si="3"/>
        <v>-8.5600109</v>
      </c>
      <c r="T14" s="82">
        <f t="shared" si="3"/>
        <v>-7.4882770000000001</v>
      </c>
      <c r="U14" s="20"/>
    </row>
    <row r="15" spans="1:21" x14ac:dyDescent="0.25">
      <c r="B15">
        <v>1360000000</v>
      </c>
      <c r="C15">
        <v>-8.4165305999999998</v>
      </c>
      <c r="D15">
        <v>-7.9383850000000002</v>
      </c>
      <c r="G15" s="20"/>
      <c r="H15" s="82">
        <f t="shared" si="0"/>
        <v>1.66</v>
      </c>
      <c r="I15" s="82">
        <f t="shared" si="1"/>
        <v>-7.4425955000000004</v>
      </c>
      <c r="J15" s="82">
        <f t="shared" si="1"/>
        <v>-10.856649000000001</v>
      </c>
      <c r="L15">
        <v>1360000000</v>
      </c>
      <c r="M15">
        <v>-9.5960093000000004</v>
      </c>
      <c r="N15">
        <v>-5.9292458999999997</v>
      </c>
      <c r="Q15" s="20"/>
      <c r="R15" s="82">
        <f t="shared" si="2"/>
        <v>1.66</v>
      </c>
      <c r="S15" s="82">
        <f t="shared" si="3"/>
        <v>-8.3221874000000007</v>
      </c>
      <c r="T15" s="82">
        <f t="shared" si="3"/>
        <v>-7.9119910999999998</v>
      </c>
      <c r="U15" s="20"/>
    </row>
    <row r="16" spans="1:21" x14ac:dyDescent="0.25">
      <c r="B16">
        <v>1420000000</v>
      </c>
      <c r="C16">
        <v>-8.1508912999999996</v>
      </c>
      <c r="D16">
        <v>-8.5194092000000001</v>
      </c>
      <c r="G16" s="20"/>
      <c r="H16" s="82">
        <f t="shared" si="0"/>
        <v>1.72</v>
      </c>
      <c r="I16" s="82">
        <f t="shared" si="1"/>
        <v>-7.3240084999999997</v>
      </c>
      <c r="J16" s="82">
        <f t="shared" si="1"/>
        <v>-11.354841</v>
      </c>
      <c r="L16">
        <v>1420000000</v>
      </c>
      <c r="M16">
        <v>-9.3213977999999997</v>
      </c>
      <c r="N16">
        <v>-6.2797698999999998</v>
      </c>
      <c r="Q16" s="20"/>
      <c r="R16" s="82">
        <f t="shared" si="2"/>
        <v>1.72</v>
      </c>
      <c r="S16" s="82">
        <f t="shared" si="3"/>
        <v>-8.1111345000000004</v>
      </c>
      <c r="T16" s="82">
        <f t="shared" si="3"/>
        <v>-8.3633661000000004</v>
      </c>
      <c r="U16" s="20"/>
    </row>
    <row r="17" spans="2:21" x14ac:dyDescent="0.25">
      <c r="B17">
        <v>1480000000</v>
      </c>
      <c r="C17">
        <v>-7.8965268000000002</v>
      </c>
      <c r="D17">
        <v>-9.1249608999999996</v>
      </c>
      <c r="G17" s="20"/>
      <c r="H17" s="82">
        <f t="shared" si="0"/>
        <v>1.78</v>
      </c>
      <c r="I17" s="82">
        <f t="shared" si="1"/>
        <v>-7.2362785000000001</v>
      </c>
      <c r="J17" s="82">
        <f t="shared" si="1"/>
        <v>-11.799125999999999</v>
      </c>
      <c r="L17">
        <v>1480000000</v>
      </c>
      <c r="M17">
        <v>-9.0238533000000007</v>
      </c>
      <c r="N17">
        <v>-6.6527333000000004</v>
      </c>
      <c r="Q17" s="20"/>
      <c r="R17" s="82">
        <f t="shared" si="2"/>
        <v>1.78</v>
      </c>
      <c r="S17" s="82">
        <f t="shared" si="3"/>
        <v>-7.9473357</v>
      </c>
      <c r="T17" s="82">
        <f t="shared" si="3"/>
        <v>-8.8419600000000003</v>
      </c>
      <c r="U17" s="20"/>
    </row>
    <row r="18" spans="2:21" x14ac:dyDescent="0.25">
      <c r="B18">
        <v>1540000000</v>
      </c>
      <c r="C18">
        <v>-7.7017411999999998</v>
      </c>
      <c r="D18">
        <v>-9.7812690999999994</v>
      </c>
      <c r="G18" s="20"/>
      <c r="H18" s="82">
        <f t="shared" si="0"/>
        <v>1.84</v>
      </c>
      <c r="I18" s="82">
        <f t="shared" si="1"/>
        <v>-7.1515636000000002</v>
      </c>
      <c r="J18" s="82">
        <f t="shared" si="1"/>
        <v>-12.252376999999999</v>
      </c>
      <c r="L18">
        <v>1540000000</v>
      </c>
      <c r="M18">
        <v>-8.7666445</v>
      </c>
      <c r="N18">
        <v>-7.0832214000000002</v>
      </c>
      <c r="Q18" s="20"/>
      <c r="R18" s="82">
        <f t="shared" si="2"/>
        <v>1.84</v>
      </c>
      <c r="S18" s="82">
        <f t="shared" si="3"/>
        <v>-7.7893343000000002</v>
      </c>
      <c r="T18" s="82">
        <f t="shared" si="3"/>
        <v>-9.3887748999999996</v>
      </c>
      <c r="U18" s="20"/>
    </row>
    <row r="19" spans="2:21" x14ac:dyDescent="0.25">
      <c r="B19">
        <v>1600000000</v>
      </c>
      <c r="C19">
        <v>-7.5775642000000003</v>
      </c>
      <c r="D19">
        <v>-10.319008999999999</v>
      </c>
      <c r="G19" s="20"/>
      <c r="H19" s="82">
        <f t="shared" si="0"/>
        <v>1.9</v>
      </c>
      <c r="I19" s="82">
        <f t="shared" si="1"/>
        <v>-7.0613184000000002</v>
      </c>
      <c r="J19" s="82">
        <f t="shared" si="1"/>
        <v>-12.680444</v>
      </c>
      <c r="L19">
        <v>1600000000</v>
      </c>
      <c r="M19">
        <v>-8.5600109</v>
      </c>
      <c r="N19">
        <v>-7.4882770000000001</v>
      </c>
      <c r="Q19" s="20"/>
      <c r="R19" s="82">
        <f t="shared" si="2"/>
        <v>1.9</v>
      </c>
      <c r="S19" s="82">
        <f t="shared" si="3"/>
        <v>-7.6320968000000002</v>
      </c>
      <c r="T19" s="82">
        <f t="shared" si="3"/>
        <v>-9.9427003999999997</v>
      </c>
      <c r="U19" s="20"/>
    </row>
    <row r="20" spans="2:21" x14ac:dyDescent="0.25">
      <c r="B20">
        <v>1660000000</v>
      </c>
      <c r="C20">
        <v>-7.4425955000000004</v>
      </c>
      <c r="D20">
        <v>-10.856649000000001</v>
      </c>
      <c r="G20" s="20"/>
      <c r="H20" s="82">
        <f t="shared" si="0"/>
        <v>1.96</v>
      </c>
      <c r="I20" s="82">
        <f t="shared" si="1"/>
        <v>-6.9981207999999997</v>
      </c>
      <c r="J20" s="82">
        <f t="shared" si="1"/>
        <v>-13.03557</v>
      </c>
      <c r="L20">
        <v>1660000000</v>
      </c>
      <c r="M20">
        <v>-8.3221874000000007</v>
      </c>
      <c r="N20">
        <v>-7.9119910999999998</v>
      </c>
      <c r="Q20" s="20"/>
      <c r="R20" s="82">
        <f t="shared" si="2"/>
        <v>1.96</v>
      </c>
      <c r="S20" s="82">
        <f t="shared" si="3"/>
        <v>-7.5083427</v>
      </c>
      <c r="T20" s="82">
        <f t="shared" si="3"/>
        <v>-10.494018000000001</v>
      </c>
      <c r="U20" s="20"/>
    </row>
    <row r="21" spans="2:21" x14ac:dyDescent="0.25">
      <c r="B21">
        <v>1720000000</v>
      </c>
      <c r="C21">
        <v>-7.3240084999999997</v>
      </c>
      <c r="D21">
        <v>-11.354841</v>
      </c>
      <c r="G21" s="20"/>
      <c r="H21" s="82">
        <f t="shared" si="0"/>
        <v>2.02</v>
      </c>
      <c r="I21" s="82">
        <f t="shared" si="1"/>
        <v>-6.9527698000000004</v>
      </c>
      <c r="J21" s="82">
        <f t="shared" si="1"/>
        <v>-13.236993</v>
      </c>
      <c r="L21">
        <v>1720000000</v>
      </c>
      <c r="M21">
        <v>-8.1111345000000004</v>
      </c>
      <c r="N21">
        <v>-8.3633661000000004</v>
      </c>
      <c r="Q21" s="20"/>
      <c r="R21" s="82">
        <f t="shared" si="2"/>
        <v>2.02</v>
      </c>
      <c r="S21" s="82">
        <f t="shared" si="3"/>
        <v>-7.3992022999999998</v>
      </c>
      <c r="T21" s="82">
        <f t="shared" si="3"/>
        <v>-11.044931</v>
      </c>
      <c r="U21" s="20"/>
    </row>
    <row r="22" spans="2:21" x14ac:dyDescent="0.25">
      <c r="B22">
        <v>1780000000</v>
      </c>
      <c r="C22">
        <v>-7.2362785000000001</v>
      </c>
      <c r="D22">
        <v>-11.799125999999999</v>
      </c>
      <c r="G22" s="20"/>
      <c r="H22" s="82">
        <f t="shared" si="0"/>
        <v>2.08</v>
      </c>
      <c r="I22" s="82">
        <f t="shared" si="1"/>
        <v>-6.921576</v>
      </c>
      <c r="J22" s="82">
        <f t="shared" si="1"/>
        <v>-13.402493</v>
      </c>
      <c r="L22">
        <v>1780000000</v>
      </c>
      <c r="M22">
        <v>-7.9473357</v>
      </c>
      <c r="N22">
        <v>-8.8419600000000003</v>
      </c>
      <c r="Q22" s="20"/>
      <c r="R22" s="82">
        <f t="shared" si="2"/>
        <v>2.08</v>
      </c>
      <c r="S22" s="82">
        <f t="shared" si="3"/>
        <v>-7.2985492000000001</v>
      </c>
      <c r="T22" s="82">
        <f t="shared" si="3"/>
        <v>-11.650221</v>
      </c>
      <c r="U22" s="20"/>
    </row>
    <row r="23" spans="2:21" x14ac:dyDescent="0.25">
      <c r="B23">
        <v>1840000000</v>
      </c>
      <c r="C23">
        <v>-7.1515636000000002</v>
      </c>
      <c r="D23">
        <v>-12.252376999999999</v>
      </c>
      <c r="G23" s="20"/>
      <c r="H23" s="82">
        <f t="shared" si="0"/>
        <v>2.14</v>
      </c>
      <c r="I23" s="82">
        <f t="shared" si="1"/>
        <v>-6.9127798</v>
      </c>
      <c r="J23" s="82">
        <f t="shared" si="1"/>
        <v>-13.394321</v>
      </c>
      <c r="L23">
        <v>1840000000</v>
      </c>
      <c r="M23">
        <v>-7.7893343000000002</v>
      </c>
      <c r="N23">
        <v>-9.3887748999999996</v>
      </c>
      <c r="Q23" s="20"/>
      <c r="R23" s="82">
        <f t="shared" si="2"/>
        <v>2.14</v>
      </c>
      <c r="S23" s="82">
        <f t="shared" si="3"/>
        <v>-7.2318053000000004</v>
      </c>
      <c r="T23" s="82">
        <f t="shared" si="3"/>
        <v>-12.182285</v>
      </c>
      <c r="U23" s="20"/>
    </row>
    <row r="24" spans="2:21" x14ac:dyDescent="0.25">
      <c r="B24">
        <v>1900000000</v>
      </c>
      <c r="C24">
        <v>-7.0613184000000002</v>
      </c>
      <c r="D24">
        <v>-12.680444</v>
      </c>
      <c r="G24" s="20"/>
      <c r="H24" s="82">
        <f t="shared" si="0"/>
        <v>2.2000000000000002</v>
      </c>
      <c r="I24" s="82">
        <f t="shared" si="1"/>
        <v>-6.8949455999999998</v>
      </c>
      <c r="J24" s="82">
        <f t="shared" si="1"/>
        <v>-13.471252</v>
      </c>
      <c r="L24">
        <v>1900000000</v>
      </c>
      <c r="M24">
        <v>-7.6320968000000002</v>
      </c>
      <c r="N24">
        <v>-9.9427003999999997</v>
      </c>
      <c r="Q24" s="20"/>
      <c r="R24" s="82">
        <f t="shared" si="2"/>
        <v>2.2000000000000002</v>
      </c>
      <c r="S24" s="82">
        <f t="shared" si="3"/>
        <v>-7.1709375</v>
      </c>
      <c r="T24" s="82">
        <f t="shared" si="3"/>
        <v>-12.709932</v>
      </c>
      <c r="U24" s="20"/>
    </row>
    <row r="25" spans="2:21" x14ac:dyDescent="0.25">
      <c r="B25">
        <v>1960000000</v>
      </c>
      <c r="C25">
        <v>-6.9981207999999997</v>
      </c>
      <c r="D25">
        <v>-13.03557</v>
      </c>
      <c r="G25" s="20"/>
      <c r="H25" s="82">
        <f t="shared" si="0"/>
        <v>2.2599999999999998</v>
      </c>
      <c r="I25" s="82">
        <f t="shared" si="1"/>
        <v>-6.8740477999999996</v>
      </c>
      <c r="J25" s="82">
        <f t="shared" si="1"/>
        <v>-13.518102000000001</v>
      </c>
      <c r="L25">
        <v>1960000000</v>
      </c>
      <c r="M25">
        <v>-7.5083427</v>
      </c>
      <c r="N25">
        <v>-10.494018000000001</v>
      </c>
      <c r="Q25" s="20"/>
      <c r="R25" s="82">
        <f t="shared" si="2"/>
        <v>2.2599999999999998</v>
      </c>
      <c r="S25" s="82">
        <f t="shared" si="3"/>
        <v>-7.1284255999999999</v>
      </c>
      <c r="T25" s="82">
        <f t="shared" si="3"/>
        <v>-13.286569999999999</v>
      </c>
      <c r="U25" s="20"/>
    </row>
    <row r="26" spans="2:21" x14ac:dyDescent="0.25">
      <c r="B26">
        <v>2020000000</v>
      </c>
      <c r="C26">
        <v>-6.9527698000000004</v>
      </c>
      <c r="D26">
        <v>-13.236993</v>
      </c>
      <c r="G26" s="20"/>
      <c r="H26" s="82">
        <f t="shared" si="0"/>
        <v>2.3199999999999998</v>
      </c>
      <c r="I26" s="82">
        <f t="shared" si="1"/>
        <v>-6.8478764999999999</v>
      </c>
      <c r="J26" s="82">
        <f t="shared" si="1"/>
        <v>-13.606731999999999</v>
      </c>
      <c r="L26">
        <v>2020000000</v>
      </c>
      <c r="M26">
        <v>-7.3992022999999998</v>
      </c>
      <c r="N26">
        <v>-11.044931</v>
      </c>
      <c r="Q26" s="20"/>
      <c r="R26" s="82">
        <f t="shared" si="2"/>
        <v>2.3199999999999998</v>
      </c>
      <c r="S26" s="82">
        <f t="shared" si="3"/>
        <v>-7.0866727999999997</v>
      </c>
      <c r="T26" s="82">
        <f t="shared" si="3"/>
        <v>-13.833064</v>
      </c>
      <c r="U26" s="20"/>
    </row>
    <row r="27" spans="2:21" x14ac:dyDescent="0.25">
      <c r="B27">
        <v>2080000000</v>
      </c>
      <c r="C27">
        <v>-6.921576</v>
      </c>
      <c r="D27">
        <v>-13.402493</v>
      </c>
      <c r="G27" s="20"/>
      <c r="H27" s="82">
        <f t="shared" si="0"/>
        <v>2.38</v>
      </c>
      <c r="I27" s="82">
        <f t="shared" si="1"/>
        <v>-6.8267493000000004</v>
      </c>
      <c r="J27" s="82">
        <f t="shared" si="1"/>
        <v>-13.744054</v>
      </c>
      <c r="L27">
        <v>2080000000</v>
      </c>
      <c r="M27">
        <v>-7.2985492000000001</v>
      </c>
      <c r="N27">
        <v>-11.650221</v>
      </c>
      <c r="Q27" s="20"/>
      <c r="R27" s="82">
        <f t="shared" si="2"/>
        <v>2.38</v>
      </c>
      <c r="S27" s="82">
        <f t="shared" si="3"/>
        <v>-7.0565027999999996</v>
      </c>
      <c r="T27" s="82">
        <f t="shared" si="3"/>
        <v>-14.400843</v>
      </c>
      <c r="U27" s="20"/>
    </row>
    <row r="28" spans="2:21" x14ac:dyDescent="0.25">
      <c r="B28">
        <v>2140000000</v>
      </c>
      <c r="C28">
        <v>-6.9127798</v>
      </c>
      <c r="D28">
        <v>-13.394321</v>
      </c>
      <c r="G28" s="20"/>
      <c r="H28" s="82">
        <f t="shared" si="0"/>
        <v>2.44</v>
      </c>
      <c r="I28" s="82">
        <f t="shared" si="1"/>
        <v>-6.8099436999999998</v>
      </c>
      <c r="J28" s="82">
        <f t="shared" si="1"/>
        <v>-13.735708000000001</v>
      </c>
      <c r="L28">
        <v>2140000000</v>
      </c>
      <c r="M28">
        <v>-7.2318053000000004</v>
      </c>
      <c r="N28">
        <v>-12.182285</v>
      </c>
      <c r="Q28" s="20"/>
      <c r="R28" s="82">
        <f t="shared" si="2"/>
        <v>2.44</v>
      </c>
      <c r="S28" s="82">
        <f t="shared" si="3"/>
        <v>-7.0202847000000004</v>
      </c>
      <c r="T28" s="82">
        <f t="shared" si="3"/>
        <v>-14.822174</v>
      </c>
      <c r="U28" s="20"/>
    </row>
    <row r="29" spans="2:21" x14ac:dyDescent="0.25">
      <c r="B29">
        <v>2200000000</v>
      </c>
      <c r="C29">
        <v>-6.8949455999999998</v>
      </c>
      <c r="D29">
        <v>-13.471252</v>
      </c>
      <c r="G29" s="20"/>
      <c r="H29" s="82">
        <f t="shared" si="0"/>
        <v>2.5</v>
      </c>
      <c r="I29" s="82">
        <f t="shared" si="1"/>
        <v>-6.8019600000000002</v>
      </c>
      <c r="J29" s="82">
        <f t="shared" si="1"/>
        <v>-13.604089</v>
      </c>
      <c r="L29">
        <v>2200000000</v>
      </c>
      <c r="M29">
        <v>-7.1709375</v>
      </c>
      <c r="N29">
        <v>-12.709932</v>
      </c>
      <c r="Q29" s="20"/>
      <c r="R29" s="82">
        <f t="shared" si="2"/>
        <v>2.5</v>
      </c>
      <c r="S29" s="82">
        <f t="shared" si="3"/>
        <v>-6.9746375</v>
      </c>
      <c r="T29" s="82">
        <f t="shared" si="3"/>
        <v>-15.275871</v>
      </c>
      <c r="U29" s="20"/>
    </row>
    <row r="30" spans="2:21" x14ac:dyDescent="0.25">
      <c r="B30">
        <v>2260000000</v>
      </c>
      <c r="C30">
        <v>-6.8740477999999996</v>
      </c>
      <c r="D30">
        <v>-13.518102000000001</v>
      </c>
      <c r="G30" s="20"/>
      <c r="H30" s="82">
        <f t="shared" si="0"/>
        <v>2.56</v>
      </c>
      <c r="I30" s="82">
        <f t="shared" si="1"/>
        <v>-6.8160337999999996</v>
      </c>
      <c r="J30" s="82">
        <f t="shared" si="1"/>
        <v>-13.344298</v>
      </c>
      <c r="L30">
        <v>2260000000</v>
      </c>
      <c r="M30">
        <v>-7.1284255999999999</v>
      </c>
      <c r="N30">
        <v>-13.286569999999999</v>
      </c>
      <c r="Q30" s="20"/>
      <c r="R30" s="82">
        <f t="shared" si="2"/>
        <v>2.56</v>
      </c>
      <c r="S30" s="82">
        <f t="shared" si="3"/>
        <v>-6.9298601</v>
      </c>
      <c r="T30" s="82">
        <f t="shared" si="3"/>
        <v>-15.584250000000001</v>
      </c>
      <c r="U30" s="20"/>
    </row>
    <row r="31" spans="2:21" x14ac:dyDescent="0.25">
      <c r="B31">
        <v>2320000000</v>
      </c>
      <c r="C31">
        <v>-6.8478764999999999</v>
      </c>
      <c r="D31">
        <v>-13.606731999999999</v>
      </c>
      <c r="G31" s="20"/>
      <c r="H31" s="82">
        <f t="shared" si="0"/>
        <v>2.62</v>
      </c>
      <c r="I31" s="82">
        <f t="shared" si="1"/>
        <v>-6.8495536000000001</v>
      </c>
      <c r="J31" s="82">
        <f t="shared" si="1"/>
        <v>-13.059875</v>
      </c>
      <c r="L31">
        <v>2320000000</v>
      </c>
      <c r="M31">
        <v>-7.0866727999999997</v>
      </c>
      <c r="N31">
        <v>-13.833064</v>
      </c>
      <c r="Q31" s="20"/>
      <c r="R31" s="82">
        <f t="shared" si="2"/>
        <v>2.62</v>
      </c>
      <c r="S31" s="82">
        <f t="shared" si="3"/>
        <v>-6.8904041999999999</v>
      </c>
      <c r="T31" s="82">
        <f t="shared" si="3"/>
        <v>-15.850804999999999</v>
      </c>
      <c r="U31" s="20"/>
    </row>
    <row r="32" spans="2:21" x14ac:dyDescent="0.25">
      <c r="B32">
        <v>2380000000</v>
      </c>
      <c r="C32">
        <v>-6.8267493000000004</v>
      </c>
      <c r="D32">
        <v>-13.744054</v>
      </c>
      <c r="G32" s="20"/>
      <c r="H32" s="82">
        <f t="shared" si="0"/>
        <v>2.68</v>
      </c>
      <c r="I32" s="82">
        <f t="shared" si="1"/>
        <v>-6.8900823999999998</v>
      </c>
      <c r="J32" s="82">
        <f t="shared" si="1"/>
        <v>-12.66132</v>
      </c>
      <c r="L32">
        <v>2380000000</v>
      </c>
      <c r="M32">
        <v>-7.0565027999999996</v>
      </c>
      <c r="N32">
        <v>-14.400843</v>
      </c>
      <c r="Q32" s="20"/>
      <c r="R32" s="82">
        <f t="shared" si="2"/>
        <v>2.68</v>
      </c>
      <c r="S32" s="82">
        <f t="shared" si="3"/>
        <v>-6.8479694999999996</v>
      </c>
      <c r="T32" s="82">
        <f t="shared" si="3"/>
        <v>-16.006945000000002</v>
      </c>
      <c r="U32" s="20"/>
    </row>
    <row r="33" spans="2:21" x14ac:dyDescent="0.25">
      <c r="B33">
        <v>2440000000</v>
      </c>
      <c r="C33">
        <v>-6.8099436999999998</v>
      </c>
      <c r="D33">
        <v>-13.735708000000001</v>
      </c>
      <c r="G33" s="20"/>
      <c r="H33" s="82">
        <f t="shared" si="0"/>
        <v>2.74</v>
      </c>
      <c r="I33" s="82">
        <f t="shared" si="1"/>
        <v>-6.9357566999999998</v>
      </c>
      <c r="J33" s="82">
        <f t="shared" si="1"/>
        <v>-12.414899</v>
      </c>
      <c r="L33">
        <v>2440000000</v>
      </c>
      <c r="M33">
        <v>-7.0202847000000004</v>
      </c>
      <c r="N33">
        <v>-14.822174</v>
      </c>
      <c r="Q33" s="20"/>
      <c r="R33" s="82">
        <f t="shared" si="2"/>
        <v>2.74</v>
      </c>
      <c r="S33" s="82">
        <f t="shared" si="3"/>
        <v>-6.8210782999999999</v>
      </c>
      <c r="T33" s="82">
        <f t="shared" si="3"/>
        <v>-16.222640999999999</v>
      </c>
      <c r="U33" s="20"/>
    </row>
    <row r="34" spans="2:21" x14ac:dyDescent="0.25">
      <c r="B34">
        <v>2500000000</v>
      </c>
      <c r="C34">
        <v>-6.8019600000000002</v>
      </c>
      <c r="D34">
        <v>-13.604089</v>
      </c>
      <c r="G34" s="20"/>
      <c r="H34" s="82">
        <f t="shared" si="0"/>
        <v>2.8</v>
      </c>
      <c r="I34" s="82">
        <f t="shared" si="1"/>
        <v>-6.9754281000000002</v>
      </c>
      <c r="J34" s="82">
        <f t="shared" si="1"/>
        <v>-12.132139</v>
      </c>
      <c r="L34">
        <v>2500000000</v>
      </c>
      <c r="M34">
        <v>-6.9746375</v>
      </c>
      <c r="N34">
        <v>-15.275871</v>
      </c>
      <c r="Q34" s="20"/>
      <c r="R34" s="82">
        <f t="shared" si="2"/>
        <v>2.8</v>
      </c>
      <c r="S34" s="82">
        <f t="shared" si="3"/>
        <v>-6.7971716000000004</v>
      </c>
      <c r="T34" s="82">
        <f t="shared" si="3"/>
        <v>-16.265256999999998</v>
      </c>
      <c r="U34" s="20"/>
    </row>
    <row r="35" spans="2:21" x14ac:dyDescent="0.25">
      <c r="B35">
        <v>2560000000</v>
      </c>
      <c r="C35">
        <v>-6.8160337999999996</v>
      </c>
      <c r="D35">
        <v>-13.344298</v>
      </c>
      <c r="G35" s="20"/>
      <c r="H35" s="82">
        <f t="shared" si="0"/>
        <v>2.86</v>
      </c>
      <c r="I35" s="82">
        <f t="shared" si="1"/>
        <v>-7.0110926999999998</v>
      </c>
      <c r="J35" s="82">
        <f t="shared" si="1"/>
        <v>-11.941438</v>
      </c>
      <c r="L35">
        <v>2560000000</v>
      </c>
      <c r="M35">
        <v>-6.9298601</v>
      </c>
      <c r="N35">
        <v>-15.584250000000001</v>
      </c>
      <c r="Q35" s="20"/>
      <c r="R35" s="82">
        <f t="shared" si="2"/>
        <v>2.86</v>
      </c>
      <c r="S35" s="82">
        <f t="shared" si="3"/>
        <v>-6.7947668999999999</v>
      </c>
      <c r="T35" s="82">
        <f t="shared" si="3"/>
        <v>-16.267652999999999</v>
      </c>
      <c r="U35" s="20"/>
    </row>
    <row r="36" spans="2:21" x14ac:dyDescent="0.25">
      <c r="B36">
        <v>2620000000</v>
      </c>
      <c r="C36">
        <v>-6.8495536000000001</v>
      </c>
      <c r="D36">
        <v>-13.059875</v>
      </c>
      <c r="G36" s="20"/>
      <c r="H36" s="82">
        <f t="shared" si="0"/>
        <v>2.92</v>
      </c>
      <c r="I36" s="82">
        <f t="shared" si="1"/>
        <v>-7.0444015999999996</v>
      </c>
      <c r="J36" s="82">
        <f t="shared" si="1"/>
        <v>-11.842848999999999</v>
      </c>
      <c r="L36">
        <v>2620000000</v>
      </c>
      <c r="M36">
        <v>-6.8904041999999999</v>
      </c>
      <c r="N36">
        <v>-15.850804999999999</v>
      </c>
      <c r="Q36" s="20"/>
      <c r="R36" s="82">
        <f t="shared" si="2"/>
        <v>2.92</v>
      </c>
      <c r="S36" s="82">
        <f t="shared" si="3"/>
        <v>-6.8115171999999999</v>
      </c>
      <c r="T36" s="82">
        <f t="shared" si="3"/>
        <v>-16.267831999999999</v>
      </c>
      <c r="U36" s="20"/>
    </row>
    <row r="37" spans="2:21" x14ac:dyDescent="0.25">
      <c r="B37">
        <v>2680000000</v>
      </c>
      <c r="C37">
        <v>-6.8900823999999998</v>
      </c>
      <c r="D37">
        <v>-12.66132</v>
      </c>
      <c r="G37" s="20"/>
      <c r="H37" s="82">
        <f t="shared" si="0"/>
        <v>2.98</v>
      </c>
      <c r="I37" s="82">
        <f t="shared" si="1"/>
        <v>-7.0581107000000003</v>
      </c>
      <c r="J37" s="82">
        <f t="shared" si="1"/>
        <v>-11.780334</v>
      </c>
      <c r="L37">
        <v>2680000000</v>
      </c>
      <c r="M37">
        <v>-6.8479694999999996</v>
      </c>
      <c r="N37">
        <v>-16.006945000000002</v>
      </c>
      <c r="Q37" s="20"/>
      <c r="R37" s="82">
        <f t="shared" si="2"/>
        <v>2.98</v>
      </c>
      <c r="S37" s="82">
        <f t="shared" si="3"/>
        <v>-6.8344187999999999</v>
      </c>
      <c r="T37" s="82">
        <f t="shared" si="3"/>
        <v>-16.117926000000001</v>
      </c>
      <c r="U37" s="20"/>
    </row>
    <row r="38" spans="2:21" x14ac:dyDescent="0.25">
      <c r="B38">
        <v>2740000000</v>
      </c>
      <c r="C38">
        <v>-6.9357566999999998</v>
      </c>
      <c r="D38">
        <v>-12.414899</v>
      </c>
      <c r="G38" s="20"/>
      <c r="H38" s="82">
        <f t="shared" si="0"/>
        <v>3.04</v>
      </c>
      <c r="I38" s="82">
        <f t="shared" si="1"/>
        <v>-7.0614438000000002</v>
      </c>
      <c r="J38" s="82">
        <f t="shared" si="1"/>
        <v>-11.689800999999999</v>
      </c>
      <c r="L38">
        <v>2740000000</v>
      </c>
      <c r="M38">
        <v>-6.8210782999999999</v>
      </c>
      <c r="N38">
        <v>-16.222640999999999</v>
      </c>
      <c r="Q38" s="20"/>
      <c r="R38" s="82">
        <f t="shared" si="2"/>
        <v>3.04</v>
      </c>
      <c r="S38" s="82">
        <f t="shared" si="3"/>
        <v>-6.8604444999999998</v>
      </c>
      <c r="T38" s="82">
        <f t="shared" si="3"/>
        <v>-15.859726</v>
      </c>
      <c r="U38" s="20"/>
    </row>
    <row r="39" spans="2:21" x14ac:dyDescent="0.25">
      <c r="B39">
        <v>2800000000</v>
      </c>
      <c r="C39">
        <v>-6.9754281000000002</v>
      </c>
      <c r="D39">
        <v>-12.132139</v>
      </c>
      <c r="G39" s="20"/>
      <c r="H39" s="82">
        <f t="shared" si="0"/>
        <v>3.1</v>
      </c>
      <c r="I39" s="82">
        <f t="shared" si="1"/>
        <v>-7.0713347999999998</v>
      </c>
      <c r="J39" s="82">
        <f t="shared" si="1"/>
        <v>-11.588107000000001</v>
      </c>
      <c r="L39">
        <v>2800000000</v>
      </c>
      <c r="M39">
        <v>-6.7971716000000004</v>
      </c>
      <c r="N39">
        <v>-16.265256999999998</v>
      </c>
      <c r="Q39" s="20"/>
      <c r="R39" s="82">
        <f t="shared" si="2"/>
        <v>3.1</v>
      </c>
      <c r="S39" s="82">
        <f t="shared" si="3"/>
        <v>-6.8937229999999996</v>
      </c>
      <c r="T39" s="82">
        <f t="shared" si="3"/>
        <v>-15.532731</v>
      </c>
      <c r="U39" s="20"/>
    </row>
    <row r="40" spans="2:21" x14ac:dyDescent="0.25">
      <c r="B40">
        <v>2860000000</v>
      </c>
      <c r="C40">
        <v>-7.0110926999999998</v>
      </c>
      <c r="D40">
        <v>-11.941438</v>
      </c>
      <c r="G40" s="20"/>
      <c r="H40" s="82">
        <f t="shared" si="0"/>
        <v>3.16</v>
      </c>
      <c r="I40" s="82">
        <f t="shared" si="1"/>
        <v>-7.0670605000000002</v>
      </c>
      <c r="J40" s="82">
        <f t="shared" si="1"/>
        <v>-11.554043</v>
      </c>
      <c r="L40">
        <v>2860000000</v>
      </c>
      <c r="M40">
        <v>-6.7947668999999999</v>
      </c>
      <c r="N40">
        <v>-16.267652999999999</v>
      </c>
      <c r="Q40" s="20"/>
      <c r="R40" s="82">
        <f t="shared" si="2"/>
        <v>3.16</v>
      </c>
      <c r="S40" s="82">
        <f t="shared" si="3"/>
        <v>-6.9067726</v>
      </c>
      <c r="T40" s="82">
        <f t="shared" si="3"/>
        <v>-15.303369999999999</v>
      </c>
      <c r="U40" s="20"/>
    </row>
    <row r="41" spans="2:21" x14ac:dyDescent="0.25">
      <c r="B41">
        <v>2920000000</v>
      </c>
      <c r="C41">
        <v>-7.0444015999999996</v>
      </c>
      <c r="D41">
        <v>-11.842848999999999</v>
      </c>
      <c r="G41" s="20"/>
      <c r="H41" s="82">
        <f t="shared" si="0"/>
        <v>3.22</v>
      </c>
      <c r="I41" s="82">
        <f t="shared" si="1"/>
        <v>-7.0610824000000001</v>
      </c>
      <c r="J41" s="82">
        <f t="shared" si="1"/>
        <v>-11.449261999999999</v>
      </c>
      <c r="L41">
        <v>2920000000</v>
      </c>
      <c r="M41">
        <v>-6.8115171999999999</v>
      </c>
      <c r="N41">
        <v>-16.267831999999999</v>
      </c>
      <c r="Q41" s="20"/>
      <c r="R41" s="82">
        <f t="shared" si="2"/>
        <v>3.22</v>
      </c>
      <c r="S41" s="82">
        <f t="shared" si="3"/>
        <v>-6.9124055000000002</v>
      </c>
      <c r="T41" s="82">
        <f t="shared" si="3"/>
        <v>-14.937531</v>
      </c>
      <c r="U41" s="20"/>
    </row>
    <row r="42" spans="2:21" x14ac:dyDescent="0.25">
      <c r="B42">
        <v>2980000000</v>
      </c>
      <c r="C42">
        <v>-7.0581107000000003</v>
      </c>
      <c r="D42">
        <v>-11.780334</v>
      </c>
      <c r="G42" s="20"/>
      <c r="H42" s="82">
        <f t="shared" si="0"/>
        <v>3.28</v>
      </c>
      <c r="I42" s="82">
        <f t="shared" si="1"/>
        <v>-7.0679641000000002</v>
      </c>
      <c r="J42" s="82">
        <f t="shared" si="1"/>
        <v>-11.306164000000001</v>
      </c>
      <c r="L42">
        <v>2980000000</v>
      </c>
      <c r="M42">
        <v>-6.8344187999999999</v>
      </c>
      <c r="N42">
        <v>-16.117926000000001</v>
      </c>
      <c r="Q42" s="20"/>
      <c r="R42" s="82">
        <f t="shared" si="2"/>
        <v>3.28</v>
      </c>
      <c r="S42" s="82">
        <f t="shared" si="3"/>
        <v>-6.9107884999999998</v>
      </c>
      <c r="T42" s="82">
        <f t="shared" si="3"/>
        <v>-14.521172999999999</v>
      </c>
      <c r="U42" s="20"/>
    </row>
    <row r="43" spans="2:21" x14ac:dyDescent="0.25">
      <c r="B43">
        <v>3040000000</v>
      </c>
      <c r="C43">
        <v>-7.0614438000000002</v>
      </c>
      <c r="D43">
        <v>-11.689800999999999</v>
      </c>
      <c r="G43" s="20"/>
      <c r="H43" s="82">
        <f t="shared" si="0"/>
        <v>3.34</v>
      </c>
      <c r="I43" s="82">
        <f t="shared" si="1"/>
        <v>-7.0816112000000002</v>
      </c>
      <c r="J43" s="82">
        <f t="shared" si="1"/>
        <v>-11.152952000000001</v>
      </c>
      <c r="L43">
        <v>3040000000</v>
      </c>
      <c r="M43">
        <v>-6.8604444999999998</v>
      </c>
      <c r="N43">
        <v>-15.859726</v>
      </c>
      <c r="Q43" s="20"/>
      <c r="R43" s="82">
        <f t="shared" si="2"/>
        <v>3.34</v>
      </c>
      <c r="S43" s="82">
        <f t="shared" si="3"/>
        <v>-6.8992795999999998</v>
      </c>
      <c r="T43" s="82">
        <f t="shared" si="3"/>
        <v>-14.110761</v>
      </c>
      <c r="U43" s="20"/>
    </row>
    <row r="44" spans="2:21" x14ac:dyDescent="0.25">
      <c r="B44">
        <v>3100000000</v>
      </c>
      <c r="C44">
        <v>-7.0713347999999998</v>
      </c>
      <c r="D44">
        <v>-11.588107000000001</v>
      </c>
      <c r="G44" s="20"/>
      <c r="H44" s="82">
        <f t="shared" si="0"/>
        <v>3.4</v>
      </c>
      <c r="I44" s="82">
        <f t="shared" si="1"/>
        <v>-7.1048235999999996</v>
      </c>
      <c r="J44" s="82">
        <f t="shared" si="1"/>
        <v>-11.044271</v>
      </c>
      <c r="L44">
        <v>3100000000</v>
      </c>
      <c r="M44">
        <v>-6.8937229999999996</v>
      </c>
      <c r="N44">
        <v>-15.532731</v>
      </c>
      <c r="Q44" s="20"/>
      <c r="R44" s="82">
        <f t="shared" si="2"/>
        <v>3.4</v>
      </c>
      <c r="S44" s="82">
        <f t="shared" si="3"/>
        <v>-6.8908215000000004</v>
      </c>
      <c r="T44" s="82">
        <f t="shared" si="3"/>
        <v>-13.771742</v>
      </c>
      <c r="U44" s="20"/>
    </row>
    <row r="45" spans="2:21" x14ac:dyDescent="0.25">
      <c r="B45">
        <v>3160000000</v>
      </c>
      <c r="C45">
        <v>-7.0670605000000002</v>
      </c>
      <c r="D45">
        <v>-11.554043</v>
      </c>
      <c r="G45" s="20"/>
      <c r="H45" s="82">
        <f t="shared" si="0"/>
        <v>3.46</v>
      </c>
      <c r="I45" s="82">
        <f t="shared" si="1"/>
        <v>-7.1286658999999997</v>
      </c>
      <c r="J45" s="82">
        <f t="shared" si="1"/>
        <v>-10.942436000000001</v>
      </c>
      <c r="L45">
        <v>3160000000</v>
      </c>
      <c r="M45">
        <v>-6.9067726</v>
      </c>
      <c r="N45">
        <v>-15.303369999999999</v>
      </c>
      <c r="Q45" s="20"/>
      <c r="R45" s="82">
        <f t="shared" si="2"/>
        <v>3.46</v>
      </c>
      <c r="S45" s="82">
        <f t="shared" si="3"/>
        <v>-6.8825811999999997</v>
      </c>
      <c r="T45" s="82">
        <f t="shared" si="3"/>
        <v>-13.449778</v>
      </c>
      <c r="U45" s="20"/>
    </row>
    <row r="46" spans="2:21" x14ac:dyDescent="0.25">
      <c r="B46">
        <v>3220000000</v>
      </c>
      <c r="C46">
        <v>-7.0610824000000001</v>
      </c>
      <c r="D46">
        <v>-11.449261999999999</v>
      </c>
      <c r="G46" s="20"/>
      <c r="H46" s="82">
        <f t="shared" si="0"/>
        <v>3.52</v>
      </c>
      <c r="I46" s="82">
        <f t="shared" si="1"/>
        <v>-7.1607881000000004</v>
      </c>
      <c r="J46" s="82">
        <f t="shared" si="1"/>
        <v>-10.811666000000001</v>
      </c>
      <c r="L46">
        <v>3220000000</v>
      </c>
      <c r="M46">
        <v>-6.9124055000000002</v>
      </c>
      <c r="N46">
        <v>-14.937531</v>
      </c>
      <c r="Q46" s="20"/>
      <c r="R46" s="82">
        <f t="shared" si="2"/>
        <v>3.52</v>
      </c>
      <c r="S46" s="82">
        <f t="shared" si="3"/>
        <v>-6.8872304</v>
      </c>
      <c r="T46" s="82">
        <f t="shared" si="3"/>
        <v>-13.126732000000001</v>
      </c>
      <c r="U46" s="20"/>
    </row>
    <row r="47" spans="2:21" x14ac:dyDescent="0.25">
      <c r="B47">
        <v>3280000000</v>
      </c>
      <c r="C47">
        <v>-7.0679641000000002</v>
      </c>
      <c r="D47">
        <v>-11.306164000000001</v>
      </c>
      <c r="G47" s="20"/>
      <c r="H47" s="82">
        <f t="shared" si="0"/>
        <v>3.58</v>
      </c>
      <c r="I47" s="82">
        <f t="shared" si="1"/>
        <v>-7.1938481000000003</v>
      </c>
      <c r="J47" s="82">
        <f t="shared" si="1"/>
        <v>-10.738678</v>
      </c>
      <c r="L47">
        <v>3280000000</v>
      </c>
      <c r="M47">
        <v>-6.9107884999999998</v>
      </c>
      <c r="N47">
        <v>-14.521172999999999</v>
      </c>
      <c r="Q47" s="20"/>
      <c r="R47" s="82">
        <f t="shared" si="2"/>
        <v>3.58</v>
      </c>
      <c r="S47" s="82">
        <f t="shared" si="3"/>
        <v>-6.899025</v>
      </c>
      <c r="T47" s="82">
        <f t="shared" si="3"/>
        <v>-12.930236000000001</v>
      </c>
      <c r="U47" s="20"/>
    </row>
    <row r="48" spans="2:21" x14ac:dyDescent="0.25">
      <c r="B48">
        <v>3340000000</v>
      </c>
      <c r="C48">
        <v>-7.0816112000000002</v>
      </c>
      <c r="D48">
        <v>-11.152952000000001</v>
      </c>
      <c r="G48" s="20"/>
      <c r="H48" s="82">
        <f t="shared" si="0"/>
        <v>3.64</v>
      </c>
      <c r="I48" s="82">
        <f t="shared" si="1"/>
        <v>-7.2186912999999997</v>
      </c>
      <c r="J48" s="82">
        <f t="shared" si="1"/>
        <v>-10.696913</v>
      </c>
      <c r="L48">
        <v>3340000000</v>
      </c>
      <c r="M48">
        <v>-6.8992795999999998</v>
      </c>
      <c r="N48">
        <v>-14.110761</v>
      </c>
      <c r="Q48" s="20"/>
      <c r="R48" s="82">
        <f t="shared" si="2"/>
        <v>3.64</v>
      </c>
      <c r="S48" s="82">
        <f t="shared" si="3"/>
        <v>-6.9099525999999996</v>
      </c>
      <c r="T48" s="82">
        <f t="shared" si="3"/>
        <v>-12.769327000000001</v>
      </c>
      <c r="U48" s="20"/>
    </row>
    <row r="49" spans="2:21" x14ac:dyDescent="0.25">
      <c r="B49">
        <v>3400000000</v>
      </c>
      <c r="C49">
        <v>-7.1048235999999996</v>
      </c>
      <c r="D49">
        <v>-11.044271</v>
      </c>
      <c r="G49" s="20"/>
      <c r="H49" s="82">
        <f t="shared" si="0"/>
        <v>3.7</v>
      </c>
      <c r="I49" s="82">
        <f t="shared" si="1"/>
        <v>-7.2494310999999998</v>
      </c>
      <c r="J49" s="82">
        <f t="shared" si="1"/>
        <v>-10.693390000000001</v>
      </c>
      <c r="L49">
        <v>3400000000</v>
      </c>
      <c r="M49">
        <v>-6.8908215000000004</v>
      </c>
      <c r="N49">
        <v>-13.771742</v>
      </c>
      <c r="Q49" s="20"/>
      <c r="R49" s="82">
        <f t="shared" si="2"/>
        <v>3.7</v>
      </c>
      <c r="S49" s="82">
        <f t="shared" si="3"/>
        <v>-6.9336023000000004</v>
      </c>
      <c r="T49" s="82">
        <f t="shared" si="3"/>
        <v>-12.660804000000001</v>
      </c>
      <c r="U49" s="20"/>
    </row>
    <row r="50" spans="2:21" x14ac:dyDescent="0.25">
      <c r="B50">
        <v>3460000000</v>
      </c>
      <c r="C50">
        <v>-7.1286658999999997</v>
      </c>
      <c r="D50">
        <v>-10.942436000000001</v>
      </c>
      <c r="G50" s="20"/>
      <c r="H50" s="82">
        <f t="shared" si="0"/>
        <v>3.76</v>
      </c>
      <c r="I50" s="82">
        <f t="shared" si="1"/>
        <v>-7.2907580999999997</v>
      </c>
      <c r="J50" s="82">
        <f t="shared" si="1"/>
        <v>-10.616433000000001</v>
      </c>
      <c r="L50">
        <v>3460000000</v>
      </c>
      <c r="M50">
        <v>-6.8825811999999997</v>
      </c>
      <c r="N50">
        <v>-13.449778</v>
      </c>
      <c r="Q50" s="20"/>
      <c r="R50" s="82">
        <f t="shared" si="2"/>
        <v>3.76</v>
      </c>
      <c r="S50" s="82">
        <f t="shared" si="3"/>
        <v>-6.9653187000000001</v>
      </c>
      <c r="T50" s="82">
        <f t="shared" si="3"/>
        <v>-12.440975</v>
      </c>
      <c r="U50" s="20"/>
    </row>
    <row r="51" spans="2:21" x14ac:dyDescent="0.25">
      <c r="B51">
        <v>3520000000</v>
      </c>
      <c r="C51">
        <v>-7.1607881000000004</v>
      </c>
      <c r="D51">
        <v>-10.811666000000001</v>
      </c>
      <c r="G51" s="20"/>
      <c r="H51" s="82">
        <f t="shared" si="0"/>
        <v>3.82</v>
      </c>
      <c r="I51" s="82">
        <f t="shared" si="1"/>
        <v>-7.3373689999999998</v>
      </c>
      <c r="J51" s="82">
        <f t="shared" si="1"/>
        <v>-10.571652</v>
      </c>
      <c r="L51">
        <v>3520000000</v>
      </c>
      <c r="M51">
        <v>-6.8872304</v>
      </c>
      <c r="N51">
        <v>-13.126732000000001</v>
      </c>
      <c r="Q51" s="20"/>
      <c r="R51" s="82">
        <f t="shared" si="2"/>
        <v>3.82</v>
      </c>
      <c r="S51" s="82">
        <f t="shared" si="3"/>
        <v>-6.9958958999999998</v>
      </c>
      <c r="T51" s="82">
        <f t="shared" si="3"/>
        <v>-12.239269</v>
      </c>
      <c r="U51" s="20"/>
    </row>
    <row r="52" spans="2:21" x14ac:dyDescent="0.25">
      <c r="B52">
        <v>3580000000</v>
      </c>
      <c r="C52">
        <v>-7.1938481000000003</v>
      </c>
      <c r="D52">
        <v>-10.738678</v>
      </c>
      <c r="G52" s="20"/>
      <c r="H52" s="82">
        <f t="shared" si="0"/>
        <v>3.88</v>
      </c>
      <c r="I52" s="82">
        <f t="shared" si="1"/>
        <v>-7.3812899999999999</v>
      </c>
      <c r="J52" s="82">
        <f t="shared" si="1"/>
        <v>-10.581355</v>
      </c>
      <c r="L52">
        <v>3580000000</v>
      </c>
      <c r="M52">
        <v>-6.899025</v>
      </c>
      <c r="N52">
        <v>-12.930236000000001</v>
      </c>
      <c r="Q52" s="20"/>
      <c r="R52" s="82">
        <f t="shared" si="2"/>
        <v>3.88</v>
      </c>
      <c r="S52" s="82">
        <f t="shared" si="3"/>
        <v>-7.0213795000000001</v>
      </c>
      <c r="T52" s="82">
        <f t="shared" si="3"/>
        <v>-12.083999</v>
      </c>
      <c r="U52" s="20"/>
    </row>
    <row r="53" spans="2:21" x14ac:dyDescent="0.25">
      <c r="B53">
        <v>3640000000</v>
      </c>
      <c r="C53">
        <v>-7.2186912999999997</v>
      </c>
      <c r="D53">
        <v>-10.696913</v>
      </c>
      <c r="G53" s="20"/>
      <c r="H53" s="82">
        <f t="shared" si="0"/>
        <v>3.94</v>
      </c>
      <c r="I53" s="82">
        <f t="shared" si="1"/>
        <v>-7.4458089000000003</v>
      </c>
      <c r="J53" s="82">
        <f t="shared" si="1"/>
        <v>-10.567689</v>
      </c>
      <c r="L53">
        <v>3640000000</v>
      </c>
      <c r="M53">
        <v>-6.9099525999999996</v>
      </c>
      <c r="N53">
        <v>-12.769327000000001</v>
      </c>
      <c r="Q53" s="20"/>
      <c r="R53" s="82">
        <f t="shared" si="2"/>
        <v>3.94</v>
      </c>
      <c r="S53" s="82">
        <f t="shared" si="3"/>
        <v>-7.0535177999999998</v>
      </c>
      <c r="T53" s="82">
        <f t="shared" si="3"/>
        <v>-11.891807999999999</v>
      </c>
      <c r="U53" s="20"/>
    </row>
    <row r="54" spans="2:21" x14ac:dyDescent="0.25">
      <c r="B54">
        <v>3700000000</v>
      </c>
      <c r="C54">
        <v>-7.2494310999999998</v>
      </c>
      <c r="D54">
        <v>-10.693390000000001</v>
      </c>
      <c r="G54" s="20"/>
      <c r="H54" s="82">
        <f t="shared" si="0"/>
        <v>4</v>
      </c>
      <c r="I54" s="82">
        <f t="shared" si="1"/>
        <v>-7.4958472</v>
      </c>
      <c r="J54" s="82">
        <f t="shared" si="1"/>
        <v>-10.61978</v>
      </c>
      <c r="L54">
        <v>3700000000</v>
      </c>
      <c r="M54">
        <v>-6.9336023000000004</v>
      </c>
      <c r="N54">
        <v>-12.660804000000001</v>
      </c>
      <c r="Q54" s="20"/>
      <c r="R54" s="82">
        <f t="shared" si="2"/>
        <v>4</v>
      </c>
      <c r="S54" s="82">
        <f t="shared" si="3"/>
        <v>-7.0743647000000003</v>
      </c>
      <c r="T54" s="82">
        <f t="shared" si="3"/>
        <v>-11.775843</v>
      </c>
      <c r="U54" s="20"/>
    </row>
    <row r="55" spans="2:21" x14ac:dyDescent="0.25">
      <c r="B55">
        <v>3760000000</v>
      </c>
      <c r="C55">
        <v>-7.2907580999999997</v>
      </c>
      <c r="D55">
        <v>-10.616433000000001</v>
      </c>
      <c r="H55" s="82">
        <f t="shared" si="0"/>
        <v>4.0599999999999996</v>
      </c>
      <c r="I55" s="82">
        <f t="shared" si="1"/>
        <v>-7.5522913999999997</v>
      </c>
      <c r="J55" s="82">
        <f t="shared" si="1"/>
        <v>-10.711382</v>
      </c>
      <c r="L55">
        <v>3760000000</v>
      </c>
      <c r="M55">
        <v>-6.9653187000000001</v>
      </c>
      <c r="N55">
        <v>-12.440975</v>
      </c>
      <c r="R55" s="82">
        <f t="shared" si="2"/>
        <v>4.0599999999999996</v>
      </c>
      <c r="S55" s="82">
        <f t="shared" si="3"/>
        <v>-7.1035700000000004</v>
      </c>
      <c r="T55" s="82">
        <f t="shared" si="3"/>
        <v>-11.688881</v>
      </c>
    </row>
    <row r="56" spans="2:21" x14ac:dyDescent="0.25">
      <c r="B56">
        <v>3820000000</v>
      </c>
      <c r="C56">
        <v>-7.3373689999999998</v>
      </c>
      <c r="D56">
        <v>-10.571652</v>
      </c>
      <c r="H56" s="82">
        <f t="shared" si="0"/>
        <v>4.12</v>
      </c>
      <c r="I56" s="82">
        <f t="shared" si="1"/>
        <v>-7.6021818999999997</v>
      </c>
      <c r="J56" s="82">
        <f t="shared" si="1"/>
        <v>-10.852558999999999</v>
      </c>
      <c r="L56">
        <v>3820000000</v>
      </c>
      <c r="M56">
        <v>-6.9958958999999998</v>
      </c>
      <c r="N56">
        <v>-12.239269</v>
      </c>
      <c r="R56" s="82">
        <f t="shared" si="2"/>
        <v>4.12</v>
      </c>
      <c r="S56" s="82">
        <f t="shared" si="3"/>
        <v>-7.1279501999999999</v>
      </c>
      <c r="T56" s="82">
        <f t="shared" si="3"/>
        <v>-11.688751</v>
      </c>
    </row>
    <row r="57" spans="2:21" x14ac:dyDescent="0.25">
      <c r="B57">
        <v>3880000000</v>
      </c>
      <c r="C57">
        <v>-7.3812899999999999</v>
      </c>
      <c r="D57">
        <v>-10.581355</v>
      </c>
      <c r="H57" s="82">
        <f t="shared" si="0"/>
        <v>4.18</v>
      </c>
      <c r="I57" s="82">
        <f t="shared" si="1"/>
        <v>-7.6507049</v>
      </c>
      <c r="J57" s="82">
        <f t="shared" si="1"/>
        <v>-10.970729</v>
      </c>
      <c r="L57">
        <v>3880000000</v>
      </c>
      <c r="M57">
        <v>-7.0213795000000001</v>
      </c>
      <c r="N57">
        <v>-12.083999</v>
      </c>
      <c r="R57" s="82">
        <f t="shared" si="2"/>
        <v>4.18</v>
      </c>
      <c r="S57" s="82">
        <f t="shared" si="3"/>
        <v>-7.1637000999999998</v>
      </c>
      <c r="T57" s="82">
        <f t="shared" si="3"/>
        <v>-11.667005</v>
      </c>
    </row>
    <row r="58" spans="2:21" x14ac:dyDescent="0.25">
      <c r="B58">
        <v>3940000000</v>
      </c>
      <c r="C58">
        <v>-7.4458089000000003</v>
      </c>
      <c r="D58">
        <v>-10.567689</v>
      </c>
      <c r="H58" s="82">
        <f t="shared" si="0"/>
        <v>4.24</v>
      </c>
      <c r="I58" s="82">
        <f t="shared" si="1"/>
        <v>-7.6944375000000003</v>
      </c>
      <c r="J58" s="82">
        <f t="shared" si="1"/>
        <v>-11.165134999999999</v>
      </c>
      <c r="L58">
        <v>3940000000</v>
      </c>
      <c r="M58">
        <v>-7.0535177999999998</v>
      </c>
      <c r="N58">
        <v>-11.891807999999999</v>
      </c>
      <c r="R58" s="82">
        <f t="shared" si="2"/>
        <v>4.24</v>
      </c>
      <c r="S58" s="82">
        <f t="shared" si="3"/>
        <v>-7.2120937999999999</v>
      </c>
      <c r="T58" s="82">
        <f t="shared" si="3"/>
        <v>-11.742096999999999</v>
      </c>
    </row>
    <row r="59" spans="2:21" x14ac:dyDescent="0.25">
      <c r="B59">
        <v>4000000000</v>
      </c>
      <c r="C59">
        <v>-7.4958472</v>
      </c>
      <c r="D59">
        <v>-10.61978</v>
      </c>
      <c r="H59" s="82">
        <f t="shared" si="0"/>
        <v>4.3</v>
      </c>
      <c r="I59" s="82">
        <f t="shared" si="1"/>
        <v>-7.7284988999999999</v>
      </c>
      <c r="J59" s="82">
        <f t="shared" si="1"/>
        <v>-11.345262</v>
      </c>
      <c r="L59">
        <v>4000000000</v>
      </c>
      <c r="M59">
        <v>-7.0743647000000003</v>
      </c>
      <c r="N59">
        <v>-11.775843</v>
      </c>
      <c r="R59" s="82">
        <f t="shared" si="2"/>
        <v>4.3</v>
      </c>
      <c r="S59" s="82">
        <f t="shared" si="3"/>
        <v>-7.2682681000000002</v>
      </c>
      <c r="T59" s="82">
        <f t="shared" si="3"/>
        <v>-11.795328</v>
      </c>
    </row>
    <row r="60" spans="2:21" x14ac:dyDescent="0.25">
      <c r="B60">
        <v>4060000000</v>
      </c>
      <c r="C60">
        <v>-7.5522913999999997</v>
      </c>
      <c r="D60">
        <v>-10.711382</v>
      </c>
      <c r="H60" s="82">
        <f t="shared" si="0"/>
        <v>4.3600000000000003</v>
      </c>
      <c r="I60" s="82">
        <f t="shared" si="1"/>
        <v>-7.7569480000000004</v>
      </c>
      <c r="J60" s="82">
        <f t="shared" si="1"/>
        <v>-11.504811</v>
      </c>
      <c r="L60">
        <v>4060000000</v>
      </c>
      <c r="M60">
        <v>-7.1035700000000004</v>
      </c>
      <c r="N60">
        <v>-11.688881</v>
      </c>
      <c r="R60" s="82">
        <f t="shared" si="2"/>
        <v>4.3600000000000003</v>
      </c>
      <c r="S60" s="82">
        <f t="shared" si="3"/>
        <v>-7.3319497</v>
      </c>
      <c r="T60" s="82">
        <f t="shared" si="3"/>
        <v>-11.822839</v>
      </c>
    </row>
    <row r="61" spans="2:21" x14ac:dyDescent="0.25">
      <c r="B61">
        <v>4120000000</v>
      </c>
      <c r="C61">
        <v>-7.6021818999999997</v>
      </c>
      <c r="D61">
        <v>-10.852558999999999</v>
      </c>
      <c r="H61" s="82">
        <f t="shared" si="0"/>
        <v>4.42</v>
      </c>
      <c r="I61" s="82">
        <f t="shared" si="1"/>
        <v>-7.7573651999999997</v>
      </c>
      <c r="J61" s="82">
        <f t="shared" si="1"/>
        <v>-11.709144</v>
      </c>
      <c r="L61">
        <v>4120000000</v>
      </c>
      <c r="M61">
        <v>-7.1279501999999999</v>
      </c>
      <c r="N61">
        <v>-11.688751</v>
      </c>
      <c r="R61" s="82">
        <f t="shared" si="2"/>
        <v>4.42</v>
      </c>
      <c r="S61" s="82">
        <f t="shared" si="3"/>
        <v>-7.3964543000000003</v>
      </c>
      <c r="T61" s="82">
        <f t="shared" si="3"/>
        <v>-11.862121</v>
      </c>
    </row>
    <row r="62" spans="2:21" x14ac:dyDescent="0.25">
      <c r="B62">
        <v>4180000000</v>
      </c>
      <c r="C62">
        <v>-7.6507049</v>
      </c>
      <c r="D62">
        <v>-10.970729</v>
      </c>
      <c r="H62" s="82">
        <f t="shared" si="0"/>
        <v>4.4800000000000004</v>
      </c>
      <c r="I62" s="82">
        <f t="shared" si="1"/>
        <v>-7.7456927000000002</v>
      </c>
      <c r="J62" s="82">
        <f t="shared" si="1"/>
        <v>-11.952724999999999</v>
      </c>
      <c r="L62">
        <v>4180000000</v>
      </c>
      <c r="M62">
        <v>-7.1637000999999998</v>
      </c>
      <c r="N62">
        <v>-11.667005</v>
      </c>
      <c r="R62" s="82">
        <f t="shared" si="2"/>
        <v>4.4800000000000004</v>
      </c>
      <c r="S62" s="82">
        <f t="shared" si="3"/>
        <v>-7.4633503000000001</v>
      </c>
      <c r="T62" s="82">
        <f t="shared" si="3"/>
        <v>-11.921453</v>
      </c>
    </row>
    <row r="63" spans="2:21" x14ac:dyDescent="0.25">
      <c r="B63">
        <v>4240000000</v>
      </c>
      <c r="C63">
        <v>-7.6944375000000003</v>
      </c>
      <c r="D63">
        <v>-11.165134999999999</v>
      </c>
      <c r="H63" s="82">
        <f t="shared" si="0"/>
        <v>4.54</v>
      </c>
      <c r="I63" s="82">
        <f t="shared" si="1"/>
        <v>-7.7107897000000003</v>
      </c>
      <c r="J63" s="82">
        <f t="shared" si="1"/>
        <v>-12.144707</v>
      </c>
      <c r="L63">
        <v>4240000000</v>
      </c>
      <c r="M63">
        <v>-7.2120937999999999</v>
      </c>
      <c r="N63">
        <v>-11.742096999999999</v>
      </c>
      <c r="R63" s="82">
        <f t="shared" si="2"/>
        <v>4.54</v>
      </c>
      <c r="S63" s="82">
        <f t="shared" si="3"/>
        <v>-7.5301327999999996</v>
      </c>
      <c r="T63" s="82">
        <f t="shared" si="3"/>
        <v>-11.919788</v>
      </c>
    </row>
    <row r="64" spans="2:21" x14ac:dyDescent="0.25">
      <c r="B64">
        <v>4300000000</v>
      </c>
      <c r="C64">
        <v>-7.7284988999999999</v>
      </c>
      <c r="D64">
        <v>-11.345262</v>
      </c>
      <c r="H64" s="82">
        <f t="shared" si="0"/>
        <v>4.5999999999999996</v>
      </c>
      <c r="I64" s="82">
        <f t="shared" si="1"/>
        <v>-7.6701950999999999</v>
      </c>
      <c r="J64" s="82">
        <f t="shared" si="1"/>
        <v>-12.321205000000001</v>
      </c>
      <c r="L64">
        <v>4300000000</v>
      </c>
      <c r="M64">
        <v>-7.2682681000000002</v>
      </c>
      <c r="N64">
        <v>-11.795328</v>
      </c>
      <c r="R64" s="82">
        <f t="shared" si="2"/>
        <v>4.5999999999999996</v>
      </c>
      <c r="S64" s="82">
        <f t="shared" si="3"/>
        <v>-7.5941143000000002</v>
      </c>
      <c r="T64" s="82">
        <f t="shared" si="3"/>
        <v>-11.869183</v>
      </c>
    </row>
    <row r="65" spans="2:20" x14ac:dyDescent="0.25">
      <c r="B65">
        <v>4360000000</v>
      </c>
      <c r="C65">
        <v>-7.7569480000000004</v>
      </c>
      <c r="D65">
        <v>-11.504811</v>
      </c>
      <c r="H65" s="82">
        <f t="shared" si="0"/>
        <v>4.66</v>
      </c>
      <c r="I65" s="82">
        <f t="shared" si="1"/>
        <v>-7.6090597999999998</v>
      </c>
      <c r="J65" s="82">
        <f t="shared" si="1"/>
        <v>-12.588482000000001</v>
      </c>
      <c r="L65">
        <v>4360000000</v>
      </c>
      <c r="M65">
        <v>-7.3319497</v>
      </c>
      <c r="N65">
        <v>-11.822839</v>
      </c>
      <c r="R65" s="82">
        <f t="shared" si="2"/>
        <v>4.66</v>
      </c>
      <c r="S65" s="82">
        <f t="shared" si="3"/>
        <v>-7.6309256999999997</v>
      </c>
      <c r="T65" s="82">
        <f t="shared" si="3"/>
        <v>-11.932613999999999</v>
      </c>
    </row>
    <row r="66" spans="2:20" x14ac:dyDescent="0.25">
      <c r="B66">
        <v>4420000000</v>
      </c>
      <c r="C66">
        <v>-7.7573651999999997</v>
      </c>
      <c r="D66">
        <v>-11.709144</v>
      </c>
      <c r="H66" s="82">
        <f t="shared" si="0"/>
        <v>4.72</v>
      </c>
      <c r="I66" s="82">
        <f t="shared" si="1"/>
        <v>-7.5584344999999997</v>
      </c>
      <c r="J66" s="82">
        <f t="shared" si="1"/>
        <v>-12.847281000000001</v>
      </c>
      <c r="L66">
        <v>4420000000</v>
      </c>
      <c r="M66">
        <v>-7.3964543000000003</v>
      </c>
      <c r="N66">
        <v>-11.862121</v>
      </c>
      <c r="R66" s="82">
        <f t="shared" si="2"/>
        <v>4.72</v>
      </c>
      <c r="S66" s="82">
        <f t="shared" si="3"/>
        <v>-7.6589580000000002</v>
      </c>
      <c r="T66" s="82">
        <f t="shared" si="3"/>
        <v>-11.98893</v>
      </c>
    </row>
    <row r="67" spans="2:20" x14ac:dyDescent="0.25">
      <c r="B67">
        <v>4480000000</v>
      </c>
      <c r="C67">
        <v>-7.7456927000000002</v>
      </c>
      <c r="D67">
        <v>-11.952724999999999</v>
      </c>
      <c r="H67" s="82">
        <f t="shared" si="0"/>
        <v>4.78</v>
      </c>
      <c r="I67" s="82">
        <f t="shared" si="1"/>
        <v>-7.5123515000000003</v>
      </c>
      <c r="J67" s="82">
        <f t="shared" si="1"/>
        <v>-13.064047</v>
      </c>
      <c r="L67">
        <v>4480000000</v>
      </c>
      <c r="M67">
        <v>-7.4633503000000001</v>
      </c>
      <c r="N67">
        <v>-11.921453</v>
      </c>
      <c r="R67" s="82">
        <f t="shared" si="2"/>
        <v>4.78</v>
      </c>
      <c r="S67" s="82">
        <f t="shared" si="3"/>
        <v>-7.6722669999999997</v>
      </c>
      <c r="T67" s="82">
        <f t="shared" si="3"/>
        <v>-12.008533999999999</v>
      </c>
    </row>
    <row r="68" spans="2:20" x14ac:dyDescent="0.25">
      <c r="B68">
        <v>4540000000</v>
      </c>
      <c r="C68">
        <v>-7.7107897000000003</v>
      </c>
      <c r="D68">
        <v>-12.144707</v>
      </c>
      <c r="H68" s="82">
        <f t="shared" ref="H68:H131" si="4">B73/1000000000</f>
        <v>4.84</v>
      </c>
      <c r="I68" s="82">
        <f t="shared" ref="I68:J131" si="5">C73</f>
        <v>-7.4668646000000001</v>
      </c>
      <c r="J68" s="82">
        <f t="shared" si="5"/>
        <v>-13.348129</v>
      </c>
      <c r="L68">
        <v>4540000000</v>
      </c>
      <c r="M68">
        <v>-7.5301327999999996</v>
      </c>
      <c r="N68">
        <v>-11.919788</v>
      </c>
      <c r="R68" s="82">
        <f t="shared" ref="R68:R131" si="6">L73/1000000000</f>
        <v>4.84</v>
      </c>
      <c r="S68" s="82">
        <f t="shared" ref="S68:T131" si="7">M73</f>
        <v>-7.6570486999999998</v>
      </c>
      <c r="T68" s="82">
        <f t="shared" si="7"/>
        <v>-12.090678</v>
      </c>
    </row>
    <row r="69" spans="2:20" x14ac:dyDescent="0.25">
      <c r="B69">
        <v>4600000000</v>
      </c>
      <c r="C69">
        <v>-7.6701950999999999</v>
      </c>
      <c r="D69">
        <v>-12.321205000000001</v>
      </c>
      <c r="H69" s="82">
        <f t="shared" si="4"/>
        <v>4.9000000000000004</v>
      </c>
      <c r="I69" s="82">
        <f t="shared" si="5"/>
        <v>-7.4429907999999996</v>
      </c>
      <c r="J69" s="82">
        <f t="shared" si="5"/>
        <v>-13.631307</v>
      </c>
      <c r="L69">
        <v>4600000000</v>
      </c>
      <c r="M69">
        <v>-7.5941143000000002</v>
      </c>
      <c r="N69">
        <v>-11.869183</v>
      </c>
      <c r="R69" s="82">
        <f t="shared" si="6"/>
        <v>4.9000000000000004</v>
      </c>
      <c r="S69" s="82">
        <f t="shared" si="7"/>
        <v>-7.6361207999999996</v>
      </c>
      <c r="T69" s="82">
        <f t="shared" si="7"/>
        <v>-12.161445000000001</v>
      </c>
    </row>
    <row r="70" spans="2:20" x14ac:dyDescent="0.25">
      <c r="B70">
        <v>4660000000</v>
      </c>
      <c r="C70">
        <v>-7.6090597999999998</v>
      </c>
      <c r="D70">
        <v>-12.588482000000001</v>
      </c>
      <c r="H70" s="82">
        <f t="shared" si="4"/>
        <v>4.96</v>
      </c>
      <c r="I70" s="82">
        <f t="shared" si="5"/>
        <v>-7.4294080999999998</v>
      </c>
      <c r="J70" s="82">
        <f t="shared" si="5"/>
        <v>-13.896865</v>
      </c>
      <c r="L70">
        <v>4660000000</v>
      </c>
      <c r="M70">
        <v>-7.6309256999999997</v>
      </c>
      <c r="N70">
        <v>-11.932613999999999</v>
      </c>
      <c r="R70" s="82">
        <f t="shared" si="6"/>
        <v>4.96</v>
      </c>
      <c r="S70" s="82">
        <f t="shared" si="7"/>
        <v>-7.6062174000000002</v>
      </c>
      <c r="T70" s="82">
        <f t="shared" si="7"/>
        <v>-12.158049999999999</v>
      </c>
    </row>
    <row r="71" spans="2:20" x14ac:dyDescent="0.25">
      <c r="B71">
        <v>4720000000</v>
      </c>
      <c r="C71">
        <v>-7.5584344999999997</v>
      </c>
      <c r="D71">
        <v>-12.847281000000001</v>
      </c>
      <c r="H71" s="82">
        <f t="shared" si="4"/>
        <v>5.0199999999999996</v>
      </c>
      <c r="I71" s="82">
        <f t="shared" si="5"/>
        <v>-7.4249090999999998</v>
      </c>
      <c r="J71" s="82">
        <f t="shared" si="5"/>
        <v>-14.179277000000001</v>
      </c>
      <c r="L71">
        <v>4720000000</v>
      </c>
      <c r="M71">
        <v>-7.6589580000000002</v>
      </c>
      <c r="N71">
        <v>-11.98893</v>
      </c>
      <c r="R71" s="82">
        <f t="shared" si="6"/>
        <v>5.0199999999999996</v>
      </c>
      <c r="S71" s="82">
        <f t="shared" si="7"/>
        <v>-7.5724625999999997</v>
      </c>
      <c r="T71" s="82">
        <f t="shared" si="7"/>
        <v>-12.159592999999999</v>
      </c>
    </row>
    <row r="72" spans="2:20" x14ac:dyDescent="0.25">
      <c r="B72">
        <v>4780000000</v>
      </c>
      <c r="C72">
        <v>-7.5123515000000003</v>
      </c>
      <c r="D72">
        <v>-13.064047</v>
      </c>
      <c r="H72" s="82">
        <f t="shared" si="4"/>
        <v>5.08</v>
      </c>
      <c r="I72" s="82">
        <f t="shared" si="5"/>
        <v>-7.4378776999999996</v>
      </c>
      <c r="J72" s="82">
        <f t="shared" si="5"/>
        <v>-14.380796999999999</v>
      </c>
      <c r="L72">
        <v>4780000000</v>
      </c>
      <c r="M72">
        <v>-7.6722669999999997</v>
      </c>
      <c r="N72">
        <v>-12.008533999999999</v>
      </c>
      <c r="R72" s="82">
        <f t="shared" si="6"/>
        <v>5.08</v>
      </c>
      <c r="S72" s="82">
        <f t="shared" si="7"/>
        <v>-7.5399446000000001</v>
      </c>
      <c r="T72" s="82">
        <f t="shared" si="7"/>
        <v>-12.110974000000001</v>
      </c>
    </row>
    <row r="73" spans="2:20" x14ac:dyDescent="0.25">
      <c r="B73">
        <v>4840000000</v>
      </c>
      <c r="C73">
        <v>-7.4668646000000001</v>
      </c>
      <c r="D73">
        <v>-13.348129</v>
      </c>
      <c r="H73" s="82">
        <f t="shared" si="4"/>
        <v>5.14</v>
      </c>
      <c r="I73" s="82">
        <f t="shared" si="5"/>
        <v>-7.4604873999999999</v>
      </c>
      <c r="J73" s="82">
        <f t="shared" si="5"/>
        <v>-14.593494</v>
      </c>
      <c r="L73">
        <v>4840000000</v>
      </c>
      <c r="M73">
        <v>-7.6570486999999998</v>
      </c>
      <c r="N73">
        <v>-12.090678</v>
      </c>
      <c r="R73" s="82">
        <f t="shared" si="6"/>
        <v>5.14</v>
      </c>
      <c r="S73" s="82">
        <f t="shared" si="7"/>
        <v>-7.5103768999999998</v>
      </c>
      <c r="T73" s="82">
        <f t="shared" si="7"/>
        <v>-12.107293</v>
      </c>
    </row>
    <row r="74" spans="2:20" x14ac:dyDescent="0.25">
      <c r="B74">
        <v>4900000000</v>
      </c>
      <c r="C74">
        <v>-7.4429907999999996</v>
      </c>
      <c r="D74">
        <v>-13.631307</v>
      </c>
      <c r="H74" s="82">
        <f t="shared" si="4"/>
        <v>5.2</v>
      </c>
      <c r="I74" s="82">
        <f t="shared" si="5"/>
        <v>-7.4714837000000003</v>
      </c>
      <c r="J74" s="82">
        <f t="shared" si="5"/>
        <v>-14.866163999999999</v>
      </c>
      <c r="L74">
        <v>4900000000</v>
      </c>
      <c r="M74">
        <v>-7.6361207999999996</v>
      </c>
      <c r="N74">
        <v>-12.161445000000001</v>
      </c>
      <c r="R74" s="82">
        <f t="shared" si="6"/>
        <v>5.2</v>
      </c>
      <c r="S74" s="82">
        <f t="shared" si="7"/>
        <v>-7.4587975000000002</v>
      </c>
      <c r="T74" s="82">
        <f t="shared" si="7"/>
        <v>-12.225764</v>
      </c>
    </row>
    <row r="75" spans="2:20" x14ac:dyDescent="0.25">
      <c r="B75">
        <v>4960000000</v>
      </c>
      <c r="C75">
        <v>-7.4294080999999998</v>
      </c>
      <c r="D75">
        <v>-13.896865</v>
      </c>
      <c r="H75" s="82">
        <f t="shared" si="4"/>
        <v>5.26</v>
      </c>
      <c r="I75" s="82">
        <f t="shared" si="5"/>
        <v>-7.5035777000000001</v>
      </c>
      <c r="J75" s="82">
        <f t="shared" si="5"/>
        <v>-15.059352000000001</v>
      </c>
      <c r="L75">
        <v>4960000000</v>
      </c>
      <c r="M75">
        <v>-7.6062174000000002</v>
      </c>
      <c r="N75">
        <v>-12.158049999999999</v>
      </c>
      <c r="R75" s="82">
        <f t="shared" si="6"/>
        <v>5.26</v>
      </c>
      <c r="S75" s="82">
        <f t="shared" si="7"/>
        <v>-7.4317783999999998</v>
      </c>
      <c r="T75" s="82">
        <f t="shared" si="7"/>
        <v>-12.414066999999999</v>
      </c>
    </row>
    <row r="76" spans="2:20" x14ac:dyDescent="0.25">
      <c r="B76">
        <v>5020000000</v>
      </c>
      <c r="C76">
        <v>-7.4249090999999998</v>
      </c>
      <c r="D76">
        <v>-14.179277000000001</v>
      </c>
      <c r="H76" s="82">
        <f t="shared" si="4"/>
        <v>5.32</v>
      </c>
      <c r="I76" s="82">
        <f t="shared" si="5"/>
        <v>-7.5439553000000004</v>
      </c>
      <c r="J76" s="82">
        <f t="shared" si="5"/>
        <v>-15.275650000000001</v>
      </c>
      <c r="L76">
        <v>5020000000</v>
      </c>
      <c r="M76">
        <v>-7.5724625999999997</v>
      </c>
      <c r="N76">
        <v>-12.159592999999999</v>
      </c>
      <c r="R76" s="82">
        <f t="shared" si="6"/>
        <v>5.32</v>
      </c>
      <c r="S76" s="82">
        <f t="shared" si="7"/>
        <v>-7.4154277000000004</v>
      </c>
      <c r="T76" s="82">
        <f t="shared" si="7"/>
        <v>-12.691413000000001</v>
      </c>
    </row>
    <row r="77" spans="2:20" x14ac:dyDescent="0.25">
      <c r="B77">
        <v>5080000000</v>
      </c>
      <c r="C77">
        <v>-7.4378776999999996</v>
      </c>
      <c r="D77">
        <v>-14.380796999999999</v>
      </c>
      <c r="H77" s="82">
        <f t="shared" si="4"/>
        <v>5.38</v>
      </c>
      <c r="I77" s="82">
        <f t="shared" si="5"/>
        <v>-7.5674299999999999</v>
      </c>
      <c r="J77" s="82">
        <f t="shared" si="5"/>
        <v>-15.563298</v>
      </c>
      <c r="L77">
        <v>5080000000</v>
      </c>
      <c r="M77">
        <v>-7.5399446000000001</v>
      </c>
      <c r="N77">
        <v>-12.110974000000001</v>
      </c>
      <c r="R77" s="82">
        <f t="shared" si="6"/>
        <v>5.38</v>
      </c>
      <c r="S77" s="82">
        <f t="shared" si="7"/>
        <v>-7.3923397</v>
      </c>
      <c r="T77" s="82">
        <f t="shared" si="7"/>
        <v>-13.106382</v>
      </c>
    </row>
    <row r="78" spans="2:20" x14ac:dyDescent="0.25">
      <c r="B78">
        <v>5140000000</v>
      </c>
      <c r="C78">
        <v>-7.4604873999999999</v>
      </c>
      <c r="D78">
        <v>-14.593494</v>
      </c>
      <c r="H78" s="82">
        <f t="shared" si="4"/>
        <v>5.44</v>
      </c>
      <c r="I78" s="82">
        <f t="shared" si="5"/>
        <v>-7.5859269999999999</v>
      </c>
      <c r="J78" s="82">
        <f t="shared" si="5"/>
        <v>-15.936481000000001</v>
      </c>
      <c r="L78">
        <v>5140000000</v>
      </c>
      <c r="M78">
        <v>-7.5103768999999998</v>
      </c>
      <c r="N78">
        <v>-12.107293</v>
      </c>
      <c r="R78" s="82">
        <f t="shared" si="6"/>
        <v>5.44</v>
      </c>
      <c r="S78" s="82">
        <f t="shared" si="7"/>
        <v>-7.3727989000000003</v>
      </c>
      <c r="T78" s="82">
        <f t="shared" si="7"/>
        <v>-13.644266999999999</v>
      </c>
    </row>
    <row r="79" spans="2:20" x14ac:dyDescent="0.25">
      <c r="B79">
        <v>5200000000</v>
      </c>
      <c r="C79">
        <v>-7.4714837000000003</v>
      </c>
      <c r="D79">
        <v>-14.866163999999999</v>
      </c>
      <c r="H79" s="82">
        <f t="shared" si="4"/>
        <v>5.5</v>
      </c>
      <c r="I79" s="82">
        <f t="shared" si="5"/>
        <v>-7.6100697999999998</v>
      </c>
      <c r="J79" s="82">
        <f t="shared" si="5"/>
        <v>-16.172889999999999</v>
      </c>
      <c r="L79">
        <v>5200000000</v>
      </c>
      <c r="M79">
        <v>-7.4587975000000002</v>
      </c>
      <c r="N79">
        <v>-12.225764</v>
      </c>
      <c r="R79" s="82">
        <f t="shared" si="6"/>
        <v>5.5</v>
      </c>
      <c r="S79" s="82">
        <f t="shared" si="7"/>
        <v>-7.3825054000000003</v>
      </c>
      <c r="T79" s="82">
        <f t="shared" si="7"/>
        <v>-14.113505999999999</v>
      </c>
    </row>
    <row r="80" spans="2:20" x14ac:dyDescent="0.25">
      <c r="B80">
        <v>5260000000</v>
      </c>
      <c r="C80">
        <v>-7.5035777000000001</v>
      </c>
      <c r="D80">
        <v>-15.059352000000001</v>
      </c>
      <c r="H80" s="82">
        <f t="shared" si="4"/>
        <v>5.56</v>
      </c>
      <c r="I80" s="82">
        <f t="shared" si="5"/>
        <v>-7.6177330000000003</v>
      </c>
      <c r="J80" s="82">
        <f t="shared" si="5"/>
        <v>-16.523588</v>
      </c>
      <c r="L80">
        <v>5260000000</v>
      </c>
      <c r="M80">
        <v>-7.4317783999999998</v>
      </c>
      <c r="N80">
        <v>-12.414066999999999</v>
      </c>
      <c r="R80" s="82">
        <f t="shared" si="6"/>
        <v>5.56</v>
      </c>
      <c r="S80" s="82">
        <f t="shared" si="7"/>
        <v>-7.3862738999999999</v>
      </c>
      <c r="T80" s="82">
        <f t="shared" si="7"/>
        <v>-14.672617000000001</v>
      </c>
    </row>
    <row r="81" spans="2:20" x14ac:dyDescent="0.25">
      <c r="B81">
        <v>5320000000</v>
      </c>
      <c r="C81">
        <v>-7.5439553000000004</v>
      </c>
      <c r="D81">
        <v>-15.275650000000001</v>
      </c>
      <c r="H81" s="82">
        <f t="shared" si="4"/>
        <v>5.62</v>
      </c>
      <c r="I81" s="82">
        <f t="shared" si="5"/>
        <v>-7.6076459999999999</v>
      </c>
      <c r="J81" s="82">
        <f t="shared" si="5"/>
        <v>-16.755953000000002</v>
      </c>
      <c r="L81">
        <v>5320000000</v>
      </c>
      <c r="M81">
        <v>-7.4154277000000004</v>
      </c>
      <c r="N81">
        <v>-12.691413000000001</v>
      </c>
      <c r="R81" s="82">
        <f t="shared" si="6"/>
        <v>5.62</v>
      </c>
      <c r="S81" s="82">
        <f t="shared" si="7"/>
        <v>-7.3920773999999998</v>
      </c>
      <c r="T81" s="82">
        <f t="shared" si="7"/>
        <v>-15.123385000000001</v>
      </c>
    </row>
    <row r="82" spans="2:20" x14ac:dyDescent="0.25">
      <c r="B82">
        <v>5380000000</v>
      </c>
      <c r="C82">
        <v>-7.5674299999999999</v>
      </c>
      <c r="D82">
        <v>-15.563298</v>
      </c>
      <c r="H82" s="82">
        <f t="shared" si="4"/>
        <v>5.68</v>
      </c>
      <c r="I82" s="82">
        <f t="shared" si="5"/>
        <v>-7.5916715000000003</v>
      </c>
      <c r="J82" s="82">
        <f t="shared" si="5"/>
        <v>-16.978458</v>
      </c>
      <c r="L82">
        <v>5380000000</v>
      </c>
      <c r="M82">
        <v>-7.3923397</v>
      </c>
      <c r="N82">
        <v>-13.106382</v>
      </c>
      <c r="R82" s="82">
        <f t="shared" si="6"/>
        <v>5.68</v>
      </c>
      <c r="S82" s="82">
        <f t="shared" si="7"/>
        <v>-7.4047812999999998</v>
      </c>
      <c r="T82" s="82">
        <f t="shared" si="7"/>
        <v>-15.58156</v>
      </c>
    </row>
    <row r="83" spans="2:20" x14ac:dyDescent="0.25">
      <c r="B83">
        <v>5440000000</v>
      </c>
      <c r="C83">
        <v>-7.5859269999999999</v>
      </c>
      <c r="D83">
        <v>-15.936481000000001</v>
      </c>
      <c r="H83" s="82">
        <f t="shared" si="4"/>
        <v>5.74</v>
      </c>
      <c r="I83" s="82">
        <f t="shared" si="5"/>
        <v>-7.5699534000000002</v>
      </c>
      <c r="J83" s="82">
        <f t="shared" si="5"/>
        <v>-17.103677999999999</v>
      </c>
      <c r="L83">
        <v>5440000000</v>
      </c>
      <c r="M83">
        <v>-7.3727989000000003</v>
      </c>
      <c r="N83">
        <v>-13.644266999999999</v>
      </c>
      <c r="R83" s="82">
        <f t="shared" si="6"/>
        <v>5.74</v>
      </c>
      <c r="S83" s="82">
        <f t="shared" si="7"/>
        <v>-7.4240661000000001</v>
      </c>
      <c r="T83" s="82">
        <f t="shared" si="7"/>
        <v>-15.922783000000001</v>
      </c>
    </row>
    <row r="84" spans="2:20" x14ac:dyDescent="0.25">
      <c r="B84">
        <v>5500000000</v>
      </c>
      <c r="C84">
        <v>-7.6100697999999998</v>
      </c>
      <c r="D84">
        <v>-16.172889999999999</v>
      </c>
      <c r="H84" s="82">
        <f t="shared" si="4"/>
        <v>5.8</v>
      </c>
      <c r="I84" s="82">
        <f t="shared" si="5"/>
        <v>-7.5447559000000002</v>
      </c>
      <c r="J84" s="82">
        <f t="shared" si="5"/>
        <v>-17.229088000000001</v>
      </c>
      <c r="L84">
        <v>5500000000</v>
      </c>
      <c r="M84">
        <v>-7.3825054000000003</v>
      </c>
      <c r="N84">
        <v>-14.113505999999999</v>
      </c>
      <c r="R84" s="82">
        <f t="shared" si="6"/>
        <v>5.8</v>
      </c>
      <c r="S84" s="82">
        <f t="shared" si="7"/>
        <v>-7.4415803</v>
      </c>
      <c r="T84" s="82">
        <f t="shared" si="7"/>
        <v>-16.213941999999999</v>
      </c>
    </row>
    <row r="85" spans="2:20" x14ac:dyDescent="0.25">
      <c r="B85">
        <v>5560000000</v>
      </c>
      <c r="C85">
        <v>-7.6177330000000003</v>
      </c>
      <c r="D85">
        <v>-16.523588</v>
      </c>
      <c r="H85" s="82">
        <f t="shared" si="4"/>
        <v>5.86</v>
      </c>
      <c r="I85" s="82">
        <f t="shared" si="5"/>
        <v>-7.5093135999999996</v>
      </c>
      <c r="J85" s="82">
        <f t="shared" si="5"/>
        <v>-17.322137999999999</v>
      </c>
      <c r="L85">
        <v>5560000000</v>
      </c>
      <c r="M85">
        <v>-7.3862738999999999</v>
      </c>
      <c r="N85">
        <v>-14.672617000000001</v>
      </c>
      <c r="R85" s="82">
        <f t="shared" si="6"/>
        <v>5.86</v>
      </c>
      <c r="S85" s="82">
        <f t="shared" si="7"/>
        <v>-7.4614215000000002</v>
      </c>
      <c r="T85" s="82">
        <f t="shared" si="7"/>
        <v>-16.383862000000001</v>
      </c>
    </row>
    <row r="86" spans="2:20" x14ac:dyDescent="0.25">
      <c r="B86">
        <v>5620000000</v>
      </c>
      <c r="C86">
        <v>-7.6076459999999999</v>
      </c>
      <c r="D86">
        <v>-16.755953000000002</v>
      </c>
      <c r="H86" s="82">
        <f t="shared" si="4"/>
        <v>5.92</v>
      </c>
      <c r="I86" s="82">
        <f t="shared" si="5"/>
        <v>-7.4720597</v>
      </c>
      <c r="J86" s="82">
        <f t="shared" si="5"/>
        <v>-17.491636</v>
      </c>
      <c r="L86">
        <v>5620000000</v>
      </c>
      <c r="M86">
        <v>-7.3920773999999998</v>
      </c>
      <c r="N86">
        <v>-15.123385000000001</v>
      </c>
      <c r="R86" s="82">
        <f t="shared" si="6"/>
        <v>5.92</v>
      </c>
      <c r="S86" s="82">
        <f t="shared" si="7"/>
        <v>-7.4739222999999999</v>
      </c>
      <c r="T86" s="82">
        <f t="shared" si="7"/>
        <v>-16.639265000000002</v>
      </c>
    </row>
    <row r="87" spans="2:20" x14ac:dyDescent="0.25">
      <c r="B87">
        <v>5680000000</v>
      </c>
      <c r="C87">
        <v>-7.5916715000000003</v>
      </c>
      <c r="D87">
        <v>-16.978458</v>
      </c>
      <c r="H87" s="82">
        <f t="shared" si="4"/>
        <v>5.98</v>
      </c>
      <c r="I87" s="82">
        <f t="shared" si="5"/>
        <v>-7.4335003000000004</v>
      </c>
      <c r="J87" s="82">
        <f t="shared" si="5"/>
        <v>-17.873425000000001</v>
      </c>
      <c r="L87">
        <v>5680000000</v>
      </c>
      <c r="M87">
        <v>-7.4047812999999998</v>
      </c>
      <c r="N87">
        <v>-15.58156</v>
      </c>
      <c r="R87" s="82">
        <f t="shared" si="6"/>
        <v>5.98</v>
      </c>
      <c r="S87" s="82">
        <f t="shared" si="7"/>
        <v>-7.4811968999999996</v>
      </c>
      <c r="T87" s="82">
        <f t="shared" si="7"/>
        <v>-16.969346999999999</v>
      </c>
    </row>
    <row r="88" spans="2:20" x14ac:dyDescent="0.25">
      <c r="B88">
        <v>5740000000</v>
      </c>
      <c r="C88">
        <v>-7.5699534000000002</v>
      </c>
      <c r="D88">
        <v>-17.103677999999999</v>
      </c>
      <c r="H88" s="82">
        <f t="shared" si="4"/>
        <v>6.04</v>
      </c>
      <c r="I88" s="82">
        <f t="shared" si="5"/>
        <v>-7.4052562999999996</v>
      </c>
      <c r="J88" s="82">
        <f t="shared" si="5"/>
        <v>-18.162953999999999</v>
      </c>
      <c r="L88">
        <v>5740000000</v>
      </c>
      <c r="M88">
        <v>-7.4240661000000001</v>
      </c>
      <c r="N88">
        <v>-15.922783000000001</v>
      </c>
      <c r="R88" s="82">
        <f t="shared" si="6"/>
        <v>6.04</v>
      </c>
      <c r="S88" s="82">
        <f t="shared" si="7"/>
        <v>-7.4874668</v>
      </c>
      <c r="T88" s="82">
        <f t="shared" si="7"/>
        <v>-17.189993000000001</v>
      </c>
    </row>
    <row r="89" spans="2:20" x14ac:dyDescent="0.25">
      <c r="B89">
        <v>5800000000</v>
      </c>
      <c r="C89">
        <v>-7.5447559000000002</v>
      </c>
      <c r="D89">
        <v>-17.229088000000001</v>
      </c>
      <c r="H89" s="82">
        <f t="shared" si="4"/>
        <v>6.1</v>
      </c>
      <c r="I89" s="82">
        <f t="shared" si="5"/>
        <v>-7.3822856000000003</v>
      </c>
      <c r="J89" s="82">
        <f t="shared" si="5"/>
        <v>-18.781884999999999</v>
      </c>
      <c r="L89">
        <v>5800000000</v>
      </c>
      <c r="M89">
        <v>-7.4415803</v>
      </c>
      <c r="N89">
        <v>-16.213941999999999</v>
      </c>
      <c r="R89" s="82">
        <f t="shared" si="6"/>
        <v>6.1</v>
      </c>
      <c r="S89" s="82">
        <f t="shared" si="7"/>
        <v>-7.4956807999999997</v>
      </c>
      <c r="T89" s="82">
        <f t="shared" si="7"/>
        <v>-17.68807</v>
      </c>
    </row>
    <row r="90" spans="2:20" x14ac:dyDescent="0.25">
      <c r="B90">
        <v>5860000000</v>
      </c>
      <c r="C90">
        <v>-7.5093135999999996</v>
      </c>
      <c r="D90">
        <v>-17.322137999999999</v>
      </c>
      <c r="H90" s="82">
        <f t="shared" si="4"/>
        <v>6.16</v>
      </c>
      <c r="I90" s="82">
        <f t="shared" si="5"/>
        <v>-7.3660870000000003</v>
      </c>
      <c r="J90" s="82">
        <f t="shared" si="5"/>
        <v>-19.416895</v>
      </c>
      <c r="L90">
        <v>5860000000</v>
      </c>
      <c r="M90">
        <v>-7.4614215000000002</v>
      </c>
      <c r="N90">
        <v>-16.383862000000001</v>
      </c>
      <c r="R90" s="82">
        <f t="shared" si="6"/>
        <v>6.16</v>
      </c>
      <c r="S90" s="82">
        <f t="shared" si="7"/>
        <v>-7.4923228999999996</v>
      </c>
      <c r="T90" s="82">
        <f t="shared" si="7"/>
        <v>-18.203341999999999</v>
      </c>
    </row>
    <row r="91" spans="2:20" x14ac:dyDescent="0.25">
      <c r="B91">
        <v>5920000000</v>
      </c>
      <c r="C91">
        <v>-7.4720597</v>
      </c>
      <c r="D91">
        <v>-17.491636</v>
      </c>
      <c r="H91" s="82">
        <f t="shared" si="4"/>
        <v>6.22</v>
      </c>
      <c r="I91" s="82">
        <f t="shared" si="5"/>
        <v>-7.3488283000000001</v>
      </c>
      <c r="J91" s="82">
        <f t="shared" si="5"/>
        <v>-20.168129</v>
      </c>
      <c r="L91">
        <v>5920000000</v>
      </c>
      <c r="M91">
        <v>-7.4739222999999999</v>
      </c>
      <c r="N91">
        <v>-16.639265000000002</v>
      </c>
      <c r="R91" s="82">
        <f t="shared" si="6"/>
        <v>6.22</v>
      </c>
      <c r="S91" s="82">
        <f t="shared" si="7"/>
        <v>-7.4833207000000002</v>
      </c>
      <c r="T91" s="82">
        <f t="shared" si="7"/>
        <v>-18.882853000000001</v>
      </c>
    </row>
    <row r="92" spans="2:20" x14ac:dyDescent="0.25">
      <c r="B92">
        <v>5980000000</v>
      </c>
      <c r="C92">
        <v>-7.4335003000000004</v>
      </c>
      <c r="D92">
        <v>-17.873425000000001</v>
      </c>
      <c r="H92" s="82">
        <f t="shared" si="4"/>
        <v>6.28</v>
      </c>
      <c r="I92" s="82">
        <f t="shared" si="5"/>
        <v>-7.3458890999999999</v>
      </c>
      <c r="J92" s="82">
        <f t="shared" si="5"/>
        <v>-20.822592</v>
      </c>
      <c r="L92">
        <v>5980000000</v>
      </c>
      <c r="M92">
        <v>-7.4811968999999996</v>
      </c>
      <c r="N92">
        <v>-16.969346999999999</v>
      </c>
      <c r="R92" s="82">
        <f t="shared" si="6"/>
        <v>6.28</v>
      </c>
      <c r="S92" s="82">
        <f t="shared" si="7"/>
        <v>-7.4778298999999997</v>
      </c>
      <c r="T92" s="82">
        <f t="shared" si="7"/>
        <v>-19.441559000000002</v>
      </c>
    </row>
    <row r="93" spans="2:20" x14ac:dyDescent="0.25">
      <c r="B93">
        <v>6040000000</v>
      </c>
      <c r="C93">
        <v>-7.4052562999999996</v>
      </c>
      <c r="D93">
        <v>-18.162953999999999</v>
      </c>
      <c r="H93" s="82">
        <f t="shared" si="4"/>
        <v>6.34</v>
      </c>
      <c r="I93" s="82">
        <f t="shared" si="5"/>
        <v>-7.3463326000000002</v>
      </c>
      <c r="J93" s="82">
        <f t="shared" si="5"/>
        <v>-21.562546000000001</v>
      </c>
      <c r="L93">
        <v>6040000000</v>
      </c>
      <c r="M93">
        <v>-7.4874668</v>
      </c>
      <c r="N93">
        <v>-17.189993000000001</v>
      </c>
      <c r="R93" s="82">
        <f t="shared" si="6"/>
        <v>6.34</v>
      </c>
      <c r="S93" s="82">
        <f t="shared" si="7"/>
        <v>-7.4752054000000001</v>
      </c>
      <c r="T93" s="82">
        <f t="shared" si="7"/>
        <v>-20.130134999999999</v>
      </c>
    </row>
    <row r="94" spans="2:20" x14ac:dyDescent="0.25">
      <c r="B94">
        <v>6100000000</v>
      </c>
      <c r="C94">
        <v>-7.3822856000000003</v>
      </c>
      <c r="D94">
        <v>-18.781884999999999</v>
      </c>
      <c r="H94" s="82">
        <f t="shared" si="4"/>
        <v>6.4</v>
      </c>
      <c r="I94" s="82">
        <f t="shared" si="5"/>
        <v>-7.3451475999999998</v>
      </c>
      <c r="J94" s="82">
        <f t="shared" si="5"/>
        <v>-22.385216</v>
      </c>
      <c r="L94">
        <v>6100000000</v>
      </c>
      <c r="M94">
        <v>-7.4956807999999997</v>
      </c>
      <c r="N94">
        <v>-17.68807</v>
      </c>
      <c r="R94" s="82">
        <f t="shared" si="6"/>
        <v>6.4</v>
      </c>
      <c r="S94" s="82">
        <f t="shared" si="7"/>
        <v>-7.4685658999999998</v>
      </c>
      <c r="T94" s="82">
        <f t="shared" si="7"/>
        <v>-20.929943000000002</v>
      </c>
    </row>
    <row r="95" spans="2:20" x14ac:dyDescent="0.25">
      <c r="B95">
        <v>6160000000</v>
      </c>
      <c r="C95">
        <v>-7.3660870000000003</v>
      </c>
      <c r="D95">
        <v>-19.416895</v>
      </c>
      <c r="H95" s="82">
        <f t="shared" si="4"/>
        <v>6.46</v>
      </c>
      <c r="I95" s="82">
        <f t="shared" si="5"/>
        <v>-7.3548431000000001</v>
      </c>
      <c r="J95" s="82">
        <f t="shared" si="5"/>
        <v>-23.022326</v>
      </c>
      <c r="L95">
        <v>6160000000</v>
      </c>
      <c r="M95">
        <v>-7.4923228999999996</v>
      </c>
      <c r="N95">
        <v>-18.203341999999999</v>
      </c>
      <c r="R95" s="82">
        <f t="shared" si="6"/>
        <v>6.46</v>
      </c>
      <c r="S95" s="82">
        <f t="shared" si="7"/>
        <v>-7.4768461999999998</v>
      </c>
      <c r="T95" s="82">
        <f t="shared" si="7"/>
        <v>-21.642396999999999</v>
      </c>
    </row>
    <row r="96" spans="2:20" x14ac:dyDescent="0.25">
      <c r="B96">
        <v>6220000000</v>
      </c>
      <c r="C96">
        <v>-7.3488283000000001</v>
      </c>
      <c r="D96">
        <v>-20.168129</v>
      </c>
      <c r="H96" s="82">
        <f t="shared" si="4"/>
        <v>6.52</v>
      </c>
      <c r="I96" s="82">
        <f t="shared" si="5"/>
        <v>-7.3732629000000003</v>
      </c>
      <c r="J96" s="82">
        <f t="shared" si="5"/>
        <v>-23.647203000000001</v>
      </c>
      <c r="L96">
        <v>6220000000</v>
      </c>
      <c r="M96">
        <v>-7.4833207000000002</v>
      </c>
      <c r="N96">
        <v>-18.882853000000001</v>
      </c>
      <c r="R96" s="82">
        <f t="shared" si="6"/>
        <v>6.52</v>
      </c>
      <c r="S96" s="82">
        <f t="shared" si="7"/>
        <v>-7.4884982000000004</v>
      </c>
      <c r="T96" s="82">
        <f t="shared" si="7"/>
        <v>-22.468729</v>
      </c>
    </row>
    <row r="97" spans="2:20" x14ac:dyDescent="0.25">
      <c r="B97">
        <v>6280000000</v>
      </c>
      <c r="C97">
        <v>-7.3458890999999999</v>
      </c>
      <c r="D97">
        <v>-20.822592</v>
      </c>
      <c r="H97" s="82">
        <f t="shared" si="4"/>
        <v>6.58</v>
      </c>
      <c r="I97" s="82">
        <f t="shared" si="5"/>
        <v>-7.4000874000000003</v>
      </c>
      <c r="J97" s="82">
        <f t="shared" si="5"/>
        <v>-24.187479</v>
      </c>
      <c r="L97">
        <v>6280000000</v>
      </c>
      <c r="M97">
        <v>-7.4778298999999997</v>
      </c>
      <c r="N97">
        <v>-19.441559000000002</v>
      </c>
      <c r="R97" s="82">
        <f t="shared" si="6"/>
        <v>6.58</v>
      </c>
      <c r="S97" s="82">
        <f t="shared" si="7"/>
        <v>-7.5132437000000003</v>
      </c>
      <c r="T97" s="82">
        <f t="shared" si="7"/>
        <v>-23.348158000000002</v>
      </c>
    </row>
    <row r="98" spans="2:20" x14ac:dyDescent="0.25">
      <c r="B98">
        <v>6340000000</v>
      </c>
      <c r="C98">
        <v>-7.3463326000000002</v>
      </c>
      <c r="D98">
        <v>-21.562546000000001</v>
      </c>
      <c r="H98" s="82">
        <f t="shared" si="4"/>
        <v>6.64</v>
      </c>
      <c r="I98" s="82">
        <f t="shared" si="5"/>
        <v>-7.4277825000000002</v>
      </c>
      <c r="J98" s="82">
        <f t="shared" si="5"/>
        <v>-24.782309000000001</v>
      </c>
      <c r="L98">
        <v>6340000000</v>
      </c>
      <c r="M98">
        <v>-7.4752054000000001</v>
      </c>
      <c r="N98">
        <v>-20.130134999999999</v>
      </c>
      <c r="R98" s="82">
        <f t="shared" si="6"/>
        <v>6.64</v>
      </c>
      <c r="S98" s="82">
        <f t="shared" si="7"/>
        <v>-7.5346469999999997</v>
      </c>
      <c r="T98" s="82">
        <f t="shared" si="7"/>
        <v>-24.462264999999999</v>
      </c>
    </row>
    <row r="99" spans="2:20" x14ac:dyDescent="0.25">
      <c r="B99">
        <v>6400000000</v>
      </c>
      <c r="C99">
        <v>-7.3451475999999998</v>
      </c>
      <c r="D99">
        <v>-22.385216</v>
      </c>
      <c r="H99" s="82">
        <f t="shared" si="4"/>
        <v>6.7</v>
      </c>
      <c r="I99" s="82">
        <f t="shared" si="5"/>
        <v>-7.4583982999999998</v>
      </c>
      <c r="J99" s="82">
        <f t="shared" si="5"/>
        <v>-24.987273999999999</v>
      </c>
      <c r="L99">
        <v>6400000000</v>
      </c>
      <c r="M99">
        <v>-7.4685658999999998</v>
      </c>
      <c r="N99">
        <v>-20.929943000000002</v>
      </c>
      <c r="R99" s="82">
        <f t="shared" si="6"/>
        <v>6.7</v>
      </c>
      <c r="S99" s="82">
        <f t="shared" si="7"/>
        <v>-7.5597104999999996</v>
      </c>
      <c r="T99" s="82">
        <f t="shared" si="7"/>
        <v>-25.458679</v>
      </c>
    </row>
    <row r="100" spans="2:20" x14ac:dyDescent="0.25">
      <c r="B100">
        <v>6460000000</v>
      </c>
      <c r="C100">
        <v>-7.3548431000000001</v>
      </c>
      <c r="D100">
        <v>-23.022326</v>
      </c>
      <c r="H100" s="82">
        <f t="shared" si="4"/>
        <v>6.76</v>
      </c>
      <c r="I100" s="82">
        <f t="shared" si="5"/>
        <v>-7.4821223999999997</v>
      </c>
      <c r="J100" s="82">
        <f t="shared" si="5"/>
        <v>-25.287776999999998</v>
      </c>
      <c r="L100">
        <v>6460000000</v>
      </c>
      <c r="M100">
        <v>-7.4768461999999998</v>
      </c>
      <c r="N100">
        <v>-21.642396999999999</v>
      </c>
      <c r="R100" s="82">
        <f t="shared" si="6"/>
        <v>6.76</v>
      </c>
      <c r="S100" s="82">
        <f t="shared" si="7"/>
        <v>-7.5759753999999999</v>
      </c>
      <c r="T100" s="82">
        <f t="shared" si="7"/>
        <v>-26.658987</v>
      </c>
    </row>
    <row r="101" spans="2:20" x14ac:dyDescent="0.25">
      <c r="B101">
        <v>6520000000</v>
      </c>
      <c r="C101">
        <v>-7.3732629000000003</v>
      </c>
      <c r="D101">
        <v>-23.647203000000001</v>
      </c>
      <c r="H101" s="82">
        <f t="shared" si="4"/>
        <v>6.82</v>
      </c>
      <c r="I101" s="82">
        <f t="shared" si="5"/>
        <v>-7.5142693999999999</v>
      </c>
      <c r="J101" s="82">
        <f t="shared" si="5"/>
        <v>-25.242291999999999</v>
      </c>
      <c r="L101">
        <v>6520000000</v>
      </c>
      <c r="M101">
        <v>-7.4884982000000004</v>
      </c>
      <c r="N101">
        <v>-22.468729</v>
      </c>
      <c r="R101" s="82">
        <f t="shared" si="6"/>
        <v>6.82</v>
      </c>
      <c r="S101" s="82">
        <f t="shared" si="7"/>
        <v>-7.5992078999999997</v>
      </c>
      <c r="T101" s="82">
        <f t="shared" si="7"/>
        <v>-27.487621000000001</v>
      </c>
    </row>
    <row r="102" spans="2:20" x14ac:dyDescent="0.25">
      <c r="B102">
        <v>6580000000</v>
      </c>
      <c r="C102">
        <v>-7.4000874000000003</v>
      </c>
      <c r="D102">
        <v>-24.187479</v>
      </c>
      <c r="H102" s="82">
        <f t="shared" si="4"/>
        <v>6.88</v>
      </c>
      <c r="I102" s="82">
        <f t="shared" si="5"/>
        <v>-7.5440816999999996</v>
      </c>
      <c r="J102" s="82">
        <f t="shared" si="5"/>
        <v>-24.941458000000001</v>
      </c>
      <c r="L102">
        <v>6580000000</v>
      </c>
      <c r="M102">
        <v>-7.5132437000000003</v>
      </c>
      <c r="N102">
        <v>-23.348158000000002</v>
      </c>
      <c r="R102" s="82">
        <f t="shared" si="6"/>
        <v>6.88</v>
      </c>
      <c r="S102" s="82">
        <f t="shared" si="7"/>
        <v>-7.6143317000000001</v>
      </c>
      <c r="T102" s="82">
        <f t="shared" si="7"/>
        <v>-28.018765999999999</v>
      </c>
    </row>
    <row r="103" spans="2:20" x14ac:dyDescent="0.25">
      <c r="B103">
        <v>6640000000</v>
      </c>
      <c r="C103">
        <v>-7.4277825000000002</v>
      </c>
      <c r="D103">
        <v>-24.782309000000001</v>
      </c>
      <c r="H103" s="82">
        <f t="shared" si="4"/>
        <v>6.94</v>
      </c>
      <c r="I103" s="82">
        <f t="shared" si="5"/>
        <v>-7.5770121000000001</v>
      </c>
      <c r="J103" s="82">
        <f t="shared" si="5"/>
        <v>-24.433064000000002</v>
      </c>
      <c r="L103">
        <v>6640000000</v>
      </c>
      <c r="M103">
        <v>-7.5346469999999997</v>
      </c>
      <c r="N103">
        <v>-24.462264999999999</v>
      </c>
      <c r="R103" s="82">
        <f t="shared" si="6"/>
        <v>6.94</v>
      </c>
      <c r="S103" s="82">
        <f t="shared" si="7"/>
        <v>-7.6298518</v>
      </c>
      <c r="T103" s="82">
        <f t="shared" si="7"/>
        <v>-28.13092</v>
      </c>
    </row>
    <row r="104" spans="2:20" x14ac:dyDescent="0.25">
      <c r="B104">
        <v>6700000000</v>
      </c>
      <c r="C104">
        <v>-7.4583982999999998</v>
      </c>
      <c r="D104">
        <v>-24.987273999999999</v>
      </c>
      <c r="H104" s="82">
        <f t="shared" si="4"/>
        <v>7</v>
      </c>
      <c r="I104" s="82">
        <f t="shared" si="5"/>
        <v>-7.6051244999999996</v>
      </c>
      <c r="J104" s="82">
        <f t="shared" si="5"/>
        <v>-23.649094000000002</v>
      </c>
      <c r="L104">
        <v>6700000000</v>
      </c>
      <c r="M104">
        <v>-7.5597104999999996</v>
      </c>
      <c r="N104">
        <v>-25.458679</v>
      </c>
      <c r="R104" s="82">
        <f t="shared" si="6"/>
        <v>7</v>
      </c>
      <c r="S104" s="82">
        <f t="shared" si="7"/>
        <v>-7.6366114999999999</v>
      </c>
      <c r="T104" s="82">
        <f t="shared" si="7"/>
        <v>-27.596691</v>
      </c>
    </row>
    <row r="105" spans="2:20" x14ac:dyDescent="0.25">
      <c r="B105">
        <v>6760000000</v>
      </c>
      <c r="C105">
        <v>-7.4821223999999997</v>
      </c>
      <c r="D105">
        <v>-25.287776999999998</v>
      </c>
      <c r="H105" s="82">
        <f t="shared" si="4"/>
        <v>7.06</v>
      </c>
      <c r="I105" s="82">
        <f t="shared" si="5"/>
        <v>-7.6410375000000004</v>
      </c>
      <c r="J105" s="82">
        <f t="shared" si="5"/>
        <v>-22.725655</v>
      </c>
      <c r="L105">
        <v>6760000000</v>
      </c>
      <c r="M105">
        <v>-7.5759753999999999</v>
      </c>
      <c r="N105">
        <v>-26.658987</v>
      </c>
      <c r="R105" s="82">
        <f t="shared" si="6"/>
        <v>7.06</v>
      </c>
      <c r="S105" s="82">
        <f t="shared" si="7"/>
        <v>-7.6487398000000004</v>
      </c>
      <c r="T105" s="82">
        <f t="shared" si="7"/>
        <v>-26.643969999999999</v>
      </c>
    </row>
    <row r="106" spans="2:20" x14ac:dyDescent="0.25">
      <c r="B106">
        <v>6820000000</v>
      </c>
      <c r="C106">
        <v>-7.5142693999999999</v>
      </c>
      <c r="D106">
        <v>-25.242291999999999</v>
      </c>
      <c r="H106" s="82">
        <f t="shared" si="4"/>
        <v>7.12</v>
      </c>
      <c r="I106" s="82">
        <f t="shared" si="5"/>
        <v>-7.6753172999999997</v>
      </c>
      <c r="J106" s="82">
        <f t="shared" si="5"/>
        <v>-21.860168000000002</v>
      </c>
      <c r="L106">
        <v>6820000000</v>
      </c>
      <c r="M106">
        <v>-7.5992078999999997</v>
      </c>
      <c r="N106">
        <v>-27.487621000000001</v>
      </c>
      <c r="R106" s="82">
        <f t="shared" si="6"/>
        <v>7.12</v>
      </c>
      <c r="S106" s="82">
        <f t="shared" si="7"/>
        <v>-7.6602302</v>
      </c>
      <c r="T106" s="82">
        <f t="shared" si="7"/>
        <v>-25.476666999999999</v>
      </c>
    </row>
    <row r="107" spans="2:20" x14ac:dyDescent="0.25">
      <c r="B107">
        <v>6880000000</v>
      </c>
      <c r="C107">
        <v>-7.5440816999999996</v>
      </c>
      <c r="D107">
        <v>-24.941458000000001</v>
      </c>
      <c r="H107" s="82">
        <f t="shared" si="4"/>
        <v>7.18</v>
      </c>
      <c r="I107" s="82">
        <f t="shared" si="5"/>
        <v>-7.7069988</v>
      </c>
      <c r="J107" s="82">
        <f t="shared" si="5"/>
        <v>-21.096744999999999</v>
      </c>
      <c r="L107">
        <v>6880000000</v>
      </c>
      <c r="M107">
        <v>-7.6143317000000001</v>
      </c>
      <c r="N107">
        <v>-28.018765999999999</v>
      </c>
      <c r="R107" s="82">
        <f t="shared" si="6"/>
        <v>7.18</v>
      </c>
      <c r="S107" s="82">
        <f t="shared" si="7"/>
        <v>-7.6767067999999998</v>
      </c>
      <c r="T107" s="82">
        <f t="shared" si="7"/>
        <v>-24.272183999999999</v>
      </c>
    </row>
    <row r="108" spans="2:20" x14ac:dyDescent="0.25">
      <c r="B108">
        <v>6940000000</v>
      </c>
      <c r="C108">
        <v>-7.5770121000000001</v>
      </c>
      <c r="D108">
        <v>-24.433064000000002</v>
      </c>
      <c r="H108" s="82">
        <f t="shared" si="4"/>
        <v>7.24</v>
      </c>
      <c r="I108" s="82">
        <f t="shared" si="5"/>
        <v>-7.7387695000000001</v>
      </c>
      <c r="J108" s="82">
        <f t="shared" si="5"/>
        <v>-20.298024999999999</v>
      </c>
      <c r="L108">
        <v>6940000000</v>
      </c>
      <c r="M108">
        <v>-7.6298518</v>
      </c>
      <c r="N108">
        <v>-28.13092</v>
      </c>
      <c r="R108" s="82">
        <f t="shared" si="6"/>
        <v>7.24</v>
      </c>
      <c r="S108" s="82">
        <f t="shared" si="7"/>
        <v>-7.6976298999999999</v>
      </c>
      <c r="T108" s="82">
        <f t="shared" si="7"/>
        <v>-22.933878</v>
      </c>
    </row>
    <row r="109" spans="2:20" x14ac:dyDescent="0.25">
      <c r="B109">
        <v>7000000000</v>
      </c>
      <c r="C109">
        <v>-7.6051244999999996</v>
      </c>
      <c r="D109">
        <v>-23.649094000000002</v>
      </c>
      <c r="H109" s="82">
        <f t="shared" si="4"/>
        <v>7.3</v>
      </c>
      <c r="I109" s="82">
        <f t="shared" si="5"/>
        <v>-7.7698846000000001</v>
      </c>
      <c r="J109" s="82">
        <f t="shared" si="5"/>
        <v>-19.718554999999999</v>
      </c>
      <c r="L109">
        <v>7000000000</v>
      </c>
      <c r="M109">
        <v>-7.6366114999999999</v>
      </c>
      <c r="N109">
        <v>-27.596691</v>
      </c>
      <c r="R109" s="82">
        <f t="shared" si="6"/>
        <v>7.3</v>
      </c>
      <c r="S109" s="82">
        <f t="shared" si="7"/>
        <v>-7.7240782000000001</v>
      </c>
      <c r="T109" s="82">
        <f t="shared" si="7"/>
        <v>-21.841650000000001</v>
      </c>
    </row>
    <row r="110" spans="2:20" x14ac:dyDescent="0.25">
      <c r="B110">
        <v>7060000000</v>
      </c>
      <c r="C110">
        <v>-7.6410375000000004</v>
      </c>
      <c r="D110">
        <v>-22.725655</v>
      </c>
      <c r="H110" s="82">
        <f t="shared" si="4"/>
        <v>7.36</v>
      </c>
      <c r="I110" s="82">
        <f t="shared" si="5"/>
        <v>-7.8055691999999999</v>
      </c>
      <c r="J110" s="82">
        <f t="shared" si="5"/>
        <v>-19.189240999999999</v>
      </c>
      <c r="L110">
        <v>7060000000</v>
      </c>
      <c r="M110">
        <v>-7.6487398000000004</v>
      </c>
      <c r="N110">
        <v>-26.643969999999999</v>
      </c>
      <c r="R110" s="82">
        <f t="shared" si="6"/>
        <v>7.36</v>
      </c>
      <c r="S110" s="82">
        <f t="shared" si="7"/>
        <v>-7.7554717000000002</v>
      </c>
      <c r="T110" s="82">
        <f t="shared" si="7"/>
        <v>-20.849636</v>
      </c>
    </row>
    <row r="111" spans="2:20" x14ac:dyDescent="0.25">
      <c r="B111">
        <v>7120000000</v>
      </c>
      <c r="C111">
        <v>-7.6753172999999997</v>
      </c>
      <c r="D111">
        <v>-21.860168000000002</v>
      </c>
      <c r="H111" s="82">
        <f t="shared" si="4"/>
        <v>7.42</v>
      </c>
      <c r="I111" s="82">
        <f t="shared" si="5"/>
        <v>-7.8398022999999997</v>
      </c>
      <c r="J111" s="82">
        <f t="shared" si="5"/>
        <v>-18.743953999999999</v>
      </c>
      <c r="L111">
        <v>7120000000</v>
      </c>
      <c r="M111">
        <v>-7.6602302</v>
      </c>
      <c r="N111">
        <v>-25.476666999999999</v>
      </c>
      <c r="R111" s="82">
        <f t="shared" si="6"/>
        <v>7.42</v>
      </c>
      <c r="S111" s="82">
        <f t="shared" si="7"/>
        <v>-7.7858314999999996</v>
      </c>
      <c r="T111" s="82">
        <f t="shared" si="7"/>
        <v>-19.991529</v>
      </c>
    </row>
    <row r="112" spans="2:20" x14ac:dyDescent="0.25">
      <c r="B112">
        <v>7180000000</v>
      </c>
      <c r="C112">
        <v>-7.7069988</v>
      </c>
      <c r="D112">
        <v>-21.096744999999999</v>
      </c>
      <c r="H112" s="82">
        <f t="shared" si="4"/>
        <v>7.48</v>
      </c>
      <c r="I112" s="82">
        <f t="shared" si="5"/>
        <v>-7.8714190000000004</v>
      </c>
      <c r="J112" s="82">
        <f t="shared" si="5"/>
        <v>-18.234490999999998</v>
      </c>
      <c r="L112">
        <v>7180000000</v>
      </c>
      <c r="M112">
        <v>-7.6767067999999998</v>
      </c>
      <c r="N112">
        <v>-24.272183999999999</v>
      </c>
      <c r="R112" s="82">
        <f t="shared" si="6"/>
        <v>7.48</v>
      </c>
      <c r="S112" s="82">
        <f t="shared" si="7"/>
        <v>-7.8119902999999997</v>
      </c>
      <c r="T112" s="82">
        <f t="shared" si="7"/>
        <v>-19.172744999999999</v>
      </c>
    </row>
    <row r="113" spans="2:20" x14ac:dyDescent="0.25">
      <c r="B113">
        <v>7240000000</v>
      </c>
      <c r="C113">
        <v>-7.7387695000000001</v>
      </c>
      <c r="D113">
        <v>-20.298024999999999</v>
      </c>
      <c r="H113" s="82">
        <f t="shared" si="4"/>
        <v>7.54</v>
      </c>
      <c r="I113" s="82">
        <f t="shared" si="5"/>
        <v>-7.8964987000000004</v>
      </c>
      <c r="J113" s="82">
        <f t="shared" si="5"/>
        <v>-17.737997</v>
      </c>
      <c r="L113">
        <v>7240000000</v>
      </c>
      <c r="M113">
        <v>-7.6976298999999999</v>
      </c>
      <c r="N113">
        <v>-22.933878</v>
      </c>
      <c r="R113" s="82">
        <f t="shared" si="6"/>
        <v>7.54</v>
      </c>
      <c r="S113" s="82">
        <f t="shared" si="7"/>
        <v>-7.8249993</v>
      </c>
      <c r="T113" s="82">
        <f t="shared" si="7"/>
        <v>-18.426552000000001</v>
      </c>
    </row>
    <row r="114" spans="2:20" x14ac:dyDescent="0.25">
      <c r="B114">
        <v>7300000000</v>
      </c>
      <c r="C114">
        <v>-7.7698846000000001</v>
      </c>
      <c r="D114">
        <v>-19.718554999999999</v>
      </c>
      <c r="H114" s="82">
        <f t="shared" si="4"/>
        <v>7.6</v>
      </c>
      <c r="I114" s="82">
        <f t="shared" si="5"/>
        <v>-7.9254807999999999</v>
      </c>
      <c r="J114" s="82">
        <f t="shared" si="5"/>
        <v>-17.243632999999999</v>
      </c>
      <c r="L114">
        <v>7300000000</v>
      </c>
      <c r="M114">
        <v>-7.7240782000000001</v>
      </c>
      <c r="N114">
        <v>-21.841650000000001</v>
      </c>
      <c r="R114" s="82">
        <f t="shared" si="6"/>
        <v>7.6</v>
      </c>
      <c r="S114" s="82">
        <f t="shared" si="7"/>
        <v>-7.8401322000000002</v>
      </c>
      <c r="T114" s="82">
        <f t="shared" si="7"/>
        <v>-17.747526000000001</v>
      </c>
    </row>
    <row r="115" spans="2:20" x14ac:dyDescent="0.25">
      <c r="B115">
        <v>7360000000</v>
      </c>
      <c r="C115">
        <v>-7.8055691999999999</v>
      </c>
      <c r="D115">
        <v>-19.189240999999999</v>
      </c>
      <c r="H115" s="82">
        <f t="shared" si="4"/>
        <v>7.66</v>
      </c>
      <c r="I115" s="82">
        <f t="shared" si="5"/>
        <v>-7.9561314999999997</v>
      </c>
      <c r="J115" s="82">
        <f t="shared" si="5"/>
        <v>-16.746093999999999</v>
      </c>
      <c r="L115">
        <v>7360000000</v>
      </c>
      <c r="M115">
        <v>-7.7554717000000002</v>
      </c>
      <c r="N115">
        <v>-20.849636</v>
      </c>
      <c r="R115" s="82">
        <f t="shared" si="6"/>
        <v>7.66</v>
      </c>
      <c r="S115" s="82">
        <f t="shared" si="7"/>
        <v>-7.8615537</v>
      </c>
      <c r="T115" s="82">
        <f t="shared" si="7"/>
        <v>-17.119854</v>
      </c>
    </row>
    <row r="116" spans="2:20" x14ac:dyDescent="0.25">
      <c r="B116">
        <v>7420000000</v>
      </c>
      <c r="C116">
        <v>-7.8398022999999997</v>
      </c>
      <c r="D116">
        <v>-18.743953999999999</v>
      </c>
      <c r="H116" s="82">
        <f t="shared" si="4"/>
        <v>7.72</v>
      </c>
      <c r="I116" s="82">
        <f t="shared" si="5"/>
        <v>-7.9768771999999997</v>
      </c>
      <c r="J116" s="82">
        <f t="shared" si="5"/>
        <v>-16.158982999999999</v>
      </c>
      <c r="L116">
        <v>7420000000</v>
      </c>
      <c r="M116">
        <v>-7.7858314999999996</v>
      </c>
      <c r="N116">
        <v>-19.991529</v>
      </c>
      <c r="R116" s="82">
        <f t="shared" si="6"/>
        <v>7.72</v>
      </c>
      <c r="S116" s="82">
        <f t="shared" si="7"/>
        <v>-7.8799881999999997</v>
      </c>
      <c r="T116" s="82">
        <f t="shared" si="7"/>
        <v>-16.439926</v>
      </c>
    </row>
    <row r="117" spans="2:20" x14ac:dyDescent="0.25">
      <c r="B117">
        <v>7480000000</v>
      </c>
      <c r="C117">
        <v>-7.8714190000000004</v>
      </c>
      <c r="D117">
        <v>-18.234490999999998</v>
      </c>
      <c r="H117" s="82">
        <f t="shared" si="4"/>
        <v>7.78</v>
      </c>
      <c r="I117" s="82">
        <f t="shared" si="5"/>
        <v>-7.9880675999999999</v>
      </c>
      <c r="J117" s="82">
        <f t="shared" si="5"/>
        <v>-15.674189999999999</v>
      </c>
      <c r="L117">
        <v>7480000000</v>
      </c>
      <c r="M117">
        <v>-7.8119902999999997</v>
      </c>
      <c r="N117">
        <v>-19.172744999999999</v>
      </c>
      <c r="R117" s="82">
        <f t="shared" si="6"/>
        <v>7.78</v>
      </c>
      <c r="S117" s="82">
        <f t="shared" si="7"/>
        <v>-7.8971429000000004</v>
      </c>
      <c r="T117" s="82">
        <f t="shared" si="7"/>
        <v>-15.886656</v>
      </c>
    </row>
    <row r="118" spans="2:20" x14ac:dyDescent="0.25">
      <c r="B118">
        <v>7540000000</v>
      </c>
      <c r="C118">
        <v>-7.8964987000000004</v>
      </c>
      <c r="D118">
        <v>-17.737997</v>
      </c>
      <c r="H118" s="82">
        <f t="shared" si="4"/>
        <v>7.84</v>
      </c>
      <c r="I118" s="82">
        <f t="shared" si="5"/>
        <v>-8.0139999</v>
      </c>
      <c r="J118" s="82">
        <f t="shared" si="5"/>
        <v>-15.229926000000001</v>
      </c>
      <c r="L118">
        <v>7540000000</v>
      </c>
      <c r="M118">
        <v>-7.8249993</v>
      </c>
      <c r="N118">
        <v>-18.426552000000001</v>
      </c>
      <c r="R118" s="82">
        <f t="shared" si="6"/>
        <v>7.84</v>
      </c>
      <c r="S118" s="82">
        <f t="shared" si="7"/>
        <v>-7.9323348999999999</v>
      </c>
      <c r="T118" s="82">
        <f t="shared" si="7"/>
        <v>-15.375837000000001</v>
      </c>
    </row>
    <row r="119" spans="2:20" x14ac:dyDescent="0.25">
      <c r="B119">
        <v>7600000000</v>
      </c>
      <c r="C119">
        <v>-7.9254807999999999</v>
      </c>
      <c r="D119">
        <v>-17.243632999999999</v>
      </c>
      <c r="H119" s="82">
        <f t="shared" si="4"/>
        <v>7.9</v>
      </c>
      <c r="I119" s="82">
        <f t="shared" si="5"/>
        <v>-8.0275707000000001</v>
      </c>
      <c r="J119" s="82">
        <f t="shared" si="5"/>
        <v>-14.76521</v>
      </c>
      <c r="L119">
        <v>7600000000</v>
      </c>
      <c r="M119">
        <v>-7.8401322000000002</v>
      </c>
      <c r="N119">
        <v>-17.747526000000001</v>
      </c>
      <c r="R119" s="82">
        <f t="shared" si="6"/>
        <v>7.9</v>
      </c>
      <c r="S119" s="82">
        <f t="shared" si="7"/>
        <v>-7.9610766999999996</v>
      </c>
      <c r="T119" s="82">
        <f t="shared" si="7"/>
        <v>-14.876270999999999</v>
      </c>
    </row>
    <row r="120" spans="2:20" x14ac:dyDescent="0.25">
      <c r="B120">
        <v>7660000000</v>
      </c>
      <c r="C120">
        <v>-7.9561314999999997</v>
      </c>
      <c r="D120">
        <v>-16.746093999999999</v>
      </c>
      <c r="H120" s="82">
        <f t="shared" si="4"/>
        <v>7.96</v>
      </c>
      <c r="I120" s="82">
        <f t="shared" si="5"/>
        <v>-8.0156136</v>
      </c>
      <c r="J120" s="82">
        <f t="shared" si="5"/>
        <v>-14.304316999999999</v>
      </c>
      <c r="L120">
        <v>7660000000</v>
      </c>
      <c r="M120">
        <v>-7.8615537</v>
      </c>
      <c r="N120">
        <v>-17.119854</v>
      </c>
      <c r="R120" s="82">
        <f t="shared" si="6"/>
        <v>7.96</v>
      </c>
      <c r="S120" s="82">
        <f t="shared" si="7"/>
        <v>-7.9900403000000004</v>
      </c>
      <c r="T120" s="82">
        <f t="shared" si="7"/>
        <v>-14.378045</v>
      </c>
    </row>
    <row r="121" spans="2:20" x14ac:dyDescent="0.25">
      <c r="B121">
        <v>7720000000</v>
      </c>
      <c r="C121">
        <v>-7.9768771999999997</v>
      </c>
      <c r="D121">
        <v>-16.158982999999999</v>
      </c>
      <c r="H121" s="82">
        <f t="shared" si="4"/>
        <v>8.02</v>
      </c>
      <c r="I121" s="82">
        <f t="shared" si="5"/>
        <v>-8.0156670000000005</v>
      </c>
      <c r="J121" s="82">
        <f t="shared" si="5"/>
        <v>-13.925302</v>
      </c>
      <c r="L121">
        <v>7720000000</v>
      </c>
      <c r="M121">
        <v>-7.8799881999999997</v>
      </c>
      <c r="N121">
        <v>-16.439926</v>
      </c>
      <c r="R121" s="82">
        <f t="shared" si="6"/>
        <v>8.02</v>
      </c>
      <c r="S121" s="82">
        <f t="shared" si="7"/>
        <v>-8.0265988999999998</v>
      </c>
      <c r="T121" s="82">
        <f t="shared" si="7"/>
        <v>-13.967611</v>
      </c>
    </row>
    <row r="122" spans="2:20" x14ac:dyDescent="0.25">
      <c r="B122">
        <v>7780000000</v>
      </c>
      <c r="C122">
        <v>-7.9880675999999999</v>
      </c>
      <c r="D122">
        <v>-15.674189999999999</v>
      </c>
      <c r="H122" s="82">
        <f t="shared" si="4"/>
        <v>8.08</v>
      </c>
      <c r="I122" s="82">
        <f t="shared" si="5"/>
        <v>-8.0232229000000004</v>
      </c>
      <c r="J122" s="82">
        <f t="shared" si="5"/>
        <v>-13.563026000000001</v>
      </c>
      <c r="L122">
        <v>7780000000</v>
      </c>
      <c r="M122">
        <v>-7.8971429000000004</v>
      </c>
      <c r="N122">
        <v>-15.886656</v>
      </c>
      <c r="R122" s="82">
        <f t="shared" si="6"/>
        <v>8.08</v>
      </c>
      <c r="S122" s="82">
        <f t="shared" si="7"/>
        <v>-8.0601386999999995</v>
      </c>
      <c r="T122" s="82">
        <f t="shared" si="7"/>
        <v>-13.570914999999999</v>
      </c>
    </row>
    <row r="123" spans="2:20" x14ac:dyDescent="0.25">
      <c r="B123">
        <v>7840000000</v>
      </c>
      <c r="C123">
        <v>-8.0139999</v>
      </c>
      <c r="D123">
        <v>-15.229926000000001</v>
      </c>
      <c r="H123" s="82">
        <f t="shared" si="4"/>
        <v>8.14</v>
      </c>
      <c r="I123" s="82">
        <f t="shared" si="5"/>
        <v>-8.0299025000000004</v>
      </c>
      <c r="J123" s="82">
        <f t="shared" si="5"/>
        <v>-13.232408</v>
      </c>
      <c r="L123">
        <v>7840000000</v>
      </c>
      <c r="M123">
        <v>-7.9323348999999999</v>
      </c>
      <c r="N123">
        <v>-15.375837000000001</v>
      </c>
      <c r="R123" s="82">
        <f t="shared" si="6"/>
        <v>8.14</v>
      </c>
      <c r="S123" s="82">
        <f t="shared" si="7"/>
        <v>-8.1000996000000001</v>
      </c>
      <c r="T123" s="82">
        <f t="shared" si="7"/>
        <v>-13.228847999999999</v>
      </c>
    </row>
    <row r="124" spans="2:20" x14ac:dyDescent="0.25">
      <c r="B124">
        <v>7900000000</v>
      </c>
      <c r="C124">
        <v>-8.0275707000000001</v>
      </c>
      <c r="D124">
        <v>-14.76521</v>
      </c>
      <c r="H124" s="82">
        <f t="shared" si="4"/>
        <v>8.1999999999999993</v>
      </c>
      <c r="I124" s="82">
        <f t="shared" si="5"/>
        <v>-8.0401182000000002</v>
      </c>
      <c r="J124" s="82">
        <f t="shared" si="5"/>
        <v>-12.919601</v>
      </c>
      <c r="L124">
        <v>7900000000</v>
      </c>
      <c r="M124">
        <v>-7.9610766999999996</v>
      </c>
      <c r="N124">
        <v>-14.876270999999999</v>
      </c>
      <c r="R124" s="82">
        <f t="shared" si="6"/>
        <v>8.1999999999999993</v>
      </c>
      <c r="S124" s="82">
        <f t="shared" si="7"/>
        <v>-8.1476182999999995</v>
      </c>
      <c r="T124" s="82">
        <f t="shared" si="7"/>
        <v>-12.88991</v>
      </c>
    </row>
    <row r="125" spans="2:20" x14ac:dyDescent="0.25">
      <c r="B125">
        <v>7960000000</v>
      </c>
      <c r="C125">
        <v>-8.0156136</v>
      </c>
      <c r="D125">
        <v>-14.304316999999999</v>
      </c>
      <c r="H125" s="82">
        <f t="shared" si="4"/>
        <v>8.26</v>
      </c>
      <c r="I125" s="82">
        <f t="shared" si="5"/>
        <v>-8.0546121999999993</v>
      </c>
      <c r="J125" s="82">
        <f t="shared" si="5"/>
        <v>-12.665984999999999</v>
      </c>
      <c r="L125">
        <v>7960000000</v>
      </c>
      <c r="M125">
        <v>-7.9900403000000004</v>
      </c>
      <c r="N125">
        <v>-14.378045</v>
      </c>
      <c r="R125" s="82">
        <f t="shared" si="6"/>
        <v>8.26</v>
      </c>
      <c r="S125" s="82">
        <f t="shared" si="7"/>
        <v>-8.1898850999999997</v>
      </c>
      <c r="T125" s="82">
        <f t="shared" si="7"/>
        <v>-12.61042</v>
      </c>
    </row>
    <row r="126" spans="2:20" x14ac:dyDescent="0.25">
      <c r="B126">
        <v>8020000000</v>
      </c>
      <c r="C126">
        <v>-8.0156670000000005</v>
      </c>
      <c r="D126">
        <v>-13.925302</v>
      </c>
      <c r="H126" s="82">
        <f t="shared" si="4"/>
        <v>8.32</v>
      </c>
      <c r="I126" s="82">
        <f t="shared" si="5"/>
        <v>-8.0543957000000006</v>
      </c>
      <c r="J126" s="82">
        <f t="shared" si="5"/>
        <v>-12.417578000000001</v>
      </c>
      <c r="L126">
        <v>8020000000</v>
      </c>
      <c r="M126">
        <v>-8.0265988999999998</v>
      </c>
      <c r="N126">
        <v>-13.967611</v>
      </c>
      <c r="R126" s="82">
        <f t="shared" si="6"/>
        <v>8.32</v>
      </c>
      <c r="S126" s="82">
        <f t="shared" si="7"/>
        <v>-8.2298317000000001</v>
      </c>
      <c r="T126" s="82">
        <f t="shared" si="7"/>
        <v>-12.35703</v>
      </c>
    </row>
    <row r="127" spans="2:20" x14ac:dyDescent="0.25">
      <c r="B127">
        <v>8080000000</v>
      </c>
      <c r="C127">
        <v>-8.0232229000000004</v>
      </c>
      <c r="D127">
        <v>-13.563026000000001</v>
      </c>
      <c r="H127" s="82">
        <f t="shared" si="4"/>
        <v>8.3800000000000008</v>
      </c>
      <c r="I127" s="82">
        <f t="shared" si="5"/>
        <v>-8.0644101999999993</v>
      </c>
      <c r="J127" s="82">
        <f t="shared" si="5"/>
        <v>-12.161082</v>
      </c>
      <c r="L127">
        <v>8080000000</v>
      </c>
      <c r="M127">
        <v>-8.0601386999999995</v>
      </c>
      <c r="N127">
        <v>-13.570914999999999</v>
      </c>
      <c r="R127" s="82">
        <f t="shared" si="6"/>
        <v>8.3800000000000008</v>
      </c>
      <c r="S127" s="82">
        <f t="shared" si="7"/>
        <v>-8.2861376</v>
      </c>
      <c r="T127" s="82">
        <f t="shared" si="7"/>
        <v>-12.100878</v>
      </c>
    </row>
    <row r="128" spans="2:20" x14ac:dyDescent="0.25">
      <c r="B128">
        <v>8140000000</v>
      </c>
      <c r="C128">
        <v>-8.0299025000000004</v>
      </c>
      <c r="D128">
        <v>-13.232408</v>
      </c>
      <c r="H128" s="82">
        <f t="shared" si="4"/>
        <v>8.44</v>
      </c>
      <c r="I128" s="82">
        <f t="shared" si="5"/>
        <v>-8.0730429000000008</v>
      </c>
      <c r="J128" s="82">
        <f t="shared" si="5"/>
        <v>-11.939971</v>
      </c>
      <c r="L128">
        <v>8140000000</v>
      </c>
      <c r="M128">
        <v>-8.1000996000000001</v>
      </c>
      <c r="N128">
        <v>-13.228847999999999</v>
      </c>
      <c r="R128" s="82">
        <f t="shared" si="6"/>
        <v>8.44</v>
      </c>
      <c r="S128" s="82">
        <f t="shared" si="7"/>
        <v>-8.3446540999999996</v>
      </c>
      <c r="T128" s="82">
        <f t="shared" si="7"/>
        <v>-11.905075999999999</v>
      </c>
    </row>
    <row r="129" spans="2:20" x14ac:dyDescent="0.25">
      <c r="B129">
        <v>8200000000</v>
      </c>
      <c r="C129">
        <v>-8.0401182000000002</v>
      </c>
      <c r="D129">
        <v>-12.919601</v>
      </c>
      <c r="H129" s="82">
        <f t="shared" si="4"/>
        <v>8.5</v>
      </c>
      <c r="I129" s="82">
        <f t="shared" si="5"/>
        <v>-8.0952339000000002</v>
      </c>
      <c r="J129" s="82">
        <f t="shared" si="5"/>
        <v>-11.712662</v>
      </c>
      <c r="L129">
        <v>8200000000</v>
      </c>
      <c r="M129">
        <v>-8.1476182999999995</v>
      </c>
      <c r="N129">
        <v>-12.88991</v>
      </c>
      <c r="R129" s="82">
        <f t="shared" si="6"/>
        <v>8.5</v>
      </c>
      <c r="S129" s="82">
        <f t="shared" si="7"/>
        <v>-8.4121474999999997</v>
      </c>
      <c r="T129" s="82">
        <f t="shared" si="7"/>
        <v>-11.719423000000001</v>
      </c>
    </row>
    <row r="130" spans="2:20" x14ac:dyDescent="0.25">
      <c r="B130">
        <v>8260000000</v>
      </c>
      <c r="C130">
        <v>-8.0546121999999993</v>
      </c>
      <c r="D130">
        <v>-12.665984999999999</v>
      </c>
      <c r="H130" s="82">
        <f t="shared" si="4"/>
        <v>8.56</v>
      </c>
      <c r="I130" s="82">
        <f t="shared" si="5"/>
        <v>-8.1141415000000006</v>
      </c>
      <c r="J130" s="82">
        <f t="shared" si="5"/>
        <v>-11.471220000000001</v>
      </c>
      <c r="L130">
        <v>8260000000</v>
      </c>
      <c r="M130">
        <v>-8.1898850999999997</v>
      </c>
      <c r="N130">
        <v>-12.61042</v>
      </c>
      <c r="R130" s="82">
        <f t="shared" si="6"/>
        <v>8.56</v>
      </c>
      <c r="S130" s="82">
        <f t="shared" si="7"/>
        <v>-8.467371</v>
      </c>
      <c r="T130" s="82">
        <f t="shared" si="7"/>
        <v>-11.557045</v>
      </c>
    </row>
    <row r="131" spans="2:20" x14ac:dyDescent="0.25">
      <c r="B131">
        <v>8320000000</v>
      </c>
      <c r="C131">
        <v>-8.0543957000000006</v>
      </c>
      <c r="D131">
        <v>-12.417578000000001</v>
      </c>
      <c r="H131" s="82">
        <f t="shared" si="4"/>
        <v>8.6199999999999992</v>
      </c>
      <c r="I131" s="82">
        <f t="shared" si="5"/>
        <v>-8.1550045000000004</v>
      </c>
      <c r="J131" s="82">
        <f t="shared" si="5"/>
        <v>-11.253503</v>
      </c>
      <c r="L131">
        <v>8320000000</v>
      </c>
      <c r="M131">
        <v>-8.2298317000000001</v>
      </c>
      <c r="N131">
        <v>-12.35703</v>
      </c>
      <c r="R131" s="82">
        <f t="shared" si="6"/>
        <v>8.6199999999999992</v>
      </c>
      <c r="S131" s="82">
        <f t="shared" si="7"/>
        <v>-8.5321073999999992</v>
      </c>
      <c r="T131" s="82">
        <f t="shared" si="7"/>
        <v>-11.427524</v>
      </c>
    </row>
    <row r="132" spans="2:20" x14ac:dyDescent="0.25">
      <c r="B132">
        <v>8380000000</v>
      </c>
      <c r="C132">
        <v>-8.0644101999999993</v>
      </c>
      <c r="D132">
        <v>-12.161082</v>
      </c>
      <c r="H132" s="82">
        <f t="shared" ref="H132:H195" si="8">B137/1000000000</f>
        <v>8.68</v>
      </c>
      <c r="I132" s="82">
        <f t="shared" ref="I132:J195" si="9">C137</f>
        <v>-8.2010012000000003</v>
      </c>
      <c r="J132" s="82">
        <f t="shared" si="9"/>
        <v>-11.069834999999999</v>
      </c>
      <c r="L132">
        <v>8380000000</v>
      </c>
      <c r="M132">
        <v>-8.2861376</v>
      </c>
      <c r="N132">
        <v>-12.100878</v>
      </c>
      <c r="R132" s="82">
        <f t="shared" ref="R132:R195" si="10">L137/1000000000</f>
        <v>8.68</v>
      </c>
      <c r="S132" s="82">
        <f t="shared" ref="S132:T195" si="11">M137</f>
        <v>-8.5929526999999997</v>
      </c>
      <c r="T132" s="82">
        <f t="shared" si="11"/>
        <v>-11.356665</v>
      </c>
    </row>
    <row r="133" spans="2:20" x14ac:dyDescent="0.25">
      <c r="B133">
        <v>8440000000</v>
      </c>
      <c r="C133">
        <v>-8.0730429000000008</v>
      </c>
      <c r="D133">
        <v>-11.939971</v>
      </c>
      <c r="H133" s="82">
        <f t="shared" si="8"/>
        <v>8.74</v>
      </c>
      <c r="I133" s="82">
        <f t="shared" si="9"/>
        <v>-8.2435875000000003</v>
      </c>
      <c r="J133" s="82">
        <f t="shared" si="9"/>
        <v>-10.871307</v>
      </c>
      <c r="L133">
        <v>8440000000</v>
      </c>
      <c r="M133">
        <v>-8.3446540999999996</v>
      </c>
      <c r="N133">
        <v>-11.905075999999999</v>
      </c>
      <c r="R133" s="82">
        <f t="shared" si="10"/>
        <v>8.74</v>
      </c>
      <c r="S133" s="82">
        <f t="shared" si="11"/>
        <v>-8.6423044000000004</v>
      </c>
      <c r="T133" s="82">
        <f t="shared" si="11"/>
        <v>-11.279928999999999</v>
      </c>
    </row>
    <row r="134" spans="2:20" x14ac:dyDescent="0.25">
      <c r="B134">
        <v>8500000000</v>
      </c>
      <c r="C134">
        <v>-8.0952339000000002</v>
      </c>
      <c r="D134">
        <v>-11.712662</v>
      </c>
      <c r="H134" s="82">
        <f t="shared" si="8"/>
        <v>8.8000000000000007</v>
      </c>
      <c r="I134" s="82">
        <f t="shared" si="9"/>
        <v>-8.2902383999999998</v>
      </c>
      <c r="J134" s="82">
        <f t="shared" si="9"/>
        <v>-10.72048</v>
      </c>
      <c r="L134">
        <v>8500000000</v>
      </c>
      <c r="M134">
        <v>-8.4121474999999997</v>
      </c>
      <c r="N134">
        <v>-11.719423000000001</v>
      </c>
      <c r="R134" s="82">
        <f t="shared" si="10"/>
        <v>8.8000000000000007</v>
      </c>
      <c r="S134" s="82">
        <f t="shared" si="11"/>
        <v>-8.6843471999999995</v>
      </c>
      <c r="T134" s="82">
        <f t="shared" si="11"/>
        <v>-11.268844</v>
      </c>
    </row>
    <row r="135" spans="2:20" x14ac:dyDescent="0.25">
      <c r="B135">
        <v>8560000000</v>
      </c>
      <c r="C135">
        <v>-8.1141415000000006</v>
      </c>
      <c r="D135">
        <v>-11.471220000000001</v>
      </c>
      <c r="H135" s="82">
        <f t="shared" si="8"/>
        <v>8.86</v>
      </c>
      <c r="I135" s="82">
        <f t="shared" si="9"/>
        <v>-8.3560572000000004</v>
      </c>
      <c r="J135" s="82">
        <f t="shared" si="9"/>
        <v>-10.567703</v>
      </c>
      <c r="L135">
        <v>8560000000</v>
      </c>
      <c r="M135">
        <v>-8.467371</v>
      </c>
      <c r="N135">
        <v>-11.557045</v>
      </c>
      <c r="R135" s="82">
        <f t="shared" si="10"/>
        <v>8.86</v>
      </c>
      <c r="S135" s="82">
        <f t="shared" si="11"/>
        <v>-8.7250823999999998</v>
      </c>
      <c r="T135" s="82">
        <f t="shared" si="11"/>
        <v>-11.252478</v>
      </c>
    </row>
    <row r="136" spans="2:20" x14ac:dyDescent="0.25">
      <c r="B136">
        <v>8620000000</v>
      </c>
      <c r="C136">
        <v>-8.1550045000000004</v>
      </c>
      <c r="D136">
        <v>-11.253503</v>
      </c>
      <c r="H136" s="82">
        <f t="shared" si="8"/>
        <v>8.92</v>
      </c>
      <c r="I136" s="82">
        <f t="shared" si="9"/>
        <v>-8.4106225999999999</v>
      </c>
      <c r="J136" s="82">
        <f t="shared" si="9"/>
        <v>-10.440538999999999</v>
      </c>
      <c r="L136">
        <v>8620000000</v>
      </c>
      <c r="M136">
        <v>-8.5321073999999992</v>
      </c>
      <c r="N136">
        <v>-11.427524</v>
      </c>
      <c r="R136" s="82">
        <f t="shared" si="10"/>
        <v>8.92</v>
      </c>
      <c r="S136" s="82">
        <f t="shared" si="11"/>
        <v>-8.7375278000000005</v>
      </c>
      <c r="T136" s="82">
        <f t="shared" si="11"/>
        <v>-11.257379</v>
      </c>
    </row>
    <row r="137" spans="2:20" x14ac:dyDescent="0.25">
      <c r="B137">
        <v>8680000000</v>
      </c>
      <c r="C137">
        <v>-8.2010012000000003</v>
      </c>
      <c r="D137">
        <v>-11.069834999999999</v>
      </c>
      <c r="H137" s="82">
        <f t="shared" si="8"/>
        <v>8.98</v>
      </c>
      <c r="I137" s="82">
        <f t="shared" si="9"/>
        <v>-8.4604902000000006</v>
      </c>
      <c r="J137" s="82">
        <f t="shared" si="9"/>
        <v>-10.302308</v>
      </c>
      <c r="L137">
        <v>8680000000</v>
      </c>
      <c r="M137">
        <v>-8.5929526999999997</v>
      </c>
      <c r="N137">
        <v>-11.356665</v>
      </c>
      <c r="R137" s="82">
        <f t="shared" si="10"/>
        <v>8.98</v>
      </c>
      <c r="S137" s="82">
        <f t="shared" si="11"/>
        <v>-8.7411574999999999</v>
      </c>
      <c r="T137" s="82">
        <f t="shared" si="11"/>
        <v>-11.230221</v>
      </c>
    </row>
    <row r="138" spans="2:20" x14ac:dyDescent="0.25">
      <c r="B138">
        <v>8740000000</v>
      </c>
      <c r="C138">
        <v>-8.2435875000000003</v>
      </c>
      <c r="D138">
        <v>-10.871307</v>
      </c>
      <c r="H138" s="82">
        <f t="shared" si="8"/>
        <v>9.0399999999999991</v>
      </c>
      <c r="I138" s="82">
        <f t="shared" si="9"/>
        <v>-8.5060939999999992</v>
      </c>
      <c r="J138" s="82">
        <f t="shared" si="9"/>
        <v>-10.149177</v>
      </c>
      <c r="L138">
        <v>8740000000</v>
      </c>
      <c r="M138">
        <v>-8.6423044000000004</v>
      </c>
      <c r="N138">
        <v>-11.279928999999999</v>
      </c>
      <c r="R138" s="82">
        <f t="shared" si="10"/>
        <v>9.0399999999999991</v>
      </c>
      <c r="S138" s="82">
        <f t="shared" si="11"/>
        <v>-8.7237711000000004</v>
      </c>
      <c r="T138" s="82">
        <f t="shared" si="11"/>
        <v>-11.173076</v>
      </c>
    </row>
    <row r="139" spans="2:20" x14ac:dyDescent="0.25">
      <c r="B139">
        <v>8800000000</v>
      </c>
      <c r="C139">
        <v>-8.2902383999999998</v>
      </c>
      <c r="D139">
        <v>-10.72048</v>
      </c>
      <c r="H139" s="82">
        <f t="shared" si="8"/>
        <v>9.1</v>
      </c>
      <c r="I139" s="82">
        <f t="shared" si="9"/>
        <v>-8.5392989999999998</v>
      </c>
      <c r="J139" s="82">
        <f t="shared" si="9"/>
        <v>-9.9994955000000001</v>
      </c>
      <c r="L139">
        <v>8800000000</v>
      </c>
      <c r="M139">
        <v>-8.6843471999999995</v>
      </c>
      <c r="N139">
        <v>-11.268844</v>
      </c>
      <c r="R139" s="82">
        <f t="shared" si="10"/>
        <v>9.1</v>
      </c>
      <c r="S139" s="82">
        <f t="shared" si="11"/>
        <v>-8.6852350000000005</v>
      </c>
      <c r="T139" s="82">
        <f t="shared" si="11"/>
        <v>-11.091466</v>
      </c>
    </row>
    <row r="140" spans="2:20" x14ac:dyDescent="0.25">
      <c r="B140">
        <v>8860000000</v>
      </c>
      <c r="C140">
        <v>-8.3560572000000004</v>
      </c>
      <c r="D140">
        <v>-10.567703</v>
      </c>
      <c r="H140" s="82">
        <f t="shared" si="8"/>
        <v>9.16</v>
      </c>
      <c r="I140" s="82">
        <f t="shared" si="9"/>
        <v>-8.5737237999999998</v>
      </c>
      <c r="J140" s="82">
        <f t="shared" si="9"/>
        <v>-9.8723144999999999</v>
      </c>
      <c r="L140">
        <v>8860000000</v>
      </c>
      <c r="M140">
        <v>-8.7250823999999998</v>
      </c>
      <c r="N140">
        <v>-11.252478</v>
      </c>
      <c r="R140" s="82">
        <f t="shared" si="10"/>
        <v>9.16</v>
      </c>
      <c r="S140" s="82">
        <f t="shared" si="11"/>
        <v>-8.6519861000000002</v>
      </c>
      <c r="T140" s="82">
        <f t="shared" si="11"/>
        <v>-10.999722</v>
      </c>
    </row>
    <row r="141" spans="2:20" x14ac:dyDescent="0.25">
      <c r="B141">
        <v>8920000000</v>
      </c>
      <c r="C141">
        <v>-8.4106225999999999</v>
      </c>
      <c r="D141">
        <v>-10.440538999999999</v>
      </c>
      <c r="H141" s="82">
        <f t="shared" si="8"/>
        <v>9.2200000000000006</v>
      </c>
      <c r="I141" s="82">
        <f t="shared" si="9"/>
        <v>-8.6059541999999993</v>
      </c>
      <c r="J141" s="82">
        <f t="shared" si="9"/>
        <v>-9.7500915999999993</v>
      </c>
      <c r="L141">
        <v>8920000000</v>
      </c>
      <c r="M141">
        <v>-8.7375278000000005</v>
      </c>
      <c r="N141">
        <v>-11.257379</v>
      </c>
      <c r="R141" s="82">
        <f t="shared" si="10"/>
        <v>9.2200000000000006</v>
      </c>
      <c r="S141" s="82">
        <f t="shared" si="11"/>
        <v>-8.6179246999999997</v>
      </c>
      <c r="T141" s="82">
        <f t="shared" si="11"/>
        <v>-10.876666999999999</v>
      </c>
    </row>
    <row r="142" spans="2:20" x14ac:dyDescent="0.25">
      <c r="B142">
        <v>8980000000</v>
      </c>
      <c r="C142">
        <v>-8.4604902000000006</v>
      </c>
      <c r="D142">
        <v>-10.302308</v>
      </c>
      <c r="H142" s="82">
        <f t="shared" si="8"/>
        <v>9.2799999999999994</v>
      </c>
      <c r="I142" s="82">
        <f t="shared" si="9"/>
        <v>-8.6373949000000003</v>
      </c>
      <c r="J142" s="82">
        <f t="shared" si="9"/>
        <v>-9.6364345999999994</v>
      </c>
      <c r="L142">
        <v>8980000000</v>
      </c>
      <c r="M142">
        <v>-8.7411574999999999</v>
      </c>
      <c r="N142">
        <v>-11.230221</v>
      </c>
      <c r="R142" s="82">
        <f t="shared" si="10"/>
        <v>9.2799999999999994</v>
      </c>
      <c r="S142" s="82">
        <f t="shared" si="11"/>
        <v>-8.5860167000000001</v>
      </c>
      <c r="T142" s="82">
        <f t="shared" si="11"/>
        <v>-10.742622000000001</v>
      </c>
    </row>
    <row r="143" spans="2:20" x14ac:dyDescent="0.25">
      <c r="B143">
        <v>9040000000</v>
      </c>
      <c r="C143">
        <v>-8.5060939999999992</v>
      </c>
      <c r="D143">
        <v>-10.149177</v>
      </c>
      <c r="H143" s="82">
        <f t="shared" si="8"/>
        <v>9.34</v>
      </c>
      <c r="I143" s="82">
        <f t="shared" si="9"/>
        <v>-8.6657629000000007</v>
      </c>
      <c r="J143" s="82">
        <f t="shared" si="9"/>
        <v>-9.5599833000000007</v>
      </c>
      <c r="L143">
        <v>9040000000</v>
      </c>
      <c r="M143">
        <v>-8.7237711000000004</v>
      </c>
      <c r="N143">
        <v>-11.173076</v>
      </c>
      <c r="R143" s="82">
        <f t="shared" si="10"/>
        <v>9.34</v>
      </c>
      <c r="S143" s="82">
        <f t="shared" si="11"/>
        <v>-8.5592299000000001</v>
      </c>
      <c r="T143" s="82">
        <f t="shared" si="11"/>
        <v>-10.601955</v>
      </c>
    </row>
    <row r="144" spans="2:20" x14ac:dyDescent="0.25">
      <c r="B144">
        <v>9100000000</v>
      </c>
      <c r="C144">
        <v>-8.5392989999999998</v>
      </c>
      <c r="D144">
        <v>-9.9994955000000001</v>
      </c>
      <c r="H144" s="82">
        <f t="shared" si="8"/>
        <v>9.4</v>
      </c>
      <c r="I144" s="82">
        <f t="shared" si="9"/>
        <v>-8.7121592000000003</v>
      </c>
      <c r="J144" s="82">
        <f t="shared" si="9"/>
        <v>-9.4828463000000003</v>
      </c>
      <c r="L144">
        <v>9100000000</v>
      </c>
      <c r="M144">
        <v>-8.6852350000000005</v>
      </c>
      <c r="N144">
        <v>-11.091466</v>
      </c>
      <c r="R144" s="82">
        <f t="shared" si="10"/>
        <v>9.4</v>
      </c>
      <c r="S144" s="82">
        <f t="shared" si="11"/>
        <v>-8.5604820000000004</v>
      </c>
      <c r="T144" s="82">
        <f t="shared" si="11"/>
        <v>-10.437791000000001</v>
      </c>
    </row>
    <row r="145" spans="2:20" x14ac:dyDescent="0.25">
      <c r="B145">
        <v>9160000000</v>
      </c>
      <c r="C145">
        <v>-8.5737237999999998</v>
      </c>
      <c r="D145">
        <v>-9.8723144999999999</v>
      </c>
      <c r="H145" s="82">
        <f t="shared" si="8"/>
        <v>9.4600000000000009</v>
      </c>
      <c r="I145" s="82">
        <f t="shared" si="9"/>
        <v>-8.7582693000000003</v>
      </c>
      <c r="J145" s="82">
        <f t="shared" si="9"/>
        <v>-9.4192982000000001</v>
      </c>
      <c r="L145">
        <v>9160000000</v>
      </c>
      <c r="M145">
        <v>-8.6519861000000002</v>
      </c>
      <c r="N145">
        <v>-10.999722</v>
      </c>
      <c r="R145" s="82">
        <f t="shared" si="10"/>
        <v>9.4600000000000009</v>
      </c>
      <c r="S145" s="82">
        <f t="shared" si="11"/>
        <v>-8.5722637000000006</v>
      </c>
      <c r="T145" s="82">
        <f t="shared" si="11"/>
        <v>-10.258637</v>
      </c>
    </row>
    <row r="146" spans="2:20" x14ac:dyDescent="0.25">
      <c r="B146">
        <v>9220000000</v>
      </c>
      <c r="C146">
        <v>-8.6059541999999993</v>
      </c>
      <c r="D146">
        <v>-9.7500915999999993</v>
      </c>
      <c r="H146" s="82">
        <f t="shared" si="8"/>
        <v>9.52</v>
      </c>
      <c r="I146" s="82">
        <f t="shared" si="9"/>
        <v>-8.8098516</v>
      </c>
      <c r="J146" s="82">
        <f t="shared" si="9"/>
        <v>-9.3540744999999994</v>
      </c>
      <c r="L146">
        <v>9220000000</v>
      </c>
      <c r="M146">
        <v>-8.6179246999999997</v>
      </c>
      <c r="N146">
        <v>-10.876666999999999</v>
      </c>
      <c r="R146" s="82">
        <f t="shared" si="10"/>
        <v>9.52</v>
      </c>
      <c r="S146" s="82">
        <f t="shared" si="11"/>
        <v>-8.6071863000000004</v>
      </c>
      <c r="T146" s="82">
        <f t="shared" si="11"/>
        <v>-10.087130999999999</v>
      </c>
    </row>
    <row r="147" spans="2:20" x14ac:dyDescent="0.25">
      <c r="B147">
        <v>9280000000</v>
      </c>
      <c r="C147">
        <v>-8.6373949000000003</v>
      </c>
      <c r="D147">
        <v>-9.6364345999999994</v>
      </c>
      <c r="H147" s="82">
        <f t="shared" si="8"/>
        <v>9.58</v>
      </c>
      <c r="I147" s="82">
        <f t="shared" si="9"/>
        <v>-8.8583669999999994</v>
      </c>
      <c r="J147" s="82">
        <f t="shared" si="9"/>
        <v>-9.2991600000000005</v>
      </c>
      <c r="L147">
        <v>9280000000</v>
      </c>
      <c r="M147">
        <v>-8.5860167000000001</v>
      </c>
      <c r="N147">
        <v>-10.742622000000001</v>
      </c>
      <c r="R147" s="82">
        <f t="shared" si="10"/>
        <v>9.58</v>
      </c>
      <c r="S147" s="82">
        <f t="shared" si="11"/>
        <v>-8.6482191000000004</v>
      </c>
      <c r="T147" s="82">
        <f t="shared" si="11"/>
        <v>-9.9117745999999993</v>
      </c>
    </row>
    <row r="148" spans="2:20" x14ac:dyDescent="0.25">
      <c r="B148">
        <v>9340000000</v>
      </c>
      <c r="C148">
        <v>-8.6657629000000007</v>
      </c>
      <c r="D148">
        <v>-9.5599833000000007</v>
      </c>
      <c r="H148" s="82">
        <f t="shared" si="8"/>
        <v>9.64</v>
      </c>
      <c r="I148" s="82">
        <f t="shared" si="9"/>
        <v>-8.9037161000000005</v>
      </c>
      <c r="J148" s="82">
        <f t="shared" si="9"/>
        <v>-9.2740487999999992</v>
      </c>
      <c r="L148">
        <v>9340000000</v>
      </c>
      <c r="M148">
        <v>-8.5592299000000001</v>
      </c>
      <c r="N148">
        <v>-10.601955</v>
      </c>
      <c r="R148" s="82">
        <f t="shared" si="10"/>
        <v>9.64</v>
      </c>
      <c r="S148" s="82">
        <f t="shared" si="11"/>
        <v>-8.6975192999999997</v>
      </c>
      <c r="T148" s="82">
        <f t="shared" si="11"/>
        <v>-9.7754420999999994</v>
      </c>
    </row>
    <row r="149" spans="2:20" x14ac:dyDescent="0.25">
      <c r="B149">
        <v>9400000000</v>
      </c>
      <c r="C149">
        <v>-8.7121592000000003</v>
      </c>
      <c r="D149">
        <v>-9.4828463000000003</v>
      </c>
      <c r="H149" s="82">
        <f t="shared" si="8"/>
        <v>9.6999999999999993</v>
      </c>
      <c r="I149" s="82">
        <f t="shared" si="9"/>
        <v>-8.9360847000000003</v>
      </c>
      <c r="J149" s="82">
        <f t="shared" si="9"/>
        <v>-9.2622976000000001</v>
      </c>
      <c r="L149">
        <v>9400000000</v>
      </c>
      <c r="M149">
        <v>-8.5604820000000004</v>
      </c>
      <c r="N149">
        <v>-10.437791000000001</v>
      </c>
      <c r="R149" s="82">
        <f t="shared" si="10"/>
        <v>9.6999999999999993</v>
      </c>
      <c r="S149" s="82">
        <f t="shared" si="11"/>
        <v>-8.7397728000000008</v>
      </c>
      <c r="T149" s="82">
        <f t="shared" si="11"/>
        <v>-9.6541280999999994</v>
      </c>
    </row>
    <row r="150" spans="2:20" x14ac:dyDescent="0.25">
      <c r="B150">
        <v>9460000000</v>
      </c>
      <c r="C150">
        <v>-8.7582693000000003</v>
      </c>
      <c r="D150">
        <v>-9.4192982000000001</v>
      </c>
      <c r="H150" s="82">
        <f t="shared" si="8"/>
        <v>9.76</v>
      </c>
      <c r="I150" s="82">
        <f t="shared" si="9"/>
        <v>-8.9638538000000008</v>
      </c>
      <c r="J150" s="82">
        <f t="shared" si="9"/>
        <v>-9.2769575</v>
      </c>
      <c r="L150">
        <v>9460000000</v>
      </c>
      <c r="M150">
        <v>-8.5722637000000006</v>
      </c>
      <c r="N150">
        <v>-10.258637</v>
      </c>
      <c r="R150" s="82">
        <f t="shared" si="10"/>
        <v>9.76</v>
      </c>
      <c r="S150" s="82">
        <f t="shared" si="11"/>
        <v>-8.7888459999999995</v>
      </c>
      <c r="T150" s="82">
        <f t="shared" si="11"/>
        <v>-9.5768394000000008</v>
      </c>
    </row>
    <row r="151" spans="2:20" x14ac:dyDescent="0.25">
      <c r="B151">
        <v>9520000000</v>
      </c>
      <c r="C151">
        <v>-8.8098516</v>
      </c>
      <c r="D151">
        <v>-9.3540744999999994</v>
      </c>
      <c r="H151" s="82">
        <f t="shared" si="8"/>
        <v>9.82</v>
      </c>
      <c r="I151" s="82">
        <f t="shared" si="9"/>
        <v>-8.9797238999999998</v>
      </c>
      <c r="J151" s="82">
        <f t="shared" si="9"/>
        <v>-9.2960986999999999</v>
      </c>
      <c r="L151">
        <v>9520000000</v>
      </c>
      <c r="M151">
        <v>-8.6071863000000004</v>
      </c>
      <c r="N151">
        <v>-10.087130999999999</v>
      </c>
      <c r="R151" s="82">
        <f t="shared" si="10"/>
        <v>9.82</v>
      </c>
      <c r="S151" s="82">
        <f t="shared" si="11"/>
        <v>-8.8271750999999998</v>
      </c>
      <c r="T151" s="82">
        <f t="shared" si="11"/>
        <v>-9.5056437999999996</v>
      </c>
    </row>
    <row r="152" spans="2:20" x14ac:dyDescent="0.25">
      <c r="B152">
        <v>9580000000</v>
      </c>
      <c r="C152">
        <v>-8.8583669999999994</v>
      </c>
      <c r="D152">
        <v>-9.2991600000000005</v>
      </c>
      <c r="H152" s="82">
        <f t="shared" si="8"/>
        <v>9.8800000000000008</v>
      </c>
      <c r="I152" s="82">
        <f t="shared" si="9"/>
        <v>-8.9675569999999993</v>
      </c>
      <c r="J152" s="82">
        <f t="shared" si="9"/>
        <v>-9.3648272000000006</v>
      </c>
      <c r="L152">
        <v>9580000000</v>
      </c>
      <c r="M152">
        <v>-8.6482191000000004</v>
      </c>
      <c r="N152">
        <v>-9.9117745999999993</v>
      </c>
      <c r="R152" s="82">
        <f t="shared" si="10"/>
        <v>9.8800000000000008</v>
      </c>
      <c r="S152" s="82">
        <f t="shared" si="11"/>
        <v>-8.8405781000000001</v>
      </c>
      <c r="T152" s="82">
        <f t="shared" si="11"/>
        <v>-9.4940499999999997</v>
      </c>
    </row>
    <row r="153" spans="2:20" x14ac:dyDescent="0.25">
      <c r="B153">
        <v>9640000000</v>
      </c>
      <c r="C153">
        <v>-8.9037161000000005</v>
      </c>
      <c r="D153">
        <v>-9.2740487999999992</v>
      </c>
      <c r="H153" s="82">
        <f t="shared" si="8"/>
        <v>9.94</v>
      </c>
      <c r="I153" s="82">
        <f t="shared" si="9"/>
        <v>-8.9626178999999997</v>
      </c>
      <c r="J153" s="82">
        <f t="shared" si="9"/>
        <v>-9.4123669000000003</v>
      </c>
      <c r="L153">
        <v>9640000000</v>
      </c>
      <c r="M153">
        <v>-8.6975192999999997</v>
      </c>
      <c r="N153">
        <v>-9.7754420999999994</v>
      </c>
      <c r="R153" s="82">
        <f t="shared" si="10"/>
        <v>9.94</v>
      </c>
      <c r="S153" s="82">
        <f t="shared" si="11"/>
        <v>-8.8647728000000008</v>
      </c>
      <c r="T153" s="82">
        <f t="shared" si="11"/>
        <v>-9.4690627999999997</v>
      </c>
    </row>
    <row r="154" spans="2:20" x14ac:dyDescent="0.25">
      <c r="B154">
        <v>9700000000</v>
      </c>
      <c r="C154">
        <v>-8.9360847000000003</v>
      </c>
      <c r="D154">
        <v>-9.2622976000000001</v>
      </c>
      <c r="H154" s="82">
        <f t="shared" si="8"/>
        <v>10</v>
      </c>
      <c r="I154" s="82">
        <f t="shared" si="9"/>
        <v>-8.9504231999999995</v>
      </c>
      <c r="J154" s="82">
        <f t="shared" si="9"/>
        <v>-9.4913378000000002</v>
      </c>
      <c r="L154">
        <v>9700000000</v>
      </c>
      <c r="M154">
        <v>-8.7397728000000008</v>
      </c>
      <c r="N154">
        <v>-9.6541280999999994</v>
      </c>
      <c r="R154" s="82">
        <f t="shared" si="10"/>
        <v>10</v>
      </c>
      <c r="S154" s="82">
        <f t="shared" si="11"/>
        <v>-8.8896789999999992</v>
      </c>
      <c r="T154" s="82">
        <f t="shared" si="11"/>
        <v>-9.4750174999999999</v>
      </c>
    </row>
    <row r="155" spans="2:20" x14ac:dyDescent="0.25">
      <c r="B155">
        <v>9760000000</v>
      </c>
      <c r="C155">
        <v>-8.9638538000000008</v>
      </c>
      <c r="D155">
        <v>-9.2769575</v>
      </c>
      <c r="H155" s="82">
        <f t="shared" si="8"/>
        <v>10.06</v>
      </c>
      <c r="I155" s="82">
        <f t="shared" si="9"/>
        <v>-8.9294519000000001</v>
      </c>
      <c r="J155" s="82">
        <f t="shared" si="9"/>
        <v>-9.5686169000000003</v>
      </c>
      <c r="L155">
        <v>9760000000</v>
      </c>
      <c r="M155">
        <v>-8.7888459999999995</v>
      </c>
      <c r="N155">
        <v>-9.5768394000000008</v>
      </c>
      <c r="R155" s="82">
        <f t="shared" si="10"/>
        <v>10.06</v>
      </c>
      <c r="S155" s="82">
        <f t="shared" si="11"/>
        <v>-8.8996534</v>
      </c>
      <c r="T155" s="82">
        <f t="shared" si="11"/>
        <v>-9.4884214</v>
      </c>
    </row>
    <row r="156" spans="2:20" x14ac:dyDescent="0.25">
      <c r="B156">
        <v>9820000000</v>
      </c>
      <c r="C156">
        <v>-8.9797238999999998</v>
      </c>
      <c r="D156">
        <v>-9.2960986999999999</v>
      </c>
      <c r="H156" s="82">
        <f t="shared" si="8"/>
        <v>10.119999999999999</v>
      </c>
      <c r="I156" s="82">
        <f t="shared" si="9"/>
        <v>-8.8948783999999996</v>
      </c>
      <c r="J156" s="82">
        <f t="shared" si="9"/>
        <v>-9.6747847</v>
      </c>
      <c r="L156">
        <v>9820000000</v>
      </c>
      <c r="M156">
        <v>-8.8271750999999998</v>
      </c>
      <c r="N156">
        <v>-9.5056437999999996</v>
      </c>
      <c r="R156" s="82">
        <f t="shared" si="10"/>
        <v>10.119999999999999</v>
      </c>
      <c r="S156" s="82">
        <f t="shared" si="11"/>
        <v>-8.8987750999999999</v>
      </c>
      <c r="T156" s="82">
        <f t="shared" si="11"/>
        <v>-9.5369510999999996</v>
      </c>
    </row>
    <row r="157" spans="2:20" x14ac:dyDescent="0.25">
      <c r="B157">
        <v>9880000000</v>
      </c>
      <c r="C157">
        <v>-8.9675569999999993</v>
      </c>
      <c r="D157">
        <v>-9.3648272000000006</v>
      </c>
      <c r="H157" s="82">
        <f t="shared" si="8"/>
        <v>10.18</v>
      </c>
      <c r="I157" s="82">
        <f t="shared" si="9"/>
        <v>-8.8814898000000007</v>
      </c>
      <c r="J157" s="82">
        <f t="shared" si="9"/>
        <v>-9.7603121000000002</v>
      </c>
      <c r="L157">
        <v>9880000000</v>
      </c>
      <c r="M157">
        <v>-8.8405781000000001</v>
      </c>
      <c r="N157">
        <v>-9.4940499999999997</v>
      </c>
      <c r="R157" s="82">
        <f t="shared" si="10"/>
        <v>10.18</v>
      </c>
      <c r="S157" s="82">
        <f t="shared" si="11"/>
        <v>-8.9186077000000008</v>
      </c>
      <c r="T157" s="82">
        <f t="shared" si="11"/>
        <v>-9.5693082999999994</v>
      </c>
    </row>
    <row r="158" spans="2:20" x14ac:dyDescent="0.25">
      <c r="B158">
        <v>9940000000</v>
      </c>
      <c r="C158">
        <v>-8.9626178999999997</v>
      </c>
      <c r="D158">
        <v>-9.4123669000000003</v>
      </c>
      <c r="H158" s="82">
        <f t="shared" si="8"/>
        <v>10.24</v>
      </c>
      <c r="I158" s="82">
        <f t="shared" si="9"/>
        <v>-8.8668709000000003</v>
      </c>
      <c r="J158" s="82">
        <f t="shared" si="9"/>
        <v>-9.8550757999999998</v>
      </c>
      <c r="L158">
        <v>9940000000</v>
      </c>
      <c r="M158">
        <v>-8.8647728000000008</v>
      </c>
      <c r="N158">
        <v>-9.4690627999999997</v>
      </c>
      <c r="R158" s="82">
        <f t="shared" si="10"/>
        <v>10.24</v>
      </c>
      <c r="S158" s="82">
        <f t="shared" si="11"/>
        <v>-8.9260683000000007</v>
      </c>
      <c r="T158" s="82">
        <f t="shared" si="11"/>
        <v>-9.6168517999999992</v>
      </c>
    </row>
    <row r="159" spans="2:20" x14ac:dyDescent="0.25">
      <c r="B159">
        <v>10000000000</v>
      </c>
      <c r="C159">
        <v>-8.9504231999999995</v>
      </c>
      <c r="D159">
        <v>-9.4913378000000002</v>
      </c>
      <c r="H159" s="82">
        <f t="shared" si="8"/>
        <v>10.3</v>
      </c>
      <c r="I159" s="82">
        <f t="shared" si="9"/>
        <v>-8.8404293000000003</v>
      </c>
      <c r="J159" s="82">
        <f t="shared" si="9"/>
        <v>-9.9648904999999992</v>
      </c>
      <c r="L159">
        <v>10000000000</v>
      </c>
      <c r="M159">
        <v>-8.8896789999999992</v>
      </c>
      <c r="N159">
        <v>-9.4750174999999999</v>
      </c>
      <c r="R159" s="82">
        <f t="shared" si="10"/>
        <v>10.3</v>
      </c>
      <c r="S159" s="82">
        <f t="shared" si="11"/>
        <v>-8.9184160000000006</v>
      </c>
      <c r="T159" s="82">
        <f t="shared" si="11"/>
        <v>-9.6980143000000005</v>
      </c>
    </row>
    <row r="160" spans="2:20" x14ac:dyDescent="0.25">
      <c r="B160">
        <v>10060000000</v>
      </c>
      <c r="C160">
        <v>-8.9294519000000001</v>
      </c>
      <c r="D160">
        <v>-9.5686169000000003</v>
      </c>
      <c r="H160" s="82">
        <f t="shared" si="8"/>
        <v>10.36</v>
      </c>
      <c r="I160" s="82">
        <f t="shared" si="9"/>
        <v>-8.8191824000000008</v>
      </c>
      <c r="J160" s="82">
        <f t="shared" si="9"/>
        <v>-10.045763000000001</v>
      </c>
      <c r="L160">
        <v>10060000000</v>
      </c>
      <c r="M160">
        <v>-8.8996534</v>
      </c>
      <c r="N160">
        <v>-9.4884214</v>
      </c>
      <c r="R160" s="82">
        <f t="shared" si="10"/>
        <v>10.36</v>
      </c>
      <c r="S160" s="82">
        <f t="shared" si="11"/>
        <v>-8.9158535000000008</v>
      </c>
      <c r="T160" s="82">
        <f t="shared" si="11"/>
        <v>-9.7591599999999996</v>
      </c>
    </row>
    <row r="161" spans="2:20" x14ac:dyDescent="0.25">
      <c r="B161">
        <v>10120000000</v>
      </c>
      <c r="C161">
        <v>-8.8948783999999996</v>
      </c>
      <c r="D161">
        <v>-9.6747847</v>
      </c>
      <c r="H161" s="82">
        <f t="shared" si="8"/>
        <v>10.42</v>
      </c>
      <c r="I161" s="82">
        <f t="shared" si="9"/>
        <v>-8.8147497000000001</v>
      </c>
      <c r="J161" s="82">
        <f t="shared" si="9"/>
        <v>-10.139229</v>
      </c>
      <c r="L161">
        <v>10120000000</v>
      </c>
      <c r="M161">
        <v>-8.8987750999999999</v>
      </c>
      <c r="N161">
        <v>-9.5369510999999996</v>
      </c>
      <c r="R161" s="82">
        <f t="shared" si="10"/>
        <v>10.42</v>
      </c>
      <c r="S161" s="82">
        <f t="shared" si="11"/>
        <v>-8.9153260999999997</v>
      </c>
      <c r="T161" s="82">
        <f t="shared" si="11"/>
        <v>-9.8334712999999994</v>
      </c>
    </row>
    <row r="162" spans="2:20" x14ac:dyDescent="0.25">
      <c r="B162">
        <v>10180000000</v>
      </c>
      <c r="C162">
        <v>-8.8814898000000007</v>
      </c>
      <c r="D162">
        <v>-9.7603121000000002</v>
      </c>
      <c r="H162" s="82">
        <f t="shared" si="8"/>
        <v>10.48</v>
      </c>
      <c r="I162" s="82">
        <f t="shared" si="9"/>
        <v>-8.8045405999999993</v>
      </c>
      <c r="J162" s="82">
        <f t="shared" si="9"/>
        <v>-10.235894</v>
      </c>
      <c r="L162">
        <v>10180000000</v>
      </c>
      <c r="M162">
        <v>-8.9186077000000008</v>
      </c>
      <c r="N162">
        <v>-9.5693082999999994</v>
      </c>
      <c r="R162" s="82">
        <f t="shared" si="10"/>
        <v>10.48</v>
      </c>
      <c r="S162" s="82">
        <f t="shared" si="11"/>
        <v>-8.8986101000000009</v>
      </c>
      <c r="T162" s="82">
        <f t="shared" si="11"/>
        <v>-9.9209337000000009</v>
      </c>
    </row>
    <row r="163" spans="2:20" x14ac:dyDescent="0.25">
      <c r="B163">
        <v>10240000000</v>
      </c>
      <c r="C163">
        <v>-8.8668709000000003</v>
      </c>
      <c r="D163">
        <v>-9.8550757999999998</v>
      </c>
      <c r="H163" s="82">
        <f t="shared" si="8"/>
        <v>10.54</v>
      </c>
      <c r="I163" s="82">
        <f t="shared" si="9"/>
        <v>-8.7912683000000005</v>
      </c>
      <c r="J163" s="82">
        <f t="shared" si="9"/>
        <v>-10.344251999999999</v>
      </c>
      <c r="L163">
        <v>10240000000</v>
      </c>
      <c r="M163">
        <v>-8.9260683000000007</v>
      </c>
      <c r="N163">
        <v>-9.6168517999999992</v>
      </c>
      <c r="R163" s="82">
        <f t="shared" si="10"/>
        <v>10.54</v>
      </c>
      <c r="S163" s="82">
        <f t="shared" si="11"/>
        <v>-8.8904447999999991</v>
      </c>
      <c r="T163" s="82">
        <f t="shared" si="11"/>
        <v>-10.007421000000001</v>
      </c>
    </row>
    <row r="164" spans="2:20" x14ac:dyDescent="0.25">
      <c r="B164">
        <v>10300000000</v>
      </c>
      <c r="C164">
        <v>-8.8404293000000003</v>
      </c>
      <c r="D164">
        <v>-9.9648904999999992</v>
      </c>
      <c r="H164" s="82">
        <f t="shared" si="8"/>
        <v>10.6</v>
      </c>
      <c r="I164" s="82">
        <f t="shared" si="9"/>
        <v>-8.7873058000000004</v>
      </c>
      <c r="J164" s="82">
        <f t="shared" si="9"/>
        <v>-10.453023999999999</v>
      </c>
      <c r="L164">
        <v>10300000000</v>
      </c>
      <c r="M164">
        <v>-8.9184160000000006</v>
      </c>
      <c r="N164">
        <v>-9.6980143000000005</v>
      </c>
      <c r="R164" s="82">
        <f t="shared" si="10"/>
        <v>10.6</v>
      </c>
      <c r="S164" s="82">
        <f t="shared" si="11"/>
        <v>-8.8901281000000001</v>
      </c>
      <c r="T164" s="82">
        <f t="shared" si="11"/>
        <v>-10.101634000000001</v>
      </c>
    </row>
    <row r="165" spans="2:20" x14ac:dyDescent="0.25">
      <c r="B165">
        <v>10360000000</v>
      </c>
      <c r="C165">
        <v>-8.8191824000000008</v>
      </c>
      <c r="D165">
        <v>-10.045763000000001</v>
      </c>
      <c r="H165" s="82">
        <f t="shared" si="8"/>
        <v>10.66</v>
      </c>
      <c r="I165" s="82">
        <f t="shared" si="9"/>
        <v>-8.7711848999999997</v>
      </c>
      <c r="J165" s="82">
        <f t="shared" si="9"/>
        <v>-10.581783</v>
      </c>
      <c r="L165">
        <v>10360000000</v>
      </c>
      <c r="M165">
        <v>-8.9158535000000008</v>
      </c>
      <c r="N165">
        <v>-9.7591599999999996</v>
      </c>
      <c r="R165" s="82">
        <f t="shared" si="10"/>
        <v>10.66</v>
      </c>
      <c r="S165" s="82">
        <f t="shared" si="11"/>
        <v>-8.8692426999999991</v>
      </c>
      <c r="T165" s="82">
        <f t="shared" si="11"/>
        <v>-10.196232</v>
      </c>
    </row>
    <row r="166" spans="2:20" x14ac:dyDescent="0.25">
      <c r="B166">
        <v>10420000000</v>
      </c>
      <c r="C166">
        <v>-8.8147497000000001</v>
      </c>
      <c r="D166">
        <v>-10.139229</v>
      </c>
      <c r="H166" s="82">
        <f t="shared" si="8"/>
        <v>10.72</v>
      </c>
      <c r="I166" s="82">
        <f t="shared" si="9"/>
        <v>-8.7594575999999993</v>
      </c>
      <c r="J166" s="82">
        <f t="shared" si="9"/>
        <v>-10.710167</v>
      </c>
      <c r="L166">
        <v>10420000000</v>
      </c>
      <c r="M166">
        <v>-8.9153260999999997</v>
      </c>
      <c r="N166">
        <v>-9.8334712999999994</v>
      </c>
      <c r="R166" s="82">
        <f t="shared" si="10"/>
        <v>10.72</v>
      </c>
      <c r="S166" s="82">
        <f t="shared" si="11"/>
        <v>-8.8616772000000008</v>
      </c>
      <c r="T166" s="82">
        <f t="shared" si="11"/>
        <v>-10.294688000000001</v>
      </c>
    </row>
    <row r="167" spans="2:20" x14ac:dyDescent="0.25">
      <c r="B167">
        <v>10480000000</v>
      </c>
      <c r="C167">
        <v>-8.8045405999999993</v>
      </c>
      <c r="D167">
        <v>-10.235894</v>
      </c>
      <c r="H167" s="82">
        <f t="shared" si="8"/>
        <v>10.78</v>
      </c>
      <c r="I167" s="82">
        <f t="shared" si="9"/>
        <v>-8.7586603000000007</v>
      </c>
      <c r="J167" s="82">
        <f t="shared" si="9"/>
        <v>-10.838231</v>
      </c>
      <c r="L167">
        <v>10480000000</v>
      </c>
      <c r="M167">
        <v>-8.8986101000000009</v>
      </c>
      <c r="N167">
        <v>-9.9209337000000009</v>
      </c>
      <c r="R167" s="82">
        <f t="shared" si="10"/>
        <v>10.78</v>
      </c>
      <c r="S167" s="82">
        <f t="shared" si="11"/>
        <v>-8.8729323999999998</v>
      </c>
      <c r="T167" s="82">
        <f t="shared" si="11"/>
        <v>-10.376713000000001</v>
      </c>
    </row>
    <row r="168" spans="2:20" x14ac:dyDescent="0.25">
      <c r="B168">
        <v>10540000000</v>
      </c>
      <c r="C168">
        <v>-8.7912683000000005</v>
      </c>
      <c r="D168">
        <v>-10.344251999999999</v>
      </c>
      <c r="H168" s="82">
        <f t="shared" si="8"/>
        <v>10.84</v>
      </c>
      <c r="I168" s="82">
        <f t="shared" si="9"/>
        <v>-8.7607821999999995</v>
      </c>
      <c r="J168" s="82">
        <f t="shared" si="9"/>
        <v>-10.999212999999999</v>
      </c>
      <c r="L168">
        <v>10540000000</v>
      </c>
      <c r="M168">
        <v>-8.8904447999999991</v>
      </c>
      <c r="N168">
        <v>-10.007421000000001</v>
      </c>
      <c r="R168" s="82">
        <f t="shared" si="10"/>
        <v>10.84</v>
      </c>
      <c r="S168" s="82">
        <f t="shared" si="11"/>
        <v>-8.8835764000000008</v>
      </c>
      <c r="T168" s="82">
        <f t="shared" si="11"/>
        <v>-10.519829</v>
      </c>
    </row>
    <row r="169" spans="2:20" x14ac:dyDescent="0.25">
      <c r="B169">
        <v>10600000000</v>
      </c>
      <c r="C169">
        <v>-8.7873058000000004</v>
      </c>
      <c r="D169">
        <v>-10.453023999999999</v>
      </c>
      <c r="H169" s="82">
        <f t="shared" si="8"/>
        <v>10.9</v>
      </c>
      <c r="I169" s="82">
        <f t="shared" si="9"/>
        <v>-8.7555970999999992</v>
      </c>
      <c r="J169" s="82">
        <f t="shared" si="9"/>
        <v>-11.125280999999999</v>
      </c>
      <c r="L169">
        <v>10600000000</v>
      </c>
      <c r="M169">
        <v>-8.8901281000000001</v>
      </c>
      <c r="N169">
        <v>-10.101634000000001</v>
      </c>
      <c r="R169" s="82">
        <f t="shared" si="10"/>
        <v>10.9</v>
      </c>
      <c r="S169" s="82">
        <f t="shared" si="11"/>
        <v>-8.8819827999999994</v>
      </c>
      <c r="T169" s="82">
        <f t="shared" si="11"/>
        <v>-10.626263</v>
      </c>
    </row>
    <row r="170" spans="2:20" x14ac:dyDescent="0.25">
      <c r="B170">
        <v>10660000000</v>
      </c>
      <c r="C170">
        <v>-8.7711848999999997</v>
      </c>
      <c r="D170">
        <v>-10.581783</v>
      </c>
      <c r="H170" s="82">
        <f t="shared" si="8"/>
        <v>10.96</v>
      </c>
      <c r="I170" s="82">
        <f t="shared" si="9"/>
        <v>-8.7706022000000008</v>
      </c>
      <c r="J170" s="82">
        <f t="shared" si="9"/>
        <v>-11.269838999999999</v>
      </c>
      <c r="L170">
        <v>10660000000</v>
      </c>
      <c r="M170">
        <v>-8.8692426999999991</v>
      </c>
      <c r="N170">
        <v>-10.196232</v>
      </c>
      <c r="R170" s="82">
        <f t="shared" si="10"/>
        <v>10.96</v>
      </c>
      <c r="S170" s="82">
        <f t="shared" si="11"/>
        <v>-8.9047517999999997</v>
      </c>
      <c r="T170" s="82">
        <f t="shared" si="11"/>
        <v>-10.777203</v>
      </c>
    </row>
    <row r="171" spans="2:20" x14ac:dyDescent="0.25">
      <c r="B171">
        <v>10720000000</v>
      </c>
      <c r="C171">
        <v>-8.7594575999999993</v>
      </c>
      <c r="D171">
        <v>-10.710167</v>
      </c>
      <c r="H171" s="82">
        <f t="shared" si="8"/>
        <v>11.02</v>
      </c>
      <c r="I171" s="82">
        <f t="shared" si="9"/>
        <v>-8.7885446999999992</v>
      </c>
      <c r="J171" s="82">
        <f t="shared" si="9"/>
        <v>-11.354091</v>
      </c>
      <c r="L171">
        <v>10720000000</v>
      </c>
      <c r="M171">
        <v>-8.8616772000000008</v>
      </c>
      <c r="N171">
        <v>-10.294688000000001</v>
      </c>
      <c r="R171" s="82">
        <f t="shared" si="10"/>
        <v>11.02</v>
      </c>
      <c r="S171" s="82">
        <f t="shared" si="11"/>
        <v>-8.9291915999999993</v>
      </c>
      <c r="T171" s="82">
        <f t="shared" si="11"/>
        <v>-10.877044</v>
      </c>
    </row>
    <row r="172" spans="2:20" x14ac:dyDescent="0.25">
      <c r="B172">
        <v>10780000000</v>
      </c>
      <c r="C172">
        <v>-8.7586603000000007</v>
      </c>
      <c r="D172">
        <v>-10.838231</v>
      </c>
      <c r="H172" s="82">
        <f t="shared" si="8"/>
        <v>11.08</v>
      </c>
      <c r="I172" s="82">
        <f t="shared" si="9"/>
        <v>-8.8044633999999995</v>
      </c>
      <c r="J172" s="82">
        <f t="shared" si="9"/>
        <v>-11.445258000000001</v>
      </c>
      <c r="L172">
        <v>10780000000</v>
      </c>
      <c r="M172">
        <v>-8.8729323999999998</v>
      </c>
      <c r="N172">
        <v>-10.376713000000001</v>
      </c>
      <c r="R172" s="82">
        <f t="shared" si="10"/>
        <v>11.08</v>
      </c>
      <c r="S172" s="82">
        <f t="shared" si="11"/>
        <v>-8.9500036000000005</v>
      </c>
      <c r="T172" s="82">
        <f t="shared" si="11"/>
        <v>-11.016235</v>
      </c>
    </row>
    <row r="173" spans="2:20" x14ac:dyDescent="0.25">
      <c r="B173">
        <v>10840000000</v>
      </c>
      <c r="C173">
        <v>-8.7607821999999995</v>
      </c>
      <c r="D173">
        <v>-10.999212999999999</v>
      </c>
      <c r="H173" s="82">
        <f t="shared" si="8"/>
        <v>11.14</v>
      </c>
      <c r="I173" s="82">
        <f t="shared" si="9"/>
        <v>-8.8205462000000008</v>
      </c>
      <c r="J173" s="82">
        <f t="shared" si="9"/>
        <v>-11.462427</v>
      </c>
      <c r="L173">
        <v>10840000000</v>
      </c>
      <c r="M173">
        <v>-8.8835764000000008</v>
      </c>
      <c r="N173">
        <v>-10.519829</v>
      </c>
      <c r="R173" s="82">
        <f t="shared" si="10"/>
        <v>11.14</v>
      </c>
      <c r="S173" s="82">
        <f t="shared" si="11"/>
        <v>-8.9660892000000008</v>
      </c>
      <c r="T173" s="82">
        <f t="shared" si="11"/>
        <v>-11.086648</v>
      </c>
    </row>
    <row r="174" spans="2:20" x14ac:dyDescent="0.25">
      <c r="B174">
        <v>10900000000</v>
      </c>
      <c r="C174">
        <v>-8.7555970999999992</v>
      </c>
      <c r="D174">
        <v>-11.125280999999999</v>
      </c>
      <c r="H174" s="82">
        <f t="shared" si="8"/>
        <v>11.2</v>
      </c>
      <c r="I174" s="82">
        <f t="shared" si="9"/>
        <v>-8.8506879999999999</v>
      </c>
      <c r="J174" s="82">
        <f t="shared" si="9"/>
        <v>-11.492571</v>
      </c>
      <c r="L174">
        <v>10900000000</v>
      </c>
      <c r="M174">
        <v>-8.8819827999999994</v>
      </c>
      <c r="N174">
        <v>-10.626263</v>
      </c>
      <c r="R174" s="82">
        <f t="shared" si="10"/>
        <v>11.2</v>
      </c>
      <c r="S174" s="82">
        <f t="shared" si="11"/>
        <v>-8.9931277999999999</v>
      </c>
      <c r="T174" s="82">
        <f t="shared" si="11"/>
        <v>-11.176469000000001</v>
      </c>
    </row>
    <row r="175" spans="2:20" x14ac:dyDescent="0.25">
      <c r="B175">
        <v>10960000000</v>
      </c>
      <c r="C175">
        <v>-8.7706022000000008</v>
      </c>
      <c r="D175">
        <v>-11.269838999999999</v>
      </c>
      <c r="H175" s="82">
        <f t="shared" si="8"/>
        <v>11.26</v>
      </c>
      <c r="I175" s="82">
        <f t="shared" si="9"/>
        <v>-8.8848275999999995</v>
      </c>
      <c r="J175" s="82">
        <f t="shared" si="9"/>
        <v>-11.464392999999999</v>
      </c>
      <c r="L175">
        <v>10960000000</v>
      </c>
      <c r="M175">
        <v>-8.9047517999999997</v>
      </c>
      <c r="N175">
        <v>-10.777203</v>
      </c>
      <c r="R175" s="82">
        <f t="shared" si="10"/>
        <v>11.26</v>
      </c>
      <c r="S175" s="82">
        <f t="shared" si="11"/>
        <v>-9.0198640999999995</v>
      </c>
      <c r="T175" s="82">
        <f t="shared" si="11"/>
        <v>-11.209727000000001</v>
      </c>
    </row>
    <row r="176" spans="2:20" x14ac:dyDescent="0.25">
      <c r="B176">
        <v>11020000000</v>
      </c>
      <c r="C176">
        <v>-8.7885446999999992</v>
      </c>
      <c r="D176">
        <v>-11.354091</v>
      </c>
      <c r="H176" s="82">
        <f t="shared" si="8"/>
        <v>11.32</v>
      </c>
      <c r="I176" s="82">
        <f t="shared" si="9"/>
        <v>-8.9183568999999991</v>
      </c>
      <c r="J176" s="82">
        <f t="shared" si="9"/>
        <v>-11.472958</v>
      </c>
      <c r="L176">
        <v>11020000000</v>
      </c>
      <c r="M176">
        <v>-8.9291915999999993</v>
      </c>
      <c r="N176">
        <v>-10.877044</v>
      </c>
      <c r="R176" s="82">
        <f t="shared" si="10"/>
        <v>11.32</v>
      </c>
      <c r="S176" s="82">
        <f t="shared" si="11"/>
        <v>-9.0449829000000008</v>
      </c>
      <c r="T176" s="82">
        <f t="shared" si="11"/>
        <v>-11.291261</v>
      </c>
    </row>
    <row r="177" spans="2:20" x14ac:dyDescent="0.25">
      <c r="B177">
        <v>11080000000</v>
      </c>
      <c r="C177">
        <v>-8.8044633999999995</v>
      </c>
      <c r="D177">
        <v>-11.445258000000001</v>
      </c>
      <c r="H177" s="82">
        <f t="shared" si="8"/>
        <v>11.38</v>
      </c>
      <c r="I177" s="82">
        <f t="shared" si="9"/>
        <v>-8.9502124999999992</v>
      </c>
      <c r="J177" s="82">
        <f t="shared" si="9"/>
        <v>-11.433894</v>
      </c>
      <c r="L177">
        <v>11080000000</v>
      </c>
      <c r="M177">
        <v>-8.9500036000000005</v>
      </c>
      <c r="N177">
        <v>-11.016235</v>
      </c>
      <c r="R177" s="82">
        <f t="shared" si="10"/>
        <v>11.38</v>
      </c>
      <c r="S177" s="82">
        <f t="shared" si="11"/>
        <v>-9.0676536999999993</v>
      </c>
      <c r="T177" s="82">
        <f t="shared" si="11"/>
        <v>-11.332858999999999</v>
      </c>
    </row>
    <row r="178" spans="2:20" x14ac:dyDescent="0.25">
      <c r="B178">
        <v>11140000000</v>
      </c>
      <c r="C178">
        <v>-8.8205462000000008</v>
      </c>
      <c r="D178">
        <v>-11.462427</v>
      </c>
      <c r="H178" s="82">
        <f t="shared" si="8"/>
        <v>11.44</v>
      </c>
      <c r="I178" s="82">
        <f t="shared" si="9"/>
        <v>-8.9763164999999994</v>
      </c>
      <c r="J178" s="82">
        <f t="shared" si="9"/>
        <v>-11.402175</v>
      </c>
      <c r="L178">
        <v>11140000000</v>
      </c>
      <c r="M178">
        <v>-8.9660892000000008</v>
      </c>
      <c r="N178">
        <v>-11.086648</v>
      </c>
      <c r="R178" s="82">
        <f t="shared" si="10"/>
        <v>11.44</v>
      </c>
      <c r="S178" s="82">
        <f t="shared" si="11"/>
        <v>-9.0803986000000005</v>
      </c>
      <c r="T178" s="82">
        <f t="shared" si="11"/>
        <v>-11.383146</v>
      </c>
    </row>
    <row r="179" spans="2:20" x14ac:dyDescent="0.25">
      <c r="B179">
        <v>11200000000</v>
      </c>
      <c r="C179">
        <v>-8.8506879999999999</v>
      </c>
      <c r="D179">
        <v>-11.492571</v>
      </c>
      <c r="H179" s="82">
        <f t="shared" si="8"/>
        <v>11.5</v>
      </c>
      <c r="I179" s="82">
        <f t="shared" si="9"/>
        <v>-9.0143442</v>
      </c>
      <c r="J179" s="82">
        <f t="shared" si="9"/>
        <v>-11.307746</v>
      </c>
      <c r="L179">
        <v>11200000000</v>
      </c>
      <c r="M179">
        <v>-8.9931277999999999</v>
      </c>
      <c r="N179">
        <v>-11.176469000000001</v>
      </c>
      <c r="R179" s="82">
        <f t="shared" si="10"/>
        <v>11.5</v>
      </c>
      <c r="S179" s="82">
        <f t="shared" si="11"/>
        <v>-9.1119012999999995</v>
      </c>
      <c r="T179" s="82">
        <f t="shared" si="11"/>
        <v>-11.375503</v>
      </c>
    </row>
    <row r="180" spans="2:20" x14ac:dyDescent="0.25">
      <c r="B180">
        <v>11260000000</v>
      </c>
      <c r="C180">
        <v>-8.8848275999999995</v>
      </c>
      <c r="D180">
        <v>-11.464392999999999</v>
      </c>
      <c r="H180" s="82">
        <f t="shared" si="8"/>
        <v>11.56</v>
      </c>
      <c r="I180" s="82">
        <f t="shared" si="9"/>
        <v>-9.0572557000000007</v>
      </c>
      <c r="J180" s="82">
        <f t="shared" si="9"/>
        <v>-11.23621</v>
      </c>
      <c r="L180">
        <v>11260000000</v>
      </c>
      <c r="M180">
        <v>-9.0198640999999995</v>
      </c>
      <c r="N180">
        <v>-11.209727000000001</v>
      </c>
      <c r="R180" s="82">
        <f t="shared" si="10"/>
        <v>11.56</v>
      </c>
      <c r="S180" s="82">
        <f t="shared" si="11"/>
        <v>-9.1476345000000006</v>
      </c>
      <c r="T180" s="82">
        <f t="shared" si="11"/>
        <v>-11.392640999999999</v>
      </c>
    </row>
    <row r="181" spans="2:20" x14ac:dyDescent="0.25">
      <c r="B181">
        <v>11320000000</v>
      </c>
      <c r="C181">
        <v>-8.9183568999999991</v>
      </c>
      <c r="D181">
        <v>-11.472958</v>
      </c>
      <c r="H181" s="82">
        <f t="shared" si="8"/>
        <v>11.62</v>
      </c>
      <c r="I181" s="82">
        <f t="shared" si="9"/>
        <v>-9.0970773999999999</v>
      </c>
      <c r="J181" s="82">
        <f t="shared" si="9"/>
        <v>-11.124774</v>
      </c>
      <c r="L181">
        <v>11320000000</v>
      </c>
      <c r="M181">
        <v>-9.0449829000000008</v>
      </c>
      <c r="N181">
        <v>-11.291261</v>
      </c>
      <c r="R181" s="82">
        <f t="shared" si="10"/>
        <v>11.62</v>
      </c>
      <c r="S181" s="82">
        <f t="shared" si="11"/>
        <v>-9.1828479999999999</v>
      </c>
      <c r="T181" s="82">
        <f t="shared" si="11"/>
        <v>-11.365748</v>
      </c>
    </row>
    <row r="182" spans="2:20" x14ac:dyDescent="0.25">
      <c r="B182">
        <v>11380000000</v>
      </c>
      <c r="C182">
        <v>-8.9502124999999992</v>
      </c>
      <c r="D182">
        <v>-11.433894</v>
      </c>
      <c r="H182" s="82">
        <f t="shared" si="8"/>
        <v>11.68</v>
      </c>
      <c r="I182" s="82">
        <f t="shared" si="9"/>
        <v>-9.1405706000000002</v>
      </c>
      <c r="J182" s="82">
        <f t="shared" si="9"/>
        <v>-11.001516000000001</v>
      </c>
      <c r="L182">
        <v>11380000000</v>
      </c>
      <c r="M182">
        <v>-9.0676536999999993</v>
      </c>
      <c r="N182">
        <v>-11.332858999999999</v>
      </c>
      <c r="R182" s="82">
        <f t="shared" si="10"/>
        <v>11.68</v>
      </c>
      <c r="S182" s="82">
        <f t="shared" si="11"/>
        <v>-9.2163562999999993</v>
      </c>
      <c r="T182" s="82">
        <f t="shared" si="11"/>
        <v>-11.321434</v>
      </c>
    </row>
    <row r="183" spans="2:20" x14ac:dyDescent="0.25">
      <c r="B183">
        <v>11440000000</v>
      </c>
      <c r="C183">
        <v>-8.9763164999999994</v>
      </c>
      <c r="D183">
        <v>-11.402175</v>
      </c>
      <c r="H183" s="82">
        <f t="shared" si="8"/>
        <v>11.74</v>
      </c>
      <c r="I183" s="82">
        <f t="shared" si="9"/>
        <v>-9.2013940999999999</v>
      </c>
      <c r="J183" s="82">
        <f t="shared" si="9"/>
        <v>-10.843939000000001</v>
      </c>
      <c r="L183">
        <v>11440000000</v>
      </c>
      <c r="M183">
        <v>-9.0803986000000005</v>
      </c>
      <c r="N183">
        <v>-11.383146</v>
      </c>
      <c r="R183" s="82">
        <f t="shared" si="10"/>
        <v>11.74</v>
      </c>
      <c r="S183" s="82">
        <f t="shared" si="11"/>
        <v>-9.2694445000000005</v>
      </c>
      <c r="T183" s="82">
        <f t="shared" si="11"/>
        <v>-11.228543999999999</v>
      </c>
    </row>
    <row r="184" spans="2:20" x14ac:dyDescent="0.25">
      <c r="B184">
        <v>11500000000</v>
      </c>
      <c r="C184">
        <v>-9.0143442</v>
      </c>
      <c r="D184">
        <v>-11.307746</v>
      </c>
      <c r="H184" s="82">
        <f t="shared" si="8"/>
        <v>11.8</v>
      </c>
      <c r="I184" s="82">
        <f t="shared" si="9"/>
        <v>-9.2638596999999994</v>
      </c>
      <c r="J184" s="82">
        <f t="shared" si="9"/>
        <v>-10.703886000000001</v>
      </c>
      <c r="L184">
        <v>11500000000</v>
      </c>
      <c r="M184">
        <v>-9.1119012999999995</v>
      </c>
      <c r="N184">
        <v>-11.375503</v>
      </c>
      <c r="R184" s="82">
        <f t="shared" si="10"/>
        <v>11.8</v>
      </c>
      <c r="S184" s="82">
        <f t="shared" si="11"/>
        <v>-9.3134613000000002</v>
      </c>
      <c r="T184" s="82">
        <f t="shared" si="11"/>
        <v>-11.150674</v>
      </c>
    </row>
    <row r="185" spans="2:20" x14ac:dyDescent="0.25">
      <c r="B185">
        <v>11560000000</v>
      </c>
      <c r="C185">
        <v>-9.0572557000000007</v>
      </c>
      <c r="D185">
        <v>-11.23621</v>
      </c>
      <c r="H185" s="82">
        <f t="shared" si="8"/>
        <v>11.86</v>
      </c>
      <c r="I185" s="82">
        <f t="shared" si="9"/>
        <v>-9.3113040999999992</v>
      </c>
      <c r="J185" s="82">
        <f t="shared" si="9"/>
        <v>-10.535335999999999</v>
      </c>
      <c r="L185">
        <v>11560000000</v>
      </c>
      <c r="M185">
        <v>-9.1476345000000006</v>
      </c>
      <c r="N185">
        <v>-11.392640999999999</v>
      </c>
      <c r="R185" s="82">
        <f t="shared" si="10"/>
        <v>11.86</v>
      </c>
      <c r="S185" s="82">
        <f t="shared" si="11"/>
        <v>-9.3481673999999995</v>
      </c>
      <c r="T185" s="82">
        <f t="shared" si="11"/>
        <v>-11.03356</v>
      </c>
    </row>
    <row r="186" spans="2:20" x14ac:dyDescent="0.25">
      <c r="B186">
        <v>11620000000</v>
      </c>
      <c r="C186">
        <v>-9.0970773999999999</v>
      </c>
      <c r="D186">
        <v>-11.124774</v>
      </c>
      <c r="H186" s="82">
        <f t="shared" si="8"/>
        <v>11.92</v>
      </c>
      <c r="I186" s="82">
        <f t="shared" si="9"/>
        <v>-9.3721189000000003</v>
      </c>
      <c r="J186" s="82">
        <f t="shared" si="9"/>
        <v>-10.360298</v>
      </c>
      <c r="L186">
        <v>11620000000</v>
      </c>
      <c r="M186">
        <v>-9.1828479999999999</v>
      </c>
      <c r="N186">
        <v>-11.365748</v>
      </c>
      <c r="R186" s="82">
        <f t="shared" si="10"/>
        <v>11.92</v>
      </c>
      <c r="S186" s="82">
        <f t="shared" si="11"/>
        <v>-9.3918581000000003</v>
      </c>
      <c r="T186" s="82">
        <f t="shared" si="11"/>
        <v>-10.904379</v>
      </c>
    </row>
    <row r="187" spans="2:20" x14ac:dyDescent="0.25">
      <c r="B187">
        <v>11680000000</v>
      </c>
      <c r="C187">
        <v>-9.1405706000000002</v>
      </c>
      <c r="D187">
        <v>-11.001516000000001</v>
      </c>
      <c r="H187" s="82">
        <f t="shared" si="8"/>
        <v>11.98</v>
      </c>
      <c r="I187" s="82">
        <f t="shared" si="9"/>
        <v>-9.4374084000000007</v>
      </c>
      <c r="J187" s="82">
        <f t="shared" si="9"/>
        <v>-10.175457</v>
      </c>
      <c r="L187">
        <v>11680000000</v>
      </c>
      <c r="M187">
        <v>-9.2163562999999993</v>
      </c>
      <c r="N187">
        <v>-11.321434</v>
      </c>
      <c r="R187" s="82">
        <f t="shared" si="10"/>
        <v>11.98</v>
      </c>
      <c r="S187" s="82">
        <f t="shared" si="11"/>
        <v>-9.4377107999999996</v>
      </c>
      <c r="T187" s="82">
        <f t="shared" si="11"/>
        <v>-10.747477999999999</v>
      </c>
    </row>
    <row r="188" spans="2:20" x14ac:dyDescent="0.25">
      <c r="B188">
        <v>11740000000</v>
      </c>
      <c r="C188">
        <v>-9.2013940999999999</v>
      </c>
      <c r="D188">
        <v>-10.843939000000001</v>
      </c>
      <c r="H188" s="82">
        <f t="shared" si="8"/>
        <v>12.04</v>
      </c>
      <c r="I188" s="82">
        <f t="shared" si="9"/>
        <v>-9.5028647999999993</v>
      </c>
      <c r="J188" s="82">
        <f t="shared" si="9"/>
        <v>-9.9936179999999997</v>
      </c>
      <c r="L188">
        <v>11740000000</v>
      </c>
      <c r="M188">
        <v>-9.2694445000000005</v>
      </c>
      <c r="N188">
        <v>-11.228543999999999</v>
      </c>
      <c r="R188" s="82">
        <f t="shared" si="10"/>
        <v>12.04</v>
      </c>
      <c r="S188" s="82">
        <f t="shared" si="11"/>
        <v>-9.4811440000000005</v>
      </c>
      <c r="T188" s="82">
        <f t="shared" si="11"/>
        <v>-10.599885</v>
      </c>
    </row>
    <row r="189" spans="2:20" x14ac:dyDescent="0.25">
      <c r="B189">
        <v>11800000000</v>
      </c>
      <c r="C189">
        <v>-9.2638596999999994</v>
      </c>
      <c r="D189">
        <v>-10.703886000000001</v>
      </c>
      <c r="H189" s="82">
        <f t="shared" si="8"/>
        <v>12.1</v>
      </c>
      <c r="I189" s="82">
        <f t="shared" si="9"/>
        <v>-9.5625744000000008</v>
      </c>
      <c r="J189" s="82">
        <f t="shared" si="9"/>
        <v>-9.7908459000000008</v>
      </c>
      <c r="L189">
        <v>11800000000</v>
      </c>
      <c r="M189">
        <v>-9.3134613000000002</v>
      </c>
      <c r="N189">
        <v>-11.150674</v>
      </c>
      <c r="R189" s="82">
        <f t="shared" si="10"/>
        <v>12.1</v>
      </c>
      <c r="S189" s="82">
        <f t="shared" si="11"/>
        <v>-9.5291014000000001</v>
      </c>
      <c r="T189" s="82">
        <f t="shared" si="11"/>
        <v>-10.408027000000001</v>
      </c>
    </row>
    <row r="190" spans="2:20" x14ac:dyDescent="0.25">
      <c r="B190">
        <v>11860000000</v>
      </c>
      <c r="C190">
        <v>-9.3113040999999992</v>
      </c>
      <c r="D190">
        <v>-10.535335999999999</v>
      </c>
      <c r="H190" s="82">
        <f t="shared" si="8"/>
        <v>12.16</v>
      </c>
      <c r="I190" s="82">
        <f t="shared" si="9"/>
        <v>-9.6270617999999999</v>
      </c>
      <c r="J190" s="82">
        <f t="shared" si="9"/>
        <v>-9.6011944000000007</v>
      </c>
      <c r="L190">
        <v>11860000000</v>
      </c>
      <c r="M190">
        <v>-9.3481673999999995</v>
      </c>
      <c r="N190">
        <v>-11.03356</v>
      </c>
      <c r="R190" s="82">
        <f t="shared" si="10"/>
        <v>12.16</v>
      </c>
      <c r="S190" s="82">
        <f t="shared" si="11"/>
        <v>-9.5822468000000001</v>
      </c>
      <c r="T190" s="82">
        <f t="shared" si="11"/>
        <v>-10.231188</v>
      </c>
    </row>
    <row r="191" spans="2:20" x14ac:dyDescent="0.25">
      <c r="B191">
        <v>11920000000</v>
      </c>
      <c r="C191">
        <v>-9.3721189000000003</v>
      </c>
      <c r="D191">
        <v>-10.360298</v>
      </c>
      <c r="H191" s="82">
        <f t="shared" si="8"/>
        <v>12.22</v>
      </c>
      <c r="I191" s="82">
        <f t="shared" si="9"/>
        <v>-9.6872653999999994</v>
      </c>
      <c r="J191" s="82">
        <f t="shared" si="9"/>
        <v>-9.3861598999999991</v>
      </c>
      <c r="L191">
        <v>11920000000</v>
      </c>
      <c r="M191">
        <v>-9.3918581000000003</v>
      </c>
      <c r="N191">
        <v>-10.904379</v>
      </c>
      <c r="R191" s="82">
        <f t="shared" si="10"/>
        <v>12.22</v>
      </c>
      <c r="S191" s="82">
        <f t="shared" si="11"/>
        <v>-9.6255206999999992</v>
      </c>
      <c r="T191" s="82">
        <f t="shared" si="11"/>
        <v>-10.009247999999999</v>
      </c>
    </row>
    <row r="192" spans="2:20" x14ac:dyDescent="0.25">
      <c r="B192">
        <v>11980000000</v>
      </c>
      <c r="C192">
        <v>-9.4374084000000007</v>
      </c>
      <c r="D192">
        <v>-10.175457</v>
      </c>
      <c r="H192" s="82">
        <f t="shared" si="8"/>
        <v>12.28</v>
      </c>
      <c r="I192" s="82">
        <f t="shared" si="9"/>
        <v>-9.7518854000000008</v>
      </c>
      <c r="J192" s="82">
        <f t="shared" si="9"/>
        <v>-9.1942024</v>
      </c>
      <c r="L192">
        <v>11980000000</v>
      </c>
      <c r="M192">
        <v>-9.4377107999999996</v>
      </c>
      <c r="N192">
        <v>-10.747477999999999</v>
      </c>
      <c r="R192" s="82">
        <f t="shared" si="10"/>
        <v>12.28</v>
      </c>
      <c r="S192" s="82">
        <f t="shared" si="11"/>
        <v>-9.6773281000000004</v>
      </c>
      <c r="T192" s="82">
        <f t="shared" si="11"/>
        <v>-9.8112706999999997</v>
      </c>
    </row>
    <row r="193" spans="2:20" x14ac:dyDescent="0.25">
      <c r="B193">
        <v>12040000000</v>
      </c>
      <c r="C193">
        <v>-9.5028647999999993</v>
      </c>
      <c r="D193">
        <v>-9.9936179999999997</v>
      </c>
      <c r="H193" s="82">
        <f t="shared" si="8"/>
        <v>12.34</v>
      </c>
      <c r="I193" s="82">
        <f t="shared" si="9"/>
        <v>-9.8323049999999999</v>
      </c>
      <c r="J193" s="82">
        <f t="shared" si="9"/>
        <v>-8.9881077000000005</v>
      </c>
      <c r="L193">
        <v>12040000000</v>
      </c>
      <c r="M193">
        <v>-9.4811440000000005</v>
      </c>
      <c r="N193">
        <v>-10.599885</v>
      </c>
      <c r="R193" s="82">
        <f t="shared" si="10"/>
        <v>12.34</v>
      </c>
      <c r="S193" s="82">
        <f t="shared" si="11"/>
        <v>-9.7459392999999999</v>
      </c>
      <c r="T193" s="82">
        <f t="shared" si="11"/>
        <v>-9.5800818999999997</v>
      </c>
    </row>
    <row r="194" spans="2:20" x14ac:dyDescent="0.25">
      <c r="B194">
        <v>12100000000</v>
      </c>
      <c r="C194">
        <v>-9.5625744000000008</v>
      </c>
      <c r="D194">
        <v>-9.7908459000000008</v>
      </c>
      <c r="H194" s="82">
        <f t="shared" si="8"/>
        <v>12.4</v>
      </c>
      <c r="I194" s="82">
        <f t="shared" si="9"/>
        <v>-9.9155540000000002</v>
      </c>
      <c r="J194" s="82">
        <f t="shared" si="9"/>
        <v>-8.8044004000000005</v>
      </c>
      <c r="L194">
        <v>12100000000</v>
      </c>
      <c r="M194">
        <v>-9.5291014000000001</v>
      </c>
      <c r="N194">
        <v>-10.408027000000001</v>
      </c>
      <c r="R194" s="82">
        <f t="shared" si="10"/>
        <v>12.4</v>
      </c>
      <c r="S194" s="82">
        <f t="shared" si="11"/>
        <v>-9.8136845000000008</v>
      </c>
      <c r="T194" s="82">
        <f t="shared" si="11"/>
        <v>-9.3759841999999995</v>
      </c>
    </row>
    <row r="195" spans="2:20" x14ac:dyDescent="0.25">
      <c r="B195">
        <v>12160000000</v>
      </c>
      <c r="C195">
        <v>-9.6270617999999999</v>
      </c>
      <c r="D195">
        <v>-9.6011944000000007</v>
      </c>
      <c r="H195" s="82">
        <f t="shared" si="8"/>
        <v>12.46</v>
      </c>
      <c r="I195" s="82">
        <f t="shared" si="9"/>
        <v>-9.9947175999999995</v>
      </c>
      <c r="J195" s="82">
        <f t="shared" si="9"/>
        <v>-8.6019258000000001</v>
      </c>
      <c r="L195">
        <v>12160000000</v>
      </c>
      <c r="M195">
        <v>-9.5822468000000001</v>
      </c>
      <c r="N195">
        <v>-10.231188</v>
      </c>
      <c r="R195" s="82">
        <f t="shared" si="10"/>
        <v>12.46</v>
      </c>
      <c r="S195" s="82">
        <f t="shared" si="11"/>
        <v>-9.8731145999999992</v>
      </c>
      <c r="T195" s="82">
        <f t="shared" si="11"/>
        <v>-9.1394491000000002</v>
      </c>
    </row>
    <row r="196" spans="2:20" x14ac:dyDescent="0.25">
      <c r="B196">
        <v>12220000000</v>
      </c>
      <c r="C196">
        <v>-9.6872653999999994</v>
      </c>
      <c r="D196">
        <v>-9.3861598999999991</v>
      </c>
      <c r="H196" s="82">
        <f t="shared" ref="H196:H204" si="12">B201/1000000000</f>
        <v>12.52</v>
      </c>
      <c r="I196" s="82">
        <f t="shared" ref="I196:J204" si="13">C201</f>
        <v>-10.078799999999999</v>
      </c>
      <c r="J196" s="82">
        <f t="shared" si="13"/>
        <v>-8.4394416999999997</v>
      </c>
      <c r="L196">
        <v>12220000000</v>
      </c>
      <c r="M196">
        <v>-9.6255206999999992</v>
      </c>
      <c r="N196">
        <v>-10.009247999999999</v>
      </c>
      <c r="R196" s="82">
        <f t="shared" ref="R196:R204" si="14">L201/1000000000</f>
        <v>12.52</v>
      </c>
      <c r="S196" s="82">
        <f t="shared" ref="S196:T204" si="15">M201</f>
        <v>-9.9424667000000007</v>
      </c>
      <c r="T196" s="82">
        <f t="shared" si="15"/>
        <v>-8.9470434000000001</v>
      </c>
    </row>
    <row r="197" spans="2:20" x14ac:dyDescent="0.25">
      <c r="B197">
        <v>12280000000</v>
      </c>
      <c r="C197">
        <v>-9.7518854000000008</v>
      </c>
      <c r="D197">
        <v>-9.1942024</v>
      </c>
      <c r="H197" s="82">
        <f t="shared" si="12"/>
        <v>12.58</v>
      </c>
      <c r="I197" s="82">
        <f t="shared" si="13"/>
        <v>-10.170954999999999</v>
      </c>
      <c r="J197" s="82">
        <f t="shared" si="13"/>
        <v>-8.2582178000000006</v>
      </c>
      <c r="L197">
        <v>12280000000</v>
      </c>
      <c r="M197">
        <v>-9.6773281000000004</v>
      </c>
      <c r="N197">
        <v>-9.8112706999999997</v>
      </c>
      <c r="R197" s="82">
        <f t="shared" si="14"/>
        <v>12.58</v>
      </c>
      <c r="S197" s="82">
        <f t="shared" si="15"/>
        <v>-10.019166999999999</v>
      </c>
      <c r="T197" s="82">
        <f t="shared" si="15"/>
        <v>-8.7226887000000008</v>
      </c>
    </row>
    <row r="198" spans="2:20" x14ac:dyDescent="0.25">
      <c r="B198">
        <v>12340000000</v>
      </c>
      <c r="C198">
        <v>-9.8323049999999999</v>
      </c>
      <c r="D198">
        <v>-8.9881077000000005</v>
      </c>
      <c r="H198" s="82">
        <f t="shared" si="12"/>
        <v>12.64</v>
      </c>
      <c r="I198" s="82">
        <f t="shared" si="13"/>
        <v>-10.246518999999999</v>
      </c>
      <c r="J198" s="82">
        <f t="shared" si="13"/>
        <v>-8.1170653999999995</v>
      </c>
      <c r="L198">
        <v>12340000000</v>
      </c>
      <c r="M198">
        <v>-9.7459392999999999</v>
      </c>
      <c r="N198">
        <v>-9.5800818999999997</v>
      </c>
      <c r="R198" s="82">
        <f t="shared" si="14"/>
        <v>12.64</v>
      </c>
      <c r="S198" s="82">
        <f t="shared" si="15"/>
        <v>-10.082971000000001</v>
      </c>
      <c r="T198" s="82">
        <f t="shared" si="15"/>
        <v>-8.5442266</v>
      </c>
    </row>
    <row r="199" spans="2:20" x14ac:dyDescent="0.25">
      <c r="B199">
        <v>12400000000</v>
      </c>
      <c r="C199">
        <v>-9.9155540000000002</v>
      </c>
      <c r="D199">
        <v>-8.8044004000000005</v>
      </c>
      <c r="H199" s="82">
        <f t="shared" si="12"/>
        <v>12.7</v>
      </c>
      <c r="I199" s="82">
        <f t="shared" si="13"/>
        <v>-10.314693</v>
      </c>
      <c r="J199" s="82">
        <f t="shared" si="13"/>
        <v>-7.9602008</v>
      </c>
      <c r="L199">
        <v>12400000000</v>
      </c>
      <c r="M199">
        <v>-9.8136845000000008</v>
      </c>
      <c r="N199">
        <v>-9.3759841999999995</v>
      </c>
      <c r="R199" s="82">
        <f t="shared" si="14"/>
        <v>12.7</v>
      </c>
      <c r="S199" s="82">
        <f t="shared" si="15"/>
        <v>-10.144081</v>
      </c>
      <c r="T199" s="82">
        <f t="shared" si="15"/>
        <v>-8.3398456999999997</v>
      </c>
    </row>
    <row r="200" spans="2:20" x14ac:dyDescent="0.25">
      <c r="B200">
        <v>12460000000</v>
      </c>
      <c r="C200">
        <v>-9.9947175999999995</v>
      </c>
      <c r="D200">
        <v>-8.6019258000000001</v>
      </c>
      <c r="H200" s="82">
        <f t="shared" si="12"/>
        <v>12.76</v>
      </c>
      <c r="I200" s="82">
        <f t="shared" si="13"/>
        <v>-10.394302</v>
      </c>
      <c r="J200" s="82">
        <f t="shared" si="13"/>
        <v>-7.8431506000000004</v>
      </c>
      <c r="L200">
        <v>12460000000</v>
      </c>
      <c r="M200">
        <v>-9.8731145999999992</v>
      </c>
      <c r="N200">
        <v>-9.1394491000000002</v>
      </c>
      <c r="R200" s="82">
        <f t="shared" si="14"/>
        <v>12.76</v>
      </c>
      <c r="S200" s="82">
        <f t="shared" si="15"/>
        <v>-10.221946000000001</v>
      </c>
      <c r="T200" s="82">
        <f t="shared" si="15"/>
        <v>-8.1741343000000004</v>
      </c>
    </row>
    <row r="201" spans="2:20" x14ac:dyDescent="0.25">
      <c r="B201">
        <v>12520000000</v>
      </c>
      <c r="C201">
        <v>-10.078799999999999</v>
      </c>
      <c r="D201">
        <v>-8.4394416999999997</v>
      </c>
      <c r="H201" s="82">
        <f t="shared" si="12"/>
        <v>12.82</v>
      </c>
      <c r="I201" s="82">
        <f t="shared" si="13"/>
        <v>-10.471596</v>
      </c>
      <c r="J201" s="82">
        <f t="shared" si="13"/>
        <v>-7.7126827000000002</v>
      </c>
      <c r="L201">
        <v>12520000000</v>
      </c>
      <c r="M201">
        <v>-9.9424667000000007</v>
      </c>
      <c r="N201">
        <v>-8.9470434000000001</v>
      </c>
      <c r="R201" s="82">
        <f t="shared" si="14"/>
        <v>12.82</v>
      </c>
      <c r="S201" s="82">
        <f t="shared" si="15"/>
        <v>-10.299401</v>
      </c>
      <c r="T201" s="82">
        <f t="shared" si="15"/>
        <v>-7.9839406000000004</v>
      </c>
    </row>
    <row r="202" spans="2:20" x14ac:dyDescent="0.25">
      <c r="B202">
        <v>12580000000</v>
      </c>
      <c r="C202">
        <v>-10.170954999999999</v>
      </c>
      <c r="D202">
        <v>-8.2582178000000006</v>
      </c>
      <c r="H202" s="82">
        <f t="shared" si="12"/>
        <v>12.88</v>
      </c>
      <c r="I202" s="82">
        <f t="shared" si="13"/>
        <v>-10.531705000000001</v>
      </c>
      <c r="J202" s="82">
        <f t="shared" si="13"/>
        <v>-7.6423477999999996</v>
      </c>
      <c r="L202">
        <v>12580000000</v>
      </c>
      <c r="M202">
        <v>-10.019166999999999</v>
      </c>
      <c r="N202">
        <v>-8.7226887000000008</v>
      </c>
      <c r="R202" s="82">
        <f t="shared" si="14"/>
        <v>12.88</v>
      </c>
      <c r="S202" s="82">
        <f t="shared" si="15"/>
        <v>-10.366498999999999</v>
      </c>
      <c r="T202" s="82">
        <f t="shared" si="15"/>
        <v>-7.8610134</v>
      </c>
    </row>
    <row r="203" spans="2:20" x14ac:dyDescent="0.25">
      <c r="B203">
        <v>12640000000</v>
      </c>
      <c r="C203">
        <v>-10.246518999999999</v>
      </c>
      <c r="D203">
        <v>-8.1170653999999995</v>
      </c>
      <c r="H203" s="82">
        <f t="shared" si="12"/>
        <v>12.94</v>
      </c>
      <c r="I203" s="82">
        <f t="shared" si="13"/>
        <v>-10.57821</v>
      </c>
      <c r="J203" s="82">
        <f t="shared" si="13"/>
        <v>-7.5882291999999998</v>
      </c>
      <c r="L203">
        <v>12640000000</v>
      </c>
      <c r="M203">
        <v>-10.082971000000001</v>
      </c>
      <c r="N203">
        <v>-8.5442266</v>
      </c>
      <c r="R203" s="82">
        <f t="shared" si="14"/>
        <v>12.94</v>
      </c>
      <c r="S203" s="82">
        <f t="shared" si="15"/>
        <v>-10.421808</v>
      </c>
      <c r="T203" s="82">
        <f t="shared" si="15"/>
        <v>-7.7576494</v>
      </c>
    </row>
    <row r="204" spans="2:20" x14ac:dyDescent="0.25">
      <c r="B204">
        <v>12700000000</v>
      </c>
      <c r="C204">
        <v>-10.314693</v>
      </c>
      <c r="D204">
        <v>-7.9602008</v>
      </c>
      <c r="H204" s="82">
        <f t="shared" si="12"/>
        <v>13</v>
      </c>
      <c r="I204" s="82">
        <f t="shared" si="13"/>
        <v>-10.616631</v>
      </c>
      <c r="J204" s="82">
        <f t="shared" si="13"/>
        <v>-7.5809312000000002</v>
      </c>
      <c r="L204">
        <v>12700000000</v>
      </c>
      <c r="M204">
        <v>-10.144081</v>
      </c>
      <c r="N204">
        <v>-8.3398456999999997</v>
      </c>
      <c r="R204" s="82">
        <f t="shared" si="14"/>
        <v>13</v>
      </c>
      <c r="S204" s="82">
        <f t="shared" si="15"/>
        <v>-10.465615</v>
      </c>
      <c r="T204" s="82">
        <f t="shared" si="15"/>
        <v>-7.7183552000000004</v>
      </c>
    </row>
    <row r="205" spans="2:20" x14ac:dyDescent="0.25">
      <c r="B205">
        <v>12760000000</v>
      </c>
      <c r="C205">
        <v>-10.394302</v>
      </c>
      <c r="D205">
        <v>-7.8431506000000004</v>
      </c>
      <c r="L205">
        <v>12760000000</v>
      </c>
      <c r="M205">
        <v>-10.221946000000001</v>
      </c>
      <c r="N205">
        <v>-8.1741343000000004</v>
      </c>
    </row>
    <row r="206" spans="2:20" x14ac:dyDescent="0.25">
      <c r="B206">
        <v>12820000000</v>
      </c>
      <c r="C206">
        <v>-10.471596</v>
      </c>
      <c r="D206">
        <v>-7.7126827000000002</v>
      </c>
      <c r="L206">
        <v>12820000000</v>
      </c>
      <c r="M206">
        <v>-10.299401</v>
      </c>
      <c r="N206">
        <v>-7.9839406000000004</v>
      </c>
    </row>
    <row r="207" spans="2:20" x14ac:dyDescent="0.25">
      <c r="B207">
        <v>12880000000</v>
      </c>
      <c r="C207">
        <v>-10.531705000000001</v>
      </c>
      <c r="D207">
        <v>-7.6423477999999996</v>
      </c>
      <c r="L207">
        <v>12880000000</v>
      </c>
      <c r="M207">
        <v>-10.366498999999999</v>
      </c>
      <c r="N207">
        <v>-7.8610134</v>
      </c>
    </row>
    <row r="208" spans="2:20" x14ac:dyDescent="0.25">
      <c r="B208">
        <v>12940000000</v>
      </c>
      <c r="C208">
        <v>-10.57821</v>
      </c>
      <c r="D208">
        <v>-7.5882291999999998</v>
      </c>
      <c r="L208">
        <v>12940000000</v>
      </c>
      <c r="M208">
        <v>-10.421808</v>
      </c>
      <c r="N208">
        <v>-7.7576494</v>
      </c>
    </row>
    <row r="209" spans="2:14" x14ac:dyDescent="0.25">
      <c r="B209">
        <v>13000000000</v>
      </c>
      <c r="C209">
        <v>-10.616631</v>
      </c>
      <c r="D209">
        <v>-7.5809312000000002</v>
      </c>
      <c r="L209">
        <v>13000000000</v>
      </c>
      <c r="M209">
        <v>-10.465615</v>
      </c>
      <c r="N209">
        <v>-7.7183552000000004</v>
      </c>
    </row>
    <row r="210" spans="2:14" x14ac:dyDescent="0.25">
      <c r="B210" t="s">
        <v>25</v>
      </c>
      <c r="L210" t="s">
        <v>25</v>
      </c>
    </row>
    <row r="213" spans="2:14" x14ac:dyDescent="0.25">
      <c r="B213" t="s">
        <v>22</v>
      </c>
      <c r="L213" t="s">
        <v>22</v>
      </c>
    </row>
    <row r="214" spans="2:14" x14ac:dyDescent="0.25">
      <c r="B214" t="s">
        <v>23</v>
      </c>
      <c r="C214" t="s">
        <v>245</v>
      </c>
      <c r="D214" t="s">
        <v>246</v>
      </c>
      <c r="L214" t="s">
        <v>23</v>
      </c>
      <c r="M214" t="s">
        <v>245</v>
      </c>
      <c r="N214" t="s">
        <v>246</v>
      </c>
    </row>
    <row r="215" spans="2:14" x14ac:dyDescent="0.25">
      <c r="B215">
        <v>10000000</v>
      </c>
      <c r="C215">
        <v>-28.730156000000001</v>
      </c>
      <c r="D215">
        <v>-0.32530951000000002</v>
      </c>
      <c r="L215">
        <v>10000000</v>
      </c>
      <c r="M215">
        <v>-29.711804999999998</v>
      </c>
      <c r="N215">
        <v>-0.27047953000000002</v>
      </c>
    </row>
    <row r="216" spans="2:14" x14ac:dyDescent="0.25">
      <c r="B216">
        <v>109900000</v>
      </c>
      <c r="C216">
        <v>-21.223541000000001</v>
      </c>
      <c r="D216">
        <v>-1.2286233</v>
      </c>
      <c r="L216">
        <v>109900000</v>
      </c>
      <c r="M216">
        <v>-21.975505999999999</v>
      </c>
      <c r="N216">
        <v>-1.0683625000000001</v>
      </c>
    </row>
    <row r="217" spans="2:14" x14ac:dyDescent="0.25">
      <c r="B217">
        <v>209800000</v>
      </c>
      <c r="C217">
        <v>-13.829672</v>
      </c>
      <c r="D217">
        <v>-2.7883053000000002</v>
      </c>
      <c r="L217">
        <v>209800000</v>
      </c>
      <c r="M217">
        <v>-14.379325</v>
      </c>
      <c r="N217">
        <v>-2.4369583000000001</v>
      </c>
    </row>
    <row r="218" spans="2:14" x14ac:dyDescent="0.25">
      <c r="B218">
        <v>309700000</v>
      </c>
      <c r="C218">
        <v>-13.506417000000001</v>
      </c>
      <c r="D218">
        <v>-4.8498672999999997</v>
      </c>
      <c r="L218">
        <v>309700000</v>
      </c>
      <c r="M218">
        <v>-14.159549999999999</v>
      </c>
      <c r="N218">
        <v>-4.3380131999999998</v>
      </c>
    </row>
    <row r="219" spans="2:14" x14ac:dyDescent="0.25">
      <c r="B219">
        <v>409600000</v>
      </c>
      <c r="C219">
        <v>-13.903658</v>
      </c>
      <c r="D219">
        <v>-7.7345328000000002</v>
      </c>
      <c r="L219">
        <v>409600000</v>
      </c>
      <c r="M219">
        <v>-14.698542</v>
      </c>
      <c r="N219">
        <v>-7.0942654999999997</v>
      </c>
    </row>
    <row r="220" spans="2:14" x14ac:dyDescent="0.25">
      <c r="B220">
        <v>509500000</v>
      </c>
      <c r="C220">
        <v>-13.089899000000001</v>
      </c>
      <c r="D220">
        <v>-11.700347000000001</v>
      </c>
      <c r="L220">
        <v>509500000</v>
      </c>
      <c r="M220">
        <v>-13.919720999999999</v>
      </c>
      <c r="N220">
        <v>-10.798750999999999</v>
      </c>
    </row>
    <row r="221" spans="2:14" x14ac:dyDescent="0.25">
      <c r="B221">
        <v>609400000</v>
      </c>
      <c r="C221">
        <v>-11.054154</v>
      </c>
      <c r="D221">
        <v>-15.470088000000001</v>
      </c>
      <c r="L221">
        <v>609400000</v>
      </c>
      <c r="M221">
        <v>-11.785992</v>
      </c>
      <c r="N221">
        <v>-13.948306000000001</v>
      </c>
    </row>
    <row r="222" spans="2:14" x14ac:dyDescent="0.25">
      <c r="B222">
        <v>709300000</v>
      </c>
      <c r="C222">
        <v>-9.1462830999999998</v>
      </c>
      <c r="D222">
        <v>-17.779346</v>
      </c>
      <c r="L222">
        <v>709300000</v>
      </c>
      <c r="M222">
        <v>-9.7307739000000009</v>
      </c>
      <c r="N222">
        <v>-15.698395</v>
      </c>
    </row>
    <row r="223" spans="2:14" x14ac:dyDescent="0.25">
      <c r="B223">
        <v>809200000</v>
      </c>
      <c r="C223">
        <v>-8.1366300999999996</v>
      </c>
      <c r="D223">
        <v>-18.594296</v>
      </c>
      <c r="L223">
        <v>809200000</v>
      </c>
      <c r="M223">
        <v>-8.6725235000000005</v>
      </c>
      <c r="N223">
        <v>-16.015899999999998</v>
      </c>
    </row>
    <row r="224" spans="2:14" x14ac:dyDescent="0.25">
      <c r="B224">
        <v>909100000</v>
      </c>
      <c r="C224">
        <v>-7.6549797000000002</v>
      </c>
      <c r="D224">
        <v>-18.751808</v>
      </c>
      <c r="L224">
        <v>909100000</v>
      </c>
      <c r="M224">
        <v>-8.1983595000000005</v>
      </c>
      <c r="N224">
        <v>-16.045424000000001</v>
      </c>
    </row>
    <row r="225" spans="2:14" x14ac:dyDescent="0.25">
      <c r="B225">
        <v>1009000000</v>
      </c>
      <c r="C225">
        <v>-7.3407344999999999</v>
      </c>
      <c r="D225">
        <v>-19.160769999999999</v>
      </c>
      <c r="L225">
        <v>1009000000</v>
      </c>
      <c r="M225">
        <v>-7.9019246000000001</v>
      </c>
      <c r="N225">
        <v>-16.213156000000001</v>
      </c>
    </row>
    <row r="226" spans="2:14" x14ac:dyDescent="0.25">
      <c r="B226">
        <v>1108900000</v>
      </c>
      <c r="C226">
        <v>-7.2592148999999999</v>
      </c>
      <c r="D226">
        <v>-19.351607999999999</v>
      </c>
      <c r="L226">
        <v>1108900000</v>
      </c>
      <c r="M226">
        <v>-7.8245177000000004</v>
      </c>
      <c r="N226">
        <v>-16.295601000000001</v>
      </c>
    </row>
    <row r="227" spans="2:14" x14ac:dyDescent="0.25">
      <c r="B227">
        <v>1208800000</v>
      </c>
      <c r="C227">
        <v>-7.1852779</v>
      </c>
      <c r="D227">
        <v>-19.686257999999999</v>
      </c>
      <c r="L227">
        <v>1208800000</v>
      </c>
      <c r="M227">
        <v>-7.7779536</v>
      </c>
      <c r="N227">
        <v>-16.427959000000001</v>
      </c>
    </row>
    <row r="228" spans="2:14" x14ac:dyDescent="0.25">
      <c r="B228">
        <v>1308700000</v>
      </c>
      <c r="C228">
        <v>-7.1416029999999999</v>
      </c>
      <c r="D228">
        <v>-20.418585</v>
      </c>
      <c r="L228">
        <v>1308700000</v>
      </c>
      <c r="M228">
        <v>-7.7875972000000004</v>
      </c>
      <c r="N228">
        <v>-16.737031999999999</v>
      </c>
    </row>
    <row r="229" spans="2:14" x14ac:dyDescent="0.25">
      <c r="B229">
        <v>1408600000</v>
      </c>
      <c r="C229">
        <v>-7.0684589999999998</v>
      </c>
      <c r="D229">
        <v>-21.163001999999999</v>
      </c>
      <c r="L229">
        <v>1408600000</v>
      </c>
      <c r="M229">
        <v>-7.7624464</v>
      </c>
      <c r="N229">
        <v>-17.079474999999999</v>
      </c>
    </row>
    <row r="230" spans="2:14" x14ac:dyDescent="0.25">
      <c r="B230">
        <v>1508500000</v>
      </c>
      <c r="C230">
        <v>-7.0267600999999997</v>
      </c>
      <c r="D230">
        <v>-21.807524000000001</v>
      </c>
      <c r="L230">
        <v>1508500000</v>
      </c>
      <c r="M230">
        <v>-7.7313128000000004</v>
      </c>
      <c r="N230">
        <v>-17.445906000000001</v>
      </c>
    </row>
    <row r="231" spans="2:14" x14ac:dyDescent="0.25">
      <c r="B231">
        <v>1608400000</v>
      </c>
      <c r="C231">
        <v>-7.0959668000000002</v>
      </c>
      <c r="D231">
        <v>-21.616133000000001</v>
      </c>
      <c r="L231">
        <v>1608400000</v>
      </c>
      <c r="M231">
        <v>-7.7816299999999998</v>
      </c>
      <c r="N231">
        <v>-17.473513000000001</v>
      </c>
    </row>
    <row r="232" spans="2:14" x14ac:dyDescent="0.25">
      <c r="B232">
        <v>1708300000</v>
      </c>
      <c r="C232">
        <v>-7.2184377</v>
      </c>
      <c r="D232">
        <v>-21.248747000000002</v>
      </c>
      <c r="L232">
        <v>1708300000</v>
      </c>
      <c r="M232">
        <v>-7.8652172</v>
      </c>
      <c r="N232">
        <v>-17.527183999999998</v>
      </c>
    </row>
    <row r="233" spans="2:14" x14ac:dyDescent="0.25">
      <c r="B233">
        <v>1808200000</v>
      </c>
      <c r="C233">
        <v>-7.3373245999999996</v>
      </c>
      <c r="D233">
        <v>-20.545282</v>
      </c>
      <c r="L233">
        <v>1808200000</v>
      </c>
      <c r="M233">
        <v>-7.9434208999999996</v>
      </c>
      <c r="N233">
        <v>-17.494133000000001</v>
      </c>
    </row>
    <row r="234" spans="2:14" x14ac:dyDescent="0.25">
      <c r="B234">
        <v>1908100000</v>
      </c>
      <c r="C234">
        <v>-7.3729481999999997</v>
      </c>
      <c r="D234">
        <v>-20.093230999999999</v>
      </c>
      <c r="L234">
        <v>1908100000</v>
      </c>
      <c r="M234">
        <v>-7.976604</v>
      </c>
      <c r="N234">
        <v>-17.410795</v>
      </c>
    </row>
    <row r="235" spans="2:14" x14ac:dyDescent="0.25">
      <c r="B235">
        <v>2008000000</v>
      </c>
      <c r="C235">
        <v>-7.3432927000000001</v>
      </c>
      <c r="D235">
        <v>-19.387131</v>
      </c>
      <c r="L235">
        <v>2008000000</v>
      </c>
      <c r="M235">
        <v>-7.9580932000000004</v>
      </c>
      <c r="N235">
        <v>-16.984556000000001</v>
      </c>
    </row>
    <row r="236" spans="2:14" x14ac:dyDescent="0.25">
      <c r="B236">
        <v>2107900000</v>
      </c>
      <c r="C236">
        <v>-7.3372888999999999</v>
      </c>
      <c r="D236">
        <v>-18.858944000000001</v>
      </c>
      <c r="L236">
        <v>2107900000</v>
      </c>
      <c r="M236">
        <v>-7.9584403000000004</v>
      </c>
      <c r="N236">
        <v>-16.456886000000001</v>
      </c>
    </row>
    <row r="237" spans="2:14" x14ac:dyDescent="0.25">
      <c r="B237">
        <v>2207800000</v>
      </c>
      <c r="C237">
        <v>-7.3935981000000002</v>
      </c>
      <c r="D237">
        <v>-18.033736999999999</v>
      </c>
      <c r="L237">
        <v>2207800000</v>
      </c>
      <c r="M237">
        <v>-7.9984077999999998</v>
      </c>
      <c r="N237">
        <v>-15.7536</v>
      </c>
    </row>
    <row r="238" spans="2:14" x14ac:dyDescent="0.25">
      <c r="B238">
        <v>2307700000</v>
      </c>
      <c r="C238">
        <v>-7.5085039</v>
      </c>
      <c r="D238">
        <v>-17.579616999999999</v>
      </c>
      <c r="L238">
        <v>2307700000</v>
      </c>
      <c r="M238">
        <v>-8.1069888999999993</v>
      </c>
      <c r="N238">
        <v>-15.337077000000001</v>
      </c>
    </row>
    <row r="239" spans="2:14" x14ac:dyDescent="0.25">
      <c r="B239">
        <v>2407600000</v>
      </c>
      <c r="C239">
        <v>-7.6028519000000001</v>
      </c>
      <c r="D239">
        <v>-17.099888</v>
      </c>
      <c r="L239">
        <v>2407600000</v>
      </c>
      <c r="M239">
        <v>-8.2057017999999999</v>
      </c>
      <c r="N239">
        <v>-14.952536</v>
      </c>
    </row>
    <row r="240" spans="2:14" x14ac:dyDescent="0.25">
      <c r="B240">
        <v>2507500000</v>
      </c>
      <c r="C240">
        <v>-7.6085757999999997</v>
      </c>
      <c r="D240">
        <v>-17.210787</v>
      </c>
      <c r="L240">
        <v>2507500000</v>
      </c>
      <c r="M240">
        <v>-8.2242022000000006</v>
      </c>
      <c r="N240">
        <v>-15.065028</v>
      </c>
    </row>
    <row r="241" spans="2:14" x14ac:dyDescent="0.25">
      <c r="B241">
        <v>2607400000</v>
      </c>
      <c r="C241">
        <v>-7.5552162999999997</v>
      </c>
      <c r="D241">
        <v>-17.098291</v>
      </c>
      <c r="L241">
        <v>2607400000</v>
      </c>
      <c r="M241">
        <v>-8.1599874000000003</v>
      </c>
      <c r="N241">
        <v>-15.148641</v>
      </c>
    </row>
    <row r="242" spans="2:14" x14ac:dyDescent="0.25">
      <c r="B242">
        <v>2707300000</v>
      </c>
      <c r="C242">
        <v>-7.5380267999999999</v>
      </c>
      <c r="D242">
        <v>-17.044371000000002</v>
      </c>
      <c r="L242">
        <v>2707300000</v>
      </c>
      <c r="M242">
        <v>-8.1236753000000004</v>
      </c>
      <c r="N242">
        <v>-15.257375</v>
      </c>
    </row>
    <row r="243" spans="2:14" x14ac:dyDescent="0.25">
      <c r="B243">
        <v>2807200000</v>
      </c>
      <c r="C243">
        <v>-7.6327962999999999</v>
      </c>
      <c r="D243">
        <v>-16.361733999999998</v>
      </c>
      <c r="L243">
        <v>2807200000</v>
      </c>
      <c r="M243">
        <v>-8.1965693999999996</v>
      </c>
      <c r="N243">
        <v>-14.841455</v>
      </c>
    </row>
    <row r="244" spans="2:14" x14ac:dyDescent="0.25">
      <c r="B244">
        <v>2907100000</v>
      </c>
      <c r="C244">
        <v>-7.7618928</v>
      </c>
      <c r="D244">
        <v>-15.738996</v>
      </c>
      <c r="L244">
        <v>2907100000</v>
      </c>
      <c r="M244">
        <v>-8.3333615999999999</v>
      </c>
      <c r="N244">
        <v>-14.320022</v>
      </c>
    </row>
    <row r="245" spans="2:14" x14ac:dyDescent="0.25">
      <c r="B245">
        <v>3007000000</v>
      </c>
      <c r="C245">
        <v>-7.8787336000000003</v>
      </c>
      <c r="D245">
        <v>-15.177258999999999</v>
      </c>
      <c r="L245">
        <v>3007000000</v>
      </c>
      <c r="M245">
        <v>-8.4736127999999997</v>
      </c>
      <c r="N245">
        <v>-13.799030999999999</v>
      </c>
    </row>
    <row r="246" spans="2:14" x14ac:dyDescent="0.25">
      <c r="B246">
        <v>3106900000</v>
      </c>
      <c r="C246">
        <v>-7.9278940999999996</v>
      </c>
      <c r="D246">
        <v>-14.753591999999999</v>
      </c>
      <c r="L246">
        <v>3106900000</v>
      </c>
      <c r="M246">
        <v>-8.5456780999999999</v>
      </c>
      <c r="N246">
        <v>-13.448525</v>
      </c>
    </row>
    <row r="247" spans="2:14" x14ac:dyDescent="0.25">
      <c r="B247">
        <v>3206800000</v>
      </c>
      <c r="C247">
        <v>-7.9726395999999999</v>
      </c>
      <c r="D247">
        <v>-14.527758</v>
      </c>
      <c r="L247">
        <v>3206800000</v>
      </c>
      <c r="M247">
        <v>-8.5761309000000008</v>
      </c>
      <c r="N247">
        <v>-13.214421</v>
      </c>
    </row>
    <row r="248" spans="2:14" x14ac:dyDescent="0.25">
      <c r="B248">
        <v>3306700000</v>
      </c>
      <c r="C248">
        <v>-8.0840425000000007</v>
      </c>
      <c r="D248">
        <v>-14.153014000000001</v>
      </c>
      <c r="L248">
        <v>3306700000</v>
      </c>
      <c r="M248">
        <v>-8.6080275000000004</v>
      </c>
      <c r="N248">
        <v>-12.974033</v>
      </c>
    </row>
    <row r="249" spans="2:14" x14ac:dyDescent="0.25">
      <c r="B249">
        <v>3406600000</v>
      </c>
      <c r="C249">
        <v>-8.2491894000000006</v>
      </c>
      <c r="D249">
        <v>-14.024730999999999</v>
      </c>
      <c r="L249">
        <v>3406600000</v>
      </c>
      <c r="M249">
        <v>-8.6780042999999996</v>
      </c>
      <c r="N249">
        <v>-12.868361</v>
      </c>
    </row>
    <row r="250" spans="2:14" x14ac:dyDescent="0.25">
      <c r="B250">
        <v>3506500000</v>
      </c>
      <c r="C250">
        <v>-8.4236403000000006</v>
      </c>
      <c r="D250">
        <v>-13.767993000000001</v>
      </c>
      <c r="L250">
        <v>3506500000</v>
      </c>
      <c r="M250">
        <v>-8.8155278999999993</v>
      </c>
      <c r="N250">
        <v>-12.685889</v>
      </c>
    </row>
    <row r="251" spans="2:14" x14ac:dyDescent="0.25">
      <c r="B251">
        <v>3606400000</v>
      </c>
      <c r="C251">
        <v>-8.5199137</v>
      </c>
      <c r="D251">
        <v>-13.816242000000001</v>
      </c>
      <c r="L251">
        <v>3606400000</v>
      </c>
      <c r="M251">
        <v>-8.969182</v>
      </c>
      <c r="N251">
        <v>-12.662679000000001</v>
      </c>
    </row>
    <row r="252" spans="2:14" x14ac:dyDescent="0.25">
      <c r="B252">
        <v>3706300000</v>
      </c>
      <c r="C252">
        <v>-8.5594616000000006</v>
      </c>
      <c r="D252">
        <v>-13.635880999999999</v>
      </c>
      <c r="L252">
        <v>3706300000</v>
      </c>
      <c r="M252">
        <v>-9.0939292999999992</v>
      </c>
      <c r="N252">
        <v>-12.513391</v>
      </c>
    </row>
    <row r="253" spans="2:14" x14ac:dyDescent="0.25">
      <c r="B253">
        <v>3806200000</v>
      </c>
      <c r="C253">
        <v>-8.5455255999999995</v>
      </c>
      <c r="D253">
        <v>-13.817285</v>
      </c>
      <c r="L253">
        <v>3806200000</v>
      </c>
      <c r="M253">
        <v>-9.1220903</v>
      </c>
      <c r="N253">
        <v>-12.662329</v>
      </c>
    </row>
    <row r="254" spans="2:14" x14ac:dyDescent="0.25">
      <c r="B254">
        <v>3906100000</v>
      </c>
      <c r="C254">
        <v>-8.5288944000000004</v>
      </c>
      <c r="D254">
        <v>-13.791687</v>
      </c>
      <c r="L254">
        <v>3906100000</v>
      </c>
      <c r="M254">
        <v>-9.1057568</v>
      </c>
      <c r="N254">
        <v>-12.664680000000001</v>
      </c>
    </row>
    <row r="255" spans="2:14" x14ac:dyDescent="0.25">
      <c r="B255">
        <v>4006000000</v>
      </c>
      <c r="C255">
        <v>-8.5567141000000007</v>
      </c>
      <c r="D255">
        <v>-13.919288999999999</v>
      </c>
      <c r="L255">
        <v>4006000000</v>
      </c>
      <c r="M255">
        <v>-9.1318531000000007</v>
      </c>
      <c r="N255">
        <v>-12.817489999999999</v>
      </c>
    </row>
    <row r="256" spans="2:14" x14ac:dyDescent="0.25">
      <c r="B256">
        <v>4105900000</v>
      </c>
      <c r="C256">
        <v>-8.6378441000000006</v>
      </c>
      <c r="D256">
        <v>-13.597759</v>
      </c>
      <c r="L256">
        <v>4105900000</v>
      </c>
      <c r="M256">
        <v>-9.2254304999999999</v>
      </c>
      <c r="N256">
        <v>-12.612594</v>
      </c>
    </row>
    <row r="257" spans="2:14" x14ac:dyDescent="0.25">
      <c r="B257">
        <v>4205800000</v>
      </c>
      <c r="C257">
        <v>-8.7103576999999994</v>
      </c>
      <c r="D257">
        <v>-13.633595</v>
      </c>
      <c r="L257">
        <v>4205800000</v>
      </c>
      <c r="M257">
        <v>-9.3183974999999997</v>
      </c>
      <c r="N257">
        <v>-12.701936</v>
      </c>
    </row>
    <row r="258" spans="2:14" x14ac:dyDescent="0.25">
      <c r="B258">
        <v>4305700000</v>
      </c>
      <c r="C258">
        <v>-8.7397547000000007</v>
      </c>
      <c r="D258">
        <v>-13.51665</v>
      </c>
      <c r="L258">
        <v>4305700000</v>
      </c>
      <c r="M258">
        <v>-9.3605967000000003</v>
      </c>
      <c r="N258">
        <v>-12.595069000000001</v>
      </c>
    </row>
    <row r="259" spans="2:14" x14ac:dyDescent="0.25">
      <c r="B259">
        <v>4405600000</v>
      </c>
      <c r="C259">
        <v>-8.7308512</v>
      </c>
      <c r="D259">
        <v>-13.697822</v>
      </c>
      <c r="L259">
        <v>4405600000</v>
      </c>
      <c r="M259">
        <v>-9.3692750999999994</v>
      </c>
      <c r="N259">
        <v>-12.656492</v>
      </c>
    </row>
    <row r="260" spans="2:14" x14ac:dyDescent="0.25">
      <c r="B260">
        <v>4505500000</v>
      </c>
      <c r="C260">
        <v>-8.7413939999999997</v>
      </c>
      <c r="D260">
        <v>-13.497374000000001</v>
      </c>
      <c r="L260">
        <v>4505500000</v>
      </c>
      <c r="M260">
        <v>-9.3826140999999996</v>
      </c>
      <c r="N260">
        <v>-12.391864999999999</v>
      </c>
    </row>
    <row r="261" spans="2:14" x14ac:dyDescent="0.25">
      <c r="B261">
        <v>4605400000</v>
      </c>
      <c r="C261">
        <v>-8.7892560999999993</v>
      </c>
      <c r="D261">
        <v>-13.656478999999999</v>
      </c>
      <c r="L261">
        <v>4605400000</v>
      </c>
      <c r="M261">
        <v>-9.4091921000000003</v>
      </c>
      <c r="N261">
        <v>-12.451705</v>
      </c>
    </row>
    <row r="262" spans="2:14" x14ac:dyDescent="0.25">
      <c r="B262">
        <v>4705300000</v>
      </c>
      <c r="C262">
        <v>-8.8766555999999994</v>
      </c>
      <c r="D262">
        <v>-13.475307000000001</v>
      </c>
      <c r="L262">
        <v>4705300000</v>
      </c>
      <c r="M262">
        <v>-9.4773607000000002</v>
      </c>
      <c r="N262">
        <v>-12.306421</v>
      </c>
    </row>
    <row r="263" spans="2:14" x14ac:dyDescent="0.25">
      <c r="B263">
        <v>4805200000</v>
      </c>
      <c r="C263">
        <v>-8.9386186999999993</v>
      </c>
      <c r="D263">
        <v>-13.499768</v>
      </c>
      <c r="L263">
        <v>4805200000</v>
      </c>
      <c r="M263">
        <v>-9.5282087000000004</v>
      </c>
      <c r="N263">
        <v>-12.328692</v>
      </c>
    </row>
    <row r="264" spans="2:14" x14ac:dyDescent="0.25">
      <c r="B264">
        <v>4905100000</v>
      </c>
      <c r="C264">
        <v>-8.9684524999999997</v>
      </c>
      <c r="D264">
        <v>-13.223336</v>
      </c>
      <c r="L264">
        <v>4905100000</v>
      </c>
      <c r="M264">
        <v>-9.5683927999999998</v>
      </c>
      <c r="N264">
        <v>-12.165910999999999</v>
      </c>
    </row>
    <row r="265" spans="2:14" x14ac:dyDescent="0.25">
      <c r="B265">
        <v>5005000000</v>
      </c>
      <c r="C265">
        <v>-8.9912662999999995</v>
      </c>
      <c r="D265">
        <v>-13.093514000000001</v>
      </c>
      <c r="L265">
        <v>5005000000</v>
      </c>
      <c r="M265">
        <v>-9.5932540999999993</v>
      </c>
      <c r="N265">
        <v>-12.098736000000001</v>
      </c>
    </row>
    <row r="266" spans="2:14" x14ac:dyDescent="0.25">
      <c r="B266">
        <v>5104900000</v>
      </c>
      <c r="C266">
        <v>-9.0333433000000003</v>
      </c>
      <c r="D266">
        <v>-12.754009</v>
      </c>
      <c r="L266">
        <v>5104900000</v>
      </c>
      <c r="M266">
        <v>-9.6347847000000009</v>
      </c>
      <c r="N266">
        <v>-11.849959999999999</v>
      </c>
    </row>
    <row r="267" spans="2:14" x14ac:dyDescent="0.25">
      <c r="B267">
        <v>5204800000</v>
      </c>
      <c r="C267">
        <v>-9.1305370000000003</v>
      </c>
      <c r="D267">
        <v>-12.459538</v>
      </c>
      <c r="L267">
        <v>5204800000</v>
      </c>
      <c r="M267">
        <v>-9.7269888000000009</v>
      </c>
      <c r="N267">
        <v>-11.605255</v>
      </c>
    </row>
    <row r="268" spans="2:14" x14ac:dyDescent="0.25">
      <c r="B268">
        <v>5304700000</v>
      </c>
      <c r="C268">
        <v>-9.2378836</v>
      </c>
      <c r="D268">
        <v>-12.070757</v>
      </c>
      <c r="L268">
        <v>5304700000</v>
      </c>
      <c r="M268">
        <v>-9.8274240000000006</v>
      </c>
      <c r="N268">
        <v>-11.30265</v>
      </c>
    </row>
    <row r="269" spans="2:14" x14ac:dyDescent="0.25">
      <c r="B269">
        <v>5404600000</v>
      </c>
      <c r="C269">
        <v>-9.3318805999999999</v>
      </c>
      <c r="D269">
        <v>-11.800222</v>
      </c>
      <c r="L269">
        <v>5404600000</v>
      </c>
      <c r="M269">
        <v>-9.9055318999999997</v>
      </c>
      <c r="N269">
        <v>-11.071654000000001</v>
      </c>
    </row>
    <row r="270" spans="2:14" x14ac:dyDescent="0.25">
      <c r="B270">
        <v>5504500000</v>
      </c>
      <c r="C270">
        <v>-9.3779067999999999</v>
      </c>
      <c r="D270">
        <v>-11.491897</v>
      </c>
      <c r="L270">
        <v>5504500000</v>
      </c>
      <c r="M270">
        <v>-9.9187174000000002</v>
      </c>
      <c r="N270">
        <v>-10.815372999999999</v>
      </c>
    </row>
    <row r="271" spans="2:14" x14ac:dyDescent="0.25">
      <c r="B271">
        <v>5604400000</v>
      </c>
      <c r="C271">
        <v>-9.4026011999999994</v>
      </c>
      <c r="D271">
        <v>-11.338774000000001</v>
      </c>
      <c r="L271">
        <v>5604400000</v>
      </c>
      <c r="M271">
        <v>-9.9000883000000002</v>
      </c>
      <c r="N271">
        <v>-10.669624000000001</v>
      </c>
    </row>
    <row r="272" spans="2:14" x14ac:dyDescent="0.25">
      <c r="B272">
        <v>5704300000</v>
      </c>
      <c r="C272">
        <v>-9.4580841000000007</v>
      </c>
      <c r="D272">
        <v>-11.090957</v>
      </c>
      <c r="L272">
        <v>5704300000</v>
      </c>
      <c r="M272">
        <v>-9.9218835999999992</v>
      </c>
      <c r="N272">
        <v>-10.500185</v>
      </c>
    </row>
    <row r="273" spans="2:14" x14ac:dyDescent="0.25">
      <c r="B273">
        <v>5804200000</v>
      </c>
      <c r="C273">
        <v>-9.5323267000000005</v>
      </c>
      <c r="D273">
        <v>-10.972291999999999</v>
      </c>
      <c r="L273">
        <v>5804200000</v>
      </c>
      <c r="M273">
        <v>-9.9689435999999993</v>
      </c>
      <c r="N273">
        <v>-10.398403</v>
      </c>
    </row>
    <row r="274" spans="2:14" x14ac:dyDescent="0.25">
      <c r="B274">
        <v>5904100000</v>
      </c>
      <c r="C274">
        <v>-9.6335315999999995</v>
      </c>
      <c r="D274">
        <v>-10.82366</v>
      </c>
      <c r="L274">
        <v>5904100000</v>
      </c>
      <c r="M274">
        <v>-10.057957999999999</v>
      </c>
      <c r="N274">
        <v>-10.285152999999999</v>
      </c>
    </row>
    <row r="275" spans="2:14" x14ac:dyDescent="0.25">
      <c r="B275">
        <v>6004000000</v>
      </c>
      <c r="C275">
        <v>-9.7212744000000004</v>
      </c>
      <c r="D275">
        <v>-10.729328000000001</v>
      </c>
      <c r="L275">
        <v>6004000000</v>
      </c>
      <c r="M275">
        <v>-10.136646000000001</v>
      </c>
      <c r="N275">
        <v>-10.16262</v>
      </c>
    </row>
    <row r="276" spans="2:14" x14ac:dyDescent="0.25">
      <c r="B276">
        <v>6103900000</v>
      </c>
      <c r="C276">
        <v>-9.7841348999999997</v>
      </c>
      <c r="D276">
        <v>-10.612716000000001</v>
      </c>
      <c r="L276">
        <v>6103900000</v>
      </c>
      <c r="M276">
        <v>-10.178737</v>
      </c>
      <c r="N276">
        <v>-10.023194</v>
      </c>
    </row>
    <row r="277" spans="2:14" x14ac:dyDescent="0.25">
      <c r="B277">
        <v>6203800000</v>
      </c>
      <c r="C277">
        <v>-9.8481425999999992</v>
      </c>
      <c r="D277">
        <v>-10.503741</v>
      </c>
      <c r="L277">
        <v>6203800000</v>
      </c>
      <c r="M277">
        <v>-10.205673000000001</v>
      </c>
      <c r="N277">
        <v>-9.8798475000000003</v>
      </c>
    </row>
    <row r="278" spans="2:14" x14ac:dyDescent="0.25">
      <c r="B278">
        <v>6303700000</v>
      </c>
      <c r="C278">
        <v>-9.9030179999999994</v>
      </c>
      <c r="D278">
        <v>-10.428445999999999</v>
      </c>
      <c r="L278">
        <v>6303700000</v>
      </c>
      <c r="M278">
        <v>-10.221679</v>
      </c>
      <c r="N278">
        <v>-9.7780293999999994</v>
      </c>
    </row>
    <row r="279" spans="2:14" x14ac:dyDescent="0.25">
      <c r="B279">
        <v>6403600000</v>
      </c>
      <c r="C279">
        <v>-9.9789885999999992</v>
      </c>
      <c r="D279">
        <v>-10.288657000000001</v>
      </c>
      <c r="L279">
        <v>6403600000</v>
      </c>
      <c r="M279">
        <v>-10.268898999999999</v>
      </c>
      <c r="N279">
        <v>-9.6168051000000006</v>
      </c>
    </row>
    <row r="280" spans="2:14" x14ac:dyDescent="0.25">
      <c r="B280">
        <v>6503500000</v>
      </c>
      <c r="C280">
        <v>-10.024907000000001</v>
      </c>
      <c r="D280">
        <v>-10.244547000000001</v>
      </c>
      <c r="L280">
        <v>6503500000</v>
      </c>
      <c r="M280">
        <v>-10.294778000000001</v>
      </c>
      <c r="N280">
        <v>-9.5365257000000003</v>
      </c>
    </row>
    <row r="281" spans="2:14" x14ac:dyDescent="0.25">
      <c r="B281">
        <v>6603400000</v>
      </c>
      <c r="C281">
        <v>-10.058617999999999</v>
      </c>
      <c r="D281">
        <v>-10.149967</v>
      </c>
      <c r="L281">
        <v>6603400000</v>
      </c>
      <c r="M281">
        <v>-10.31537</v>
      </c>
      <c r="N281">
        <v>-9.4291581999999998</v>
      </c>
    </row>
    <row r="282" spans="2:14" x14ac:dyDescent="0.25">
      <c r="B282">
        <v>6703300000</v>
      </c>
      <c r="C282">
        <v>-10.059773</v>
      </c>
      <c r="D282">
        <v>-10.214111000000001</v>
      </c>
      <c r="L282">
        <v>6703300000</v>
      </c>
      <c r="M282">
        <v>-10.310527</v>
      </c>
      <c r="N282">
        <v>-9.4824895999999992</v>
      </c>
    </row>
    <row r="283" spans="2:14" x14ac:dyDescent="0.25">
      <c r="B283">
        <v>6803200000</v>
      </c>
      <c r="C283">
        <v>-10.027288</v>
      </c>
      <c r="D283">
        <v>-10.201089</v>
      </c>
      <c r="L283">
        <v>6803200000</v>
      </c>
      <c r="M283">
        <v>-10.286823999999999</v>
      </c>
      <c r="N283">
        <v>-9.4732789999999998</v>
      </c>
    </row>
    <row r="284" spans="2:14" x14ac:dyDescent="0.25">
      <c r="B284">
        <v>6903100000</v>
      </c>
      <c r="C284">
        <v>-9.9884433999999995</v>
      </c>
      <c r="D284">
        <v>-10.29495</v>
      </c>
      <c r="L284">
        <v>6903100000</v>
      </c>
      <c r="M284">
        <v>-10.257630000000001</v>
      </c>
      <c r="N284">
        <v>-9.6094313000000007</v>
      </c>
    </row>
    <row r="285" spans="2:14" x14ac:dyDescent="0.25">
      <c r="B285">
        <v>7003000000</v>
      </c>
      <c r="C285">
        <v>-9.9654436000000004</v>
      </c>
      <c r="D285">
        <v>-10.254875</v>
      </c>
      <c r="L285">
        <v>7003000000</v>
      </c>
      <c r="M285">
        <v>-10.240762</v>
      </c>
      <c r="N285">
        <v>-9.6855469000000003</v>
      </c>
    </row>
    <row r="286" spans="2:14" x14ac:dyDescent="0.25">
      <c r="B286">
        <v>7102900000</v>
      </c>
      <c r="C286">
        <v>-9.9597844999999996</v>
      </c>
      <c r="D286">
        <v>-10.303637</v>
      </c>
      <c r="L286">
        <v>7102900000</v>
      </c>
      <c r="M286">
        <v>-10.228882</v>
      </c>
      <c r="N286">
        <v>-9.9456339000000007</v>
      </c>
    </row>
    <row r="287" spans="2:14" x14ac:dyDescent="0.25">
      <c r="B287">
        <v>7202800000</v>
      </c>
      <c r="C287">
        <v>-9.9586925999999991</v>
      </c>
      <c r="D287">
        <v>-10.281357</v>
      </c>
      <c r="L287">
        <v>7202800000</v>
      </c>
      <c r="M287">
        <v>-10.237679999999999</v>
      </c>
      <c r="N287">
        <v>-10.279820000000001</v>
      </c>
    </row>
    <row r="288" spans="2:14" x14ac:dyDescent="0.25">
      <c r="B288">
        <v>7302700000</v>
      </c>
      <c r="C288">
        <v>-9.9443339999999996</v>
      </c>
      <c r="D288">
        <v>-10.364613</v>
      </c>
      <c r="L288">
        <v>7302700000</v>
      </c>
      <c r="M288">
        <v>-10.281936</v>
      </c>
      <c r="N288">
        <v>-10.818296999999999</v>
      </c>
    </row>
    <row r="289" spans="2:14" x14ac:dyDescent="0.25">
      <c r="B289">
        <v>7402600000</v>
      </c>
      <c r="C289">
        <v>-9.9176854999999993</v>
      </c>
      <c r="D289">
        <v>-10.402331999999999</v>
      </c>
      <c r="L289">
        <v>7402600000</v>
      </c>
      <c r="M289">
        <v>-10.377204000000001</v>
      </c>
      <c r="N289">
        <v>-11.398965</v>
      </c>
    </row>
    <row r="290" spans="2:14" x14ac:dyDescent="0.25">
      <c r="B290">
        <v>7502500000</v>
      </c>
      <c r="C290">
        <v>-9.8909473000000006</v>
      </c>
      <c r="D290">
        <v>-10.569651</v>
      </c>
      <c r="L290">
        <v>7502500000</v>
      </c>
      <c r="M290">
        <v>-10.514519999999999</v>
      </c>
      <c r="N290">
        <v>-11.973501000000001</v>
      </c>
    </row>
    <row r="291" spans="2:14" x14ac:dyDescent="0.25">
      <c r="B291">
        <v>7602400000</v>
      </c>
      <c r="C291">
        <v>-9.8804102</v>
      </c>
      <c r="D291">
        <v>-10.758588</v>
      </c>
      <c r="L291">
        <v>7602400000</v>
      </c>
      <c r="M291">
        <v>-10.70186</v>
      </c>
      <c r="N291">
        <v>-12.398101</v>
      </c>
    </row>
    <row r="292" spans="2:14" x14ac:dyDescent="0.25">
      <c r="B292">
        <v>7702300000</v>
      </c>
      <c r="C292">
        <v>-9.8947134000000005</v>
      </c>
      <c r="D292">
        <v>-11.088236</v>
      </c>
      <c r="L292">
        <v>7702300000</v>
      </c>
      <c r="M292">
        <v>-10.9094</v>
      </c>
      <c r="N292">
        <v>-12.601001</v>
      </c>
    </row>
    <row r="293" spans="2:14" x14ac:dyDescent="0.25">
      <c r="B293">
        <v>7802200000</v>
      </c>
      <c r="C293">
        <v>-9.9269742999999995</v>
      </c>
      <c r="D293">
        <v>-11.430203000000001</v>
      </c>
      <c r="L293">
        <v>7802200000</v>
      </c>
      <c r="M293">
        <v>-11.100194</v>
      </c>
      <c r="N293">
        <v>-12.650774</v>
      </c>
    </row>
    <row r="294" spans="2:14" x14ac:dyDescent="0.25">
      <c r="B294">
        <v>7902100000</v>
      </c>
      <c r="C294">
        <v>-9.9632567999999999</v>
      </c>
      <c r="D294">
        <v>-11.801436000000001</v>
      </c>
      <c r="L294">
        <v>7902100000</v>
      </c>
      <c r="M294">
        <v>-11.224368</v>
      </c>
      <c r="N294">
        <v>-12.519731999999999</v>
      </c>
    </row>
    <row r="295" spans="2:14" x14ac:dyDescent="0.25">
      <c r="B295">
        <v>8002000000</v>
      </c>
      <c r="C295">
        <v>-9.9956045000000007</v>
      </c>
      <c r="D295">
        <v>-12.156459</v>
      </c>
      <c r="L295">
        <v>8002000000</v>
      </c>
      <c r="M295">
        <v>-11.272461</v>
      </c>
      <c r="N295">
        <v>-12.448309999999999</v>
      </c>
    </row>
    <row r="296" spans="2:14" x14ac:dyDescent="0.25">
      <c r="B296">
        <v>8101900000</v>
      </c>
      <c r="C296">
        <v>-10.037521</v>
      </c>
      <c r="D296">
        <v>-12.607061</v>
      </c>
      <c r="L296">
        <v>8101900000</v>
      </c>
      <c r="M296">
        <v>-11.275639</v>
      </c>
      <c r="N296">
        <v>-12.388016</v>
      </c>
    </row>
    <row r="297" spans="2:14" x14ac:dyDescent="0.25">
      <c r="B297">
        <v>8201800000</v>
      </c>
      <c r="C297">
        <v>-10.068104</v>
      </c>
      <c r="D297">
        <v>-13.185032</v>
      </c>
      <c r="L297">
        <v>8201800000</v>
      </c>
      <c r="M297">
        <v>-11.243554</v>
      </c>
      <c r="N297">
        <v>-12.553190000000001</v>
      </c>
    </row>
    <row r="298" spans="2:14" x14ac:dyDescent="0.25">
      <c r="B298">
        <v>8301700000</v>
      </c>
      <c r="C298">
        <v>-10.107165999999999</v>
      </c>
      <c r="D298">
        <v>-13.973725</v>
      </c>
      <c r="L298">
        <v>8301700000</v>
      </c>
      <c r="M298">
        <v>-11.211010999999999</v>
      </c>
      <c r="N298">
        <v>-12.789266</v>
      </c>
    </row>
    <row r="299" spans="2:14" x14ac:dyDescent="0.25">
      <c r="B299">
        <v>8401600000</v>
      </c>
      <c r="C299">
        <v>-10.130413000000001</v>
      </c>
      <c r="D299">
        <v>-14.936643999999999</v>
      </c>
      <c r="L299">
        <v>8401600000</v>
      </c>
      <c r="M299">
        <v>-11.15835</v>
      </c>
      <c r="N299">
        <v>-13.28734</v>
      </c>
    </row>
    <row r="300" spans="2:14" x14ac:dyDescent="0.25">
      <c r="B300">
        <v>8501500000</v>
      </c>
      <c r="C300">
        <v>-10.182321</v>
      </c>
      <c r="D300">
        <v>-15.952878</v>
      </c>
      <c r="L300">
        <v>8501500000</v>
      </c>
      <c r="M300">
        <v>-11.119297</v>
      </c>
      <c r="N300">
        <v>-13.709809999999999</v>
      </c>
    </row>
    <row r="301" spans="2:14" x14ac:dyDescent="0.25">
      <c r="B301">
        <v>8601400000</v>
      </c>
      <c r="C301">
        <v>-10.280027</v>
      </c>
      <c r="D301">
        <v>-17.077030000000001</v>
      </c>
      <c r="L301">
        <v>8601400000</v>
      </c>
      <c r="M301">
        <v>-11.112733</v>
      </c>
      <c r="N301">
        <v>-14.403783000000001</v>
      </c>
    </row>
    <row r="302" spans="2:14" x14ac:dyDescent="0.25">
      <c r="B302">
        <v>8701300000</v>
      </c>
      <c r="C302">
        <v>-10.442233999999999</v>
      </c>
      <c r="D302">
        <v>-18.079450999999999</v>
      </c>
      <c r="L302">
        <v>8701300000</v>
      </c>
      <c r="M302">
        <v>-11.167192999999999</v>
      </c>
      <c r="N302">
        <v>-14.884254</v>
      </c>
    </row>
    <row r="303" spans="2:14" x14ac:dyDescent="0.25">
      <c r="B303">
        <v>8801200000</v>
      </c>
      <c r="C303">
        <v>-10.630262</v>
      </c>
      <c r="D303">
        <v>-19.098053</v>
      </c>
      <c r="L303">
        <v>8801200000</v>
      </c>
      <c r="M303">
        <v>-11.257394</v>
      </c>
      <c r="N303">
        <v>-15.674255</v>
      </c>
    </row>
    <row r="304" spans="2:14" x14ac:dyDescent="0.25">
      <c r="B304">
        <v>8901100000</v>
      </c>
      <c r="C304">
        <v>-10.839263000000001</v>
      </c>
      <c r="D304">
        <v>-19.813942000000001</v>
      </c>
      <c r="L304">
        <v>8901100000</v>
      </c>
      <c r="M304">
        <v>-11.37776</v>
      </c>
      <c r="N304">
        <v>-16.123989000000002</v>
      </c>
    </row>
    <row r="305" spans="2:14" x14ac:dyDescent="0.25">
      <c r="B305">
        <v>9001000000</v>
      </c>
      <c r="C305">
        <v>-11.029515</v>
      </c>
      <c r="D305">
        <v>-20.560555000000001</v>
      </c>
      <c r="L305">
        <v>9001000000</v>
      </c>
      <c r="M305">
        <v>-11.488132</v>
      </c>
      <c r="N305">
        <v>-16.943822999999998</v>
      </c>
    </row>
    <row r="306" spans="2:14" x14ac:dyDescent="0.25">
      <c r="B306">
        <v>9100900000</v>
      </c>
      <c r="C306">
        <v>-11.228559000000001</v>
      </c>
      <c r="D306">
        <v>-20.786165</v>
      </c>
      <c r="L306">
        <v>9100900000</v>
      </c>
      <c r="M306">
        <v>-11.622120000000001</v>
      </c>
      <c r="N306">
        <v>-17.342998999999999</v>
      </c>
    </row>
    <row r="307" spans="2:14" x14ac:dyDescent="0.25">
      <c r="B307">
        <v>9200800000</v>
      </c>
      <c r="C307">
        <v>-11.405778</v>
      </c>
      <c r="D307">
        <v>-20.929119</v>
      </c>
      <c r="L307">
        <v>9200800000</v>
      </c>
      <c r="M307">
        <v>-11.754045</v>
      </c>
      <c r="N307">
        <v>-18.139246</v>
      </c>
    </row>
    <row r="308" spans="2:14" x14ac:dyDescent="0.25">
      <c r="B308">
        <v>9300700000</v>
      </c>
      <c r="C308">
        <v>-11.606490000000001</v>
      </c>
      <c r="D308">
        <v>-20.396404</v>
      </c>
      <c r="L308">
        <v>9300700000</v>
      </c>
      <c r="M308">
        <v>-11.942572</v>
      </c>
      <c r="N308">
        <v>-18.179532999999999</v>
      </c>
    </row>
    <row r="309" spans="2:14" x14ac:dyDescent="0.25">
      <c r="B309">
        <v>9400600000</v>
      </c>
      <c r="C309">
        <v>-11.751052</v>
      </c>
      <c r="D309">
        <v>-19.826851000000001</v>
      </c>
      <c r="L309">
        <v>9400600000</v>
      </c>
      <c r="M309">
        <v>-12.110872000000001</v>
      </c>
      <c r="N309">
        <v>-18.323172</v>
      </c>
    </row>
    <row r="310" spans="2:14" x14ac:dyDescent="0.25">
      <c r="B310">
        <v>9500500000</v>
      </c>
      <c r="C310">
        <v>-11.860301</v>
      </c>
      <c r="D310">
        <v>-18.959118</v>
      </c>
      <c r="L310">
        <v>9500500000</v>
      </c>
      <c r="M310">
        <v>-12.256394999999999</v>
      </c>
      <c r="N310">
        <v>-17.654748999999999</v>
      </c>
    </row>
    <row r="311" spans="2:14" x14ac:dyDescent="0.25">
      <c r="B311">
        <v>9600400000</v>
      </c>
      <c r="C311">
        <v>-11.895999</v>
      </c>
      <c r="D311">
        <v>-18.245329000000002</v>
      </c>
      <c r="L311">
        <v>9600400000</v>
      </c>
      <c r="M311">
        <v>-12.328241</v>
      </c>
      <c r="N311">
        <v>-17.329308999999999</v>
      </c>
    </row>
    <row r="312" spans="2:14" x14ac:dyDescent="0.25">
      <c r="B312">
        <v>9700300000</v>
      </c>
      <c r="C312">
        <v>-11.90671</v>
      </c>
      <c r="D312">
        <v>-17.554590000000001</v>
      </c>
      <c r="L312">
        <v>9700300000</v>
      </c>
      <c r="M312">
        <v>-12.349803</v>
      </c>
      <c r="N312">
        <v>-16.563927</v>
      </c>
    </row>
    <row r="313" spans="2:14" x14ac:dyDescent="0.25">
      <c r="B313">
        <v>9800200000</v>
      </c>
      <c r="C313">
        <v>-11.884805</v>
      </c>
      <c r="D313">
        <v>-16.914964999999999</v>
      </c>
      <c r="L313">
        <v>9800200000</v>
      </c>
      <c r="M313">
        <v>-12.331598</v>
      </c>
      <c r="N313">
        <v>-16.192132999999998</v>
      </c>
    </row>
    <row r="314" spans="2:14" x14ac:dyDescent="0.25">
      <c r="B314">
        <v>9900100000</v>
      </c>
      <c r="C314">
        <v>-11.860810000000001</v>
      </c>
      <c r="D314">
        <v>-16.368589</v>
      </c>
      <c r="L314">
        <v>9900100000</v>
      </c>
      <c r="M314">
        <v>-12.310418</v>
      </c>
      <c r="N314">
        <v>-15.515268000000001</v>
      </c>
    </row>
    <row r="315" spans="2:14" x14ac:dyDescent="0.25">
      <c r="B315">
        <v>10000000000</v>
      </c>
      <c r="C315">
        <v>-11.849512000000001</v>
      </c>
      <c r="D315">
        <v>-16.039512999999999</v>
      </c>
      <c r="L315">
        <v>10000000000</v>
      </c>
      <c r="M315">
        <v>-12.30395</v>
      </c>
      <c r="N315">
        <v>-15.234443000000001</v>
      </c>
    </row>
    <row r="316" spans="2:14" x14ac:dyDescent="0.25">
      <c r="B316" t="s">
        <v>25</v>
      </c>
      <c r="L316" t="s">
        <v>25</v>
      </c>
    </row>
    <row r="319" spans="2:14" x14ac:dyDescent="0.25">
      <c r="B319" t="s">
        <v>26</v>
      </c>
      <c r="L319" t="s">
        <v>26</v>
      </c>
    </row>
    <row r="320" spans="2:14" x14ac:dyDescent="0.25">
      <c r="B320" t="s">
        <v>23</v>
      </c>
      <c r="C320" t="s">
        <v>247</v>
      </c>
      <c r="D320" t="s">
        <v>248</v>
      </c>
      <c r="L320" t="s">
        <v>23</v>
      </c>
      <c r="M320" t="s">
        <v>247</v>
      </c>
      <c r="N320" t="s">
        <v>248</v>
      </c>
    </row>
    <row r="321" spans="2:14" x14ac:dyDescent="0.25">
      <c r="B321">
        <v>10000000</v>
      </c>
      <c r="C321">
        <v>-27.269469999999998</v>
      </c>
      <c r="D321">
        <v>-0.33077028000000003</v>
      </c>
      <c r="L321">
        <v>10000000</v>
      </c>
      <c r="M321">
        <v>-28.700661</v>
      </c>
      <c r="N321">
        <v>-0.32006741</v>
      </c>
    </row>
    <row r="322" spans="2:14" x14ac:dyDescent="0.25">
      <c r="B322">
        <v>109900000</v>
      </c>
      <c r="C322">
        <v>-21.457979000000002</v>
      </c>
      <c r="D322">
        <v>-1.2446538</v>
      </c>
      <c r="L322">
        <v>109900000</v>
      </c>
      <c r="M322">
        <v>-22.057632000000002</v>
      </c>
      <c r="N322">
        <v>-1.2408128</v>
      </c>
    </row>
    <row r="323" spans="2:14" x14ac:dyDescent="0.25">
      <c r="B323">
        <v>209800000</v>
      </c>
      <c r="C323">
        <v>-15.707546000000001</v>
      </c>
      <c r="D323">
        <v>-2.8567049999999998</v>
      </c>
      <c r="L323">
        <v>209800000</v>
      </c>
      <c r="M323">
        <v>-15.408193000000001</v>
      </c>
      <c r="N323">
        <v>-2.8748809999999998</v>
      </c>
    </row>
    <row r="324" spans="2:14" x14ac:dyDescent="0.25">
      <c r="B324">
        <v>309700000</v>
      </c>
      <c r="C324">
        <v>-15.315450999999999</v>
      </c>
      <c r="D324">
        <v>-5.0949873999999999</v>
      </c>
      <c r="L324">
        <v>309700000</v>
      </c>
      <c r="M324">
        <v>-14.910886</v>
      </c>
      <c r="N324">
        <v>-5.1505270000000003</v>
      </c>
    </row>
    <row r="325" spans="2:14" x14ac:dyDescent="0.25">
      <c r="B325">
        <v>409600000</v>
      </c>
      <c r="C325">
        <v>-15.600211</v>
      </c>
      <c r="D325">
        <v>-8.1108417999999993</v>
      </c>
      <c r="L325">
        <v>409600000</v>
      </c>
      <c r="M325">
        <v>-15.309981000000001</v>
      </c>
      <c r="N325">
        <v>-8.2930755999999999</v>
      </c>
    </row>
    <row r="326" spans="2:14" x14ac:dyDescent="0.25">
      <c r="B326">
        <v>509500000</v>
      </c>
      <c r="C326">
        <v>-14.887717</v>
      </c>
      <c r="D326">
        <v>-11.840835</v>
      </c>
      <c r="L326">
        <v>509500000</v>
      </c>
      <c r="M326">
        <v>-14.759809000000001</v>
      </c>
      <c r="N326">
        <v>-12.357653000000001</v>
      </c>
    </row>
    <row r="327" spans="2:14" x14ac:dyDescent="0.25">
      <c r="B327">
        <v>609400000</v>
      </c>
      <c r="C327">
        <v>-13.029669</v>
      </c>
      <c r="D327">
        <v>-15.153694</v>
      </c>
      <c r="L327">
        <v>609400000</v>
      </c>
      <c r="M327">
        <v>-13.036735999999999</v>
      </c>
      <c r="N327">
        <v>-16.18713</v>
      </c>
    </row>
    <row r="328" spans="2:14" x14ac:dyDescent="0.25">
      <c r="B328">
        <v>709300000</v>
      </c>
      <c r="C328">
        <v>-11.246919999999999</v>
      </c>
      <c r="D328">
        <v>-17.018757000000001</v>
      </c>
      <c r="L328">
        <v>709300000</v>
      </c>
      <c r="M328">
        <v>-11.199232</v>
      </c>
      <c r="N328">
        <v>-18.514334000000002</v>
      </c>
    </row>
    <row r="329" spans="2:14" x14ac:dyDescent="0.25">
      <c r="B329">
        <v>809200000</v>
      </c>
      <c r="C329">
        <v>-10.264595</v>
      </c>
      <c r="D329">
        <v>-17.341401999999999</v>
      </c>
      <c r="L329">
        <v>809200000</v>
      </c>
      <c r="M329">
        <v>-10.193109</v>
      </c>
      <c r="N329">
        <v>-19.101541999999998</v>
      </c>
    </row>
    <row r="330" spans="2:14" x14ac:dyDescent="0.25">
      <c r="B330">
        <v>909100000</v>
      </c>
      <c r="C330">
        <v>-9.7278833000000002</v>
      </c>
      <c r="D330">
        <v>-17.425578999999999</v>
      </c>
      <c r="L330">
        <v>909100000</v>
      </c>
      <c r="M330">
        <v>-9.6836596000000004</v>
      </c>
      <c r="N330">
        <v>-19.272793</v>
      </c>
    </row>
    <row r="331" spans="2:14" x14ac:dyDescent="0.25">
      <c r="B331">
        <v>1009000000</v>
      </c>
      <c r="C331">
        <v>-9.4182404999999996</v>
      </c>
      <c r="D331">
        <v>-17.387314</v>
      </c>
      <c r="L331">
        <v>1009000000</v>
      </c>
      <c r="M331">
        <v>-9.4260634999999997</v>
      </c>
      <c r="N331">
        <v>-19.237100999999999</v>
      </c>
    </row>
    <row r="332" spans="2:14" x14ac:dyDescent="0.25">
      <c r="B332">
        <v>1108900000</v>
      </c>
      <c r="C332">
        <v>-9.2123585000000006</v>
      </c>
      <c r="D332">
        <v>-17.509342</v>
      </c>
      <c r="L332">
        <v>1108900000</v>
      </c>
      <c r="M332">
        <v>-9.2854013000000002</v>
      </c>
      <c r="N332">
        <v>-19.280221999999998</v>
      </c>
    </row>
    <row r="333" spans="2:14" x14ac:dyDescent="0.25">
      <c r="B333">
        <v>1208800000</v>
      </c>
      <c r="C333">
        <v>-9.0953759999999999</v>
      </c>
      <c r="D333">
        <v>-17.569683000000001</v>
      </c>
      <c r="L333">
        <v>1208800000</v>
      </c>
      <c r="M333">
        <v>-9.2413653999999994</v>
      </c>
      <c r="N333">
        <v>-19.075068999999999</v>
      </c>
    </row>
    <row r="334" spans="2:14" x14ac:dyDescent="0.25">
      <c r="B334">
        <v>1308700000</v>
      </c>
      <c r="C334">
        <v>-9.0265856000000007</v>
      </c>
      <c r="D334">
        <v>-17.932933999999999</v>
      </c>
      <c r="L334">
        <v>1308700000</v>
      </c>
      <c r="M334">
        <v>-9.2557840000000002</v>
      </c>
      <c r="N334">
        <v>-18.916788</v>
      </c>
    </row>
    <row r="335" spans="2:14" x14ac:dyDescent="0.25">
      <c r="B335">
        <v>1408600000</v>
      </c>
      <c r="C335">
        <v>-9.0024032999999992</v>
      </c>
      <c r="D335">
        <v>-18.326319000000002</v>
      </c>
      <c r="L335">
        <v>1408600000</v>
      </c>
      <c r="M335">
        <v>-9.2939234000000006</v>
      </c>
      <c r="N335">
        <v>-18.624980999999998</v>
      </c>
    </row>
    <row r="336" spans="2:14" x14ac:dyDescent="0.25">
      <c r="B336">
        <v>1508500000</v>
      </c>
      <c r="C336">
        <v>-9.0155916000000005</v>
      </c>
      <c r="D336">
        <v>-18.592168999999998</v>
      </c>
      <c r="L336">
        <v>1508500000</v>
      </c>
      <c r="M336">
        <v>-9.3304033000000004</v>
      </c>
      <c r="N336">
        <v>-18.189402000000001</v>
      </c>
    </row>
    <row r="337" spans="2:14" x14ac:dyDescent="0.25">
      <c r="B337">
        <v>1608400000</v>
      </c>
      <c r="C337">
        <v>-9.0545186999999991</v>
      </c>
      <c r="D337">
        <v>-18.741506999999999</v>
      </c>
      <c r="L337">
        <v>1608400000</v>
      </c>
      <c r="M337">
        <v>-9.3551301999999996</v>
      </c>
      <c r="N337">
        <v>-17.863752000000002</v>
      </c>
    </row>
    <row r="338" spans="2:14" x14ac:dyDescent="0.25">
      <c r="B338">
        <v>1708300000</v>
      </c>
      <c r="C338">
        <v>-9.1328793000000008</v>
      </c>
      <c r="D338">
        <v>-18.831291</v>
      </c>
      <c r="L338">
        <v>1708300000</v>
      </c>
      <c r="M338">
        <v>-9.3674268999999999</v>
      </c>
      <c r="N338">
        <v>-17.830856000000001</v>
      </c>
    </row>
    <row r="339" spans="2:14" x14ac:dyDescent="0.25">
      <c r="B339">
        <v>1808200000</v>
      </c>
      <c r="C339">
        <v>-9.2404699000000008</v>
      </c>
      <c r="D339">
        <v>-18.76041</v>
      </c>
      <c r="L339">
        <v>1808200000</v>
      </c>
      <c r="M339">
        <v>-9.3792466999999995</v>
      </c>
      <c r="N339">
        <v>-17.958870000000001</v>
      </c>
    </row>
    <row r="340" spans="2:14" x14ac:dyDescent="0.25">
      <c r="B340">
        <v>1908100000</v>
      </c>
      <c r="C340">
        <v>-9.3565854999999996</v>
      </c>
      <c r="D340">
        <v>-18.568563000000001</v>
      </c>
      <c r="L340">
        <v>1908100000</v>
      </c>
      <c r="M340">
        <v>-9.3764485999999998</v>
      </c>
      <c r="N340">
        <v>-18.268604</v>
      </c>
    </row>
    <row r="341" spans="2:14" x14ac:dyDescent="0.25">
      <c r="B341">
        <v>2008000000</v>
      </c>
      <c r="C341">
        <v>-9.4640635999999994</v>
      </c>
      <c r="D341">
        <v>-18.108366</v>
      </c>
      <c r="L341">
        <v>2008000000</v>
      </c>
      <c r="M341">
        <v>-9.3995218000000005</v>
      </c>
      <c r="N341">
        <v>-18.207663</v>
      </c>
    </row>
    <row r="342" spans="2:14" x14ac:dyDescent="0.25">
      <c r="B342">
        <v>2107900000</v>
      </c>
      <c r="C342">
        <v>-9.5477580999999994</v>
      </c>
      <c r="D342">
        <v>-17.680979000000001</v>
      </c>
      <c r="L342">
        <v>2107900000</v>
      </c>
      <c r="M342">
        <v>-9.4265784999999997</v>
      </c>
      <c r="N342">
        <v>-18.152584000000001</v>
      </c>
    </row>
    <row r="343" spans="2:14" x14ac:dyDescent="0.25">
      <c r="B343">
        <v>2207800000</v>
      </c>
      <c r="C343">
        <v>-9.6303186000000007</v>
      </c>
      <c r="D343">
        <v>-17.091736000000001</v>
      </c>
      <c r="L343">
        <v>2207800000</v>
      </c>
      <c r="M343">
        <v>-9.4795218000000006</v>
      </c>
      <c r="N343">
        <v>-17.756958000000001</v>
      </c>
    </row>
    <row r="344" spans="2:14" x14ac:dyDescent="0.25">
      <c r="B344">
        <v>2307700000</v>
      </c>
      <c r="C344">
        <v>-9.7239284999999995</v>
      </c>
      <c r="D344">
        <v>-16.624130000000001</v>
      </c>
      <c r="L344">
        <v>2307700000</v>
      </c>
      <c r="M344">
        <v>-9.5462407999999996</v>
      </c>
      <c r="N344">
        <v>-17.500494</v>
      </c>
    </row>
    <row r="345" spans="2:14" x14ac:dyDescent="0.25">
      <c r="B345">
        <v>2407600000</v>
      </c>
      <c r="C345">
        <v>-9.8475914000000007</v>
      </c>
      <c r="D345">
        <v>-15.862272000000001</v>
      </c>
      <c r="L345">
        <v>2407600000</v>
      </c>
      <c r="M345">
        <v>-9.6326856999999997</v>
      </c>
      <c r="N345">
        <v>-16.827822000000001</v>
      </c>
    </row>
    <row r="346" spans="2:14" x14ac:dyDescent="0.25">
      <c r="B346">
        <v>2507500000</v>
      </c>
      <c r="C346">
        <v>-9.9318190000000008</v>
      </c>
      <c r="D346">
        <v>-15.405453</v>
      </c>
      <c r="L346">
        <v>2507500000</v>
      </c>
      <c r="M346">
        <v>-9.6680202000000008</v>
      </c>
      <c r="N346">
        <v>-16.464369000000001</v>
      </c>
    </row>
    <row r="347" spans="2:14" x14ac:dyDescent="0.25">
      <c r="B347">
        <v>2607400000</v>
      </c>
      <c r="C347">
        <v>-10.011822</v>
      </c>
      <c r="D347">
        <v>-15.053203999999999</v>
      </c>
      <c r="L347">
        <v>2607400000</v>
      </c>
      <c r="M347">
        <v>-9.6948098999999992</v>
      </c>
      <c r="N347">
        <v>-16.136341000000002</v>
      </c>
    </row>
    <row r="348" spans="2:14" x14ac:dyDescent="0.25">
      <c r="B348">
        <v>2707300000</v>
      </c>
      <c r="C348">
        <v>-10.089838</v>
      </c>
      <c r="D348">
        <v>-15.068944999999999</v>
      </c>
      <c r="L348">
        <v>2707300000</v>
      </c>
      <c r="M348">
        <v>-9.7297335</v>
      </c>
      <c r="N348">
        <v>-16.236073999999999</v>
      </c>
    </row>
    <row r="349" spans="2:14" x14ac:dyDescent="0.25">
      <c r="B349">
        <v>2807200000</v>
      </c>
      <c r="C349">
        <v>-10.179430999999999</v>
      </c>
      <c r="D349">
        <v>-15.064918</v>
      </c>
      <c r="L349">
        <v>2807200000</v>
      </c>
      <c r="M349">
        <v>-9.7923755999999997</v>
      </c>
      <c r="N349">
        <v>-16.258562000000001</v>
      </c>
    </row>
    <row r="350" spans="2:14" x14ac:dyDescent="0.25">
      <c r="B350">
        <v>2907100000</v>
      </c>
      <c r="C350">
        <v>-10.239677</v>
      </c>
      <c r="D350">
        <v>-14.945512000000001</v>
      </c>
      <c r="L350">
        <v>2907100000</v>
      </c>
      <c r="M350">
        <v>-9.8361319999999992</v>
      </c>
      <c r="N350">
        <v>-16.254822000000001</v>
      </c>
    </row>
    <row r="351" spans="2:14" x14ac:dyDescent="0.25">
      <c r="B351">
        <v>3007000000</v>
      </c>
      <c r="C351">
        <v>-10.288031999999999</v>
      </c>
      <c r="D351">
        <v>-14.739772</v>
      </c>
      <c r="L351">
        <v>3007000000</v>
      </c>
      <c r="M351">
        <v>-9.8920621999999998</v>
      </c>
      <c r="N351">
        <v>-16.062010000000001</v>
      </c>
    </row>
    <row r="352" spans="2:14" x14ac:dyDescent="0.25">
      <c r="B352">
        <v>3106900000</v>
      </c>
      <c r="C352">
        <v>-10.389517</v>
      </c>
      <c r="D352">
        <v>-14.375176</v>
      </c>
      <c r="L352">
        <v>3106900000</v>
      </c>
      <c r="M352">
        <v>-10.007403</v>
      </c>
      <c r="N352">
        <v>-15.747681999999999</v>
      </c>
    </row>
    <row r="353" spans="2:14" x14ac:dyDescent="0.25">
      <c r="B353">
        <v>3206800000</v>
      </c>
      <c r="C353">
        <v>-10.473241</v>
      </c>
      <c r="D353">
        <v>-14.156027</v>
      </c>
      <c r="L353">
        <v>3206800000</v>
      </c>
      <c r="M353">
        <v>-10.137684</v>
      </c>
      <c r="N353">
        <v>-15.445338</v>
      </c>
    </row>
    <row r="354" spans="2:14" x14ac:dyDescent="0.25">
      <c r="B354">
        <v>3306700000</v>
      </c>
      <c r="C354">
        <v>-10.51582</v>
      </c>
      <c r="D354">
        <v>-13.964314</v>
      </c>
      <c r="L354">
        <v>3306700000</v>
      </c>
      <c r="M354">
        <v>-10.253334000000001</v>
      </c>
      <c r="N354">
        <v>-15.234641</v>
      </c>
    </row>
    <row r="355" spans="2:14" x14ac:dyDescent="0.25">
      <c r="B355">
        <v>3406600000</v>
      </c>
      <c r="C355">
        <v>-10.481627</v>
      </c>
      <c r="D355">
        <v>-14.013522999999999</v>
      </c>
      <c r="L355">
        <v>3406600000</v>
      </c>
      <c r="M355">
        <v>-10.318106999999999</v>
      </c>
      <c r="N355">
        <v>-15.19055</v>
      </c>
    </row>
    <row r="356" spans="2:14" x14ac:dyDescent="0.25">
      <c r="B356">
        <v>3506500000</v>
      </c>
      <c r="C356">
        <v>-10.435682999999999</v>
      </c>
      <c r="D356">
        <v>-14.058543999999999</v>
      </c>
      <c r="L356">
        <v>3506500000</v>
      </c>
      <c r="M356">
        <v>-10.369717</v>
      </c>
      <c r="N356">
        <v>-15.226868</v>
      </c>
    </row>
    <row r="357" spans="2:14" x14ac:dyDescent="0.25">
      <c r="B357">
        <v>3606400000</v>
      </c>
      <c r="C357">
        <v>-10.422207999999999</v>
      </c>
      <c r="D357">
        <v>-14.293218</v>
      </c>
      <c r="L357">
        <v>3606400000</v>
      </c>
      <c r="M357">
        <v>-10.440896</v>
      </c>
      <c r="N357">
        <v>-15.422273000000001</v>
      </c>
    </row>
    <row r="358" spans="2:14" x14ac:dyDescent="0.25">
      <c r="B358">
        <v>3706300000</v>
      </c>
      <c r="C358">
        <v>-10.428357</v>
      </c>
      <c r="D358">
        <v>-14.333012999999999</v>
      </c>
      <c r="L358">
        <v>3706300000</v>
      </c>
      <c r="M358">
        <v>-10.507056</v>
      </c>
      <c r="N358">
        <v>-15.446121</v>
      </c>
    </row>
    <row r="359" spans="2:14" x14ac:dyDescent="0.25">
      <c r="B359">
        <v>3806200000</v>
      </c>
      <c r="C359">
        <v>-10.427962000000001</v>
      </c>
      <c r="D359">
        <v>-14.543827</v>
      </c>
      <c r="L359">
        <v>3806200000</v>
      </c>
      <c r="M359">
        <v>-10.555107</v>
      </c>
      <c r="N359">
        <v>-15.594644000000001</v>
      </c>
    </row>
    <row r="360" spans="2:14" x14ac:dyDescent="0.25">
      <c r="B360">
        <v>3906100000</v>
      </c>
      <c r="C360">
        <v>-10.461803</v>
      </c>
      <c r="D360">
        <v>-14.435371</v>
      </c>
      <c r="L360">
        <v>3906100000</v>
      </c>
      <c r="M360">
        <v>-10.620148</v>
      </c>
      <c r="N360">
        <v>-15.383899</v>
      </c>
    </row>
    <row r="361" spans="2:14" x14ac:dyDescent="0.25">
      <c r="B361">
        <v>4006000000</v>
      </c>
      <c r="C361">
        <v>-10.456633999999999</v>
      </c>
      <c r="D361">
        <v>-14.730867</v>
      </c>
      <c r="L361">
        <v>4006000000</v>
      </c>
      <c r="M361">
        <v>-10.630286999999999</v>
      </c>
      <c r="N361">
        <v>-15.571434</v>
      </c>
    </row>
    <row r="362" spans="2:14" x14ac:dyDescent="0.25">
      <c r="B362">
        <v>4105900000</v>
      </c>
      <c r="C362">
        <v>-10.436391</v>
      </c>
      <c r="D362">
        <v>-14.58882</v>
      </c>
      <c r="L362">
        <v>4105900000</v>
      </c>
      <c r="M362">
        <v>-10.620386</v>
      </c>
      <c r="N362">
        <v>-15.327552000000001</v>
      </c>
    </row>
    <row r="363" spans="2:14" x14ac:dyDescent="0.25">
      <c r="B363">
        <v>4205800000</v>
      </c>
      <c r="C363">
        <v>-10.390388</v>
      </c>
      <c r="D363">
        <v>-14.882237999999999</v>
      </c>
      <c r="L363">
        <v>4205800000</v>
      </c>
      <c r="M363">
        <v>-10.617794</v>
      </c>
      <c r="N363">
        <v>-15.541926999999999</v>
      </c>
    </row>
    <row r="364" spans="2:14" x14ac:dyDescent="0.25">
      <c r="B364">
        <v>4305700000</v>
      </c>
      <c r="C364">
        <v>-10.429439</v>
      </c>
      <c r="D364">
        <v>-14.645721999999999</v>
      </c>
      <c r="L364">
        <v>4305700000</v>
      </c>
      <c r="M364">
        <v>-10.682819</v>
      </c>
      <c r="N364">
        <v>-15.150126</v>
      </c>
    </row>
    <row r="365" spans="2:14" x14ac:dyDescent="0.25">
      <c r="B365">
        <v>4405600000</v>
      </c>
      <c r="C365">
        <v>-10.492592999999999</v>
      </c>
      <c r="D365">
        <v>-14.747052</v>
      </c>
      <c r="L365">
        <v>4405600000</v>
      </c>
      <c r="M365">
        <v>-10.768490999999999</v>
      </c>
      <c r="N365">
        <v>-15.003826</v>
      </c>
    </row>
    <row r="366" spans="2:14" x14ac:dyDescent="0.25">
      <c r="B366">
        <v>4505500000</v>
      </c>
      <c r="C366">
        <v>-10.601279</v>
      </c>
      <c r="D366">
        <v>-14.542714999999999</v>
      </c>
      <c r="L366">
        <v>4505500000</v>
      </c>
      <c r="M366">
        <v>-10.874605000000001</v>
      </c>
      <c r="N366">
        <v>-14.439287</v>
      </c>
    </row>
    <row r="367" spans="2:14" x14ac:dyDescent="0.25">
      <c r="B367">
        <v>4605400000</v>
      </c>
      <c r="C367">
        <v>-10.680849</v>
      </c>
      <c r="D367">
        <v>-14.679897</v>
      </c>
      <c r="L367">
        <v>4605400000</v>
      </c>
      <c r="M367">
        <v>-10.914697</v>
      </c>
      <c r="N367">
        <v>-14.213997000000001</v>
      </c>
    </row>
    <row r="368" spans="2:14" x14ac:dyDescent="0.25">
      <c r="B368">
        <v>4705300000</v>
      </c>
      <c r="C368">
        <v>-10.742806</v>
      </c>
      <c r="D368">
        <v>-14.393046</v>
      </c>
      <c r="L368">
        <v>4705300000</v>
      </c>
      <c r="M368">
        <v>-10.910544</v>
      </c>
      <c r="N368">
        <v>-13.641978999999999</v>
      </c>
    </row>
    <row r="369" spans="2:14" x14ac:dyDescent="0.25">
      <c r="B369">
        <v>4805200000</v>
      </c>
      <c r="C369">
        <v>-10.756811000000001</v>
      </c>
      <c r="D369">
        <v>-14.150638000000001</v>
      </c>
      <c r="L369">
        <v>4805200000</v>
      </c>
      <c r="M369">
        <v>-10.874544</v>
      </c>
      <c r="N369">
        <v>-13.178746</v>
      </c>
    </row>
    <row r="370" spans="2:14" x14ac:dyDescent="0.25">
      <c r="B370">
        <v>4905100000</v>
      </c>
      <c r="C370">
        <v>-10.788966</v>
      </c>
      <c r="D370">
        <v>-13.544998</v>
      </c>
      <c r="L370">
        <v>4905100000</v>
      </c>
      <c r="M370">
        <v>-10.897798</v>
      </c>
      <c r="N370">
        <v>-12.461563999999999</v>
      </c>
    </row>
    <row r="371" spans="2:14" x14ac:dyDescent="0.25">
      <c r="B371">
        <v>5005000000</v>
      </c>
      <c r="C371">
        <v>-10.961041</v>
      </c>
      <c r="D371">
        <v>-13.158277</v>
      </c>
      <c r="L371">
        <v>5005000000</v>
      </c>
      <c r="M371">
        <v>-11.045921</v>
      </c>
      <c r="N371">
        <v>-11.978751000000001</v>
      </c>
    </row>
    <row r="372" spans="2:14" x14ac:dyDescent="0.25">
      <c r="B372">
        <v>5104900000</v>
      </c>
      <c r="C372">
        <v>-11.103209</v>
      </c>
      <c r="D372">
        <v>-12.573380999999999</v>
      </c>
      <c r="L372">
        <v>5104900000</v>
      </c>
      <c r="M372">
        <v>-11.108173000000001</v>
      </c>
      <c r="N372">
        <v>-11.399975</v>
      </c>
    </row>
    <row r="373" spans="2:14" x14ac:dyDescent="0.25">
      <c r="B373">
        <v>5204800000</v>
      </c>
      <c r="C373">
        <v>-11.159845000000001</v>
      </c>
      <c r="D373">
        <v>-12.080581</v>
      </c>
      <c r="L373">
        <v>5204800000</v>
      </c>
      <c r="M373">
        <v>-11.117558000000001</v>
      </c>
      <c r="N373">
        <v>-10.970189</v>
      </c>
    </row>
    <row r="374" spans="2:14" x14ac:dyDescent="0.25">
      <c r="B374">
        <v>5304700000</v>
      </c>
      <c r="C374">
        <v>-11.091986</v>
      </c>
      <c r="D374">
        <v>-11.460077999999999</v>
      </c>
      <c r="L374">
        <v>5304700000</v>
      </c>
      <c r="M374">
        <v>-11.043886000000001</v>
      </c>
      <c r="N374">
        <v>-10.536015000000001</v>
      </c>
    </row>
    <row r="375" spans="2:14" x14ac:dyDescent="0.25">
      <c r="B375">
        <v>5404600000</v>
      </c>
      <c r="C375">
        <v>-11.07577</v>
      </c>
      <c r="D375">
        <v>-10.922917</v>
      </c>
      <c r="L375">
        <v>5404600000</v>
      </c>
      <c r="M375">
        <v>-11.025758</v>
      </c>
      <c r="N375">
        <v>-10.212517</v>
      </c>
    </row>
    <row r="376" spans="2:14" x14ac:dyDescent="0.25">
      <c r="B376">
        <v>5504500000</v>
      </c>
      <c r="C376">
        <v>-11.132543999999999</v>
      </c>
      <c r="D376">
        <v>-10.414154999999999</v>
      </c>
      <c r="L376">
        <v>5504500000</v>
      </c>
      <c r="M376">
        <v>-11.028912999999999</v>
      </c>
      <c r="N376">
        <v>-9.9531136</v>
      </c>
    </row>
    <row r="377" spans="2:14" x14ac:dyDescent="0.25">
      <c r="B377">
        <v>5604400000</v>
      </c>
      <c r="C377">
        <v>-11.139715000000001</v>
      </c>
      <c r="D377">
        <v>-10.126135</v>
      </c>
      <c r="L377">
        <v>5604400000</v>
      </c>
      <c r="M377">
        <v>-10.964401000000001</v>
      </c>
      <c r="N377">
        <v>-9.9259844000000008</v>
      </c>
    </row>
    <row r="378" spans="2:14" x14ac:dyDescent="0.25">
      <c r="B378">
        <v>5704300000</v>
      </c>
      <c r="C378">
        <v>-11.062875</v>
      </c>
      <c r="D378">
        <v>-9.8414029999999997</v>
      </c>
      <c r="L378">
        <v>5704300000</v>
      </c>
      <c r="M378">
        <v>-10.834111999999999</v>
      </c>
      <c r="N378">
        <v>-9.9633675000000004</v>
      </c>
    </row>
    <row r="379" spans="2:14" x14ac:dyDescent="0.25">
      <c r="B379">
        <v>5804200000</v>
      </c>
      <c r="C379">
        <v>-10.942710999999999</v>
      </c>
      <c r="D379">
        <v>-9.7269343999999993</v>
      </c>
      <c r="L379">
        <v>5804200000</v>
      </c>
      <c r="M379">
        <v>-10.709661000000001</v>
      </c>
      <c r="N379">
        <v>-10.086992</v>
      </c>
    </row>
    <row r="380" spans="2:14" x14ac:dyDescent="0.25">
      <c r="B380">
        <v>5904100000</v>
      </c>
      <c r="C380">
        <v>-10.840483000000001</v>
      </c>
      <c r="D380">
        <v>-9.7241792999999994</v>
      </c>
      <c r="L380">
        <v>5904100000</v>
      </c>
      <c r="M380">
        <v>-10.638604000000001</v>
      </c>
      <c r="N380">
        <v>-10.155157000000001</v>
      </c>
    </row>
    <row r="381" spans="2:14" x14ac:dyDescent="0.25">
      <c r="B381">
        <v>6004000000</v>
      </c>
      <c r="C381">
        <v>-10.733613999999999</v>
      </c>
      <c r="D381">
        <v>-10.093723000000001</v>
      </c>
      <c r="L381">
        <v>6004000000</v>
      </c>
      <c r="M381">
        <v>-10.614509999999999</v>
      </c>
      <c r="N381">
        <v>-10.341025999999999</v>
      </c>
    </row>
    <row r="382" spans="2:14" x14ac:dyDescent="0.25">
      <c r="B382">
        <v>6103900000</v>
      </c>
      <c r="C382">
        <v>-10.651183</v>
      </c>
      <c r="D382">
        <v>-10.619719999999999</v>
      </c>
      <c r="L382">
        <v>6103900000</v>
      </c>
      <c r="M382">
        <v>-10.621613</v>
      </c>
      <c r="N382">
        <v>-10.575551000000001</v>
      </c>
    </row>
    <row r="383" spans="2:14" x14ac:dyDescent="0.25">
      <c r="B383">
        <v>6203800000</v>
      </c>
      <c r="C383">
        <v>-10.635809</v>
      </c>
      <c r="D383">
        <v>-11.313243999999999</v>
      </c>
      <c r="L383">
        <v>6203800000</v>
      </c>
      <c r="M383">
        <v>-10.674397000000001</v>
      </c>
      <c r="N383">
        <v>-10.922476</v>
      </c>
    </row>
    <row r="384" spans="2:14" x14ac:dyDescent="0.25">
      <c r="B384">
        <v>6303700000</v>
      </c>
      <c r="C384">
        <v>-10.731792</v>
      </c>
      <c r="D384">
        <v>-11.888095</v>
      </c>
      <c r="L384">
        <v>6303700000</v>
      </c>
      <c r="M384">
        <v>-10.76224</v>
      </c>
      <c r="N384">
        <v>-11.22466</v>
      </c>
    </row>
    <row r="385" spans="2:14" x14ac:dyDescent="0.25">
      <c r="B385">
        <v>6403600000</v>
      </c>
      <c r="C385">
        <v>-10.827082000000001</v>
      </c>
      <c r="D385">
        <v>-12.394672999999999</v>
      </c>
      <c r="L385">
        <v>6403600000</v>
      </c>
      <c r="M385">
        <v>-10.824846000000001</v>
      </c>
      <c r="N385">
        <v>-11.530934</v>
      </c>
    </row>
    <row r="386" spans="2:14" x14ac:dyDescent="0.25">
      <c r="B386">
        <v>6503500000</v>
      </c>
      <c r="C386">
        <v>-10.924196</v>
      </c>
      <c r="D386">
        <v>-12.804347999999999</v>
      </c>
      <c r="L386">
        <v>6503500000</v>
      </c>
      <c r="M386">
        <v>-10.845013</v>
      </c>
      <c r="N386">
        <v>-11.927553</v>
      </c>
    </row>
    <row r="387" spans="2:14" x14ac:dyDescent="0.25">
      <c r="B387">
        <v>6603400000</v>
      </c>
      <c r="C387">
        <v>-11.042036</v>
      </c>
      <c r="D387">
        <v>-12.884854000000001</v>
      </c>
      <c r="L387">
        <v>6603400000</v>
      </c>
      <c r="M387">
        <v>-10.864727</v>
      </c>
      <c r="N387">
        <v>-12.220793</v>
      </c>
    </row>
    <row r="388" spans="2:14" x14ac:dyDescent="0.25">
      <c r="B388">
        <v>6703300000</v>
      </c>
      <c r="C388">
        <v>-11.294138</v>
      </c>
      <c r="D388">
        <v>-12.779560999999999</v>
      </c>
      <c r="L388">
        <v>6703300000</v>
      </c>
      <c r="M388">
        <v>-10.987781999999999</v>
      </c>
      <c r="N388">
        <v>-12.507778999999999</v>
      </c>
    </row>
    <row r="389" spans="2:14" x14ac:dyDescent="0.25">
      <c r="B389">
        <v>6803200000</v>
      </c>
      <c r="C389">
        <v>-11.520599000000001</v>
      </c>
      <c r="D389">
        <v>-12.411284999999999</v>
      </c>
      <c r="L389">
        <v>6803200000</v>
      </c>
      <c r="M389">
        <v>-11.196095</v>
      </c>
      <c r="N389">
        <v>-12.547545</v>
      </c>
    </row>
    <row r="390" spans="2:14" x14ac:dyDescent="0.25">
      <c r="B390">
        <v>6903100000</v>
      </c>
      <c r="C390">
        <v>-11.621840000000001</v>
      </c>
      <c r="D390">
        <v>-12.167989</v>
      </c>
      <c r="L390">
        <v>6903100000</v>
      </c>
      <c r="M390">
        <v>-11.337808000000001</v>
      </c>
      <c r="N390">
        <v>-12.582293999999999</v>
      </c>
    </row>
    <row r="391" spans="2:14" x14ac:dyDescent="0.25">
      <c r="B391">
        <v>7003000000</v>
      </c>
      <c r="C391">
        <v>-11.596234000000001</v>
      </c>
      <c r="D391">
        <v>-11.90368</v>
      </c>
      <c r="L391">
        <v>7003000000</v>
      </c>
      <c r="M391">
        <v>-11.419510000000001</v>
      </c>
      <c r="N391">
        <v>-12.432791</v>
      </c>
    </row>
    <row r="392" spans="2:14" x14ac:dyDescent="0.25">
      <c r="B392">
        <v>7102900000</v>
      </c>
      <c r="C392">
        <v>-11.602173000000001</v>
      </c>
      <c r="D392">
        <v>-11.792928</v>
      </c>
      <c r="L392">
        <v>7102900000</v>
      </c>
      <c r="M392">
        <v>-11.426748999999999</v>
      </c>
      <c r="N392">
        <v>-12.296545999999999</v>
      </c>
    </row>
    <row r="393" spans="2:14" x14ac:dyDescent="0.25">
      <c r="B393">
        <v>7202800000</v>
      </c>
      <c r="C393">
        <v>-11.726839999999999</v>
      </c>
      <c r="D393">
        <v>-11.587490000000001</v>
      </c>
      <c r="L393">
        <v>7202800000</v>
      </c>
      <c r="M393">
        <v>-11.568965</v>
      </c>
      <c r="N393">
        <v>-12.017094</v>
      </c>
    </row>
    <row r="394" spans="2:14" x14ac:dyDescent="0.25">
      <c r="B394">
        <v>7302700000</v>
      </c>
      <c r="C394">
        <v>-11.800065999999999</v>
      </c>
      <c r="D394">
        <v>-11.490569000000001</v>
      </c>
      <c r="L394">
        <v>7302700000</v>
      </c>
      <c r="M394">
        <v>-11.687548</v>
      </c>
      <c r="N394">
        <v>-11.852389000000001</v>
      </c>
    </row>
    <row r="395" spans="2:14" x14ac:dyDescent="0.25">
      <c r="B395">
        <v>7402600000</v>
      </c>
      <c r="C395">
        <v>-11.815064</v>
      </c>
      <c r="D395">
        <v>-11.464551999999999</v>
      </c>
      <c r="L395">
        <v>7402600000</v>
      </c>
      <c r="M395">
        <v>-11.761633</v>
      </c>
      <c r="N395">
        <v>-11.813335</v>
      </c>
    </row>
    <row r="396" spans="2:14" x14ac:dyDescent="0.25">
      <c r="B396">
        <v>7502500000</v>
      </c>
      <c r="C396">
        <v>-11.814437</v>
      </c>
      <c r="D396">
        <v>-11.619300000000001</v>
      </c>
      <c r="L396">
        <v>7502500000</v>
      </c>
      <c r="M396">
        <v>-11.830780000000001</v>
      </c>
      <c r="N396">
        <v>-11.922375000000001</v>
      </c>
    </row>
    <row r="397" spans="2:14" x14ac:dyDescent="0.25">
      <c r="B397">
        <v>7602400000</v>
      </c>
      <c r="C397">
        <v>-11.824335</v>
      </c>
      <c r="D397">
        <v>-11.864535999999999</v>
      </c>
      <c r="L397">
        <v>7602400000</v>
      </c>
      <c r="M397">
        <v>-11.877151</v>
      </c>
      <c r="N397">
        <v>-12.090118</v>
      </c>
    </row>
    <row r="398" spans="2:14" x14ac:dyDescent="0.25">
      <c r="B398">
        <v>7702300000</v>
      </c>
      <c r="C398">
        <v>-11.862844000000001</v>
      </c>
      <c r="D398">
        <v>-12.231365</v>
      </c>
      <c r="L398">
        <v>7702300000</v>
      </c>
      <c r="M398">
        <v>-11.964448000000001</v>
      </c>
      <c r="N398">
        <v>-12.29609</v>
      </c>
    </row>
    <row r="399" spans="2:14" x14ac:dyDescent="0.25">
      <c r="B399">
        <v>7802200000</v>
      </c>
      <c r="C399">
        <v>-11.873156</v>
      </c>
      <c r="D399">
        <v>-12.579186999999999</v>
      </c>
      <c r="L399">
        <v>7802200000</v>
      </c>
      <c r="M399">
        <v>-12.017424</v>
      </c>
      <c r="N399">
        <v>-12.508984999999999</v>
      </c>
    </row>
    <row r="400" spans="2:14" x14ac:dyDescent="0.25">
      <c r="B400">
        <v>7902100000</v>
      </c>
      <c r="C400">
        <v>-11.904934000000001</v>
      </c>
      <c r="D400">
        <v>-12.957189</v>
      </c>
      <c r="L400">
        <v>7902100000</v>
      </c>
      <c r="M400">
        <v>-12.088088000000001</v>
      </c>
      <c r="N400">
        <v>-12.746307</v>
      </c>
    </row>
    <row r="401" spans="2:14" x14ac:dyDescent="0.25">
      <c r="B401">
        <v>8002000000</v>
      </c>
      <c r="C401">
        <v>-11.957076000000001</v>
      </c>
      <c r="D401">
        <v>-13.250291000000001</v>
      </c>
      <c r="L401">
        <v>8002000000</v>
      </c>
      <c r="M401">
        <v>-12.143230000000001</v>
      </c>
      <c r="N401">
        <v>-12.944539000000001</v>
      </c>
    </row>
    <row r="402" spans="2:14" x14ac:dyDescent="0.25">
      <c r="B402">
        <v>8101900000</v>
      </c>
      <c r="C402">
        <v>-12.122726</v>
      </c>
      <c r="D402">
        <v>-13.716085</v>
      </c>
      <c r="L402">
        <v>8101900000</v>
      </c>
      <c r="M402">
        <v>-12.255326999999999</v>
      </c>
      <c r="N402">
        <v>-13.218066</v>
      </c>
    </row>
    <row r="403" spans="2:14" x14ac:dyDescent="0.25">
      <c r="B403">
        <v>8201800000</v>
      </c>
      <c r="C403">
        <v>-12.299643</v>
      </c>
      <c r="D403">
        <v>-14.257052</v>
      </c>
      <c r="L403">
        <v>8201800000</v>
      </c>
      <c r="M403">
        <v>-12.367096999999999</v>
      </c>
      <c r="N403">
        <v>-13.629697</v>
      </c>
    </row>
    <row r="404" spans="2:14" x14ac:dyDescent="0.25">
      <c r="B404">
        <v>8301700000</v>
      </c>
      <c r="C404">
        <v>-12.448060999999999</v>
      </c>
      <c r="D404">
        <v>-14.807332000000001</v>
      </c>
      <c r="L404">
        <v>8301700000</v>
      </c>
      <c r="M404">
        <v>-12.459600999999999</v>
      </c>
      <c r="N404">
        <v>-14.010861</v>
      </c>
    </row>
    <row r="405" spans="2:14" x14ac:dyDescent="0.25">
      <c r="B405">
        <v>8401600000</v>
      </c>
      <c r="C405">
        <v>-12.505867</v>
      </c>
      <c r="D405">
        <v>-15.276574999999999</v>
      </c>
      <c r="L405">
        <v>8401600000</v>
      </c>
      <c r="M405">
        <v>-12.479672000000001</v>
      </c>
      <c r="N405">
        <v>-14.504828</v>
      </c>
    </row>
    <row r="406" spans="2:14" x14ac:dyDescent="0.25">
      <c r="B406">
        <v>8501500000</v>
      </c>
      <c r="C406">
        <v>-12.615015</v>
      </c>
      <c r="D406">
        <v>-15.565531</v>
      </c>
      <c r="L406">
        <v>8501500000</v>
      </c>
      <c r="M406">
        <v>-12.514194</v>
      </c>
      <c r="N406">
        <v>-14.723547999999999</v>
      </c>
    </row>
    <row r="407" spans="2:14" x14ac:dyDescent="0.25">
      <c r="B407">
        <v>8601400000</v>
      </c>
      <c r="C407">
        <v>-12.755917</v>
      </c>
      <c r="D407">
        <v>-15.90171</v>
      </c>
      <c r="L407">
        <v>8601400000</v>
      </c>
      <c r="M407">
        <v>-12.585312</v>
      </c>
      <c r="N407">
        <v>-15.119840999999999</v>
      </c>
    </row>
    <row r="408" spans="2:14" x14ac:dyDescent="0.25">
      <c r="B408">
        <v>8701300000</v>
      </c>
      <c r="C408">
        <v>-12.884876999999999</v>
      </c>
      <c r="D408">
        <v>-16.197153</v>
      </c>
      <c r="L408">
        <v>8701300000</v>
      </c>
      <c r="M408">
        <v>-12.619</v>
      </c>
      <c r="N408">
        <v>-15.325642</v>
      </c>
    </row>
    <row r="409" spans="2:14" x14ac:dyDescent="0.25">
      <c r="B409">
        <v>8801200000</v>
      </c>
      <c r="C409">
        <v>-12.923492</v>
      </c>
      <c r="D409">
        <v>-16.780809000000001</v>
      </c>
      <c r="L409">
        <v>8801200000</v>
      </c>
      <c r="M409">
        <v>-12.611371</v>
      </c>
      <c r="N409">
        <v>-15.981349</v>
      </c>
    </row>
    <row r="410" spans="2:14" x14ac:dyDescent="0.25">
      <c r="B410">
        <v>8901100000</v>
      </c>
      <c r="C410">
        <v>-12.926693</v>
      </c>
      <c r="D410">
        <v>-17.100166000000002</v>
      </c>
      <c r="L410">
        <v>8901100000</v>
      </c>
      <c r="M410">
        <v>-12.623775</v>
      </c>
      <c r="N410">
        <v>-16.253779999999999</v>
      </c>
    </row>
    <row r="411" spans="2:14" x14ac:dyDescent="0.25">
      <c r="B411">
        <v>9001000000</v>
      </c>
      <c r="C411">
        <v>-12.901516000000001</v>
      </c>
      <c r="D411">
        <v>-17.563911000000001</v>
      </c>
      <c r="L411">
        <v>9001000000</v>
      </c>
      <c r="M411">
        <v>-12.649927999999999</v>
      </c>
      <c r="N411">
        <v>-16.917746999999999</v>
      </c>
    </row>
    <row r="412" spans="2:14" x14ac:dyDescent="0.25">
      <c r="B412">
        <v>9100900000</v>
      </c>
      <c r="C412">
        <v>-12.955579999999999</v>
      </c>
      <c r="D412">
        <v>-17.698219000000002</v>
      </c>
      <c r="L412">
        <v>9100900000</v>
      </c>
      <c r="M412">
        <v>-12.736148999999999</v>
      </c>
      <c r="N412">
        <v>-17.110862999999998</v>
      </c>
    </row>
    <row r="413" spans="2:14" x14ac:dyDescent="0.25">
      <c r="B413">
        <v>9200800000</v>
      </c>
      <c r="C413">
        <v>-13.013308</v>
      </c>
      <c r="D413">
        <v>-17.980132999999999</v>
      </c>
      <c r="L413">
        <v>9200800000</v>
      </c>
      <c r="M413">
        <v>-12.828882999999999</v>
      </c>
      <c r="N413">
        <v>-17.779499000000001</v>
      </c>
    </row>
    <row r="414" spans="2:14" x14ac:dyDescent="0.25">
      <c r="B414">
        <v>9300700000</v>
      </c>
      <c r="C414">
        <v>-13.076401000000001</v>
      </c>
      <c r="D414">
        <v>-17.893363999999998</v>
      </c>
      <c r="L414">
        <v>9300700000</v>
      </c>
      <c r="M414">
        <v>-12.949956999999999</v>
      </c>
      <c r="N414">
        <v>-17.794053999999999</v>
      </c>
    </row>
    <row r="415" spans="2:14" x14ac:dyDescent="0.25">
      <c r="B415">
        <v>9400600000</v>
      </c>
      <c r="C415">
        <v>-13.111458000000001</v>
      </c>
      <c r="D415">
        <v>-17.791288000000002</v>
      </c>
      <c r="L415">
        <v>9400600000</v>
      </c>
      <c r="M415">
        <v>-13.065087999999999</v>
      </c>
      <c r="N415">
        <v>-18.041882000000001</v>
      </c>
    </row>
    <row r="416" spans="2:14" x14ac:dyDescent="0.25">
      <c r="B416">
        <v>9500500000</v>
      </c>
      <c r="C416">
        <v>-13.132248000000001</v>
      </c>
      <c r="D416">
        <v>-17.406604999999999</v>
      </c>
      <c r="L416">
        <v>9500500000</v>
      </c>
      <c r="M416">
        <v>-13.135664999999999</v>
      </c>
      <c r="N416">
        <v>-17.418133000000001</v>
      </c>
    </row>
    <row r="417" spans="2:16" x14ac:dyDescent="0.25">
      <c r="B417">
        <v>9600400000</v>
      </c>
      <c r="C417">
        <v>-13.217078000000001</v>
      </c>
      <c r="D417">
        <v>-17.127376999999999</v>
      </c>
      <c r="L417">
        <v>9600400000</v>
      </c>
      <c r="M417">
        <v>-13.198667</v>
      </c>
      <c r="N417">
        <v>-17.137658999999999</v>
      </c>
    </row>
    <row r="418" spans="2:16" x14ac:dyDescent="0.25">
      <c r="B418">
        <v>9700300000</v>
      </c>
      <c r="C418">
        <v>-13.336274</v>
      </c>
      <c r="D418">
        <v>-16.699273999999999</v>
      </c>
      <c r="L418">
        <v>9700300000</v>
      </c>
      <c r="M418">
        <v>-13.201483</v>
      </c>
      <c r="N418">
        <v>-16.248267999999999</v>
      </c>
    </row>
    <row r="419" spans="2:16" x14ac:dyDescent="0.25">
      <c r="B419">
        <v>9800200000</v>
      </c>
      <c r="C419">
        <v>-13.506994000000001</v>
      </c>
      <c r="D419">
        <v>-16.360136000000001</v>
      </c>
      <c r="L419">
        <v>9800200000</v>
      </c>
      <c r="M419">
        <v>-13.222955000000001</v>
      </c>
      <c r="N419">
        <v>-15.994149</v>
      </c>
    </row>
    <row r="420" spans="2:16" x14ac:dyDescent="0.25">
      <c r="B420">
        <v>9900100000</v>
      </c>
      <c r="C420">
        <v>-14.380929</v>
      </c>
      <c r="D420">
        <v>-17.285247999999999</v>
      </c>
      <c r="L420">
        <v>9900100000</v>
      </c>
      <c r="M420">
        <v>-13.419318000000001</v>
      </c>
      <c r="N420">
        <v>-15.490664000000001</v>
      </c>
    </row>
    <row r="421" spans="2:16" x14ac:dyDescent="0.25">
      <c r="B421">
        <v>10000000000</v>
      </c>
      <c r="C421">
        <v>-15.20989</v>
      </c>
      <c r="D421">
        <v>-18.385147</v>
      </c>
      <c r="L421">
        <v>10000000000</v>
      </c>
      <c r="M421">
        <v>-13.639671</v>
      </c>
      <c r="N421">
        <v>-15.425114000000001</v>
      </c>
    </row>
    <row r="422" spans="2:16" x14ac:dyDescent="0.25">
      <c r="B422" t="s">
        <v>25</v>
      </c>
      <c r="L422" t="s">
        <v>25</v>
      </c>
    </row>
    <row r="425" spans="2:16" x14ac:dyDescent="0.25">
      <c r="B425" t="s">
        <v>27</v>
      </c>
      <c r="L425" t="s">
        <v>27</v>
      </c>
    </row>
    <row r="426" spans="2:16" x14ac:dyDescent="0.25">
      <c r="B426" t="s">
        <v>23</v>
      </c>
      <c r="C426" t="s">
        <v>110</v>
      </c>
      <c r="D426" t="s">
        <v>111</v>
      </c>
      <c r="E426" t="s">
        <v>112</v>
      </c>
      <c r="F426" t="s">
        <v>113</v>
      </c>
      <c r="L426" t="s">
        <v>23</v>
      </c>
      <c r="M426" t="s">
        <v>110</v>
      </c>
      <c r="N426" t="s">
        <v>111</v>
      </c>
      <c r="O426" t="s">
        <v>112</v>
      </c>
      <c r="P426" t="s">
        <v>113</v>
      </c>
    </row>
    <row r="427" spans="2:16" x14ac:dyDescent="0.25">
      <c r="B427">
        <v>10000000</v>
      </c>
      <c r="C427">
        <v>-3.5408329000000002E-2</v>
      </c>
      <c r="D427">
        <v>-65.846076999999994</v>
      </c>
      <c r="E427">
        <v>-63.623417000000003</v>
      </c>
      <c r="F427">
        <v>-53.659702000000003</v>
      </c>
      <c r="L427">
        <v>10000000</v>
      </c>
      <c r="M427">
        <v>-3.5408329000000002E-2</v>
      </c>
      <c r="N427">
        <v>-65.846076999999994</v>
      </c>
      <c r="O427">
        <v>-63.623417000000003</v>
      </c>
      <c r="P427">
        <v>-53.659702000000003</v>
      </c>
    </row>
    <row r="428" spans="2:16" x14ac:dyDescent="0.25">
      <c r="B428">
        <v>74950000</v>
      </c>
      <c r="C428">
        <v>-6.1376408E-2</v>
      </c>
      <c r="D428">
        <v>-71.035629</v>
      </c>
      <c r="E428">
        <v>-67.151070000000004</v>
      </c>
      <c r="F428">
        <v>-64.352378999999999</v>
      </c>
      <c r="L428">
        <v>74950000</v>
      </c>
      <c r="M428">
        <v>-6.1376408E-2</v>
      </c>
      <c r="N428">
        <v>-71.035629</v>
      </c>
      <c r="O428">
        <v>-67.151070000000004</v>
      </c>
      <c r="P428">
        <v>-64.352378999999999</v>
      </c>
    </row>
    <row r="429" spans="2:16" x14ac:dyDescent="0.25">
      <c r="B429">
        <v>139900000</v>
      </c>
      <c r="C429">
        <v>-9.0647236000000006E-2</v>
      </c>
      <c r="D429">
        <v>-76.379333000000003</v>
      </c>
      <c r="E429">
        <v>-71.493958000000006</v>
      </c>
      <c r="F429">
        <v>-73.520729000000003</v>
      </c>
      <c r="L429">
        <v>139900000</v>
      </c>
      <c r="M429">
        <v>-9.0647236000000006E-2</v>
      </c>
      <c r="N429">
        <v>-76.379333000000003</v>
      </c>
      <c r="O429">
        <v>-71.493958000000006</v>
      </c>
      <c r="P429">
        <v>-73.520729000000003</v>
      </c>
    </row>
    <row r="430" spans="2:16" x14ac:dyDescent="0.25">
      <c r="B430">
        <v>204850000</v>
      </c>
      <c r="C430">
        <v>-7.1874632999999993E-2</v>
      </c>
      <c r="D430">
        <v>-76.890311999999994</v>
      </c>
      <c r="E430">
        <v>-73.586783999999994</v>
      </c>
      <c r="F430">
        <v>-73.179374999999993</v>
      </c>
      <c r="L430">
        <v>204850000</v>
      </c>
      <c r="M430">
        <v>-7.1874632999999993E-2</v>
      </c>
      <c r="N430">
        <v>-76.890311999999994</v>
      </c>
      <c r="O430">
        <v>-73.586783999999994</v>
      </c>
      <c r="P430">
        <v>-73.179374999999993</v>
      </c>
    </row>
    <row r="431" spans="2:16" x14ac:dyDescent="0.25">
      <c r="B431">
        <v>269800000</v>
      </c>
      <c r="C431">
        <v>-7.2442233999999994E-2</v>
      </c>
      <c r="D431">
        <v>-74.858795000000001</v>
      </c>
      <c r="E431">
        <v>-72.444939000000005</v>
      </c>
      <c r="F431">
        <v>-73.593841999999995</v>
      </c>
      <c r="L431">
        <v>269800000</v>
      </c>
      <c r="M431">
        <v>-7.2442233999999994E-2</v>
      </c>
      <c r="N431">
        <v>-74.858795000000001</v>
      </c>
      <c r="O431">
        <v>-72.444939000000005</v>
      </c>
      <c r="P431">
        <v>-73.593841999999995</v>
      </c>
    </row>
    <row r="432" spans="2:16" x14ac:dyDescent="0.25">
      <c r="B432">
        <v>334750000</v>
      </c>
      <c r="C432">
        <v>-7.3289976000000007E-2</v>
      </c>
      <c r="D432">
        <v>-72.069777999999999</v>
      </c>
      <c r="E432">
        <v>-71.164306999999994</v>
      </c>
      <c r="F432">
        <v>-76.016136000000003</v>
      </c>
      <c r="L432">
        <v>334750000</v>
      </c>
      <c r="M432">
        <v>-7.3289976000000007E-2</v>
      </c>
      <c r="N432">
        <v>-72.069777999999999</v>
      </c>
      <c r="O432">
        <v>-71.164306999999994</v>
      </c>
      <c r="P432">
        <v>-76.016136000000003</v>
      </c>
    </row>
    <row r="433" spans="2:16" x14ac:dyDescent="0.25">
      <c r="B433">
        <v>399700000</v>
      </c>
      <c r="C433">
        <v>-8.4698513000000003E-2</v>
      </c>
      <c r="D433">
        <v>-72.197899000000007</v>
      </c>
      <c r="E433">
        <v>-69.815810999999997</v>
      </c>
      <c r="F433">
        <v>-77.744452999999993</v>
      </c>
      <c r="L433">
        <v>399700000</v>
      </c>
      <c r="M433">
        <v>-8.4698513000000003E-2</v>
      </c>
      <c r="N433">
        <v>-72.197899000000007</v>
      </c>
      <c r="O433">
        <v>-69.815810999999997</v>
      </c>
      <c r="P433">
        <v>-77.744452999999993</v>
      </c>
    </row>
    <row r="434" spans="2:16" x14ac:dyDescent="0.25">
      <c r="B434">
        <v>464650000</v>
      </c>
      <c r="C434">
        <v>-8.8210448999999996E-2</v>
      </c>
      <c r="D434">
        <v>-71.617278999999996</v>
      </c>
      <c r="E434">
        <v>-69.652939000000003</v>
      </c>
      <c r="F434">
        <v>-73.698936000000003</v>
      </c>
      <c r="L434">
        <v>464650000</v>
      </c>
      <c r="M434">
        <v>-8.8210448999999996E-2</v>
      </c>
      <c r="N434">
        <v>-71.617278999999996</v>
      </c>
      <c r="O434">
        <v>-69.652939000000003</v>
      </c>
      <c r="P434">
        <v>-73.698936000000003</v>
      </c>
    </row>
    <row r="435" spans="2:16" x14ac:dyDescent="0.25">
      <c r="B435">
        <v>529600000</v>
      </c>
      <c r="C435">
        <v>-8.6950228000000004E-2</v>
      </c>
      <c r="D435">
        <v>-71.193297999999999</v>
      </c>
      <c r="E435">
        <v>-70.776404999999997</v>
      </c>
      <c r="F435">
        <v>-69.871300000000005</v>
      </c>
      <c r="L435">
        <v>529600000</v>
      </c>
      <c r="M435">
        <v>-8.6950228000000004E-2</v>
      </c>
      <c r="N435">
        <v>-71.193297999999999</v>
      </c>
      <c r="O435">
        <v>-70.776404999999997</v>
      </c>
      <c r="P435">
        <v>-69.871300000000005</v>
      </c>
    </row>
    <row r="436" spans="2:16" x14ac:dyDescent="0.25">
      <c r="B436">
        <v>594550000</v>
      </c>
      <c r="C436">
        <v>-9.0613969000000003E-2</v>
      </c>
      <c r="D436">
        <v>-71.617767000000001</v>
      </c>
      <c r="E436">
        <v>-74.570656</v>
      </c>
      <c r="F436">
        <v>-73.592369000000005</v>
      </c>
      <c r="L436">
        <v>594550000</v>
      </c>
      <c r="M436">
        <v>-9.0613969000000003E-2</v>
      </c>
      <c r="N436">
        <v>-71.617767000000001</v>
      </c>
      <c r="O436">
        <v>-74.570656</v>
      </c>
      <c r="P436">
        <v>-73.592369000000005</v>
      </c>
    </row>
    <row r="437" spans="2:16" x14ac:dyDescent="0.25">
      <c r="B437">
        <v>659500000</v>
      </c>
      <c r="C437">
        <v>-8.9004717999999997E-2</v>
      </c>
      <c r="D437">
        <v>-74.903762999999998</v>
      </c>
      <c r="E437">
        <v>-76.972960999999998</v>
      </c>
      <c r="F437">
        <v>-72.170815000000005</v>
      </c>
      <c r="L437">
        <v>659500000</v>
      </c>
      <c r="M437">
        <v>-8.9004717999999997E-2</v>
      </c>
      <c r="N437">
        <v>-74.903762999999998</v>
      </c>
      <c r="O437">
        <v>-76.972960999999998</v>
      </c>
      <c r="P437">
        <v>-72.170815000000005</v>
      </c>
    </row>
    <row r="438" spans="2:16" x14ac:dyDescent="0.25">
      <c r="B438">
        <v>724450000</v>
      </c>
      <c r="C438">
        <v>-9.1650717000000007E-2</v>
      </c>
      <c r="D438">
        <v>-77.576156999999995</v>
      </c>
      <c r="E438">
        <v>-77.871619999999993</v>
      </c>
      <c r="F438">
        <v>-74.757003999999995</v>
      </c>
      <c r="L438">
        <v>724450000</v>
      </c>
      <c r="M438">
        <v>-9.1650717000000007E-2</v>
      </c>
      <c r="N438">
        <v>-77.576156999999995</v>
      </c>
      <c r="O438">
        <v>-77.871619999999993</v>
      </c>
      <c r="P438">
        <v>-74.757003999999995</v>
      </c>
    </row>
    <row r="439" spans="2:16" x14ac:dyDescent="0.25">
      <c r="B439">
        <v>789400000</v>
      </c>
      <c r="C439">
        <v>-8.5587389999999999E-2</v>
      </c>
      <c r="D439">
        <v>-76.995384000000001</v>
      </c>
      <c r="E439">
        <v>-75.691199999999995</v>
      </c>
      <c r="F439">
        <v>-71.802734000000001</v>
      </c>
      <c r="L439">
        <v>789400000</v>
      </c>
      <c r="M439">
        <v>-8.5587389999999999E-2</v>
      </c>
      <c r="N439">
        <v>-76.995384000000001</v>
      </c>
      <c r="O439">
        <v>-75.691199999999995</v>
      </c>
      <c r="P439">
        <v>-71.802734000000001</v>
      </c>
    </row>
    <row r="440" spans="2:16" x14ac:dyDescent="0.25">
      <c r="B440">
        <v>854350000</v>
      </c>
      <c r="C440">
        <v>-9.2097625000000002E-2</v>
      </c>
      <c r="D440">
        <v>-74.313605999999993</v>
      </c>
      <c r="E440">
        <v>-76.591453999999999</v>
      </c>
      <c r="F440">
        <v>-73.200896999999998</v>
      </c>
      <c r="L440">
        <v>854350000</v>
      </c>
      <c r="M440">
        <v>-9.2097625000000002E-2</v>
      </c>
      <c r="N440">
        <v>-74.313605999999993</v>
      </c>
      <c r="O440">
        <v>-76.591453999999999</v>
      </c>
      <c r="P440">
        <v>-73.200896999999998</v>
      </c>
    </row>
    <row r="441" spans="2:16" x14ac:dyDescent="0.25">
      <c r="B441">
        <v>919300000</v>
      </c>
      <c r="C441">
        <v>-9.3970038000000006E-2</v>
      </c>
      <c r="D441">
        <v>-71.762092999999993</v>
      </c>
      <c r="E441">
        <v>-74.087661999999995</v>
      </c>
      <c r="F441">
        <v>-71.060547</v>
      </c>
      <c r="L441">
        <v>919300000</v>
      </c>
      <c r="M441">
        <v>-9.3970038000000006E-2</v>
      </c>
      <c r="N441">
        <v>-71.762092999999993</v>
      </c>
      <c r="O441">
        <v>-74.087661999999995</v>
      </c>
      <c r="P441">
        <v>-71.060547</v>
      </c>
    </row>
    <row r="442" spans="2:16" x14ac:dyDescent="0.25">
      <c r="B442">
        <v>984250000</v>
      </c>
      <c r="C442">
        <v>-9.5814734999999998E-2</v>
      </c>
      <c r="D442">
        <v>-72.738776999999999</v>
      </c>
      <c r="E442">
        <v>-72.884788999999998</v>
      </c>
      <c r="F442">
        <v>-75.598022</v>
      </c>
      <c r="L442">
        <v>984250000</v>
      </c>
      <c r="M442">
        <v>-9.5814734999999998E-2</v>
      </c>
      <c r="N442">
        <v>-72.738776999999999</v>
      </c>
      <c r="O442">
        <v>-72.884788999999998</v>
      </c>
      <c r="P442">
        <v>-75.598022</v>
      </c>
    </row>
    <row r="443" spans="2:16" x14ac:dyDescent="0.25">
      <c r="B443">
        <v>1049200000</v>
      </c>
      <c r="C443">
        <v>-9.5482110999999995E-2</v>
      </c>
      <c r="D443">
        <v>-72.399315000000001</v>
      </c>
      <c r="E443">
        <v>-71.193541999999994</v>
      </c>
      <c r="F443">
        <v>-77.540428000000006</v>
      </c>
      <c r="L443">
        <v>1049200000</v>
      </c>
      <c r="M443">
        <v>-9.5482110999999995E-2</v>
      </c>
      <c r="N443">
        <v>-72.399315000000001</v>
      </c>
      <c r="O443">
        <v>-71.193541999999994</v>
      </c>
      <c r="P443">
        <v>-77.540428000000006</v>
      </c>
    </row>
    <row r="444" spans="2:16" x14ac:dyDescent="0.25">
      <c r="B444">
        <v>1114150000</v>
      </c>
      <c r="C444">
        <v>-9.4757601999999996E-2</v>
      </c>
      <c r="D444">
        <v>-72.152275000000003</v>
      </c>
      <c r="E444">
        <v>-71.998474000000002</v>
      </c>
      <c r="F444">
        <v>-80.775879000000003</v>
      </c>
      <c r="L444">
        <v>1114150000</v>
      </c>
      <c r="M444">
        <v>-9.4757601999999996E-2</v>
      </c>
      <c r="N444">
        <v>-72.152275000000003</v>
      </c>
      <c r="O444">
        <v>-71.998474000000002</v>
      </c>
      <c r="P444">
        <v>-80.775879000000003</v>
      </c>
    </row>
    <row r="445" spans="2:16" x14ac:dyDescent="0.25">
      <c r="B445">
        <v>1179100000</v>
      </c>
      <c r="C445">
        <v>-9.7409777000000003E-2</v>
      </c>
      <c r="D445">
        <v>-74.221587999999997</v>
      </c>
      <c r="E445">
        <v>-76.423079999999999</v>
      </c>
      <c r="F445">
        <v>-80.437897000000007</v>
      </c>
      <c r="L445">
        <v>1179100000</v>
      </c>
      <c r="M445">
        <v>-9.7409777000000003E-2</v>
      </c>
      <c r="N445">
        <v>-74.221587999999997</v>
      </c>
      <c r="O445">
        <v>-76.423079999999999</v>
      </c>
      <c r="P445">
        <v>-80.437897000000007</v>
      </c>
    </row>
    <row r="446" spans="2:16" x14ac:dyDescent="0.25">
      <c r="B446">
        <v>1244050000</v>
      </c>
      <c r="C446">
        <v>-9.4908840999999994E-2</v>
      </c>
      <c r="D446">
        <v>-77.924651999999995</v>
      </c>
      <c r="E446">
        <v>-76.748817000000003</v>
      </c>
      <c r="F446">
        <v>-79.270020000000002</v>
      </c>
      <c r="L446">
        <v>1244050000</v>
      </c>
      <c r="M446">
        <v>-9.4908840999999994E-2</v>
      </c>
      <c r="N446">
        <v>-77.924651999999995</v>
      </c>
      <c r="O446">
        <v>-76.748817000000003</v>
      </c>
      <c r="P446">
        <v>-79.270020000000002</v>
      </c>
    </row>
    <row r="447" spans="2:16" x14ac:dyDescent="0.25">
      <c r="B447">
        <v>1309000000</v>
      </c>
      <c r="C447">
        <v>-0.1007846</v>
      </c>
      <c r="D447">
        <v>-80.375298000000001</v>
      </c>
      <c r="E447">
        <v>-77.855545000000006</v>
      </c>
      <c r="F447">
        <v>-79.174239999999998</v>
      </c>
      <c r="L447">
        <v>1309000000</v>
      </c>
      <c r="M447">
        <v>-0.1007846</v>
      </c>
      <c r="N447">
        <v>-80.375298000000001</v>
      </c>
      <c r="O447">
        <v>-77.855545000000006</v>
      </c>
      <c r="P447">
        <v>-79.174239999999998</v>
      </c>
    </row>
    <row r="448" spans="2:16" x14ac:dyDescent="0.25">
      <c r="B448">
        <v>1373950000</v>
      </c>
      <c r="C448">
        <v>-0.10017391</v>
      </c>
      <c r="D448">
        <v>-80.609870999999998</v>
      </c>
      <c r="E448">
        <v>-73.313332000000003</v>
      </c>
      <c r="F448">
        <v>-75.123588999999996</v>
      </c>
      <c r="L448">
        <v>1373950000</v>
      </c>
      <c r="M448">
        <v>-0.10017391</v>
      </c>
      <c r="N448">
        <v>-80.609870999999998</v>
      </c>
      <c r="O448">
        <v>-73.313332000000003</v>
      </c>
      <c r="P448">
        <v>-75.123588999999996</v>
      </c>
    </row>
    <row r="449" spans="2:16" x14ac:dyDescent="0.25">
      <c r="B449">
        <v>1438900000</v>
      </c>
      <c r="C449">
        <v>-0.11022158999999999</v>
      </c>
      <c r="D449">
        <v>-77.852858999999995</v>
      </c>
      <c r="E449">
        <v>-74.699409000000003</v>
      </c>
      <c r="F449">
        <v>-76.414062999999999</v>
      </c>
      <c r="L449">
        <v>1438900000</v>
      </c>
      <c r="M449">
        <v>-0.11022158999999999</v>
      </c>
      <c r="N449">
        <v>-77.852858999999995</v>
      </c>
      <c r="O449">
        <v>-74.699409000000003</v>
      </c>
      <c r="P449">
        <v>-76.414062999999999</v>
      </c>
    </row>
    <row r="450" spans="2:16" x14ac:dyDescent="0.25">
      <c r="B450">
        <v>1503850000</v>
      </c>
      <c r="C450">
        <v>-0.10890977</v>
      </c>
      <c r="D450">
        <v>-84.336654999999993</v>
      </c>
      <c r="E450">
        <v>-73.602615</v>
      </c>
      <c r="F450">
        <v>-78.015915000000007</v>
      </c>
      <c r="L450">
        <v>1503850000</v>
      </c>
      <c r="M450">
        <v>-0.10890977</v>
      </c>
      <c r="N450">
        <v>-84.336654999999993</v>
      </c>
      <c r="O450">
        <v>-73.602615</v>
      </c>
      <c r="P450">
        <v>-78.015915000000007</v>
      </c>
    </row>
    <row r="451" spans="2:16" x14ac:dyDescent="0.25">
      <c r="B451">
        <v>1568800000</v>
      </c>
      <c r="C451">
        <v>-0.11619435</v>
      </c>
      <c r="D451">
        <v>-83.790878000000006</v>
      </c>
      <c r="E451">
        <v>-74.000832000000003</v>
      </c>
      <c r="F451">
        <v>-78.994986999999995</v>
      </c>
      <c r="L451">
        <v>1568800000</v>
      </c>
      <c r="M451">
        <v>-0.11619435</v>
      </c>
      <c r="N451">
        <v>-83.790878000000006</v>
      </c>
      <c r="O451">
        <v>-74.000832000000003</v>
      </c>
      <c r="P451">
        <v>-78.994986999999995</v>
      </c>
    </row>
    <row r="452" spans="2:16" x14ac:dyDescent="0.25">
      <c r="B452">
        <v>1633750000</v>
      </c>
      <c r="C452">
        <v>-0.112724</v>
      </c>
      <c r="D452">
        <v>-81.799553000000003</v>
      </c>
      <c r="E452">
        <v>-71.922248999999994</v>
      </c>
      <c r="F452">
        <v>-79.655379999999994</v>
      </c>
      <c r="L452">
        <v>1633750000</v>
      </c>
      <c r="M452">
        <v>-0.112724</v>
      </c>
      <c r="N452">
        <v>-81.799553000000003</v>
      </c>
      <c r="O452">
        <v>-71.922248999999994</v>
      </c>
      <c r="P452">
        <v>-79.655379999999994</v>
      </c>
    </row>
    <row r="453" spans="2:16" x14ac:dyDescent="0.25">
      <c r="B453">
        <v>1698700000</v>
      </c>
      <c r="C453">
        <v>-0.1179866</v>
      </c>
      <c r="D453">
        <v>-75.398017999999993</v>
      </c>
      <c r="E453">
        <v>-72.997353000000004</v>
      </c>
      <c r="F453">
        <v>-76.117958000000002</v>
      </c>
      <c r="L453">
        <v>1698700000</v>
      </c>
      <c r="M453">
        <v>-0.1179866</v>
      </c>
      <c r="N453">
        <v>-75.398017999999993</v>
      </c>
      <c r="O453">
        <v>-72.997353000000004</v>
      </c>
      <c r="P453">
        <v>-76.117958000000002</v>
      </c>
    </row>
    <row r="454" spans="2:16" x14ac:dyDescent="0.25">
      <c r="B454">
        <v>1763650000</v>
      </c>
      <c r="C454">
        <v>-0.11773533</v>
      </c>
      <c r="D454">
        <v>-72.874001000000007</v>
      </c>
      <c r="E454">
        <v>-75.353774999999999</v>
      </c>
      <c r="F454">
        <v>-75.921409999999995</v>
      </c>
      <c r="L454">
        <v>1763650000</v>
      </c>
      <c r="M454">
        <v>-0.11773533</v>
      </c>
      <c r="N454">
        <v>-72.874001000000007</v>
      </c>
      <c r="O454">
        <v>-75.353774999999999</v>
      </c>
      <c r="P454">
        <v>-75.921409999999995</v>
      </c>
    </row>
    <row r="455" spans="2:16" x14ac:dyDescent="0.25">
      <c r="B455">
        <v>1828600000</v>
      </c>
      <c r="C455">
        <v>-0.12301209</v>
      </c>
      <c r="D455">
        <v>-71.814812000000003</v>
      </c>
      <c r="E455">
        <v>-73.902054000000007</v>
      </c>
      <c r="F455">
        <v>-73.285933999999997</v>
      </c>
      <c r="L455">
        <v>1828600000</v>
      </c>
      <c r="M455">
        <v>-0.12301209</v>
      </c>
      <c r="N455">
        <v>-71.814812000000003</v>
      </c>
      <c r="O455">
        <v>-73.902054000000007</v>
      </c>
      <c r="P455">
        <v>-73.285933999999997</v>
      </c>
    </row>
    <row r="456" spans="2:16" x14ac:dyDescent="0.25">
      <c r="B456">
        <v>1893550000</v>
      </c>
      <c r="C456">
        <v>-0.12943452999999999</v>
      </c>
      <c r="D456">
        <v>-67.898842000000002</v>
      </c>
      <c r="E456">
        <v>-74.020652999999996</v>
      </c>
      <c r="F456">
        <v>-70.479652000000002</v>
      </c>
      <c r="L456">
        <v>1893550000</v>
      </c>
      <c r="M456">
        <v>-0.12943452999999999</v>
      </c>
      <c r="N456">
        <v>-67.898842000000002</v>
      </c>
      <c r="O456">
        <v>-74.020652999999996</v>
      </c>
      <c r="P456">
        <v>-70.479652000000002</v>
      </c>
    </row>
    <row r="457" spans="2:16" x14ac:dyDescent="0.25">
      <c r="B457">
        <v>1958500000</v>
      </c>
      <c r="C457">
        <v>-0.12976037000000001</v>
      </c>
      <c r="D457">
        <v>-70.557732000000001</v>
      </c>
      <c r="E457">
        <v>-74.583304999999996</v>
      </c>
      <c r="F457">
        <v>-70.459061000000005</v>
      </c>
      <c r="L457">
        <v>1958500000</v>
      </c>
      <c r="M457">
        <v>-0.12976037000000001</v>
      </c>
      <c r="N457">
        <v>-70.557732000000001</v>
      </c>
      <c r="O457">
        <v>-74.583304999999996</v>
      </c>
      <c r="P457">
        <v>-70.459061000000005</v>
      </c>
    </row>
    <row r="458" spans="2:16" x14ac:dyDescent="0.25">
      <c r="B458">
        <v>2023450000</v>
      </c>
      <c r="C458">
        <v>-0.13209104999999999</v>
      </c>
      <c r="D458">
        <v>-71.614982999999995</v>
      </c>
      <c r="E458">
        <v>-76.636650000000003</v>
      </c>
      <c r="F458">
        <v>-74.492142000000001</v>
      </c>
      <c r="L458">
        <v>2023450000</v>
      </c>
      <c r="M458">
        <v>-0.13209104999999999</v>
      </c>
      <c r="N458">
        <v>-71.614982999999995</v>
      </c>
      <c r="O458">
        <v>-76.636650000000003</v>
      </c>
      <c r="P458">
        <v>-74.492142000000001</v>
      </c>
    </row>
    <row r="459" spans="2:16" x14ac:dyDescent="0.25">
      <c r="B459">
        <v>2088400000</v>
      </c>
      <c r="C459">
        <v>-0.12370452</v>
      </c>
      <c r="D459">
        <v>-74.166306000000006</v>
      </c>
      <c r="E459">
        <v>-76.581871000000007</v>
      </c>
      <c r="F459">
        <v>-75.294167000000002</v>
      </c>
      <c r="L459">
        <v>2088400000</v>
      </c>
      <c r="M459">
        <v>-0.12370452</v>
      </c>
      <c r="N459">
        <v>-74.166306000000006</v>
      </c>
      <c r="O459">
        <v>-76.581871000000007</v>
      </c>
      <c r="P459">
        <v>-75.294167000000002</v>
      </c>
    </row>
    <row r="460" spans="2:16" x14ac:dyDescent="0.25">
      <c r="B460">
        <v>2153350000</v>
      </c>
      <c r="C460">
        <v>-0.12715245999999999</v>
      </c>
      <c r="D460">
        <v>-71.356955999999997</v>
      </c>
      <c r="E460">
        <v>-76.640320000000003</v>
      </c>
      <c r="F460">
        <v>-77.163414000000003</v>
      </c>
      <c r="L460">
        <v>2153350000</v>
      </c>
      <c r="M460">
        <v>-0.12715245999999999</v>
      </c>
      <c r="N460">
        <v>-71.356955999999997</v>
      </c>
      <c r="O460">
        <v>-76.640320000000003</v>
      </c>
      <c r="P460">
        <v>-77.163414000000003</v>
      </c>
    </row>
    <row r="461" spans="2:16" x14ac:dyDescent="0.25">
      <c r="B461">
        <v>2218300000</v>
      </c>
      <c r="C461">
        <v>-0.12166738000000001</v>
      </c>
      <c r="D461">
        <v>-71.401024000000007</v>
      </c>
      <c r="E461">
        <v>-74.244888000000003</v>
      </c>
      <c r="F461">
        <v>-73.224166999999994</v>
      </c>
      <c r="L461">
        <v>2218300000</v>
      </c>
      <c r="M461">
        <v>-0.12166738000000001</v>
      </c>
      <c r="N461">
        <v>-71.401024000000007</v>
      </c>
      <c r="O461">
        <v>-74.244888000000003</v>
      </c>
      <c r="P461">
        <v>-73.224166999999994</v>
      </c>
    </row>
    <row r="462" spans="2:16" x14ac:dyDescent="0.25">
      <c r="B462">
        <v>2283250000</v>
      </c>
      <c r="C462">
        <v>-0.12422353</v>
      </c>
      <c r="D462">
        <v>-68.482429999999994</v>
      </c>
      <c r="E462">
        <v>-73.977706999999995</v>
      </c>
      <c r="F462">
        <v>-73.183700999999999</v>
      </c>
      <c r="L462">
        <v>2283250000</v>
      </c>
      <c r="M462">
        <v>-0.12422353</v>
      </c>
      <c r="N462">
        <v>-68.482429999999994</v>
      </c>
      <c r="O462">
        <v>-73.977706999999995</v>
      </c>
      <c r="P462">
        <v>-73.183700999999999</v>
      </c>
    </row>
    <row r="463" spans="2:16" x14ac:dyDescent="0.25">
      <c r="B463">
        <v>2348200000</v>
      </c>
      <c r="C463">
        <v>-0.11773414</v>
      </c>
      <c r="D463">
        <v>-67.682060000000007</v>
      </c>
      <c r="E463">
        <v>-74.337090000000003</v>
      </c>
      <c r="F463">
        <v>-70.203429999999997</v>
      </c>
      <c r="L463">
        <v>2348200000</v>
      </c>
      <c r="M463">
        <v>-0.11773414</v>
      </c>
      <c r="N463">
        <v>-67.682060000000007</v>
      </c>
      <c r="O463">
        <v>-74.337090000000003</v>
      </c>
      <c r="P463">
        <v>-70.203429999999997</v>
      </c>
    </row>
    <row r="464" spans="2:16" x14ac:dyDescent="0.25">
      <c r="B464">
        <v>2413150000</v>
      </c>
      <c r="C464">
        <v>-0.11260355</v>
      </c>
      <c r="D464">
        <v>-69.719161999999997</v>
      </c>
      <c r="E464">
        <v>-77.163994000000002</v>
      </c>
      <c r="F464">
        <v>-73.446540999999996</v>
      </c>
      <c r="L464">
        <v>2413150000</v>
      </c>
      <c r="M464">
        <v>-0.11260355</v>
      </c>
      <c r="N464">
        <v>-69.719161999999997</v>
      </c>
      <c r="O464">
        <v>-77.163994000000002</v>
      </c>
      <c r="P464">
        <v>-73.446540999999996</v>
      </c>
    </row>
    <row r="465" spans="2:16" x14ac:dyDescent="0.25">
      <c r="B465">
        <v>2478100000</v>
      </c>
      <c r="C465">
        <v>-0.10334362</v>
      </c>
      <c r="D465">
        <v>-72.231910999999997</v>
      </c>
      <c r="E465">
        <v>-75.858306999999996</v>
      </c>
      <c r="F465">
        <v>-81.093292000000005</v>
      </c>
      <c r="L465">
        <v>2478100000</v>
      </c>
      <c r="M465">
        <v>-0.10334362</v>
      </c>
      <c r="N465">
        <v>-72.231910999999997</v>
      </c>
      <c r="O465">
        <v>-75.858306999999996</v>
      </c>
      <c r="P465">
        <v>-81.093292000000005</v>
      </c>
    </row>
    <row r="466" spans="2:16" x14ac:dyDescent="0.25">
      <c r="B466">
        <v>2543050000</v>
      </c>
      <c r="C466">
        <v>-9.2295690999999999E-2</v>
      </c>
      <c r="D466">
        <v>-76.630500999999995</v>
      </c>
      <c r="E466">
        <v>-74.417907999999997</v>
      </c>
      <c r="F466">
        <v>-84.498428000000004</v>
      </c>
      <c r="L466">
        <v>2543050000</v>
      </c>
      <c r="M466">
        <v>-9.2295690999999999E-2</v>
      </c>
      <c r="N466">
        <v>-76.630500999999995</v>
      </c>
      <c r="O466">
        <v>-74.417907999999997</v>
      </c>
      <c r="P466">
        <v>-84.498428000000004</v>
      </c>
    </row>
    <row r="467" spans="2:16" x14ac:dyDescent="0.25">
      <c r="B467">
        <v>2608000000</v>
      </c>
      <c r="C467">
        <v>-9.0507030000000002E-2</v>
      </c>
      <c r="D467">
        <v>-76.077292999999997</v>
      </c>
      <c r="E467">
        <v>-73.045303000000004</v>
      </c>
      <c r="F467">
        <v>-86.941147000000001</v>
      </c>
      <c r="L467">
        <v>2608000000</v>
      </c>
      <c r="M467">
        <v>-9.0507030000000002E-2</v>
      </c>
      <c r="N467">
        <v>-76.077292999999997</v>
      </c>
      <c r="O467">
        <v>-73.045303000000004</v>
      </c>
      <c r="P467">
        <v>-86.941147000000001</v>
      </c>
    </row>
    <row r="468" spans="2:16" x14ac:dyDescent="0.25">
      <c r="B468">
        <v>2672950000</v>
      </c>
      <c r="C468">
        <v>-9.2983745000000007E-2</v>
      </c>
      <c r="D468">
        <v>-76.727187999999998</v>
      </c>
      <c r="E468">
        <v>-74.277382000000003</v>
      </c>
      <c r="F468">
        <v>-79.655838000000003</v>
      </c>
      <c r="L468">
        <v>2672950000</v>
      </c>
      <c r="M468">
        <v>-9.2983745000000007E-2</v>
      </c>
      <c r="N468">
        <v>-76.727187999999998</v>
      </c>
      <c r="O468">
        <v>-74.277382000000003</v>
      </c>
      <c r="P468">
        <v>-79.655838000000003</v>
      </c>
    </row>
    <row r="469" spans="2:16" x14ac:dyDescent="0.25">
      <c r="B469">
        <v>2737900000</v>
      </c>
      <c r="C469">
        <v>-0.10581142</v>
      </c>
      <c r="D469">
        <v>-72.698875000000001</v>
      </c>
      <c r="E469">
        <v>-72.264495999999994</v>
      </c>
      <c r="F469">
        <v>-85.932593999999995</v>
      </c>
      <c r="L469">
        <v>2737900000</v>
      </c>
      <c r="M469">
        <v>-0.10581142</v>
      </c>
      <c r="N469">
        <v>-72.698875000000001</v>
      </c>
      <c r="O469">
        <v>-72.264495999999994</v>
      </c>
      <c r="P469">
        <v>-85.932593999999995</v>
      </c>
    </row>
    <row r="470" spans="2:16" x14ac:dyDescent="0.25">
      <c r="B470">
        <v>2802850000</v>
      </c>
      <c r="C470">
        <v>-0.10921691</v>
      </c>
      <c r="D470">
        <v>-71.633774000000003</v>
      </c>
      <c r="E470">
        <v>-74.776443</v>
      </c>
      <c r="F470">
        <v>-85.230789000000001</v>
      </c>
      <c r="L470">
        <v>2802850000</v>
      </c>
      <c r="M470">
        <v>-0.10921691</v>
      </c>
      <c r="N470">
        <v>-71.633774000000003</v>
      </c>
      <c r="O470">
        <v>-74.776443</v>
      </c>
      <c r="P470">
        <v>-85.230789000000001</v>
      </c>
    </row>
    <row r="471" spans="2:16" x14ac:dyDescent="0.25">
      <c r="B471">
        <v>2867800000</v>
      </c>
      <c r="C471">
        <v>-0.11027876</v>
      </c>
      <c r="D471">
        <v>-72.639060999999998</v>
      </c>
      <c r="E471">
        <v>-72.734725999999995</v>
      </c>
      <c r="F471">
        <v>-88.640297000000004</v>
      </c>
      <c r="L471">
        <v>2867800000</v>
      </c>
      <c r="M471">
        <v>-0.11027876</v>
      </c>
      <c r="N471">
        <v>-72.639060999999998</v>
      </c>
      <c r="O471">
        <v>-72.734725999999995</v>
      </c>
      <c r="P471">
        <v>-88.640297000000004</v>
      </c>
    </row>
    <row r="472" spans="2:16" x14ac:dyDescent="0.25">
      <c r="B472">
        <v>2932750000</v>
      </c>
      <c r="C472">
        <v>-0.10652631</v>
      </c>
      <c r="D472">
        <v>-75.421906000000007</v>
      </c>
      <c r="E472">
        <v>-73.463188000000002</v>
      </c>
      <c r="F472">
        <v>-79.401588000000004</v>
      </c>
      <c r="L472">
        <v>2932750000</v>
      </c>
      <c r="M472">
        <v>-0.10652631</v>
      </c>
      <c r="N472">
        <v>-75.421906000000007</v>
      </c>
      <c r="O472">
        <v>-73.463188000000002</v>
      </c>
      <c r="P472">
        <v>-79.401588000000004</v>
      </c>
    </row>
    <row r="473" spans="2:16" x14ac:dyDescent="0.25">
      <c r="B473">
        <v>2997700000</v>
      </c>
      <c r="C473">
        <v>-0.10359831</v>
      </c>
      <c r="D473">
        <v>-74.519157000000007</v>
      </c>
      <c r="E473">
        <v>-73.478081000000003</v>
      </c>
      <c r="F473">
        <v>-75.638710000000003</v>
      </c>
      <c r="L473">
        <v>2997700000</v>
      </c>
      <c r="M473">
        <v>-0.10359831</v>
      </c>
      <c r="N473">
        <v>-74.519157000000007</v>
      </c>
      <c r="O473">
        <v>-73.478081000000003</v>
      </c>
      <c r="P473">
        <v>-75.638710000000003</v>
      </c>
    </row>
    <row r="474" spans="2:16" x14ac:dyDescent="0.25">
      <c r="B474">
        <v>3062650000</v>
      </c>
      <c r="C474">
        <v>-0.10680489</v>
      </c>
      <c r="D474">
        <v>-73.826126000000002</v>
      </c>
      <c r="E474">
        <v>-74.667038000000005</v>
      </c>
      <c r="F474">
        <v>-72.813095000000004</v>
      </c>
      <c r="L474">
        <v>3062650000</v>
      </c>
      <c r="M474">
        <v>-0.10680489</v>
      </c>
      <c r="N474">
        <v>-73.826126000000002</v>
      </c>
      <c r="O474">
        <v>-74.667038000000005</v>
      </c>
      <c r="P474">
        <v>-72.813095000000004</v>
      </c>
    </row>
    <row r="475" spans="2:16" x14ac:dyDescent="0.25">
      <c r="B475">
        <v>3127600000</v>
      </c>
      <c r="C475">
        <v>-0.10265922</v>
      </c>
      <c r="D475">
        <v>-73.640891999999994</v>
      </c>
      <c r="E475">
        <v>-75.832374999999999</v>
      </c>
      <c r="F475">
        <v>-74.231635999999995</v>
      </c>
      <c r="L475">
        <v>3127600000</v>
      </c>
      <c r="M475">
        <v>-0.10265922</v>
      </c>
      <c r="N475">
        <v>-73.640891999999994</v>
      </c>
      <c r="O475">
        <v>-75.832374999999999</v>
      </c>
      <c r="P475">
        <v>-74.231635999999995</v>
      </c>
    </row>
    <row r="476" spans="2:16" x14ac:dyDescent="0.25">
      <c r="B476">
        <v>3192550000</v>
      </c>
      <c r="C476">
        <v>-0.10860042</v>
      </c>
      <c r="D476">
        <v>-78.866607999999999</v>
      </c>
      <c r="E476">
        <v>-84.394340999999997</v>
      </c>
      <c r="F476">
        <v>-74.962242000000003</v>
      </c>
      <c r="L476">
        <v>3192550000</v>
      </c>
      <c r="M476">
        <v>-0.10860042</v>
      </c>
      <c r="N476">
        <v>-78.866607999999999</v>
      </c>
      <c r="O476">
        <v>-84.394340999999997</v>
      </c>
      <c r="P476">
        <v>-74.962242000000003</v>
      </c>
    </row>
    <row r="477" spans="2:16" x14ac:dyDescent="0.25">
      <c r="B477">
        <v>3257500000</v>
      </c>
      <c r="C477">
        <v>-0.10311285000000001</v>
      </c>
      <c r="D477">
        <v>-78.305687000000006</v>
      </c>
      <c r="E477">
        <v>-85.668807999999999</v>
      </c>
      <c r="F477">
        <v>-82.647796999999997</v>
      </c>
      <c r="L477">
        <v>3257500000</v>
      </c>
      <c r="M477">
        <v>-0.10311285000000001</v>
      </c>
      <c r="N477">
        <v>-78.305687000000006</v>
      </c>
      <c r="O477">
        <v>-85.668807999999999</v>
      </c>
      <c r="P477">
        <v>-82.647796999999997</v>
      </c>
    </row>
    <row r="478" spans="2:16" x14ac:dyDescent="0.25">
      <c r="B478">
        <v>3322450000</v>
      </c>
      <c r="C478">
        <v>-0.10762425</v>
      </c>
      <c r="D478">
        <v>-77.777946</v>
      </c>
      <c r="E478">
        <v>-86.053070000000005</v>
      </c>
      <c r="F478">
        <v>-82.509788999999998</v>
      </c>
      <c r="L478">
        <v>3322450000</v>
      </c>
      <c r="M478">
        <v>-0.10762425</v>
      </c>
      <c r="N478">
        <v>-77.777946</v>
      </c>
      <c r="O478">
        <v>-86.053070000000005</v>
      </c>
      <c r="P478">
        <v>-82.509788999999998</v>
      </c>
    </row>
    <row r="479" spans="2:16" x14ac:dyDescent="0.25">
      <c r="B479">
        <v>3387400000</v>
      </c>
      <c r="C479">
        <v>-0.10194945</v>
      </c>
      <c r="D479">
        <v>-71.791770999999997</v>
      </c>
      <c r="E479">
        <v>-76.007758999999993</v>
      </c>
      <c r="F479">
        <v>-82.507277999999999</v>
      </c>
      <c r="L479">
        <v>3387400000</v>
      </c>
      <c r="M479">
        <v>-0.10194945</v>
      </c>
      <c r="N479">
        <v>-71.791770999999997</v>
      </c>
      <c r="O479">
        <v>-76.007758999999993</v>
      </c>
      <c r="P479">
        <v>-82.507277999999999</v>
      </c>
    </row>
    <row r="480" spans="2:16" x14ac:dyDescent="0.25">
      <c r="B480">
        <v>3452350000</v>
      </c>
      <c r="C480">
        <v>-0.10509092</v>
      </c>
      <c r="D480">
        <v>-71.809044</v>
      </c>
      <c r="E480">
        <v>-74.537070999999997</v>
      </c>
      <c r="F480">
        <v>-74.252182000000005</v>
      </c>
      <c r="L480">
        <v>3452350000</v>
      </c>
      <c r="M480">
        <v>-0.10509092</v>
      </c>
      <c r="N480">
        <v>-71.809044</v>
      </c>
      <c r="O480">
        <v>-74.537070999999997</v>
      </c>
      <c r="P480">
        <v>-74.252182000000005</v>
      </c>
    </row>
    <row r="481" spans="2:16" x14ac:dyDescent="0.25">
      <c r="B481">
        <v>3517300000</v>
      </c>
      <c r="C481">
        <v>-9.8720907999999996E-2</v>
      </c>
      <c r="D481">
        <v>-73.032157999999995</v>
      </c>
      <c r="E481">
        <v>-77.276816999999994</v>
      </c>
      <c r="F481">
        <v>-75.247017</v>
      </c>
      <c r="L481">
        <v>3517300000</v>
      </c>
      <c r="M481">
        <v>-9.8720907999999996E-2</v>
      </c>
      <c r="N481">
        <v>-73.032157999999995</v>
      </c>
      <c r="O481">
        <v>-77.276816999999994</v>
      </c>
      <c r="P481">
        <v>-75.247017</v>
      </c>
    </row>
    <row r="482" spans="2:16" x14ac:dyDescent="0.25">
      <c r="B482">
        <v>3582250000</v>
      </c>
      <c r="C482">
        <v>-0.10155749</v>
      </c>
      <c r="D482">
        <v>-75.806006999999994</v>
      </c>
      <c r="E482">
        <v>-75.258537000000004</v>
      </c>
      <c r="F482">
        <v>-75.750870000000006</v>
      </c>
      <c r="L482">
        <v>3582250000</v>
      </c>
      <c r="M482">
        <v>-0.10155749</v>
      </c>
      <c r="N482">
        <v>-75.806006999999994</v>
      </c>
      <c r="O482">
        <v>-75.258537000000004</v>
      </c>
      <c r="P482">
        <v>-75.750870000000006</v>
      </c>
    </row>
    <row r="483" spans="2:16" x14ac:dyDescent="0.25">
      <c r="B483">
        <v>3647200000</v>
      </c>
      <c r="C483">
        <v>-9.4884126999999999E-2</v>
      </c>
      <c r="D483">
        <v>-75.368979999999993</v>
      </c>
      <c r="E483">
        <v>-75.979286000000002</v>
      </c>
      <c r="F483">
        <v>-78.847885000000005</v>
      </c>
      <c r="L483">
        <v>3647200000</v>
      </c>
      <c r="M483">
        <v>-9.4884126999999999E-2</v>
      </c>
      <c r="N483">
        <v>-75.368979999999993</v>
      </c>
      <c r="O483">
        <v>-75.979286000000002</v>
      </c>
      <c r="P483">
        <v>-78.847885000000005</v>
      </c>
    </row>
    <row r="484" spans="2:16" x14ac:dyDescent="0.25">
      <c r="B484">
        <v>3712150000</v>
      </c>
      <c r="C484">
        <v>-9.5487155000000004E-2</v>
      </c>
      <c r="D484">
        <v>-72.799544999999995</v>
      </c>
      <c r="E484">
        <v>-75.925811999999993</v>
      </c>
      <c r="F484">
        <v>-78.102553999999998</v>
      </c>
      <c r="L484">
        <v>3712150000</v>
      </c>
      <c r="M484">
        <v>-9.5487155000000004E-2</v>
      </c>
      <c r="N484">
        <v>-72.799544999999995</v>
      </c>
      <c r="O484">
        <v>-75.925811999999993</v>
      </c>
      <c r="P484">
        <v>-78.102553999999998</v>
      </c>
    </row>
    <row r="485" spans="2:16" x14ac:dyDescent="0.25">
      <c r="B485">
        <v>3777100000</v>
      </c>
      <c r="C485">
        <v>-8.8797196999999994E-2</v>
      </c>
      <c r="D485">
        <v>-71.988181999999995</v>
      </c>
      <c r="E485">
        <v>-77.799796999999998</v>
      </c>
      <c r="F485">
        <v>-76.991164999999995</v>
      </c>
      <c r="L485">
        <v>3777100000</v>
      </c>
      <c r="M485">
        <v>-8.8797196999999994E-2</v>
      </c>
      <c r="N485">
        <v>-71.988181999999995</v>
      </c>
      <c r="O485">
        <v>-77.799796999999998</v>
      </c>
      <c r="P485">
        <v>-76.991164999999995</v>
      </c>
    </row>
    <row r="486" spans="2:16" x14ac:dyDescent="0.25">
      <c r="B486">
        <v>3842050000</v>
      </c>
      <c r="C486">
        <v>-8.6345844000000005E-2</v>
      </c>
      <c r="D486">
        <v>-69.798530999999997</v>
      </c>
      <c r="E486">
        <v>-78.178162</v>
      </c>
      <c r="F486">
        <v>-76.491141999999996</v>
      </c>
      <c r="L486">
        <v>3842050000</v>
      </c>
      <c r="M486">
        <v>-8.6345844000000005E-2</v>
      </c>
      <c r="N486">
        <v>-69.798530999999997</v>
      </c>
      <c r="O486">
        <v>-78.178162</v>
      </c>
      <c r="P486">
        <v>-76.491141999999996</v>
      </c>
    </row>
    <row r="487" spans="2:16" x14ac:dyDescent="0.25">
      <c r="B487">
        <v>3907000000</v>
      </c>
      <c r="C487">
        <v>-8.9022069999999995E-2</v>
      </c>
      <c r="D487">
        <v>-72.294189000000003</v>
      </c>
      <c r="E487">
        <v>-77.079277000000005</v>
      </c>
      <c r="F487">
        <v>-77.904030000000006</v>
      </c>
      <c r="L487">
        <v>3907000000</v>
      </c>
      <c r="M487">
        <v>-8.9022069999999995E-2</v>
      </c>
      <c r="N487">
        <v>-72.294189000000003</v>
      </c>
      <c r="O487">
        <v>-77.079277000000005</v>
      </c>
      <c r="P487">
        <v>-77.904030000000006</v>
      </c>
    </row>
    <row r="488" spans="2:16" x14ac:dyDescent="0.25">
      <c r="B488">
        <v>3971950000</v>
      </c>
      <c r="C488">
        <v>-8.6421876999999994E-2</v>
      </c>
      <c r="D488">
        <v>-75.006729000000007</v>
      </c>
      <c r="E488">
        <v>-77.820250999999999</v>
      </c>
      <c r="F488">
        <v>-76.771072000000004</v>
      </c>
      <c r="L488">
        <v>3971950000</v>
      </c>
      <c r="M488">
        <v>-8.6421876999999994E-2</v>
      </c>
      <c r="N488">
        <v>-75.006729000000007</v>
      </c>
      <c r="O488">
        <v>-77.820250999999999</v>
      </c>
      <c r="P488">
        <v>-76.771072000000004</v>
      </c>
    </row>
    <row r="489" spans="2:16" x14ac:dyDescent="0.25">
      <c r="B489">
        <v>4036900000</v>
      </c>
      <c r="C489">
        <v>-9.2108034000000005E-2</v>
      </c>
      <c r="D489">
        <v>-76.781661999999997</v>
      </c>
      <c r="E489">
        <v>-76.569130000000001</v>
      </c>
      <c r="F489">
        <v>-73.272735999999995</v>
      </c>
      <c r="L489">
        <v>4036900000</v>
      </c>
      <c r="M489">
        <v>-9.2108034000000005E-2</v>
      </c>
      <c r="N489">
        <v>-76.781661999999997</v>
      </c>
      <c r="O489">
        <v>-76.569130000000001</v>
      </c>
      <c r="P489">
        <v>-73.272735999999995</v>
      </c>
    </row>
    <row r="490" spans="2:16" x14ac:dyDescent="0.25">
      <c r="B490">
        <v>4101850000</v>
      </c>
      <c r="C490">
        <v>-8.4113777000000001E-2</v>
      </c>
      <c r="D490">
        <v>-79.292479999999998</v>
      </c>
      <c r="E490">
        <v>-74.155647000000002</v>
      </c>
      <c r="F490">
        <v>-71.673636999999999</v>
      </c>
      <c r="L490">
        <v>4101850000</v>
      </c>
      <c r="M490">
        <v>-8.4113777000000001E-2</v>
      </c>
      <c r="N490">
        <v>-79.292479999999998</v>
      </c>
      <c r="O490">
        <v>-74.155647000000002</v>
      </c>
      <c r="P490">
        <v>-71.673636999999999</v>
      </c>
    </row>
    <row r="491" spans="2:16" x14ac:dyDescent="0.25">
      <c r="B491">
        <v>4166800000</v>
      </c>
      <c r="C491">
        <v>-9.0588786000000004E-2</v>
      </c>
      <c r="D491">
        <v>-75.564445000000006</v>
      </c>
      <c r="E491">
        <v>-75.084900000000005</v>
      </c>
      <c r="F491">
        <v>-72.940894999999998</v>
      </c>
      <c r="L491">
        <v>4166800000</v>
      </c>
      <c r="M491">
        <v>-9.0588786000000004E-2</v>
      </c>
      <c r="N491">
        <v>-75.564445000000006</v>
      </c>
      <c r="O491">
        <v>-75.084900000000005</v>
      </c>
      <c r="P491">
        <v>-72.940894999999998</v>
      </c>
    </row>
    <row r="492" spans="2:16" x14ac:dyDescent="0.25">
      <c r="B492">
        <v>4231750000</v>
      </c>
      <c r="C492">
        <v>-8.1987097999999994E-2</v>
      </c>
      <c r="D492">
        <v>-75.852767999999998</v>
      </c>
      <c r="E492">
        <v>-75.871262000000002</v>
      </c>
      <c r="F492">
        <v>-76.611198000000002</v>
      </c>
      <c r="L492">
        <v>4231750000</v>
      </c>
      <c r="M492">
        <v>-8.1987097999999994E-2</v>
      </c>
      <c r="N492">
        <v>-75.852767999999998</v>
      </c>
      <c r="O492">
        <v>-75.871262000000002</v>
      </c>
      <c r="P492">
        <v>-76.611198000000002</v>
      </c>
    </row>
    <row r="493" spans="2:16" x14ac:dyDescent="0.25">
      <c r="B493">
        <v>4296700000</v>
      </c>
      <c r="C493">
        <v>-8.5931987000000001E-2</v>
      </c>
      <c r="D493">
        <v>-71.604079999999996</v>
      </c>
      <c r="E493">
        <v>-74.569214000000002</v>
      </c>
      <c r="F493">
        <v>-75.606605999999999</v>
      </c>
      <c r="L493">
        <v>4296700000</v>
      </c>
      <c r="M493">
        <v>-8.5931987000000001E-2</v>
      </c>
      <c r="N493">
        <v>-71.604079999999996</v>
      </c>
      <c r="O493">
        <v>-74.569214000000002</v>
      </c>
      <c r="P493">
        <v>-75.606605999999999</v>
      </c>
    </row>
    <row r="494" spans="2:16" x14ac:dyDescent="0.25">
      <c r="B494">
        <v>4361650000</v>
      </c>
      <c r="C494">
        <v>-8.3528981000000002E-2</v>
      </c>
      <c r="D494">
        <v>-73.960487000000001</v>
      </c>
      <c r="E494">
        <v>-72.276131000000007</v>
      </c>
      <c r="F494">
        <v>-78.045035999999996</v>
      </c>
      <c r="L494">
        <v>4361650000</v>
      </c>
      <c r="M494">
        <v>-8.3528981000000002E-2</v>
      </c>
      <c r="N494">
        <v>-73.960487000000001</v>
      </c>
      <c r="O494">
        <v>-72.276131000000007</v>
      </c>
      <c r="P494">
        <v>-78.045035999999996</v>
      </c>
    </row>
    <row r="495" spans="2:16" x14ac:dyDescent="0.25">
      <c r="B495">
        <v>4426600000</v>
      </c>
      <c r="C495">
        <v>-9.0670883999999993E-2</v>
      </c>
      <c r="D495">
        <v>-72.641700999999998</v>
      </c>
      <c r="E495">
        <v>-75.824477999999999</v>
      </c>
      <c r="F495">
        <v>-82.184005999999997</v>
      </c>
      <c r="L495">
        <v>4426600000</v>
      </c>
      <c r="M495">
        <v>-9.0670883999999993E-2</v>
      </c>
      <c r="N495">
        <v>-72.641700999999998</v>
      </c>
      <c r="O495">
        <v>-75.824477999999999</v>
      </c>
      <c r="P495">
        <v>-82.184005999999997</v>
      </c>
    </row>
    <row r="496" spans="2:16" x14ac:dyDescent="0.25">
      <c r="B496">
        <v>4491550000</v>
      </c>
      <c r="C496">
        <v>-9.5890969000000006E-2</v>
      </c>
      <c r="D496">
        <v>-73.482292000000001</v>
      </c>
      <c r="E496">
        <v>-77.179573000000005</v>
      </c>
      <c r="F496">
        <v>-87.114433000000005</v>
      </c>
      <c r="L496">
        <v>4491550000</v>
      </c>
      <c r="M496">
        <v>-9.5890969000000006E-2</v>
      </c>
      <c r="N496">
        <v>-73.482292000000001</v>
      </c>
      <c r="O496">
        <v>-77.179573000000005</v>
      </c>
      <c r="P496">
        <v>-87.114433000000005</v>
      </c>
    </row>
    <row r="497" spans="2:16" x14ac:dyDescent="0.25">
      <c r="B497">
        <v>4556500000</v>
      </c>
      <c r="C497">
        <v>-9.7346127000000005E-2</v>
      </c>
      <c r="D497">
        <v>-71.272452999999999</v>
      </c>
      <c r="E497">
        <v>-76.952231999999995</v>
      </c>
      <c r="F497">
        <v>-84.750495999999998</v>
      </c>
      <c r="L497">
        <v>4556500000</v>
      </c>
      <c r="M497">
        <v>-9.7346127000000005E-2</v>
      </c>
      <c r="N497">
        <v>-71.272452999999999</v>
      </c>
      <c r="O497">
        <v>-76.952231999999995</v>
      </c>
      <c r="P497">
        <v>-84.750495999999998</v>
      </c>
    </row>
    <row r="498" spans="2:16" x14ac:dyDescent="0.25">
      <c r="B498">
        <v>4621450000</v>
      </c>
      <c r="C498">
        <v>-0.10070614999999999</v>
      </c>
      <c r="D498">
        <v>-73.624481000000003</v>
      </c>
      <c r="E498">
        <v>-75.325432000000006</v>
      </c>
      <c r="F498">
        <v>-80.191520999999995</v>
      </c>
      <c r="L498">
        <v>4621450000</v>
      </c>
      <c r="M498">
        <v>-0.10070614999999999</v>
      </c>
      <c r="N498">
        <v>-73.624481000000003</v>
      </c>
      <c r="O498">
        <v>-75.325432000000006</v>
      </c>
      <c r="P498">
        <v>-80.191520999999995</v>
      </c>
    </row>
    <row r="499" spans="2:16" x14ac:dyDescent="0.25">
      <c r="B499">
        <v>4686400000</v>
      </c>
      <c r="C499">
        <v>-0.10007147</v>
      </c>
      <c r="D499">
        <v>-73.309944000000002</v>
      </c>
      <c r="E499">
        <v>-77.968436999999994</v>
      </c>
      <c r="F499">
        <v>-74.988167000000004</v>
      </c>
      <c r="L499">
        <v>4686400000</v>
      </c>
      <c r="M499">
        <v>-0.10007147</v>
      </c>
      <c r="N499">
        <v>-73.309944000000002</v>
      </c>
      <c r="O499">
        <v>-77.968436999999994</v>
      </c>
      <c r="P499">
        <v>-74.988167000000004</v>
      </c>
    </row>
    <row r="500" spans="2:16" x14ac:dyDescent="0.25">
      <c r="B500">
        <v>4751350000</v>
      </c>
      <c r="C500">
        <v>-0.1058626</v>
      </c>
      <c r="D500">
        <v>-75.232963999999996</v>
      </c>
      <c r="E500">
        <v>-78.303595999999999</v>
      </c>
      <c r="F500">
        <v>-81.507071999999994</v>
      </c>
      <c r="L500">
        <v>4751350000</v>
      </c>
      <c r="M500">
        <v>-0.1058626</v>
      </c>
      <c r="N500">
        <v>-75.232963999999996</v>
      </c>
      <c r="O500">
        <v>-78.303595999999999</v>
      </c>
      <c r="P500">
        <v>-81.507071999999994</v>
      </c>
    </row>
    <row r="501" spans="2:16" x14ac:dyDescent="0.25">
      <c r="B501">
        <v>4816300000</v>
      </c>
      <c r="C501">
        <v>-0.10914898000000001</v>
      </c>
      <c r="D501">
        <v>-79.169967999999997</v>
      </c>
      <c r="E501">
        <v>-75.268378999999996</v>
      </c>
      <c r="F501">
        <v>-87.305160999999998</v>
      </c>
      <c r="L501">
        <v>4816300000</v>
      </c>
      <c r="M501">
        <v>-0.10914898000000001</v>
      </c>
      <c r="N501">
        <v>-79.169967999999997</v>
      </c>
      <c r="O501">
        <v>-75.268378999999996</v>
      </c>
      <c r="P501">
        <v>-87.305160999999998</v>
      </c>
    </row>
    <row r="502" spans="2:16" x14ac:dyDescent="0.25">
      <c r="B502">
        <v>4881250000</v>
      </c>
      <c r="C502">
        <v>-0.11466347</v>
      </c>
      <c r="D502">
        <v>-76.384711999999993</v>
      </c>
      <c r="E502">
        <v>-75.324646000000001</v>
      </c>
      <c r="F502">
        <v>-89.752814999999998</v>
      </c>
      <c r="L502">
        <v>4881250000</v>
      </c>
      <c r="M502">
        <v>-0.11466347</v>
      </c>
      <c r="N502">
        <v>-76.384711999999993</v>
      </c>
      <c r="O502">
        <v>-75.324646000000001</v>
      </c>
      <c r="P502">
        <v>-89.752814999999998</v>
      </c>
    </row>
    <row r="503" spans="2:16" x14ac:dyDescent="0.25">
      <c r="B503">
        <v>4946200000</v>
      </c>
      <c r="C503">
        <v>-0.11761857000000001</v>
      </c>
      <c r="D503">
        <v>-76.704635999999994</v>
      </c>
      <c r="E503">
        <v>-76.217208999999997</v>
      </c>
      <c r="F503">
        <v>-82.844307000000001</v>
      </c>
      <c r="L503">
        <v>4946200000</v>
      </c>
      <c r="M503">
        <v>-0.11761857000000001</v>
      </c>
      <c r="N503">
        <v>-76.704635999999994</v>
      </c>
      <c r="O503">
        <v>-76.217208999999997</v>
      </c>
      <c r="P503">
        <v>-82.844307000000001</v>
      </c>
    </row>
    <row r="504" spans="2:16" x14ac:dyDescent="0.25">
      <c r="B504">
        <v>5011150000</v>
      </c>
      <c r="C504">
        <v>-0.11524330000000001</v>
      </c>
      <c r="D504">
        <v>-70.940597999999994</v>
      </c>
      <c r="E504">
        <v>-80.283011999999999</v>
      </c>
      <c r="F504">
        <v>-75.063689999999994</v>
      </c>
      <c r="L504">
        <v>5011150000</v>
      </c>
      <c r="M504">
        <v>-0.11524330000000001</v>
      </c>
      <c r="N504">
        <v>-70.940597999999994</v>
      </c>
      <c r="O504">
        <v>-80.283011999999999</v>
      </c>
      <c r="P504">
        <v>-75.063689999999994</v>
      </c>
    </row>
    <row r="505" spans="2:16" x14ac:dyDescent="0.25">
      <c r="B505">
        <v>5076100000</v>
      </c>
      <c r="C505">
        <v>-0.11655647</v>
      </c>
      <c r="D505">
        <v>-81.278137000000001</v>
      </c>
      <c r="E505">
        <v>-78.034392999999994</v>
      </c>
      <c r="F505">
        <v>-73.614448999999993</v>
      </c>
      <c r="L505">
        <v>5076100000</v>
      </c>
      <c r="M505">
        <v>-0.11655647</v>
      </c>
      <c r="N505">
        <v>-81.278137000000001</v>
      </c>
      <c r="O505">
        <v>-78.034392999999994</v>
      </c>
      <c r="P505">
        <v>-73.614448999999993</v>
      </c>
    </row>
    <row r="506" spans="2:16" x14ac:dyDescent="0.25">
      <c r="B506">
        <v>5141050000</v>
      </c>
      <c r="C506">
        <v>-0.11355738</v>
      </c>
      <c r="D506">
        <v>-81.313796999999994</v>
      </c>
      <c r="E506">
        <v>-82.758041000000006</v>
      </c>
      <c r="F506">
        <v>-73.819153</v>
      </c>
      <c r="L506">
        <v>5141050000</v>
      </c>
      <c r="M506">
        <v>-0.11355738</v>
      </c>
      <c r="N506">
        <v>-81.313796999999994</v>
      </c>
      <c r="O506">
        <v>-82.758041000000006</v>
      </c>
      <c r="P506">
        <v>-73.819153</v>
      </c>
    </row>
    <row r="507" spans="2:16" x14ac:dyDescent="0.25">
      <c r="B507">
        <v>5206000000</v>
      </c>
      <c r="C507">
        <v>-0.11918291</v>
      </c>
      <c r="D507">
        <v>-82.516762</v>
      </c>
      <c r="E507">
        <v>-80.513992000000002</v>
      </c>
      <c r="F507">
        <v>-74.076911999999993</v>
      </c>
      <c r="L507">
        <v>5206000000</v>
      </c>
      <c r="M507">
        <v>-0.11918291</v>
      </c>
      <c r="N507">
        <v>-82.516762</v>
      </c>
      <c r="O507">
        <v>-80.513992000000002</v>
      </c>
      <c r="P507">
        <v>-74.076911999999993</v>
      </c>
    </row>
    <row r="508" spans="2:16" x14ac:dyDescent="0.25">
      <c r="B508">
        <v>5270950000</v>
      </c>
      <c r="C508">
        <v>-0.11414791000000001</v>
      </c>
      <c r="D508">
        <v>-74.941199999999995</v>
      </c>
      <c r="E508">
        <v>-82.662757999999997</v>
      </c>
      <c r="F508">
        <v>-78.041199000000006</v>
      </c>
      <c r="L508">
        <v>5270950000</v>
      </c>
      <c r="M508">
        <v>-0.11414791000000001</v>
      </c>
      <c r="N508">
        <v>-74.941199999999995</v>
      </c>
      <c r="O508">
        <v>-82.662757999999997</v>
      </c>
      <c r="P508">
        <v>-78.041199000000006</v>
      </c>
    </row>
    <row r="509" spans="2:16" x14ac:dyDescent="0.25">
      <c r="B509">
        <v>5335900000</v>
      </c>
      <c r="C509">
        <v>-0.11919229000000001</v>
      </c>
      <c r="D509">
        <v>-76.509354000000002</v>
      </c>
      <c r="E509">
        <v>-79.011512999999994</v>
      </c>
      <c r="F509">
        <v>-77.903792999999993</v>
      </c>
      <c r="L509">
        <v>5335900000</v>
      </c>
      <c r="M509">
        <v>-0.11919229000000001</v>
      </c>
      <c r="N509">
        <v>-76.509354000000002</v>
      </c>
      <c r="O509">
        <v>-79.011512999999994</v>
      </c>
      <c r="P509">
        <v>-77.903792999999993</v>
      </c>
    </row>
    <row r="510" spans="2:16" x14ac:dyDescent="0.25">
      <c r="B510">
        <v>5400850000</v>
      </c>
      <c r="C510">
        <v>-0.11435279</v>
      </c>
      <c r="D510">
        <v>-76.013535000000005</v>
      </c>
      <c r="E510">
        <v>-77.992714000000007</v>
      </c>
      <c r="F510">
        <v>-78.375771</v>
      </c>
      <c r="L510">
        <v>5400850000</v>
      </c>
      <c r="M510">
        <v>-0.11435279</v>
      </c>
      <c r="N510">
        <v>-76.013535000000005</v>
      </c>
      <c r="O510">
        <v>-77.992714000000007</v>
      </c>
      <c r="P510">
        <v>-78.375771</v>
      </c>
    </row>
    <row r="511" spans="2:16" x14ac:dyDescent="0.25">
      <c r="B511">
        <v>5465800000</v>
      </c>
      <c r="C511">
        <v>-0.11657973000000001</v>
      </c>
      <c r="D511">
        <v>-79.751282000000003</v>
      </c>
      <c r="E511">
        <v>-77.014587000000006</v>
      </c>
      <c r="F511">
        <v>-75.172882000000001</v>
      </c>
      <c r="L511">
        <v>5465800000</v>
      </c>
      <c r="M511">
        <v>-0.11657973000000001</v>
      </c>
      <c r="N511">
        <v>-79.751282000000003</v>
      </c>
      <c r="O511">
        <v>-77.014587000000006</v>
      </c>
      <c r="P511">
        <v>-75.172882000000001</v>
      </c>
    </row>
    <row r="512" spans="2:16" x14ac:dyDescent="0.25">
      <c r="B512">
        <v>5530750000</v>
      </c>
      <c r="C512">
        <v>-0.11145988</v>
      </c>
      <c r="D512">
        <v>-79.775504999999995</v>
      </c>
      <c r="E512">
        <v>-78.172127000000003</v>
      </c>
      <c r="F512">
        <v>-74.745895000000004</v>
      </c>
      <c r="L512">
        <v>5530750000</v>
      </c>
      <c r="M512">
        <v>-0.11145988</v>
      </c>
      <c r="N512">
        <v>-79.775504999999995</v>
      </c>
      <c r="O512">
        <v>-78.172127000000003</v>
      </c>
      <c r="P512">
        <v>-74.745895000000004</v>
      </c>
    </row>
    <row r="513" spans="2:16" x14ac:dyDescent="0.25">
      <c r="B513">
        <v>5595700000</v>
      </c>
      <c r="C513">
        <v>-0.11168572</v>
      </c>
      <c r="D513">
        <v>-81.873344000000003</v>
      </c>
      <c r="E513">
        <v>-79.751732000000004</v>
      </c>
      <c r="F513">
        <v>-75.569312999999994</v>
      </c>
      <c r="L513">
        <v>5595700000</v>
      </c>
      <c r="M513">
        <v>-0.11168572</v>
      </c>
      <c r="N513">
        <v>-81.873344000000003</v>
      </c>
      <c r="O513">
        <v>-79.751732000000004</v>
      </c>
      <c r="P513">
        <v>-75.569312999999994</v>
      </c>
    </row>
    <row r="514" spans="2:16" x14ac:dyDescent="0.25">
      <c r="B514">
        <v>5660650000</v>
      </c>
      <c r="C514">
        <v>-0.11307130999999999</v>
      </c>
      <c r="D514">
        <v>-78.784285999999994</v>
      </c>
      <c r="E514">
        <v>-78.442718999999997</v>
      </c>
      <c r="F514">
        <v>-74.885589999999993</v>
      </c>
      <c r="L514">
        <v>5660650000</v>
      </c>
      <c r="M514">
        <v>-0.11307130999999999</v>
      </c>
      <c r="N514">
        <v>-78.784285999999994</v>
      </c>
      <c r="O514">
        <v>-78.442718999999997</v>
      </c>
      <c r="P514">
        <v>-74.885589999999993</v>
      </c>
    </row>
    <row r="515" spans="2:16" x14ac:dyDescent="0.25">
      <c r="B515">
        <v>5725600000</v>
      </c>
      <c r="C515">
        <v>-0.11503445</v>
      </c>
      <c r="D515">
        <v>-74.378685000000004</v>
      </c>
      <c r="E515">
        <v>-77.198845000000006</v>
      </c>
      <c r="F515">
        <v>-74.639351000000005</v>
      </c>
      <c r="L515">
        <v>5725600000</v>
      </c>
      <c r="M515">
        <v>-0.11503445</v>
      </c>
      <c r="N515">
        <v>-74.378685000000004</v>
      </c>
      <c r="O515">
        <v>-77.198845000000006</v>
      </c>
      <c r="P515">
        <v>-74.639351000000005</v>
      </c>
    </row>
    <row r="516" spans="2:16" x14ac:dyDescent="0.25">
      <c r="B516">
        <v>5790550000</v>
      </c>
      <c r="C516">
        <v>-0.11382809000000001</v>
      </c>
      <c r="D516">
        <v>-72.469352999999998</v>
      </c>
      <c r="E516">
        <v>-75.261062999999993</v>
      </c>
      <c r="F516">
        <v>-74.734840000000005</v>
      </c>
      <c r="L516">
        <v>5790550000</v>
      </c>
      <c r="M516">
        <v>-0.11382809000000001</v>
      </c>
      <c r="N516">
        <v>-72.469352999999998</v>
      </c>
      <c r="O516">
        <v>-75.261062999999993</v>
      </c>
      <c r="P516">
        <v>-74.734840000000005</v>
      </c>
    </row>
    <row r="517" spans="2:16" x14ac:dyDescent="0.25">
      <c r="B517">
        <v>5855500000</v>
      </c>
      <c r="C517">
        <v>-0.10849958</v>
      </c>
      <c r="D517">
        <v>-71.706703000000005</v>
      </c>
      <c r="E517">
        <v>-77.439246999999995</v>
      </c>
      <c r="F517">
        <v>-73.091385000000002</v>
      </c>
      <c r="L517">
        <v>5855500000</v>
      </c>
      <c r="M517">
        <v>-0.10849958</v>
      </c>
      <c r="N517">
        <v>-71.706703000000005</v>
      </c>
      <c r="O517">
        <v>-77.439246999999995</v>
      </c>
      <c r="P517">
        <v>-73.091385000000002</v>
      </c>
    </row>
    <row r="518" spans="2:16" x14ac:dyDescent="0.25">
      <c r="B518">
        <v>5920450000</v>
      </c>
      <c r="C518">
        <v>-0.10170361999999999</v>
      </c>
      <c r="D518">
        <v>-74.978545999999994</v>
      </c>
      <c r="E518">
        <v>-75.695183</v>
      </c>
      <c r="F518">
        <v>-72.298309000000003</v>
      </c>
      <c r="L518">
        <v>5920450000</v>
      </c>
      <c r="M518">
        <v>-0.10170361999999999</v>
      </c>
      <c r="N518">
        <v>-74.978545999999994</v>
      </c>
      <c r="O518">
        <v>-75.695183</v>
      </c>
      <c r="P518">
        <v>-72.298309000000003</v>
      </c>
    </row>
    <row r="519" spans="2:16" x14ac:dyDescent="0.25">
      <c r="B519">
        <v>5985400000</v>
      </c>
      <c r="C519">
        <v>-9.8131984000000005E-2</v>
      </c>
      <c r="D519">
        <v>-73.975998000000004</v>
      </c>
      <c r="E519">
        <v>-77.604705999999993</v>
      </c>
      <c r="F519">
        <v>-72.864943999999994</v>
      </c>
      <c r="L519">
        <v>5985400000</v>
      </c>
      <c r="M519">
        <v>-9.8131984000000005E-2</v>
      </c>
      <c r="N519">
        <v>-73.975998000000004</v>
      </c>
      <c r="O519">
        <v>-77.604705999999993</v>
      </c>
      <c r="P519">
        <v>-72.864943999999994</v>
      </c>
    </row>
    <row r="520" spans="2:16" x14ac:dyDescent="0.25">
      <c r="B520">
        <v>6050350000</v>
      </c>
      <c r="C520">
        <v>-9.6922003000000007E-2</v>
      </c>
      <c r="D520">
        <v>-75.053207</v>
      </c>
      <c r="E520">
        <v>-75.302795000000003</v>
      </c>
      <c r="F520">
        <v>-73.652313000000007</v>
      </c>
      <c r="L520">
        <v>6050350000</v>
      </c>
      <c r="M520">
        <v>-9.6922003000000007E-2</v>
      </c>
      <c r="N520">
        <v>-75.053207</v>
      </c>
      <c r="O520">
        <v>-75.302795000000003</v>
      </c>
      <c r="P520">
        <v>-73.652313000000007</v>
      </c>
    </row>
    <row r="521" spans="2:16" x14ac:dyDescent="0.25">
      <c r="B521">
        <v>6115300000</v>
      </c>
      <c r="C521">
        <v>-0.10066385999999999</v>
      </c>
      <c r="D521">
        <v>-73.674980000000005</v>
      </c>
      <c r="E521">
        <v>-77.528892999999997</v>
      </c>
      <c r="F521">
        <v>-76.640900000000002</v>
      </c>
      <c r="L521">
        <v>6115300000</v>
      </c>
      <c r="M521">
        <v>-0.10066385999999999</v>
      </c>
      <c r="N521">
        <v>-73.674980000000005</v>
      </c>
      <c r="O521">
        <v>-77.528892999999997</v>
      </c>
      <c r="P521">
        <v>-76.640900000000002</v>
      </c>
    </row>
    <row r="522" spans="2:16" x14ac:dyDescent="0.25">
      <c r="B522">
        <v>6180250000</v>
      </c>
      <c r="C522">
        <v>-0.10441082</v>
      </c>
      <c r="D522">
        <v>-77.819725000000005</v>
      </c>
      <c r="E522">
        <v>-74.775306999999998</v>
      </c>
      <c r="F522">
        <v>-75.699509000000006</v>
      </c>
      <c r="L522">
        <v>6180250000</v>
      </c>
      <c r="M522">
        <v>-0.10441082</v>
      </c>
      <c r="N522">
        <v>-77.819725000000005</v>
      </c>
      <c r="O522">
        <v>-74.775306999999998</v>
      </c>
      <c r="P522">
        <v>-75.699509000000006</v>
      </c>
    </row>
    <row r="523" spans="2:16" x14ac:dyDescent="0.25">
      <c r="B523">
        <v>6245200000</v>
      </c>
      <c r="C523">
        <v>-0.10443057</v>
      </c>
      <c r="D523">
        <v>-76.861594999999994</v>
      </c>
      <c r="E523">
        <v>-77.310944000000006</v>
      </c>
      <c r="F523">
        <v>-80.195030000000003</v>
      </c>
      <c r="L523">
        <v>6245200000</v>
      </c>
      <c r="M523">
        <v>-0.10443057</v>
      </c>
      <c r="N523">
        <v>-76.861594999999994</v>
      </c>
      <c r="O523">
        <v>-77.310944000000006</v>
      </c>
      <c r="P523">
        <v>-80.195030000000003</v>
      </c>
    </row>
    <row r="524" spans="2:16" x14ac:dyDescent="0.25">
      <c r="B524">
        <v>6310150000</v>
      </c>
      <c r="C524">
        <v>-0.1014022</v>
      </c>
      <c r="D524">
        <v>-79.785469000000006</v>
      </c>
      <c r="E524">
        <v>-74.949630999999997</v>
      </c>
      <c r="F524">
        <v>-79.299865999999994</v>
      </c>
      <c r="L524">
        <v>6310150000</v>
      </c>
      <c r="M524">
        <v>-0.1014022</v>
      </c>
      <c r="N524">
        <v>-79.785469000000006</v>
      </c>
      <c r="O524">
        <v>-74.949630999999997</v>
      </c>
      <c r="P524">
        <v>-79.299865999999994</v>
      </c>
    </row>
    <row r="525" spans="2:16" x14ac:dyDescent="0.25">
      <c r="B525">
        <v>6375100000</v>
      </c>
      <c r="C525">
        <v>-9.5467738999999996E-2</v>
      </c>
      <c r="D525">
        <v>-81.38015</v>
      </c>
      <c r="E525">
        <v>-75.207053999999999</v>
      </c>
      <c r="F525">
        <v>-79.334823999999998</v>
      </c>
      <c r="L525">
        <v>6375100000</v>
      </c>
      <c r="M525">
        <v>-9.5467738999999996E-2</v>
      </c>
      <c r="N525">
        <v>-81.38015</v>
      </c>
      <c r="O525">
        <v>-75.207053999999999</v>
      </c>
      <c r="P525">
        <v>-79.334823999999998</v>
      </c>
    </row>
    <row r="526" spans="2:16" x14ac:dyDescent="0.25">
      <c r="B526">
        <v>6440050000</v>
      </c>
      <c r="C526">
        <v>-9.3368977000000006E-2</v>
      </c>
      <c r="D526">
        <v>-81.781738000000004</v>
      </c>
      <c r="E526">
        <v>-71.511809999999997</v>
      </c>
      <c r="F526">
        <v>-78.782921000000002</v>
      </c>
      <c r="L526">
        <v>6440050000</v>
      </c>
      <c r="M526">
        <v>-9.3368977000000006E-2</v>
      </c>
      <c r="N526">
        <v>-81.781738000000004</v>
      </c>
      <c r="O526">
        <v>-71.511809999999997</v>
      </c>
      <c r="P526">
        <v>-78.782921000000002</v>
      </c>
    </row>
    <row r="527" spans="2:16" x14ac:dyDescent="0.25">
      <c r="B527">
        <v>6505000000</v>
      </c>
      <c r="C527">
        <v>-8.76633E-2</v>
      </c>
      <c r="D527">
        <v>-82.625</v>
      </c>
      <c r="E527">
        <v>-72.486946000000003</v>
      </c>
      <c r="F527">
        <v>-77.698775999999995</v>
      </c>
      <c r="L527">
        <v>6505000000</v>
      </c>
      <c r="M527">
        <v>-8.76633E-2</v>
      </c>
      <c r="N527">
        <v>-82.625</v>
      </c>
      <c r="O527">
        <v>-72.486946000000003</v>
      </c>
      <c r="P527">
        <v>-77.698775999999995</v>
      </c>
    </row>
    <row r="528" spans="2:16" x14ac:dyDescent="0.25">
      <c r="B528">
        <v>6569950000</v>
      </c>
      <c r="C528">
        <v>-9.0834044000000003E-2</v>
      </c>
      <c r="D528">
        <v>-76.680572999999995</v>
      </c>
      <c r="E528">
        <v>-77.409637000000004</v>
      </c>
      <c r="F528">
        <v>-79.724365000000006</v>
      </c>
      <c r="L528">
        <v>6569950000</v>
      </c>
      <c r="M528">
        <v>-9.0834044000000003E-2</v>
      </c>
      <c r="N528">
        <v>-76.680572999999995</v>
      </c>
      <c r="O528">
        <v>-77.409637000000004</v>
      </c>
      <c r="P528">
        <v>-79.724365000000006</v>
      </c>
    </row>
    <row r="529" spans="2:16" x14ac:dyDescent="0.25">
      <c r="B529">
        <v>6634900000</v>
      </c>
      <c r="C529">
        <v>-8.7680720000000004E-2</v>
      </c>
      <c r="D529">
        <v>-75.660529999999994</v>
      </c>
      <c r="E529">
        <v>-78.603843999999995</v>
      </c>
      <c r="F529">
        <v>-77.878494000000003</v>
      </c>
      <c r="L529">
        <v>6634900000</v>
      </c>
      <c r="M529">
        <v>-8.7680720000000004E-2</v>
      </c>
      <c r="N529">
        <v>-75.660529999999994</v>
      </c>
      <c r="O529">
        <v>-78.603843999999995</v>
      </c>
      <c r="P529">
        <v>-77.878494000000003</v>
      </c>
    </row>
    <row r="530" spans="2:16" x14ac:dyDescent="0.25">
      <c r="B530">
        <v>6699850000</v>
      </c>
      <c r="C530">
        <v>-9.3541159999999998E-2</v>
      </c>
      <c r="D530">
        <v>-71.766700999999998</v>
      </c>
      <c r="E530">
        <v>-77.363677999999993</v>
      </c>
      <c r="F530">
        <v>-81.726196000000002</v>
      </c>
      <c r="L530">
        <v>6699850000</v>
      </c>
      <c r="M530">
        <v>-9.3541159999999998E-2</v>
      </c>
      <c r="N530">
        <v>-71.766700999999998</v>
      </c>
      <c r="O530">
        <v>-77.363677999999993</v>
      </c>
      <c r="P530">
        <v>-81.726196000000002</v>
      </c>
    </row>
    <row r="531" spans="2:16" x14ac:dyDescent="0.25">
      <c r="B531">
        <v>6764800000</v>
      </c>
      <c r="C531">
        <v>-8.9000955000000007E-2</v>
      </c>
      <c r="D531">
        <v>-72.510734999999997</v>
      </c>
      <c r="E531">
        <v>-72.206581</v>
      </c>
      <c r="F531">
        <v>-81.425842000000003</v>
      </c>
      <c r="L531">
        <v>6764800000</v>
      </c>
      <c r="M531">
        <v>-8.9000955000000007E-2</v>
      </c>
      <c r="N531">
        <v>-72.510734999999997</v>
      </c>
      <c r="O531">
        <v>-72.206581</v>
      </c>
      <c r="P531">
        <v>-81.425842000000003</v>
      </c>
    </row>
    <row r="532" spans="2:16" x14ac:dyDescent="0.25">
      <c r="B532">
        <v>6829750000</v>
      </c>
      <c r="C532">
        <v>-0.10253824</v>
      </c>
      <c r="D532">
        <v>-73.570351000000002</v>
      </c>
      <c r="E532">
        <v>-74.755447000000004</v>
      </c>
      <c r="F532">
        <v>-79.953674000000007</v>
      </c>
      <c r="L532">
        <v>6829750000</v>
      </c>
      <c r="M532">
        <v>-0.10253824</v>
      </c>
      <c r="N532">
        <v>-73.570351000000002</v>
      </c>
      <c r="O532">
        <v>-74.755447000000004</v>
      </c>
      <c r="P532">
        <v>-79.953674000000007</v>
      </c>
    </row>
    <row r="533" spans="2:16" x14ac:dyDescent="0.25">
      <c r="B533">
        <v>6894700000</v>
      </c>
      <c r="C533">
        <v>-0.10010404000000001</v>
      </c>
      <c r="D533">
        <v>-74.634697000000003</v>
      </c>
      <c r="E533">
        <v>-78.508133000000001</v>
      </c>
      <c r="F533">
        <v>-79.422340000000005</v>
      </c>
      <c r="L533">
        <v>6894700000</v>
      </c>
      <c r="M533">
        <v>-0.10010404000000001</v>
      </c>
      <c r="N533">
        <v>-74.634697000000003</v>
      </c>
      <c r="O533">
        <v>-78.508133000000001</v>
      </c>
      <c r="P533">
        <v>-79.422340000000005</v>
      </c>
    </row>
    <row r="534" spans="2:16" x14ac:dyDescent="0.25">
      <c r="B534">
        <v>6959650000</v>
      </c>
      <c r="C534">
        <v>-0.10990088000000001</v>
      </c>
      <c r="D534">
        <v>-78.991546999999997</v>
      </c>
      <c r="E534">
        <v>-81.372437000000005</v>
      </c>
      <c r="F534">
        <v>-74.849663000000007</v>
      </c>
      <c r="L534">
        <v>6959650000</v>
      </c>
      <c r="M534">
        <v>-0.10990088000000001</v>
      </c>
      <c r="N534">
        <v>-78.991546999999997</v>
      </c>
      <c r="O534">
        <v>-81.372437000000005</v>
      </c>
      <c r="P534">
        <v>-74.849663000000007</v>
      </c>
    </row>
    <row r="535" spans="2:16" x14ac:dyDescent="0.25">
      <c r="B535">
        <v>7024600000</v>
      </c>
      <c r="C535">
        <v>-0.10357481</v>
      </c>
      <c r="D535">
        <v>-77.895317000000006</v>
      </c>
      <c r="E535">
        <v>-79.715744000000001</v>
      </c>
      <c r="F535">
        <v>-75.324653999999995</v>
      </c>
      <c r="L535">
        <v>7024600000</v>
      </c>
      <c r="M535">
        <v>-0.10357481</v>
      </c>
      <c r="N535">
        <v>-77.895317000000006</v>
      </c>
      <c r="O535">
        <v>-79.715744000000001</v>
      </c>
      <c r="P535">
        <v>-75.324653999999995</v>
      </c>
    </row>
    <row r="536" spans="2:16" x14ac:dyDescent="0.25">
      <c r="B536">
        <v>7089550000</v>
      </c>
      <c r="C536">
        <v>-0.10941413</v>
      </c>
      <c r="D536">
        <v>-81.648666000000006</v>
      </c>
      <c r="E536">
        <v>-78.780974999999998</v>
      </c>
      <c r="F536">
        <v>-73.089325000000002</v>
      </c>
      <c r="L536">
        <v>7089550000</v>
      </c>
      <c r="M536">
        <v>-0.10941413</v>
      </c>
      <c r="N536">
        <v>-81.648666000000006</v>
      </c>
      <c r="O536">
        <v>-78.780974999999998</v>
      </c>
      <c r="P536">
        <v>-73.089325000000002</v>
      </c>
    </row>
    <row r="537" spans="2:16" x14ac:dyDescent="0.25">
      <c r="B537">
        <v>7154500000</v>
      </c>
      <c r="C537">
        <v>-0.10361744000000001</v>
      </c>
      <c r="D537">
        <v>-79.445587000000003</v>
      </c>
      <c r="E537">
        <v>-75.968970999999996</v>
      </c>
      <c r="F537">
        <v>-77.055756000000002</v>
      </c>
      <c r="L537">
        <v>7154500000</v>
      </c>
      <c r="M537">
        <v>-0.10361744000000001</v>
      </c>
      <c r="N537">
        <v>-79.445587000000003</v>
      </c>
      <c r="O537">
        <v>-75.968970999999996</v>
      </c>
      <c r="P537">
        <v>-77.055756000000002</v>
      </c>
    </row>
    <row r="538" spans="2:16" x14ac:dyDescent="0.25">
      <c r="B538">
        <v>7219450000</v>
      </c>
      <c r="C538">
        <v>-0.10441804</v>
      </c>
      <c r="D538">
        <v>-81.498801999999998</v>
      </c>
      <c r="E538">
        <v>-74.884765999999999</v>
      </c>
      <c r="F538">
        <v>-78.988213000000002</v>
      </c>
      <c r="L538">
        <v>7219450000</v>
      </c>
      <c r="M538">
        <v>-0.10441804</v>
      </c>
      <c r="N538">
        <v>-81.498801999999998</v>
      </c>
      <c r="O538">
        <v>-74.884765999999999</v>
      </c>
      <c r="P538">
        <v>-78.988213000000002</v>
      </c>
    </row>
    <row r="539" spans="2:16" x14ac:dyDescent="0.25">
      <c r="B539">
        <v>7284400000</v>
      </c>
      <c r="C539">
        <v>-0.10342899999999999</v>
      </c>
      <c r="D539">
        <v>-76.168128999999993</v>
      </c>
      <c r="E539">
        <v>-77.984634</v>
      </c>
      <c r="F539">
        <v>-77.443184000000002</v>
      </c>
      <c r="L539">
        <v>7284400000</v>
      </c>
      <c r="M539">
        <v>-0.10342899999999999</v>
      </c>
      <c r="N539">
        <v>-76.168128999999993</v>
      </c>
      <c r="O539">
        <v>-77.984634</v>
      </c>
      <c r="P539">
        <v>-77.443184000000002</v>
      </c>
    </row>
    <row r="540" spans="2:16" x14ac:dyDescent="0.25">
      <c r="B540">
        <v>7349350000</v>
      </c>
      <c r="C540">
        <v>-0.11368091</v>
      </c>
      <c r="D540">
        <v>-73.515304999999998</v>
      </c>
      <c r="E540">
        <v>-78.810210999999995</v>
      </c>
      <c r="F540">
        <v>-73.567368000000002</v>
      </c>
      <c r="L540">
        <v>7349350000</v>
      </c>
      <c r="M540">
        <v>-0.11368091</v>
      </c>
      <c r="N540">
        <v>-73.515304999999998</v>
      </c>
      <c r="O540">
        <v>-78.810210999999995</v>
      </c>
      <c r="P540">
        <v>-73.567368000000002</v>
      </c>
    </row>
    <row r="541" spans="2:16" x14ac:dyDescent="0.25">
      <c r="B541">
        <v>7414300000</v>
      </c>
      <c r="C541">
        <v>-0.12148045</v>
      </c>
      <c r="D541">
        <v>-73.369499000000005</v>
      </c>
      <c r="E541">
        <v>-78.976494000000002</v>
      </c>
      <c r="F541">
        <v>-71.187813000000006</v>
      </c>
      <c r="L541">
        <v>7414300000</v>
      </c>
      <c r="M541">
        <v>-0.12148045</v>
      </c>
      <c r="N541">
        <v>-73.369499000000005</v>
      </c>
      <c r="O541">
        <v>-78.976494000000002</v>
      </c>
      <c r="P541">
        <v>-71.187813000000006</v>
      </c>
    </row>
    <row r="542" spans="2:16" x14ac:dyDescent="0.25">
      <c r="B542">
        <v>7479250000</v>
      </c>
      <c r="C542">
        <v>-0.13103867999999999</v>
      </c>
      <c r="D542">
        <v>-72.192108000000005</v>
      </c>
      <c r="E542">
        <v>-72.650818000000001</v>
      </c>
      <c r="F542">
        <v>-72.606819000000002</v>
      </c>
      <c r="L542">
        <v>7479250000</v>
      </c>
      <c r="M542">
        <v>-0.13103867999999999</v>
      </c>
      <c r="N542">
        <v>-72.192108000000005</v>
      </c>
      <c r="O542">
        <v>-72.650818000000001</v>
      </c>
      <c r="P542">
        <v>-72.606819000000002</v>
      </c>
    </row>
    <row r="543" spans="2:16" x14ac:dyDescent="0.25">
      <c r="B543">
        <v>7544200000</v>
      </c>
      <c r="C543">
        <v>-0.13234259000000001</v>
      </c>
      <c r="D543">
        <v>-71.685080999999997</v>
      </c>
      <c r="E543">
        <v>-72.773453000000003</v>
      </c>
      <c r="F543">
        <v>-73.653380999999996</v>
      </c>
      <c r="L543">
        <v>7544200000</v>
      </c>
      <c r="M543">
        <v>-0.13234259000000001</v>
      </c>
      <c r="N543">
        <v>-71.685080999999997</v>
      </c>
      <c r="O543">
        <v>-72.773453000000003</v>
      </c>
      <c r="P543">
        <v>-73.653380999999996</v>
      </c>
    </row>
    <row r="544" spans="2:16" x14ac:dyDescent="0.25">
      <c r="B544">
        <v>7609150000</v>
      </c>
      <c r="C544">
        <v>-0.13344412</v>
      </c>
      <c r="D544">
        <v>-73.130713999999998</v>
      </c>
      <c r="E544">
        <v>-75.321608999999995</v>
      </c>
      <c r="F544">
        <v>-72.066269000000005</v>
      </c>
      <c r="L544">
        <v>7609150000</v>
      </c>
      <c r="M544">
        <v>-0.13344412</v>
      </c>
      <c r="N544">
        <v>-73.130713999999998</v>
      </c>
      <c r="O544">
        <v>-75.321608999999995</v>
      </c>
      <c r="P544">
        <v>-72.066269000000005</v>
      </c>
    </row>
    <row r="545" spans="2:16" x14ac:dyDescent="0.25">
      <c r="B545">
        <v>7674100000</v>
      </c>
      <c r="C545">
        <v>-0.12608615000000001</v>
      </c>
      <c r="D545">
        <v>-82.962188999999995</v>
      </c>
      <c r="E545">
        <v>-79.821365</v>
      </c>
      <c r="F545">
        <v>-71.111435</v>
      </c>
      <c r="L545">
        <v>7674100000</v>
      </c>
      <c r="M545">
        <v>-0.12608615000000001</v>
      </c>
      <c r="N545">
        <v>-82.962188999999995</v>
      </c>
      <c r="O545">
        <v>-79.821365</v>
      </c>
      <c r="P545">
        <v>-71.111435</v>
      </c>
    </row>
    <row r="546" spans="2:16" x14ac:dyDescent="0.25">
      <c r="B546">
        <v>7739050000</v>
      </c>
      <c r="C546">
        <v>-0.12046698</v>
      </c>
      <c r="D546">
        <v>-85.610847000000007</v>
      </c>
      <c r="E546">
        <v>-79.072165999999996</v>
      </c>
      <c r="F546">
        <v>-70.879379</v>
      </c>
      <c r="L546">
        <v>7739050000</v>
      </c>
      <c r="M546">
        <v>-0.12046698</v>
      </c>
      <c r="N546">
        <v>-85.610847000000007</v>
      </c>
      <c r="O546">
        <v>-79.072165999999996</v>
      </c>
      <c r="P546">
        <v>-70.879379</v>
      </c>
    </row>
    <row r="547" spans="2:16" x14ac:dyDescent="0.25">
      <c r="B547">
        <v>7804000000</v>
      </c>
      <c r="C547">
        <v>-0.11474021</v>
      </c>
      <c r="D547">
        <v>-86.311829000000003</v>
      </c>
      <c r="E547">
        <v>-74.584663000000006</v>
      </c>
      <c r="F547">
        <v>-75.404480000000007</v>
      </c>
      <c r="L547">
        <v>7804000000</v>
      </c>
      <c r="M547">
        <v>-0.11474021</v>
      </c>
      <c r="N547">
        <v>-86.311829000000003</v>
      </c>
      <c r="O547">
        <v>-74.584663000000006</v>
      </c>
      <c r="P547">
        <v>-75.404480000000007</v>
      </c>
    </row>
    <row r="548" spans="2:16" x14ac:dyDescent="0.25">
      <c r="B548">
        <v>7868950000</v>
      </c>
      <c r="C548">
        <v>-0.12085948000000001</v>
      </c>
      <c r="D548">
        <v>-80.317924000000005</v>
      </c>
      <c r="E548">
        <v>-71.744140999999999</v>
      </c>
      <c r="F548">
        <v>-75.343177999999995</v>
      </c>
      <c r="L548">
        <v>7868950000</v>
      </c>
      <c r="M548">
        <v>-0.12085948000000001</v>
      </c>
      <c r="N548">
        <v>-80.317924000000005</v>
      </c>
      <c r="O548">
        <v>-71.744140999999999</v>
      </c>
      <c r="P548">
        <v>-75.343177999999995</v>
      </c>
    </row>
    <row r="549" spans="2:16" x14ac:dyDescent="0.25">
      <c r="B549">
        <v>7933900000</v>
      </c>
      <c r="C549">
        <v>-0.12207765</v>
      </c>
      <c r="D549">
        <v>-78.260399000000007</v>
      </c>
      <c r="E549">
        <v>-72.945273999999998</v>
      </c>
      <c r="F549">
        <v>-77.533989000000005</v>
      </c>
      <c r="L549">
        <v>7933900000</v>
      </c>
      <c r="M549">
        <v>-0.12207765</v>
      </c>
      <c r="N549">
        <v>-78.260399000000007</v>
      </c>
      <c r="O549">
        <v>-72.945273999999998</v>
      </c>
      <c r="P549">
        <v>-77.533989000000005</v>
      </c>
    </row>
    <row r="550" spans="2:16" x14ac:dyDescent="0.25">
      <c r="B550">
        <v>7998850000</v>
      </c>
      <c r="C550">
        <v>-0.13197194000000001</v>
      </c>
      <c r="D550">
        <v>-73.699600000000004</v>
      </c>
      <c r="E550">
        <v>-74.357902999999993</v>
      </c>
      <c r="F550">
        <v>-75.263260000000002</v>
      </c>
      <c r="L550">
        <v>7998850000</v>
      </c>
      <c r="M550">
        <v>-0.13197194000000001</v>
      </c>
      <c r="N550">
        <v>-73.699600000000004</v>
      </c>
      <c r="O550">
        <v>-74.357902999999993</v>
      </c>
      <c r="P550">
        <v>-75.263260000000002</v>
      </c>
    </row>
    <row r="551" spans="2:16" x14ac:dyDescent="0.25">
      <c r="B551">
        <v>8063800000</v>
      </c>
      <c r="C551">
        <v>-0.13104783</v>
      </c>
      <c r="D551">
        <v>-71.413917999999995</v>
      </c>
      <c r="E551">
        <v>-73.491302000000005</v>
      </c>
      <c r="F551">
        <v>-76.698158000000006</v>
      </c>
      <c r="L551">
        <v>8063800000</v>
      </c>
      <c r="M551">
        <v>-0.13104783</v>
      </c>
      <c r="N551">
        <v>-71.413917999999995</v>
      </c>
      <c r="O551">
        <v>-73.491302000000005</v>
      </c>
      <c r="P551">
        <v>-76.698158000000006</v>
      </c>
    </row>
    <row r="552" spans="2:16" x14ac:dyDescent="0.25">
      <c r="B552">
        <v>8128750000</v>
      </c>
      <c r="C552">
        <v>-0.14262058999999999</v>
      </c>
      <c r="D552">
        <v>-71.804451</v>
      </c>
      <c r="E552">
        <v>-72.247710999999995</v>
      </c>
      <c r="F552">
        <v>-76.159424000000001</v>
      </c>
      <c r="L552">
        <v>8128750000</v>
      </c>
      <c r="M552">
        <v>-0.14262058999999999</v>
      </c>
      <c r="N552">
        <v>-71.804451</v>
      </c>
      <c r="O552">
        <v>-72.247710999999995</v>
      </c>
      <c r="P552">
        <v>-76.159424000000001</v>
      </c>
    </row>
    <row r="553" spans="2:16" x14ac:dyDescent="0.25">
      <c r="B553">
        <v>8193700000</v>
      </c>
      <c r="C553">
        <v>-0.14407326000000001</v>
      </c>
      <c r="D553">
        <v>-78.449378999999993</v>
      </c>
      <c r="E553">
        <v>-74.321106</v>
      </c>
      <c r="F553">
        <v>-75.656540000000007</v>
      </c>
      <c r="L553">
        <v>8193700000</v>
      </c>
      <c r="M553">
        <v>-0.14407326000000001</v>
      </c>
      <c r="N553">
        <v>-78.449378999999993</v>
      </c>
      <c r="O553">
        <v>-74.321106</v>
      </c>
      <c r="P553">
        <v>-75.656540000000007</v>
      </c>
    </row>
    <row r="554" spans="2:16" x14ac:dyDescent="0.25">
      <c r="B554">
        <v>8258650000</v>
      </c>
      <c r="C554">
        <v>-0.15175860999999999</v>
      </c>
      <c r="D554">
        <v>-78.563263000000006</v>
      </c>
      <c r="E554">
        <v>-74.624374000000003</v>
      </c>
      <c r="F554">
        <v>-75.850182000000004</v>
      </c>
      <c r="L554">
        <v>8258650000</v>
      </c>
      <c r="M554">
        <v>-0.15175860999999999</v>
      </c>
      <c r="N554">
        <v>-78.563263000000006</v>
      </c>
      <c r="O554">
        <v>-74.624374000000003</v>
      </c>
      <c r="P554">
        <v>-75.850182000000004</v>
      </c>
    </row>
    <row r="555" spans="2:16" x14ac:dyDescent="0.25">
      <c r="B555">
        <v>8323600000</v>
      </c>
      <c r="C555">
        <v>-0.14714219000000001</v>
      </c>
      <c r="D555">
        <v>-81.063995000000006</v>
      </c>
      <c r="E555">
        <v>-78.083716999999993</v>
      </c>
      <c r="F555">
        <v>-75.381377999999998</v>
      </c>
      <c r="L555">
        <v>8323600000</v>
      </c>
      <c r="M555">
        <v>-0.14714219000000001</v>
      </c>
      <c r="N555">
        <v>-81.063995000000006</v>
      </c>
      <c r="O555">
        <v>-78.083716999999993</v>
      </c>
      <c r="P555">
        <v>-75.381377999999998</v>
      </c>
    </row>
    <row r="556" spans="2:16" x14ac:dyDescent="0.25">
      <c r="B556">
        <v>8388550000</v>
      </c>
      <c r="C556">
        <v>-0.14237717</v>
      </c>
      <c r="D556">
        <v>-77.559669</v>
      </c>
      <c r="E556">
        <v>-77.147316000000004</v>
      </c>
      <c r="F556">
        <v>-77.809303</v>
      </c>
      <c r="L556">
        <v>8388550000</v>
      </c>
      <c r="M556">
        <v>-0.14237717</v>
      </c>
      <c r="N556">
        <v>-77.559669</v>
      </c>
      <c r="O556">
        <v>-77.147316000000004</v>
      </c>
      <c r="P556">
        <v>-77.809303</v>
      </c>
    </row>
    <row r="557" spans="2:16" x14ac:dyDescent="0.25">
      <c r="B557">
        <v>8453500000</v>
      </c>
      <c r="C557">
        <v>-0.12789329999999999</v>
      </c>
      <c r="D557">
        <v>-77.154739000000006</v>
      </c>
      <c r="E557">
        <v>-78.700760000000002</v>
      </c>
      <c r="F557">
        <v>-79.286026000000007</v>
      </c>
      <c r="L557">
        <v>8453500000</v>
      </c>
      <c r="M557">
        <v>-0.12789329999999999</v>
      </c>
      <c r="N557">
        <v>-77.154739000000006</v>
      </c>
      <c r="O557">
        <v>-78.700760000000002</v>
      </c>
      <c r="P557">
        <v>-79.286026000000007</v>
      </c>
    </row>
    <row r="558" spans="2:16" x14ac:dyDescent="0.25">
      <c r="B558">
        <v>8518450000</v>
      </c>
      <c r="C558">
        <v>-0.12276702</v>
      </c>
      <c r="D558">
        <v>-76.496536000000006</v>
      </c>
      <c r="E558">
        <v>-77.220489999999998</v>
      </c>
      <c r="F558">
        <v>-78.511711000000005</v>
      </c>
      <c r="L558">
        <v>8518450000</v>
      </c>
      <c r="M558">
        <v>-0.12276702</v>
      </c>
      <c r="N558">
        <v>-76.496536000000006</v>
      </c>
      <c r="O558">
        <v>-77.220489999999998</v>
      </c>
      <c r="P558">
        <v>-78.511711000000005</v>
      </c>
    </row>
    <row r="559" spans="2:16" x14ac:dyDescent="0.25">
      <c r="B559">
        <v>8583400000</v>
      </c>
      <c r="C559">
        <v>-0.11596183</v>
      </c>
      <c r="D559">
        <v>-72.634048000000007</v>
      </c>
      <c r="E559">
        <v>-75.257621999999998</v>
      </c>
      <c r="F559">
        <v>-76.177368000000001</v>
      </c>
      <c r="L559">
        <v>8583400000</v>
      </c>
      <c r="M559">
        <v>-0.11596183</v>
      </c>
      <c r="N559">
        <v>-72.634048000000007</v>
      </c>
      <c r="O559">
        <v>-75.257621999999998</v>
      </c>
      <c r="P559">
        <v>-76.177368000000001</v>
      </c>
    </row>
    <row r="560" spans="2:16" x14ac:dyDescent="0.25">
      <c r="B560">
        <v>8648350000</v>
      </c>
      <c r="C560">
        <v>-0.11672957</v>
      </c>
      <c r="D560">
        <v>-74.753394999999998</v>
      </c>
      <c r="E560">
        <v>-74.526627000000005</v>
      </c>
      <c r="F560">
        <v>-76.059821999999997</v>
      </c>
      <c r="L560">
        <v>8648350000</v>
      </c>
      <c r="M560">
        <v>-0.11672957</v>
      </c>
      <c r="N560">
        <v>-74.753394999999998</v>
      </c>
      <c r="O560">
        <v>-74.526627000000005</v>
      </c>
      <c r="P560">
        <v>-76.059821999999997</v>
      </c>
    </row>
    <row r="561" spans="2:16" x14ac:dyDescent="0.25">
      <c r="B561">
        <v>8713300000</v>
      </c>
      <c r="C561">
        <v>-0.11765133</v>
      </c>
      <c r="D561">
        <v>-74.359641999999994</v>
      </c>
      <c r="E561">
        <v>-73.728072999999995</v>
      </c>
      <c r="F561">
        <v>-78.294028999999995</v>
      </c>
      <c r="L561">
        <v>8713300000</v>
      </c>
      <c r="M561">
        <v>-0.11765133</v>
      </c>
      <c r="N561">
        <v>-74.359641999999994</v>
      </c>
      <c r="O561">
        <v>-73.728072999999995</v>
      </c>
      <c r="P561">
        <v>-78.294028999999995</v>
      </c>
    </row>
    <row r="562" spans="2:16" x14ac:dyDescent="0.25">
      <c r="B562">
        <v>8778250000</v>
      </c>
      <c r="C562">
        <v>-0.12070740000000001</v>
      </c>
      <c r="D562">
        <v>-79.321358000000004</v>
      </c>
      <c r="E562">
        <v>-75.544028999999995</v>
      </c>
      <c r="F562">
        <v>-77.428855999999996</v>
      </c>
      <c r="L562">
        <v>8778250000</v>
      </c>
      <c r="M562">
        <v>-0.12070740000000001</v>
      </c>
      <c r="N562">
        <v>-79.321358000000004</v>
      </c>
      <c r="O562">
        <v>-75.544028999999995</v>
      </c>
      <c r="P562">
        <v>-77.428855999999996</v>
      </c>
    </row>
    <row r="563" spans="2:16" x14ac:dyDescent="0.25">
      <c r="B563">
        <v>8843200000</v>
      </c>
      <c r="C563">
        <v>-0.12734777</v>
      </c>
      <c r="D563">
        <v>-79.853088</v>
      </c>
      <c r="E563">
        <v>-74.803939999999997</v>
      </c>
      <c r="F563">
        <v>-75.019103999999999</v>
      </c>
      <c r="L563">
        <v>8843200000</v>
      </c>
      <c r="M563">
        <v>-0.12734777</v>
      </c>
      <c r="N563">
        <v>-79.853088</v>
      </c>
      <c r="O563">
        <v>-74.803939999999997</v>
      </c>
      <c r="P563">
        <v>-75.019103999999999</v>
      </c>
    </row>
    <row r="564" spans="2:16" x14ac:dyDescent="0.25">
      <c r="B564">
        <v>8908150000</v>
      </c>
      <c r="C564">
        <v>-0.12011606</v>
      </c>
      <c r="D564">
        <v>-83.069000000000003</v>
      </c>
      <c r="E564">
        <v>-76.358390999999997</v>
      </c>
      <c r="F564">
        <v>-73.205207999999999</v>
      </c>
      <c r="L564">
        <v>8908150000</v>
      </c>
      <c r="M564">
        <v>-0.12011606</v>
      </c>
      <c r="N564">
        <v>-83.069000000000003</v>
      </c>
      <c r="O564">
        <v>-76.358390999999997</v>
      </c>
      <c r="P564">
        <v>-73.205207999999999</v>
      </c>
    </row>
    <row r="565" spans="2:16" x14ac:dyDescent="0.25">
      <c r="B565">
        <v>8973100000</v>
      </c>
      <c r="C565">
        <v>-0.11653893999999999</v>
      </c>
      <c r="D565">
        <v>-79.942604000000003</v>
      </c>
      <c r="E565">
        <v>-77.108199999999997</v>
      </c>
      <c r="F565">
        <v>-73.972885000000005</v>
      </c>
      <c r="L565">
        <v>8973100000</v>
      </c>
      <c r="M565">
        <v>-0.11653893999999999</v>
      </c>
      <c r="N565">
        <v>-79.942604000000003</v>
      </c>
      <c r="O565">
        <v>-77.108199999999997</v>
      </c>
      <c r="P565">
        <v>-73.972885000000005</v>
      </c>
    </row>
    <row r="566" spans="2:16" x14ac:dyDescent="0.25">
      <c r="B566">
        <v>9038050000</v>
      </c>
      <c r="C566">
        <v>-0.10715677999999999</v>
      </c>
      <c r="D566">
        <v>-83.758697999999995</v>
      </c>
      <c r="E566">
        <v>-79.297516000000002</v>
      </c>
      <c r="F566">
        <v>-73.802322000000004</v>
      </c>
      <c r="L566">
        <v>9038050000</v>
      </c>
      <c r="M566">
        <v>-0.10715677999999999</v>
      </c>
      <c r="N566">
        <v>-83.758697999999995</v>
      </c>
      <c r="O566">
        <v>-79.297516000000002</v>
      </c>
      <c r="P566">
        <v>-73.802322000000004</v>
      </c>
    </row>
    <row r="567" spans="2:16" x14ac:dyDescent="0.25">
      <c r="B567">
        <v>9103000000</v>
      </c>
      <c r="C567">
        <v>-0.11271738000000001</v>
      </c>
      <c r="D567">
        <v>-81.948989999999995</v>
      </c>
      <c r="E567">
        <v>-77.530700999999993</v>
      </c>
      <c r="F567">
        <v>-79.171463000000003</v>
      </c>
      <c r="L567">
        <v>9103000000</v>
      </c>
      <c r="M567">
        <v>-0.11271738000000001</v>
      </c>
      <c r="N567">
        <v>-81.948989999999995</v>
      </c>
      <c r="O567">
        <v>-77.530700999999993</v>
      </c>
      <c r="P567">
        <v>-79.171463000000003</v>
      </c>
    </row>
    <row r="568" spans="2:16" x14ac:dyDescent="0.25">
      <c r="B568">
        <v>9167950000</v>
      </c>
      <c r="C568">
        <v>-0.11111937</v>
      </c>
      <c r="D568">
        <v>-84.964363000000006</v>
      </c>
      <c r="E568">
        <v>-78.391150999999994</v>
      </c>
      <c r="F568">
        <v>-81.291068999999993</v>
      </c>
      <c r="L568">
        <v>9167950000</v>
      </c>
      <c r="M568">
        <v>-0.11111937</v>
      </c>
      <c r="N568">
        <v>-84.964363000000006</v>
      </c>
      <c r="O568">
        <v>-78.391150999999994</v>
      </c>
      <c r="P568">
        <v>-81.291068999999993</v>
      </c>
    </row>
    <row r="569" spans="2:16" x14ac:dyDescent="0.25">
      <c r="B569">
        <v>9232900000</v>
      </c>
      <c r="C569">
        <v>-0.11623482</v>
      </c>
      <c r="D569">
        <v>-78.442688000000004</v>
      </c>
      <c r="E569">
        <v>-77.750777999999997</v>
      </c>
      <c r="F569">
        <v>-80.117203000000003</v>
      </c>
      <c r="L569">
        <v>9232900000</v>
      </c>
      <c r="M569">
        <v>-0.11623482</v>
      </c>
      <c r="N569">
        <v>-78.442688000000004</v>
      </c>
      <c r="O569">
        <v>-77.750777999999997</v>
      </c>
      <c r="P569">
        <v>-80.117203000000003</v>
      </c>
    </row>
    <row r="570" spans="2:16" x14ac:dyDescent="0.25">
      <c r="B570">
        <v>9297850000</v>
      </c>
      <c r="C570">
        <v>-0.10892399</v>
      </c>
      <c r="D570">
        <v>-78.011047000000005</v>
      </c>
      <c r="E570">
        <v>-75.967140000000001</v>
      </c>
      <c r="F570">
        <v>-75.705025000000006</v>
      </c>
      <c r="L570">
        <v>9297850000</v>
      </c>
      <c r="M570">
        <v>-0.10892399</v>
      </c>
      <c r="N570">
        <v>-78.011047000000005</v>
      </c>
      <c r="O570">
        <v>-75.967140000000001</v>
      </c>
      <c r="P570">
        <v>-75.705025000000006</v>
      </c>
    </row>
    <row r="571" spans="2:16" x14ac:dyDescent="0.25">
      <c r="B571">
        <v>9362800000</v>
      </c>
      <c r="C571">
        <v>-0.11463758</v>
      </c>
      <c r="D571">
        <v>-76.539863999999994</v>
      </c>
      <c r="E571">
        <v>-72.145470000000003</v>
      </c>
      <c r="F571">
        <v>-72.248756</v>
      </c>
      <c r="L571">
        <v>9362800000</v>
      </c>
      <c r="M571">
        <v>-0.11463758</v>
      </c>
      <c r="N571">
        <v>-76.539863999999994</v>
      </c>
      <c r="O571">
        <v>-72.145470000000003</v>
      </c>
      <c r="P571">
        <v>-72.248756</v>
      </c>
    </row>
    <row r="572" spans="2:16" x14ac:dyDescent="0.25">
      <c r="B572">
        <v>9427750000</v>
      </c>
      <c r="C572">
        <v>-0.10676682999999999</v>
      </c>
      <c r="D572">
        <v>-78.114975000000001</v>
      </c>
      <c r="E572">
        <v>-70.215873999999999</v>
      </c>
      <c r="F572">
        <v>-71.852042999999995</v>
      </c>
      <c r="L572">
        <v>9427750000</v>
      </c>
      <c r="M572">
        <v>-0.10676682999999999</v>
      </c>
      <c r="N572">
        <v>-78.114975000000001</v>
      </c>
      <c r="O572">
        <v>-70.215873999999999</v>
      </c>
      <c r="P572">
        <v>-71.852042999999995</v>
      </c>
    </row>
    <row r="573" spans="2:16" x14ac:dyDescent="0.25">
      <c r="B573">
        <v>9492700000</v>
      </c>
      <c r="C573">
        <v>-0.11862726</v>
      </c>
      <c r="D573">
        <v>-75.278403999999995</v>
      </c>
      <c r="E573">
        <v>-73.471924000000001</v>
      </c>
      <c r="F573">
        <v>-72.467536999999993</v>
      </c>
      <c r="L573">
        <v>9492700000</v>
      </c>
      <c r="M573">
        <v>-0.11862726</v>
      </c>
      <c r="N573">
        <v>-75.278403999999995</v>
      </c>
      <c r="O573">
        <v>-73.471924000000001</v>
      </c>
      <c r="P573">
        <v>-72.467536999999993</v>
      </c>
    </row>
    <row r="574" spans="2:16" x14ac:dyDescent="0.25">
      <c r="B574">
        <v>9557650000</v>
      </c>
      <c r="C574">
        <v>-0.11249278</v>
      </c>
      <c r="D574">
        <v>-71.127808000000002</v>
      </c>
      <c r="E574">
        <v>-79.322395</v>
      </c>
      <c r="F574">
        <v>-72.073845000000006</v>
      </c>
      <c r="L574">
        <v>9557650000</v>
      </c>
      <c r="M574">
        <v>-0.11249278</v>
      </c>
      <c r="N574">
        <v>-71.127808000000002</v>
      </c>
      <c r="O574">
        <v>-79.322395</v>
      </c>
      <c r="P574">
        <v>-72.073845000000006</v>
      </c>
    </row>
    <row r="575" spans="2:16" x14ac:dyDescent="0.25">
      <c r="B575">
        <v>9622600000</v>
      </c>
      <c r="C575">
        <v>-0.12356091</v>
      </c>
      <c r="D575">
        <v>-70.310401999999996</v>
      </c>
      <c r="E575">
        <v>-77.179519999999997</v>
      </c>
      <c r="F575">
        <v>-74.488297000000003</v>
      </c>
      <c r="L575">
        <v>9622600000</v>
      </c>
      <c r="M575">
        <v>-0.12356091</v>
      </c>
      <c r="N575">
        <v>-70.310401999999996</v>
      </c>
      <c r="O575">
        <v>-77.179519999999997</v>
      </c>
      <c r="P575">
        <v>-74.488297000000003</v>
      </c>
    </row>
    <row r="576" spans="2:16" x14ac:dyDescent="0.25">
      <c r="B576">
        <v>9687550000</v>
      </c>
      <c r="C576">
        <v>-0.10599121</v>
      </c>
      <c r="D576">
        <v>-74.099532999999994</v>
      </c>
      <c r="E576">
        <v>-74.023415</v>
      </c>
      <c r="F576">
        <v>-73.229156000000003</v>
      </c>
      <c r="L576">
        <v>9687550000</v>
      </c>
      <c r="M576">
        <v>-0.10599121</v>
      </c>
      <c r="N576">
        <v>-74.099532999999994</v>
      </c>
      <c r="O576">
        <v>-74.023415</v>
      </c>
      <c r="P576">
        <v>-73.229156000000003</v>
      </c>
    </row>
    <row r="577" spans="2:16" x14ac:dyDescent="0.25">
      <c r="B577">
        <v>9752500000</v>
      </c>
      <c r="C577">
        <v>-0.11173948</v>
      </c>
      <c r="D577">
        <v>-75.883635999999996</v>
      </c>
      <c r="E577">
        <v>-67.058967999999993</v>
      </c>
      <c r="F577">
        <v>-74.479033999999999</v>
      </c>
      <c r="L577">
        <v>9752500000</v>
      </c>
      <c r="M577">
        <v>-0.11173948</v>
      </c>
      <c r="N577">
        <v>-75.883635999999996</v>
      </c>
      <c r="O577">
        <v>-67.058967999999993</v>
      </c>
      <c r="P577">
        <v>-74.479033999999999</v>
      </c>
    </row>
    <row r="578" spans="2:16" x14ac:dyDescent="0.25">
      <c r="B578">
        <v>9817450000</v>
      </c>
      <c r="C578">
        <v>-9.5106444999999998E-2</v>
      </c>
      <c r="D578">
        <v>-76.399154999999993</v>
      </c>
      <c r="E578">
        <v>-69.723029999999994</v>
      </c>
      <c r="F578">
        <v>-75.537925999999999</v>
      </c>
      <c r="L578">
        <v>9817450000</v>
      </c>
      <c r="M578">
        <v>-9.5106444999999998E-2</v>
      </c>
      <c r="N578">
        <v>-76.399154999999993</v>
      </c>
      <c r="O578">
        <v>-69.723029999999994</v>
      </c>
      <c r="P578">
        <v>-75.537925999999999</v>
      </c>
    </row>
    <row r="579" spans="2:16" x14ac:dyDescent="0.25">
      <c r="B579">
        <v>9882400000</v>
      </c>
      <c r="C579">
        <v>-0.10243642</v>
      </c>
      <c r="D579">
        <v>-74.926986999999997</v>
      </c>
      <c r="E579">
        <v>-72.133553000000006</v>
      </c>
      <c r="F579">
        <v>-74.607712000000006</v>
      </c>
      <c r="L579">
        <v>9882400000</v>
      </c>
      <c r="M579">
        <v>-0.10243642</v>
      </c>
      <c r="N579">
        <v>-74.926986999999997</v>
      </c>
      <c r="O579">
        <v>-72.133553000000006</v>
      </c>
      <c r="P579">
        <v>-74.607712000000006</v>
      </c>
    </row>
    <row r="580" spans="2:16" x14ac:dyDescent="0.25">
      <c r="B580">
        <v>9947350000</v>
      </c>
      <c r="C580">
        <v>-9.4024292999999995E-2</v>
      </c>
      <c r="D580">
        <v>-72.903251999999995</v>
      </c>
      <c r="E580">
        <v>-73.850882999999996</v>
      </c>
      <c r="F580">
        <v>-72.338477999999995</v>
      </c>
      <c r="L580">
        <v>9947350000</v>
      </c>
      <c r="M580">
        <v>-9.4024292999999995E-2</v>
      </c>
      <c r="N580">
        <v>-72.903251999999995</v>
      </c>
      <c r="O580">
        <v>-73.850882999999996</v>
      </c>
      <c r="P580">
        <v>-72.338477999999995</v>
      </c>
    </row>
    <row r="581" spans="2:16" x14ac:dyDescent="0.25">
      <c r="B581">
        <v>10012300000</v>
      </c>
      <c r="C581">
        <v>-0.10979902</v>
      </c>
      <c r="D581">
        <v>-73.002243000000007</v>
      </c>
      <c r="E581">
        <v>-73.536963999999998</v>
      </c>
      <c r="F581">
        <v>-69.946006999999994</v>
      </c>
      <c r="L581">
        <v>10012300000</v>
      </c>
      <c r="M581">
        <v>-0.10979902</v>
      </c>
      <c r="N581">
        <v>-73.002243000000007</v>
      </c>
      <c r="O581">
        <v>-73.536963999999998</v>
      </c>
      <c r="P581">
        <v>-69.946006999999994</v>
      </c>
    </row>
    <row r="582" spans="2:16" x14ac:dyDescent="0.25">
      <c r="B582">
        <v>10077250000</v>
      </c>
      <c r="C582">
        <v>-0.10938241</v>
      </c>
      <c r="D582">
        <v>-68.815224000000001</v>
      </c>
      <c r="E582">
        <v>-72.626045000000005</v>
      </c>
      <c r="F582">
        <v>-71.646377999999999</v>
      </c>
      <c r="L582">
        <v>10077250000</v>
      </c>
      <c r="M582">
        <v>-0.10938241</v>
      </c>
      <c r="N582">
        <v>-68.815224000000001</v>
      </c>
      <c r="O582">
        <v>-72.626045000000005</v>
      </c>
      <c r="P582">
        <v>-71.646377999999999</v>
      </c>
    </row>
    <row r="583" spans="2:16" x14ac:dyDescent="0.25">
      <c r="B583">
        <v>10142200000</v>
      </c>
      <c r="C583">
        <v>-0.11760344</v>
      </c>
      <c r="D583">
        <v>-71.406242000000006</v>
      </c>
      <c r="E583">
        <v>-72.121566999999999</v>
      </c>
      <c r="F583">
        <v>-73.920479</v>
      </c>
      <c r="L583">
        <v>10142200000</v>
      </c>
      <c r="M583">
        <v>-0.11760344</v>
      </c>
      <c r="N583">
        <v>-71.406242000000006</v>
      </c>
      <c r="O583">
        <v>-72.121566999999999</v>
      </c>
      <c r="P583">
        <v>-73.920479</v>
      </c>
    </row>
    <row r="584" spans="2:16" x14ac:dyDescent="0.25">
      <c r="B584">
        <v>10207150000</v>
      </c>
      <c r="C584">
        <v>-0.11252819999999999</v>
      </c>
      <c r="D584">
        <v>-72.747314000000003</v>
      </c>
      <c r="E584">
        <v>-71.108542999999997</v>
      </c>
      <c r="F584">
        <v>-78.569626</v>
      </c>
      <c r="L584">
        <v>10207150000</v>
      </c>
      <c r="M584">
        <v>-0.11252819999999999</v>
      </c>
      <c r="N584">
        <v>-72.747314000000003</v>
      </c>
      <c r="O584">
        <v>-71.108542999999997</v>
      </c>
      <c r="P584">
        <v>-78.569626</v>
      </c>
    </row>
    <row r="585" spans="2:16" x14ac:dyDescent="0.25">
      <c r="B585">
        <v>10272100000</v>
      </c>
      <c r="C585">
        <v>-0.11869986</v>
      </c>
      <c r="D585">
        <v>-75.423203000000001</v>
      </c>
      <c r="E585">
        <v>-69.369750999999994</v>
      </c>
      <c r="F585">
        <v>-77.500313000000006</v>
      </c>
      <c r="L585">
        <v>10272100000</v>
      </c>
      <c r="M585">
        <v>-0.11869986</v>
      </c>
      <c r="N585">
        <v>-75.423203000000001</v>
      </c>
      <c r="O585">
        <v>-69.369750999999994</v>
      </c>
      <c r="P585">
        <v>-77.500313000000006</v>
      </c>
    </row>
    <row r="586" spans="2:16" x14ac:dyDescent="0.25">
      <c r="B586">
        <v>10337050000</v>
      </c>
      <c r="C586">
        <v>-0.11064923</v>
      </c>
      <c r="D586">
        <v>-77.901832999999996</v>
      </c>
      <c r="E586">
        <v>-70.099761999999998</v>
      </c>
      <c r="F586">
        <v>-78.684096999999994</v>
      </c>
      <c r="L586">
        <v>10337050000</v>
      </c>
      <c r="M586">
        <v>-0.11064923</v>
      </c>
      <c r="N586">
        <v>-77.901832999999996</v>
      </c>
      <c r="O586">
        <v>-70.099761999999998</v>
      </c>
      <c r="P586">
        <v>-78.684096999999994</v>
      </c>
    </row>
    <row r="587" spans="2:16" x14ac:dyDescent="0.25">
      <c r="B587">
        <v>10402000000</v>
      </c>
      <c r="C587">
        <v>-0.1107659</v>
      </c>
      <c r="D587">
        <v>-76.569107000000002</v>
      </c>
      <c r="E587">
        <v>-72.104042000000007</v>
      </c>
      <c r="F587">
        <v>-73.977515999999994</v>
      </c>
      <c r="L587">
        <v>10402000000</v>
      </c>
      <c r="M587">
        <v>-0.1107659</v>
      </c>
      <c r="N587">
        <v>-76.569107000000002</v>
      </c>
      <c r="O587">
        <v>-72.104042000000007</v>
      </c>
      <c r="P587">
        <v>-73.977515999999994</v>
      </c>
    </row>
    <row r="588" spans="2:16" x14ac:dyDescent="0.25">
      <c r="B588">
        <v>10466950000</v>
      </c>
      <c r="C588">
        <v>-9.6180192999999997E-2</v>
      </c>
      <c r="D588">
        <v>-74.232963999999996</v>
      </c>
      <c r="E588">
        <v>-72.653587000000002</v>
      </c>
      <c r="F588">
        <v>-74.929717999999994</v>
      </c>
      <c r="L588">
        <v>10466950000</v>
      </c>
      <c r="M588">
        <v>-9.6180192999999997E-2</v>
      </c>
      <c r="N588">
        <v>-74.232963999999996</v>
      </c>
      <c r="O588">
        <v>-72.653587000000002</v>
      </c>
      <c r="P588">
        <v>-74.929717999999994</v>
      </c>
    </row>
    <row r="589" spans="2:16" x14ac:dyDescent="0.25">
      <c r="B589">
        <v>10531900000</v>
      </c>
      <c r="C589">
        <v>-9.8976672000000002E-2</v>
      </c>
      <c r="D589">
        <v>-71.825592</v>
      </c>
      <c r="E589">
        <v>-72.690094000000002</v>
      </c>
      <c r="F589">
        <v>-73.881386000000006</v>
      </c>
      <c r="L589">
        <v>10531900000</v>
      </c>
      <c r="M589">
        <v>-9.8976672000000002E-2</v>
      </c>
      <c r="N589">
        <v>-71.825592</v>
      </c>
      <c r="O589">
        <v>-72.690094000000002</v>
      </c>
      <c r="P589">
        <v>-73.881386000000006</v>
      </c>
    </row>
    <row r="590" spans="2:16" x14ac:dyDescent="0.25">
      <c r="B590">
        <v>10596850000</v>
      </c>
      <c r="C590">
        <v>-8.7590359000000007E-2</v>
      </c>
      <c r="D590">
        <v>-70.651520000000005</v>
      </c>
      <c r="E590">
        <v>-69.475609000000006</v>
      </c>
      <c r="F590">
        <v>-77.633529999999993</v>
      </c>
      <c r="L590">
        <v>10596850000</v>
      </c>
      <c r="M590">
        <v>-8.7590359000000007E-2</v>
      </c>
      <c r="N590">
        <v>-70.651520000000005</v>
      </c>
      <c r="O590">
        <v>-69.475609000000006</v>
      </c>
      <c r="P590">
        <v>-77.633529999999993</v>
      </c>
    </row>
    <row r="591" spans="2:16" x14ac:dyDescent="0.25">
      <c r="B591">
        <v>10661800000</v>
      </c>
      <c r="C591">
        <v>-0.10317808000000001</v>
      </c>
      <c r="D591">
        <v>-75.119804000000002</v>
      </c>
      <c r="E591">
        <v>-72.236328</v>
      </c>
      <c r="F591">
        <v>-78.082381999999996</v>
      </c>
      <c r="L591">
        <v>10661800000</v>
      </c>
      <c r="M591">
        <v>-0.10317808000000001</v>
      </c>
      <c r="N591">
        <v>-75.119804000000002</v>
      </c>
      <c r="O591">
        <v>-72.236328</v>
      </c>
      <c r="P591">
        <v>-78.082381999999996</v>
      </c>
    </row>
    <row r="592" spans="2:16" x14ac:dyDescent="0.25">
      <c r="B592">
        <v>10726750000</v>
      </c>
      <c r="C592">
        <v>-0.1086256</v>
      </c>
      <c r="D592">
        <v>-73.800545</v>
      </c>
      <c r="E592">
        <v>-72.618301000000002</v>
      </c>
      <c r="F592">
        <v>-78.293526</v>
      </c>
      <c r="L592">
        <v>10726750000</v>
      </c>
      <c r="M592">
        <v>-0.1086256</v>
      </c>
      <c r="N592">
        <v>-73.800545</v>
      </c>
      <c r="O592">
        <v>-72.618301000000002</v>
      </c>
      <c r="P592">
        <v>-78.293526</v>
      </c>
    </row>
    <row r="593" spans="2:16" x14ac:dyDescent="0.25">
      <c r="B593">
        <v>10791700000</v>
      </c>
      <c r="C593">
        <v>-0.12928999999999999</v>
      </c>
      <c r="D593">
        <v>-74.785285999999999</v>
      </c>
      <c r="E593">
        <v>-74.051399000000004</v>
      </c>
      <c r="F593">
        <v>-75.705787999999998</v>
      </c>
      <c r="L593">
        <v>10791700000</v>
      </c>
      <c r="M593">
        <v>-0.12928999999999999</v>
      </c>
      <c r="N593">
        <v>-74.785285999999999</v>
      </c>
      <c r="O593">
        <v>-74.051399000000004</v>
      </c>
      <c r="P593">
        <v>-75.705787999999998</v>
      </c>
    </row>
    <row r="594" spans="2:16" x14ac:dyDescent="0.25">
      <c r="B594">
        <v>10856650000</v>
      </c>
      <c r="C594">
        <v>-0.13135888000000001</v>
      </c>
      <c r="D594">
        <v>-76.138617999999994</v>
      </c>
      <c r="E594">
        <v>-75.175185999999997</v>
      </c>
      <c r="F594">
        <v>-73.061240999999995</v>
      </c>
      <c r="L594">
        <v>10856650000</v>
      </c>
      <c r="M594">
        <v>-0.13135888000000001</v>
      </c>
      <c r="N594">
        <v>-76.138617999999994</v>
      </c>
      <c r="O594">
        <v>-75.175185999999997</v>
      </c>
      <c r="P594">
        <v>-73.061240999999995</v>
      </c>
    </row>
    <row r="595" spans="2:16" x14ac:dyDescent="0.25">
      <c r="B595">
        <v>10921600000</v>
      </c>
      <c r="C595">
        <v>-0.13601769999999999</v>
      </c>
      <c r="D595">
        <v>-76.515799999999999</v>
      </c>
      <c r="E595">
        <v>-75.581505000000007</v>
      </c>
      <c r="F595">
        <v>-70.950455000000005</v>
      </c>
      <c r="L595">
        <v>10921600000</v>
      </c>
      <c r="M595">
        <v>-0.13601769999999999</v>
      </c>
      <c r="N595">
        <v>-76.515799999999999</v>
      </c>
      <c r="O595">
        <v>-75.581505000000007</v>
      </c>
      <c r="P595">
        <v>-70.950455000000005</v>
      </c>
    </row>
    <row r="596" spans="2:16" x14ac:dyDescent="0.25">
      <c r="B596">
        <v>10986550000</v>
      </c>
      <c r="C596">
        <v>-0.13175243</v>
      </c>
      <c r="D596">
        <v>-78.760811000000004</v>
      </c>
      <c r="E596">
        <v>-78.444823999999997</v>
      </c>
      <c r="F596">
        <v>-72.676506000000003</v>
      </c>
      <c r="L596">
        <v>10986550000</v>
      </c>
      <c r="M596">
        <v>-0.13175243</v>
      </c>
      <c r="N596">
        <v>-78.760811000000004</v>
      </c>
      <c r="O596">
        <v>-78.444823999999997</v>
      </c>
      <c r="P596">
        <v>-72.676506000000003</v>
      </c>
    </row>
    <row r="597" spans="2:16" x14ac:dyDescent="0.25">
      <c r="B597">
        <v>11051500000</v>
      </c>
      <c r="C597">
        <v>-0.12330816999999999</v>
      </c>
      <c r="D597">
        <v>-76.116157999999999</v>
      </c>
      <c r="E597">
        <v>-75.584511000000006</v>
      </c>
      <c r="F597">
        <v>-73.568436000000005</v>
      </c>
      <c r="L597">
        <v>11051500000</v>
      </c>
      <c r="M597">
        <v>-0.12330816999999999</v>
      </c>
      <c r="N597">
        <v>-76.116157999999999</v>
      </c>
      <c r="O597">
        <v>-75.584511000000006</v>
      </c>
      <c r="P597">
        <v>-73.568436000000005</v>
      </c>
    </row>
    <row r="598" spans="2:16" x14ac:dyDescent="0.25">
      <c r="B598">
        <v>11116450000</v>
      </c>
      <c r="C598">
        <v>-0.11899272</v>
      </c>
      <c r="D598">
        <v>-78.638535000000005</v>
      </c>
      <c r="E598">
        <v>-76.265877000000003</v>
      </c>
      <c r="F598">
        <v>-74.596581</v>
      </c>
      <c r="L598">
        <v>11116450000</v>
      </c>
      <c r="M598">
        <v>-0.11899272</v>
      </c>
      <c r="N598">
        <v>-78.638535000000005</v>
      </c>
      <c r="O598">
        <v>-76.265877000000003</v>
      </c>
      <c r="P598">
        <v>-74.596581</v>
      </c>
    </row>
    <row r="599" spans="2:16" x14ac:dyDescent="0.25">
      <c r="B599">
        <v>11181400000</v>
      </c>
      <c r="C599">
        <v>-0.11289623</v>
      </c>
      <c r="D599">
        <v>-75.789017000000001</v>
      </c>
      <c r="E599">
        <v>-75.295913999999996</v>
      </c>
      <c r="F599">
        <v>-72.364577999999995</v>
      </c>
      <c r="L599">
        <v>11181400000</v>
      </c>
      <c r="M599">
        <v>-0.11289623</v>
      </c>
      <c r="N599">
        <v>-75.789017000000001</v>
      </c>
      <c r="O599">
        <v>-75.295913999999996</v>
      </c>
      <c r="P599">
        <v>-72.364577999999995</v>
      </c>
    </row>
    <row r="600" spans="2:16" x14ac:dyDescent="0.25">
      <c r="B600">
        <v>11246350000</v>
      </c>
      <c r="C600">
        <v>-0.1245015</v>
      </c>
      <c r="D600">
        <v>-79.964691000000002</v>
      </c>
      <c r="E600">
        <v>-76.898048000000003</v>
      </c>
      <c r="F600">
        <v>-75.395568999999995</v>
      </c>
      <c r="L600">
        <v>11246350000</v>
      </c>
      <c r="M600">
        <v>-0.1245015</v>
      </c>
      <c r="N600">
        <v>-79.964691000000002</v>
      </c>
      <c r="O600">
        <v>-76.898048000000003</v>
      </c>
      <c r="P600">
        <v>-75.395568999999995</v>
      </c>
    </row>
    <row r="601" spans="2:16" x14ac:dyDescent="0.25">
      <c r="B601">
        <v>11311300000</v>
      </c>
      <c r="C601">
        <v>-0.12126408</v>
      </c>
      <c r="D601">
        <v>-79.629859999999994</v>
      </c>
      <c r="E601">
        <v>-75.379204000000001</v>
      </c>
      <c r="F601">
        <v>-74.716187000000005</v>
      </c>
      <c r="L601">
        <v>11311300000</v>
      </c>
      <c r="M601">
        <v>-0.12126408</v>
      </c>
      <c r="N601">
        <v>-79.629859999999994</v>
      </c>
      <c r="O601">
        <v>-75.379204000000001</v>
      </c>
      <c r="P601">
        <v>-74.716187000000005</v>
      </c>
    </row>
    <row r="602" spans="2:16" x14ac:dyDescent="0.25">
      <c r="B602">
        <v>11376250000</v>
      </c>
      <c r="C602">
        <v>-0.13669279000000001</v>
      </c>
      <c r="D602">
        <v>-78.929374999999993</v>
      </c>
      <c r="E602">
        <v>-76.642662000000001</v>
      </c>
      <c r="F602">
        <v>-75.115004999999996</v>
      </c>
      <c r="L602">
        <v>11376250000</v>
      </c>
      <c r="M602">
        <v>-0.13669279000000001</v>
      </c>
      <c r="N602">
        <v>-78.929374999999993</v>
      </c>
      <c r="O602">
        <v>-76.642662000000001</v>
      </c>
      <c r="P602">
        <v>-75.115004999999996</v>
      </c>
    </row>
    <row r="603" spans="2:16" x14ac:dyDescent="0.25">
      <c r="B603">
        <v>11441200000</v>
      </c>
      <c r="C603">
        <v>-0.12613063999999999</v>
      </c>
      <c r="D603">
        <v>-73.413071000000002</v>
      </c>
      <c r="E603">
        <v>-74.715278999999995</v>
      </c>
      <c r="F603">
        <v>-72.141829999999999</v>
      </c>
      <c r="L603">
        <v>11441200000</v>
      </c>
      <c r="M603">
        <v>-0.12613063999999999</v>
      </c>
      <c r="N603">
        <v>-73.413071000000002</v>
      </c>
      <c r="O603">
        <v>-74.715278999999995</v>
      </c>
      <c r="P603">
        <v>-72.141829999999999</v>
      </c>
    </row>
    <row r="604" spans="2:16" x14ac:dyDescent="0.25">
      <c r="B604">
        <v>11506150000</v>
      </c>
      <c r="C604">
        <v>-0.13865495</v>
      </c>
      <c r="D604">
        <v>-72.093338000000003</v>
      </c>
      <c r="E604">
        <v>-75.7761</v>
      </c>
      <c r="F604">
        <v>-72.236908</v>
      </c>
      <c r="L604">
        <v>11506150000</v>
      </c>
      <c r="M604">
        <v>-0.13865495</v>
      </c>
      <c r="N604">
        <v>-72.093338000000003</v>
      </c>
      <c r="O604">
        <v>-75.7761</v>
      </c>
      <c r="P604">
        <v>-72.236908</v>
      </c>
    </row>
    <row r="605" spans="2:16" x14ac:dyDescent="0.25">
      <c r="B605">
        <v>11571100000</v>
      </c>
      <c r="C605">
        <v>-0.12907763999999999</v>
      </c>
      <c r="D605">
        <v>-75.559325999999999</v>
      </c>
      <c r="E605">
        <v>-78.295615999999995</v>
      </c>
      <c r="F605">
        <v>-73.007384999999999</v>
      </c>
      <c r="L605">
        <v>11571100000</v>
      </c>
      <c r="M605">
        <v>-0.12907763999999999</v>
      </c>
      <c r="N605">
        <v>-75.559325999999999</v>
      </c>
      <c r="O605">
        <v>-78.295615999999995</v>
      </c>
      <c r="P605">
        <v>-73.007384999999999</v>
      </c>
    </row>
    <row r="606" spans="2:16" x14ac:dyDescent="0.25">
      <c r="B606">
        <v>11636050000</v>
      </c>
      <c r="C606">
        <v>-0.14841492000000001</v>
      </c>
      <c r="D606">
        <v>-78.009192999999996</v>
      </c>
      <c r="E606">
        <v>-79.067672999999999</v>
      </c>
      <c r="F606">
        <v>-74.523476000000002</v>
      </c>
      <c r="L606">
        <v>11636050000</v>
      </c>
      <c r="M606">
        <v>-0.14841492000000001</v>
      </c>
      <c r="N606">
        <v>-78.009192999999996</v>
      </c>
      <c r="O606">
        <v>-79.067672999999999</v>
      </c>
      <c r="P606">
        <v>-74.523476000000002</v>
      </c>
    </row>
    <row r="607" spans="2:16" x14ac:dyDescent="0.25">
      <c r="B607">
        <v>11701000000</v>
      </c>
      <c r="C607">
        <v>-0.14397616999999999</v>
      </c>
      <c r="D607">
        <v>-78.466071999999997</v>
      </c>
      <c r="E607">
        <v>-76.429931999999994</v>
      </c>
      <c r="F607">
        <v>-81.889915000000002</v>
      </c>
      <c r="L607">
        <v>11701000000</v>
      </c>
      <c r="M607">
        <v>-0.14397616999999999</v>
      </c>
      <c r="N607">
        <v>-78.466071999999997</v>
      </c>
      <c r="O607">
        <v>-76.429931999999994</v>
      </c>
      <c r="P607">
        <v>-81.889915000000002</v>
      </c>
    </row>
    <row r="608" spans="2:16" x14ac:dyDescent="0.25">
      <c r="B608">
        <v>11765950000</v>
      </c>
      <c r="C608">
        <v>-0.16459323000000001</v>
      </c>
      <c r="D608">
        <v>-77.607651000000004</v>
      </c>
      <c r="E608">
        <v>-73.520499999999998</v>
      </c>
      <c r="F608">
        <v>-79.636619999999994</v>
      </c>
      <c r="L608">
        <v>11765950000</v>
      </c>
      <c r="M608">
        <v>-0.16459323000000001</v>
      </c>
      <c r="N608">
        <v>-77.607651000000004</v>
      </c>
      <c r="O608">
        <v>-73.520499999999998</v>
      </c>
      <c r="P608">
        <v>-79.636619999999994</v>
      </c>
    </row>
    <row r="609" spans="2:16" x14ac:dyDescent="0.25">
      <c r="B609">
        <v>11830900000</v>
      </c>
      <c r="C609">
        <v>-0.14712565999999999</v>
      </c>
      <c r="D609">
        <v>-77.079277000000005</v>
      </c>
      <c r="E609">
        <v>-71.230675000000005</v>
      </c>
      <c r="F609">
        <v>-77.085289000000003</v>
      </c>
      <c r="L609">
        <v>11830900000</v>
      </c>
      <c r="M609">
        <v>-0.14712565999999999</v>
      </c>
      <c r="N609">
        <v>-77.079277000000005</v>
      </c>
      <c r="O609">
        <v>-71.230675000000005</v>
      </c>
      <c r="P609">
        <v>-77.085289000000003</v>
      </c>
    </row>
    <row r="610" spans="2:16" x14ac:dyDescent="0.25">
      <c r="B610">
        <v>11895850000</v>
      </c>
      <c r="C610">
        <v>-0.16303967</v>
      </c>
      <c r="D610">
        <v>-76.055008000000001</v>
      </c>
      <c r="E610">
        <v>-73.300865000000002</v>
      </c>
      <c r="F610">
        <v>-77.870063999999999</v>
      </c>
      <c r="L610">
        <v>11895850000</v>
      </c>
      <c r="M610">
        <v>-0.16303967</v>
      </c>
      <c r="N610">
        <v>-76.055008000000001</v>
      </c>
      <c r="O610">
        <v>-73.300865000000002</v>
      </c>
      <c r="P610">
        <v>-77.870063999999999</v>
      </c>
    </row>
    <row r="611" spans="2:16" x14ac:dyDescent="0.25">
      <c r="B611">
        <v>11960800000</v>
      </c>
      <c r="C611">
        <v>-0.14052439</v>
      </c>
      <c r="D611">
        <v>-72.588120000000004</v>
      </c>
      <c r="E611">
        <v>-70.200180000000003</v>
      </c>
      <c r="F611">
        <v>-77.345626999999993</v>
      </c>
      <c r="L611">
        <v>11960800000</v>
      </c>
      <c r="M611">
        <v>-0.14052439</v>
      </c>
      <c r="N611">
        <v>-72.588120000000004</v>
      </c>
      <c r="O611">
        <v>-70.200180000000003</v>
      </c>
      <c r="P611">
        <v>-77.345626999999993</v>
      </c>
    </row>
    <row r="612" spans="2:16" x14ac:dyDescent="0.25">
      <c r="B612">
        <v>12025750000</v>
      </c>
      <c r="C612">
        <v>-0.16337109999999999</v>
      </c>
      <c r="D612">
        <v>-70.538619999999995</v>
      </c>
      <c r="E612">
        <v>-74.143349000000001</v>
      </c>
      <c r="F612">
        <v>-79.407393999999996</v>
      </c>
      <c r="L612">
        <v>12025750000</v>
      </c>
      <c r="M612">
        <v>-0.16337109999999999</v>
      </c>
      <c r="N612">
        <v>-70.538619999999995</v>
      </c>
      <c r="O612">
        <v>-74.143349000000001</v>
      </c>
      <c r="P612">
        <v>-79.407393999999996</v>
      </c>
    </row>
    <row r="613" spans="2:16" x14ac:dyDescent="0.25">
      <c r="B613">
        <v>12090700000</v>
      </c>
      <c r="C613">
        <v>-0.15205263999999999</v>
      </c>
      <c r="D613">
        <v>-77.335335000000001</v>
      </c>
      <c r="E613">
        <v>-75.229218000000003</v>
      </c>
      <c r="F613">
        <v>-70.644501000000005</v>
      </c>
      <c r="L613">
        <v>12090700000</v>
      </c>
      <c r="M613">
        <v>-0.15205263999999999</v>
      </c>
      <c r="N613">
        <v>-77.335335000000001</v>
      </c>
      <c r="O613">
        <v>-75.229218000000003</v>
      </c>
      <c r="P613">
        <v>-70.644501000000005</v>
      </c>
    </row>
    <row r="614" spans="2:16" x14ac:dyDescent="0.25">
      <c r="B614">
        <v>12155650000</v>
      </c>
      <c r="C614">
        <v>-0.18586214000000001</v>
      </c>
      <c r="D614">
        <v>-83.092078999999998</v>
      </c>
      <c r="E614">
        <v>-73.738181999999995</v>
      </c>
      <c r="F614">
        <v>-74.107619999999997</v>
      </c>
      <c r="L614">
        <v>12155650000</v>
      </c>
      <c r="M614">
        <v>-0.18586214000000001</v>
      </c>
      <c r="N614">
        <v>-83.092078999999998</v>
      </c>
      <c r="O614">
        <v>-73.738181999999995</v>
      </c>
      <c r="P614">
        <v>-74.107619999999997</v>
      </c>
    </row>
    <row r="615" spans="2:16" x14ac:dyDescent="0.25">
      <c r="B615">
        <v>12220600000</v>
      </c>
      <c r="C615">
        <v>-0.16920908000000001</v>
      </c>
      <c r="D615">
        <v>-83.469932999999997</v>
      </c>
      <c r="E615">
        <v>-71.523375999999999</v>
      </c>
      <c r="F615">
        <v>-74.716292999999993</v>
      </c>
      <c r="L615">
        <v>12220600000</v>
      </c>
      <c r="M615">
        <v>-0.16920908000000001</v>
      </c>
      <c r="N615">
        <v>-83.469932999999997</v>
      </c>
      <c r="O615">
        <v>-71.523375999999999</v>
      </c>
      <c r="P615">
        <v>-74.716292999999993</v>
      </c>
    </row>
    <row r="616" spans="2:16" x14ac:dyDescent="0.25">
      <c r="B616">
        <v>12285550000</v>
      </c>
      <c r="C616">
        <v>-0.19420750000000001</v>
      </c>
      <c r="D616">
        <v>-79.166718000000003</v>
      </c>
      <c r="E616">
        <v>-69.757271000000003</v>
      </c>
      <c r="F616">
        <v>-77.800940999999995</v>
      </c>
      <c r="L616">
        <v>12285550000</v>
      </c>
      <c r="M616">
        <v>-0.19420750000000001</v>
      </c>
      <c r="N616">
        <v>-79.166718000000003</v>
      </c>
      <c r="O616">
        <v>-69.757271000000003</v>
      </c>
      <c r="P616">
        <v>-77.800940999999995</v>
      </c>
    </row>
    <row r="617" spans="2:16" x14ac:dyDescent="0.25">
      <c r="B617">
        <v>12350500000</v>
      </c>
      <c r="C617">
        <v>-0.17220505</v>
      </c>
      <c r="D617">
        <v>-75.543578999999994</v>
      </c>
      <c r="E617">
        <v>-77.120728</v>
      </c>
      <c r="F617">
        <v>-75.199332999999996</v>
      </c>
      <c r="L617">
        <v>12350500000</v>
      </c>
      <c r="M617">
        <v>-0.17220505</v>
      </c>
      <c r="N617">
        <v>-75.543578999999994</v>
      </c>
      <c r="O617">
        <v>-77.120728</v>
      </c>
      <c r="P617">
        <v>-75.199332999999996</v>
      </c>
    </row>
    <row r="618" spans="2:16" x14ac:dyDescent="0.25">
      <c r="B618">
        <v>12415450000</v>
      </c>
      <c r="C618">
        <v>-0.19287714</v>
      </c>
      <c r="D618">
        <v>-80.222274999999996</v>
      </c>
      <c r="E618">
        <v>-76.720130999999995</v>
      </c>
      <c r="F618">
        <v>-77.520325</v>
      </c>
      <c r="L618">
        <v>12415450000</v>
      </c>
      <c r="M618">
        <v>-0.19287714</v>
      </c>
      <c r="N618">
        <v>-80.222274999999996</v>
      </c>
      <c r="O618">
        <v>-76.720130999999995</v>
      </c>
      <c r="P618">
        <v>-77.520325</v>
      </c>
    </row>
    <row r="619" spans="2:16" x14ac:dyDescent="0.25">
      <c r="B619">
        <v>12480400000</v>
      </c>
      <c r="C619">
        <v>-0.16578493999999999</v>
      </c>
      <c r="D619">
        <v>-77.980018999999999</v>
      </c>
      <c r="E619">
        <v>-75.753035999999994</v>
      </c>
      <c r="F619">
        <v>-79.980293000000003</v>
      </c>
      <c r="L619">
        <v>12480400000</v>
      </c>
      <c r="M619">
        <v>-0.16578493999999999</v>
      </c>
      <c r="N619">
        <v>-77.980018999999999</v>
      </c>
      <c r="O619">
        <v>-75.753035999999994</v>
      </c>
      <c r="P619">
        <v>-79.980293000000003</v>
      </c>
    </row>
    <row r="620" spans="2:16" x14ac:dyDescent="0.25">
      <c r="B620">
        <v>12545350000</v>
      </c>
      <c r="C620">
        <v>-0.18690892000000001</v>
      </c>
      <c r="D620">
        <v>-75.400786999999994</v>
      </c>
      <c r="E620">
        <v>-70.034385999999998</v>
      </c>
      <c r="F620">
        <v>-81.120102000000003</v>
      </c>
      <c r="L620">
        <v>12545350000</v>
      </c>
      <c r="M620">
        <v>-0.18690892000000001</v>
      </c>
      <c r="N620">
        <v>-75.400786999999994</v>
      </c>
      <c r="O620">
        <v>-70.034385999999998</v>
      </c>
      <c r="P620">
        <v>-81.120102000000003</v>
      </c>
    </row>
    <row r="621" spans="2:16" x14ac:dyDescent="0.25">
      <c r="B621">
        <v>12610300000</v>
      </c>
      <c r="C621">
        <v>-0.17894571000000001</v>
      </c>
      <c r="D621">
        <v>-72.970839999999995</v>
      </c>
      <c r="E621">
        <v>-70.755882</v>
      </c>
      <c r="F621">
        <v>-77.864852999999997</v>
      </c>
      <c r="L621">
        <v>12610300000</v>
      </c>
      <c r="M621">
        <v>-0.17894571000000001</v>
      </c>
      <c r="N621">
        <v>-72.970839999999995</v>
      </c>
      <c r="O621">
        <v>-70.755882</v>
      </c>
      <c r="P621">
        <v>-77.864852999999997</v>
      </c>
    </row>
    <row r="622" spans="2:16" x14ac:dyDescent="0.25">
      <c r="B622">
        <v>12675250000</v>
      </c>
      <c r="C622">
        <v>-0.19796541000000001</v>
      </c>
      <c r="D622">
        <v>-72.437836000000004</v>
      </c>
      <c r="E622">
        <v>-73.152336000000005</v>
      </c>
      <c r="F622">
        <v>-74.400215000000003</v>
      </c>
      <c r="L622">
        <v>12675250000</v>
      </c>
      <c r="M622">
        <v>-0.19796541000000001</v>
      </c>
      <c r="N622">
        <v>-72.437836000000004</v>
      </c>
      <c r="O622">
        <v>-73.152336000000005</v>
      </c>
      <c r="P622">
        <v>-74.400215000000003</v>
      </c>
    </row>
    <row r="623" spans="2:16" x14ac:dyDescent="0.25">
      <c r="B623">
        <v>12740200000</v>
      </c>
      <c r="C623">
        <v>-0.18580857000000001</v>
      </c>
      <c r="D623">
        <v>-74.288291999999998</v>
      </c>
      <c r="E623">
        <v>-73.193993000000006</v>
      </c>
      <c r="F623">
        <v>-74.850716000000006</v>
      </c>
      <c r="L623">
        <v>12740200000</v>
      </c>
      <c r="M623">
        <v>-0.18580857000000001</v>
      </c>
      <c r="N623">
        <v>-74.288291999999998</v>
      </c>
      <c r="O623">
        <v>-73.193993000000006</v>
      </c>
      <c r="P623">
        <v>-74.850716000000006</v>
      </c>
    </row>
    <row r="624" spans="2:16" x14ac:dyDescent="0.25">
      <c r="B624">
        <v>12805150000</v>
      </c>
      <c r="C624">
        <v>-0.19412966000000001</v>
      </c>
      <c r="D624">
        <v>-74.280792000000005</v>
      </c>
      <c r="E624">
        <v>-74.250709999999998</v>
      </c>
      <c r="F624">
        <v>-73.334395999999998</v>
      </c>
      <c r="L624">
        <v>12805150000</v>
      </c>
      <c r="M624">
        <v>-0.19412966000000001</v>
      </c>
      <c r="N624">
        <v>-74.280792000000005</v>
      </c>
      <c r="O624">
        <v>-74.250709999999998</v>
      </c>
      <c r="P624">
        <v>-73.334395999999998</v>
      </c>
    </row>
    <row r="625" spans="2:16" x14ac:dyDescent="0.25">
      <c r="B625">
        <v>12870100000</v>
      </c>
      <c r="C625">
        <v>-0.19885564</v>
      </c>
      <c r="D625">
        <v>-75.364731000000006</v>
      </c>
      <c r="E625">
        <v>-72.906447999999997</v>
      </c>
      <c r="F625">
        <v>-73.674599000000001</v>
      </c>
      <c r="L625">
        <v>12870100000</v>
      </c>
      <c r="M625">
        <v>-0.19885564</v>
      </c>
      <c r="N625">
        <v>-75.364731000000006</v>
      </c>
      <c r="O625">
        <v>-72.906447999999997</v>
      </c>
      <c r="P625">
        <v>-73.674599000000001</v>
      </c>
    </row>
    <row r="626" spans="2:16" x14ac:dyDescent="0.25">
      <c r="B626">
        <v>12935050000</v>
      </c>
      <c r="C626">
        <v>-0.20694799999999999</v>
      </c>
      <c r="D626">
        <v>-74.197151000000005</v>
      </c>
      <c r="E626">
        <v>-73.461310999999995</v>
      </c>
      <c r="F626">
        <v>-74.522246999999993</v>
      </c>
      <c r="L626">
        <v>12935050000</v>
      </c>
      <c r="M626">
        <v>-0.20694799999999999</v>
      </c>
      <c r="N626">
        <v>-74.197151000000005</v>
      </c>
      <c r="O626">
        <v>-73.461310999999995</v>
      </c>
      <c r="P626">
        <v>-74.522246999999993</v>
      </c>
    </row>
    <row r="627" spans="2:16" x14ac:dyDescent="0.25">
      <c r="B627">
        <v>13000000000</v>
      </c>
      <c r="C627">
        <v>-0.21031557000000001</v>
      </c>
      <c r="D627">
        <v>-71.277968999999999</v>
      </c>
      <c r="E627">
        <v>-72.551292000000004</v>
      </c>
      <c r="F627">
        <v>-77.452834999999993</v>
      </c>
      <c r="L627">
        <v>13000000000</v>
      </c>
      <c r="M627">
        <v>-0.21031557000000001</v>
      </c>
      <c r="N627">
        <v>-71.277968999999999</v>
      </c>
      <c r="O627">
        <v>-72.551292000000004</v>
      </c>
      <c r="P627">
        <v>-77.452834999999993</v>
      </c>
    </row>
    <row r="628" spans="2:16" x14ac:dyDescent="0.25">
      <c r="B628" t="s">
        <v>25</v>
      </c>
      <c r="L628" t="s">
        <v>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3"/>
  <sheetViews>
    <sheetView workbookViewId="0">
      <selection activeCell="F1" sqref="F1"/>
    </sheetView>
  </sheetViews>
  <sheetFormatPr defaultRowHeight="15" x14ac:dyDescent="0.25"/>
  <cols>
    <col min="1" max="1" width="13.7109375" style="40" customWidth="1"/>
    <col min="2" max="2" width="8" style="6" customWidth="1"/>
    <col min="3" max="3" width="2" style="7" customWidth="1"/>
    <col min="4" max="4" width="12" style="6" customWidth="1"/>
    <col min="5" max="5" width="15.5703125" style="13" bestFit="1" customWidth="1"/>
    <col min="6" max="6" width="14.42578125" style="5" bestFit="1" customWidth="1"/>
    <col min="7" max="7" width="2" style="7" customWidth="1"/>
    <col min="8" max="8" width="12" style="6" customWidth="1"/>
    <col min="9" max="9" width="15.5703125" style="13" bestFit="1" customWidth="1"/>
    <col min="10" max="10" width="14.42578125" style="5" bestFit="1" customWidth="1"/>
    <col min="11" max="11" width="13.7109375" style="40" customWidth="1"/>
    <col min="12" max="12" width="8" style="6" customWidth="1"/>
    <col min="13" max="13" width="2" style="7" customWidth="1"/>
    <col min="14" max="14" width="12" style="6" customWidth="1"/>
    <col min="15" max="15" width="15.7109375" style="13" bestFit="1" customWidth="1"/>
    <col min="16" max="16" width="14.42578125" style="5" bestFit="1" customWidth="1"/>
    <col min="17" max="17" width="2" style="7" customWidth="1"/>
    <col min="18" max="18" width="12" style="6" customWidth="1"/>
    <col min="19" max="19" width="15.7109375" style="13" bestFit="1" customWidth="1"/>
    <col min="20" max="20" width="14.42578125" style="5" bestFit="1" customWidth="1"/>
    <col min="21" max="21" width="2" style="7" customWidth="1"/>
    <col min="22" max="22" width="9.140625" style="3"/>
    <col min="27" max="16384" width="9.140625" style="3"/>
  </cols>
  <sheetData>
    <row r="1" spans="1:21" x14ac:dyDescent="0.25">
      <c r="B1" s="6" t="s">
        <v>11</v>
      </c>
      <c r="D1" s="44" t="str">
        <f>'CL &amp; Data'!C214</f>
        <v>IF CL-HSLO Log Mag(dB)</v>
      </c>
      <c r="E1" s="13" t="s">
        <v>15</v>
      </c>
      <c r="F1" s="44" t="str">
        <f>'CL &amp; Data'!D214</f>
        <v>IF RL-HSLO Log Mag(dB)</v>
      </c>
      <c r="H1" s="6" t="str">
        <f>'CL &amp; Data'!C320</f>
        <v>IF CL-LSLO Log Mag(dB)</v>
      </c>
      <c r="I1" s="13" t="s">
        <v>15</v>
      </c>
      <c r="J1" s="44" t="str">
        <f>'CL &amp; Data'!D320</f>
        <v>IF RL-LSLO Log Mag(dB)</v>
      </c>
      <c r="L1" s="6" t="s">
        <v>11</v>
      </c>
      <c r="N1" s="42" t="str">
        <f>'CL &amp; Data'!M214</f>
        <v>IF CL-HSLO Log Mag(dB)</v>
      </c>
      <c r="O1" s="13" t="s">
        <v>14</v>
      </c>
      <c r="P1" s="44" t="str">
        <f>'CL &amp; Data'!N214</f>
        <v>IF RL-HSLO Log Mag(dB)</v>
      </c>
      <c r="R1" s="6" t="str">
        <f>'CL &amp; Data'!M320</f>
        <v>IF CL-LSLO Log Mag(dB)</v>
      </c>
      <c r="S1" s="13" t="s">
        <v>14</v>
      </c>
      <c r="T1" s="44" t="str">
        <f>'CL &amp; Data'!N320</f>
        <v>IF RL-LSLO Log Mag(dB)</v>
      </c>
    </row>
    <row r="2" spans="1:21" x14ac:dyDescent="0.25">
      <c r="A2" s="39" t="s">
        <v>115</v>
      </c>
      <c r="E2" s="37" t="s">
        <v>114</v>
      </c>
      <c r="F2" s="6"/>
      <c r="I2" s="37" t="s">
        <v>114</v>
      </c>
      <c r="J2" s="6"/>
      <c r="K2" s="39" t="s">
        <v>116</v>
      </c>
      <c r="O2" s="37" t="s">
        <v>114</v>
      </c>
      <c r="P2" s="6"/>
      <c r="S2" s="37" t="s">
        <v>114</v>
      </c>
      <c r="T2" s="6"/>
    </row>
    <row r="3" spans="1:21" x14ac:dyDescent="0.25">
      <c r="B3" s="6">
        <f>'CL &amp; Data'!B215/1000000000</f>
        <v>0.01</v>
      </c>
      <c r="C3" s="8"/>
      <c r="D3" s="6">
        <f>'CL &amp; Data'!C215</f>
        <v>-27.604773000000002</v>
      </c>
      <c r="E3" s="13">
        <f>D3-$D$17</f>
        <v>-20.350124300000001</v>
      </c>
      <c r="F3" s="6">
        <f>'CL &amp; Data'!D215</f>
        <v>-0.34957269000000002</v>
      </c>
      <c r="G3" s="8"/>
      <c r="H3" s="6">
        <f>'CL &amp; Data'!C321</f>
        <v>-26.250067000000001</v>
      </c>
      <c r="I3" s="13">
        <f>H3-$H$19</f>
        <v>-17.338513599999999</v>
      </c>
      <c r="J3" s="6">
        <f>'CL &amp; Data'!D321</f>
        <v>-0.29895198000000001</v>
      </c>
      <c r="L3" s="6">
        <f>'CL &amp; Data'!L215/1000000000</f>
        <v>0.01</v>
      </c>
      <c r="M3" s="8"/>
      <c r="N3" s="6">
        <f>'CL &amp; Data'!M215</f>
        <v>-28.133828999999999</v>
      </c>
      <c r="O3" s="13">
        <f>N3-$N$17</f>
        <v>-20.1293553</v>
      </c>
      <c r="P3" s="6">
        <f>'CL &amp; Data'!N215</f>
        <v>-0.33000006999999998</v>
      </c>
      <c r="Q3" s="8"/>
      <c r="R3" s="6">
        <f>'CL &amp; Data'!M321</f>
        <v>-26.325699</v>
      </c>
      <c r="S3" s="13">
        <f>R3-$R$14</f>
        <v>-17.239834000000002</v>
      </c>
      <c r="T3" s="6">
        <f>'CL &amp; Data'!N321</f>
        <v>-0.3176389</v>
      </c>
      <c r="U3" s="8"/>
    </row>
    <row r="4" spans="1:21" x14ac:dyDescent="0.25">
      <c r="A4" s="51" t="s">
        <v>125</v>
      </c>
      <c r="B4" s="6">
        <f>'CL &amp; Data'!B216/1000000000</f>
        <v>0.1099</v>
      </c>
      <c r="C4" s="8"/>
      <c r="D4" s="6">
        <f>'CL &amp; Data'!C216</f>
        <v>-20.536102</v>
      </c>
      <c r="E4" s="13">
        <f t="shared" ref="E4:E67" si="0">D4-$D$17</f>
        <v>-13.281453299999999</v>
      </c>
      <c r="F4" s="6">
        <f>'CL &amp; Data'!D216</f>
        <v>-1.3001091</v>
      </c>
      <c r="G4" s="8"/>
      <c r="H4" s="6">
        <f>'CL &amp; Data'!C322</f>
        <v>-20.887867</v>
      </c>
      <c r="I4" s="13">
        <f t="shared" ref="I4:I67" si="1">H4-$H$19</f>
        <v>-11.976313599999999</v>
      </c>
      <c r="J4" s="6">
        <f>'CL &amp; Data'!D322</f>
        <v>-1.1770552000000001</v>
      </c>
      <c r="K4" s="51" t="s">
        <v>125</v>
      </c>
      <c r="L4" s="6">
        <f>'CL &amp; Data'!L216/1000000000</f>
        <v>0.1099</v>
      </c>
      <c r="M4" s="8"/>
      <c r="N4" s="6">
        <f>'CL &amp; Data'!M216</f>
        <v>-21.056367999999999</v>
      </c>
      <c r="O4" s="13">
        <f t="shared" ref="O4:O67" si="2">N4-$N$17</f>
        <v>-13.051894299999999</v>
      </c>
      <c r="P4" s="6">
        <f>'CL &amp; Data'!N216</f>
        <v>-1.2536049</v>
      </c>
      <c r="Q4" s="8"/>
      <c r="R4" s="6">
        <f>'CL &amp; Data'!M322</f>
        <v>-20.807742999999999</v>
      </c>
      <c r="S4" s="13">
        <f t="shared" ref="S4:S67" si="3">R4-$R$14</f>
        <v>-11.721877999999998</v>
      </c>
      <c r="T4" s="6">
        <f>'CL &amp; Data'!N322</f>
        <v>-1.1863729999999999</v>
      </c>
      <c r="U4" s="8"/>
    </row>
    <row r="5" spans="1:21" x14ac:dyDescent="0.25">
      <c r="A5" s="51" t="s">
        <v>204</v>
      </c>
      <c r="B5" s="6">
        <f>'CL &amp; Data'!B217/1000000000</f>
        <v>0.20979999999999999</v>
      </c>
      <c r="C5" s="8"/>
      <c r="D5" s="6">
        <f>'CL &amp; Data'!C217</f>
        <v>-13.499653</v>
      </c>
      <c r="E5" s="13">
        <f t="shared" si="0"/>
        <v>-6.2450043000000006</v>
      </c>
      <c r="F5" s="6">
        <f>'CL &amp; Data'!D217</f>
        <v>-3.2177867999999998</v>
      </c>
      <c r="G5" s="8"/>
      <c r="H5" s="6">
        <f>'CL &amp; Data'!C323</f>
        <v>-15.584897</v>
      </c>
      <c r="I5" s="13">
        <f t="shared" si="1"/>
        <v>-6.673343599999999</v>
      </c>
      <c r="J5" s="6">
        <f>'CL &amp; Data'!D323</f>
        <v>-2.7152802999999999</v>
      </c>
      <c r="K5" s="51" t="s">
        <v>204</v>
      </c>
      <c r="L5" s="6">
        <f>'CL &amp; Data'!L217/1000000000</f>
        <v>0.20979999999999999</v>
      </c>
      <c r="M5" s="8"/>
      <c r="N5" s="6">
        <f>'CL &amp; Data'!M217</f>
        <v>-14.056827999999999</v>
      </c>
      <c r="O5" s="13">
        <f t="shared" si="2"/>
        <v>-6.0523542999999993</v>
      </c>
      <c r="P5" s="6">
        <f>'CL &amp; Data'!N217</f>
        <v>-3.1341375999999999</v>
      </c>
      <c r="Q5" s="8"/>
      <c r="R5" s="6">
        <f>'CL &amp; Data'!M323</f>
        <v>-15.28618</v>
      </c>
      <c r="S5" s="13">
        <f t="shared" si="3"/>
        <v>-6.2003149999999998</v>
      </c>
      <c r="T5" s="6">
        <f>'CL &amp; Data'!N323</f>
        <v>-2.7383416</v>
      </c>
      <c r="U5" s="8"/>
    </row>
    <row r="6" spans="1:21" x14ac:dyDescent="0.25">
      <c r="A6" s="51" t="s">
        <v>205</v>
      </c>
      <c r="B6" s="6">
        <f>'CL &amp; Data'!B218/1000000000</f>
        <v>0.30969999999999998</v>
      </c>
      <c r="C6" s="8"/>
      <c r="D6" s="6">
        <f>'CL &amp; Data'!C218</f>
        <v>-12.987087000000001</v>
      </c>
      <c r="E6" s="13">
        <f t="shared" si="0"/>
        <v>-5.732438300000001</v>
      </c>
      <c r="F6" s="6">
        <f>'CL &amp; Data'!D218</f>
        <v>-5.6042480000000001</v>
      </c>
      <c r="G6" s="8"/>
      <c r="H6" s="6">
        <f>'CL &amp; Data'!C324</f>
        <v>-15.236485</v>
      </c>
      <c r="I6" s="13">
        <f t="shared" si="1"/>
        <v>-6.3249315999999993</v>
      </c>
      <c r="J6" s="6">
        <f>'CL &amp; Data'!D324</f>
        <v>-4.8030233000000004</v>
      </c>
      <c r="K6" s="51" t="s">
        <v>205</v>
      </c>
      <c r="L6" s="6">
        <f>'CL &amp; Data'!L218/1000000000</f>
        <v>0.30969999999999998</v>
      </c>
      <c r="M6" s="8"/>
      <c r="N6" s="6">
        <f>'CL &amp; Data'!M218</f>
        <v>-13.588488999999999</v>
      </c>
      <c r="O6" s="13">
        <f t="shared" si="2"/>
        <v>-5.584015299999999</v>
      </c>
      <c r="P6" s="6">
        <f>'CL &amp; Data'!N218</f>
        <v>-5.5374980000000003</v>
      </c>
      <c r="Q6" s="8"/>
      <c r="R6" s="6">
        <f>'CL &amp; Data'!M324</f>
        <v>-14.824206999999999</v>
      </c>
      <c r="S6" s="13">
        <f t="shared" si="3"/>
        <v>-5.7383419999999994</v>
      </c>
      <c r="T6" s="6">
        <f>'CL &amp; Data'!N324</f>
        <v>-4.8565502</v>
      </c>
      <c r="U6" s="8"/>
    </row>
    <row r="7" spans="1:21" x14ac:dyDescent="0.25">
      <c r="B7" s="6">
        <f>'CL &amp; Data'!B219/1000000000</f>
        <v>0.40960000000000002</v>
      </c>
      <c r="C7" s="8"/>
      <c r="D7" s="6">
        <f>'CL &amp; Data'!C219</f>
        <v>-13.113694000000001</v>
      </c>
      <c r="E7" s="13">
        <f t="shared" si="0"/>
        <v>-5.8590453000000009</v>
      </c>
      <c r="F7" s="6">
        <f>'CL &amp; Data'!D219</f>
        <v>-9.5244426999999998</v>
      </c>
      <c r="G7" s="8"/>
      <c r="H7" s="6">
        <f>'CL &amp; Data'!C325</f>
        <v>-15.561868</v>
      </c>
      <c r="I7" s="13">
        <f t="shared" si="1"/>
        <v>-6.6503145999999997</v>
      </c>
      <c r="J7" s="6">
        <f>'CL &amp; Data'!D325</f>
        <v>-7.6546735999999997</v>
      </c>
      <c r="L7" s="6">
        <f>'CL &amp; Data'!L219/1000000000</f>
        <v>0.40960000000000002</v>
      </c>
      <c r="M7" s="8"/>
      <c r="N7" s="6">
        <f>'CL &amp; Data'!M219</f>
        <v>-13.773574999999999</v>
      </c>
      <c r="O7" s="13">
        <f t="shared" si="2"/>
        <v>-5.7691012999999991</v>
      </c>
      <c r="P7" s="6">
        <f>'CL &amp; Data'!N219</f>
        <v>-9.5523776999999992</v>
      </c>
      <c r="Q7" s="8"/>
      <c r="R7" s="6">
        <f>'CL &amp; Data'!M325</f>
        <v>-15.278629</v>
      </c>
      <c r="S7" s="13">
        <f t="shared" si="3"/>
        <v>-6.1927640000000004</v>
      </c>
      <c r="T7" s="6">
        <f>'CL &amp; Data'!N325</f>
        <v>-7.7610783999999997</v>
      </c>
      <c r="U7" s="8"/>
    </row>
    <row r="8" spans="1:21" x14ac:dyDescent="0.25">
      <c r="B8" s="6">
        <f>'CL &amp; Data'!B220/1000000000</f>
        <v>0.50949999999999995</v>
      </c>
      <c r="C8" s="8"/>
      <c r="D8" s="6">
        <f>'CL &amp; Data'!C220</f>
        <v>-12.511452</v>
      </c>
      <c r="E8" s="13">
        <f t="shared" si="0"/>
        <v>-5.2568033000000005</v>
      </c>
      <c r="F8" s="6">
        <f>'CL &amp; Data'!D220</f>
        <v>-14.54345</v>
      </c>
      <c r="G8" s="8"/>
      <c r="H8" s="6">
        <f>'CL &amp; Data'!C326</f>
        <v>-14.816625</v>
      </c>
      <c r="I8" s="13">
        <f t="shared" si="1"/>
        <v>-5.9050715999999994</v>
      </c>
      <c r="J8" s="6">
        <f>'CL &amp; Data'!D326</f>
        <v>-11.147216999999999</v>
      </c>
      <c r="L8" s="6">
        <f>'CL &amp; Data'!L220/1000000000</f>
        <v>0.50949999999999995</v>
      </c>
      <c r="M8" s="8"/>
      <c r="N8" s="6">
        <f>'CL &amp; Data'!M220</f>
        <v>-13.186049000000001</v>
      </c>
      <c r="O8" s="13">
        <f t="shared" si="2"/>
        <v>-5.1815753000000004</v>
      </c>
      <c r="P8" s="6">
        <f>'CL &amp; Data'!N220</f>
        <v>-14.32973</v>
      </c>
      <c r="Q8" s="8"/>
      <c r="R8" s="6">
        <f>'CL &amp; Data'!M326</f>
        <v>-14.708634</v>
      </c>
      <c r="S8" s="13">
        <f t="shared" si="3"/>
        <v>-5.6227689999999999</v>
      </c>
      <c r="T8" s="6">
        <f>'CL &amp; Data'!N326</f>
        <v>-11.401054999999999</v>
      </c>
      <c r="U8" s="8"/>
    </row>
    <row r="9" spans="1:21" x14ac:dyDescent="0.25">
      <c r="B9" s="6">
        <f>'CL &amp; Data'!B221/1000000000</f>
        <v>0.60940000000000005</v>
      </c>
      <c r="C9" s="8"/>
      <c r="D9" s="6">
        <f>'CL &amp; Data'!C221</f>
        <v>-10.88768</v>
      </c>
      <c r="E9" s="13">
        <f t="shared" si="0"/>
        <v>-3.6330312999999999</v>
      </c>
      <c r="F9" s="6">
        <f>'CL &amp; Data'!D221</f>
        <v>-18.692045</v>
      </c>
      <c r="G9" s="8"/>
      <c r="H9" s="6">
        <f>'CL &amp; Data'!C327</f>
        <v>-12.857303</v>
      </c>
      <c r="I9" s="13">
        <f t="shared" si="1"/>
        <v>-3.9457495999999992</v>
      </c>
      <c r="J9" s="6">
        <f>'CL &amp; Data'!D327</f>
        <v>-14.56424</v>
      </c>
      <c r="L9" s="6">
        <f>'CL &amp; Data'!L221/1000000000</f>
        <v>0.60940000000000005</v>
      </c>
      <c r="M9" s="8"/>
      <c r="N9" s="6">
        <f>'CL &amp; Data'!M221</f>
        <v>-11.618369</v>
      </c>
      <c r="O9" s="13">
        <f t="shared" si="2"/>
        <v>-3.6138952999999994</v>
      </c>
      <c r="P9" s="6">
        <f>'CL &amp; Data'!N221</f>
        <v>-17.936181999999999</v>
      </c>
      <c r="Q9" s="8"/>
      <c r="R9" s="6">
        <f>'CL &amp; Data'!M327</f>
        <v>-12.900532</v>
      </c>
      <c r="S9" s="13">
        <f t="shared" si="3"/>
        <v>-3.814667</v>
      </c>
      <c r="T9" s="6">
        <f>'CL &amp; Data'!N327</f>
        <v>-15.498257000000001</v>
      </c>
      <c r="U9" s="8"/>
    </row>
    <row r="10" spans="1:21" x14ac:dyDescent="0.25">
      <c r="B10" s="6">
        <f>'CL &amp; Data'!B222/1000000000</f>
        <v>0.70930000000000004</v>
      </c>
      <c r="C10" s="8"/>
      <c r="D10" s="6">
        <f>'CL &amp; Data'!C222</f>
        <v>-9.4650496999999998</v>
      </c>
      <c r="E10" s="13">
        <f t="shared" si="0"/>
        <v>-2.2104010000000001</v>
      </c>
      <c r="F10" s="6">
        <f>'CL &amp; Data'!D222</f>
        <v>-20.237711000000001</v>
      </c>
      <c r="G10" s="8"/>
      <c r="H10" s="6">
        <f>'CL &amp; Data'!C328</f>
        <v>-11.001075</v>
      </c>
      <c r="I10" s="13">
        <f t="shared" si="1"/>
        <v>-2.0895215999999994</v>
      </c>
      <c r="J10" s="6">
        <f>'CL &amp; Data'!D328</f>
        <v>-16.678163999999999</v>
      </c>
      <c r="L10" s="6">
        <f>'CL &amp; Data'!L222/1000000000</f>
        <v>0.70930000000000004</v>
      </c>
      <c r="M10" s="8"/>
      <c r="N10" s="6">
        <f>'CL &amp; Data'!M222</f>
        <v>-10.186071999999999</v>
      </c>
      <c r="O10" s="13">
        <f t="shared" si="2"/>
        <v>-2.1815982999999992</v>
      </c>
      <c r="P10" s="6">
        <f>'CL &amp; Data'!N222</f>
        <v>-18.755061999999999</v>
      </c>
      <c r="Q10" s="8"/>
      <c r="R10" s="6">
        <f>'CL &amp; Data'!M328</f>
        <v>-10.965684</v>
      </c>
      <c r="S10" s="13">
        <f t="shared" si="3"/>
        <v>-1.8798189999999995</v>
      </c>
      <c r="T10" s="6">
        <f>'CL &amp; Data'!N328</f>
        <v>-18.197009999999999</v>
      </c>
      <c r="U10" s="8"/>
    </row>
    <row r="11" spans="1:21" x14ac:dyDescent="0.25">
      <c r="B11" s="6">
        <f>'CL &amp; Data'!B223/1000000000</f>
        <v>0.80920000000000003</v>
      </c>
      <c r="C11" s="8"/>
      <c r="D11" s="6">
        <f>'CL &amp; Data'!C223</f>
        <v>-8.4438580999999999</v>
      </c>
      <c r="E11" s="13">
        <f t="shared" si="0"/>
        <v>-1.1892094000000002</v>
      </c>
      <c r="F11" s="6">
        <f>'CL &amp; Data'!D223</f>
        <v>-19.507389</v>
      </c>
      <c r="G11" s="8"/>
      <c r="H11" s="6">
        <f>'CL &amp; Data'!C329</f>
        <v>-10.038713</v>
      </c>
      <c r="I11" s="13">
        <f t="shared" si="1"/>
        <v>-1.1271595999999988</v>
      </c>
      <c r="J11" s="6">
        <f>'CL &amp; Data'!D329</f>
        <v>-17.324435999999999</v>
      </c>
      <c r="L11" s="6">
        <f>'CL &amp; Data'!L223/1000000000</f>
        <v>0.80920000000000003</v>
      </c>
      <c r="M11" s="8"/>
      <c r="N11" s="6">
        <f>'CL &amp; Data'!M223</f>
        <v>-9.1634817000000002</v>
      </c>
      <c r="O11" s="13">
        <f t="shared" si="2"/>
        <v>-1.159008</v>
      </c>
      <c r="P11" s="6">
        <f>'CL &amp; Data'!N223</f>
        <v>-17.467528999999999</v>
      </c>
      <c r="Q11" s="8"/>
      <c r="R11" s="6">
        <f>'CL &amp; Data'!M329</f>
        <v>-9.9456520000000008</v>
      </c>
      <c r="S11" s="13">
        <f t="shared" si="3"/>
        <v>-0.85978700000000075</v>
      </c>
      <c r="T11" s="6">
        <f>'CL &amp; Data'!N329</f>
        <v>-19.255167</v>
      </c>
      <c r="U11" s="8"/>
    </row>
    <row r="12" spans="1:21" x14ac:dyDescent="0.25">
      <c r="B12" s="6">
        <f>'CL &amp; Data'!B224/1000000000</f>
        <v>0.90910000000000002</v>
      </c>
      <c r="C12" s="8"/>
      <c r="D12" s="6">
        <f>'CL &amp; Data'!C224</f>
        <v>-8.0316544000000007</v>
      </c>
      <c r="E12" s="13">
        <f t="shared" si="0"/>
        <v>-0.77700570000000102</v>
      </c>
      <c r="F12" s="6">
        <f>'CL &amp; Data'!D224</f>
        <v>-18.448242</v>
      </c>
      <c r="G12" s="8"/>
      <c r="H12" s="6">
        <f>'CL &amp; Data'!C330</f>
        <v>-9.5190991999999994</v>
      </c>
      <c r="I12" s="13">
        <f t="shared" si="1"/>
        <v>-0.60754579999999869</v>
      </c>
      <c r="J12" s="6">
        <f>'CL &amp; Data'!D330</f>
        <v>-17.489923000000001</v>
      </c>
      <c r="L12" s="6">
        <f>'CL &amp; Data'!L224/1000000000</f>
        <v>0.90910000000000002</v>
      </c>
      <c r="M12" s="8"/>
      <c r="N12" s="6">
        <f>'CL &amp; Data'!M224</f>
        <v>-8.7200441000000009</v>
      </c>
      <c r="O12" s="13">
        <f t="shared" si="2"/>
        <v>-0.71557040000000072</v>
      </c>
      <c r="P12" s="6">
        <f>'CL &amp; Data'!N224</f>
        <v>-16.369897999999999</v>
      </c>
      <c r="Q12" s="8"/>
      <c r="R12" s="6">
        <f>'CL &amp; Data'!M330</f>
        <v>-9.4464979000000007</v>
      </c>
      <c r="S12" s="13">
        <f t="shared" si="3"/>
        <v>-0.36063290000000059</v>
      </c>
      <c r="T12" s="6">
        <f>'CL &amp; Data'!N330</f>
        <v>-19.345043</v>
      </c>
      <c r="U12" s="8"/>
    </row>
    <row r="13" spans="1:21" x14ac:dyDescent="0.25">
      <c r="B13" s="6">
        <f>'CL &amp; Data'!B225/1000000000</f>
        <v>1.0089999999999999</v>
      </c>
      <c r="C13" s="8"/>
      <c r="D13" s="6">
        <f>'CL &amp; Data'!C225</f>
        <v>-7.6363063000000002</v>
      </c>
      <c r="E13" s="13">
        <f t="shared" si="0"/>
        <v>-0.38165760000000049</v>
      </c>
      <c r="F13" s="6">
        <f>'CL &amp; Data'!D225</f>
        <v>-17.960502999999999</v>
      </c>
      <c r="G13" s="8"/>
      <c r="H13" s="6">
        <f>'CL &amp; Data'!C331</f>
        <v>-9.2341881000000008</v>
      </c>
      <c r="I13" s="13">
        <f t="shared" si="1"/>
        <v>-0.32263470000000005</v>
      </c>
      <c r="J13" s="6">
        <f>'CL &amp; Data'!D331</f>
        <v>-17.356102</v>
      </c>
      <c r="L13" s="6">
        <f>'CL &amp; Data'!L225/1000000000</f>
        <v>1.0089999999999999</v>
      </c>
      <c r="M13" s="8"/>
      <c r="N13" s="6">
        <f>'CL &amp; Data'!M225</f>
        <v>-8.3183632000000003</v>
      </c>
      <c r="O13" s="13">
        <f t="shared" si="2"/>
        <v>-0.31388950000000015</v>
      </c>
      <c r="P13" s="6">
        <f>'CL &amp; Data'!N225</f>
        <v>-15.736998</v>
      </c>
      <c r="Q13" s="8"/>
      <c r="R13" s="6">
        <f>'CL &amp; Data'!M331</f>
        <v>-9.2077893999999993</v>
      </c>
      <c r="S13" s="13">
        <f t="shared" si="3"/>
        <v>-0.12192439999999927</v>
      </c>
      <c r="T13" s="6">
        <f>'CL &amp; Data'!N331</f>
        <v>-19.174351000000001</v>
      </c>
      <c r="U13" s="8"/>
    </row>
    <row r="14" spans="1:21" x14ac:dyDescent="0.25">
      <c r="B14" s="6">
        <f>'CL &amp; Data'!B226/1000000000</f>
        <v>1.1089</v>
      </c>
      <c r="C14" s="8"/>
      <c r="D14" s="6">
        <f>'CL &amp; Data'!C226</f>
        <v>-7.6020235999999999</v>
      </c>
      <c r="E14" s="13">
        <f t="shared" si="0"/>
        <v>-0.34737490000000015</v>
      </c>
      <c r="F14" s="6">
        <f>'CL &amp; Data'!D226</f>
        <v>-17.556163999999999</v>
      </c>
      <c r="G14" s="8"/>
      <c r="H14" s="6">
        <f>'CL &amp; Data'!C332</f>
        <v>-9.0286074000000003</v>
      </c>
      <c r="I14" s="13">
        <f t="shared" si="1"/>
        <v>-0.11705399999999955</v>
      </c>
      <c r="J14" s="6">
        <f>'CL &amp; Data'!D332</f>
        <v>-17.468893000000001</v>
      </c>
      <c r="L14" s="6">
        <f>'CL &amp; Data'!L226/1000000000</f>
        <v>1.1089</v>
      </c>
      <c r="M14" s="8"/>
      <c r="N14" s="6">
        <f>'CL &amp; Data'!M226</f>
        <v>-8.3003806999999998</v>
      </c>
      <c r="O14" s="13">
        <f t="shared" si="2"/>
        <v>-0.2959069999999997</v>
      </c>
      <c r="P14" s="6">
        <f>'CL &amp; Data'!N226</f>
        <v>-15.485516000000001</v>
      </c>
      <c r="Q14" s="8"/>
      <c r="R14" s="6">
        <f>'CL &amp; Data'!M332</f>
        <v>-9.0858650000000001</v>
      </c>
      <c r="S14" s="13">
        <f t="shared" si="3"/>
        <v>0</v>
      </c>
      <c r="T14" s="6">
        <f>'CL &amp; Data'!N332</f>
        <v>-19.301285</v>
      </c>
      <c r="U14" s="8"/>
    </row>
    <row r="15" spans="1:21" x14ac:dyDescent="0.25">
      <c r="B15" s="6">
        <f>'CL &amp; Data'!B227/1000000000</f>
        <v>1.2088000000000001</v>
      </c>
      <c r="C15" s="8"/>
      <c r="D15" s="6">
        <f>'CL &amp; Data'!C227</f>
        <v>-7.4050221000000001</v>
      </c>
      <c r="E15" s="13">
        <f t="shared" si="0"/>
        <v>-0.15037340000000032</v>
      </c>
      <c r="F15" s="6">
        <f>'CL &amp; Data'!D227</f>
        <v>-17.658449000000001</v>
      </c>
      <c r="G15" s="8"/>
      <c r="H15" s="6">
        <f>'CL &amp; Data'!C333</f>
        <v>-8.9191140999999998</v>
      </c>
      <c r="I15" s="13">
        <f t="shared" si="1"/>
        <v>-7.5606999999990876E-3</v>
      </c>
      <c r="J15" s="6">
        <f>'CL &amp; Data'!D333</f>
        <v>-17.472076000000001</v>
      </c>
      <c r="L15" s="6">
        <f>'CL &amp; Data'!L227/1000000000</f>
        <v>1.2088000000000001</v>
      </c>
      <c r="M15" s="8"/>
      <c r="N15" s="6">
        <f>'CL &amp; Data'!M227</f>
        <v>-8.1216296999999997</v>
      </c>
      <c r="O15" s="13">
        <f t="shared" si="2"/>
        <v>-0.11715599999999959</v>
      </c>
      <c r="P15" s="6">
        <f>'CL &amp; Data'!N227</f>
        <v>-15.316291</v>
      </c>
      <c r="Q15" s="8"/>
      <c r="R15" s="6">
        <f>'CL &amp; Data'!M333</f>
        <v>-9.0646000000000004</v>
      </c>
      <c r="S15" s="13">
        <f t="shared" si="3"/>
        <v>2.1264999999999645E-2</v>
      </c>
      <c r="T15" s="6">
        <f>'CL &amp; Data'!N333</f>
        <v>-19.043512</v>
      </c>
      <c r="U15" s="8"/>
    </row>
    <row r="16" spans="1:21" x14ac:dyDescent="0.25">
      <c r="B16" s="6">
        <f>'CL &amp; Data'!B228/1000000000</f>
        <v>1.3087</v>
      </c>
      <c r="C16" s="8"/>
      <c r="D16" s="6">
        <f>'CL &amp; Data'!C228</f>
        <v>-7.3422650999999997</v>
      </c>
      <c r="E16" s="13">
        <f t="shared" si="0"/>
        <v>-8.7616399999999928E-2</v>
      </c>
      <c r="F16" s="6">
        <f>'CL &amp; Data'!D228</f>
        <v>-17.859648</v>
      </c>
      <c r="G16" s="8"/>
      <c r="H16" s="6">
        <f>'CL &amp; Data'!C334</f>
        <v>-8.8495407000000004</v>
      </c>
      <c r="I16" s="13">
        <f t="shared" si="1"/>
        <v>6.2012700000000365E-2</v>
      </c>
      <c r="J16" s="6">
        <f>'CL &amp; Data'!D334</f>
        <v>-17.871632000000002</v>
      </c>
      <c r="L16" s="6">
        <f>'CL &amp; Data'!L228/1000000000</f>
        <v>1.3087</v>
      </c>
      <c r="M16" s="8"/>
      <c r="N16" s="6">
        <f>'CL &amp; Data'!M228</f>
        <v>-8.0945101000000008</v>
      </c>
      <c r="O16" s="13">
        <f t="shared" si="2"/>
        <v>-9.0036400000000683E-2</v>
      </c>
      <c r="P16" s="6">
        <f>'CL &amp; Data'!N228</f>
        <v>-15.493601</v>
      </c>
      <c r="Q16" s="8"/>
      <c r="R16" s="6">
        <f>'CL &amp; Data'!M334</f>
        <v>-9.1026506000000005</v>
      </c>
      <c r="S16" s="13">
        <f t="shared" si="3"/>
        <v>-1.67856000000004E-2</v>
      </c>
      <c r="T16" s="6">
        <f>'CL &amp; Data'!N334</f>
        <v>-18.885346999999999</v>
      </c>
      <c r="U16" s="8"/>
    </row>
    <row r="17" spans="2:21" x14ac:dyDescent="0.25">
      <c r="B17" s="6">
        <f>'CL &amp; Data'!B229/1000000000</f>
        <v>1.4086000000000001</v>
      </c>
      <c r="C17" s="8"/>
      <c r="D17" s="6">
        <f>'CL &amp; Data'!C229</f>
        <v>-7.2546486999999997</v>
      </c>
      <c r="E17" s="13">
        <f t="shared" si="0"/>
        <v>0</v>
      </c>
      <c r="F17" s="6">
        <f>'CL &amp; Data'!D229</f>
        <v>-17.840616000000001</v>
      </c>
      <c r="G17" s="8"/>
      <c r="H17" s="6">
        <f>'CL &amp; Data'!C335</f>
        <v>-8.8376932000000004</v>
      </c>
      <c r="I17" s="13">
        <f t="shared" si="1"/>
        <v>7.3860200000000376E-2</v>
      </c>
      <c r="J17" s="6">
        <f>'CL &amp; Data'!D335</f>
        <v>-18.180164000000001</v>
      </c>
      <c r="L17" s="6">
        <f>'CL &amp; Data'!L229/1000000000</f>
        <v>1.4086000000000001</v>
      </c>
      <c r="M17" s="8"/>
      <c r="N17" s="6">
        <f>'CL &amp; Data'!M229</f>
        <v>-8.0044737000000001</v>
      </c>
      <c r="O17" s="13">
        <f t="shared" si="2"/>
        <v>0</v>
      </c>
      <c r="P17" s="6">
        <f>'CL &amp; Data'!N229</f>
        <v>-15.545664</v>
      </c>
      <c r="Q17" s="8"/>
      <c r="R17" s="6">
        <f>'CL &amp; Data'!M335</f>
        <v>-9.1477900000000005</v>
      </c>
      <c r="S17" s="13">
        <f t="shared" si="3"/>
        <v>-6.1925000000000452E-2</v>
      </c>
      <c r="T17" s="6">
        <f>'CL &amp; Data'!N335</f>
        <v>-18.448324</v>
      </c>
      <c r="U17" s="8"/>
    </row>
    <row r="18" spans="2:21" x14ac:dyDescent="0.25">
      <c r="B18" s="6">
        <f>'CL &amp; Data'!B230/1000000000</f>
        <v>1.5085</v>
      </c>
      <c r="C18" s="8"/>
      <c r="D18" s="6">
        <f>'CL &amp; Data'!C230</f>
        <v>-7.2432002999999998</v>
      </c>
      <c r="E18" s="13">
        <f t="shared" si="0"/>
        <v>1.1448399999999914E-2</v>
      </c>
      <c r="F18" s="6">
        <f>'CL &amp; Data'!D230</f>
        <v>-18.129721</v>
      </c>
      <c r="G18" s="8"/>
      <c r="H18" s="6">
        <f>'CL &amp; Data'!C336</f>
        <v>-8.8630934000000003</v>
      </c>
      <c r="I18" s="13">
        <f t="shared" si="1"/>
        <v>4.8460000000000392E-2</v>
      </c>
      <c r="J18" s="6">
        <f>'CL &amp; Data'!D336</f>
        <v>-18.388318999999999</v>
      </c>
      <c r="L18" s="6">
        <f>'CL &amp; Data'!L230/1000000000</f>
        <v>1.5085</v>
      </c>
      <c r="M18" s="8"/>
      <c r="N18" s="6">
        <f>'CL &amp; Data'!M230</f>
        <v>-7.9807300999999997</v>
      </c>
      <c r="O18" s="13">
        <f t="shared" si="2"/>
        <v>2.374360000000042E-2</v>
      </c>
      <c r="P18" s="6">
        <f>'CL &amp; Data'!N230</f>
        <v>-15.849372000000001</v>
      </c>
      <c r="Q18" s="8"/>
      <c r="R18" s="6">
        <f>'CL &amp; Data'!M336</f>
        <v>-9.1847057000000003</v>
      </c>
      <c r="S18" s="13">
        <f t="shared" si="3"/>
        <v>-9.8840700000000226E-2</v>
      </c>
      <c r="T18" s="6">
        <f>'CL &amp; Data'!N336</f>
        <v>-17.98377</v>
      </c>
      <c r="U18" s="8"/>
    </row>
    <row r="19" spans="2:21" x14ac:dyDescent="0.25">
      <c r="B19" s="6">
        <f>'CL &amp; Data'!B231/1000000000</f>
        <v>1.6084000000000001</v>
      </c>
      <c r="C19" s="8"/>
      <c r="D19" s="6">
        <f>'CL &amp; Data'!C231</f>
        <v>-7.3554133999999998</v>
      </c>
      <c r="E19" s="13">
        <f t="shared" si="0"/>
        <v>-0.10076470000000004</v>
      </c>
      <c r="F19" s="6">
        <f>'CL &amp; Data'!D231</f>
        <v>-17.941599</v>
      </c>
      <c r="G19" s="8"/>
      <c r="H19" s="6">
        <f>'CL &amp; Data'!C337</f>
        <v>-8.9115534000000007</v>
      </c>
      <c r="I19" s="13">
        <f t="shared" si="1"/>
        <v>0</v>
      </c>
      <c r="J19" s="6">
        <f>'CL &amp; Data'!D337</f>
        <v>-18.532382999999999</v>
      </c>
      <c r="L19" s="6">
        <f>'CL &amp; Data'!L231/1000000000</f>
        <v>1.6084000000000001</v>
      </c>
      <c r="M19" s="8"/>
      <c r="N19" s="6">
        <f>'CL &amp; Data'!M231</f>
        <v>-8.0681200000000004</v>
      </c>
      <c r="O19" s="13">
        <f t="shared" si="2"/>
        <v>-6.3646300000000267E-2</v>
      </c>
      <c r="P19" s="6">
        <f>'CL &amp; Data'!N231</f>
        <v>-15.963621</v>
      </c>
      <c r="Q19" s="8"/>
      <c r="R19" s="6">
        <f>'CL &amp; Data'!M337</f>
        <v>-9.1964865000000007</v>
      </c>
      <c r="S19" s="13">
        <f t="shared" si="3"/>
        <v>-0.11062150000000059</v>
      </c>
      <c r="T19" s="6">
        <f>'CL &amp; Data'!N337</f>
        <v>-17.645439</v>
      </c>
      <c r="U19" s="8"/>
    </row>
    <row r="20" spans="2:21" x14ac:dyDescent="0.25">
      <c r="B20" s="6">
        <f>'CL &amp; Data'!B232/1000000000</f>
        <v>1.7082999999999999</v>
      </c>
      <c r="C20" s="8"/>
      <c r="D20" s="6">
        <f>'CL &amp; Data'!C232</f>
        <v>-7.427352</v>
      </c>
      <c r="E20" s="13">
        <f t="shared" si="0"/>
        <v>-0.17270330000000023</v>
      </c>
      <c r="F20" s="6">
        <f>'CL &amp; Data'!D232</f>
        <v>-18.190795999999999</v>
      </c>
      <c r="G20" s="8"/>
      <c r="H20" s="6">
        <f>'CL &amp; Data'!C338</f>
        <v>-9.0019627</v>
      </c>
      <c r="I20" s="13">
        <f t="shared" si="1"/>
        <v>-9.0409299999999249E-2</v>
      </c>
      <c r="J20" s="6">
        <f>'CL &amp; Data'!D338</f>
        <v>-18.705095</v>
      </c>
      <c r="L20" s="6">
        <f>'CL &amp; Data'!L232/1000000000</f>
        <v>1.7082999999999999</v>
      </c>
      <c r="M20" s="8"/>
      <c r="N20" s="6">
        <f>'CL &amp; Data'!M232</f>
        <v>-8.1338892000000005</v>
      </c>
      <c r="O20" s="13">
        <f t="shared" si="2"/>
        <v>-0.12941550000000035</v>
      </c>
      <c r="P20" s="6">
        <f>'CL &amp; Data'!N232</f>
        <v>-16.296692</v>
      </c>
      <c r="Q20" s="8"/>
      <c r="R20" s="6">
        <f>'CL &amp; Data'!M338</f>
        <v>-9.2154369000000003</v>
      </c>
      <c r="S20" s="13">
        <f t="shared" si="3"/>
        <v>-0.12957190000000018</v>
      </c>
      <c r="T20" s="6">
        <f>'CL &amp; Data'!N338</f>
        <v>-17.634958000000001</v>
      </c>
      <c r="U20" s="8"/>
    </row>
    <row r="21" spans="2:21" x14ac:dyDescent="0.25">
      <c r="B21" s="6">
        <f>'CL &amp; Data'!B233/1000000000</f>
        <v>1.8082</v>
      </c>
      <c r="C21" s="8"/>
      <c r="D21" s="6">
        <f>'CL &amp; Data'!C233</f>
        <v>-7.5263432999999997</v>
      </c>
      <c r="E21" s="13">
        <f t="shared" si="0"/>
        <v>-0.27169460000000001</v>
      </c>
      <c r="F21" s="6">
        <f>'CL &amp; Data'!D233</f>
        <v>-17.488123000000002</v>
      </c>
      <c r="G21" s="8"/>
      <c r="H21" s="6">
        <f>'CL &amp; Data'!C339</f>
        <v>-9.1134480999999994</v>
      </c>
      <c r="I21" s="13">
        <f t="shared" si="1"/>
        <v>-0.20189469999999865</v>
      </c>
      <c r="J21" s="6">
        <f>'CL &amp; Data'!D339</f>
        <v>-18.728156999999999</v>
      </c>
      <c r="L21" s="6">
        <f>'CL &amp; Data'!L233/1000000000</f>
        <v>1.8082</v>
      </c>
      <c r="M21" s="8"/>
      <c r="N21" s="6">
        <f>'CL &amp; Data'!M233</f>
        <v>-8.2333288000000007</v>
      </c>
      <c r="O21" s="13">
        <f t="shared" si="2"/>
        <v>-0.22885510000000053</v>
      </c>
      <c r="P21" s="6">
        <f>'CL &amp; Data'!N233</f>
        <v>-16.274452</v>
      </c>
      <c r="Q21" s="8"/>
      <c r="R21" s="6">
        <f>'CL &amp; Data'!M339</f>
        <v>-9.2287759999999999</v>
      </c>
      <c r="S21" s="13">
        <f t="shared" si="3"/>
        <v>-0.14291099999999979</v>
      </c>
      <c r="T21" s="6">
        <f>'CL &amp; Data'!N339</f>
        <v>-17.731961999999999</v>
      </c>
      <c r="U21" s="8"/>
    </row>
    <row r="22" spans="2:21" x14ac:dyDescent="0.25">
      <c r="B22" s="6">
        <f>'CL &amp; Data'!B234/1000000000</f>
        <v>1.9080999999999999</v>
      </c>
      <c r="C22" s="8"/>
      <c r="D22" s="6">
        <f>'CL &amp; Data'!C234</f>
        <v>-7.4695530000000003</v>
      </c>
      <c r="E22" s="13">
        <f t="shared" si="0"/>
        <v>-0.2149043000000006</v>
      </c>
      <c r="F22" s="6">
        <f>'CL &amp; Data'!D234</f>
        <v>-17.360068999999999</v>
      </c>
      <c r="G22" s="8"/>
      <c r="H22" s="6">
        <f>'CL &amp; Data'!C340</f>
        <v>-9.2437649000000004</v>
      </c>
      <c r="I22" s="13">
        <f t="shared" si="1"/>
        <v>-0.33221149999999966</v>
      </c>
      <c r="J22" s="6">
        <f>'CL &amp; Data'!D340</f>
        <v>-18.557468</v>
      </c>
      <c r="L22" s="6">
        <f>'CL &amp; Data'!L234/1000000000</f>
        <v>1.9080999999999999</v>
      </c>
      <c r="M22" s="8"/>
      <c r="N22" s="6">
        <f>'CL &amp; Data'!M234</f>
        <v>-8.2106589999999997</v>
      </c>
      <c r="O22" s="13">
        <f t="shared" si="2"/>
        <v>-0.20618529999999957</v>
      </c>
      <c r="P22" s="6">
        <f>'CL &amp; Data'!N234</f>
        <v>-16.229990000000001</v>
      </c>
      <c r="Q22" s="8"/>
      <c r="R22" s="6">
        <f>'CL &amp; Data'!M340</f>
        <v>-9.2394122999999997</v>
      </c>
      <c r="S22" s="13">
        <f t="shared" si="3"/>
        <v>-0.15354729999999961</v>
      </c>
      <c r="T22" s="6">
        <f>'CL &amp; Data'!N340</f>
        <v>-18.048689</v>
      </c>
      <c r="U22" s="8"/>
    </row>
    <row r="23" spans="2:21" x14ac:dyDescent="0.25">
      <c r="B23" s="6">
        <f>'CL &amp; Data'!B235/1000000000</f>
        <v>2.008</v>
      </c>
      <c r="C23" s="8"/>
      <c r="D23" s="6">
        <f>'CL &amp; Data'!C235</f>
        <v>-7.4212499000000003</v>
      </c>
      <c r="E23" s="13">
        <f t="shared" si="0"/>
        <v>-0.16660120000000056</v>
      </c>
      <c r="F23" s="6">
        <f>'CL &amp; Data'!D235</f>
        <v>-16.937885000000001</v>
      </c>
      <c r="G23" s="8"/>
      <c r="H23" s="6">
        <f>'CL &amp; Data'!C341</f>
        <v>-9.3534831999999994</v>
      </c>
      <c r="I23" s="13">
        <f t="shared" si="1"/>
        <v>-0.44192979999999871</v>
      </c>
      <c r="J23" s="6">
        <f>'CL &amp; Data'!D341</f>
        <v>-18.089856999999999</v>
      </c>
      <c r="L23" s="6">
        <f>'CL &amp; Data'!L235/1000000000</f>
        <v>2.008</v>
      </c>
      <c r="M23" s="8"/>
      <c r="N23" s="6">
        <f>'CL &amp; Data'!M235</f>
        <v>-8.1604652000000009</v>
      </c>
      <c r="O23" s="13">
        <f t="shared" si="2"/>
        <v>-0.15599150000000073</v>
      </c>
      <c r="P23" s="6">
        <f>'CL &amp; Data'!N235</f>
        <v>-15.863958</v>
      </c>
      <c r="Q23" s="8"/>
      <c r="R23" s="6">
        <f>'CL &amp; Data'!M341</f>
        <v>-9.2629470999999999</v>
      </c>
      <c r="S23" s="13">
        <f t="shared" si="3"/>
        <v>-0.1770820999999998</v>
      </c>
      <c r="T23" s="6">
        <f>'CL &amp; Data'!N341</f>
        <v>-17.960258</v>
      </c>
      <c r="U23" s="8"/>
    </row>
    <row r="24" spans="2:21" x14ac:dyDescent="0.25">
      <c r="B24" s="6">
        <f>'CL &amp; Data'!B236/1000000000</f>
        <v>2.1078999999999999</v>
      </c>
      <c r="C24" s="8"/>
      <c r="D24" s="6">
        <f>'CL &amp; Data'!C236</f>
        <v>-7.4274453999999999</v>
      </c>
      <c r="E24" s="13">
        <f t="shared" si="0"/>
        <v>-0.17279670000000014</v>
      </c>
      <c r="F24" s="6">
        <f>'CL &amp; Data'!D236</f>
        <v>-16.948069</v>
      </c>
      <c r="G24" s="8"/>
      <c r="H24" s="6">
        <f>'CL &amp; Data'!C342</f>
        <v>-9.4426764999999993</v>
      </c>
      <c r="I24" s="13">
        <f t="shared" si="1"/>
        <v>-0.53112309999999852</v>
      </c>
      <c r="J24" s="6">
        <f>'CL &amp; Data'!D342</f>
        <v>-17.702418999999999</v>
      </c>
      <c r="L24" s="6">
        <f>'CL &amp; Data'!L236/1000000000</f>
        <v>2.1078999999999999</v>
      </c>
      <c r="M24" s="8"/>
      <c r="N24" s="6">
        <f>'CL &amp; Data'!M236</f>
        <v>-8.1418456999999993</v>
      </c>
      <c r="O24" s="13">
        <f t="shared" si="2"/>
        <v>-0.13737199999999916</v>
      </c>
      <c r="P24" s="6">
        <f>'CL &amp; Data'!N236</f>
        <v>-15.570873000000001</v>
      </c>
      <c r="Q24" s="8"/>
      <c r="R24" s="6">
        <f>'CL &amp; Data'!M342</f>
        <v>-9.2963132999999996</v>
      </c>
      <c r="S24" s="13">
        <f t="shared" si="3"/>
        <v>-0.21044829999999948</v>
      </c>
      <c r="T24" s="6">
        <f>'CL &amp; Data'!N342</f>
        <v>-17.957343999999999</v>
      </c>
      <c r="U24" s="8"/>
    </row>
    <row r="25" spans="2:21" x14ac:dyDescent="0.25">
      <c r="B25" s="6">
        <f>'CL &amp; Data'!B237/1000000000</f>
        <v>2.2078000000000002</v>
      </c>
      <c r="C25" s="8"/>
      <c r="D25" s="6">
        <f>'CL &amp; Data'!C237</f>
        <v>-7.5273380000000003</v>
      </c>
      <c r="E25" s="13">
        <f t="shared" si="0"/>
        <v>-0.27268930000000058</v>
      </c>
      <c r="F25" s="6">
        <f>'CL &amp; Data'!D237</f>
        <v>-16.6035</v>
      </c>
      <c r="G25" s="8"/>
      <c r="H25" s="6">
        <f>'CL &amp; Data'!C343</f>
        <v>-9.5165672000000008</v>
      </c>
      <c r="I25" s="13">
        <f t="shared" si="1"/>
        <v>-0.60501380000000005</v>
      </c>
      <c r="J25" s="6">
        <f>'CL &amp; Data'!D343</f>
        <v>-17.13814</v>
      </c>
      <c r="L25" s="6">
        <f>'CL &amp; Data'!L237/1000000000</f>
        <v>2.2078000000000002</v>
      </c>
      <c r="M25" s="8"/>
      <c r="N25" s="6">
        <f>'CL &amp; Data'!M237</f>
        <v>-8.2087765000000008</v>
      </c>
      <c r="O25" s="13">
        <f t="shared" si="2"/>
        <v>-0.20430280000000067</v>
      </c>
      <c r="P25" s="6">
        <f>'CL &amp; Data'!N237</f>
        <v>-15.070354</v>
      </c>
      <c r="Q25" s="8"/>
      <c r="R25" s="6">
        <f>'CL &amp; Data'!M343</f>
        <v>-9.3467473999999999</v>
      </c>
      <c r="S25" s="13">
        <f t="shared" si="3"/>
        <v>-0.26088239999999985</v>
      </c>
      <c r="T25" s="6">
        <f>'CL &amp; Data'!N343</f>
        <v>-17.561432</v>
      </c>
      <c r="U25" s="8"/>
    </row>
    <row r="26" spans="2:21" x14ac:dyDescent="0.25">
      <c r="B26" s="6">
        <f>'CL &amp; Data'!B238/1000000000</f>
        <v>2.3077000000000001</v>
      </c>
      <c r="C26" s="8"/>
      <c r="D26" s="6">
        <f>'CL &amp; Data'!C238</f>
        <v>-7.6688409000000002</v>
      </c>
      <c r="E26" s="13">
        <f t="shared" si="0"/>
        <v>-0.41419220000000045</v>
      </c>
      <c r="F26" s="6">
        <f>'CL &amp; Data'!D238</f>
        <v>-16.382398999999999</v>
      </c>
      <c r="G26" s="8"/>
      <c r="H26" s="6">
        <f>'CL &amp; Data'!C344</f>
        <v>-9.6095533</v>
      </c>
      <c r="I26" s="13">
        <f t="shared" si="1"/>
        <v>-0.69799989999999923</v>
      </c>
      <c r="J26" s="6">
        <f>'CL &amp; Data'!D344</f>
        <v>-16.719944000000002</v>
      </c>
      <c r="L26" s="6">
        <f>'CL &amp; Data'!L238/1000000000</f>
        <v>2.3077000000000001</v>
      </c>
      <c r="M26" s="8"/>
      <c r="N26" s="6">
        <f>'CL &amp; Data'!M238</f>
        <v>-8.3392505999999997</v>
      </c>
      <c r="O26" s="13">
        <f t="shared" si="2"/>
        <v>-0.3347768999999996</v>
      </c>
      <c r="P26" s="6">
        <f>'CL &amp; Data'!N238</f>
        <v>-14.817555</v>
      </c>
      <c r="Q26" s="8"/>
      <c r="R26" s="6">
        <f>'CL &amp; Data'!M344</f>
        <v>-9.4179373000000002</v>
      </c>
      <c r="S26" s="13">
        <f t="shared" si="3"/>
        <v>-0.3320723000000001</v>
      </c>
      <c r="T26" s="6">
        <f>'CL &amp; Data'!N344</f>
        <v>-17.381124</v>
      </c>
      <c r="U26" s="8"/>
    </row>
    <row r="27" spans="2:21" x14ac:dyDescent="0.25">
      <c r="B27" s="6">
        <f>'CL &amp; Data'!B239/1000000000</f>
        <v>2.4076</v>
      </c>
      <c r="C27" s="8"/>
      <c r="D27" s="6">
        <f>'CL &amp; Data'!C239</f>
        <v>-7.7314119000000003</v>
      </c>
      <c r="E27" s="13">
        <f t="shared" si="0"/>
        <v>-0.47676320000000061</v>
      </c>
      <c r="F27" s="6">
        <f>'CL &amp; Data'!D239</f>
        <v>-16.138833999999999</v>
      </c>
      <c r="G27" s="8"/>
      <c r="H27" s="6">
        <f>'CL &amp; Data'!C345</f>
        <v>-9.7262649999999997</v>
      </c>
      <c r="I27" s="13">
        <f t="shared" si="1"/>
        <v>-0.81471159999999898</v>
      </c>
      <c r="J27" s="6">
        <f>'CL &amp; Data'!D345</f>
        <v>-15.925297</v>
      </c>
      <c r="L27" s="6">
        <f>'CL &amp; Data'!L239/1000000000</f>
        <v>2.4076</v>
      </c>
      <c r="M27" s="8"/>
      <c r="N27" s="6">
        <f>'CL &amp; Data'!M239</f>
        <v>-8.4126843999999998</v>
      </c>
      <c r="O27" s="13">
        <f t="shared" si="2"/>
        <v>-0.4082106999999997</v>
      </c>
      <c r="P27" s="6">
        <f>'CL &amp; Data'!N239</f>
        <v>-14.520080999999999</v>
      </c>
      <c r="Q27" s="8"/>
      <c r="R27" s="6">
        <f>'CL &amp; Data'!M345</f>
        <v>-9.5034933000000006</v>
      </c>
      <c r="S27" s="13">
        <f t="shared" si="3"/>
        <v>-0.41762830000000051</v>
      </c>
      <c r="T27" s="6">
        <f>'CL &amp; Data'!N345</f>
        <v>-16.717587999999999</v>
      </c>
      <c r="U27" s="8"/>
    </row>
    <row r="28" spans="2:21" x14ac:dyDescent="0.25">
      <c r="B28" s="6">
        <f>'CL &amp; Data'!B240/1000000000</f>
        <v>2.5074999999999998</v>
      </c>
      <c r="C28" s="8"/>
      <c r="D28" s="6">
        <f>'CL &amp; Data'!C240</f>
        <v>-7.7087703000000003</v>
      </c>
      <c r="E28" s="13">
        <f t="shared" si="0"/>
        <v>-0.45412160000000057</v>
      </c>
      <c r="F28" s="6">
        <f>'CL &amp; Data'!D240</f>
        <v>-16.273806</v>
      </c>
      <c r="G28" s="8"/>
      <c r="H28" s="6">
        <f>'CL &amp; Data'!C346</f>
        <v>-9.8119306999999996</v>
      </c>
      <c r="I28" s="13">
        <f t="shared" si="1"/>
        <v>-0.90037729999999883</v>
      </c>
      <c r="J28" s="6">
        <f>'CL &amp; Data'!D346</f>
        <v>-15.469576</v>
      </c>
      <c r="L28" s="6">
        <f>'CL &amp; Data'!L240/1000000000</f>
        <v>2.5074999999999998</v>
      </c>
      <c r="M28" s="8"/>
      <c r="N28" s="6">
        <f>'CL &amp; Data'!M240</f>
        <v>-8.3807936000000005</v>
      </c>
      <c r="O28" s="13">
        <f t="shared" si="2"/>
        <v>-0.37631990000000037</v>
      </c>
      <c r="P28" s="6">
        <f>'CL &amp; Data'!N240</f>
        <v>-14.679432</v>
      </c>
      <c r="Q28" s="8"/>
      <c r="R28" s="6">
        <f>'CL &amp; Data'!M346</f>
        <v>-9.5438042000000003</v>
      </c>
      <c r="S28" s="13">
        <f t="shared" si="3"/>
        <v>-0.45793920000000021</v>
      </c>
      <c r="T28" s="6">
        <f>'CL &amp; Data'!N346</f>
        <v>-16.384378000000002</v>
      </c>
      <c r="U28" s="8"/>
    </row>
    <row r="29" spans="2:21" x14ac:dyDescent="0.25">
      <c r="B29" s="6">
        <f>'CL &amp; Data'!B241/1000000000</f>
        <v>2.6074000000000002</v>
      </c>
      <c r="C29" s="8"/>
      <c r="D29" s="6">
        <f>'CL &amp; Data'!C241</f>
        <v>-7.6651821</v>
      </c>
      <c r="E29" s="13">
        <f t="shared" si="0"/>
        <v>-0.41053340000000027</v>
      </c>
      <c r="F29" s="6">
        <f>'CL &amp; Data'!D241</f>
        <v>-16.193752</v>
      </c>
      <c r="G29" s="8"/>
      <c r="H29" s="6">
        <f>'CL &amp; Data'!C347</f>
        <v>-9.8838205000000006</v>
      </c>
      <c r="I29" s="13">
        <f t="shared" si="1"/>
        <v>-0.97226709999999983</v>
      </c>
      <c r="J29" s="6">
        <f>'CL &amp; Data'!D347</f>
        <v>-15.083983999999999</v>
      </c>
      <c r="L29" s="6">
        <f>'CL &amp; Data'!L241/1000000000</f>
        <v>2.6074000000000002</v>
      </c>
      <c r="M29" s="8"/>
      <c r="N29" s="6">
        <f>'CL &amp; Data'!M241</f>
        <v>-8.3211946000000001</v>
      </c>
      <c r="O29" s="13">
        <f t="shared" si="2"/>
        <v>-0.31672089999999997</v>
      </c>
      <c r="P29" s="6">
        <f>'CL &amp; Data'!N241</f>
        <v>-14.685667</v>
      </c>
      <c r="Q29" s="8"/>
      <c r="R29" s="6">
        <f>'CL &amp; Data'!M347</f>
        <v>-9.5635290000000008</v>
      </c>
      <c r="S29" s="13">
        <f t="shared" si="3"/>
        <v>-0.47766400000000075</v>
      </c>
      <c r="T29" s="6">
        <f>'CL &amp; Data'!N347</f>
        <v>-16.034061000000001</v>
      </c>
      <c r="U29" s="8"/>
    </row>
    <row r="30" spans="2:21" x14ac:dyDescent="0.25">
      <c r="B30" s="6">
        <f>'CL &amp; Data'!B242/1000000000</f>
        <v>2.7073</v>
      </c>
      <c r="C30" s="8"/>
      <c r="D30" s="6">
        <f>'CL &amp; Data'!C242</f>
        <v>-7.7061843999999997</v>
      </c>
      <c r="E30" s="13">
        <f t="shared" si="0"/>
        <v>-0.45153569999999998</v>
      </c>
      <c r="F30" s="6">
        <f>'CL &amp; Data'!D242</f>
        <v>-16.087702</v>
      </c>
      <c r="G30" s="8"/>
      <c r="H30" s="6">
        <f>'CL &amp; Data'!C348</f>
        <v>-9.9615258999999998</v>
      </c>
      <c r="I30" s="13">
        <f t="shared" si="1"/>
        <v>-1.0499724999999991</v>
      </c>
      <c r="J30" s="6">
        <f>'CL &amp; Data'!D348</f>
        <v>-15.118793</v>
      </c>
      <c r="L30" s="6">
        <f>'CL &amp; Data'!L242/1000000000</f>
        <v>2.7073</v>
      </c>
      <c r="M30" s="8"/>
      <c r="N30" s="6">
        <f>'CL &amp; Data'!M242</f>
        <v>-8.3130807999999998</v>
      </c>
      <c r="O30" s="13">
        <f t="shared" si="2"/>
        <v>-0.30860709999999969</v>
      </c>
      <c r="P30" s="6">
        <f>'CL &amp; Data'!N242</f>
        <v>-14.74061</v>
      </c>
      <c r="Q30" s="8"/>
      <c r="R30" s="6">
        <f>'CL &amp; Data'!M348</f>
        <v>-9.5996056000000003</v>
      </c>
      <c r="S30" s="13">
        <f t="shared" si="3"/>
        <v>-0.51374060000000021</v>
      </c>
      <c r="T30" s="6">
        <f>'CL &amp; Data'!N348</f>
        <v>-16.156552999999999</v>
      </c>
      <c r="U30" s="8"/>
    </row>
    <row r="31" spans="2:21" x14ac:dyDescent="0.25">
      <c r="B31" s="6">
        <f>'CL &amp; Data'!B243/1000000000</f>
        <v>2.8071999999999999</v>
      </c>
      <c r="C31" s="8"/>
      <c r="D31" s="6">
        <f>'CL &amp; Data'!C243</f>
        <v>-7.8794760999999998</v>
      </c>
      <c r="E31" s="13">
        <f t="shared" si="0"/>
        <v>-0.62482740000000003</v>
      </c>
      <c r="F31" s="6">
        <f>'CL &amp; Data'!D243</f>
        <v>-15.390841</v>
      </c>
      <c r="G31" s="8"/>
      <c r="H31" s="6">
        <f>'CL &amp; Data'!C349</f>
        <v>-10.048287999999999</v>
      </c>
      <c r="I31" s="13">
        <f t="shared" si="1"/>
        <v>-1.1367345999999987</v>
      </c>
      <c r="J31" s="6">
        <f>'CL &amp; Data'!D349</f>
        <v>-15.086116000000001</v>
      </c>
      <c r="L31" s="6">
        <f>'CL &amp; Data'!L243/1000000000</f>
        <v>2.8071999999999999</v>
      </c>
      <c r="M31" s="8"/>
      <c r="N31" s="6">
        <f>'CL &amp; Data'!M243</f>
        <v>-8.4740772</v>
      </c>
      <c r="O31" s="13">
        <f t="shared" si="2"/>
        <v>-0.46960349999999984</v>
      </c>
      <c r="P31" s="6">
        <f>'CL &amp; Data'!N243</f>
        <v>-14.234718000000001</v>
      </c>
      <c r="Q31" s="8"/>
      <c r="R31" s="6">
        <f>'CL &amp; Data'!M349</f>
        <v>-9.6588106000000007</v>
      </c>
      <c r="S31" s="13">
        <f t="shared" si="3"/>
        <v>-0.57294560000000061</v>
      </c>
      <c r="T31" s="6">
        <f>'CL &amp; Data'!N349</f>
        <v>-16.146470999999998</v>
      </c>
      <c r="U31" s="8"/>
    </row>
    <row r="32" spans="2:21" x14ac:dyDescent="0.25">
      <c r="B32" s="6">
        <f>'CL &amp; Data'!B244/1000000000</f>
        <v>2.9070999999999998</v>
      </c>
      <c r="C32" s="8"/>
      <c r="D32" s="6">
        <f>'CL &amp; Data'!C244</f>
        <v>-8.0478506000000003</v>
      </c>
      <c r="E32" s="13">
        <f t="shared" si="0"/>
        <v>-0.79320190000000057</v>
      </c>
      <c r="F32" s="6">
        <f>'CL &amp; Data'!D244</f>
        <v>-14.793108</v>
      </c>
      <c r="G32" s="8"/>
      <c r="H32" s="6">
        <f>'CL &amp; Data'!C350</f>
        <v>-10.102116000000001</v>
      </c>
      <c r="I32" s="13">
        <f t="shared" si="1"/>
        <v>-1.1905625999999998</v>
      </c>
      <c r="J32" s="6">
        <f>'CL &amp; Data'!D350</f>
        <v>-15.008635</v>
      </c>
      <c r="L32" s="6">
        <f>'CL &amp; Data'!L244/1000000000</f>
        <v>2.9070999999999998</v>
      </c>
      <c r="M32" s="8"/>
      <c r="N32" s="6">
        <f>'CL &amp; Data'!M244</f>
        <v>-8.6322994000000008</v>
      </c>
      <c r="O32" s="13">
        <f t="shared" si="2"/>
        <v>-0.62782570000000071</v>
      </c>
      <c r="P32" s="6">
        <f>'CL &amp; Data'!N244</f>
        <v>-13.758977</v>
      </c>
      <c r="Q32" s="8"/>
      <c r="R32" s="6">
        <f>'CL &amp; Data'!M350</f>
        <v>-9.7120494999999991</v>
      </c>
      <c r="S32" s="13">
        <f t="shared" si="3"/>
        <v>-0.62618449999999903</v>
      </c>
      <c r="T32" s="6">
        <f>'CL &amp; Data'!N350</f>
        <v>-16.149474999999999</v>
      </c>
      <c r="U32" s="8"/>
    </row>
    <row r="33" spans="2:21" x14ac:dyDescent="0.25">
      <c r="B33" s="6">
        <f>'CL &amp; Data'!B245/1000000000</f>
        <v>3.0070000000000001</v>
      </c>
      <c r="C33" s="8"/>
      <c r="D33" s="6">
        <f>'CL &amp; Data'!C245</f>
        <v>-8.1405677999999995</v>
      </c>
      <c r="E33" s="13">
        <f t="shared" si="0"/>
        <v>-0.88591909999999974</v>
      </c>
      <c r="F33" s="6">
        <f>'CL &amp; Data'!D245</f>
        <v>-14.323320000000001</v>
      </c>
      <c r="G33" s="8"/>
      <c r="H33" s="6">
        <f>'CL &amp; Data'!C351</f>
        <v>-10.142901</v>
      </c>
      <c r="I33" s="13">
        <f t="shared" si="1"/>
        <v>-1.2313475999999994</v>
      </c>
      <c r="J33" s="6">
        <f>'CL &amp; Data'!D351</f>
        <v>-14.781777999999999</v>
      </c>
      <c r="L33" s="6">
        <f>'CL &amp; Data'!L245/1000000000</f>
        <v>3.0070000000000001</v>
      </c>
      <c r="M33" s="8"/>
      <c r="N33" s="6">
        <f>'CL &amp; Data'!M245</f>
        <v>-8.7373457000000005</v>
      </c>
      <c r="O33" s="13">
        <f t="shared" si="2"/>
        <v>-0.73287200000000041</v>
      </c>
      <c r="P33" s="6">
        <f>'CL &amp; Data'!N245</f>
        <v>-13.300960999999999</v>
      </c>
      <c r="Q33" s="8"/>
      <c r="R33" s="6">
        <f>'CL &amp; Data'!M351</f>
        <v>-9.7798079999999992</v>
      </c>
      <c r="S33" s="13">
        <f t="shared" si="3"/>
        <v>-0.69394299999999909</v>
      </c>
      <c r="T33" s="6">
        <f>'CL &amp; Data'!N351</f>
        <v>-15.901389999999999</v>
      </c>
      <c r="U33" s="8"/>
    </row>
    <row r="34" spans="2:21" x14ac:dyDescent="0.25">
      <c r="B34" s="6">
        <f>'CL &amp; Data'!B246/1000000000</f>
        <v>3.1069</v>
      </c>
      <c r="C34" s="8"/>
      <c r="D34" s="6">
        <f>'CL &amp; Data'!C246</f>
        <v>-8.1559629000000005</v>
      </c>
      <c r="E34" s="13">
        <f t="shared" si="0"/>
        <v>-0.90131420000000073</v>
      </c>
      <c r="F34" s="6">
        <f>'CL &amp; Data'!D246</f>
        <v>-13.974667999999999</v>
      </c>
      <c r="G34" s="8"/>
      <c r="H34" s="6">
        <f>'CL &amp; Data'!C352</f>
        <v>-10.22734</v>
      </c>
      <c r="I34" s="13">
        <f t="shared" si="1"/>
        <v>-1.3157865999999991</v>
      </c>
      <c r="J34" s="6">
        <f>'CL &amp; Data'!D352</f>
        <v>-14.474024999999999</v>
      </c>
      <c r="L34" s="6">
        <f>'CL &amp; Data'!L246/1000000000</f>
        <v>3.1069</v>
      </c>
      <c r="M34" s="8"/>
      <c r="N34" s="6">
        <f>'CL &amp; Data'!M246</f>
        <v>-8.7330197999999992</v>
      </c>
      <c r="O34" s="13">
        <f t="shared" si="2"/>
        <v>-0.72854609999999909</v>
      </c>
      <c r="P34" s="6">
        <f>'CL &amp; Data'!N246</f>
        <v>-13.029559000000001</v>
      </c>
      <c r="Q34" s="8"/>
      <c r="R34" s="6">
        <f>'CL &amp; Data'!M352</f>
        <v>-9.9147643999999993</v>
      </c>
      <c r="S34" s="13">
        <f t="shared" si="3"/>
        <v>-0.82889939999999918</v>
      </c>
      <c r="T34" s="6">
        <f>'CL &amp; Data'!N352</f>
        <v>-15.606229000000001</v>
      </c>
      <c r="U34" s="8"/>
    </row>
    <row r="35" spans="2:21" x14ac:dyDescent="0.25">
      <c r="B35" s="6">
        <f>'CL &amp; Data'!B247/1000000000</f>
        <v>3.2067999999999999</v>
      </c>
      <c r="C35" s="8"/>
      <c r="D35" s="6">
        <f>'CL &amp; Data'!C247</f>
        <v>-8.1778125999999993</v>
      </c>
      <c r="E35" s="13">
        <f t="shared" si="0"/>
        <v>-0.92316389999999959</v>
      </c>
      <c r="F35" s="6">
        <f>'CL &amp; Data'!D247</f>
        <v>-13.810497</v>
      </c>
      <c r="G35" s="8"/>
      <c r="H35" s="6">
        <f>'CL &amp; Data'!C353</f>
        <v>-10.308835999999999</v>
      </c>
      <c r="I35" s="13">
        <f t="shared" si="1"/>
        <v>-1.3972825999999987</v>
      </c>
      <c r="J35" s="6">
        <f>'CL &amp; Data'!D353</f>
        <v>-14.201504999999999</v>
      </c>
      <c r="L35" s="6">
        <f>'CL &amp; Data'!L247/1000000000</f>
        <v>3.2067999999999999</v>
      </c>
      <c r="M35" s="8"/>
      <c r="N35" s="6">
        <f>'CL &amp; Data'!M247</f>
        <v>-8.7017450000000007</v>
      </c>
      <c r="O35" s="13">
        <f t="shared" si="2"/>
        <v>-0.69727130000000059</v>
      </c>
      <c r="P35" s="6">
        <f>'CL &amp; Data'!N247</f>
        <v>-12.831754</v>
      </c>
      <c r="Q35" s="8"/>
      <c r="R35" s="6">
        <f>'CL &amp; Data'!M353</f>
        <v>-10.061582</v>
      </c>
      <c r="S35" s="13">
        <f t="shared" si="3"/>
        <v>-0.9757169999999995</v>
      </c>
      <c r="T35" s="6">
        <f>'CL &amp; Data'!N353</f>
        <v>-15.252328</v>
      </c>
      <c r="U35" s="8"/>
    </row>
    <row r="36" spans="2:21" x14ac:dyDescent="0.25">
      <c r="B36" s="6">
        <f>'CL &amp; Data'!B248/1000000000</f>
        <v>3.3067000000000002</v>
      </c>
      <c r="C36" s="8"/>
      <c r="D36" s="6">
        <f>'CL &amp; Data'!C248</f>
        <v>-8.2939156999999994</v>
      </c>
      <c r="E36" s="13">
        <f t="shared" si="0"/>
        <v>-1.0392669999999997</v>
      </c>
      <c r="F36" s="6">
        <f>'CL &amp; Data'!D248</f>
        <v>-13.500616000000001</v>
      </c>
      <c r="G36" s="8"/>
      <c r="H36" s="6">
        <f>'CL &amp; Data'!C354</f>
        <v>-10.353626999999999</v>
      </c>
      <c r="I36" s="13">
        <f t="shared" si="1"/>
        <v>-1.4420735999999987</v>
      </c>
      <c r="J36" s="6">
        <f>'CL &amp; Data'!D354</f>
        <v>-14.025914999999999</v>
      </c>
      <c r="L36" s="6">
        <f>'CL &amp; Data'!L248/1000000000</f>
        <v>3.3067000000000002</v>
      </c>
      <c r="M36" s="8"/>
      <c r="N36" s="6">
        <f>'CL &amp; Data'!M248</f>
        <v>-8.7406988000000005</v>
      </c>
      <c r="O36" s="13">
        <f t="shared" si="2"/>
        <v>-0.73622510000000041</v>
      </c>
      <c r="P36" s="6">
        <f>'CL &amp; Data'!N248</f>
        <v>-12.609976</v>
      </c>
      <c r="Q36" s="8"/>
      <c r="R36" s="6">
        <f>'CL &amp; Data'!M354</f>
        <v>-10.190246999999999</v>
      </c>
      <c r="S36" s="13">
        <f t="shared" si="3"/>
        <v>-1.1043819999999993</v>
      </c>
      <c r="T36" s="6">
        <f>'CL &amp; Data'!N354</f>
        <v>-15.073230000000001</v>
      </c>
      <c r="U36" s="8"/>
    </row>
    <row r="37" spans="2:21" x14ac:dyDescent="0.25">
      <c r="B37" s="6">
        <f>'CL &amp; Data'!B249/1000000000</f>
        <v>3.4066000000000001</v>
      </c>
      <c r="C37" s="8"/>
      <c r="D37" s="6">
        <f>'CL &amp; Data'!C249</f>
        <v>-8.4489736999999998</v>
      </c>
      <c r="E37" s="13">
        <f t="shared" si="0"/>
        <v>-1.1943250000000001</v>
      </c>
      <c r="F37" s="6">
        <f>'CL &amp; Data'!D249</f>
        <v>-13.419147000000001</v>
      </c>
      <c r="G37" s="8"/>
      <c r="H37" s="6">
        <f>'CL &amp; Data'!C355</f>
        <v>-10.345736</v>
      </c>
      <c r="I37" s="13">
        <f t="shared" si="1"/>
        <v>-1.4341825999999998</v>
      </c>
      <c r="J37" s="6">
        <f>'CL &amp; Data'!D355</f>
        <v>-13.979873</v>
      </c>
      <c r="L37" s="6">
        <f>'CL &amp; Data'!L249/1000000000</f>
        <v>3.4066000000000001</v>
      </c>
      <c r="M37" s="8"/>
      <c r="N37" s="6">
        <f>'CL &amp; Data'!M249</f>
        <v>-8.8226604000000002</v>
      </c>
      <c r="O37" s="13">
        <f t="shared" si="2"/>
        <v>-0.81818670000000004</v>
      </c>
      <c r="P37" s="6">
        <f>'CL &amp; Data'!N249</f>
        <v>-12.514091000000001</v>
      </c>
      <c r="Q37" s="8"/>
      <c r="R37" s="6">
        <f>'CL &amp; Data'!M355</f>
        <v>-10.260652</v>
      </c>
      <c r="S37" s="13">
        <f t="shared" si="3"/>
        <v>-1.1747870000000002</v>
      </c>
      <c r="T37" s="6">
        <f>'CL &amp; Data'!N355</f>
        <v>-15.000908000000001</v>
      </c>
      <c r="U37" s="8"/>
    </row>
    <row r="38" spans="2:21" x14ac:dyDescent="0.25">
      <c r="B38" s="6">
        <f>'CL &amp; Data'!B250/1000000000</f>
        <v>3.5065</v>
      </c>
      <c r="C38" s="8"/>
      <c r="D38" s="6">
        <f>'CL &amp; Data'!C250</f>
        <v>-8.5924358000000005</v>
      </c>
      <c r="E38" s="13">
        <f t="shared" si="0"/>
        <v>-1.3377871000000008</v>
      </c>
      <c r="F38" s="6">
        <f>'CL &amp; Data'!D250</f>
        <v>-13.280386</v>
      </c>
      <c r="G38" s="8"/>
      <c r="H38" s="6">
        <f>'CL &amp; Data'!C356</f>
        <v>-10.323664000000001</v>
      </c>
      <c r="I38" s="13">
        <f t="shared" si="1"/>
        <v>-1.4121106000000001</v>
      </c>
      <c r="J38" s="6">
        <f>'CL &amp; Data'!D356</f>
        <v>-14.027438999999999</v>
      </c>
      <c r="L38" s="6">
        <f>'CL &amp; Data'!L250/1000000000</f>
        <v>3.5065</v>
      </c>
      <c r="M38" s="8"/>
      <c r="N38" s="6">
        <f>'CL &amp; Data'!M250</f>
        <v>-8.9769629999999996</v>
      </c>
      <c r="O38" s="13">
        <f t="shared" si="2"/>
        <v>-0.97248929999999945</v>
      </c>
      <c r="P38" s="6">
        <f>'CL &amp; Data'!N250</f>
        <v>-12.373697</v>
      </c>
      <c r="Q38" s="8"/>
      <c r="R38" s="6">
        <f>'CL &amp; Data'!M356</f>
        <v>-10.307297999999999</v>
      </c>
      <c r="S38" s="13">
        <f t="shared" si="3"/>
        <v>-1.2214329999999993</v>
      </c>
      <c r="T38" s="6">
        <f>'CL &amp; Data'!N356</f>
        <v>-15.110620000000001</v>
      </c>
      <c r="U38" s="8"/>
    </row>
    <row r="39" spans="2:21" x14ac:dyDescent="0.25">
      <c r="B39" s="6">
        <f>'CL &amp; Data'!B251/1000000000</f>
        <v>3.6063999999999998</v>
      </c>
      <c r="C39" s="8"/>
      <c r="D39" s="6">
        <f>'CL &amp; Data'!C251</f>
        <v>-8.6478844000000006</v>
      </c>
      <c r="E39" s="13">
        <f t="shared" si="0"/>
        <v>-1.3932357000000009</v>
      </c>
      <c r="F39" s="6">
        <f>'CL &amp; Data'!D251</f>
        <v>-13.384410000000001</v>
      </c>
      <c r="G39" s="8"/>
      <c r="H39" s="6">
        <f>'CL &amp; Data'!C357</f>
        <v>-10.356241000000001</v>
      </c>
      <c r="I39" s="13">
        <f t="shared" si="1"/>
        <v>-1.4446876</v>
      </c>
      <c r="J39" s="6">
        <f>'CL &amp; Data'!D357</f>
        <v>-14.187568000000001</v>
      </c>
      <c r="L39" s="6">
        <f>'CL &amp; Data'!L251/1000000000</f>
        <v>3.6063999999999998</v>
      </c>
      <c r="M39" s="8"/>
      <c r="N39" s="6">
        <f>'CL &amp; Data'!M251</f>
        <v>-9.1095333000000007</v>
      </c>
      <c r="O39" s="13">
        <f t="shared" si="2"/>
        <v>-1.1050596000000006</v>
      </c>
      <c r="P39" s="6">
        <f>'CL &amp; Data'!N251</f>
        <v>-12.362765</v>
      </c>
      <c r="Q39" s="8"/>
      <c r="R39" s="6">
        <f>'CL &amp; Data'!M357</f>
        <v>-10.380118</v>
      </c>
      <c r="S39" s="13">
        <f t="shared" si="3"/>
        <v>-1.2942529999999994</v>
      </c>
      <c r="T39" s="6">
        <f>'CL &amp; Data'!N357</f>
        <v>-15.293856999999999</v>
      </c>
      <c r="U39" s="8"/>
    </row>
    <row r="40" spans="2:21" x14ac:dyDescent="0.25">
      <c r="B40" s="6">
        <f>'CL &amp; Data'!B252/1000000000</f>
        <v>3.7063000000000001</v>
      </c>
      <c r="C40" s="8"/>
      <c r="D40" s="6">
        <f>'CL &amp; Data'!C252</f>
        <v>-8.6439342000000003</v>
      </c>
      <c r="E40" s="13">
        <f t="shared" si="0"/>
        <v>-1.3892855000000006</v>
      </c>
      <c r="F40" s="6">
        <f>'CL &amp; Data'!D252</f>
        <v>-13.324925</v>
      </c>
      <c r="G40" s="8"/>
      <c r="H40" s="6">
        <f>'CL &amp; Data'!C358</f>
        <v>-10.388218999999999</v>
      </c>
      <c r="I40" s="13">
        <f t="shared" si="1"/>
        <v>-1.4766655999999987</v>
      </c>
      <c r="J40" s="6">
        <f>'CL &amp; Data'!D358</f>
        <v>-14.277703000000001</v>
      </c>
      <c r="L40" s="6">
        <f>'CL &amp; Data'!L252/1000000000</f>
        <v>3.7063000000000001</v>
      </c>
      <c r="M40" s="8"/>
      <c r="N40" s="6">
        <f>'CL &amp; Data'!M252</f>
        <v>-9.2036066000000005</v>
      </c>
      <c r="O40" s="13">
        <f t="shared" si="2"/>
        <v>-1.1991329000000004</v>
      </c>
      <c r="P40" s="6">
        <f>'CL &amp; Data'!N252</f>
        <v>-12.260528000000001</v>
      </c>
      <c r="Q40" s="8"/>
      <c r="R40" s="6">
        <f>'CL &amp; Data'!M358</f>
        <v>-10.448684999999999</v>
      </c>
      <c r="S40" s="13">
        <f t="shared" si="3"/>
        <v>-1.3628199999999993</v>
      </c>
      <c r="T40" s="6">
        <f>'CL &amp; Data'!N358</f>
        <v>-15.386507</v>
      </c>
      <c r="U40" s="8"/>
    </row>
    <row r="41" spans="2:21" x14ac:dyDescent="0.25">
      <c r="B41" s="6">
        <f>'CL &amp; Data'!B253/1000000000</f>
        <v>3.8062</v>
      </c>
      <c r="C41" s="8"/>
      <c r="D41" s="6">
        <f>'CL &amp; Data'!C253</f>
        <v>-8.5892019000000008</v>
      </c>
      <c r="E41" s="13">
        <f t="shared" si="0"/>
        <v>-1.3345532000000011</v>
      </c>
      <c r="F41" s="6">
        <f>'CL &amp; Data'!D253</f>
        <v>-13.562061</v>
      </c>
      <c r="G41" s="8"/>
      <c r="H41" s="6">
        <f>'CL &amp; Data'!C359</f>
        <v>-10.40997</v>
      </c>
      <c r="I41" s="13">
        <f t="shared" si="1"/>
        <v>-1.4984165999999988</v>
      </c>
      <c r="J41" s="6">
        <f>'CL &amp; Data'!D359</f>
        <v>-14.470815999999999</v>
      </c>
      <c r="L41" s="6">
        <f>'CL &amp; Data'!L253/1000000000</f>
        <v>3.8062</v>
      </c>
      <c r="M41" s="8"/>
      <c r="N41" s="6">
        <f>'CL &amp; Data'!M253</f>
        <v>-9.1957216000000006</v>
      </c>
      <c r="O41" s="13">
        <f t="shared" si="2"/>
        <v>-1.1912479000000005</v>
      </c>
      <c r="P41" s="6">
        <f>'CL &amp; Data'!N253</f>
        <v>-12.433057</v>
      </c>
      <c r="Q41" s="8"/>
      <c r="R41" s="6">
        <f>'CL &amp; Data'!M359</f>
        <v>-10.504115000000001</v>
      </c>
      <c r="S41" s="13">
        <f t="shared" si="3"/>
        <v>-1.4182500000000005</v>
      </c>
      <c r="T41" s="6">
        <f>'CL &amp; Data'!N359</f>
        <v>-15.517384</v>
      </c>
      <c r="U41" s="8"/>
    </row>
    <row r="42" spans="2:21" x14ac:dyDescent="0.25">
      <c r="B42" s="6">
        <f>'CL &amp; Data'!B254/1000000000</f>
        <v>3.9060999999999999</v>
      </c>
      <c r="C42" s="8"/>
      <c r="D42" s="6">
        <f>'CL &amp; Data'!C254</f>
        <v>-8.5566750000000003</v>
      </c>
      <c r="E42" s="13">
        <f t="shared" si="0"/>
        <v>-1.3020263000000005</v>
      </c>
      <c r="F42" s="6">
        <f>'CL &amp; Data'!D254</f>
        <v>-13.634903</v>
      </c>
      <c r="G42" s="8"/>
      <c r="H42" s="6">
        <f>'CL &amp; Data'!C360</f>
        <v>-10.434122</v>
      </c>
      <c r="I42" s="13">
        <f t="shared" si="1"/>
        <v>-1.5225685999999996</v>
      </c>
      <c r="J42" s="6">
        <f>'CL &amp; Data'!D360</f>
        <v>-14.426453</v>
      </c>
      <c r="L42" s="6">
        <f>'CL &amp; Data'!L254/1000000000</f>
        <v>3.9060999999999999</v>
      </c>
      <c r="M42" s="8"/>
      <c r="N42" s="6">
        <f>'CL &amp; Data'!M254</f>
        <v>-9.1700181999999995</v>
      </c>
      <c r="O42" s="13">
        <f t="shared" si="2"/>
        <v>-1.1655444999999993</v>
      </c>
      <c r="P42" s="6">
        <f>'CL &amp; Data'!N254</f>
        <v>-12.492566</v>
      </c>
      <c r="Q42" s="8"/>
      <c r="R42" s="6">
        <f>'CL &amp; Data'!M360</f>
        <v>-10.571327999999999</v>
      </c>
      <c r="S42" s="13">
        <f t="shared" si="3"/>
        <v>-1.4854629999999993</v>
      </c>
      <c r="T42" s="6">
        <f>'CL &amp; Data'!N360</f>
        <v>-15.358776000000001</v>
      </c>
      <c r="U42" s="8"/>
    </row>
    <row r="43" spans="2:21" x14ac:dyDescent="0.25">
      <c r="B43" s="6">
        <f>'CL &amp; Data'!B255/1000000000</f>
        <v>4.0060000000000002</v>
      </c>
      <c r="C43" s="8"/>
      <c r="D43" s="6">
        <f>'CL &amp; Data'!C255</f>
        <v>-8.5838660999999998</v>
      </c>
      <c r="E43" s="13">
        <f t="shared" si="0"/>
        <v>-1.3292174000000001</v>
      </c>
      <c r="F43" s="6">
        <f>'CL &amp; Data'!D255</f>
        <v>-13.779152</v>
      </c>
      <c r="G43" s="8"/>
      <c r="H43" s="6">
        <f>'CL &amp; Data'!C361</f>
        <v>-10.42192</v>
      </c>
      <c r="I43" s="13">
        <f t="shared" si="1"/>
        <v>-1.5103665999999993</v>
      </c>
      <c r="J43" s="6">
        <f>'CL &amp; Data'!D361</f>
        <v>-14.692148</v>
      </c>
      <c r="L43" s="6">
        <f>'CL &amp; Data'!L255/1000000000</f>
        <v>4.0060000000000002</v>
      </c>
      <c r="M43" s="8"/>
      <c r="N43" s="6">
        <f>'CL &amp; Data'!M255</f>
        <v>-9.2051134000000001</v>
      </c>
      <c r="O43" s="13">
        <f t="shared" si="2"/>
        <v>-1.2006397</v>
      </c>
      <c r="P43" s="6">
        <f>'CL &amp; Data'!N255</f>
        <v>-12.641055</v>
      </c>
      <c r="Q43" s="8"/>
      <c r="R43" s="6">
        <f>'CL &amp; Data'!M361</f>
        <v>-10.587819</v>
      </c>
      <c r="S43" s="13">
        <f t="shared" si="3"/>
        <v>-1.5019539999999996</v>
      </c>
      <c r="T43" s="6">
        <f>'CL &amp; Data'!N361</f>
        <v>-15.493499999999999</v>
      </c>
      <c r="U43" s="8"/>
    </row>
    <row r="44" spans="2:21" x14ac:dyDescent="0.25">
      <c r="B44" s="6">
        <f>'CL &amp; Data'!B256/1000000000</f>
        <v>4.1059000000000001</v>
      </c>
      <c r="C44" s="8"/>
      <c r="D44" s="6">
        <f>'CL &amp; Data'!C256</f>
        <v>-8.6705617999999998</v>
      </c>
      <c r="E44" s="13">
        <f t="shared" si="0"/>
        <v>-1.4159131</v>
      </c>
      <c r="F44" s="6">
        <f>'CL &amp; Data'!D256</f>
        <v>-13.540874000000001</v>
      </c>
      <c r="G44" s="8"/>
      <c r="H44" s="6">
        <f>'CL &amp; Data'!C362</f>
        <v>-10.393333</v>
      </c>
      <c r="I44" s="13">
        <f t="shared" si="1"/>
        <v>-1.4817795999999994</v>
      </c>
      <c r="J44" s="6">
        <f>'CL &amp; Data'!D362</f>
        <v>-14.61218</v>
      </c>
      <c r="L44" s="6">
        <f>'CL &amp; Data'!L256/1000000000</f>
        <v>4.1059000000000001</v>
      </c>
      <c r="M44" s="8"/>
      <c r="N44" s="6">
        <f>'CL &amp; Data'!M256</f>
        <v>-9.3054217999999995</v>
      </c>
      <c r="O44" s="13">
        <f t="shared" si="2"/>
        <v>-1.3009480999999994</v>
      </c>
      <c r="P44" s="6">
        <f>'CL &amp; Data'!N256</f>
        <v>-12.475603</v>
      </c>
      <c r="Q44" s="8"/>
      <c r="R44" s="6">
        <f>'CL &amp; Data'!M362</f>
        <v>-10.589114</v>
      </c>
      <c r="S44" s="13">
        <f t="shared" si="3"/>
        <v>-1.5032490000000003</v>
      </c>
      <c r="T44" s="6">
        <f>'CL &amp; Data'!N362</f>
        <v>-15.286382</v>
      </c>
      <c r="U44" s="8"/>
    </row>
    <row r="45" spans="2:21" x14ac:dyDescent="0.25">
      <c r="B45" s="6">
        <f>'CL &amp; Data'!B257/1000000000</f>
        <v>4.2058</v>
      </c>
      <c r="C45" s="8"/>
      <c r="D45" s="6">
        <f>'CL &amp; Data'!C257</f>
        <v>-8.7375287999999998</v>
      </c>
      <c r="E45" s="13">
        <f t="shared" si="0"/>
        <v>-1.4828801</v>
      </c>
      <c r="F45" s="6">
        <f>'CL &amp; Data'!D257</f>
        <v>-13.557543000000001</v>
      </c>
      <c r="G45" s="8"/>
      <c r="H45" s="6">
        <f>'CL &amp; Data'!C363</f>
        <v>-10.351654999999999</v>
      </c>
      <c r="I45" s="13">
        <f t="shared" si="1"/>
        <v>-1.4401015999999984</v>
      </c>
      <c r="J45" s="6">
        <f>'CL &amp; Data'!D363</f>
        <v>-14.884784</v>
      </c>
      <c r="L45" s="6">
        <f>'CL &amp; Data'!L257/1000000000</f>
        <v>4.2058</v>
      </c>
      <c r="M45" s="8"/>
      <c r="N45" s="6">
        <f>'CL &amp; Data'!M257</f>
        <v>-9.3826713999999996</v>
      </c>
      <c r="O45" s="13">
        <f t="shared" si="2"/>
        <v>-1.3781976999999994</v>
      </c>
      <c r="P45" s="6">
        <f>'CL &amp; Data'!N257</f>
        <v>-12.550293</v>
      </c>
      <c r="Q45" s="8"/>
      <c r="R45" s="6">
        <f>'CL &amp; Data'!M363</f>
        <v>-10.598136999999999</v>
      </c>
      <c r="S45" s="13">
        <f t="shared" si="3"/>
        <v>-1.5122719999999994</v>
      </c>
      <c r="T45" s="6">
        <f>'CL &amp; Data'!N363</f>
        <v>-15.453075999999999</v>
      </c>
      <c r="U45" s="8"/>
    </row>
    <row r="46" spans="2:21" x14ac:dyDescent="0.25">
      <c r="B46" s="6">
        <f>'CL &amp; Data'!B258/1000000000</f>
        <v>4.3056999999999999</v>
      </c>
      <c r="C46" s="8"/>
      <c r="D46" s="6">
        <f>'CL &amp; Data'!C258</f>
        <v>-8.7796249</v>
      </c>
      <c r="E46" s="13">
        <f t="shared" si="0"/>
        <v>-1.5249762000000002</v>
      </c>
      <c r="F46" s="6">
        <f>'CL &amp; Data'!D258</f>
        <v>-13.475797999999999</v>
      </c>
      <c r="G46" s="8"/>
      <c r="H46" s="6">
        <f>'CL &amp; Data'!C364</f>
        <v>-10.388961</v>
      </c>
      <c r="I46" s="13">
        <f t="shared" si="1"/>
        <v>-1.4774075999999994</v>
      </c>
      <c r="J46" s="6">
        <f>'CL &amp; Data'!D364</f>
        <v>-14.687536</v>
      </c>
      <c r="L46" s="6">
        <f>'CL &amp; Data'!L258/1000000000</f>
        <v>4.3056999999999999</v>
      </c>
      <c r="M46" s="8"/>
      <c r="N46" s="6">
        <f>'CL &amp; Data'!M258</f>
        <v>-9.4016914000000007</v>
      </c>
      <c r="O46" s="13">
        <f t="shared" si="2"/>
        <v>-1.3972177000000006</v>
      </c>
      <c r="P46" s="6">
        <f>'CL &amp; Data'!N258</f>
        <v>-12.503466</v>
      </c>
      <c r="Q46" s="8"/>
      <c r="R46" s="6">
        <f>'CL &amp; Data'!M364</f>
        <v>-10.673389999999999</v>
      </c>
      <c r="S46" s="13">
        <f t="shared" si="3"/>
        <v>-1.5875249999999994</v>
      </c>
      <c r="T46" s="6">
        <f>'CL &amp; Data'!N364</f>
        <v>-15.092413000000001</v>
      </c>
      <c r="U46" s="8"/>
    </row>
    <row r="47" spans="2:21" x14ac:dyDescent="0.25">
      <c r="B47" s="6">
        <f>'CL &amp; Data'!B259/1000000000</f>
        <v>4.4055999999999997</v>
      </c>
      <c r="C47" s="8"/>
      <c r="D47" s="6">
        <f>'CL &amp; Data'!C259</f>
        <v>-8.7722377999999992</v>
      </c>
      <c r="E47" s="13">
        <f t="shared" si="0"/>
        <v>-1.5175890999999995</v>
      </c>
      <c r="F47" s="6">
        <f>'CL &amp; Data'!D259</f>
        <v>-13.629612</v>
      </c>
      <c r="G47" s="8"/>
      <c r="H47" s="6">
        <f>'CL &amp; Data'!C365</f>
        <v>-10.454969</v>
      </c>
      <c r="I47" s="13">
        <f t="shared" si="1"/>
        <v>-1.5434155999999994</v>
      </c>
      <c r="J47" s="6">
        <f>'CL &amp; Data'!D365</f>
        <v>-14.730998</v>
      </c>
      <c r="L47" s="6">
        <f>'CL &amp; Data'!L259/1000000000</f>
        <v>4.4055999999999997</v>
      </c>
      <c r="M47" s="8"/>
      <c r="N47" s="6">
        <f>'CL &amp; Data'!M259</f>
        <v>-9.3742541999999993</v>
      </c>
      <c r="O47" s="13">
        <f t="shared" si="2"/>
        <v>-1.3697804999999992</v>
      </c>
      <c r="P47" s="6">
        <f>'CL &amp; Data'!N259</f>
        <v>-12.575067000000001</v>
      </c>
      <c r="Q47" s="8"/>
      <c r="R47" s="6">
        <f>'CL &amp; Data'!M365</f>
        <v>-10.774855000000001</v>
      </c>
      <c r="S47" s="13">
        <f t="shared" si="3"/>
        <v>-1.6889900000000004</v>
      </c>
      <c r="T47" s="6">
        <f>'CL &amp; Data'!N365</f>
        <v>-14.891075000000001</v>
      </c>
      <c r="U47" s="8"/>
    </row>
    <row r="48" spans="2:21" x14ac:dyDescent="0.25">
      <c r="B48" s="6">
        <f>'CL &amp; Data'!B260/1000000000</f>
        <v>4.5054999999999996</v>
      </c>
      <c r="C48" s="8"/>
      <c r="D48" s="6">
        <f>'CL &amp; Data'!C260</f>
        <v>-8.8186053999999992</v>
      </c>
      <c r="E48" s="13">
        <f t="shared" si="0"/>
        <v>-1.5639566999999994</v>
      </c>
      <c r="F48" s="6">
        <f>'CL &amp; Data'!D260</f>
        <v>-13.516336000000001</v>
      </c>
      <c r="G48" s="8"/>
      <c r="H48" s="6">
        <f>'CL &amp; Data'!C366</f>
        <v>-10.591174000000001</v>
      </c>
      <c r="I48" s="13">
        <f t="shared" si="1"/>
        <v>-1.6796205999999998</v>
      </c>
      <c r="J48" s="6">
        <f>'CL &amp; Data'!D366</f>
        <v>-14.601274999999999</v>
      </c>
      <c r="L48" s="6">
        <f>'CL &amp; Data'!L260/1000000000</f>
        <v>4.5054999999999996</v>
      </c>
      <c r="M48" s="8"/>
      <c r="N48" s="6">
        <f>'CL &amp; Data'!M260</f>
        <v>-9.3695029999999999</v>
      </c>
      <c r="O48" s="13">
        <f t="shared" si="2"/>
        <v>-1.3650292999999998</v>
      </c>
      <c r="P48" s="6">
        <f>'CL &amp; Data'!N260</f>
        <v>-12.422382000000001</v>
      </c>
      <c r="Q48" s="8"/>
      <c r="R48" s="6">
        <f>'CL &amp; Data'!M366</f>
        <v>-10.908701000000001</v>
      </c>
      <c r="S48" s="13">
        <f t="shared" si="3"/>
        <v>-1.8228360000000006</v>
      </c>
      <c r="T48" s="6">
        <f>'CL &amp; Data'!N366</f>
        <v>-14.397021000000001</v>
      </c>
      <c r="U48" s="8"/>
    </row>
    <row r="49" spans="2:21" x14ac:dyDescent="0.25">
      <c r="B49" s="6">
        <f>'CL &amp; Data'!B261/1000000000</f>
        <v>4.6054000000000004</v>
      </c>
      <c r="C49" s="8"/>
      <c r="D49" s="6">
        <f>'CL &amp; Data'!C261</f>
        <v>-8.8749980999999991</v>
      </c>
      <c r="E49" s="13">
        <f t="shared" si="0"/>
        <v>-1.6203493999999994</v>
      </c>
      <c r="F49" s="6">
        <f>'CL &amp; Data'!D261</f>
        <v>-13.675084</v>
      </c>
      <c r="G49" s="8"/>
      <c r="H49" s="6">
        <f>'CL &amp; Data'!C367</f>
        <v>-10.685045000000001</v>
      </c>
      <c r="I49" s="13">
        <f t="shared" si="1"/>
        <v>-1.7734915999999998</v>
      </c>
      <c r="J49" s="6">
        <f>'CL &amp; Data'!D367</f>
        <v>-14.73868</v>
      </c>
      <c r="L49" s="6">
        <f>'CL &amp; Data'!L261/1000000000</f>
        <v>4.6054000000000004</v>
      </c>
      <c r="M49" s="8"/>
      <c r="N49" s="6">
        <f>'CL &amp; Data'!M261</f>
        <v>-9.3914489999999997</v>
      </c>
      <c r="O49" s="13">
        <f t="shared" si="2"/>
        <v>-1.3869752999999996</v>
      </c>
      <c r="P49" s="6">
        <f>'CL &amp; Data'!N261</f>
        <v>-12.498158</v>
      </c>
      <c r="Q49" s="8"/>
      <c r="R49" s="6">
        <f>'CL &amp; Data'!M367</f>
        <v>-10.953071</v>
      </c>
      <c r="S49" s="13">
        <f t="shared" si="3"/>
        <v>-1.8672059999999995</v>
      </c>
      <c r="T49" s="6">
        <f>'CL &amp; Data'!N367</f>
        <v>-14.181998</v>
      </c>
      <c r="U49" s="8"/>
    </row>
    <row r="50" spans="2:21" x14ac:dyDescent="0.25">
      <c r="B50" s="6">
        <f>'CL &amp; Data'!B262/1000000000</f>
        <v>4.7053000000000003</v>
      </c>
      <c r="C50" s="8"/>
      <c r="D50" s="6">
        <f>'CL &amp; Data'!C262</f>
        <v>-8.9767598999999993</v>
      </c>
      <c r="E50" s="13">
        <f t="shared" si="0"/>
        <v>-1.7221111999999996</v>
      </c>
      <c r="F50" s="6">
        <f>'CL &amp; Data'!D262</f>
        <v>-13.58375</v>
      </c>
      <c r="G50" s="8"/>
      <c r="H50" s="6">
        <f>'CL &amp; Data'!C368</f>
        <v>-10.748476999999999</v>
      </c>
      <c r="I50" s="13">
        <f t="shared" si="1"/>
        <v>-1.8369235999999987</v>
      </c>
      <c r="J50" s="6">
        <f>'CL &amp; Data'!D368</f>
        <v>-14.556025999999999</v>
      </c>
      <c r="L50" s="6">
        <f>'CL &amp; Data'!L262/1000000000</f>
        <v>4.7053000000000003</v>
      </c>
      <c r="M50" s="8"/>
      <c r="N50" s="6">
        <f>'CL &amp; Data'!M262</f>
        <v>-9.4709272000000002</v>
      </c>
      <c r="O50" s="13">
        <f t="shared" si="2"/>
        <v>-1.4664535000000001</v>
      </c>
      <c r="P50" s="6">
        <f>'CL &amp; Data'!N262</f>
        <v>-12.449016</v>
      </c>
      <c r="Q50" s="8"/>
      <c r="R50" s="6">
        <f>'CL &amp; Data'!M368</f>
        <v>-10.935810999999999</v>
      </c>
      <c r="S50" s="13">
        <f t="shared" si="3"/>
        <v>-1.8499459999999992</v>
      </c>
      <c r="T50" s="6">
        <f>'CL &amp; Data'!N368</f>
        <v>-13.715788999999999</v>
      </c>
      <c r="U50" s="8"/>
    </row>
    <row r="51" spans="2:21" x14ac:dyDescent="0.25">
      <c r="B51" s="6">
        <f>'CL &amp; Data'!B263/1000000000</f>
        <v>4.8052000000000001</v>
      </c>
      <c r="C51" s="8"/>
      <c r="D51" s="6">
        <f>'CL &amp; Data'!C263</f>
        <v>-9.0077209000000007</v>
      </c>
      <c r="E51" s="13">
        <f t="shared" si="0"/>
        <v>-1.753072200000001</v>
      </c>
      <c r="F51" s="6">
        <f>'CL &amp; Data'!D263</f>
        <v>-13.574346999999999</v>
      </c>
      <c r="G51" s="8"/>
      <c r="H51" s="6">
        <f>'CL &amp; Data'!C369</f>
        <v>-10.752302</v>
      </c>
      <c r="I51" s="13">
        <f t="shared" si="1"/>
        <v>-1.8407485999999995</v>
      </c>
      <c r="J51" s="6">
        <f>'CL &amp; Data'!D369</f>
        <v>-14.263909</v>
      </c>
      <c r="L51" s="6">
        <f>'CL &amp; Data'!L263/1000000000</f>
        <v>4.8052000000000001</v>
      </c>
      <c r="M51" s="8"/>
      <c r="N51" s="6">
        <f>'CL &amp; Data'!M263</f>
        <v>-9.5244350000000004</v>
      </c>
      <c r="O51" s="13">
        <f t="shared" si="2"/>
        <v>-1.5199613000000003</v>
      </c>
      <c r="P51" s="6">
        <f>'CL &amp; Data'!N263</f>
        <v>-12.452835</v>
      </c>
      <c r="Q51" s="8"/>
      <c r="R51" s="6">
        <f>'CL &amp; Data'!M369</f>
        <v>-10.88364</v>
      </c>
      <c r="S51" s="13">
        <f t="shared" si="3"/>
        <v>-1.7977749999999997</v>
      </c>
      <c r="T51" s="6">
        <f>'CL &amp; Data'!N369</f>
        <v>-13.242186</v>
      </c>
      <c r="U51" s="8"/>
    </row>
    <row r="52" spans="2:21" x14ac:dyDescent="0.25">
      <c r="B52" s="6">
        <f>'CL &amp; Data'!B264/1000000000</f>
        <v>4.9051</v>
      </c>
      <c r="C52" s="8"/>
      <c r="D52" s="6">
        <f>'CL &amp; Data'!C264</f>
        <v>-9.0266867000000008</v>
      </c>
      <c r="E52" s="13">
        <f t="shared" si="0"/>
        <v>-1.7720380000000011</v>
      </c>
      <c r="F52" s="6">
        <f>'CL &amp; Data'!D264</f>
        <v>-13.384727</v>
      </c>
      <c r="G52" s="8"/>
      <c r="H52" s="6">
        <f>'CL &amp; Data'!C370</f>
        <v>-10.79495</v>
      </c>
      <c r="I52" s="13">
        <f t="shared" si="1"/>
        <v>-1.8833965999999993</v>
      </c>
      <c r="J52" s="6">
        <f>'CL &amp; Data'!D370</f>
        <v>-13.726264</v>
      </c>
      <c r="L52" s="6">
        <f>'CL &amp; Data'!L264/1000000000</f>
        <v>4.9051</v>
      </c>
      <c r="M52" s="8"/>
      <c r="N52" s="6">
        <f>'CL &amp; Data'!M264</f>
        <v>-9.5701113000000007</v>
      </c>
      <c r="O52" s="13">
        <f t="shared" si="2"/>
        <v>-1.5656376000000005</v>
      </c>
      <c r="P52" s="6">
        <f>'CL &amp; Data'!N264</f>
        <v>-12.372021999999999</v>
      </c>
      <c r="Q52" s="8"/>
      <c r="R52" s="6">
        <f>'CL &amp; Data'!M370</f>
        <v>-10.913656</v>
      </c>
      <c r="S52" s="13">
        <f t="shared" si="3"/>
        <v>-1.8277909999999995</v>
      </c>
      <c r="T52" s="6">
        <f>'CL &amp; Data'!N370</f>
        <v>-12.611008</v>
      </c>
      <c r="U52" s="8"/>
    </row>
    <row r="53" spans="2:21" x14ac:dyDescent="0.25">
      <c r="B53" s="6">
        <f>'CL &amp; Data'!B265/1000000000</f>
        <v>5.0049999999999999</v>
      </c>
      <c r="C53" s="8"/>
      <c r="D53" s="6">
        <f>'CL &amp; Data'!C265</f>
        <v>-9.0446358</v>
      </c>
      <c r="E53" s="13">
        <f t="shared" si="0"/>
        <v>-1.7899871000000003</v>
      </c>
      <c r="F53" s="6">
        <f>'CL &amp; Data'!D265</f>
        <v>-13.200151</v>
      </c>
      <c r="G53" s="8"/>
      <c r="H53" s="6">
        <f>'CL &amp; Data'!C371</f>
        <v>-11.001015000000001</v>
      </c>
      <c r="I53" s="13">
        <f t="shared" si="1"/>
        <v>-2.0894615999999999</v>
      </c>
      <c r="J53" s="6">
        <f>'CL &amp; Data'!D371</f>
        <v>-13.259948</v>
      </c>
      <c r="L53" s="6">
        <f>'CL &amp; Data'!L265/1000000000</f>
        <v>5.0049999999999999</v>
      </c>
      <c r="M53" s="8"/>
      <c r="N53" s="6">
        <f>'CL &amp; Data'!M265</f>
        <v>-9.6144657000000002</v>
      </c>
      <c r="O53" s="13">
        <f t="shared" si="2"/>
        <v>-1.6099920000000001</v>
      </c>
      <c r="P53" s="6">
        <f>'CL &amp; Data'!N265</f>
        <v>-12.271546000000001</v>
      </c>
      <c r="Q53" s="8"/>
      <c r="R53" s="6">
        <f>'CL &amp; Data'!M371</f>
        <v>-11.070382</v>
      </c>
      <c r="S53" s="13">
        <f t="shared" si="3"/>
        <v>-1.9845170000000003</v>
      </c>
      <c r="T53" s="6">
        <f>'CL &amp; Data'!N371</f>
        <v>-12.082929</v>
      </c>
      <c r="U53" s="8"/>
    </row>
    <row r="54" spans="2:21" x14ac:dyDescent="0.25">
      <c r="B54" s="6">
        <f>'CL &amp; Data'!B266/1000000000</f>
        <v>5.1048999999999998</v>
      </c>
      <c r="D54" s="6">
        <f>'CL &amp; Data'!C266</f>
        <v>-9.1045332000000005</v>
      </c>
      <c r="E54" s="13">
        <f t="shared" si="0"/>
        <v>-1.8498845000000008</v>
      </c>
      <c r="F54" s="6">
        <f>'CL &amp; Data'!D266</f>
        <v>-12.938048999999999</v>
      </c>
      <c r="H54" s="6">
        <f>'CL &amp; Data'!C372</f>
        <v>-11.142058</v>
      </c>
      <c r="I54" s="13">
        <f t="shared" si="1"/>
        <v>-2.2305045999999997</v>
      </c>
      <c r="J54" s="6">
        <f>'CL &amp; Data'!D372</f>
        <v>-12.752838000000001</v>
      </c>
      <c r="L54" s="6">
        <f>'CL &amp; Data'!L266/1000000000</f>
        <v>5.1048999999999998</v>
      </c>
      <c r="N54" s="6">
        <f>'CL &amp; Data'!M266</f>
        <v>-9.6728296</v>
      </c>
      <c r="O54" s="13">
        <f t="shared" si="2"/>
        <v>-1.6683558999999999</v>
      </c>
      <c r="P54" s="6">
        <f>'CL &amp; Data'!N266</f>
        <v>-12.082309</v>
      </c>
      <c r="R54" s="6">
        <f>'CL &amp; Data'!M372</f>
        <v>-11.122164</v>
      </c>
      <c r="S54" s="13">
        <f t="shared" si="3"/>
        <v>-2.0362989999999996</v>
      </c>
      <c r="T54" s="6">
        <f>'CL &amp; Data'!N372</f>
        <v>-11.589021000000001</v>
      </c>
    </row>
    <row r="55" spans="2:21" x14ac:dyDescent="0.25">
      <c r="B55" s="6">
        <f>'CL &amp; Data'!B267/1000000000</f>
        <v>5.2047999999999996</v>
      </c>
      <c r="D55" s="6">
        <f>'CL &amp; Data'!C267</f>
        <v>-9.2203578999999998</v>
      </c>
      <c r="E55" s="13">
        <f t="shared" si="0"/>
        <v>-1.9657092</v>
      </c>
      <c r="F55" s="6">
        <f>'CL &amp; Data'!D267</f>
        <v>-12.587645999999999</v>
      </c>
      <c r="H55" s="6">
        <f>'CL &amp; Data'!C373</f>
        <v>-11.167699000000001</v>
      </c>
      <c r="I55" s="13">
        <f t="shared" si="1"/>
        <v>-2.2561456</v>
      </c>
      <c r="J55" s="6">
        <f>'CL &amp; Data'!D373</f>
        <v>-12.234921999999999</v>
      </c>
      <c r="L55" s="6">
        <f>'CL &amp; Data'!L267/1000000000</f>
        <v>5.2047999999999996</v>
      </c>
      <c r="N55" s="6">
        <f>'CL &amp; Data'!M267</f>
        <v>-9.7769194000000006</v>
      </c>
      <c r="O55" s="13">
        <f t="shared" si="2"/>
        <v>-1.7724457000000005</v>
      </c>
      <c r="P55" s="6">
        <f>'CL &amp; Data'!N267</f>
        <v>-11.790998</v>
      </c>
      <c r="R55" s="6">
        <f>'CL &amp; Data'!M373</f>
        <v>-11.095013</v>
      </c>
      <c r="S55" s="13">
        <f t="shared" si="3"/>
        <v>-2.0091479999999997</v>
      </c>
      <c r="T55" s="6">
        <f>'CL &amp; Data'!N373</f>
        <v>-11.139806</v>
      </c>
    </row>
    <row r="56" spans="2:21" x14ac:dyDescent="0.25">
      <c r="B56" s="6">
        <f>'CL &amp; Data'!B268/1000000000</f>
        <v>5.3047000000000004</v>
      </c>
      <c r="D56" s="6">
        <f>'CL &amp; Data'!C268</f>
        <v>-9.3326434999999996</v>
      </c>
      <c r="E56" s="13">
        <f t="shared" si="0"/>
        <v>-2.0779947999999999</v>
      </c>
      <c r="F56" s="6">
        <f>'CL &amp; Data'!D268</f>
        <v>-12.285882000000001</v>
      </c>
      <c r="H56" s="6">
        <f>'CL &amp; Data'!C374</f>
        <v>-11.061622</v>
      </c>
      <c r="I56" s="13">
        <f t="shared" si="1"/>
        <v>-2.1500685999999991</v>
      </c>
      <c r="J56" s="6">
        <f>'CL &amp; Data'!D374</f>
        <v>-11.749124999999999</v>
      </c>
      <c r="L56" s="6">
        <f>'CL &amp; Data'!L268/1000000000</f>
        <v>5.3047000000000004</v>
      </c>
      <c r="N56" s="6">
        <f>'CL &amp; Data'!M268</f>
        <v>-9.8733540000000009</v>
      </c>
      <c r="O56" s="13">
        <f t="shared" si="2"/>
        <v>-1.8688803000000007</v>
      </c>
      <c r="P56" s="6">
        <f>'CL &amp; Data'!N268</f>
        <v>-11.543393999999999</v>
      </c>
      <c r="R56" s="6">
        <f>'CL &amp; Data'!M374</f>
        <v>-11.001267</v>
      </c>
      <c r="S56" s="13">
        <f t="shared" si="3"/>
        <v>-1.9154020000000003</v>
      </c>
      <c r="T56" s="6">
        <f>'CL &amp; Data'!N374</f>
        <v>-10.81546</v>
      </c>
    </row>
    <row r="57" spans="2:21" x14ac:dyDescent="0.25">
      <c r="B57" s="6">
        <f>'CL &amp; Data'!B269/1000000000</f>
        <v>5.4046000000000003</v>
      </c>
      <c r="D57" s="6">
        <f>'CL &amp; Data'!C269</f>
        <v>-9.4183903000000004</v>
      </c>
      <c r="E57" s="13">
        <f t="shared" si="0"/>
        <v>-2.1637416000000007</v>
      </c>
      <c r="F57" s="6">
        <f>'CL &amp; Data'!D269</f>
        <v>-11.998524</v>
      </c>
      <c r="H57" s="6">
        <f>'CL &amp; Data'!C375</f>
        <v>-11.034409</v>
      </c>
      <c r="I57" s="13">
        <f t="shared" si="1"/>
        <v>-2.1228555999999994</v>
      </c>
      <c r="J57" s="6">
        <f>'CL &amp; Data'!D375</f>
        <v>-11.246432</v>
      </c>
      <c r="L57" s="6">
        <f>'CL &amp; Data'!L269/1000000000</f>
        <v>5.4046000000000003</v>
      </c>
      <c r="N57" s="6">
        <f>'CL &amp; Data'!M269</f>
        <v>-9.9525603999999994</v>
      </c>
      <c r="O57" s="13">
        <f t="shared" si="2"/>
        <v>-1.9480866999999993</v>
      </c>
      <c r="P57" s="6">
        <f>'CL &amp; Data'!N269</f>
        <v>-11.287934</v>
      </c>
      <c r="R57" s="6">
        <f>'CL &amp; Data'!M375</f>
        <v>-10.956503</v>
      </c>
      <c r="S57" s="13">
        <f t="shared" si="3"/>
        <v>-1.8706379999999996</v>
      </c>
      <c r="T57" s="6">
        <f>'CL &amp; Data'!N375</f>
        <v>-10.486572000000001</v>
      </c>
    </row>
    <row r="58" spans="2:21" x14ac:dyDescent="0.25">
      <c r="B58" s="6">
        <f>'CL &amp; Data'!B270/1000000000</f>
        <v>5.5045000000000002</v>
      </c>
      <c r="D58" s="6">
        <f>'CL &amp; Data'!C270</f>
        <v>-9.4324931999999997</v>
      </c>
      <c r="E58" s="13">
        <f t="shared" si="0"/>
        <v>-2.1778445</v>
      </c>
      <c r="F58" s="6">
        <f>'CL &amp; Data'!D270</f>
        <v>-11.749482</v>
      </c>
      <c r="H58" s="6">
        <f>'CL &amp; Data'!C376</f>
        <v>-11.080306999999999</v>
      </c>
      <c r="I58" s="13">
        <f t="shared" si="1"/>
        <v>-2.1687535999999987</v>
      </c>
      <c r="J58" s="6">
        <f>'CL &amp; Data'!D376</f>
        <v>-10.878772</v>
      </c>
      <c r="L58" s="6">
        <f>'CL &amp; Data'!L270/1000000000</f>
        <v>5.5045000000000002</v>
      </c>
      <c r="N58" s="6">
        <f>'CL &amp; Data'!M270</f>
        <v>-9.9570751000000008</v>
      </c>
      <c r="O58" s="13">
        <f t="shared" si="2"/>
        <v>-1.9526014000000007</v>
      </c>
      <c r="P58" s="6">
        <f>'CL &amp; Data'!N270</f>
        <v>-11.052462</v>
      </c>
      <c r="R58" s="6">
        <f>'CL &amp; Data'!M376</f>
        <v>-10.946160000000001</v>
      </c>
      <c r="S58" s="13">
        <f t="shared" si="3"/>
        <v>-1.8602950000000007</v>
      </c>
      <c r="T58" s="6">
        <f>'CL &amp; Data'!N376</f>
        <v>-10.323831999999999</v>
      </c>
    </row>
    <row r="59" spans="2:21" x14ac:dyDescent="0.25">
      <c r="B59" s="6">
        <f>'CL &amp; Data'!B271/1000000000</f>
        <v>5.6044</v>
      </c>
      <c r="D59" s="6">
        <f>'CL &amp; Data'!C271</f>
        <v>-9.4390506999999992</v>
      </c>
      <c r="E59" s="13">
        <f t="shared" si="0"/>
        <v>-2.1844019999999995</v>
      </c>
      <c r="F59" s="6">
        <f>'CL &amp; Data'!D271</f>
        <v>-11.576268000000001</v>
      </c>
      <c r="H59" s="6">
        <f>'CL &amp; Data'!C377</f>
        <v>-11.045923999999999</v>
      </c>
      <c r="I59" s="13">
        <f t="shared" si="1"/>
        <v>-2.1343705999999987</v>
      </c>
      <c r="J59" s="6">
        <f>'CL &amp; Data'!D377</f>
        <v>-10.649573</v>
      </c>
      <c r="L59" s="6">
        <f>'CL &amp; Data'!L271/1000000000</f>
        <v>5.6044</v>
      </c>
      <c r="N59" s="6">
        <f>'CL &amp; Data'!M271</f>
        <v>-9.9259652999999997</v>
      </c>
      <c r="O59" s="13">
        <f t="shared" si="2"/>
        <v>-1.9214915999999995</v>
      </c>
      <c r="P59" s="6">
        <f>'CL &amp; Data'!N271</f>
        <v>-10.862539999999999</v>
      </c>
      <c r="R59" s="6">
        <f>'CL &amp; Data'!M377</f>
        <v>-10.861784</v>
      </c>
      <c r="S59" s="13">
        <f t="shared" si="3"/>
        <v>-1.775919</v>
      </c>
      <c r="T59" s="6">
        <f>'CL &amp; Data'!N377</f>
        <v>-10.315340000000001</v>
      </c>
    </row>
    <row r="60" spans="2:21" x14ac:dyDescent="0.25">
      <c r="B60" s="6">
        <f>'CL &amp; Data'!B272/1000000000</f>
        <v>5.7042999999999999</v>
      </c>
      <c r="D60" s="6">
        <f>'CL &amp; Data'!C272</f>
        <v>-9.4915275999999995</v>
      </c>
      <c r="E60" s="13">
        <f t="shared" si="0"/>
        <v>-2.2368788999999998</v>
      </c>
      <c r="F60" s="6">
        <f>'CL &amp; Data'!D272</f>
        <v>-11.380564</v>
      </c>
      <c r="H60" s="6">
        <f>'CL &amp; Data'!C378</f>
        <v>-10.897175000000001</v>
      </c>
      <c r="I60" s="13">
        <f t="shared" si="1"/>
        <v>-1.9856216</v>
      </c>
      <c r="J60" s="6">
        <f>'CL &amp; Data'!D378</f>
        <v>-10.451014000000001</v>
      </c>
      <c r="L60" s="6">
        <f>'CL &amp; Data'!L272/1000000000</f>
        <v>5.7042999999999999</v>
      </c>
      <c r="N60" s="6">
        <f>'CL &amp; Data'!M272</f>
        <v>-9.9455060999999993</v>
      </c>
      <c r="O60" s="13">
        <f t="shared" si="2"/>
        <v>-1.9410323999999992</v>
      </c>
      <c r="P60" s="6">
        <f>'CL &amp; Data'!N272</f>
        <v>-10.691751999999999</v>
      </c>
      <c r="R60" s="6">
        <f>'CL &amp; Data'!M378</f>
        <v>-10.726134999999999</v>
      </c>
      <c r="S60" s="13">
        <f t="shared" si="3"/>
        <v>-1.6402699999999992</v>
      </c>
      <c r="T60" s="6">
        <f>'CL &amp; Data'!N378</f>
        <v>-10.436769</v>
      </c>
    </row>
    <row r="61" spans="2:21" x14ac:dyDescent="0.25">
      <c r="B61" s="6">
        <f>'CL &amp; Data'!B273/1000000000</f>
        <v>5.8041999999999998</v>
      </c>
      <c r="D61" s="6">
        <f>'CL &amp; Data'!C273</f>
        <v>-9.5807409000000003</v>
      </c>
      <c r="E61" s="13">
        <f t="shared" si="0"/>
        <v>-2.3260922000000006</v>
      </c>
      <c r="F61" s="6">
        <f>'CL &amp; Data'!D273</f>
        <v>-11.262418</v>
      </c>
      <c r="H61" s="6">
        <f>'CL &amp; Data'!C379</f>
        <v>-10.738901</v>
      </c>
      <c r="I61" s="13">
        <f t="shared" si="1"/>
        <v>-1.8273475999999995</v>
      </c>
      <c r="J61" s="6">
        <f>'CL &amp; Data'!D379</f>
        <v>-10.305434</v>
      </c>
      <c r="L61" s="6">
        <f>'CL &amp; Data'!L273/1000000000</f>
        <v>5.8041999999999998</v>
      </c>
      <c r="N61" s="6">
        <f>'CL &amp; Data'!M273</f>
        <v>-9.9956226000000008</v>
      </c>
      <c r="O61" s="13">
        <f t="shared" si="2"/>
        <v>-1.9911489000000007</v>
      </c>
      <c r="P61" s="6">
        <f>'CL &amp; Data'!N273</f>
        <v>-10.562979</v>
      </c>
      <c r="R61" s="6">
        <f>'CL &amp; Data'!M379</f>
        <v>-10.609446</v>
      </c>
      <c r="S61" s="13">
        <f t="shared" si="3"/>
        <v>-1.5235810000000001</v>
      </c>
      <c r="T61" s="6">
        <f>'CL &amp; Data'!N379</f>
        <v>-10.577465999999999</v>
      </c>
    </row>
    <row r="62" spans="2:21" x14ac:dyDescent="0.25">
      <c r="B62" s="6">
        <f>'CL &amp; Data'!B274/1000000000</f>
        <v>5.9040999999999997</v>
      </c>
      <c r="D62" s="6">
        <f>'CL &amp; Data'!C274</f>
        <v>-9.6723651999999998</v>
      </c>
      <c r="E62" s="13">
        <f t="shared" si="0"/>
        <v>-2.4177165</v>
      </c>
      <c r="F62" s="6">
        <f>'CL &amp; Data'!D274</f>
        <v>-11.123697</v>
      </c>
      <c r="H62" s="6">
        <f>'CL &amp; Data'!C380</f>
        <v>-10.6275</v>
      </c>
      <c r="I62" s="13">
        <f t="shared" si="1"/>
        <v>-1.7159465999999988</v>
      </c>
      <c r="J62" s="6">
        <f>'CL &amp; Data'!D380</f>
        <v>-10.300045000000001</v>
      </c>
      <c r="L62" s="6">
        <f>'CL &amp; Data'!L274/1000000000</f>
        <v>5.9040999999999997</v>
      </c>
      <c r="N62" s="6">
        <f>'CL &amp; Data'!M274</f>
        <v>-10.081547</v>
      </c>
      <c r="O62" s="13">
        <f t="shared" si="2"/>
        <v>-2.0770733000000003</v>
      </c>
      <c r="P62" s="6">
        <f>'CL &amp; Data'!N274</f>
        <v>-10.44909</v>
      </c>
      <c r="R62" s="6">
        <f>'CL &amp; Data'!M380</f>
        <v>-10.544026000000001</v>
      </c>
      <c r="S62" s="13">
        <f t="shared" si="3"/>
        <v>-1.4581610000000005</v>
      </c>
      <c r="T62" s="6">
        <f>'CL &amp; Data'!N380</f>
        <v>-10.778574000000001</v>
      </c>
    </row>
    <row r="63" spans="2:21" x14ac:dyDescent="0.25">
      <c r="B63" s="6">
        <f>'CL &amp; Data'!B275/1000000000</f>
        <v>6.0039999999999996</v>
      </c>
      <c r="D63" s="6">
        <f>'CL &amp; Data'!C275</f>
        <v>-9.7408628000000004</v>
      </c>
      <c r="E63" s="13">
        <f t="shared" si="0"/>
        <v>-2.4862141000000006</v>
      </c>
      <c r="F63" s="6">
        <f>'CL &amp; Data'!D275</f>
        <v>-10.980031</v>
      </c>
      <c r="H63" s="6">
        <f>'CL &amp; Data'!C381</f>
        <v>-10.547139</v>
      </c>
      <c r="I63" s="13">
        <f t="shared" si="1"/>
        <v>-1.6355855999999989</v>
      </c>
      <c r="J63" s="6">
        <f>'CL &amp; Data'!D381</f>
        <v>-10.596384</v>
      </c>
      <c r="L63" s="6">
        <f>'CL &amp; Data'!L275/1000000000</f>
        <v>6.0039999999999996</v>
      </c>
      <c r="N63" s="6">
        <f>'CL &amp; Data'!M275</f>
        <v>-10.137055</v>
      </c>
      <c r="O63" s="13">
        <f t="shared" si="2"/>
        <v>-2.1325813</v>
      </c>
      <c r="P63" s="6">
        <f>'CL &amp; Data'!N275</f>
        <v>-10.302674</v>
      </c>
      <c r="R63" s="6">
        <f>'CL &amp; Data'!M381</f>
        <v>-10.522492</v>
      </c>
      <c r="S63" s="13">
        <f t="shared" si="3"/>
        <v>-1.4366269999999997</v>
      </c>
      <c r="T63" s="6">
        <f>'CL &amp; Data'!N381</f>
        <v>-11.013021</v>
      </c>
    </row>
    <row r="64" spans="2:21" x14ac:dyDescent="0.25">
      <c r="B64" s="6">
        <f>'CL &amp; Data'!B276/1000000000</f>
        <v>6.1039000000000003</v>
      </c>
      <c r="D64" s="6">
        <f>'CL &amp; Data'!C276</f>
        <v>-9.7651757999999997</v>
      </c>
      <c r="E64" s="13">
        <f t="shared" si="0"/>
        <v>-2.5105271</v>
      </c>
      <c r="F64" s="6">
        <f>'CL &amp; Data'!D276</f>
        <v>-10.859669999999999</v>
      </c>
      <c r="H64" s="6">
        <f>'CL &amp; Data'!C382</f>
        <v>-10.504333000000001</v>
      </c>
      <c r="I64" s="13">
        <f t="shared" si="1"/>
        <v>-1.5927796000000001</v>
      </c>
      <c r="J64" s="6">
        <f>'CL &amp; Data'!D382</f>
        <v>-11.115261</v>
      </c>
      <c r="L64" s="6">
        <f>'CL &amp; Data'!L276/1000000000</f>
        <v>6.1039000000000003</v>
      </c>
      <c r="N64" s="6">
        <f>'CL &amp; Data'!M276</f>
        <v>-10.148481</v>
      </c>
      <c r="O64" s="13">
        <f t="shared" si="2"/>
        <v>-2.1440073000000002</v>
      </c>
      <c r="P64" s="6">
        <f>'CL &amp; Data'!N276</f>
        <v>-10.172086999999999</v>
      </c>
      <c r="R64" s="6">
        <f>'CL &amp; Data'!M382</f>
        <v>-10.536568000000001</v>
      </c>
      <c r="S64" s="13">
        <f t="shared" si="3"/>
        <v>-1.4507030000000007</v>
      </c>
      <c r="T64" s="6">
        <f>'CL &amp; Data'!N382</f>
        <v>-11.337413</v>
      </c>
    </row>
    <row r="65" spans="2:20" x14ac:dyDescent="0.25">
      <c r="B65" s="6">
        <f>'CL &amp; Data'!B277/1000000000</f>
        <v>6.2038000000000002</v>
      </c>
      <c r="D65" s="6">
        <f>'CL &amp; Data'!C277</f>
        <v>-9.8192071999999992</v>
      </c>
      <c r="E65" s="13">
        <f t="shared" si="0"/>
        <v>-2.5645584999999995</v>
      </c>
      <c r="F65" s="6">
        <f>'CL &amp; Data'!D277</f>
        <v>-10.715901000000001</v>
      </c>
      <c r="H65" s="6">
        <f>'CL &amp; Data'!C383</f>
        <v>-10.548609000000001</v>
      </c>
      <c r="I65" s="13">
        <f t="shared" si="1"/>
        <v>-1.6370556000000001</v>
      </c>
      <c r="J65" s="6">
        <f>'CL &amp; Data'!D383</f>
        <v>-11.741313999999999</v>
      </c>
      <c r="L65" s="6">
        <f>'CL &amp; Data'!L277/1000000000</f>
        <v>6.2038000000000002</v>
      </c>
      <c r="N65" s="6">
        <f>'CL &amp; Data'!M277</f>
        <v>-10.163864</v>
      </c>
      <c r="O65" s="13">
        <f t="shared" si="2"/>
        <v>-2.1593903000000001</v>
      </c>
      <c r="P65" s="6">
        <f>'CL &amp; Data'!N277</f>
        <v>-10.021361000000001</v>
      </c>
      <c r="R65" s="6">
        <f>'CL &amp; Data'!M383</f>
        <v>-10.592064000000001</v>
      </c>
      <c r="S65" s="13">
        <f t="shared" si="3"/>
        <v>-1.5061990000000005</v>
      </c>
      <c r="T65" s="6">
        <f>'CL &amp; Data'!N383</f>
        <v>-11.637897000000001</v>
      </c>
    </row>
    <row r="66" spans="2:20" x14ac:dyDescent="0.25">
      <c r="B66" s="6">
        <f>'CL &amp; Data'!B278/1000000000</f>
        <v>6.3037000000000001</v>
      </c>
      <c r="D66" s="6">
        <f>'CL &amp; Data'!C278</f>
        <v>-9.8546914999999995</v>
      </c>
      <c r="E66" s="13">
        <f t="shared" si="0"/>
        <v>-2.6000427999999998</v>
      </c>
      <c r="F66" s="6">
        <f>'CL &amp; Data'!D278</f>
        <v>-10.636123</v>
      </c>
      <c r="H66" s="6">
        <f>'CL &amp; Data'!C384</f>
        <v>-10.693502000000001</v>
      </c>
      <c r="I66" s="13">
        <f t="shared" si="1"/>
        <v>-1.7819485999999998</v>
      </c>
      <c r="J66" s="6">
        <f>'CL &amp; Data'!D384</f>
        <v>-12.297371</v>
      </c>
      <c r="L66" s="6">
        <f>'CL &amp; Data'!L278/1000000000</f>
        <v>6.3037000000000001</v>
      </c>
      <c r="N66" s="6">
        <f>'CL &amp; Data'!M278</f>
        <v>-10.170752999999999</v>
      </c>
      <c r="O66" s="13">
        <f t="shared" si="2"/>
        <v>-2.1662792999999994</v>
      </c>
      <c r="P66" s="6">
        <f>'CL &amp; Data'!N278</f>
        <v>-9.9357451999999995</v>
      </c>
      <c r="R66" s="6">
        <f>'CL &amp; Data'!M384</f>
        <v>-10.689157</v>
      </c>
      <c r="S66" s="13">
        <f t="shared" si="3"/>
        <v>-1.6032919999999997</v>
      </c>
      <c r="T66" s="6">
        <f>'CL &amp; Data'!N384</f>
        <v>-11.927999</v>
      </c>
    </row>
    <row r="67" spans="2:20" x14ac:dyDescent="0.25">
      <c r="B67" s="6">
        <f>'CL &amp; Data'!B279/1000000000</f>
        <v>6.4036</v>
      </c>
      <c r="D67" s="6">
        <f>'CL &amp; Data'!C279</f>
        <v>-9.9203405</v>
      </c>
      <c r="E67" s="13">
        <f t="shared" si="0"/>
        <v>-2.6656918000000003</v>
      </c>
      <c r="F67" s="6">
        <f>'CL &amp; Data'!D279</f>
        <v>-10.446313</v>
      </c>
      <c r="H67" s="6">
        <f>'CL &amp; Data'!C385</f>
        <v>-10.830169</v>
      </c>
      <c r="I67" s="13">
        <f t="shared" si="1"/>
        <v>-1.918615599999999</v>
      </c>
      <c r="J67" s="6">
        <f>'CL &amp; Data'!D385</f>
        <v>-12.703879000000001</v>
      </c>
      <c r="L67" s="6">
        <f>'CL &amp; Data'!L279/1000000000</f>
        <v>6.4036</v>
      </c>
      <c r="N67" s="6">
        <f>'CL &amp; Data'!M279</f>
        <v>-10.217591000000001</v>
      </c>
      <c r="O67" s="13">
        <f t="shared" si="2"/>
        <v>-2.2131173000000004</v>
      </c>
      <c r="P67" s="6">
        <f>'CL &amp; Data'!N279</f>
        <v>-9.7555008000000001</v>
      </c>
      <c r="R67" s="6">
        <f>'CL &amp; Data'!M385</f>
        <v>-10.749275000000001</v>
      </c>
      <c r="S67" s="13">
        <f t="shared" si="3"/>
        <v>-1.6634100000000007</v>
      </c>
      <c r="T67" s="6">
        <f>'CL &amp; Data'!N385</f>
        <v>-12.102606</v>
      </c>
    </row>
    <row r="68" spans="2:20" x14ac:dyDescent="0.25">
      <c r="B68" s="6">
        <f>'CL &amp; Data'!B280/1000000000</f>
        <v>6.5034999999999998</v>
      </c>
      <c r="D68" s="6">
        <f>'CL &amp; Data'!C280</f>
        <v>-9.9452228999999992</v>
      </c>
      <c r="E68" s="13">
        <f t="shared" ref="E68:E103" si="4">D68-$D$17</f>
        <v>-2.6905741999999995</v>
      </c>
      <c r="F68" s="6">
        <f>'CL &amp; Data'!D280</f>
        <v>-10.375852</v>
      </c>
      <c r="H68" s="6">
        <f>'CL &amp; Data'!C386</f>
        <v>-10.943102</v>
      </c>
      <c r="I68" s="13">
        <f t="shared" ref="I68:I103" si="5">H68-$H$19</f>
        <v>-2.0315485999999989</v>
      </c>
      <c r="J68" s="6">
        <f>'CL &amp; Data'!D386</f>
        <v>-13.072348</v>
      </c>
      <c r="L68" s="6">
        <f>'CL &amp; Data'!L280/1000000000</f>
        <v>6.5034999999999998</v>
      </c>
      <c r="N68" s="6">
        <f>'CL &amp; Data'!M280</f>
        <v>-10.237728000000001</v>
      </c>
      <c r="O68" s="13">
        <f t="shared" ref="O68:O103" si="6">N68-$N$17</f>
        <v>-2.2332543000000005</v>
      </c>
      <c r="P68" s="6">
        <f>'CL &amp; Data'!N280</f>
        <v>-9.6739435</v>
      </c>
      <c r="R68" s="6">
        <f>'CL &amp; Data'!M386</f>
        <v>-10.788014</v>
      </c>
      <c r="S68" s="13">
        <f t="shared" ref="S68:S103" si="7">R68-$R$14</f>
        <v>-1.7021490000000004</v>
      </c>
      <c r="T68" s="6">
        <f>'CL &amp; Data'!N386</f>
        <v>-12.425986999999999</v>
      </c>
    </row>
    <row r="69" spans="2:20" x14ac:dyDescent="0.25">
      <c r="B69" s="6">
        <f>'CL &amp; Data'!B281/1000000000</f>
        <v>6.6033999999999997</v>
      </c>
      <c r="D69" s="6">
        <f>'CL &amp; Data'!C281</f>
        <v>-9.9701433000000002</v>
      </c>
      <c r="E69" s="13">
        <f t="shared" si="4"/>
        <v>-2.7154946000000004</v>
      </c>
      <c r="F69" s="6">
        <f>'CL &amp; Data'!D281</f>
        <v>-10.241849999999999</v>
      </c>
      <c r="H69" s="6">
        <f>'CL &amp; Data'!C387</f>
        <v>-11.092646</v>
      </c>
      <c r="I69" s="13">
        <f t="shared" si="5"/>
        <v>-2.1810925999999995</v>
      </c>
      <c r="J69" s="6">
        <f>'CL &amp; Data'!D387</f>
        <v>-13.076971</v>
      </c>
      <c r="L69" s="6">
        <f>'CL &amp; Data'!L281/1000000000</f>
        <v>6.6033999999999997</v>
      </c>
      <c r="N69" s="6">
        <f>'CL &amp; Data'!M281</f>
        <v>-10.264681</v>
      </c>
      <c r="O69" s="13">
        <f t="shared" si="6"/>
        <v>-2.2602072999999994</v>
      </c>
      <c r="P69" s="6">
        <f>'CL &amp; Data'!N281</f>
        <v>-9.5452738000000004</v>
      </c>
      <c r="R69" s="6">
        <f>'CL &amp; Data'!M387</f>
        <v>-10.850225</v>
      </c>
      <c r="S69" s="13">
        <f t="shared" si="7"/>
        <v>-1.7643599999999999</v>
      </c>
      <c r="T69" s="6">
        <f>'CL &amp; Data'!N387</f>
        <v>-12.60276</v>
      </c>
    </row>
    <row r="70" spans="2:20" x14ac:dyDescent="0.25">
      <c r="B70" s="6">
        <f>'CL &amp; Data'!B282/1000000000</f>
        <v>6.7032999999999996</v>
      </c>
      <c r="D70" s="6">
        <f>'CL &amp; Data'!C282</f>
        <v>-9.9593372000000002</v>
      </c>
      <c r="E70" s="13">
        <f t="shared" si="4"/>
        <v>-2.7046885000000005</v>
      </c>
      <c r="F70" s="6">
        <f>'CL &amp; Data'!D282</f>
        <v>-10.286242</v>
      </c>
      <c r="H70" s="6">
        <f>'CL &amp; Data'!C388</f>
        <v>-11.404465999999999</v>
      </c>
      <c r="I70" s="13">
        <f t="shared" si="5"/>
        <v>-2.4929125999999986</v>
      </c>
      <c r="J70" s="6">
        <f>'CL &amp; Data'!D388</f>
        <v>-12.995671</v>
      </c>
      <c r="L70" s="6">
        <f>'CL &amp; Data'!L282/1000000000</f>
        <v>6.7032999999999996</v>
      </c>
      <c r="N70" s="6">
        <f>'CL &amp; Data'!M282</f>
        <v>-10.258902000000001</v>
      </c>
      <c r="O70" s="13">
        <f t="shared" si="6"/>
        <v>-2.2544283000000007</v>
      </c>
      <c r="P70" s="6">
        <f>'CL &amp; Data'!N282</f>
        <v>-9.5920562999999994</v>
      </c>
      <c r="R70" s="6">
        <f>'CL &amp; Data'!M388</f>
        <v>-11.058805</v>
      </c>
      <c r="S70" s="13">
        <f t="shared" si="7"/>
        <v>-1.9729399999999995</v>
      </c>
      <c r="T70" s="6">
        <f>'CL &amp; Data'!N388</f>
        <v>-12.869842999999999</v>
      </c>
    </row>
    <row r="71" spans="2:20" x14ac:dyDescent="0.25">
      <c r="B71" s="6">
        <f>'CL &amp; Data'!B283/1000000000</f>
        <v>6.8032000000000004</v>
      </c>
      <c r="D71" s="6">
        <f>'CL &amp; Data'!C283</f>
        <v>-9.9337025000000008</v>
      </c>
      <c r="E71" s="13">
        <f t="shared" si="4"/>
        <v>-2.679053800000001</v>
      </c>
      <c r="F71" s="6">
        <f>'CL &amp; Data'!D283</f>
        <v>-10.250811000000001</v>
      </c>
      <c r="H71" s="6">
        <f>'CL &amp; Data'!C389</f>
        <v>-11.682579</v>
      </c>
      <c r="I71" s="13">
        <f t="shared" si="5"/>
        <v>-2.7710255999999998</v>
      </c>
      <c r="J71" s="6">
        <f>'CL &amp; Data'!D389</f>
        <v>-12.614549</v>
      </c>
      <c r="L71" s="6">
        <f>'CL &amp; Data'!L283/1000000000</f>
        <v>6.8032000000000004</v>
      </c>
      <c r="N71" s="6">
        <f>'CL &amp; Data'!M283</f>
        <v>-10.229222999999999</v>
      </c>
      <c r="O71" s="13">
        <f t="shared" si="6"/>
        <v>-2.2247492999999992</v>
      </c>
      <c r="P71" s="6">
        <f>'CL &amp; Data'!N283</f>
        <v>-9.5506753999999994</v>
      </c>
      <c r="R71" s="6">
        <f>'CL &amp; Data'!M389</f>
        <v>-11.336198</v>
      </c>
      <c r="S71" s="13">
        <f t="shared" si="7"/>
        <v>-2.2503329999999995</v>
      </c>
      <c r="T71" s="6">
        <f>'CL &amp; Data'!N389</f>
        <v>-12.857443</v>
      </c>
    </row>
    <row r="72" spans="2:20" x14ac:dyDescent="0.25">
      <c r="B72" s="6">
        <f>'CL &amp; Data'!B284/1000000000</f>
        <v>6.9031000000000002</v>
      </c>
      <c r="D72" s="6">
        <f>'CL &amp; Data'!C284</f>
        <v>-9.9000301000000004</v>
      </c>
      <c r="E72" s="13">
        <f t="shared" si="4"/>
        <v>-2.6453814000000007</v>
      </c>
      <c r="F72" s="6">
        <f>'CL &amp; Data'!D284</f>
        <v>-10.329465000000001</v>
      </c>
      <c r="H72" s="6">
        <f>'CL &amp; Data'!C390</f>
        <v>-11.798444999999999</v>
      </c>
      <c r="I72" s="13">
        <f t="shared" si="5"/>
        <v>-2.8868915999999984</v>
      </c>
      <c r="J72" s="6">
        <f>'CL &amp; Data'!D390</f>
        <v>-12.35793</v>
      </c>
      <c r="L72" s="6">
        <f>'CL &amp; Data'!L284/1000000000</f>
        <v>6.9031000000000002</v>
      </c>
      <c r="N72" s="6">
        <f>'CL &amp; Data'!M284</f>
        <v>-10.189372000000001</v>
      </c>
      <c r="O72" s="13">
        <f t="shared" si="6"/>
        <v>-2.1848983000000004</v>
      </c>
      <c r="P72" s="6">
        <f>'CL &amp; Data'!N284</f>
        <v>-9.6512747000000001</v>
      </c>
      <c r="R72" s="6">
        <f>'CL &amp; Data'!M390</f>
        <v>-11.506095</v>
      </c>
      <c r="S72" s="13">
        <f t="shared" si="7"/>
        <v>-2.4202300000000001</v>
      </c>
      <c r="T72" s="6">
        <f>'CL &amp; Data'!N390</f>
        <v>-12.851623</v>
      </c>
    </row>
    <row r="73" spans="2:20" x14ac:dyDescent="0.25">
      <c r="B73" s="6">
        <f>'CL &amp; Data'!B285/1000000000</f>
        <v>7.0030000000000001</v>
      </c>
      <c r="D73" s="6">
        <f>'CL &amp; Data'!C285</f>
        <v>-9.8933592000000008</v>
      </c>
      <c r="E73" s="13">
        <f t="shared" si="4"/>
        <v>-2.6387105000000011</v>
      </c>
      <c r="F73" s="6">
        <f>'CL &amp; Data'!D285</f>
        <v>-10.291031</v>
      </c>
      <c r="H73" s="6">
        <f>'CL &amp; Data'!C391</f>
        <v>-11.736147000000001</v>
      </c>
      <c r="I73" s="13">
        <f t="shared" si="5"/>
        <v>-2.8245936</v>
      </c>
      <c r="J73" s="6">
        <f>'CL &amp; Data'!D391</f>
        <v>-12.052239</v>
      </c>
      <c r="L73" s="6">
        <f>'CL &amp; Data'!L285/1000000000</f>
        <v>7.0030000000000001</v>
      </c>
      <c r="N73" s="6">
        <f>'CL &amp; Data'!M285</f>
        <v>-10.175523999999999</v>
      </c>
      <c r="O73" s="13">
        <f t="shared" si="6"/>
        <v>-2.1710502999999992</v>
      </c>
      <c r="P73" s="6">
        <f>'CL &amp; Data'!N285</f>
        <v>-9.6904163000000008</v>
      </c>
      <c r="R73" s="6">
        <f>'CL &amp; Data'!M391</f>
        <v>-11.578246</v>
      </c>
      <c r="S73" s="13">
        <f t="shared" si="7"/>
        <v>-2.492381</v>
      </c>
      <c r="T73" s="6">
        <f>'CL &amp; Data'!N391</f>
        <v>-12.662504999999999</v>
      </c>
    </row>
    <row r="74" spans="2:20" x14ac:dyDescent="0.25">
      <c r="B74" s="6">
        <f>'CL &amp; Data'!B286/1000000000</f>
        <v>7.1029</v>
      </c>
      <c r="D74" s="6">
        <f>'CL &amp; Data'!C286</f>
        <v>-9.8902730999999999</v>
      </c>
      <c r="E74" s="13">
        <f t="shared" si="4"/>
        <v>-2.6356244000000002</v>
      </c>
      <c r="F74" s="6">
        <f>'CL &amp; Data'!D286</f>
        <v>-10.329637</v>
      </c>
      <c r="H74" s="6">
        <f>'CL &amp; Data'!C392</f>
        <v>-11.765828000000001</v>
      </c>
      <c r="I74" s="13">
        <f t="shared" si="5"/>
        <v>-2.8542746000000001</v>
      </c>
      <c r="J74" s="6">
        <f>'CL &amp; Data'!D392</f>
        <v>-11.909791</v>
      </c>
      <c r="L74" s="6">
        <f>'CL &amp; Data'!L286/1000000000</f>
        <v>7.1029</v>
      </c>
      <c r="N74" s="6">
        <f>'CL &amp; Data'!M286</f>
        <v>-10.164618000000001</v>
      </c>
      <c r="O74" s="13">
        <f t="shared" si="6"/>
        <v>-2.1601443000000007</v>
      </c>
      <c r="P74" s="6">
        <f>'CL &amp; Data'!N286</f>
        <v>-9.9105597000000003</v>
      </c>
      <c r="R74" s="6">
        <f>'CL &amp; Data'!M392</f>
        <v>-11.637599</v>
      </c>
      <c r="S74" s="13">
        <f t="shared" si="7"/>
        <v>-2.5517339999999997</v>
      </c>
      <c r="T74" s="6">
        <f>'CL &amp; Data'!N392</f>
        <v>-12.532030000000001</v>
      </c>
    </row>
    <row r="75" spans="2:20" x14ac:dyDescent="0.25">
      <c r="B75" s="6">
        <f>'CL &amp; Data'!B287/1000000000</f>
        <v>7.2027999999999999</v>
      </c>
      <c r="D75" s="6">
        <f>'CL &amp; Data'!C287</f>
        <v>-9.8914565999999997</v>
      </c>
      <c r="E75" s="13">
        <f t="shared" si="4"/>
        <v>-2.6368079</v>
      </c>
      <c r="F75" s="6">
        <f>'CL &amp; Data'!D287</f>
        <v>-10.329901</v>
      </c>
      <c r="H75" s="6">
        <f>'CL &amp; Data'!C393</f>
        <v>-11.885337</v>
      </c>
      <c r="I75" s="13">
        <f t="shared" si="5"/>
        <v>-2.9737835999999991</v>
      </c>
      <c r="J75" s="6">
        <f>'CL &amp; Data'!D393</f>
        <v>-11.714710999999999</v>
      </c>
      <c r="L75" s="6">
        <f>'CL &amp; Data'!L287/1000000000</f>
        <v>7.2027999999999999</v>
      </c>
      <c r="N75" s="6">
        <f>'CL &amp; Data'!M287</f>
        <v>-10.173033999999999</v>
      </c>
      <c r="O75" s="13">
        <f t="shared" si="6"/>
        <v>-2.1685602999999993</v>
      </c>
      <c r="P75" s="6">
        <f>'CL &amp; Data'!N287</f>
        <v>-10.210756999999999</v>
      </c>
      <c r="R75" s="6">
        <f>'CL &amp; Data'!M393</f>
        <v>-11.806070999999999</v>
      </c>
      <c r="S75" s="13">
        <f t="shared" si="7"/>
        <v>-2.7202059999999992</v>
      </c>
      <c r="T75" s="6">
        <f>'CL &amp; Data'!N393</f>
        <v>-12.249022</v>
      </c>
    </row>
    <row r="76" spans="2:20" x14ac:dyDescent="0.25">
      <c r="B76" s="6">
        <f>'CL &amp; Data'!B288/1000000000</f>
        <v>7.3026999999999997</v>
      </c>
      <c r="D76" s="6">
        <f>'CL &amp; Data'!C288</f>
        <v>-9.8792725000000008</v>
      </c>
      <c r="E76" s="13">
        <f t="shared" si="4"/>
        <v>-2.6246238000000011</v>
      </c>
      <c r="F76" s="6">
        <f>'CL &amp; Data'!D288</f>
        <v>-10.396772</v>
      </c>
      <c r="H76" s="6">
        <f>'CL &amp; Data'!C394</f>
        <v>-11.969556000000001</v>
      </c>
      <c r="I76" s="13">
        <f t="shared" si="5"/>
        <v>-3.0580026</v>
      </c>
      <c r="J76" s="6">
        <f>'CL &amp; Data'!D394</f>
        <v>-11.592793</v>
      </c>
      <c r="L76" s="6">
        <f>'CL &amp; Data'!L288/1000000000</f>
        <v>7.3026999999999997</v>
      </c>
      <c r="N76" s="6">
        <f>'CL &amp; Data'!M288</f>
        <v>-10.215163</v>
      </c>
      <c r="O76" s="13">
        <f t="shared" si="6"/>
        <v>-2.2106893000000003</v>
      </c>
      <c r="P76" s="6">
        <f>'CL &amp; Data'!N288</f>
        <v>-10.705014</v>
      </c>
      <c r="R76" s="6">
        <f>'CL &amp; Data'!M394</f>
        <v>-11.961643</v>
      </c>
      <c r="S76" s="13">
        <f t="shared" si="7"/>
        <v>-2.8757780000000004</v>
      </c>
      <c r="T76" s="6">
        <f>'CL &amp; Data'!N394</f>
        <v>-12.033896</v>
      </c>
    </row>
    <row r="77" spans="2:20" x14ac:dyDescent="0.25">
      <c r="B77" s="6">
        <f>'CL &amp; Data'!B289/1000000000</f>
        <v>7.4025999999999996</v>
      </c>
      <c r="D77" s="6">
        <f>'CL &amp; Data'!C289</f>
        <v>-9.8538160000000001</v>
      </c>
      <c r="E77" s="13">
        <f t="shared" si="4"/>
        <v>-2.5991673000000004</v>
      </c>
      <c r="F77" s="6">
        <f>'CL &amp; Data'!D289</f>
        <v>-10.464848999999999</v>
      </c>
      <c r="H77" s="6">
        <f>'CL &amp; Data'!C395</f>
        <v>-11.917125</v>
      </c>
      <c r="I77" s="13">
        <f t="shared" si="5"/>
        <v>-3.0055715999999997</v>
      </c>
      <c r="J77" s="6">
        <f>'CL &amp; Data'!D395</f>
        <v>-11.570848</v>
      </c>
      <c r="L77" s="6">
        <f>'CL &amp; Data'!L289/1000000000</f>
        <v>7.4025999999999996</v>
      </c>
      <c r="N77" s="6">
        <f>'CL &amp; Data'!M289</f>
        <v>-10.315379999999999</v>
      </c>
      <c r="O77" s="13">
        <f t="shared" si="6"/>
        <v>-2.3109062999999992</v>
      </c>
      <c r="P77" s="6">
        <f>'CL &amp; Data'!N289</f>
        <v>-11.268109000000001</v>
      </c>
      <c r="R77" s="6">
        <f>'CL &amp; Data'!M395</f>
        <v>-11.949237</v>
      </c>
      <c r="S77" s="13">
        <f t="shared" si="7"/>
        <v>-2.863372</v>
      </c>
      <c r="T77" s="6">
        <f>'CL &amp; Data'!N395</f>
        <v>-11.904025000000001</v>
      </c>
    </row>
    <row r="78" spans="2:20" x14ac:dyDescent="0.25">
      <c r="B78" s="6">
        <f>'CL &amp; Data'!B290/1000000000</f>
        <v>7.5025000000000004</v>
      </c>
      <c r="D78" s="6">
        <f>'CL &amp; Data'!C290</f>
        <v>-9.8353157000000007</v>
      </c>
      <c r="E78" s="13">
        <f t="shared" si="4"/>
        <v>-2.5806670000000009</v>
      </c>
      <c r="F78" s="6">
        <f>'CL &amp; Data'!D290</f>
        <v>-10.60999</v>
      </c>
      <c r="H78" s="6">
        <f>'CL &amp; Data'!C396</f>
        <v>-11.939568</v>
      </c>
      <c r="I78" s="13">
        <f t="shared" si="5"/>
        <v>-3.0280145999999988</v>
      </c>
      <c r="J78" s="6">
        <f>'CL &amp; Data'!D396</f>
        <v>-11.713877</v>
      </c>
      <c r="L78" s="6">
        <f>'CL &amp; Data'!L290/1000000000</f>
        <v>7.5025000000000004</v>
      </c>
      <c r="N78" s="6">
        <f>'CL &amp; Data'!M290</f>
        <v>-10.477442999999999</v>
      </c>
      <c r="O78" s="13">
        <f t="shared" si="6"/>
        <v>-2.472969299999999</v>
      </c>
      <c r="P78" s="6">
        <f>'CL &amp; Data'!N290</f>
        <v>-11.828097</v>
      </c>
      <c r="R78" s="6">
        <f>'CL &amp; Data'!M396</f>
        <v>-12.027457</v>
      </c>
      <c r="S78" s="13">
        <f t="shared" si="7"/>
        <v>-2.941592</v>
      </c>
      <c r="T78" s="6">
        <f>'CL &amp; Data'!N396</f>
        <v>-11.974214</v>
      </c>
    </row>
    <row r="79" spans="2:20" x14ac:dyDescent="0.25">
      <c r="B79" s="6">
        <f>'CL &amp; Data'!B291/1000000000</f>
        <v>7.6024000000000003</v>
      </c>
      <c r="D79" s="6">
        <f>'CL &amp; Data'!C291</f>
        <v>-9.8254432999999999</v>
      </c>
      <c r="E79" s="13">
        <f t="shared" si="4"/>
        <v>-2.5707946000000002</v>
      </c>
      <c r="F79" s="6">
        <f>'CL &amp; Data'!D291</f>
        <v>-10.837503</v>
      </c>
      <c r="H79" s="6">
        <f>'CL &amp; Data'!C397</f>
        <v>-11.918301</v>
      </c>
      <c r="I79" s="13">
        <f t="shared" si="5"/>
        <v>-3.0067475999999989</v>
      </c>
      <c r="J79" s="6">
        <f>'CL &amp; Data'!D397</f>
        <v>-12.019042000000001</v>
      </c>
      <c r="L79" s="6">
        <f>'CL &amp; Data'!L291/1000000000</f>
        <v>7.6024000000000003</v>
      </c>
      <c r="N79" s="6">
        <f>'CL &amp; Data'!M291</f>
        <v>-10.683001000000001</v>
      </c>
      <c r="O79" s="13">
        <f t="shared" si="6"/>
        <v>-2.6785273000000007</v>
      </c>
      <c r="P79" s="6">
        <f>'CL &amp; Data'!N291</f>
        <v>-12.292783999999999</v>
      </c>
      <c r="R79" s="6">
        <f>'CL &amp; Data'!M397</f>
        <v>-12.004016999999999</v>
      </c>
      <c r="S79" s="13">
        <f t="shared" si="7"/>
        <v>-2.9181519999999992</v>
      </c>
      <c r="T79" s="6">
        <f>'CL &amp; Data'!N397</f>
        <v>-12.16386</v>
      </c>
    </row>
    <row r="80" spans="2:20" x14ac:dyDescent="0.25">
      <c r="B80" s="6">
        <f>'CL &amp; Data'!B292/1000000000</f>
        <v>7.7023000000000001</v>
      </c>
      <c r="D80" s="6">
        <f>'CL &amp; Data'!C292</f>
        <v>-9.8425512000000008</v>
      </c>
      <c r="E80" s="13">
        <f t="shared" si="4"/>
        <v>-2.5879025000000011</v>
      </c>
      <c r="F80" s="6">
        <f>'CL &amp; Data'!D292</f>
        <v>-11.141709000000001</v>
      </c>
      <c r="H80" s="6">
        <f>'CL &amp; Data'!C398</f>
        <v>-11.981596</v>
      </c>
      <c r="I80" s="13">
        <f t="shared" si="5"/>
        <v>-3.070042599999999</v>
      </c>
      <c r="J80" s="6">
        <f>'CL &amp; Data'!D398</f>
        <v>-12.403885000000001</v>
      </c>
      <c r="L80" s="6">
        <f>'CL &amp; Data'!L292/1000000000</f>
        <v>7.7023000000000001</v>
      </c>
      <c r="N80" s="6">
        <f>'CL &amp; Data'!M292</f>
        <v>-10.922294000000001</v>
      </c>
      <c r="O80" s="13">
        <f t="shared" si="6"/>
        <v>-2.9178203000000007</v>
      </c>
      <c r="P80" s="6">
        <f>'CL &amp; Data'!N292</f>
        <v>-12.514823</v>
      </c>
      <c r="R80" s="6">
        <f>'CL &amp; Data'!M398</f>
        <v>-12.108415000000001</v>
      </c>
      <c r="S80" s="13">
        <f t="shared" si="7"/>
        <v>-3.0225500000000007</v>
      </c>
      <c r="T80" s="6">
        <f>'CL &amp; Data'!N398</f>
        <v>-12.415400999999999</v>
      </c>
    </row>
    <row r="81" spans="2:20" x14ac:dyDescent="0.25">
      <c r="B81" s="6">
        <f>'CL &amp; Data'!B293/1000000000</f>
        <v>7.8022</v>
      </c>
      <c r="D81" s="6">
        <f>'CL &amp; Data'!C293</f>
        <v>-9.8699864999999996</v>
      </c>
      <c r="E81" s="13">
        <f t="shared" si="4"/>
        <v>-2.6153377999999998</v>
      </c>
      <c r="F81" s="6">
        <f>'CL &amp; Data'!D293</f>
        <v>-11.499715</v>
      </c>
      <c r="H81" s="6">
        <f>'CL &amp; Data'!C399</f>
        <v>-11.958802</v>
      </c>
      <c r="I81" s="13">
        <f t="shared" si="5"/>
        <v>-3.0472485999999996</v>
      </c>
      <c r="J81" s="6">
        <f>'CL &amp; Data'!D399</f>
        <v>-12.824878</v>
      </c>
      <c r="L81" s="6">
        <f>'CL &amp; Data'!L293/1000000000</f>
        <v>7.8022</v>
      </c>
      <c r="N81" s="6">
        <f>'CL &amp; Data'!M293</f>
        <v>-11.117637999999999</v>
      </c>
      <c r="O81" s="13">
        <f t="shared" si="6"/>
        <v>-3.1131642999999993</v>
      </c>
      <c r="P81" s="6">
        <f>'CL &amp; Data'!N293</f>
        <v>-12.615653</v>
      </c>
      <c r="R81" s="6">
        <f>'CL &amp; Data'!M399</f>
        <v>-12.114537</v>
      </c>
      <c r="S81" s="13">
        <f t="shared" si="7"/>
        <v>-3.0286720000000003</v>
      </c>
      <c r="T81" s="6">
        <f>'CL &amp; Data'!N399</f>
        <v>-12.722054999999999</v>
      </c>
    </row>
    <row r="82" spans="2:20" x14ac:dyDescent="0.25">
      <c r="B82" s="6">
        <f>'CL &amp; Data'!B294/1000000000</f>
        <v>7.9020999999999999</v>
      </c>
      <c r="D82" s="6">
        <f>'CL &amp; Data'!C294</f>
        <v>-9.9044600000000003</v>
      </c>
      <c r="E82" s="13">
        <f t="shared" si="4"/>
        <v>-2.6498113000000005</v>
      </c>
      <c r="F82" s="6">
        <f>'CL &amp; Data'!D294</f>
        <v>-11.848598000000001</v>
      </c>
      <c r="H82" s="6">
        <f>'CL &amp; Data'!C400</f>
        <v>-11.985806</v>
      </c>
      <c r="I82" s="13">
        <f t="shared" si="5"/>
        <v>-3.0742525999999994</v>
      </c>
      <c r="J82" s="6">
        <f>'CL &amp; Data'!D400</f>
        <v>-13.059823</v>
      </c>
      <c r="L82" s="6">
        <f>'CL &amp; Data'!L294/1000000000</f>
        <v>7.9020999999999999</v>
      </c>
      <c r="N82" s="6">
        <f>'CL &amp; Data'!M294</f>
        <v>-11.248341</v>
      </c>
      <c r="O82" s="13">
        <f t="shared" si="6"/>
        <v>-3.2438672999999998</v>
      </c>
      <c r="P82" s="6">
        <f>'CL &amp; Data'!N294</f>
        <v>-12.495092</v>
      </c>
      <c r="R82" s="6">
        <f>'CL &amp; Data'!M400</f>
        <v>-12.191359</v>
      </c>
      <c r="S82" s="13">
        <f t="shared" si="7"/>
        <v>-3.1054940000000002</v>
      </c>
      <c r="T82" s="6">
        <f>'CL &amp; Data'!N400</f>
        <v>-12.940072000000001</v>
      </c>
    </row>
    <row r="83" spans="2:20" x14ac:dyDescent="0.25">
      <c r="B83" s="6">
        <f>'CL &amp; Data'!B295/1000000000</f>
        <v>8.0020000000000007</v>
      </c>
      <c r="D83" s="6">
        <f>'CL &amp; Data'!C295</f>
        <v>-9.9296188000000001</v>
      </c>
      <c r="E83" s="13">
        <f t="shared" si="4"/>
        <v>-2.6749701000000004</v>
      </c>
      <c r="F83" s="6">
        <f>'CL &amp; Data'!D295</f>
        <v>-12.245304000000001</v>
      </c>
      <c r="H83" s="6">
        <f>'CL &amp; Data'!C401</f>
        <v>-12.026476000000001</v>
      </c>
      <c r="I83" s="13">
        <f t="shared" si="5"/>
        <v>-3.1149225999999999</v>
      </c>
      <c r="J83" s="6">
        <f>'CL &amp; Data'!D401</f>
        <v>-13.249107</v>
      </c>
      <c r="L83" s="6">
        <f>'CL &amp; Data'!L295/1000000000</f>
        <v>8.0020000000000007</v>
      </c>
      <c r="N83" s="6">
        <f>'CL &amp; Data'!M295</f>
        <v>-11.279783999999999</v>
      </c>
      <c r="O83" s="13">
        <f t="shared" si="6"/>
        <v>-3.2753102999999992</v>
      </c>
      <c r="P83" s="6">
        <f>'CL &amp; Data'!N295</f>
        <v>-12.462255000000001</v>
      </c>
      <c r="R83" s="6">
        <f>'CL &amp; Data'!M401</f>
        <v>-12.260515</v>
      </c>
      <c r="S83" s="13">
        <f t="shared" si="7"/>
        <v>-3.1746499999999997</v>
      </c>
      <c r="T83" s="6">
        <f>'CL &amp; Data'!N401</f>
        <v>-13.11899</v>
      </c>
    </row>
    <row r="84" spans="2:20" x14ac:dyDescent="0.25">
      <c r="B84" s="6">
        <f>'CL &amp; Data'!B296/1000000000</f>
        <v>8.1019000000000005</v>
      </c>
      <c r="D84" s="6">
        <f>'CL &amp; Data'!C296</f>
        <v>-9.9667072000000001</v>
      </c>
      <c r="E84" s="13">
        <f t="shared" si="4"/>
        <v>-2.7120585000000004</v>
      </c>
      <c r="F84" s="6">
        <f>'CL &amp; Data'!D296</f>
        <v>-12.686665</v>
      </c>
      <c r="H84" s="6">
        <f>'CL &amp; Data'!C402</f>
        <v>-12.204753999999999</v>
      </c>
      <c r="I84" s="13">
        <f t="shared" si="5"/>
        <v>-3.2932005999999987</v>
      </c>
      <c r="J84" s="6">
        <f>'CL &amp; Data'!D402</f>
        <v>-13.54935</v>
      </c>
      <c r="L84" s="6">
        <f>'CL &amp; Data'!L296/1000000000</f>
        <v>8.1019000000000005</v>
      </c>
      <c r="N84" s="6">
        <f>'CL &amp; Data'!M296</f>
        <v>-11.284304000000001</v>
      </c>
      <c r="O84" s="13">
        <f t="shared" si="6"/>
        <v>-3.2798303000000004</v>
      </c>
      <c r="P84" s="6">
        <f>'CL &amp; Data'!N296</f>
        <v>-12.410018000000001</v>
      </c>
      <c r="R84" s="6">
        <f>'CL &amp; Data'!M402</f>
        <v>-12.387810999999999</v>
      </c>
      <c r="S84" s="13">
        <f t="shared" si="7"/>
        <v>-3.3019459999999992</v>
      </c>
      <c r="T84" s="6">
        <f>'CL &amp; Data'!N402</f>
        <v>-13.339921</v>
      </c>
    </row>
    <row r="85" spans="2:20" x14ac:dyDescent="0.25">
      <c r="B85" s="6">
        <f>'CL &amp; Data'!B297/1000000000</f>
        <v>8.2018000000000004</v>
      </c>
      <c r="D85" s="6">
        <f>'CL &amp; Data'!C297</f>
        <v>-9.9879111999999992</v>
      </c>
      <c r="E85" s="13">
        <f t="shared" si="4"/>
        <v>-2.7332624999999995</v>
      </c>
      <c r="F85" s="6">
        <f>'CL &amp; Data'!D297</f>
        <v>-13.31216</v>
      </c>
      <c r="H85" s="6">
        <f>'CL &amp; Data'!C403</f>
        <v>-12.442220000000001</v>
      </c>
      <c r="I85" s="13">
        <f t="shared" si="5"/>
        <v>-3.5306666</v>
      </c>
      <c r="J85" s="6">
        <f>'CL &amp; Data'!D403</f>
        <v>-14.161276000000001</v>
      </c>
      <c r="L85" s="6">
        <f>'CL &amp; Data'!L297/1000000000</f>
        <v>8.2018000000000004</v>
      </c>
      <c r="N85" s="6">
        <f>'CL &amp; Data'!M297</f>
        <v>-11.240804000000001</v>
      </c>
      <c r="O85" s="13">
        <f t="shared" si="6"/>
        <v>-3.2363303000000005</v>
      </c>
      <c r="P85" s="6">
        <f>'CL &amp; Data'!N297</f>
        <v>-12.616374</v>
      </c>
      <c r="R85" s="6">
        <f>'CL &amp; Data'!M403</f>
        <v>-12.567333</v>
      </c>
      <c r="S85" s="13">
        <f t="shared" si="7"/>
        <v>-3.4814679999999996</v>
      </c>
      <c r="T85" s="6">
        <f>'CL &amp; Data'!N403</f>
        <v>-13.813283</v>
      </c>
    </row>
    <row r="86" spans="2:20" x14ac:dyDescent="0.25">
      <c r="B86" s="6">
        <f>'CL &amp; Data'!B298/1000000000</f>
        <v>8.3017000000000003</v>
      </c>
      <c r="D86" s="6">
        <f>'CL &amp; Data'!C298</f>
        <v>-10.03703</v>
      </c>
      <c r="E86" s="13">
        <f t="shared" si="4"/>
        <v>-2.7823812999999999</v>
      </c>
      <c r="F86" s="6">
        <f>'CL &amp; Data'!D298</f>
        <v>-14.058179000000001</v>
      </c>
      <c r="H86" s="6">
        <f>'CL &amp; Data'!C404</f>
        <v>-12.596901000000001</v>
      </c>
      <c r="I86" s="13">
        <f t="shared" si="5"/>
        <v>-3.6853476000000001</v>
      </c>
      <c r="J86" s="6">
        <f>'CL &amp; Data'!D404</f>
        <v>-14.729892</v>
      </c>
      <c r="L86" s="6">
        <f>'CL &amp; Data'!L298/1000000000</f>
        <v>8.3017000000000003</v>
      </c>
      <c r="N86" s="6">
        <f>'CL &amp; Data'!M298</f>
        <v>-11.215298000000001</v>
      </c>
      <c r="O86" s="13">
        <f t="shared" si="6"/>
        <v>-3.2108243000000005</v>
      </c>
      <c r="P86" s="6">
        <f>'CL &amp; Data'!N298</f>
        <v>-12.871632999999999</v>
      </c>
      <c r="R86" s="6">
        <f>'CL &amp; Data'!M404</f>
        <v>-12.665784</v>
      </c>
      <c r="S86" s="13">
        <f t="shared" si="7"/>
        <v>-3.5799190000000003</v>
      </c>
      <c r="T86" s="6">
        <f>'CL &amp; Data'!N404</f>
        <v>-14.245538</v>
      </c>
    </row>
    <row r="87" spans="2:20" x14ac:dyDescent="0.25">
      <c r="B87" s="6">
        <f>'CL &amp; Data'!B299/1000000000</f>
        <v>8.4016000000000002</v>
      </c>
      <c r="D87" s="6">
        <f>'CL &amp; Data'!C299</f>
        <v>-10.072792</v>
      </c>
      <c r="E87" s="13">
        <f t="shared" si="4"/>
        <v>-2.8181433</v>
      </c>
      <c r="F87" s="6">
        <f>'CL &amp; Data'!D299</f>
        <v>-15.109097</v>
      </c>
      <c r="H87" s="6">
        <f>'CL &amp; Data'!C405</f>
        <v>-12.674433000000001</v>
      </c>
      <c r="I87" s="13">
        <f t="shared" si="5"/>
        <v>-3.7628795999999998</v>
      </c>
      <c r="J87" s="6">
        <f>'CL &amp; Data'!D405</f>
        <v>-15.370151999999999</v>
      </c>
      <c r="L87" s="6">
        <f>'CL &amp; Data'!L299/1000000000</f>
        <v>8.4016000000000002</v>
      </c>
      <c r="N87" s="6">
        <f>'CL &amp; Data'!M299</f>
        <v>-11.146286999999999</v>
      </c>
      <c r="O87" s="13">
        <f t="shared" si="6"/>
        <v>-3.141813299999999</v>
      </c>
      <c r="P87" s="6">
        <f>'CL &amp; Data'!N299</f>
        <v>-13.424524</v>
      </c>
      <c r="R87" s="6">
        <f>'CL &amp; Data'!M405</f>
        <v>-12.732616999999999</v>
      </c>
      <c r="S87" s="13">
        <f t="shared" si="7"/>
        <v>-3.6467519999999993</v>
      </c>
      <c r="T87" s="6">
        <f>'CL &amp; Data'!N405</f>
        <v>-14.836138999999999</v>
      </c>
    </row>
    <row r="88" spans="2:20" x14ac:dyDescent="0.25">
      <c r="B88" s="6">
        <f>'CL &amp; Data'!B300/1000000000</f>
        <v>8.5015000000000001</v>
      </c>
      <c r="D88" s="6">
        <f>'CL &amp; Data'!C300</f>
        <v>-10.146454</v>
      </c>
      <c r="E88" s="13">
        <f t="shared" si="4"/>
        <v>-2.8918053000000006</v>
      </c>
      <c r="F88" s="6">
        <f>'CL &amp; Data'!D300</f>
        <v>-16.081099999999999</v>
      </c>
      <c r="H88" s="6">
        <f>'CL &amp; Data'!C406</f>
        <v>-12.801837000000001</v>
      </c>
      <c r="I88" s="13">
        <f t="shared" si="5"/>
        <v>-3.8902836000000001</v>
      </c>
      <c r="J88" s="6">
        <f>'CL &amp; Data'!D406</f>
        <v>-15.650351000000001</v>
      </c>
      <c r="L88" s="6">
        <f>'CL &amp; Data'!L300/1000000000</f>
        <v>8.5015000000000001</v>
      </c>
      <c r="N88" s="6">
        <f>'CL &amp; Data'!M300</f>
        <v>-11.106873999999999</v>
      </c>
      <c r="O88" s="13">
        <f t="shared" si="6"/>
        <v>-3.1024002999999993</v>
      </c>
      <c r="P88" s="6">
        <f>'CL &amp; Data'!N300</f>
        <v>-13.860332</v>
      </c>
      <c r="R88" s="6">
        <f>'CL &amp; Data'!M406</f>
        <v>-12.796576</v>
      </c>
      <c r="S88" s="13">
        <f t="shared" si="7"/>
        <v>-3.7107109999999999</v>
      </c>
      <c r="T88" s="6">
        <f>'CL &amp; Data'!N406</f>
        <v>-15.137563</v>
      </c>
    </row>
    <row r="89" spans="2:20" x14ac:dyDescent="0.25">
      <c r="B89" s="6">
        <f>'CL &amp; Data'!B301/1000000000</f>
        <v>8.6013999999999999</v>
      </c>
      <c r="D89" s="6">
        <f>'CL &amp; Data'!C301</f>
        <v>-10.261882</v>
      </c>
      <c r="E89" s="13">
        <f t="shared" si="4"/>
        <v>-3.0072333000000002</v>
      </c>
      <c r="F89" s="6">
        <f>'CL &amp; Data'!D301</f>
        <v>-17.389236</v>
      </c>
      <c r="H89" s="6">
        <f>'CL &amp; Data'!C407</f>
        <v>-12.97781</v>
      </c>
      <c r="I89" s="13">
        <f t="shared" si="5"/>
        <v>-4.0662565999999991</v>
      </c>
      <c r="J89" s="6">
        <f>'CL &amp; Data'!D407</f>
        <v>-16.239037</v>
      </c>
      <c r="L89" s="6">
        <f>'CL &amp; Data'!L301/1000000000</f>
        <v>8.6013999999999999</v>
      </c>
      <c r="N89" s="6">
        <f>'CL &amp; Data'!M301</f>
        <v>-11.089389000000001</v>
      </c>
      <c r="O89" s="13">
        <f t="shared" si="6"/>
        <v>-3.0849153000000005</v>
      </c>
      <c r="P89" s="6">
        <f>'CL &amp; Data'!N301</f>
        <v>-14.610633</v>
      </c>
      <c r="R89" s="6">
        <f>'CL &amp; Data'!M407</f>
        <v>-12.900302</v>
      </c>
      <c r="S89" s="13">
        <f t="shared" si="7"/>
        <v>-3.8144369999999999</v>
      </c>
      <c r="T89" s="6">
        <f>'CL &amp; Data'!N407</f>
        <v>-15.737933999999999</v>
      </c>
    </row>
    <row r="90" spans="2:20" x14ac:dyDescent="0.25">
      <c r="B90" s="6">
        <f>'CL &amp; Data'!B302/1000000000</f>
        <v>8.7012999999999998</v>
      </c>
      <c r="D90" s="6">
        <f>'CL &amp; Data'!C302</f>
        <v>-10.437284999999999</v>
      </c>
      <c r="E90" s="13">
        <f t="shared" si="4"/>
        <v>-3.1826362999999995</v>
      </c>
      <c r="F90" s="6">
        <f>'CL &amp; Data'!D302</f>
        <v>-18.284367</v>
      </c>
      <c r="H90" s="6">
        <f>'CL &amp; Data'!C408</f>
        <v>-13.075174000000001</v>
      </c>
      <c r="I90" s="13">
        <f t="shared" si="5"/>
        <v>-4.1636205999999998</v>
      </c>
      <c r="J90" s="6">
        <f>'CL &amp; Data'!D408</f>
        <v>-16.277258</v>
      </c>
      <c r="L90" s="6">
        <f>'CL &amp; Data'!L302/1000000000</f>
        <v>8.7012999999999998</v>
      </c>
      <c r="N90" s="6">
        <f>'CL &amp; Data'!M302</f>
        <v>-11.139912000000001</v>
      </c>
      <c r="O90" s="13">
        <f t="shared" si="6"/>
        <v>-3.1354383000000006</v>
      </c>
      <c r="P90" s="6">
        <f>'CL &amp; Data'!N302</f>
        <v>-15.091355999999999</v>
      </c>
      <c r="R90" s="6">
        <f>'CL &amp; Data'!M408</f>
        <v>-12.914249</v>
      </c>
      <c r="S90" s="13">
        <f t="shared" si="7"/>
        <v>-3.8283839999999998</v>
      </c>
      <c r="T90" s="6">
        <f>'CL &amp; Data'!N408</f>
        <v>-15.863151999999999</v>
      </c>
    </row>
    <row r="91" spans="2:20" x14ac:dyDescent="0.25">
      <c r="B91" s="6">
        <f>'CL &amp; Data'!B303/1000000000</f>
        <v>8.8011999999999997</v>
      </c>
      <c r="D91" s="6">
        <f>'CL &amp; Data'!C303</f>
        <v>-10.647091</v>
      </c>
      <c r="E91" s="13">
        <f t="shared" si="4"/>
        <v>-3.3924422999999999</v>
      </c>
      <c r="F91" s="6">
        <f>'CL &amp; Data'!D303</f>
        <v>-19.632133</v>
      </c>
      <c r="H91" s="6">
        <f>'CL &amp; Data'!C409</f>
        <v>-13.164897</v>
      </c>
      <c r="I91" s="13">
        <f t="shared" si="5"/>
        <v>-4.2533435999999991</v>
      </c>
      <c r="J91" s="6">
        <f>'CL &amp; Data'!D409</f>
        <v>-17.185165000000001</v>
      </c>
      <c r="L91" s="6">
        <f>'CL &amp; Data'!L303/1000000000</f>
        <v>8.8011999999999997</v>
      </c>
      <c r="N91" s="6">
        <f>'CL &amp; Data'!M303</f>
        <v>-11.214952</v>
      </c>
      <c r="O91" s="13">
        <f t="shared" si="6"/>
        <v>-3.2104783000000001</v>
      </c>
      <c r="P91" s="6">
        <f>'CL &amp; Data'!N303</f>
        <v>-15.96429</v>
      </c>
      <c r="R91" s="6">
        <f>'CL &amp; Data'!M409</f>
        <v>-12.918309000000001</v>
      </c>
      <c r="S91" s="13">
        <f t="shared" si="7"/>
        <v>-3.8324440000000006</v>
      </c>
      <c r="T91" s="6">
        <f>'CL &amp; Data'!N409</f>
        <v>-16.735399000000001</v>
      </c>
    </row>
    <row r="92" spans="2:20" x14ac:dyDescent="0.25">
      <c r="B92" s="6">
        <f>'CL &amp; Data'!B304/1000000000</f>
        <v>8.9010999999999996</v>
      </c>
      <c r="D92" s="6">
        <f>'CL &amp; Data'!C304</f>
        <v>-10.866161999999999</v>
      </c>
      <c r="E92" s="13">
        <f t="shared" si="4"/>
        <v>-3.6115132999999995</v>
      </c>
      <c r="F92" s="6">
        <f>'CL &amp; Data'!D304</f>
        <v>-20.207384000000001</v>
      </c>
      <c r="H92" s="6">
        <f>'CL &amp; Data'!C410</f>
        <v>-13.237139000000001</v>
      </c>
      <c r="I92" s="13">
        <f t="shared" si="5"/>
        <v>-4.3255856000000001</v>
      </c>
      <c r="J92" s="6">
        <f>'CL &amp; Data'!D410</f>
        <v>-17.229467</v>
      </c>
      <c r="L92" s="6">
        <f>'CL &amp; Data'!L304/1000000000</f>
        <v>8.9010999999999996</v>
      </c>
      <c r="N92" s="6">
        <f>'CL &amp; Data'!M304</f>
        <v>-11.322444000000001</v>
      </c>
      <c r="O92" s="13">
        <f t="shared" si="6"/>
        <v>-3.3179703000000007</v>
      </c>
      <c r="P92" s="6">
        <f>'CL &amp; Data'!N304</f>
        <v>-16.425348</v>
      </c>
      <c r="R92" s="6">
        <f>'CL &amp; Data'!M410</f>
        <v>-12.976006999999999</v>
      </c>
      <c r="S92" s="13">
        <f t="shared" si="7"/>
        <v>-3.8901419999999991</v>
      </c>
      <c r="T92" s="6">
        <f>'CL &amp; Data'!N410</f>
        <v>-16.911881999999999</v>
      </c>
    </row>
    <row r="93" spans="2:20" x14ac:dyDescent="0.25">
      <c r="B93" s="6">
        <f>'CL &amp; Data'!B305/1000000000</f>
        <v>9.0009999999999994</v>
      </c>
      <c r="D93" s="6">
        <f>'CL &amp; Data'!C305</f>
        <v>-11.069932</v>
      </c>
      <c r="E93" s="13">
        <f t="shared" si="4"/>
        <v>-3.8152832999999999</v>
      </c>
      <c r="F93" s="6">
        <f>'CL &amp; Data'!D305</f>
        <v>-21.355089</v>
      </c>
      <c r="H93" s="6">
        <f>'CL &amp; Data'!C411</f>
        <v>-13.287235000000001</v>
      </c>
      <c r="I93" s="13">
        <f t="shared" si="5"/>
        <v>-4.3756816000000001</v>
      </c>
      <c r="J93" s="6">
        <f>'CL &amp; Data'!D411</f>
        <v>-18.011278000000001</v>
      </c>
      <c r="L93" s="6">
        <f>'CL &amp; Data'!L305/1000000000</f>
        <v>9.0009999999999994</v>
      </c>
      <c r="N93" s="6">
        <f>'CL &amp; Data'!M305</f>
        <v>-11.426508</v>
      </c>
      <c r="O93" s="13">
        <f t="shared" si="6"/>
        <v>-3.4220343</v>
      </c>
      <c r="P93" s="6">
        <f>'CL &amp; Data'!N305</f>
        <v>-17.302738000000002</v>
      </c>
      <c r="R93" s="6">
        <f>'CL &amp; Data'!M411</f>
        <v>-12.982139</v>
      </c>
      <c r="S93" s="13">
        <f t="shared" si="7"/>
        <v>-3.896274</v>
      </c>
      <c r="T93" s="6">
        <f>'CL &amp; Data'!N411</f>
        <v>-17.608522000000001</v>
      </c>
    </row>
    <row r="94" spans="2:20" x14ac:dyDescent="0.25">
      <c r="B94" s="6">
        <f>'CL &amp; Data'!B306/1000000000</f>
        <v>9.1008999999999993</v>
      </c>
      <c r="D94" s="6">
        <f>'CL &amp; Data'!C306</f>
        <v>-11.254633</v>
      </c>
      <c r="E94" s="13">
        <f t="shared" si="4"/>
        <v>-3.9999843000000004</v>
      </c>
      <c r="F94" s="6">
        <f>'CL &amp; Data'!D306</f>
        <v>-21.1938</v>
      </c>
      <c r="H94" s="6">
        <f>'CL &amp; Data'!C412</f>
        <v>-13.395478000000001</v>
      </c>
      <c r="I94" s="13">
        <f t="shared" si="5"/>
        <v>-4.4839245999999999</v>
      </c>
      <c r="J94" s="6">
        <f>'CL &amp; Data'!D412</f>
        <v>-17.909157</v>
      </c>
      <c r="L94" s="6">
        <f>'CL &amp; Data'!L306/1000000000</f>
        <v>9.1008999999999993</v>
      </c>
      <c r="N94" s="6">
        <f>'CL &amp; Data'!M306</f>
        <v>-11.556585</v>
      </c>
      <c r="O94" s="13">
        <f t="shared" si="6"/>
        <v>-3.5521113</v>
      </c>
      <c r="P94" s="6">
        <f>'CL &amp; Data'!N306</f>
        <v>-17.658297999999998</v>
      </c>
      <c r="R94" s="6">
        <f>'CL &amp; Data'!M412</f>
        <v>-13.104240000000001</v>
      </c>
      <c r="S94" s="13">
        <f t="shared" si="7"/>
        <v>-4.0183750000000007</v>
      </c>
      <c r="T94" s="6">
        <f>'CL &amp; Data'!N412</f>
        <v>-17.678253000000002</v>
      </c>
    </row>
    <row r="95" spans="2:20" x14ac:dyDescent="0.25">
      <c r="B95" s="6">
        <f>'CL &amp; Data'!B307/1000000000</f>
        <v>9.2007999999999992</v>
      </c>
      <c r="D95" s="6">
        <f>'CL &amp; Data'!C307</f>
        <v>-11.417120000000001</v>
      </c>
      <c r="E95" s="13">
        <f t="shared" si="4"/>
        <v>-4.1624713000000009</v>
      </c>
      <c r="F95" s="6">
        <f>'CL &amp; Data'!D307</f>
        <v>-21.799455999999999</v>
      </c>
      <c r="H95" s="6">
        <f>'CL &amp; Data'!C413</f>
        <v>-13.388267000000001</v>
      </c>
      <c r="I95" s="13">
        <f t="shared" si="5"/>
        <v>-4.4767136000000001</v>
      </c>
      <c r="J95" s="6">
        <f>'CL &amp; Data'!D413</f>
        <v>-18.467703</v>
      </c>
      <c r="L95" s="6">
        <f>'CL &amp; Data'!L307/1000000000</f>
        <v>9.2007999999999992</v>
      </c>
      <c r="N95" s="6">
        <f>'CL &amp; Data'!M307</f>
        <v>-11.683768000000001</v>
      </c>
      <c r="O95" s="13">
        <f t="shared" si="6"/>
        <v>-3.6792943000000005</v>
      </c>
      <c r="P95" s="6">
        <f>'CL &amp; Data'!N307</f>
        <v>-18.573174000000002</v>
      </c>
      <c r="R95" s="6">
        <f>'CL &amp; Data'!M413</f>
        <v>-13.102496</v>
      </c>
      <c r="S95" s="13">
        <f t="shared" si="7"/>
        <v>-4.0166310000000003</v>
      </c>
      <c r="T95" s="6">
        <f>'CL &amp; Data'!N413</f>
        <v>-18.254745</v>
      </c>
    </row>
    <row r="96" spans="2:20" x14ac:dyDescent="0.25">
      <c r="B96" s="6">
        <f>'CL &amp; Data'!B308/1000000000</f>
        <v>9.3007000000000009</v>
      </c>
      <c r="D96" s="6">
        <f>'CL &amp; Data'!C308</f>
        <v>-11.586907999999999</v>
      </c>
      <c r="E96" s="13">
        <f t="shared" si="4"/>
        <v>-4.3322592999999996</v>
      </c>
      <c r="F96" s="6">
        <f>'CL &amp; Data'!D308</f>
        <v>-20.863458999999999</v>
      </c>
      <c r="H96" s="6">
        <f>'CL &amp; Data'!C414</f>
        <v>-13.573138999999999</v>
      </c>
      <c r="I96" s="13">
        <f t="shared" si="5"/>
        <v>-4.6615855999999987</v>
      </c>
      <c r="J96" s="6">
        <f>'CL &amp; Data'!D414</f>
        <v>-18.246984000000001</v>
      </c>
      <c r="L96" s="6">
        <f>'CL &amp; Data'!L308/1000000000</f>
        <v>9.3007000000000009</v>
      </c>
      <c r="N96" s="6">
        <f>'CL &amp; Data'!M308</f>
        <v>-11.865982000000001</v>
      </c>
      <c r="O96" s="13">
        <f t="shared" si="6"/>
        <v>-3.8615083000000006</v>
      </c>
      <c r="P96" s="6">
        <f>'CL &amp; Data'!N308</f>
        <v>-18.625285999999999</v>
      </c>
      <c r="R96" s="6">
        <f>'CL &amp; Data'!M414</f>
        <v>-13.311868</v>
      </c>
      <c r="S96" s="13">
        <f t="shared" si="7"/>
        <v>-4.2260030000000004</v>
      </c>
      <c r="T96" s="6">
        <f>'CL &amp; Data'!N414</f>
        <v>-18.241163</v>
      </c>
    </row>
    <row r="97" spans="2:20" x14ac:dyDescent="0.25">
      <c r="B97" s="6">
        <f>'CL &amp; Data'!B309/1000000000</f>
        <v>9.4006000000000007</v>
      </c>
      <c r="D97" s="6">
        <f>'CL &amp; Data'!C309</f>
        <v>-11.721984000000001</v>
      </c>
      <c r="E97" s="13">
        <f t="shared" si="4"/>
        <v>-4.4673353000000011</v>
      </c>
      <c r="F97" s="6">
        <f>'CL &amp; Data'!D309</f>
        <v>-20.750744000000001</v>
      </c>
      <c r="H97" s="6">
        <f>'CL &amp; Data'!C415</f>
        <v>-13.550471</v>
      </c>
      <c r="I97" s="13">
        <f t="shared" si="5"/>
        <v>-4.6389175999999992</v>
      </c>
      <c r="J97" s="6">
        <f>'CL &amp; Data'!D415</f>
        <v>-18.459002999999999</v>
      </c>
      <c r="L97" s="6">
        <f>'CL &amp; Data'!L309/1000000000</f>
        <v>9.4006000000000007</v>
      </c>
      <c r="N97" s="6">
        <f>'CL &amp; Data'!M309</f>
        <v>-12.030872</v>
      </c>
      <c r="O97" s="13">
        <f t="shared" si="6"/>
        <v>-4.0263983000000003</v>
      </c>
      <c r="P97" s="6">
        <f>'CL &amp; Data'!N309</f>
        <v>-18.897409</v>
      </c>
      <c r="R97" s="6">
        <f>'CL &amp; Data'!M415</f>
        <v>-13.395329</v>
      </c>
      <c r="S97" s="13">
        <f t="shared" si="7"/>
        <v>-4.3094640000000002</v>
      </c>
      <c r="T97" s="6">
        <f>'CL &amp; Data'!N415</f>
        <v>-18.521954000000001</v>
      </c>
    </row>
    <row r="98" spans="2:20" x14ac:dyDescent="0.25">
      <c r="B98" s="6">
        <f>'CL &amp; Data'!B310/1000000000</f>
        <v>9.5005000000000006</v>
      </c>
      <c r="D98" s="6">
        <f>'CL &amp; Data'!C310</f>
        <v>-11.822172999999999</v>
      </c>
      <c r="E98" s="13">
        <f t="shared" si="4"/>
        <v>-4.5675242999999996</v>
      </c>
      <c r="F98" s="6">
        <f>'CL &amp; Data'!D310</f>
        <v>-19.405659</v>
      </c>
      <c r="H98" s="6">
        <f>'CL &amp; Data'!C416</f>
        <v>-13.655531</v>
      </c>
      <c r="I98" s="13">
        <f t="shared" si="5"/>
        <v>-4.7439775999999991</v>
      </c>
      <c r="J98" s="6">
        <f>'CL &amp; Data'!D416</f>
        <v>-17.771608000000001</v>
      </c>
      <c r="L98" s="6">
        <f>'CL &amp; Data'!L310/1000000000</f>
        <v>9.5005000000000006</v>
      </c>
      <c r="N98" s="6">
        <f>'CL &amp; Data'!M310</f>
        <v>-12.178917</v>
      </c>
      <c r="O98" s="13">
        <f t="shared" si="6"/>
        <v>-4.1744433000000001</v>
      </c>
      <c r="P98" s="6">
        <f>'CL &amp; Data'!N310</f>
        <v>-18.158743000000001</v>
      </c>
      <c r="R98" s="6">
        <f>'CL &amp; Data'!M416</f>
        <v>-13.560795000000001</v>
      </c>
      <c r="S98" s="13">
        <f t="shared" si="7"/>
        <v>-4.4749300000000005</v>
      </c>
      <c r="T98" s="6">
        <f>'CL &amp; Data'!N416</f>
        <v>-17.876963</v>
      </c>
    </row>
    <row r="99" spans="2:20" x14ac:dyDescent="0.25">
      <c r="B99" s="6">
        <f>'CL &amp; Data'!B311/1000000000</f>
        <v>9.6004000000000005</v>
      </c>
      <c r="D99" s="6">
        <f>'CL &amp; Data'!C311</f>
        <v>-11.875413</v>
      </c>
      <c r="E99" s="13">
        <f t="shared" si="4"/>
        <v>-4.6207643000000003</v>
      </c>
      <c r="F99" s="6">
        <f>'CL &amp; Data'!D311</f>
        <v>-19.072144999999999</v>
      </c>
      <c r="H99" s="6">
        <f>'CL &amp; Data'!C417</f>
        <v>-13.594734000000001</v>
      </c>
      <c r="I99" s="13">
        <f t="shared" si="5"/>
        <v>-4.6831806</v>
      </c>
      <c r="J99" s="6">
        <f>'CL &amp; Data'!D417</f>
        <v>-17.800132999999999</v>
      </c>
      <c r="L99" s="6">
        <f>'CL &amp; Data'!L311/1000000000</f>
        <v>9.6004000000000005</v>
      </c>
      <c r="N99" s="6">
        <f>'CL &amp; Data'!M311</f>
        <v>-12.272508</v>
      </c>
      <c r="O99" s="13">
        <f t="shared" si="6"/>
        <v>-4.2680343000000001</v>
      </c>
      <c r="P99" s="6">
        <f>'CL &amp; Data'!N311</f>
        <v>-17.937193000000001</v>
      </c>
      <c r="R99" s="6">
        <f>'CL &amp; Data'!M417</f>
        <v>-13.614478</v>
      </c>
      <c r="S99" s="13">
        <f t="shared" si="7"/>
        <v>-4.528613</v>
      </c>
      <c r="T99" s="6">
        <f>'CL &amp; Data'!N417</f>
        <v>-17.836265999999998</v>
      </c>
    </row>
    <row r="100" spans="2:20" x14ac:dyDescent="0.25">
      <c r="B100" s="6">
        <f>'CL &amp; Data'!B312/1000000000</f>
        <v>9.7003000000000004</v>
      </c>
      <c r="D100" s="6">
        <f>'CL &amp; Data'!C312</f>
        <v>-11.877862</v>
      </c>
      <c r="E100" s="13">
        <f t="shared" si="4"/>
        <v>-4.6232133000000006</v>
      </c>
      <c r="F100" s="6">
        <f>'CL &amp; Data'!D312</f>
        <v>-17.960792999999999</v>
      </c>
      <c r="H100" s="6">
        <f>'CL &amp; Data'!C418</f>
        <v>-13.665257</v>
      </c>
      <c r="I100" s="13">
        <f t="shared" si="5"/>
        <v>-4.7537035999999997</v>
      </c>
      <c r="J100" s="6">
        <f>'CL &amp; Data'!D418</f>
        <v>-16.988913</v>
      </c>
      <c r="L100" s="6">
        <f>'CL &amp; Data'!L312/1000000000</f>
        <v>9.7003000000000004</v>
      </c>
      <c r="N100" s="6">
        <f>'CL &amp; Data'!M312</f>
        <v>-12.299716</v>
      </c>
      <c r="O100" s="13">
        <f t="shared" si="6"/>
        <v>-4.2952423</v>
      </c>
      <c r="P100" s="6">
        <f>'CL &amp; Data'!N312</f>
        <v>-17.081645999999999</v>
      </c>
      <c r="R100" s="6">
        <f>'CL &amp; Data'!M418</f>
        <v>-13.664910000000001</v>
      </c>
      <c r="S100" s="13">
        <f t="shared" si="7"/>
        <v>-4.5790450000000007</v>
      </c>
      <c r="T100" s="6">
        <f>'CL &amp; Data'!N418</f>
        <v>-16.939990999999999</v>
      </c>
    </row>
    <row r="101" spans="2:20" x14ac:dyDescent="0.25">
      <c r="B101" s="6">
        <f>'CL &amp; Data'!B313/1000000000</f>
        <v>9.8002000000000002</v>
      </c>
      <c r="D101" s="6">
        <f>'CL &amp; Data'!C313</f>
        <v>-11.869187999999999</v>
      </c>
      <c r="E101" s="13">
        <f t="shared" si="4"/>
        <v>-4.6145392999999997</v>
      </c>
      <c r="F101" s="6">
        <f>'CL &amp; Data'!D313</f>
        <v>-17.594576</v>
      </c>
      <c r="H101" s="6">
        <f>'CL &amp; Data'!C419</f>
        <v>-13.744975</v>
      </c>
      <c r="I101" s="13">
        <f t="shared" si="5"/>
        <v>-4.8334215999999994</v>
      </c>
      <c r="J101" s="6">
        <f>'CL &amp; Data'!D419</f>
        <v>-16.884954</v>
      </c>
      <c r="L101" s="6">
        <f>'CL &amp; Data'!L313/1000000000</f>
        <v>9.8002000000000002</v>
      </c>
      <c r="N101" s="6">
        <f>'CL &amp; Data'!M313</f>
        <v>-12.289928</v>
      </c>
      <c r="O101" s="13">
        <f t="shared" si="6"/>
        <v>-4.2854542999999996</v>
      </c>
      <c r="P101" s="6">
        <f>'CL &amp; Data'!N313</f>
        <v>-16.773720000000001</v>
      </c>
      <c r="R101" s="6">
        <f>'CL &amp; Data'!M419</f>
        <v>-13.799664</v>
      </c>
      <c r="S101" s="13">
        <f t="shared" si="7"/>
        <v>-4.7137989999999999</v>
      </c>
      <c r="T101" s="6">
        <f>'CL &amp; Data'!N419</f>
        <v>-16.817944000000001</v>
      </c>
    </row>
    <row r="102" spans="2:20" x14ac:dyDescent="0.25">
      <c r="B102" s="6">
        <f>'CL &amp; Data'!B314/1000000000</f>
        <v>9.9001000000000001</v>
      </c>
      <c r="D102" s="6">
        <f>'CL &amp; Data'!C314</f>
        <v>-11.845198</v>
      </c>
      <c r="E102" s="13">
        <f t="shared" si="4"/>
        <v>-4.5905493000000002</v>
      </c>
      <c r="F102" s="6">
        <f>'CL &amp; Data'!D314</f>
        <v>-16.672291000000001</v>
      </c>
      <c r="H102" s="6">
        <f>'CL &amp; Data'!C420</f>
        <v>-14.082079</v>
      </c>
      <c r="I102" s="13">
        <f t="shared" si="5"/>
        <v>-5.1705255999999995</v>
      </c>
      <c r="J102" s="6">
        <f>'CL &amp; Data'!D420</f>
        <v>-16.415465999999999</v>
      </c>
      <c r="L102" s="6">
        <f>'CL &amp; Data'!L314/1000000000</f>
        <v>9.9001000000000001</v>
      </c>
      <c r="N102" s="6">
        <f>'CL &amp; Data'!M314</f>
        <v>-12.259050999999999</v>
      </c>
      <c r="O102" s="13">
        <f t="shared" si="6"/>
        <v>-4.2545772999999993</v>
      </c>
      <c r="P102" s="6">
        <f>'CL &amp; Data'!N314</f>
        <v>-15.969388</v>
      </c>
      <c r="R102" s="6">
        <f>'CL &amp; Data'!M420</f>
        <v>-13.249694</v>
      </c>
      <c r="S102" s="13">
        <f t="shared" si="7"/>
        <v>-4.1638289999999998</v>
      </c>
      <c r="T102" s="6">
        <f>'CL &amp; Data'!N420</f>
        <v>-17.429693</v>
      </c>
    </row>
    <row r="103" spans="2:20" x14ac:dyDescent="0.25">
      <c r="B103" s="6">
        <f>'CL &amp; Data'!B315/1000000000</f>
        <v>10</v>
      </c>
      <c r="D103" s="6">
        <f>'CL &amp; Data'!C315</f>
        <v>-11.852743</v>
      </c>
      <c r="E103" s="13">
        <f t="shared" si="4"/>
        <v>-4.5980943000000005</v>
      </c>
      <c r="F103" s="6">
        <f>'CL &amp; Data'!D315</f>
        <v>-16.344539999999999</v>
      </c>
      <c r="H103" s="6">
        <f>'CL &amp; Data'!C421</f>
        <v>-14.374174999999999</v>
      </c>
      <c r="I103" s="13">
        <f t="shared" si="5"/>
        <v>-5.4626215999999985</v>
      </c>
      <c r="J103" s="6">
        <f>'CL &amp; Data'!D421</f>
        <v>-16.445139000000001</v>
      </c>
      <c r="L103" s="6">
        <f>'CL &amp; Data'!L315/1000000000</f>
        <v>10</v>
      </c>
      <c r="N103" s="6">
        <f>'CL &amp; Data'!M315</f>
        <v>-12.260115000000001</v>
      </c>
      <c r="O103" s="13">
        <f t="shared" si="6"/>
        <v>-4.2556413000000006</v>
      </c>
      <c r="P103" s="6">
        <f>'CL &amp; Data'!N315</f>
        <v>-15.669771000000001</v>
      </c>
      <c r="R103" s="6">
        <f>'CL &amp; Data'!M421</f>
        <v>-12.68207</v>
      </c>
      <c r="S103" s="13">
        <f t="shared" si="7"/>
        <v>-3.5962049999999994</v>
      </c>
      <c r="T103" s="6">
        <f>'CL &amp; Data'!N421</f>
        <v>-18.504798999999998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205"/>
  <sheetViews>
    <sheetView workbookViewId="0">
      <selection activeCell="N8" sqref="N8"/>
    </sheetView>
  </sheetViews>
  <sheetFormatPr defaultRowHeight="15" x14ac:dyDescent="0.25"/>
  <cols>
    <col min="1" max="1" width="13.7109375" style="40" customWidth="1"/>
    <col min="2" max="2" width="11" style="25" bestFit="1" customWidth="1"/>
    <col min="3" max="3" width="2" style="26" customWidth="1"/>
    <col min="4" max="4" width="12.7109375" style="28" bestFit="1" customWidth="1"/>
    <col min="5" max="5" width="2" style="26" customWidth="1"/>
    <col min="6" max="6" width="8.28515625" style="25" bestFit="1" customWidth="1"/>
    <col min="7" max="7" width="2" style="26" customWidth="1"/>
    <col min="8" max="8" width="7.7109375" style="27" bestFit="1" customWidth="1"/>
    <col min="9" max="9" width="2" style="26" customWidth="1"/>
    <col min="10" max="10" width="7.5703125" style="25" bestFit="1" customWidth="1"/>
    <col min="11" max="11" width="13.7109375" style="40" customWidth="1"/>
    <col min="12" max="12" width="11" style="25" bestFit="1" customWidth="1"/>
    <col min="13" max="13" width="2" style="26" customWidth="1"/>
    <col min="14" max="14" width="7.28515625" style="25" bestFit="1" customWidth="1"/>
    <col min="15" max="15" width="2" style="26" customWidth="1"/>
    <col min="16" max="16" width="8.28515625" style="25" bestFit="1" customWidth="1"/>
    <col min="17" max="17" width="2" style="26" customWidth="1"/>
    <col min="18" max="18" width="7.5703125" style="27" bestFit="1" customWidth="1"/>
    <col min="19" max="19" width="2" style="26" customWidth="1"/>
    <col min="20" max="20" width="7.42578125" style="25" bestFit="1" customWidth="1"/>
    <col min="21" max="21" width="2" style="26" customWidth="1"/>
    <col min="23" max="23" width="24.85546875" style="52" customWidth="1"/>
    <col min="24" max="24" width="10.7109375" style="25" bestFit="1" customWidth="1"/>
    <col min="25" max="25" width="2" style="26" customWidth="1"/>
    <col min="26" max="26" width="12.42578125" style="25" bestFit="1" customWidth="1"/>
    <col min="27" max="27" width="2" style="26" customWidth="1"/>
    <col min="28" max="28" width="12.42578125" style="27" bestFit="1" customWidth="1"/>
    <col min="29" max="29" width="2" style="26" customWidth="1"/>
    <col min="30" max="30" width="12.28515625" style="25" bestFit="1" customWidth="1"/>
    <col min="31" max="31" width="2" style="26" customWidth="1"/>
    <col min="32" max="32" width="11.7109375" style="27" bestFit="1" customWidth="1"/>
    <col min="33" max="33" width="2" style="26" customWidth="1"/>
    <col min="34" max="16384" width="9.140625" style="3"/>
  </cols>
  <sheetData>
    <row r="1" spans="1:34" x14ac:dyDescent="0.25">
      <c r="B1" s="25" t="s">
        <v>0</v>
      </c>
      <c r="D1" s="42" t="str">
        <f>'CL &amp; Data'!C426</f>
        <v>LO Return Loss Log Mag(dB)</v>
      </c>
      <c r="E1" s="45"/>
      <c r="F1" s="42" t="str">
        <f>'CL &amp; Data'!D426</f>
        <v>LO-RF Isolation Log Mag(dB)</v>
      </c>
      <c r="G1" s="45"/>
      <c r="H1" s="42" t="str">
        <f>'CL &amp; Data'!E426</f>
        <v>LO-IF Isolation Log Mag(dB)</v>
      </c>
      <c r="I1" s="45"/>
      <c r="J1" s="42" t="str">
        <f>'CL &amp; Data'!F426</f>
        <v>RF-IF Isolation Log Mag(dB)</v>
      </c>
      <c r="L1" s="25" t="s">
        <v>0</v>
      </c>
      <c r="N1" s="44" t="str">
        <f>'CL &amp; Data'!M426</f>
        <v>LO Return Loss Log Mag(dB)</v>
      </c>
      <c r="O1" s="46"/>
      <c r="P1" s="44" t="str">
        <f>'CL &amp; Data'!N426</f>
        <v>LO-RF Isolation Log Mag(dB)</v>
      </c>
      <c r="Q1" s="46"/>
      <c r="R1" s="44" t="str">
        <f>'CL &amp; Data'!O426</f>
        <v>LO-IF Isolation Log Mag(dB)</v>
      </c>
      <c r="S1" s="46"/>
      <c r="T1" s="44" t="str">
        <f>'CL &amp; Data'!P426</f>
        <v>RF-IF Isolation Log Mag(dB)</v>
      </c>
      <c r="X1" s="25" t="s">
        <v>0</v>
      </c>
      <c r="Z1" s="25" t="s">
        <v>19</v>
      </c>
      <c r="AB1" s="27" t="s">
        <v>18</v>
      </c>
      <c r="AD1" s="25" t="s">
        <v>20</v>
      </c>
      <c r="AF1" s="27" t="s">
        <v>21</v>
      </c>
    </row>
    <row r="2" spans="1:34" x14ac:dyDescent="0.25">
      <c r="A2" s="39" t="s">
        <v>115</v>
      </c>
      <c r="H2" s="25"/>
      <c r="K2" s="39" t="s">
        <v>116</v>
      </c>
      <c r="R2" s="25"/>
      <c r="AB2" s="25"/>
      <c r="AF2" s="25"/>
    </row>
    <row r="3" spans="1:34" s="22" customFormat="1" x14ac:dyDescent="0.25">
      <c r="A3" s="40"/>
      <c r="B3" s="29" t="s">
        <v>13</v>
      </c>
      <c r="C3" s="30"/>
      <c r="D3" s="29">
        <f>AVERAGE(D18:D205)</f>
        <v>-14.169089104787234</v>
      </c>
      <c r="E3" s="30"/>
      <c r="F3" s="29">
        <f>AVERAGE(F18:F205)</f>
        <v>-41.900458079787228</v>
      </c>
      <c r="G3" s="30"/>
      <c r="H3" s="29">
        <f>AVERAGE(H18:H205)</f>
        <v>-40.919694861702112</v>
      </c>
      <c r="I3" s="30"/>
      <c r="J3" s="29">
        <f>AVERAGE(J18:J205)</f>
        <v>-35.100224010638286</v>
      </c>
      <c r="K3" s="40"/>
      <c r="L3" s="29" t="s">
        <v>13</v>
      </c>
      <c r="M3" s="30"/>
      <c r="N3" s="29">
        <f>AVERAGE(N18:N205)</f>
        <v>-13.802767326063828</v>
      </c>
      <c r="O3" s="30"/>
      <c r="P3" s="29">
        <f>AVERAGE(P18:P205)</f>
        <v>-36.941460292553188</v>
      </c>
      <c r="Q3" s="30"/>
      <c r="R3" s="29">
        <f>AVERAGE(R18:R205)</f>
        <v>-34.451263952127654</v>
      </c>
      <c r="S3" s="30"/>
      <c r="T3" s="29">
        <f>AVERAGE(T18:T205)</f>
        <v>-43.339431297872316</v>
      </c>
      <c r="U3" s="30"/>
      <c r="W3" s="50" t="s">
        <v>118</v>
      </c>
      <c r="X3" s="29" t="s">
        <v>13</v>
      </c>
      <c r="Y3" s="30"/>
      <c r="Z3" s="29">
        <f>AVERAGE(Z48:Z193)</f>
        <v>-49.571442609589063</v>
      </c>
      <c r="AA3" s="30"/>
      <c r="AB3" s="29">
        <f>AVERAGE(AB48:AB193)</f>
        <v>-24.368321671232877</v>
      </c>
      <c r="AC3" s="30"/>
      <c r="AD3" s="29">
        <f>AVERAGE(AD48:AD193)</f>
        <v>-50.366774684931514</v>
      </c>
      <c r="AE3" s="30"/>
      <c r="AF3" s="29">
        <f>AVERAGE(AF48:AF193)</f>
        <v>-32.594794267123298</v>
      </c>
      <c r="AG3" s="30"/>
    </row>
    <row r="4" spans="1:34" x14ac:dyDescent="0.25">
      <c r="A4" s="51" t="s">
        <v>125</v>
      </c>
      <c r="H4" s="25"/>
      <c r="K4" s="51" t="s">
        <v>125</v>
      </c>
      <c r="R4" s="25"/>
      <c r="AB4" s="25"/>
      <c r="AF4" s="25"/>
    </row>
    <row r="5" spans="1:34" x14ac:dyDescent="0.25">
      <c r="A5" s="51" t="s">
        <v>204</v>
      </c>
      <c r="B5" s="6">
        <f>'CL &amp; Data'!B427/1000000000</f>
        <v>0.01</v>
      </c>
      <c r="D5" s="6">
        <f>'CL &amp; Data'!C427</f>
        <v>-2.0737554999999999</v>
      </c>
      <c r="F5" s="6">
        <f>'CL &amp; Data'!D427</f>
        <v>-24.665831000000001</v>
      </c>
      <c r="H5" s="6">
        <f>'CL &amp; Data'!E427</f>
        <v>-54.132778000000002</v>
      </c>
      <c r="J5" s="6">
        <f>'CL &amp; Data'!F427</f>
        <v>-53.944007999999997</v>
      </c>
      <c r="K5" s="51" t="s">
        <v>204</v>
      </c>
      <c r="L5" s="6">
        <f>'CL &amp; Data'!L427/1000000000</f>
        <v>0.01</v>
      </c>
      <c r="N5" s="6">
        <f>'CL &amp; Data'!M427</f>
        <v>-2.2873032000000002</v>
      </c>
      <c r="P5" s="6">
        <f>'CL &amp; Data'!N427</f>
        <v>-24.654985</v>
      </c>
      <c r="R5" s="6">
        <f>'CL &amp; Data'!O427</f>
        <v>-50.460467999999999</v>
      </c>
      <c r="T5" s="6">
        <f>'CL &amp; Data'!P427</f>
        <v>-58.074150000000003</v>
      </c>
      <c r="W5" s="53" t="s">
        <v>206</v>
      </c>
      <c r="X5" s="6">
        <v>1</v>
      </c>
      <c r="Z5" s="6">
        <v>-82.113975999999994</v>
      </c>
      <c r="AB5" s="6">
        <v>-41.815520999999997</v>
      </c>
      <c r="AD5" s="6">
        <v>-81.534369999999996</v>
      </c>
      <c r="AF5" s="6">
        <v>-64.771759000000003</v>
      </c>
    </row>
    <row r="6" spans="1:34" x14ac:dyDescent="0.25">
      <c r="A6" s="51" t="s">
        <v>205</v>
      </c>
      <c r="B6" s="6">
        <f>'CL &amp; Data'!B428/1000000000</f>
        <v>7.4950000000000003E-2</v>
      </c>
      <c r="D6" s="6">
        <f>'CL &amp; Data'!C428</f>
        <v>-2.1790864000000001</v>
      </c>
      <c r="F6" s="6">
        <f>'CL &amp; Data'!D428</f>
        <v>-24.674658000000001</v>
      </c>
      <c r="H6" s="6">
        <f>'CL &amp; Data'!E428</f>
        <v>-48.390510999999996</v>
      </c>
      <c r="J6" s="6">
        <f>'CL &amp; Data'!F428</f>
        <v>-47.066349000000002</v>
      </c>
      <c r="K6" s="51" t="s">
        <v>205</v>
      </c>
      <c r="L6" s="6">
        <f>'CL &amp; Data'!L428/1000000000</f>
        <v>7.4950000000000003E-2</v>
      </c>
      <c r="N6" s="6">
        <f>'CL &amp; Data'!M428</f>
        <v>-2.3957920000000001</v>
      </c>
      <c r="P6" s="6">
        <f>'CL &amp; Data'!N428</f>
        <v>-24.670432999999999</v>
      </c>
      <c r="R6" s="6">
        <f>'CL &amp; Data'!O428</f>
        <v>-43.125174999999999</v>
      </c>
      <c r="T6" s="6">
        <f>'CL &amp; Data'!P428</f>
        <v>-52.344090000000001</v>
      </c>
      <c r="W6" s="53" t="s">
        <v>207</v>
      </c>
      <c r="X6" s="6">
        <v>1.1274999999999999</v>
      </c>
      <c r="Z6" s="6">
        <v>-81.578102000000001</v>
      </c>
      <c r="AB6" s="6">
        <v>-41.481749999999998</v>
      </c>
      <c r="AD6" s="6">
        <v>-81.006080999999995</v>
      </c>
      <c r="AF6" s="6">
        <v>-64.103088</v>
      </c>
    </row>
    <row r="7" spans="1:34" x14ac:dyDescent="0.25">
      <c r="B7" s="6">
        <f>'CL &amp; Data'!B429/1000000000</f>
        <v>0.1399</v>
      </c>
      <c r="D7" s="6">
        <f>'CL &amp; Data'!C429</f>
        <v>-2.3324468</v>
      </c>
      <c r="F7" s="6">
        <f>'CL &amp; Data'!D429</f>
        <v>-24.737113999999998</v>
      </c>
      <c r="H7" s="6">
        <f>'CL &amp; Data'!E429</f>
        <v>-41.158175999999997</v>
      </c>
      <c r="J7" s="6">
        <f>'CL &amp; Data'!F429</f>
        <v>-38.577987999999998</v>
      </c>
      <c r="L7" s="6">
        <f>'CL &amp; Data'!L429/1000000000</f>
        <v>0.1399</v>
      </c>
      <c r="N7" s="6">
        <f>'CL &amp; Data'!M429</f>
        <v>-2.5786728999999999</v>
      </c>
      <c r="P7" s="6">
        <f>'CL &amp; Data'!N429</f>
        <v>-24.748266000000001</v>
      </c>
      <c r="R7" s="6">
        <f>'CL &amp; Data'!O429</f>
        <v>-34.101013000000002</v>
      </c>
      <c r="T7" s="6">
        <f>'CL &amp; Data'!P429</f>
        <v>-45.616298999999998</v>
      </c>
      <c r="X7" s="6">
        <v>1.2549999999999999</v>
      </c>
      <c r="Z7" s="6">
        <v>-81.017234999999999</v>
      </c>
      <c r="AB7" s="6">
        <v>-41.191367999999997</v>
      </c>
      <c r="AD7" s="6">
        <v>-80.492339999999999</v>
      </c>
      <c r="AF7" s="6">
        <v>-63.359099999999998</v>
      </c>
    </row>
    <row r="8" spans="1:34" x14ac:dyDescent="0.25">
      <c r="B8" s="6">
        <f>'CL &amp; Data'!B430/1000000000</f>
        <v>0.20485</v>
      </c>
      <c r="D8" s="6">
        <f>'CL &amp; Data'!C430</f>
        <v>-2.4295179999999998</v>
      </c>
      <c r="F8" s="6">
        <f>'CL &amp; Data'!D430</f>
        <v>-24.865632999999999</v>
      </c>
      <c r="H8" s="6">
        <f>'CL &amp; Data'!E430</f>
        <v>-37.839858999999997</v>
      </c>
      <c r="J8" s="6">
        <f>'CL &amp; Data'!F430</f>
        <v>-33.444752000000001</v>
      </c>
      <c r="L8" s="6">
        <f>'CL &amp; Data'!L430/1000000000</f>
        <v>0.20485</v>
      </c>
      <c r="N8" s="6">
        <f>'CL &amp; Data'!M430</f>
        <v>-2.7319442999999999</v>
      </c>
      <c r="P8" s="6">
        <f>'CL &amp; Data'!N430</f>
        <v>-24.940677999999998</v>
      </c>
      <c r="R8" s="6">
        <f>'CL &amp; Data'!O430</f>
        <v>-29.389310999999999</v>
      </c>
      <c r="T8" s="6">
        <f>'CL &amp; Data'!P430</f>
        <v>-42.236106999999997</v>
      </c>
      <c r="X8" s="6">
        <v>1.3825000000000001</v>
      </c>
      <c r="Z8" s="6">
        <v>-80.475143000000003</v>
      </c>
      <c r="AB8" s="6">
        <v>-40.931282000000003</v>
      </c>
      <c r="AD8" s="6">
        <v>-79.982185000000001</v>
      </c>
      <c r="AF8" s="6">
        <v>-62.553069999999998</v>
      </c>
      <c r="AH8" s="32"/>
    </row>
    <row r="9" spans="1:34" x14ac:dyDescent="0.25">
      <c r="B9" s="6">
        <f>'CL &amp; Data'!B431/1000000000</f>
        <v>0.26979999999999998</v>
      </c>
      <c r="D9" s="6">
        <f>'CL &amp; Data'!C431</f>
        <v>-2.5263485999999999</v>
      </c>
      <c r="F9" s="6">
        <f>'CL &amp; Data'!D431</f>
        <v>-25.094460000000002</v>
      </c>
      <c r="H9" s="6">
        <f>'CL &amp; Data'!E431</f>
        <v>-35.772368999999998</v>
      </c>
      <c r="J9" s="6">
        <f>'CL &amp; Data'!F431</f>
        <v>-29.814184000000001</v>
      </c>
      <c r="L9" s="6">
        <f>'CL &amp; Data'!L431/1000000000</f>
        <v>0.26979999999999998</v>
      </c>
      <c r="N9" s="6">
        <f>'CL &amp; Data'!M431</f>
        <v>-2.9346564000000002</v>
      </c>
      <c r="P9" s="6">
        <f>'CL &amp; Data'!N431</f>
        <v>-25.249151000000001</v>
      </c>
      <c r="R9" s="6">
        <f>'CL &amp; Data'!O431</f>
        <v>-26.281293999999999</v>
      </c>
      <c r="T9" s="6">
        <f>'CL &amp; Data'!P431</f>
        <v>-39.956913</v>
      </c>
      <c r="X9" s="6">
        <v>1.51</v>
      </c>
      <c r="Z9" s="6">
        <v>-79.912552000000005</v>
      </c>
      <c r="AB9" s="6">
        <v>-40.678314</v>
      </c>
      <c r="AD9" s="6">
        <v>-79.476982000000007</v>
      </c>
      <c r="AF9" s="6">
        <v>-61.695686000000002</v>
      </c>
    </row>
    <row r="10" spans="1:34" x14ac:dyDescent="0.25">
      <c r="B10" s="6">
        <f>'CL &amp; Data'!B432/1000000000</f>
        <v>0.33474999999999999</v>
      </c>
      <c r="D10" s="6">
        <f>'CL &amp; Data'!C432</f>
        <v>-2.6247460999999999</v>
      </c>
      <c r="F10" s="6">
        <f>'CL &amp; Data'!D432</f>
        <v>-25.376729999999998</v>
      </c>
      <c r="H10" s="6">
        <f>'CL &amp; Data'!E432</f>
        <v>-34.836021000000002</v>
      </c>
      <c r="J10" s="6">
        <f>'CL &amp; Data'!F432</f>
        <v>-25.978037</v>
      </c>
      <c r="L10" s="6">
        <f>'CL &amp; Data'!L432/1000000000</f>
        <v>0.33474999999999999</v>
      </c>
      <c r="N10" s="6">
        <f>'CL &amp; Data'!M432</f>
        <v>-3.1649422999999999</v>
      </c>
      <c r="P10" s="6">
        <f>'CL &amp; Data'!N432</f>
        <v>-25.649865999999999</v>
      </c>
      <c r="R10" s="6">
        <f>'CL &amp; Data'!O432</f>
        <v>-24.261869000000001</v>
      </c>
      <c r="T10" s="6">
        <f>'CL &amp; Data'!P432</f>
        <v>-36.559688999999999</v>
      </c>
      <c r="X10" s="6">
        <v>1.6375</v>
      </c>
      <c r="Z10" s="6">
        <v>-79.359840000000005</v>
      </c>
      <c r="AB10" s="6">
        <v>-40.402306000000003</v>
      </c>
      <c r="AD10" s="6">
        <v>-78.965323999999995</v>
      </c>
      <c r="AF10" s="6">
        <v>-60.794884000000003</v>
      </c>
    </row>
    <row r="11" spans="1:34" x14ac:dyDescent="0.25">
      <c r="B11" s="6">
        <f>'CL &amp; Data'!B433/1000000000</f>
        <v>0.3997</v>
      </c>
      <c r="D11" s="6">
        <f>'CL &amp; Data'!C433</f>
        <v>-2.7374892000000002</v>
      </c>
      <c r="F11" s="6">
        <f>'CL &amp; Data'!D433</f>
        <v>-25.658998</v>
      </c>
      <c r="H11" s="6">
        <f>'CL &amp; Data'!E433</f>
        <v>-34.178382999999997</v>
      </c>
      <c r="J11" s="6">
        <f>'CL &amp; Data'!F433</f>
        <v>-23.354545999999999</v>
      </c>
      <c r="L11" s="6">
        <f>'CL &amp; Data'!L433/1000000000</f>
        <v>0.3997</v>
      </c>
      <c r="N11" s="6">
        <f>'CL &amp; Data'!M433</f>
        <v>-3.4400716</v>
      </c>
      <c r="P11" s="6">
        <f>'CL &amp; Data'!N433</f>
        <v>-26.075243</v>
      </c>
      <c r="R11" s="6">
        <f>'CL &amp; Data'!O433</f>
        <v>-22.816199999999998</v>
      </c>
      <c r="T11" s="6">
        <f>'CL &amp; Data'!P433</f>
        <v>-34.116875</v>
      </c>
      <c r="X11" s="6">
        <v>1.7649999999999999</v>
      </c>
      <c r="Z11" s="6">
        <v>-78.719986000000006</v>
      </c>
      <c r="AB11" s="6">
        <v>-40.144081</v>
      </c>
      <c r="AD11" s="6">
        <v>-78.520683000000005</v>
      </c>
      <c r="AF11" s="6">
        <v>-59.849789000000001</v>
      </c>
    </row>
    <row r="12" spans="1:34" x14ac:dyDescent="0.25">
      <c r="B12" s="6">
        <f>'CL &amp; Data'!B434/1000000000</f>
        <v>0.46465000000000001</v>
      </c>
      <c r="D12" s="6">
        <f>'CL &amp; Data'!C434</f>
        <v>-2.8736424</v>
      </c>
      <c r="F12" s="6">
        <f>'CL &amp; Data'!D434</f>
        <v>-25.897722000000002</v>
      </c>
      <c r="H12" s="6">
        <f>'CL &amp; Data'!E434</f>
        <v>-33.577953000000001</v>
      </c>
      <c r="J12" s="6">
        <f>'CL &amp; Data'!F434</f>
        <v>-20.887195999999999</v>
      </c>
      <c r="L12" s="6">
        <f>'CL &amp; Data'!L434/1000000000</f>
        <v>0.46465000000000001</v>
      </c>
      <c r="N12" s="6">
        <f>'CL &amp; Data'!M434</f>
        <v>-3.7358028999999999</v>
      </c>
      <c r="P12" s="6">
        <f>'CL &amp; Data'!N434</f>
        <v>-26.539455</v>
      </c>
      <c r="R12" s="6">
        <f>'CL &amp; Data'!O434</f>
        <v>-21.693072999999998</v>
      </c>
      <c r="T12" s="6">
        <f>'CL &amp; Data'!P434</f>
        <v>-31.646563</v>
      </c>
      <c r="X12" s="6">
        <v>1.8925000000000001</v>
      </c>
      <c r="Z12" s="6">
        <v>-77.852058</v>
      </c>
      <c r="AB12" s="6">
        <v>-39.913100999999997</v>
      </c>
      <c r="AD12" s="6">
        <v>-78.121834000000007</v>
      </c>
      <c r="AF12" s="6">
        <v>-58.858322000000001</v>
      </c>
    </row>
    <row r="13" spans="1:34" x14ac:dyDescent="0.25">
      <c r="B13" s="6">
        <f>'CL &amp; Data'!B435/1000000000</f>
        <v>0.52959999999999996</v>
      </c>
      <c r="D13" s="6">
        <f>'CL &amp; Data'!C435</f>
        <v>-3.0091846000000002</v>
      </c>
      <c r="F13" s="6">
        <f>'CL &amp; Data'!D435</f>
        <v>-26.121186999999999</v>
      </c>
      <c r="H13" s="6">
        <f>'CL &amp; Data'!E435</f>
        <v>-32.974032999999999</v>
      </c>
      <c r="J13" s="6">
        <f>'CL &amp; Data'!F435</f>
        <v>-20.189226000000001</v>
      </c>
      <c r="L13" s="6">
        <f>'CL &amp; Data'!L435/1000000000</f>
        <v>0.52959999999999996</v>
      </c>
      <c r="N13" s="6">
        <f>'CL &amp; Data'!M435</f>
        <v>-4.02318</v>
      </c>
      <c r="P13" s="6">
        <f>'CL &amp; Data'!N435</f>
        <v>-27.052574</v>
      </c>
      <c r="R13" s="6">
        <f>'CL &amp; Data'!O435</f>
        <v>-20.903002000000001</v>
      </c>
      <c r="T13" s="6">
        <f>'CL &amp; Data'!P435</f>
        <v>-31.464024999999999</v>
      </c>
      <c r="X13" s="6">
        <v>2.02</v>
      </c>
      <c r="Z13" s="6">
        <v>-77.501152000000005</v>
      </c>
      <c r="AB13" s="6">
        <v>-39.678238</v>
      </c>
      <c r="AD13" s="6">
        <v>-77.763831999999994</v>
      </c>
      <c r="AF13" s="6">
        <v>-57.814518</v>
      </c>
    </row>
    <row r="14" spans="1:34" x14ac:dyDescent="0.25">
      <c r="B14" s="6">
        <f>'CL &amp; Data'!B436/1000000000</f>
        <v>0.59455000000000002</v>
      </c>
      <c r="D14" s="6">
        <f>'CL &amp; Data'!C436</f>
        <v>-3.1692537999999999</v>
      </c>
      <c r="F14" s="6">
        <f>'CL &amp; Data'!D436</f>
        <v>-26.413699999999999</v>
      </c>
      <c r="H14" s="6">
        <f>'CL &amp; Data'!E436</f>
        <v>-32.279139999999998</v>
      </c>
      <c r="J14" s="6">
        <f>'CL &amp; Data'!F436</f>
        <v>-19.756226999999999</v>
      </c>
      <c r="L14" s="6">
        <f>'CL &amp; Data'!L436/1000000000</f>
        <v>0.59455000000000002</v>
      </c>
      <c r="N14" s="6">
        <f>'CL &amp; Data'!M436</f>
        <v>-4.3060717999999998</v>
      </c>
      <c r="P14" s="6">
        <f>'CL &amp; Data'!N436</f>
        <v>-27.643038000000001</v>
      </c>
      <c r="R14" s="6">
        <f>'CL &amp; Data'!O436</f>
        <v>-20.259437999999999</v>
      </c>
      <c r="T14" s="6">
        <f>'CL &amp; Data'!P436</f>
        <v>-31.298373999999999</v>
      </c>
      <c r="X14" s="6">
        <v>2.1475</v>
      </c>
      <c r="Z14" s="6">
        <v>-77.022171</v>
      </c>
      <c r="AB14" s="6">
        <v>-39.425938000000002</v>
      </c>
      <c r="AD14" s="6">
        <v>-77.396156000000005</v>
      </c>
      <c r="AF14" s="6">
        <v>-56.716915</v>
      </c>
    </row>
    <row r="15" spans="1:34" x14ac:dyDescent="0.25">
      <c r="B15" s="6">
        <f>'CL &amp; Data'!B437/1000000000</f>
        <v>0.65949999999999998</v>
      </c>
      <c r="D15" s="6">
        <f>'CL &amp; Data'!C437</f>
        <v>-3.3421321000000002</v>
      </c>
      <c r="F15" s="6">
        <f>'CL &amp; Data'!D437</f>
        <v>-26.772209</v>
      </c>
      <c r="H15" s="6">
        <f>'CL &amp; Data'!E437</f>
        <v>-31.840681</v>
      </c>
      <c r="J15" s="6">
        <f>'CL &amp; Data'!F437</f>
        <v>-19.631245</v>
      </c>
      <c r="L15" s="6">
        <f>'CL &amp; Data'!L437/1000000000</f>
        <v>0.65949999999999998</v>
      </c>
      <c r="N15" s="6">
        <f>'CL &amp; Data'!M437</f>
        <v>-4.5975470999999999</v>
      </c>
      <c r="P15" s="6">
        <f>'CL &amp; Data'!N437</f>
        <v>-28.267036000000001</v>
      </c>
      <c r="R15" s="6">
        <f>'CL &amp; Data'!O437</f>
        <v>-19.838421</v>
      </c>
      <c r="T15" s="6">
        <f>'CL &amp; Data'!P437</f>
        <v>-31.339486999999998</v>
      </c>
      <c r="X15" s="6">
        <v>2.2749999999999999</v>
      </c>
      <c r="Z15" s="6">
        <v>-76.447800000000001</v>
      </c>
      <c r="AB15" s="6">
        <v>-39.164906000000002</v>
      </c>
      <c r="AD15" s="6">
        <v>-77.033378999999996</v>
      </c>
      <c r="AF15" s="6">
        <v>-55.564449000000003</v>
      </c>
    </row>
    <row r="16" spans="1:34" x14ac:dyDescent="0.25">
      <c r="B16" s="6">
        <f>'CL &amp; Data'!B438/1000000000</f>
        <v>0.72445000000000004</v>
      </c>
      <c r="D16" s="6">
        <f>'CL &amp; Data'!C438</f>
        <v>-3.5457272999999998</v>
      </c>
      <c r="F16" s="6">
        <f>'CL &amp; Data'!D438</f>
        <v>-27.254787</v>
      </c>
      <c r="H16" s="6">
        <f>'CL &amp; Data'!E438</f>
        <v>-31.917490000000001</v>
      </c>
      <c r="J16" s="6">
        <f>'CL &amp; Data'!F438</f>
        <v>-19.702508999999999</v>
      </c>
      <c r="L16" s="6">
        <f>'CL &amp; Data'!L438/1000000000</f>
        <v>0.72445000000000004</v>
      </c>
      <c r="N16" s="6">
        <f>'CL &amp; Data'!M438</f>
        <v>-4.9238396</v>
      </c>
      <c r="P16" s="6">
        <f>'CL &amp; Data'!N438</f>
        <v>-28.904496999999999</v>
      </c>
      <c r="R16" s="6">
        <f>'CL &amp; Data'!O438</f>
        <v>-19.87388</v>
      </c>
      <c r="T16" s="6">
        <f>'CL &amp; Data'!P438</f>
        <v>-31.396720999999999</v>
      </c>
      <c r="X16" s="6">
        <v>2.4024999999999999</v>
      </c>
      <c r="Z16" s="6">
        <v>-75.849425999999994</v>
      </c>
      <c r="AB16" s="6">
        <v>-38.887875000000001</v>
      </c>
      <c r="AD16" s="6">
        <v>-76.435554999999994</v>
      </c>
      <c r="AF16" s="6">
        <v>-54.371631999999998</v>
      </c>
    </row>
    <row r="17" spans="2:32" x14ac:dyDescent="0.25">
      <c r="B17" s="6">
        <f>'CL &amp; Data'!B439/1000000000</f>
        <v>0.78939999999999999</v>
      </c>
      <c r="D17" s="6">
        <f>'CL &amp; Data'!C439</f>
        <v>-3.7799214999999999</v>
      </c>
      <c r="F17" s="6">
        <f>'CL &amp; Data'!D439</f>
        <v>-27.756139999999998</v>
      </c>
      <c r="H17" s="6">
        <f>'CL &amp; Data'!E439</f>
        <v>-32.480415000000001</v>
      </c>
      <c r="J17" s="6">
        <f>'CL &amp; Data'!F439</f>
        <v>-20.221661000000001</v>
      </c>
      <c r="L17" s="6">
        <f>'CL &amp; Data'!L439/1000000000</f>
        <v>0.78939999999999999</v>
      </c>
      <c r="N17" s="6">
        <f>'CL &amp; Data'!M439</f>
        <v>-5.3088264000000001</v>
      </c>
      <c r="P17" s="6">
        <f>'CL &amp; Data'!N439</f>
        <v>-29.458368</v>
      </c>
      <c r="R17" s="6">
        <f>'CL &amp; Data'!O439</f>
        <v>-20.295968999999999</v>
      </c>
      <c r="T17" s="6">
        <f>'CL &amp; Data'!P439</f>
        <v>-32.034785999999997</v>
      </c>
      <c r="X17" s="6">
        <v>2.5299999999999998</v>
      </c>
      <c r="Z17" s="6">
        <v>-75.166229000000001</v>
      </c>
      <c r="AB17" s="6">
        <v>-38.694217999999999</v>
      </c>
      <c r="AD17" s="6">
        <v>-75.518753000000004</v>
      </c>
      <c r="AF17" s="6">
        <v>-53.075718000000002</v>
      </c>
    </row>
    <row r="18" spans="2:32" x14ac:dyDescent="0.25">
      <c r="B18" s="6">
        <f>'CL &amp; Data'!B440/1000000000</f>
        <v>0.85435000000000005</v>
      </c>
      <c r="D18" s="6">
        <f>'CL &amp; Data'!C440</f>
        <v>-4.0636429999999999</v>
      </c>
      <c r="F18" s="6">
        <f>'CL &amp; Data'!D440</f>
        <v>-28.295739999999999</v>
      </c>
      <c r="H18" s="6">
        <f>'CL &amp; Data'!E440</f>
        <v>-33.135371999999997</v>
      </c>
      <c r="J18" s="6">
        <f>'CL &amp; Data'!F440</f>
        <v>-20.718088000000002</v>
      </c>
      <c r="L18" s="6">
        <f>'CL &amp; Data'!L440/1000000000</f>
        <v>0.85435000000000005</v>
      </c>
      <c r="N18" s="6">
        <f>'CL &amp; Data'!M440</f>
        <v>-5.7622223000000004</v>
      </c>
      <c r="P18" s="6">
        <f>'CL &amp; Data'!N440</f>
        <v>-29.956054999999999</v>
      </c>
      <c r="R18" s="6">
        <f>'CL &amp; Data'!O440</f>
        <v>-20.862452000000001</v>
      </c>
      <c r="T18" s="6">
        <f>'CL &amp; Data'!P440</f>
        <v>-32.732154999999999</v>
      </c>
      <c r="X18" s="6">
        <v>2.6575000000000002</v>
      </c>
      <c r="Z18" s="6">
        <v>-74.559227000000007</v>
      </c>
      <c r="AB18" s="6">
        <v>-38.535953999999997</v>
      </c>
      <c r="AD18" s="6">
        <v>-74.650818000000001</v>
      </c>
      <c r="AF18" s="6">
        <v>-51.732208</v>
      </c>
    </row>
    <row r="19" spans="2:32" x14ac:dyDescent="0.25">
      <c r="B19" s="6">
        <f>'CL &amp; Data'!B441/1000000000</f>
        <v>0.91930000000000001</v>
      </c>
      <c r="D19" s="6">
        <f>'CL &amp; Data'!C441</f>
        <v>-4.3816632999999996</v>
      </c>
      <c r="F19" s="6">
        <f>'CL &amp; Data'!D441</f>
        <v>-28.786498999999999</v>
      </c>
      <c r="H19" s="6">
        <f>'CL &amp; Data'!E441</f>
        <v>-33.877850000000002</v>
      </c>
      <c r="J19" s="6">
        <f>'CL &amp; Data'!F441</f>
        <v>-21.01446</v>
      </c>
      <c r="L19" s="6">
        <f>'CL &amp; Data'!L441/1000000000</f>
        <v>0.91930000000000001</v>
      </c>
      <c r="N19" s="6">
        <f>'CL &amp; Data'!M441</f>
        <v>-6.2683048000000001</v>
      </c>
      <c r="P19" s="6">
        <f>'CL &amp; Data'!N441</f>
        <v>-30.383123000000001</v>
      </c>
      <c r="R19" s="6">
        <f>'CL &amp; Data'!O441</f>
        <v>-21.38195</v>
      </c>
      <c r="T19" s="6">
        <f>'CL &amp; Data'!P441</f>
        <v>-33.352192000000002</v>
      </c>
      <c r="X19" s="6">
        <v>2.7850000000000001</v>
      </c>
      <c r="Z19" s="6">
        <v>-73.989891</v>
      </c>
      <c r="AB19" s="6">
        <v>-38.388385999999997</v>
      </c>
      <c r="AD19" s="6">
        <v>-73.705596999999997</v>
      </c>
      <c r="AF19" s="6">
        <v>-50.315327000000003</v>
      </c>
    </row>
    <row r="20" spans="2:32" x14ac:dyDescent="0.25">
      <c r="B20" s="6">
        <f>'CL &amp; Data'!B442/1000000000</f>
        <v>0.98424999999999996</v>
      </c>
      <c r="D20" s="6">
        <f>'CL &amp; Data'!C442</f>
        <v>-4.7341012999999998</v>
      </c>
      <c r="F20" s="6">
        <f>'CL &amp; Data'!D442</f>
        <v>-29.312462</v>
      </c>
      <c r="H20" s="6">
        <f>'CL &amp; Data'!E442</f>
        <v>-34.662506</v>
      </c>
      <c r="J20" s="6">
        <f>'CL &amp; Data'!F442</f>
        <v>-21.353339999999999</v>
      </c>
      <c r="L20" s="6">
        <f>'CL &amp; Data'!L442/1000000000</f>
        <v>0.98424999999999996</v>
      </c>
      <c r="N20" s="6">
        <f>'CL &amp; Data'!M442</f>
        <v>-6.8220739000000004</v>
      </c>
      <c r="P20" s="6">
        <f>'CL &amp; Data'!N442</f>
        <v>-30.787420000000001</v>
      </c>
      <c r="R20" s="6">
        <f>'CL &amp; Data'!O442</f>
        <v>-21.868884999999999</v>
      </c>
      <c r="T20" s="6">
        <f>'CL &amp; Data'!P442</f>
        <v>-34.124619000000003</v>
      </c>
      <c r="X20" s="6">
        <v>2.9125000000000001</v>
      </c>
      <c r="Z20" s="6">
        <v>-73.400856000000005</v>
      </c>
      <c r="AB20" s="6">
        <v>-38.244678</v>
      </c>
      <c r="AD20" s="6">
        <v>-72.889099000000002</v>
      </c>
      <c r="AF20" s="6">
        <v>-48.889347000000001</v>
      </c>
    </row>
    <row r="21" spans="2:32" x14ac:dyDescent="0.25">
      <c r="B21" s="6">
        <f>'CL &amp; Data'!B443/1000000000</f>
        <v>1.0491999999999999</v>
      </c>
      <c r="D21" s="6">
        <f>'CL &amp; Data'!C443</f>
        <v>-5.114439</v>
      </c>
      <c r="F21" s="6">
        <f>'CL &amp; Data'!D443</f>
        <v>-29.832577000000001</v>
      </c>
      <c r="H21" s="6">
        <f>'CL &amp; Data'!E443</f>
        <v>-35.584010999999997</v>
      </c>
      <c r="J21" s="6">
        <f>'CL &amp; Data'!F443</f>
        <v>-21.742746</v>
      </c>
      <c r="L21" s="6">
        <f>'CL &amp; Data'!L443/1000000000</f>
        <v>1.0491999999999999</v>
      </c>
      <c r="N21" s="6">
        <f>'CL &amp; Data'!M443</f>
        <v>-7.4299989000000002</v>
      </c>
      <c r="P21" s="6">
        <f>'CL &amp; Data'!N443</f>
        <v>-31.204145</v>
      </c>
      <c r="R21" s="6">
        <f>'CL &amp; Data'!O443</f>
        <v>-22.247395999999998</v>
      </c>
      <c r="T21" s="6">
        <f>'CL &amp; Data'!P443</f>
        <v>-35.102939999999997</v>
      </c>
      <c r="X21" s="6">
        <v>3.04</v>
      </c>
      <c r="Z21" s="6">
        <v>-72.868622000000002</v>
      </c>
      <c r="AB21" s="6">
        <v>-38.083447</v>
      </c>
      <c r="AD21" s="6">
        <v>-72.090941999999998</v>
      </c>
      <c r="AF21" s="6">
        <v>-47.479790000000001</v>
      </c>
    </row>
    <row r="22" spans="2:32" x14ac:dyDescent="0.25">
      <c r="B22" s="6">
        <f>'CL &amp; Data'!B444/1000000000</f>
        <v>1.11415</v>
      </c>
      <c r="D22" s="6">
        <f>'CL &amp; Data'!C444</f>
        <v>-5.5080575999999999</v>
      </c>
      <c r="F22" s="6">
        <f>'CL &amp; Data'!D444</f>
        <v>-30.473129</v>
      </c>
      <c r="H22" s="6">
        <f>'CL &amp; Data'!E444</f>
        <v>-36.665627000000001</v>
      </c>
      <c r="J22" s="6">
        <f>'CL &amp; Data'!F444</f>
        <v>-22.061401</v>
      </c>
      <c r="L22" s="6">
        <f>'CL &amp; Data'!L444/1000000000</f>
        <v>1.11415</v>
      </c>
      <c r="N22" s="6">
        <f>'CL &amp; Data'!M444</f>
        <v>-8.0543098000000004</v>
      </c>
      <c r="P22" s="6">
        <f>'CL &amp; Data'!N444</f>
        <v>-31.661963</v>
      </c>
      <c r="R22" s="6">
        <f>'CL &amp; Data'!O444</f>
        <v>-22.673245999999999</v>
      </c>
      <c r="T22" s="6">
        <f>'CL &amp; Data'!P444</f>
        <v>-36.121616000000003</v>
      </c>
      <c r="X22" s="6">
        <v>3.1675</v>
      </c>
      <c r="Z22" s="6">
        <v>-72.346275000000006</v>
      </c>
      <c r="AB22" s="6">
        <v>-37.924979999999998</v>
      </c>
      <c r="AD22" s="6">
        <v>-71.314255000000003</v>
      </c>
      <c r="AF22" s="6">
        <v>-46.132992000000002</v>
      </c>
    </row>
    <row r="23" spans="2:32" x14ac:dyDescent="0.25">
      <c r="B23" s="6">
        <f>'CL &amp; Data'!B445/1000000000</f>
        <v>1.1791</v>
      </c>
      <c r="D23" s="6">
        <f>'CL &amp; Data'!C445</f>
        <v>-5.9313602000000003</v>
      </c>
      <c r="F23" s="6">
        <f>'CL &amp; Data'!D445</f>
        <v>-31.029040999999999</v>
      </c>
      <c r="H23" s="6">
        <f>'CL &amp; Data'!E445</f>
        <v>-37.717174999999997</v>
      </c>
      <c r="J23" s="6">
        <f>'CL &amp; Data'!F445</f>
        <v>-21.981743000000002</v>
      </c>
      <c r="L23" s="6">
        <f>'CL &amp; Data'!L445/1000000000</f>
        <v>1.1791</v>
      </c>
      <c r="N23" s="6">
        <f>'CL &amp; Data'!M445</f>
        <v>-8.6791552999999997</v>
      </c>
      <c r="P23" s="6">
        <f>'CL &amp; Data'!N445</f>
        <v>-32.134262</v>
      </c>
      <c r="R23" s="6">
        <f>'CL &amp; Data'!O445</f>
        <v>-22.977181999999999</v>
      </c>
      <c r="T23" s="6">
        <f>'CL &amp; Data'!P445</f>
        <v>-36.900275999999998</v>
      </c>
      <c r="X23" s="6">
        <v>3.2949999999999999</v>
      </c>
      <c r="Z23" s="6">
        <v>-71.814194000000001</v>
      </c>
      <c r="AB23" s="6">
        <v>-37.732891000000002</v>
      </c>
      <c r="AD23" s="6">
        <v>-70.834541000000002</v>
      </c>
      <c r="AF23" s="6">
        <v>-44.837443999999998</v>
      </c>
    </row>
    <row r="24" spans="2:32" x14ac:dyDescent="0.25">
      <c r="B24" s="6">
        <f>'CL &amp; Data'!B446/1000000000</f>
        <v>1.2440500000000001</v>
      </c>
      <c r="D24" s="6">
        <f>'CL &amp; Data'!C446</f>
        <v>-6.3570156000000004</v>
      </c>
      <c r="F24" s="6">
        <f>'CL &amp; Data'!D446</f>
        <v>-31.690662</v>
      </c>
      <c r="H24" s="6">
        <f>'CL &amp; Data'!E446</f>
        <v>-38.779957000000003</v>
      </c>
      <c r="J24" s="6">
        <f>'CL &amp; Data'!F446</f>
        <v>-22.066454</v>
      </c>
      <c r="L24" s="6">
        <f>'CL &amp; Data'!L446/1000000000</f>
        <v>1.2440500000000001</v>
      </c>
      <c r="N24" s="6">
        <f>'CL &amp; Data'!M446</f>
        <v>-9.3006992000000004</v>
      </c>
      <c r="P24" s="6">
        <f>'CL &amp; Data'!N446</f>
        <v>-32.670783999999998</v>
      </c>
      <c r="R24" s="6">
        <f>'CL &amp; Data'!O446</f>
        <v>-23.391722000000001</v>
      </c>
      <c r="T24" s="6">
        <f>'CL &amp; Data'!P446</f>
        <v>-37.691662000000001</v>
      </c>
      <c r="X24" s="6">
        <v>3.4224999999999999</v>
      </c>
      <c r="Z24" s="6">
        <v>-71.295897999999994</v>
      </c>
      <c r="AB24" s="6">
        <v>-37.533760000000001</v>
      </c>
      <c r="AD24" s="6">
        <v>-70.443993000000006</v>
      </c>
      <c r="AF24" s="6">
        <v>-43.601050999999998</v>
      </c>
    </row>
    <row r="25" spans="2:32" x14ac:dyDescent="0.25">
      <c r="B25" s="6">
        <f>'CL &amp; Data'!B447/1000000000</f>
        <v>1.3089999999999999</v>
      </c>
      <c r="D25" s="6">
        <f>'CL &amp; Data'!C447</f>
        <v>-6.8342714000000004</v>
      </c>
      <c r="F25" s="6">
        <f>'CL &amp; Data'!D447</f>
        <v>-32.331710999999999</v>
      </c>
      <c r="H25" s="6">
        <f>'CL &amp; Data'!E447</f>
        <v>-39.759892000000001</v>
      </c>
      <c r="J25" s="6">
        <f>'CL &amp; Data'!F447</f>
        <v>-22.362686</v>
      </c>
      <c r="L25" s="6">
        <f>'CL &amp; Data'!L447/1000000000</f>
        <v>1.3089999999999999</v>
      </c>
      <c r="N25" s="6">
        <f>'CL &amp; Data'!M447</f>
        <v>-9.9409417999999992</v>
      </c>
      <c r="P25" s="6">
        <f>'CL &amp; Data'!N447</f>
        <v>-33.234656999999999</v>
      </c>
      <c r="R25" s="6">
        <f>'CL &amp; Data'!O447</f>
        <v>-23.766987</v>
      </c>
      <c r="T25" s="6">
        <f>'CL &amp; Data'!P447</f>
        <v>-38.553714999999997</v>
      </c>
      <c r="X25" s="6">
        <v>3.55</v>
      </c>
      <c r="Z25" s="6">
        <v>-70.759636</v>
      </c>
      <c r="AB25" s="6">
        <v>-37.326542000000003</v>
      </c>
      <c r="AD25" s="6">
        <v>-69.704903000000002</v>
      </c>
      <c r="AF25" s="6">
        <v>-42.423096000000001</v>
      </c>
    </row>
    <row r="26" spans="2:32" x14ac:dyDescent="0.25">
      <c r="B26" s="6">
        <f>'CL &amp; Data'!B448/1000000000</f>
        <v>1.37395</v>
      </c>
      <c r="D26" s="6">
        <f>'CL &amp; Data'!C448</f>
        <v>-7.2936926</v>
      </c>
      <c r="F26" s="6">
        <f>'CL &amp; Data'!D448</f>
        <v>-33.103149000000002</v>
      </c>
      <c r="H26" s="6">
        <f>'CL &amp; Data'!E448</f>
        <v>-40.828259000000003</v>
      </c>
      <c r="J26" s="6">
        <f>'CL &amp; Data'!F448</f>
        <v>-22.958794000000001</v>
      </c>
      <c r="L26" s="6">
        <f>'CL &amp; Data'!L448/1000000000</f>
        <v>1.37395</v>
      </c>
      <c r="N26" s="6">
        <f>'CL &amp; Data'!M448</f>
        <v>-10.554458</v>
      </c>
      <c r="P26" s="6">
        <f>'CL &amp; Data'!N448</f>
        <v>-33.861187000000001</v>
      </c>
      <c r="R26" s="6">
        <f>'CL &amp; Data'!O448</f>
        <v>-24.266705000000002</v>
      </c>
      <c r="T26" s="6">
        <f>'CL &amp; Data'!P448</f>
        <v>-39.598244000000001</v>
      </c>
      <c r="X26" s="6">
        <v>3.6775000000000002</v>
      </c>
      <c r="Z26" s="6">
        <v>-70.321586999999994</v>
      </c>
      <c r="AB26" s="6">
        <v>-37.064922000000003</v>
      </c>
      <c r="AD26" s="6">
        <v>-68.946288999999993</v>
      </c>
      <c r="AF26" s="6">
        <v>-41.255549999999999</v>
      </c>
    </row>
    <row r="27" spans="2:32" x14ac:dyDescent="0.25">
      <c r="B27" s="6">
        <f>'CL &amp; Data'!B449/1000000000</f>
        <v>1.4389000000000001</v>
      </c>
      <c r="D27" s="6">
        <f>'CL &amp; Data'!C449</f>
        <v>-7.8099917999999997</v>
      </c>
      <c r="F27" s="6">
        <f>'CL &amp; Data'!D449</f>
        <v>-33.894877999999999</v>
      </c>
      <c r="H27" s="6">
        <f>'CL &amp; Data'!E449</f>
        <v>-41.834708999999997</v>
      </c>
      <c r="J27" s="6">
        <f>'CL &amp; Data'!F449</f>
        <v>-23.437756</v>
      </c>
      <c r="L27" s="6">
        <f>'CL &amp; Data'!L449/1000000000</f>
        <v>1.4389000000000001</v>
      </c>
      <c r="N27" s="6">
        <f>'CL &amp; Data'!M449</f>
        <v>-11.225319000000001</v>
      </c>
      <c r="P27" s="6">
        <f>'CL &amp; Data'!N449</f>
        <v>-34.470699000000003</v>
      </c>
      <c r="R27" s="6">
        <f>'CL &amp; Data'!O449</f>
        <v>-24.812543999999999</v>
      </c>
      <c r="T27" s="6">
        <f>'CL &amp; Data'!P449</f>
        <v>-40.474758000000001</v>
      </c>
      <c r="X27" s="6">
        <v>3.8050000000000002</v>
      </c>
      <c r="Z27" s="6">
        <v>-70.033835999999994</v>
      </c>
      <c r="AB27" s="6">
        <v>-36.798499999999997</v>
      </c>
      <c r="AD27" s="6">
        <v>-68.340514999999996</v>
      </c>
      <c r="AF27" s="6">
        <v>-40.141818999999998</v>
      </c>
    </row>
    <row r="28" spans="2:32" x14ac:dyDescent="0.25">
      <c r="B28" s="6">
        <f>'CL &amp; Data'!B450/1000000000</f>
        <v>1.5038499999999999</v>
      </c>
      <c r="D28" s="6">
        <f>'CL &amp; Data'!C450</f>
        <v>-8.2409382000000004</v>
      </c>
      <c r="F28" s="6">
        <f>'CL &amp; Data'!D450</f>
        <v>-34.760066999999999</v>
      </c>
      <c r="H28" s="6">
        <f>'CL &amp; Data'!E450</f>
        <v>-42.692813999999998</v>
      </c>
      <c r="J28" s="6">
        <f>'CL &amp; Data'!F450</f>
        <v>-23.882494000000001</v>
      </c>
      <c r="L28" s="6">
        <f>'CL &amp; Data'!L450/1000000000</f>
        <v>1.5038499999999999</v>
      </c>
      <c r="N28" s="6">
        <f>'CL &amp; Data'!M450</f>
        <v>-11.813748</v>
      </c>
      <c r="P28" s="6">
        <f>'CL &amp; Data'!N450</f>
        <v>-35.189774</v>
      </c>
      <c r="R28" s="6">
        <f>'CL &amp; Data'!O450</f>
        <v>-25.295733999999999</v>
      </c>
      <c r="T28" s="6">
        <f>'CL &amp; Data'!P450</f>
        <v>-41.288756999999997</v>
      </c>
      <c r="X28" s="6">
        <v>3.9325000000000001</v>
      </c>
      <c r="Z28" s="6">
        <v>-69.732979</v>
      </c>
      <c r="AB28" s="6">
        <v>-36.471905</v>
      </c>
      <c r="AD28" s="6">
        <v>-67.745116999999993</v>
      </c>
      <c r="AF28" s="6">
        <v>-39.042625000000001</v>
      </c>
    </row>
    <row r="29" spans="2:32" x14ac:dyDescent="0.25">
      <c r="B29" s="6">
        <f>'CL &amp; Data'!B451/1000000000</f>
        <v>1.5688</v>
      </c>
      <c r="D29" s="6">
        <f>'CL &amp; Data'!C451</f>
        <v>-8.7389202000000008</v>
      </c>
      <c r="F29" s="6">
        <f>'CL &amp; Data'!D451</f>
        <v>-35.886383000000002</v>
      </c>
      <c r="H29" s="6">
        <f>'CL &amp; Data'!E451</f>
        <v>-43.416930999999998</v>
      </c>
      <c r="J29" s="6">
        <f>'CL &amp; Data'!F451</f>
        <v>-24.399231</v>
      </c>
      <c r="L29" s="6">
        <f>'CL &amp; Data'!L451/1000000000</f>
        <v>1.5688</v>
      </c>
      <c r="N29" s="6">
        <f>'CL &amp; Data'!M451</f>
        <v>-12.516640000000001</v>
      </c>
      <c r="P29" s="6">
        <f>'CL &amp; Data'!N451</f>
        <v>-36.059181000000002</v>
      </c>
      <c r="R29" s="6">
        <f>'CL &amp; Data'!O451</f>
        <v>-25.675884</v>
      </c>
      <c r="T29" s="6">
        <f>'CL &amp; Data'!P451</f>
        <v>-42.093071000000002</v>
      </c>
      <c r="X29" s="6">
        <v>4.0599999999999996</v>
      </c>
      <c r="Z29" s="6">
        <v>-69.472313</v>
      </c>
      <c r="AB29" s="6">
        <v>-36.095272000000001</v>
      </c>
      <c r="AD29" s="6">
        <v>-67.251930000000002</v>
      </c>
      <c r="AF29" s="6">
        <v>-37.960205000000002</v>
      </c>
    </row>
    <row r="30" spans="2:32" x14ac:dyDescent="0.25">
      <c r="B30" s="6">
        <f>'CL &amp; Data'!B452/1000000000</f>
        <v>1.63375</v>
      </c>
      <c r="D30" s="6">
        <f>'CL &amp; Data'!C452</f>
        <v>-9.2014560999999997</v>
      </c>
      <c r="F30" s="6">
        <f>'CL &amp; Data'!D452</f>
        <v>-36.987827000000003</v>
      </c>
      <c r="H30" s="6">
        <f>'CL &amp; Data'!E452</f>
        <v>-44.128535999999997</v>
      </c>
      <c r="J30" s="6">
        <f>'CL &amp; Data'!F452</f>
        <v>-24.970773999999999</v>
      </c>
      <c r="L30" s="6">
        <f>'CL &amp; Data'!L452/1000000000</f>
        <v>1.63375</v>
      </c>
      <c r="N30" s="6">
        <f>'CL &amp; Data'!M452</f>
        <v>-13.181789999999999</v>
      </c>
      <c r="P30" s="6">
        <f>'CL &amp; Data'!N452</f>
        <v>-36.929684000000002</v>
      </c>
      <c r="R30" s="6">
        <f>'CL &amp; Data'!O452</f>
        <v>-26.046789</v>
      </c>
      <c r="T30" s="6">
        <f>'CL &amp; Data'!P452</f>
        <v>-42.855029999999999</v>
      </c>
      <c r="X30" s="6">
        <v>4.1875</v>
      </c>
      <c r="Z30" s="6">
        <v>-69.187331999999998</v>
      </c>
      <c r="AB30" s="6">
        <v>-35.696247</v>
      </c>
      <c r="AD30" s="6">
        <v>-67.010979000000006</v>
      </c>
      <c r="AF30" s="6">
        <v>-36.916176</v>
      </c>
    </row>
    <row r="31" spans="2:32" x14ac:dyDescent="0.25">
      <c r="B31" s="6">
        <f>'CL &amp; Data'!B453/1000000000</f>
        <v>1.6987000000000001</v>
      </c>
      <c r="D31" s="6">
        <f>'CL &amp; Data'!C453</f>
        <v>-9.7534828000000005</v>
      </c>
      <c r="F31" s="6">
        <f>'CL &amp; Data'!D453</f>
        <v>-38.164664999999999</v>
      </c>
      <c r="H31" s="6">
        <f>'CL &amp; Data'!E453</f>
        <v>-44.697426</v>
      </c>
      <c r="J31" s="6">
        <f>'CL &amp; Data'!F453</f>
        <v>-25.384257999999999</v>
      </c>
      <c r="L31" s="6">
        <f>'CL &amp; Data'!L453/1000000000</f>
        <v>1.6987000000000001</v>
      </c>
      <c r="N31" s="6">
        <f>'CL &amp; Data'!M453</f>
        <v>-14.01615</v>
      </c>
      <c r="P31" s="6">
        <f>'CL &amp; Data'!N453</f>
        <v>-37.826694000000003</v>
      </c>
      <c r="R31" s="6">
        <f>'CL &amp; Data'!O453</f>
        <v>-26.364992000000001</v>
      </c>
      <c r="T31" s="6">
        <f>'CL &amp; Data'!P453</f>
        <v>-43.655521</v>
      </c>
      <c r="X31" s="6">
        <v>4.3150000000000004</v>
      </c>
      <c r="Z31" s="6">
        <v>-68.760093999999995</v>
      </c>
      <c r="AB31" s="6">
        <v>-35.302230999999999</v>
      </c>
      <c r="AD31" s="6">
        <v>-66.670303000000004</v>
      </c>
      <c r="AF31" s="6">
        <v>-35.883105999999998</v>
      </c>
    </row>
    <row r="32" spans="2:32" x14ac:dyDescent="0.25">
      <c r="B32" s="6">
        <f>'CL &amp; Data'!B454/1000000000</f>
        <v>1.7636499999999999</v>
      </c>
      <c r="D32" s="6">
        <f>'CL &amp; Data'!C454</f>
        <v>-10.310276999999999</v>
      </c>
      <c r="F32" s="6">
        <f>'CL &amp; Data'!D454</f>
        <v>-39.352401999999998</v>
      </c>
      <c r="H32" s="6">
        <f>'CL &amp; Data'!E454</f>
        <v>-45.352103999999997</v>
      </c>
      <c r="J32" s="6">
        <f>'CL &amp; Data'!F454</f>
        <v>-25.804366999999999</v>
      </c>
      <c r="L32" s="6">
        <f>'CL &amp; Data'!L454/1000000000</f>
        <v>1.7636499999999999</v>
      </c>
      <c r="N32" s="6">
        <f>'CL &amp; Data'!M454</f>
        <v>-14.895013000000001</v>
      </c>
      <c r="P32" s="6">
        <f>'CL &amp; Data'!N454</f>
        <v>-38.668987000000001</v>
      </c>
      <c r="R32" s="6">
        <f>'CL &amp; Data'!O454</f>
        <v>-26.93609</v>
      </c>
      <c r="T32" s="6">
        <f>'CL &amp; Data'!P454</f>
        <v>-44.244259</v>
      </c>
      <c r="X32" s="6">
        <v>4.4424999999999999</v>
      </c>
      <c r="Z32" s="6">
        <v>-68.286247000000003</v>
      </c>
      <c r="AB32" s="6">
        <v>-34.879303</v>
      </c>
      <c r="AD32" s="6">
        <v>-66.046356000000003</v>
      </c>
      <c r="AF32" s="6">
        <v>-34.882796999999997</v>
      </c>
    </row>
    <row r="33" spans="2:32" x14ac:dyDescent="0.25">
      <c r="B33" s="6">
        <f>'CL &amp; Data'!B455/1000000000</f>
        <v>1.8286</v>
      </c>
      <c r="D33" s="6">
        <f>'CL &amp; Data'!C455</f>
        <v>-10.943579</v>
      </c>
      <c r="F33" s="6">
        <f>'CL &amp; Data'!D455</f>
        <v>-40.842953000000001</v>
      </c>
      <c r="H33" s="6">
        <f>'CL &amp; Data'!E455</f>
        <v>-45.778213999999998</v>
      </c>
      <c r="J33" s="6">
        <f>'CL &amp; Data'!F455</f>
        <v>-26.253796000000001</v>
      </c>
      <c r="L33" s="6">
        <f>'CL &amp; Data'!L455/1000000000</f>
        <v>1.8286</v>
      </c>
      <c r="N33" s="6">
        <f>'CL &amp; Data'!M455</f>
        <v>-15.950618</v>
      </c>
      <c r="P33" s="6">
        <f>'CL &amp; Data'!N455</f>
        <v>-39.659618000000002</v>
      </c>
      <c r="R33" s="6">
        <f>'CL &amp; Data'!O455</f>
        <v>-27.277553999999999</v>
      </c>
      <c r="T33" s="6">
        <f>'CL &amp; Data'!P455</f>
        <v>-44.893146999999999</v>
      </c>
      <c r="X33" s="6">
        <v>4.57</v>
      </c>
      <c r="Z33" s="6">
        <v>-67.933372000000006</v>
      </c>
      <c r="AB33" s="6">
        <v>-34.409359000000002</v>
      </c>
      <c r="AD33" s="6">
        <v>-65.235885999999994</v>
      </c>
      <c r="AF33" s="6">
        <v>-33.895279000000002</v>
      </c>
    </row>
    <row r="34" spans="2:32" x14ac:dyDescent="0.25">
      <c r="B34" s="6">
        <f>'CL &amp; Data'!B456/1000000000</f>
        <v>1.8935500000000001</v>
      </c>
      <c r="D34" s="6">
        <f>'CL &amp; Data'!C456</f>
        <v>-11.601423</v>
      </c>
      <c r="F34" s="6">
        <f>'CL &amp; Data'!D456</f>
        <v>-42.620995000000001</v>
      </c>
      <c r="H34" s="6">
        <f>'CL &amp; Data'!E456</f>
        <v>-46.010986000000003</v>
      </c>
      <c r="J34" s="6">
        <f>'CL &amp; Data'!F456</f>
        <v>-26.839880000000001</v>
      </c>
      <c r="L34" s="6">
        <f>'CL &amp; Data'!L456/1000000000</f>
        <v>1.8935500000000001</v>
      </c>
      <c r="N34" s="6">
        <f>'CL &amp; Data'!M456</f>
        <v>-17.037575</v>
      </c>
      <c r="P34" s="6">
        <f>'CL &amp; Data'!N456</f>
        <v>-40.671664999999997</v>
      </c>
      <c r="R34" s="6">
        <f>'CL &amp; Data'!O456</f>
        <v>-27.664318000000002</v>
      </c>
      <c r="T34" s="6">
        <f>'CL &amp; Data'!P456</f>
        <v>-45.505211000000003</v>
      </c>
      <c r="X34" s="6">
        <v>4.6974999999999998</v>
      </c>
      <c r="Z34" s="6">
        <v>-66.947288999999998</v>
      </c>
      <c r="AB34" s="6">
        <v>-33.938000000000002</v>
      </c>
      <c r="AD34" s="6">
        <v>-64.426781000000005</v>
      </c>
      <c r="AF34" s="6">
        <v>-32.970866999999998</v>
      </c>
    </row>
    <row r="35" spans="2:32" x14ac:dyDescent="0.25">
      <c r="B35" s="6">
        <f>'CL &amp; Data'!B457/1000000000</f>
        <v>1.9584999999999999</v>
      </c>
      <c r="D35" s="6">
        <f>'CL &amp; Data'!C457</f>
        <v>-12.324498</v>
      </c>
      <c r="F35" s="6">
        <f>'CL &amp; Data'!D457</f>
        <v>-44.462192999999999</v>
      </c>
      <c r="H35" s="6">
        <f>'CL &amp; Data'!E457</f>
        <v>-45.868198</v>
      </c>
      <c r="J35" s="6">
        <f>'CL &amp; Data'!F457</f>
        <v>-27.316261000000001</v>
      </c>
      <c r="L35" s="6">
        <f>'CL &amp; Data'!L457/1000000000</f>
        <v>1.9584999999999999</v>
      </c>
      <c r="N35" s="6">
        <f>'CL &amp; Data'!M457</f>
        <v>-18.342213000000001</v>
      </c>
      <c r="P35" s="6">
        <f>'CL &amp; Data'!N457</f>
        <v>-41.782921000000002</v>
      </c>
      <c r="R35" s="6">
        <f>'CL &amp; Data'!O457</f>
        <v>-27.862964999999999</v>
      </c>
      <c r="T35" s="6">
        <f>'CL &amp; Data'!P457</f>
        <v>-46.093223999999999</v>
      </c>
      <c r="X35" s="6">
        <v>4.8250000000000002</v>
      </c>
      <c r="Z35" s="6">
        <v>-66.029335000000003</v>
      </c>
      <c r="AB35" s="6">
        <v>-33.473151999999999</v>
      </c>
      <c r="AD35" s="6">
        <v>-63.834544999999999</v>
      </c>
      <c r="AF35" s="6">
        <v>-32.088715000000001</v>
      </c>
    </row>
    <row r="36" spans="2:32" x14ac:dyDescent="0.25">
      <c r="B36" s="6">
        <f>'CL &amp; Data'!B458/1000000000</f>
        <v>2.02345</v>
      </c>
      <c r="D36" s="6">
        <f>'CL &amp; Data'!C458</f>
        <v>-12.962497000000001</v>
      </c>
      <c r="F36" s="6">
        <f>'CL &amp; Data'!D458</f>
        <v>-46.951259999999998</v>
      </c>
      <c r="H36" s="6">
        <f>'CL &amp; Data'!E458</f>
        <v>-45.700802000000003</v>
      </c>
      <c r="J36" s="6">
        <f>'CL &amp; Data'!F458</f>
        <v>-27.671288000000001</v>
      </c>
      <c r="L36" s="6">
        <f>'CL &amp; Data'!L458/1000000000</f>
        <v>2.02345</v>
      </c>
      <c r="N36" s="6">
        <f>'CL &amp; Data'!M458</f>
        <v>-19.524656</v>
      </c>
      <c r="P36" s="6">
        <f>'CL &amp; Data'!N458</f>
        <v>-42.778205999999997</v>
      </c>
      <c r="R36" s="6">
        <f>'CL &amp; Data'!O458</f>
        <v>-28.156452000000002</v>
      </c>
      <c r="T36" s="6">
        <f>'CL &amp; Data'!P458</f>
        <v>-46.448546999999998</v>
      </c>
      <c r="X36" s="6">
        <v>4.9524999999999997</v>
      </c>
      <c r="Z36" s="6">
        <v>-65.140784999999994</v>
      </c>
      <c r="AB36" s="6">
        <v>-32.992457999999999</v>
      </c>
      <c r="AD36" s="6">
        <v>-63.094563000000001</v>
      </c>
      <c r="AF36" s="6">
        <v>-31.249856999999999</v>
      </c>
    </row>
    <row r="37" spans="2:32" x14ac:dyDescent="0.25">
      <c r="B37" s="6">
        <f>'CL &amp; Data'!B459/1000000000</f>
        <v>2.0884</v>
      </c>
      <c r="D37" s="6">
        <f>'CL &amp; Data'!C459</f>
        <v>-13.728514000000001</v>
      </c>
      <c r="F37" s="6">
        <f>'CL &amp; Data'!D459</f>
        <v>-49.731754000000002</v>
      </c>
      <c r="H37" s="6">
        <f>'CL &amp; Data'!E459</f>
        <v>-45.747180999999998</v>
      </c>
      <c r="J37" s="6">
        <f>'CL &amp; Data'!F459</f>
        <v>-28.167014999999999</v>
      </c>
      <c r="L37" s="6">
        <f>'CL &amp; Data'!L459/1000000000</f>
        <v>2.0884</v>
      </c>
      <c r="N37" s="6">
        <f>'CL &amp; Data'!M459</f>
        <v>-21.100988000000001</v>
      </c>
      <c r="P37" s="6">
        <f>'CL &amp; Data'!N459</f>
        <v>-43.571052999999999</v>
      </c>
      <c r="R37" s="6">
        <f>'CL &amp; Data'!O459</f>
        <v>-28.461670000000002</v>
      </c>
      <c r="T37" s="6">
        <f>'CL &amp; Data'!P459</f>
        <v>-46.796855999999998</v>
      </c>
      <c r="X37" s="6">
        <v>5.08</v>
      </c>
      <c r="Z37" s="6">
        <v>-64.231093999999999</v>
      </c>
      <c r="AB37" s="6">
        <v>-32.514235999999997</v>
      </c>
      <c r="AD37" s="6">
        <v>-62.453277999999997</v>
      </c>
      <c r="AF37" s="6">
        <v>-30.480772000000002</v>
      </c>
    </row>
    <row r="38" spans="2:32" x14ac:dyDescent="0.25">
      <c r="B38" s="6">
        <f>'CL &amp; Data'!B460/1000000000</f>
        <v>2.1533500000000001</v>
      </c>
      <c r="D38" s="6">
        <f>'CL &amp; Data'!C460</f>
        <v>-14.441627</v>
      </c>
      <c r="F38" s="6">
        <f>'CL &amp; Data'!D460</f>
        <v>-54.642567</v>
      </c>
      <c r="H38" s="6">
        <f>'CL &amp; Data'!E460</f>
        <v>-45.795642999999998</v>
      </c>
      <c r="J38" s="6">
        <f>'CL &amp; Data'!F460</f>
        <v>-28.505983000000001</v>
      </c>
      <c r="L38" s="6">
        <f>'CL &amp; Data'!L460/1000000000</f>
        <v>2.1533500000000001</v>
      </c>
      <c r="N38" s="6">
        <f>'CL &amp; Data'!M460</f>
        <v>-22.453012000000001</v>
      </c>
      <c r="P38" s="6">
        <f>'CL &amp; Data'!N460</f>
        <v>-44.345516000000003</v>
      </c>
      <c r="R38" s="6">
        <f>'CL &amp; Data'!O460</f>
        <v>-28.754888999999999</v>
      </c>
      <c r="T38" s="6">
        <f>'CL &amp; Data'!P460</f>
        <v>-46.961444999999998</v>
      </c>
      <c r="X38" s="6">
        <v>5.2074999999999996</v>
      </c>
      <c r="Z38" s="6">
        <v>-63.482723</v>
      </c>
      <c r="AB38" s="6">
        <v>-32.052405999999998</v>
      </c>
      <c r="AD38" s="6">
        <v>-62.135452000000001</v>
      </c>
      <c r="AF38" s="6">
        <v>-29.828737</v>
      </c>
    </row>
    <row r="39" spans="2:32" x14ac:dyDescent="0.25">
      <c r="B39" s="6">
        <f>'CL &amp; Data'!B461/1000000000</f>
        <v>2.2183000000000002</v>
      </c>
      <c r="D39" s="6">
        <f>'CL &amp; Data'!C461</f>
        <v>-15.290868</v>
      </c>
      <c r="F39" s="6">
        <f>'CL &amp; Data'!D461</f>
        <v>-57.005946999999999</v>
      </c>
      <c r="H39" s="6">
        <f>'CL &amp; Data'!E461</f>
        <v>-45.884655000000002</v>
      </c>
      <c r="J39" s="6">
        <f>'CL &amp; Data'!F461</f>
        <v>-28.835654999999999</v>
      </c>
      <c r="L39" s="6">
        <f>'CL &amp; Data'!L461/1000000000</f>
        <v>2.2183000000000002</v>
      </c>
      <c r="N39" s="6">
        <f>'CL &amp; Data'!M461</f>
        <v>-24.061302000000001</v>
      </c>
      <c r="P39" s="6">
        <f>'CL &amp; Data'!N461</f>
        <v>-44.775573999999999</v>
      </c>
      <c r="R39" s="6">
        <f>'CL &amp; Data'!O461</f>
        <v>-28.985106999999999</v>
      </c>
      <c r="T39" s="6">
        <f>'CL &amp; Data'!P461</f>
        <v>-47.125183</v>
      </c>
      <c r="X39" s="6">
        <v>5.335</v>
      </c>
      <c r="Z39" s="6">
        <v>-62.635609000000002</v>
      </c>
      <c r="AB39" s="6">
        <v>-31.585305999999999</v>
      </c>
      <c r="AD39" s="6">
        <v>-61.640059999999998</v>
      </c>
      <c r="AF39" s="6">
        <v>-29.218937</v>
      </c>
    </row>
    <row r="40" spans="2:32" x14ac:dyDescent="0.25">
      <c r="B40" s="6">
        <f>'CL &amp; Data'!B462/1000000000</f>
        <v>2.2832499999999998</v>
      </c>
      <c r="D40" s="6">
        <f>'CL &amp; Data'!C462</f>
        <v>-16.060866999999998</v>
      </c>
      <c r="F40" s="6">
        <f>'CL &amp; Data'!D462</f>
        <v>-57.277282999999997</v>
      </c>
      <c r="H40" s="6">
        <f>'CL &amp; Data'!E462</f>
        <v>-46.097259999999999</v>
      </c>
      <c r="J40" s="6">
        <f>'CL &amp; Data'!F462</f>
        <v>-29.057918999999998</v>
      </c>
      <c r="L40" s="6">
        <f>'CL &amp; Data'!L462/1000000000</f>
        <v>2.2832499999999998</v>
      </c>
      <c r="N40" s="6">
        <f>'CL &amp; Data'!M462</f>
        <v>-25.166647000000001</v>
      </c>
      <c r="P40" s="6">
        <f>'CL &amp; Data'!N462</f>
        <v>-44.948310999999997</v>
      </c>
      <c r="R40" s="6">
        <f>'CL &amp; Data'!O462</f>
        <v>-29.205252000000002</v>
      </c>
      <c r="T40" s="6">
        <f>'CL &amp; Data'!P462</f>
        <v>-47.148269999999997</v>
      </c>
      <c r="X40" s="6">
        <v>5.4625000000000004</v>
      </c>
      <c r="Z40" s="6">
        <v>-61.828406999999999</v>
      </c>
      <c r="AB40" s="6">
        <v>-31.154667</v>
      </c>
      <c r="AD40" s="6">
        <v>-61.176212</v>
      </c>
      <c r="AF40" s="6">
        <v>-28.764174000000001</v>
      </c>
    </row>
    <row r="41" spans="2:32" x14ac:dyDescent="0.25">
      <c r="B41" s="6">
        <f>'CL &amp; Data'!B463/1000000000</f>
        <v>2.3481999999999998</v>
      </c>
      <c r="D41" s="6">
        <f>'CL &amp; Data'!C463</f>
        <v>-16.829578000000001</v>
      </c>
      <c r="F41" s="6">
        <f>'CL &amp; Data'!D463</f>
        <v>-53.275317999999999</v>
      </c>
      <c r="H41" s="6">
        <f>'CL &amp; Data'!E463</f>
        <v>-46.311413000000002</v>
      </c>
      <c r="J41" s="6">
        <f>'CL &amp; Data'!F463</f>
        <v>-29.327691999999999</v>
      </c>
      <c r="L41" s="6">
        <f>'CL &amp; Data'!L463/1000000000</f>
        <v>2.3481999999999998</v>
      </c>
      <c r="N41" s="6">
        <f>'CL &amp; Data'!M463</f>
        <v>-26.001930000000002</v>
      </c>
      <c r="P41" s="6">
        <f>'CL &amp; Data'!N463</f>
        <v>-44.416611000000003</v>
      </c>
      <c r="R41" s="6">
        <f>'CL &amp; Data'!O463</f>
        <v>-29.354773999999999</v>
      </c>
      <c r="T41" s="6">
        <f>'CL &amp; Data'!P463</f>
        <v>-47.274796000000002</v>
      </c>
      <c r="X41" s="6">
        <v>5.59</v>
      </c>
      <c r="Z41" s="6">
        <v>-61.059730999999999</v>
      </c>
      <c r="AB41" s="6">
        <v>-30.732361000000001</v>
      </c>
      <c r="AD41" s="6">
        <v>-60.699016999999998</v>
      </c>
      <c r="AF41" s="6">
        <v>-28.377869</v>
      </c>
    </row>
    <row r="42" spans="2:32" x14ac:dyDescent="0.25">
      <c r="B42" s="6">
        <f>'CL &amp; Data'!B464/1000000000</f>
        <v>2.4131499999999999</v>
      </c>
      <c r="D42" s="6">
        <f>'CL &amp; Data'!C464</f>
        <v>-17.715153000000001</v>
      </c>
      <c r="F42" s="6">
        <f>'CL &amp; Data'!D464</f>
        <v>-49.998676000000003</v>
      </c>
      <c r="H42" s="6">
        <f>'CL &amp; Data'!E464</f>
        <v>-46.699916999999999</v>
      </c>
      <c r="J42" s="6">
        <f>'CL &amp; Data'!F464</f>
        <v>-29.572613</v>
      </c>
      <c r="L42" s="6">
        <f>'CL &amp; Data'!L464/1000000000</f>
        <v>2.4131499999999999</v>
      </c>
      <c r="N42" s="6">
        <f>'CL &amp; Data'!M464</f>
        <v>-26.137357999999999</v>
      </c>
      <c r="P42" s="6">
        <f>'CL &amp; Data'!N464</f>
        <v>-43.807563999999999</v>
      </c>
      <c r="R42" s="6">
        <f>'CL &amp; Data'!O464</f>
        <v>-29.662668</v>
      </c>
      <c r="T42" s="6">
        <f>'CL &amp; Data'!P464</f>
        <v>-47.37764</v>
      </c>
      <c r="X42" s="6">
        <v>5.7175000000000002</v>
      </c>
      <c r="Z42" s="6">
        <v>-60.238506000000001</v>
      </c>
      <c r="AB42" s="6">
        <v>-30.355267000000001</v>
      </c>
      <c r="AD42" s="6">
        <v>-60.165599999999998</v>
      </c>
      <c r="AF42" s="6">
        <v>-28.072727</v>
      </c>
    </row>
    <row r="43" spans="2:32" x14ac:dyDescent="0.25">
      <c r="B43" s="6">
        <f>'CL &amp; Data'!B465/1000000000</f>
        <v>2.4781</v>
      </c>
      <c r="D43" s="6">
        <f>'CL &amp; Data'!C465</f>
        <v>-18.81118</v>
      </c>
      <c r="F43" s="6">
        <f>'CL &amp; Data'!D465</f>
        <v>-47.594425000000001</v>
      </c>
      <c r="H43" s="6">
        <f>'CL &amp; Data'!E465</f>
        <v>-46.853293999999998</v>
      </c>
      <c r="J43" s="6">
        <f>'CL &amp; Data'!F465</f>
        <v>-29.842265999999999</v>
      </c>
      <c r="L43" s="6">
        <f>'CL &amp; Data'!L465/1000000000</f>
        <v>2.4781</v>
      </c>
      <c r="N43" s="6">
        <f>'CL &amp; Data'!M465</f>
        <v>-25.775976</v>
      </c>
      <c r="P43" s="6">
        <f>'CL &amp; Data'!N465</f>
        <v>-43.170361</v>
      </c>
      <c r="R43" s="6">
        <f>'CL &amp; Data'!O465</f>
        <v>-29.877901000000001</v>
      </c>
      <c r="T43" s="6">
        <f>'CL &amp; Data'!P465</f>
        <v>-47.579616999999999</v>
      </c>
      <c r="X43" s="6">
        <v>5.8449999999999998</v>
      </c>
      <c r="Z43" s="6">
        <v>-59.400379000000001</v>
      </c>
      <c r="AB43" s="6">
        <v>-29.968502000000001</v>
      </c>
      <c r="AD43" s="6">
        <v>-59.597225000000002</v>
      </c>
      <c r="AF43" s="6">
        <v>-27.759208999999998</v>
      </c>
    </row>
    <row r="44" spans="2:32" x14ac:dyDescent="0.25">
      <c r="B44" s="6">
        <f>'CL &amp; Data'!B466/1000000000</f>
        <v>2.54305</v>
      </c>
      <c r="D44" s="6">
        <f>'CL &amp; Data'!C466</f>
        <v>-19.995612999999999</v>
      </c>
      <c r="F44" s="6">
        <f>'CL &amp; Data'!D466</f>
        <v>-46.043064000000001</v>
      </c>
      <c r="H44" s="6">
        <f>'CL &amp; Data'!E466</f>
        <v>-47.135193000000001</v>
      </c>
      <c r="J44" s="6">
        <f>'CL &amp; Data'!F466</f>
        <v>-30.066578</v>
      </c>
      <c r="L44" s="6">
        <f>'CL &amp; Data'!L466/1000000000</f>
        <v>2.54305</v>
      </c>
      <c r="N44" s="6">
        <f>'CL &amp; Data'!M466</f>
        <v>-25.009439</v>
      </c>
      <c r="P44" s="6">
        <f>'CL &amp; Data'!N466</f>
        <v>-42.505287000000003</v>
      </c>
      <c r="R44" s="6">
        <f>'CL &amp; Data'!O466</f>
        <v>-30.124773000000001</v>
      </c>
      <c r="T44" s="6">
        <f>'CL &amp; Data'!P466</f>
        <v>-47.729809000000003</v>
      </c>
      <c r="X44" s="6">
        <v>5.9725000000000001</v>
      </c>
      <c r="Z44" s="6">
        <v>-58.596344000000002</v>
      </c>
      <c r="AB44" s="6">
        <v>-29.616543</v>
      </c>
      <c r="AD44" s="6">
        <v>-58.778503000000001</v>
      </c>
      <c r="AF44" s="6">
        <v>-27.574314000000001</v>
      </c>
    </row>
    <row r="45" spans="2:32" x14ac:dyDescent="0.25">
      <c r="B45" s="6">
        <f>'CL &amp; Data'!B467/1000000000</f>
        <v>2.6080000000000001</v>
      </c>
      <c r="D45" s="6">
        <f>'CL &amp; Data'!C467</f>
        <v>-21.304306</v>
      </c>
      <c r="F45" s="6">
        <f>'CL &amp; Data'!D467</f>
        <v>-44.634300000000003</v>
      </c>
      <c r="H45" s="6">
        <f>'CL &amp; Data'!E467</f>
        <v>-47.199753000000001</v>
      </c>
      <c r="J45" s="6">
        <f>'CL &amp; Data'!F467</f>
        <v>-30.235164999999999</v>
      </c>
      <c r="L45" s="6">
        <f>'CL &amp; Data'!L467/1000000000</f>
        <v>2.6080000000000001</v>
      </c>
      <c r="N45" s="6">
        <f>'CL &amp; Data'!M467</f>
        <v>-24.031531999999999</v>
      </c>
      <c r="P45" s="6">
        <f>'CL &amp; Data'!N467</f>
        <v>-41.577862000000003</v>
      </c>
      <c r="R45" s="6">
        <f>'CL &amp; Data'!O467</f>
        <v>-30.286588999999999</v>
      </c>
      <c r="T45" s="6">
        <f>'CL &amp; Data'!P467</f>
        <v>-47.766689</v>
      </c>
      <c r="X45" s="6">
        <v>6.1</v>
      </c>
      <c r="Z45" s="6">
        <v>-57.837730000000001</v>
      </c>
      <c r="AB45" s="6">
        <v>-29.257750000000001</v>
      </c>
      <c r="AD45" s="6">
        <v>-57.907825000000003</v>
      </c>
      <c r="AF45" s="6">
        <v>-27.441545000000001</v>
      </c>
    </row>
    <row r="46" spans="2:32" x14ac:dyDescent="0.25">
      <c r="B46" s="6">
        <f>'CL &amp; Data'!B468/1000000000</f>
        <v>2.6729500000000002</v>
      </c>
      <c r="D46" s="6">
        <f>'CL &amp; Data'!C468</f>
        <v>-22.637924000000002</v>
      </c>
      <c r="F46" s="6">
        <f>'CL &amp; Data'!D468</f>
        <v>-43.059154999999997</v>
      </c>
      <c r="H46" s="6">
        <f>'CL &amp; Data'!E468</f>
        <v>-47.387473999999997</v>
      </c>
      <c r="J46" s="6">
        <f>'CL &amp; Data'!F468</f>
        <v>-30.431996999999999</v>
      </c>
      <c r="L46" s="6">
        <f>'CL &amp; Data'!L468/1000000000</f>
        <v>2.6729500000000002</v>
      </c>
      <c r="N46" s="6">
        <f>'CL &amp; Data'!M468</f>
        <v>-23.028103000000002</v>
      </c>
      <c r="P46" s="6">
        <f>'CL &amp; Data'!N468</f>
        <v>-40.397243000000003</v>
      </c>
      <c r="R46" s="6">
        <f>'CL &amp; Data'!O468</f>
        <v>-30.507480999999999</v>
      </c>
      <c r="T46" s="6">
        <f>'CL &amp; Data'!P468</f>
        <v>-47.734797999999998</v>
      </c>
      <c r="X46" s="6">
        <v>6.2275</v>
      </c>
      <c r="Z46" s="6">
        <v>-57.127139999999997</v>
      </c>
      <c r="AB46" s="6">
        <v>-28.889700000000001</v>
      </c>
      <c r="AD46" s="6">
        <v>-57.442295000000001</v>
      </c>
      <c r="AF46" s="6">
        <v>-27.35792</v>
      </c>
    </row>
    <row r="47" spans="2:32" x14ac:dyDescent="0.25">
      <c r="B47" s="6">
        <f>'CL &amp; Data'!B469/1000000000</f>
        <v>2.7378999999999998</v>
      </c>
      <c r="D47" s="6">
        <f>'CL &amp; Data'!C469</f>
        <v>-24.374227999999999</v>
      </c>
      <c r="F47" s="6">
        <f>'CL &amp; Data'!D469</f>
        <v>-42.122757</v>
      </c>
      <c r="H47" s="6">
        <f>'CL &amp; Data'!E469</f>
        <v>-47.571387999999999</v>
      </c>
      <c r="J47" s="6">
        <f>'CL &amp; Data'!F469</f>
        <v>-30.637632</v>
      </c>
      <c r="L47" s="6">
        <f>'CL &amp; Data'!L469/1000000000</f>
        <v>2.7378999999999998</v>
      </c>
      <c r="N47" s="6">
        <f>'CL &amp; Data'!M469</f>
        <v>-21.977135000000001</v>
      </c>
      <c r="P47" s="6">
        <f>'CL &amp; Data'!N469</f>
        <v>-39.470942999999998</v>
      </c>
      <c r="R47" s="6">
        <f>'CL &amp; Data'!O469</f>
        <v>-30.705946000000001</v>
      </c>
      <c r="T47" s="6">
        <f>'CL &amp; Data'!P469</f>
        <v>-47.766739000000001</v>
      </c>
      <c r="X47" s="6">
        <v>6.3550000000000004</v>
      </c>
      <c r="Z47" s="6">
        <v>-56.400612000000002</v>
      </c>
      <c r="AB47" s="6">
        <v>-28.587271000000001</v>
      </c>
      <c r="AD47" s="6">
        <v>-56.940925999999997</v>
      </c>
      <c r="AF47" s="6">
        <v>-27.385083999999999</v>
      </c>
    </row>
    <row r="48" spans="2:32" x14ac:dyDescent="0.25">
      <c r="B48" s="6">
        <f>'CL &amp; Data'!B470/1000000000</f>
        <v>2.8028499999999998</v>
      </c>
      <c r="D48" s="6">
        <f>'CL &amp; Data'!C470</f>
        <v>-26.244246</v>
      </c>
      <c r="F48" s="6">
        <f>'CL &amp; Data'!D470</f>
        <v>-41.357906</v>
      </c>
      <c r="H48" s="6">
        <f>'CL &amp; Data'!E470</f>
        <v>-47.733989999999999</v>
      </c>
      <c r="J48" s="6">
        <f>'CL &amp; Data'!F470</f>
        <v>-30.781863999999999</v>
      </c>
      <c r="L48" s="6">
        <f>'CL &amp; Data'!L470/1000000000</f>
        <v>2.8028499999999998</v>
      </c>
      <c r="N48" s="6">
        <f>'CL &amp; Data'!M470</f>
        <v>-21.109123</v>
      </c>
      <c r="P48" s="6">
        <f>'CL &amp; Data'!N470</f>
        <v>-38.718029000000001</v>
      </c>
      <c r="R48" s="6">
        <f>'CL &amp; Data'!O470</f>
        <v>-30.899588000000001</v>
      </c>
      <c r="T48" s="6">
        <f>'CL &amp; Data'!P470</f>
        <v>-47.811329000000001</v>
      </c>
      <c r="X48" s="6">
        <v>6.4824999999999999</v>
      </c>
      <c r="Z48" s="6">
        <v>-55.579166000000001</v>
      </c>
      <c r="AB48" s="6">
        <v>-28.271356999999998</v>
      </c>
      <c r="AD48" s="6">
        <v>-56.339725000000001</v>
      </c>
      <c r="AF48" s="6">
        <v>-27.437988000000001</v>
      </c>
    </row>
    <row r="49" spans="2:32" x14ac:dyDescent="0.25">
      <c r="B49" s="6">
        <f>'CL &amp; Data'!B471/1000000000</f>
        <v>2.8677999999999999</v>
      </c>
      <c r="D49" s="6">
        <f>'CL &amp; Data'!C471</f>
        <v>-28.036553999999999</v>
      </c>
      <c r="F49" s="6">
        <f>'CL &amp; Data'!D471</f>
        <v>-40.901577000000003</v>
      </c>
      <c r="H49" s="6">
        <f>'CL &amp; Data'!E471</f>
        <v>-47.700794000000002</v>
      </c>
      <c r="J49" s="6">
        <f>'CL &amp; Data'!F471</f>
        <v>-30.805320999999999</v>
      </c>
      <c r="L49" s="6">
        <f>'CL &amp; Data'!L471/1000000000</f>
        <v>2.8677999999999999</v>
      </c>
      <c r="N49" s="6">
        <f>'CL &amp; Data'!M471</f>
        <v>-20.310462999999999</v>
      </c>
      <c r="P49" s="6">
        <f>'CL &amp; Data'!N471</f>
        <v>-38.262436000000001</v>
      </c>
      <c r="R49" s="6">
        <f>'CL &amp; Data'!O471</f>
        <v>-30.979548000000001</v>
      </c>
      <c r="T49" s="6">
        <f>'CL &amp; Data'!P471</f>
        <v>-47.711593999999998</v>
      </c>
      <c r="X49" s="6">
        <v>6.61</v>
      </c>
      <c r="Z49" s="6">
        <v>-54.796345000000002</v>
      </c>
      <c r="AB49" s="6">
        <v>-27.945022999999999</v>
      </c>
      <c r="AD49" s="6">
        <v>-55.751868999999999</v>
      </c>
      <c r="AF49" s="6">
        <v>-27.548670000000001</v>
      </c>
    </row>
    <row r="50" spans="2:32" x14ac:dyDescent="0.25">
      <c r="B50" s="6">
        <f>'CL &amp; Data'!B472/1000000000</f>
        <v>2.93275</v>
      </c>
      <c r="D50" s="6">
        <f>'CL &amp; Data'!C472</f>
        <v>-30.023159</v>
      </c>
      <c r="F50" s="6">
        <f>'CL &amp; Data'!D472</f>
        <v>-40.287936999999999</v>
      </c>
      <c r="H50" s="6">
        <f>'CL &amp; Data'!E472</f>
        <v>-47.597675000000002</v>
      </c>
      <c r="J50" s="6">
        <f>'CL &amp; Data'!F472</f>
        <v>-30.816164000000001</v>
      </c>
      <c r="L50" s="6">
        <f>'CL &amp; Data'!L472/1000000000</f>
        <v>2.93275</v>
      </c>
      <c r="N50" s="6">
        <f>'CL &amp; Data'!M472</f>
        <v>-19.778095</v>
      </c>
      <c r="P50" s="6">
        <f>'CL &amp; Data'!N472</f>
        <v>-37.745068000000003</v>
      </c>
      <c r="R50" s="6">
        <f>'CL &amp; Data'!O472</f>
        <v>-31.107046</v>
      </c>
      <c r="T50" s="6">
        <f>'CL &amp; Data'!P472</f>
        <v>-47.488391999999997</v>
      </c>
      <c r="X50" s="6">
        <v>6.7374999999999998</v>
      </c>
      <c r="Z50" s="6">
        <v>-53.988639999999997</v>
      </c>
      <c r="AB50" s="6">
        <v>-27.658442000000001</v>
      </c>
      <c r="AD50" s="6">
        <v>-54.942646000000003</v>
      </c>
      <c r="AF50" s="6">
        <v>-27.724981</v>
      </c>
    </row>
    <row r="51" spans="2:32" x14ac:dyDescent="0.25">
      <c r="B51" s="6">
        <f>'CL &amp; Data'!B473/1000000000</f>
        <v>2.9977</v>
      </c>
      <c r="D51" s="6">
        <f>'CL &amp; Data'!C473</f>
        <v>-31.274466</v>
      </c>
      <c r="F51" s="6">
        <f>'CL &amp; Data'!D473</f>
        <v>-39.987758999999997</v>
      </c>
      <c r="H51" s="6">
        <f>'CL &amp; Data'!E473</f>
        <v>-47.418948999999998</v>
      </c>
      <c r="J51" s="6">
        <f>'CL &amp; Data'!F473</f>
        <v>-30.815586</v>
      </c>
      <c r="L51" s="6">
        <f>'CL &amp; Data'!L473/1000000000</f>
        <v>2.9977</v>
      </c>
      <c r="N51" s="6">
        <f>'CL &amp; Data'!M473</f>
        <v>-19.135448</v>
      </c>
      <c r="P51" s="6">
        <f>'CL &amp; Data'!N473</f>
        <v>-37.505687999999999</v>
      </c>
      <c r="R51" s="6">
        <f>'CL &amp; Data'!O473</f>
        <v>-31.154104</v>
      </c>
      <c r="T51" s="6">
        <f>'CL &amp; Data'!P473</f>
        <v>-47.211765</v>
      </c>
      <c r="X51" s="6">
        <v>6.8650000000000002</v>
      </c>
      <c r="Z51" s="6">
        <v>-53.255844000000003</v>
      </c>
      <c r="AB51" s="6">
        <v>-27.360469999999999</v>
      </c>
      <c r="AD51" s="6">
        <v>-53.878509999999999</v>
      </c>
      <c r="AF51" s="6">
        <v>-27.903210000000001</v>
      </c>
    </row>
    <row r="52" spans="2:32" x14ac:dyDescent="0.25">
      <c r="B52" s="6">
        <f>'CL &amp; Data'!B474/1000000000</f>
        <v>3.0626500000000001</v>
      </c>
      <c r="D52" s="6">
        <f>'CL &amp; Data'!C474</f>
        <v>-32.268653999999998</v>
      </c>
      <c r="F52" s="6">
        <f>'CL &amp; Data'!D474</f>
        <v>-39.501831000000003</v>
      </c>
      <c r="H52" s="6">
        <f>'CL &amp; Data'!E474</f>
        <v>-47.413445000000003</v>
      </c>
      <c r="J52" s="6">
        <f>'CL &amp; Data'!F474</f>
        <v>-30.944735999999999</v>
      </c>
      <c r="L52" s="6">
        <f>'CL &amp; Data'!L474/1000000000</f>
        <v>3.0626500000000001</v>
      </c>
      <c r="N52" s="6">
        <f>'CL &amp; Data'!M474</f>
        <v>-18.685482</v>
      </c>
      <c r="P52" s="6">
        <f>'CL &amp; Data'!N474</f>
        <v>-37.150767999999999</v>
      </c>
      <c r="R52" s="6">
        <f>'CL &amp; Data'!O474</f>
        <v>-31.339579000000001</v>
      </c>
      <c r="T52" s="6">
        <f>'CL &amp; Data'!P474</f>
        <v>-47.089728999999998</v>
      </c>
      <c r="X52" s="6">
        <v>6.9924999999999997</v>
      </c>
      <c r="Z52" s="6">
        <v>-52.656170000000003</v>
      </c>
      <c r="AB52" s="6">
        <v>-27.083189000000001</v>
      </c>
      <c r="AD52" s="6">
        <v>-52.865546999999999</v>
      </c>
      <c r="AF52" s="6">
        <v>-28.130299000000001</v>
      </c>
    </row>
    <row r="53" spans="2:32" x14ac:dyDescent="0.25">
      <c r="B53" s="6">
        <f>'CL &amp; Data'!B475/1000000000</f>
        <v>3.1276000000000002</v>
      </c>
      <c r="D53" s="6">
        <f>'CL &amp; Data'!C475</f>
        <v>-30.762833000000001</v>
      </c>
      <c r="F53" s="6">
        <f>'CL &amp; Data'!D475</f>
        <v>-39.072906000000003</v>
      </c>
      <c r="H53" s="6">
        <f>'CL &amp; Data'!E475</f>
        <v>-47.250419999999998</v>
      </c>
      <c r="J53" s="6">
        <f>'CL &amp; Data'!F475</f>
        <v>-31.031157</v>
      </c>
      <c r="L53" s="6">
        <f>'CL &amp; Data'!L475/1000000000</f>
        <v>3.1276000000000002</v>
      </c>
      <c r="N53" s="6">
        <f>'CL &amp; Data'!M475</f>
        <v>-18.107353</v>
      </c>
      <c r="P53" s="6">
        <f>'CL &amp; Data'!N475</f>
        <v>-36.862983999999997</v>
      </c>
      <c r="R53" s="6">
        <f>'CL &amp; Data'!O475</f>
        <v>-31.402574999999999</v>
      </c>
      <c r="T53" s="6">
        <f>'CL &amp; Data'!P475</f>
        <v>-47.048259999999999</v>
      </c>
      <c r="X53" s="6">
        <v>7.12</v>
      </c>
      <c r="Z53" s="6">
        <v>-52.218055999999997</v>
      </c>
      <c r="AB53" s="6">
        <v>-26.807459000000001</v>
      </c>
      <c r="AD53" s="6">
        <v>-52.052643000000003</v>
      </c>
      <c r="AF53" s="6">
        <v>-28.383398</v>
      </c>
    </row>
    <row r="54" spans="2:32" x14ac:dyDescent="0.25">
      <c r="B54" s="6">
        <f>'CL &amp; Data'!B476/1000000000</f>
        <v>3.1925500000000002</v>
      </c>
      <c r="D54" s="6">
        <f>'CL &amp; Data'!C476</f>
        <v>-29.217704999999999</v>
      </c>
      <c r="F54" s="6">
        <f>'CL &amp; Data'!D476</f>
        <v>-38.741290999999997</v>
      </c>
      <c r="H54" s="6">
        <f>'CL &amp; Data'!E476</f>
        <v>-47.462268999999999</v>
      </c>
      <c r="J54" s="6">
        <f>'CL &amp; Data'!F476</f>
        <v>-31.19042</v>
      </c>
      <c r="L54" s="6">
        <f>'CL &amp; Data'!L476/1000000000</f>
        <v>3.1925500000000002</v>
      </c>
      <c r="N54" s="6">
        <f>'CL &amp; Data'!M476</f>
        <v>-17.975939</v>
      </c>
      <c r="P54" s="6">
        <f>'CL &amp; Data'!N476</f>
        <v>-36.752392</v>
      </c>
      <c r="R54" s="6">
        <f>'CL &amp; Data'!O476</f>
        <v>-31.567544999999999</v>
      </c>
      <c r="T54" s="6">
        <f>'CL &amp; Data'!P476</f>
        <v>-46.855151999999997</v>
      </c>
      <c r="X54" s="6">
        <v>7.2474999999999996</v>
      </c>
      <c r="Z54" s="6">
        <v>-51.890244000000003</v>
      </c>
      <c r="AB54" s="6">
        <v>-26.542677000000001</v>
      </c>
      <c r="AD54" s="6">
        <v>-51.407364000000001</v>
      </c>
      <c r="AF54" s="6">
        <v>-28.700082999999999</v>
      </c>
    </row>
    <row r="55" spans="2:32" x14ac:dyDescent="0.25">
      <c r="B55" s="6">
        <f>'CL &amp; Data'!B477/1000000000</f>
        <v>3.2574999999999998</v>
      </c>
      <c r="D55" s="6">
        <f>'CL &amp; Data'!C477</f>
        <v>-26.826784</v>
      </c>
      <c r="F55" s="6">
        <f>'CL &amp; Data'!D477</f>
        <v>-38.343082000000003</v>
      </c>
      <c r="H55" s="6">
        <f>'CL &amp; Data'!E477</f>
        <v>-47.207962000000002</v>
      </c>
      <c r="J55" s="6">
        <f>'CL &amp; Data'!F477</f>
        <v>-31.254206</v>
      </c>
      <c r="L55" s="6">
        <f>'CL &amp; Data'!L477/1000000000</f>
        <v>3.2574999999999998</v>
      </c>
      <c r="N55" s="6">
        <f>'CL &amp; Data'!M477</f>
        <v>-17.618791999999999</v>
      </c>
      <c r="P55" s="6">
        <f>'CL &amp; Data'!N477</f>
        <v>-36.540061999999999</v>
      </c>
      <c r="R55" s="6">
        <f>'CL &amp; Data'!O477</f>
        <v>-31.568390000000001</v>
      </c>
      <c r="T55" s="6">
        <f>'CL &amp; Data'!P477</f>
        <v>-46.53566</v>
      </c>
      <c r="X55" s="6">
        <v>7.375</v>
      </c>
      <c r="Z55" s="6">
        <v>-51.648628000000002</v>
      </c>
      <c r="AB55" s="6">
        <v>-26.274681000000001</v>
      </c>
      <c r="AD55" s="6">
        <v>-50.662125000000003</v>
      </c>
      <c r="AF55" s="6">
        <v>-29.042013000000001</v>
      </c>
    </row>
    <row r="56" spans="2:32" x14ac:dyDescent="0.25">
      <c r="B56" s="6">
        <f>'CL &amp; Data'!B478/1000000000</f>
        <v>3.3224499999999999</v>
      </c>
      <c r="D56" s="6">
        <f>'CL &amp; Data'!C478</f>
        <v>-25.852609999999999</v>
      </c>
      <c r="F56" s="6">
        <f>'CL &amp; Data'!D478</f>
        <v>-37.928477999999998</v>
      </c>
      <c r="H56" s="6">
        <f>'CL &amp; Data'!E478</f>
        <v>-47.056904000000003</v>
      </c>
      <c r="J56" s="6">
        <f>'CL &amp; Data'!F478</f>
        <v>-31.471077000000001</v>
      </c>
      <c r="L56" s="6">
        <f>'CL &amp; Data'!L478/1000000000</f>
        <v>3.3224499999999999</v>
      </c>
      <c r="N56" s="6">
        <f>'CL &amp; Data'!M478</f>
        <v>-17.489160999999999</v>
      </c>
      <c r="P56" s="6">
        <f>'CL &amp; Data'!N478</f>
        <v>-36.306255</v>
      </c>
      <c r="R56" s="6">
        <f>'CL &amp; Data'!O478</f>
        <v>-31.740697999999998</v>
      </c>
      <c r="T56" s="6">
        <f>'CL &amp; Data'!P478</f>
        <v>-46.163272999999997</v>
      </c>
      <c r="X56" s="6">
        <v>7.5025000000000004</v>
      </c>
      <c r="Z56" s="6">
        <v>-51.453938000000001</v>
      </c>
      <c r="AB56" s="6">
        <v>-25.992674000000001</v>
      </c>
      <c r="AD56" s="6">
        <v>-49.677605</v>
      </c>
      <c r="AF56" s="6">
        <v>-29.423721</v>
      </c>
    </row>
    <row r="57" spans="2:32" x14ac:dyDescent="0.25">
      <c r="B57" s="6">
        <f>'CL &amp; Data'!B479/1000000000</f>
        <v>3.3874</v>
      </c>
      <c r="D57" s="6">
        <f>'CL &amp; Data'!C479</f>
        <v>-24.29635</v>
      </c>
      <c r="F57" s="6">
        <f>'CL &amp; Data'!D479</f>
        <v>-37.581294999999997</v>
      </c>
      <c r="H57" s="6">
        <f>'CL &amp; Data'!E479</f>
        <v>-46.267142999999997</v>
      </c>
      <c r="J57" s="6">
        <f>'CL &amp; Data'!F479</f>
        <v>-31.580956</v>
      </c>
      <c r="L57" s="6">
        <f>'CL &amp; Data'!L479/1000000000</f>
        <v>3.3874</v>
      </c>
      <c r="N57" s="6">
        <f>'CL &amp; Data'!M479</f>
        <v>-16.937253999999999</v>
      </c>
      <c r="P57" s="6">
        <f>'CL &amp; Data'!N479</f>
        <v>-36.085186</v>
      </c>
      <c r="R57" s="6">
        <f>'CL &amp; Data'!O479</f>
        <v>-31.710018000000002</v>
      </c>
      <c r="T57" s="6">
        <f>'CL &amp; Data'!P479</f>
        <v>-45.895144999999999</v>
      </c>
      <c r="X57" s="6">
        <v>7.63</v>
      </c>
      <c r="Z57" s="6">
        <v>-51.302509000000001</v>
      </c>
      <c r="AB57" s="6">
        <v>-25.744859999999999</v>
      </c>
      <c r="AD57" s="6">
        <v>-48.862659000000001</v>
      </c>
      <c r="AF57" s="6">
        <v>-29.860261999999999</v>
      </c>
    </row>
    <row r="58" spans="2:32" x14ac:dyDescent="0.25">
      <c r="B58" s="6">
        <f>'CL &amp; Data'!B480/1000000000</f>
        <v>3.45235</v>
      </c>
      <c r="D58" s="6">
        <f>'CL &amp; Data'!C480</f>
        <v>-23.543368999999998</v>
      </c>
      <c r="F58" s="6">
        <f>'CL &amp; Data'!D480</f>
        <v>-37.093066999999998</v>
      </c>
      <c r="H58" s="6">
        <f>'CL &amp; Data'!E480</f>
        <v>-45.825679999999998</v>
      </c>
      <c r="J58" s="6">
        <f>'CL &amp; Data'!F480</f>
        <v>-31.629427</v>
      </c>
      <c r="L58" s="6">
        <f>'CL &amp; Data'!L480/1000000000</f>
        <v>3.45235</v>
      </c>
      <c r="N58" s="6">
        <f>'CL &amp; Data'!M480</f>
        <v>-16.690767000000001</v>
      </c>
      <c r="P58" s="6">
        <f>'CL &amp; Data'!N480</f>
        <v>-35.785141000000003</v>
      </c>
      <c r="R58" s="6">
        <f>'CL &amp; Data'!O480</f>
        <v>-31.785751000000001</v>
      </c>
      <c r="T58" s="6">
        <f>'CL &amp; Data'!P480</f>
        <v>-45.479038000000003</v>
      </c>
      <c r="X58" s="6">
        <v>7.7575000000000003</v>
      </c>
      <c r="Z58" s="6">
        <v>-51.203570999999997</v>
      </c>
      <c r="AB58" s="6">
        <v>-25.470359999999999</v>
      </c>
      <c r="AD58" s="6">
        <v>-48.131104000000001</v>
      </c>
      <c r="AF58" s="6">
        <v>-30.270966000000001</v>
      </c>
    </row>
    <row r="59" spans="2:32" x14ac:dyDescent="0.25">
      <c r="B59" s="6">
        <f>'CL &amp; Data'!B481/1000000000</f>
        <v>3.5173000000000001</v>
      </c>
      <c r="D59" s="6">
        <f>'CL &amp; Data'!C481</f>
        <v>-22.547004999999999</v>
      </c>
      <c r="F59" s="6">
        <f>'CL &amp; Data'!D481</f>
        <v>-37.116295000000001</v>
      </c>
      <c r="H59" s="6">
        <f>'CL &amp; Data'!E481</f>
        <v>-45.18074</v>
      </c>
      <c r="J59" s="6">
        <f>'CL &amp; Data'!F481</f>
        <v>-31.573188999999999</v>
      </c>
      <c r="L59" s="6">
        <f>'CL &amp; Data'!L481/1000000000</f>
        <v>3.5173000000000001</v>
      </c>
      <c r="N59" s="6">
        <f>'CL &amp; Data'!M481</f>
        <v>-16.323606000000002</v>
      </c>
      <c r="P59" s="6">
        <f>'CL &amp; Data'!N481</f>
        <v>-35.852542999999997</v>
      </c>
      <c r="R59" s="6">
        <f>'CL &amp; Data'!O481</f>
        <v>-31.682182000000001</v>
      </c>
      <c r="T59" s="6">
        <f>'CL &amp; Data'!P481</f>
        <v>-45.053673000000003</v>
      </c>
      <c r="X59" s="6">
        <v>7.8849999999999998</v>
      </c>
      <c r="Z59" s="6">
        <v>-51.117179999999998</v>
      </c>
      <c r="AB59" s="6">
        <v>-25.190249999999999</v>
      </c>
      <c r="AD59" s="6">
        <v>-47.500717000000002</v>
      </c>
      <c r="AF59" s="6">
        <v>-30.678995</v>
      </c>
    </row>
    <row r="60" spans="2:32" x14ac:dyDescent="0.25">
      <c r="B60" s="6">
        <f>'CL &amp; Data'!B482/1000000000</f>
        <v>3.5822500000000002</v>
      </c>
      <c r="D60" s="6">
        <f>'CL &amp; Data'!C482</f>
        <v>-21.990627</v>
      </c>
      <c r="F60" s="6">
        <f>'CL &amp; Data'!D482</f>
        <v>-37.105629</v>
      </c>
      <c r="H60" s="6">
        <f>'CL &amp; Data'!E482</f>
        <v>-44.843781</v>
      </c>
      <c r="J60" s="6">
        <f>'CL &amp; Data'!F482</f>
        <v>-31.561575000000001</v>
      </c>
      <c r="L60" s="6">
        <f>'CL &amp; Data'!L482/1000000000</f>
        <v>3.5822500000000002</v>
      </c>
      <c r="N60" s="6">
        <f>'CL &amp; Data'!M482</f>
        <v>-16.163184999999999</v>
      </c>
      <c r="P60" s="6">
        <f>'CL &amp; Data'!N482</f>
        <v>-35.831211000000003</v>
      </c>
      <c r="R60" s="6">
        <f>'CL &amp; Data'!O482</f>
        <v>-31.72418</v>
      </c>
      <c r="T60" s="6">
        <f>'CL &amp; Data'!P482</f>
        <v>-44.568469999999998</v>
      </c>
      <c r="X60" s="6">
        <v>8.0124999999999993</v>
      </c>
      <c r="Z60" s="6">
        <v>-51.088928000000003</v>
      </c>
      <c r="AB60" s="6">
        <v>-24.938697999999999</v>
      </c>
      <c r="AD60" s="6">
        <v>-47.032871</v>
      </c>
      <c r="AF60" s="6">
        <v>-31.121441000000001</v>
      </c>
    </row>
    <row r="61" spans="2:32" x14ac:dyDescent="0.25">
      <c r="B61" s="6">
        <f>'CL &amp; Data'!B483/1000000000</f>
        <v>3.6472000000000002</v>
      </c>
      <c r="D61" s="6">
        <f>'CL &amp; Data'!C483</f>
        <v>-20.912383999999999</v>
      </c>
      <c r="F61" s="6">
        <f>'CL &amp; Data'!D483</f>
        <v>-37.425659000000003</v>
      </c>
      <c r="H61" s="6">
        <f>'CL &amp; Data'!E483</f>
        <v>-44.224525</v>
      </c>
      <c r="J61" s="6">
        <f>'CL &amp; Data'!F483</f>
        <v>-31.537443</v>
      </c>
      <c r="L61" s="6">
        <f>'CL &amp; Data'!L483/1000000000</f>
        <v>3.6472000000000002</v>
      </c>
      <c r="N61" s="6">
        <f>'CL &amp; Data'!M483</f>
        <v>-15.766031999999999</v>
      </c>
      <c r="P61" s="6">
        <f>'CL &amp; Data'!N483</f>
        <v>-36.113815000000002</v>
      </c>
      <c r="R61" s="6">
        <f>'CL &amp; Data'!O483</f>
        <v>-31.641255999999998</v>
      </c>
      <c r="T61" s="6">
        <f>'CL &amp; Data'!P483</f>
        <v>-44.127620999999998</v>
      </c>
      <c r="X61" s="6">
        <v>8.14</v>
      </c>
      <c r="Z61" s="6">
        <v>-51.096848000000001</v>
      </c>
      <c r="AB61" s="6">
        <v>-24.648147999999999</v>
      </c>
      <c r="AD61" s="6">
        <v>-46.628428999999997</v>
      </c>
      <c r="AF61" s="6">
        <v>-31.517817999999998</v>
      </c>
    </row>
    <row r="62" spans="2:32" x14ac:dyDescent="0.25">
      <c r="B62" s="6">
        <f>'CL &amp; Data'!B484/1000000000</f>
        <v>3.7121499999999998</v>
      </c>
      <c r="D62" s="6">
        <f>'CL &amp; Data'!C484</f>
        <v>-20.105893999999999</v>
      </c>
      <c r="F62" s="6">
        <f>'CL &amp; Data'!D484</f>
        <v>-37.515652000000003</v>
      </c>
      <c r="H62" s="6">
        <f>'CL &amp; Data'!E484</f>
        <v>-43.759453000000001</v>
      </c>
      <c r="J62" s="6">
        <f>'CL &amp; Data'!F484</f>
        <v>-31.479005999999998</v>
      </c>
      <c r="L62" s="6">
        <f>'CL &amp; Data'!L484/1000000000</f>
        <v>3.7121499999999998</v>
      </c>
      <c r="N62" s="6">
        <f>'CL &amp; Data'!M484</f>
        <v>-15.57034</v>
      </c>
      <c r="P62" s="6">
        <f>'CL &amp; Data'!N484</f>
        <v>-36.038784</v>
      </c>
      <c r="R62" s="6">
        <f>'CL &amp; Data'!O484</f>
        <v>-31.599647999999998</v>
      </c>
      <c r="T62" s="6">
        <f>'CL &amp; Data'!P484</f>
        <v>-43.659255999999999</v>
      </c>
      <c r="X62" s="6">
        <v>8.2675000000000001</v>
      </c>
      <c r="Z62" s="6">
        <v>-51.129227</v>
      </c>
      <c r="AB62" s="6">
        <v>-24.380451000000001</v>
      </c>
      <c r="AD62" s="6">
        <v>-46.180202000000001</v>
      </c>
      <c r="AF62" s="6">
        <v>-31.889097</v>
      </c>
    </row>
    <row r="63" spans="2:32" x14ac:dyDescent="0.25">
      <c r="B63" s="6">
        <f>'CL &amp; Data'!B485/1000000000</f>
        <v>3.7770999999999999</v>
      </c>
      <c r="D63" s="6">
        <f>'CL &amp; Data'!C485</f>
        <v>-19.322534999999998</v>
      </c>
      <c r="F63" s="6">
        <f>'CL &amp; Data'!D485</f>
        <v>-37.299072000000002</v>
      </c>
      <c r="H63" s="6">
        <f>'CL &amp; Data'!E485</f>
        <v>-43.014923000000003</v>
      </c>
      <c r="J63" s="6">
        <f>'CL &amp; Data'!F485</f>
        <v>-31.383531999999999</v>
      </c>
      <c r="L63" s="6">
        <f>'CL &amp; Data'!L485/1000000000</f>
        <v>3.7770999999999999</v>
      </c>
      <c r="N63" s="6">
        <f>'CL &amp; Data'!M485</f>
        <v>-15.394557000000001</v>
      </c>
      <c r="P63" s="6">
        <f>'CL &amp; Data'!N485</f>
        <v>-35.736294000000001</v>
      </c>
      <c r="R63" s="6">
        <f>'CL &amp; Data'!O485</f>
        <v>-31.460515999999998</v>
      </c>
      <c r="T63" s="6">
        <f>'CL &amp; Data'!P485</f>
        <v>-43.132069000000001</v>
      </c>
      <c r="X63" s="6">
        <v>8.3949999999999996</v>
      </c>
      <c r="Z63" s="6">
        <v>-51.238864999999997</v>
      </c>
      <c r="AB63" s="6">
        <v>-24.105889999999999</v>
      </c>
      <c r="AD63" s="6">
        <v>-45.749442999999999</v>
      </c>
      <c r="AF63" s="6">
        <v>-32.179389999999998</v>
      </c>
    </row>
    <row r="64" spans="2:32" x14ac:dyDescent="0.25">
      <c r="B64" s="6">
        <f>'CL &amp; Data'!B486/1000000000</f>
        <v>3.84205</v>
      </c>
      <c r="D64" s="6">
        <f>'CL &amp; Data'!C486</f>
        <v>-18.782302999999999</v>
      </c>
      <c r="F64" s="6">
        <f>'CL &amp; Data'!D486</f>
        <v>-37.679333</v>
      </c>
      <c r="H64" s="6">
        <f>'CL &amp; Data'!E486</f>
        <v>-42.544471999999999</v>
      </c>
      <c r="J64" s="6">
        <f>'CL &amp; Data'!F486</f>
        <v>-31.337658000000001</v>
      </c>
      <c r="L64" s="6">
        <f>'CL &amp; Data'!L486/1000000000</f>
        <v>3.84205</v>
      </c>
      <c r="N64" s="6">
        <f>'CL &amp; Data'!M486</f>
        <v>-15.424918999999999</v>
      </c>
      <c r="P64" s="6">
        <f>'CL &amp; Data'!N486</f>
        <v>-35.815876000000003</v>
      </c>
      <c r="R64" s="6">
        <f>'CL &amp; Data'!O486</f>
        <v>-31.407619</v>
      </c>
      <c r="T64" s="6">
        <f>'CL &amp; Data'!P486</f>
        <v>-42.747463000000003</v>
      </c>
      <c r="X64" s="6">
        <v>8.5225000000000009</v>
      </c>
      <c r="Z64" s="6">
        <v>-51.344180999999999</v>
      </c>
      <c r="AB64" s="6">
        <v>-23.844377999999999</v>
      </c>
      <c r="AD64" s="6">
        <v>-45.350845</v>
      </c>
      <c r="AF64" s="6">
        <v>-32.501441999999997</v>
      </c>
    </row>
    <row r="65" spans="2:32" x14ac:dyDescent="0.25">
      <c r="B65" s="6">
        <f>'CL &amp; Data'!B487/1000000000</f>
        <v>3.907</v>
      </c>
      <c r="D65" s="6">
        <f>'CL &amp; Data'!C487</f>
        <v>-18.183453</v>
      </c>
      <c r="F65" s="6">
        <f>'CL &amp; Data'!D487</f>
        <v>-37.584311999999997</v>
      </c>
      <c r="H65" s="6">
        <f>'CL &amp; Data'!E487</f>
        <v>-42.059677000000001</v>
      </c>
      <c r="J65" s="6">
        <f>'CL &amp; Data'!F487</f>
        <v>-31.219073999999999</v>
      </c>
      <c r="L65" s="6">
        <f>'CL &amp; Data'!L487/1000000000</f>
        <v>3.907</v>
      </c>
      <c r="N65" s="6">
        <f>'CL &amp; Data'!M487</f>
        <v>-15.376884</v>
      </c>
      <c r="P65" s="6">
        <f>'CL &amp; Data'!N487</f>
        <v>-35.611176</v>
      </c>
      <c r="R65" s="6">
        <f>'CL &amp; Data'!O487</f>
        <v>-31.303162</v>
      </c>
      <c r="T65" s="6">
        <f>'CL &amp; Data'!P487</f>
        <v>-42.236401000000001</v>
      </c>
      <c r="X65" s="6">
        <v>8.65</v>
      </c>
      <c r="Z65" s="6">
        <v>-51.405276999999998</v>
      </c>
      <c r="AB65" s="6">
        <v>-23.609034999999999</v>
      </c>
      <c r="AD65" s="6">
        <v>-44.895294</v>
      </c>
      <c r="AF65" s="6">
        <v>-32.767380000000003</v>
      </c>
    </row>
    <row r="66" spans="2:32" x14ac:dyDescent="0.25">
      <c r="B66" s="6">
        <f>'CL &amp; Data'!B488/1000000000</f>
        <v>3.9719500000000001</v>
      </c>
      <c r="D66" s="6">
        <f>'CL &amp; Data'!C488</f>
        <v>-17.683261999999999</v>
      </c>
      <c r="F66" s="6">
        <f>'CL &amp; Data'!D488</f>
        <v>-38.159179999999999</v>
      </c>
      <c r="H66" s="6">
        <f>'CL &amp; Data'!E488</f>
        <v>-41.857422</v>
      </c>
      <c r="J66" s="6">
        <f>'CL &amp; Data'!F488</f>
        <v>-31.219539999999999</v>
      </c>
      <c r="L66" s="6">
        <f>'CL &amp; Data'!L488/1000000000</f>
        <v>3.9719500000000001</v>
      </c>
      <c r="N66" s="6">
        <f>'CL &amp; Data'!M488</f>
        <v>-15.423313</v>
      </c>
      <c r="P66" s="6">
        <f>'CL &amp; Data'!N488</f>
        <v>-35.938549000000002</v>
      </c>
      <c r="R66" s="6">
        <f>'CL &amp; Data'!O488</f>
        <v>-31.286663000000001</v>
      </c>
      <c r="T66" s="6">
        <f>'CL &amp; Data'!P488</f>
        <v>-41.992249000000001</v>
      </c>
      <c r="X66" s="6">
        <v>8.7774999999999999</v>
      </c>
      <c r="Z66" s="6">
        <v>-51.217948999999997</v>
      </c>
      <c r="AB66" s="6">
        <v>-23.417964999999999</v>
      </c>
      <c r="AD66" s="6">
        <v>-44.427630999999998</v>
      </c>
      <c r="AF66" s="6">
        <v>-33.034210000000002</v>
      </c>
    </row>
    <row r="67" spans="2:32" x14ac:dyDescent="0.25">
      <c r="B67" s="6">
        <f>'CL &amp; Data'!B489/1000000000</f>
        <v>4.0369000000000002</v>
      </c>
      <c r="D67" s="6">
        <f>'CL &amp; Data'!C489</f>
        <v>-17.280628</v>
      </c>
      <c r="F67" s="6">
        <f>'CL &amp; Data'!D489</f>
        <v>-38.332580999999998</v>
      </c>
      <c r="H67" s="6">
        <f>'CL &amp; Data'!E489</f>
        <v>-41.398800000000001</v>
      </c>
      <c r="J67" s="6">
        <f>'CL &amp; Data'!F489</f>
        <v>-31.076854999999998</v>
      </c>
      <c r="L67" s="6">
        <f>'CL &amp; Data'!L489/1000000000</f>
        <v>4.0369000000000002</v>
      </c>
      <c r="N67" s="6">
        <f>'CL &amp; Data'!M489</f>
        <v>-15.482006</v>
      </c>
      <c r="P67" s="6">
        <f>'CL &amp; Data'!N489</f>
        <v>-36.037590000000002</v>
      </c>
      <c r="R67" s="6">
        <f>'CL &amp; Data'!O489</f>
        <v>-31.141120999999998</v>
      </c>
      <c r="T67" s="6">
        <f>'CL &amp; Data'!P489</f>
        <v>-41.531559000000001</v>
      </c>
      <c r="X67" s="6">
        <v>8.9049999999999994</v>
      </c>
      <c r="Z67" s="6">
        <v>-50.913257999999999</v>
      </c>
      <c r="AB67" s="6">
        <v>-23.250260999999998</v>
      </c>
      <c r="AD67" s="6">
        <v>-43.927292000000001</v>
      </c>
      <c r="AF67" s="6">
        <v>-33.285609999999998</v>
      </c>
    </row>
    <row r="68" spans="2:32" x14ac:dyDescent="0.25">
      <c r="B68" s="6">
        <f>'CL &amp; Data'!B490/1000000000</f>
        <v>4.1018499999999998</v>
      </c>
      <c r="D68" s="6">
        <f>'CL &amp; Data'!C490</f>
        <v>-16.981909000000002</v>
      </c>
      <c r="F68" s="6">
        <f>'CL &amp; Data'!D490</f>
        <v>-38.764659999999999</v>
      </c>
      <c r="H68" s="6">
        <f>'CL &amp; Data'!E490</f>
        <v>-41.072364999999998</v>
      </c>
      <c r="J68" s="6">
        <f>'CL &amp; Data'!F490</f>
        <v>-31.029057999999999</v>
      </c>
      <c r="L68" s="6">
        <f>'CL &amp; Data'!L490/1000000000</f>
        <v>4.1018499999999998</v>
      </c>
      <c r="N68" s="6">
        <f>'CL &amp; Data'!M490</f>
        <v>-15.609336000000001</v>
      </c>
      <c r="P68" s="6">
        <f>'CL &amp; Data'!N490</f>
        <v>-36.353240999999997</v>
      </c>
      <c r="R68" s="6">
        <f>'CL &amp; Data'!O490</f>
        <v>-31.088289</v>
      </c>
      <c r="T68" s="6">
        <f>'CL &amp; Data'!P490</f>
        <v>-41.180163999999998</v>
      </c>
      <c r="X68" s="6">
        <v>9.0325000000000006</v>
      </c>
      <c r="Z68" s="6">
        <v>-50.543368999999998</v>
      </c>
      <c r="AB68" s="6">
        <v>-23.080772</v>
      </c>
      <c r="AD68" s="6">
        <v>-43.466647999999999</v>
      </c>
      <c r="AF68" s="6">
        <v>-33.500168000000002</v>
      </c>
    </row>
    <row r="69" spans="2:32" x14ac:dyDescent="0.25">
      <c r="B69" s="6">
        <f>'CL &amp; Data'!B491/1000000000</f>
        <v>4.1668000000000003</v>
      </c>
      <c r="D69" s="6">
        <f>'CL &amp; Data'!C491</f>
        <v>-16.777376</v>
      </c>
      <c r="F69" s="6">
        <f>'CL &amp; Data'!D491</f>
        <v>-38.928882999999999</v>
      </c>
      <c r="H69" s="6">
        <f>'CL &amp; Data'!E491</f>
        <v>-40.624065000000002</v>
      </c>
      <c r="J69" s="6">
        <f>'CL &amp; Data'!F491</f>
        <v>-30.999966000000001</v>
      </c>
      <c r="L69" s="6">
        <f>'CL &amp; Data'!L491/1000000000</f>
        <v>4.1668000000000003</v>
      </c>
      <c r="N69" s="6">
        <f>'CL &amp; Data'!M491</f>
        <v>-15.72514</v>
      </c>
      <c r="P69" s="6">
        <f>'CL &amp; Data'!N491</f>
        <v>-36.504748999999997</v>
      </c>
      <c r="R69" s="6">
        <f>'CL &amp; Data'!O491</f>
        <v>-31.05077</v>
      </c>
      <c r="T69" s="6">
        <f>'CL &amp; Data'!P491</f>
        <v>-40.753867999999997</v>
      </c>
      <c r="X69" s="6">
        <v>9.16</v>
      </c>
      <c r="Z69" s="6">
        <v>-50.138893000000003</v>
      </c>
      <c r="AB69" s="6">
        <v>-22.939143999999999</v>
      </c>
      <c r="AD69" s="6">
        <v>-42.990749000000001</v>
      </c>
      <c r="AF69" s="6">
        <v>-33.727856000000003</v>
      </c>
    </row>
    <row r="70" spans="2:32" x14ac:dyDescent="0.25">
      <c r="B70" s="6">
        <f>'CL &amp; Data'!B492/1000000000</f>
        <v>4.2317499999999999</v>
      </c>
      <c r="D70" s="6">
        <f>'CL &amp; Data'!C492</f>
        <v>-16.537882</v>
      </c>
      <c r="F70" s="6">
        <f>'CL &amp; Data'!D492</f>
        <v>-39.104033999999999</v>
      </c>
      <c r="H70" s="6">
        <f>'CL &amp; Data'!E492</f>
        <v>-40.42445</v>
      </c>
      <c r="J70" s="6">
        <f>'CL &amp; Data'!F492</f>
        <v>-31.118395</v>
      </c>
      <c r="L70" s="6">
        <f>'CL &amp; Data'!L492/1000000000</f>
        <v>4.2317499999999999</v>
      </c>
      <c r="N70" s="6">
        <f>'CL &amp; Data'!M492</f>
        <v>-15.780688</v>
      </c>
      <c r="P70" s="6">
        <f>'CL &amp; Data'!N492</f>
        <v>-36.613041000000003</v>
      </c>
      <c r="R70" s="6">
        <f>'CL &amp; Data'!O492</f>
        <v>-31.180890999999999</v>
      </c>
      <c r="T70" s="6">
        <f>'CL &amp; Data'!P492</f>
        <v>-40.472476999999998</v>
      </c>
      <c r="X70" s="6">
        <v>9.2874999999999996</v>
      </c>
      <c r="Z70" s="6">
        <v>-49.778312999999997</v>
      </c>
      <c r="AB70" s="6">
        <v>-22.851890999999998</v>
      </c>
      <c r="AD70" s="6">
        <v>-42.434013</v>
      </c>
      <c r="AF70" s="6">
        <v>-33.981316</v>
      </c>
    </row>
    <row r="71" spans="2:32" x14ac:dyDescent="0.25">
      <c r="B71" s="6">
        <f>'CL &amp; Data'!B493/1000000000</f>
        <v>4.2967000000000004</v>
      </c>
      <c r="D71" s="6">
        <f>'CL &amp; Data'!C493</f>
        <v>-16.412319</v>
      </c>
      <c r="F71" s="6">
        <f>'CL &amp; Data'!D493</f>
        <v>-40.032803000000001</v>
      </c>
      <c r="H71" s="6">
        <f>'CL &amp; Data'!E493</f>
        <v>-40.194653000000002</v>
      </c>
      <c r="J71" s="6">
        <f>'CL &amp; Data'!F493</f>
        <v>-31.354797000000001</v>
      </c>
      <c r="L71" s="6">
        <f>'CL &amp; Data'!L493/1000000000</f>
        <v>4.2967000000000004</v>
      </c>
      <c r="N71" s="6">
        <f>'CL &amp; Data'!M493</f>
        <v>-15.862285</v>
      </c>
      <c r="P71" s="6">
        <f>'CL &amp; Data'!N493</f>
        <v>-37.196582999999997</v>
      </c>
      <c r="R71" s="6">
        <f>'CL &amp; Data'!O493</f>
        <v>-31.394349999999999</v>
      </c>
      <c r="T71" s="6">
        <f>'CL &amp; Data'!P493</f>
        <v>-40.291561000000002</v>
      </c>
      <c r="X71" s="6">
        <v>9.4149999999999991</v>
      </c>
      <c r="Z71" s="6">
        <v>-49.421261000000001</v>
      </c>
      <c r="AB71" s="6">
        <v>-22.709557</v>
      </c>
      <c r="AD71" s="6">
        <v>-41.948036000000002</v>
      </c>
      <c r="AF71" s="6">
        <v>-34.181838999999997</v>
      </c>
    </row>
    <row r="72" spans="2:32" x14ac:dyDescent="0.25">
      <c r="B72" s="6">
        <f>'CL &amp; Data'!B494/1000000000</f>
        <v>4.36165</v>
      </c>
      <c r="D72" s="6">
        <f>'CL &amp; Data'!C494</f>
        <v>-16.186261999999999</v>
      </c>
      <c r="F72" s="6">
        <f>'CL &amp; Data'!D494</f>
        <v>-41.614184999999999</v>
      </c>
      <c r="H72" s="6">
        <f>'CL &amp; Data'!E494</f>
        <v>-40.083660000000002</v>
      </c>
      <c r="J72" s="6">
        <f>'CL &amp; Data'!F494</f>
        <v>-31.634641999999999</v>
      </c>
      <c r="L72" s="6">
        <f>'CL &amp; Data'!L494/1000000000</f>
        <v>4.36165</v>
      </c>
      <c r="N72" s="6">
        <f>'CL &amp; Data'!M494</f>
        <v>-15.809502999999999</v>
      </c>
      <c r="P72" s="6">
        <f>'CL &amp; Data'!N494</f>
        <v>-38.150509</v>
      </c>
      <c r="R72" s="6">
        <f>'CL &amp; Data'!O494</f>
        <v>-31.644026</v>
      </c>
      <c r="T72" s="6">
        <f>'CL &amp; Data'!P494</f>
        <v>-40.343800000000002</v>
      </c>
      <c r="X72" s="6">
        <v>9.5425000000000004</v>
      </c>
      <c r="Z72" s="6">
        <v>-49.069664000000003</v>
      </c>
      <c r="AB72" s="6">
        <v>-22.625153000000001</v>
      </c>
      <c r="AD72" s="6">
        <v>-41.536453000000002</v>
      </c>
      <c r="AF72" s="6">
        <v>-34.420067000000003</v>
      </c>
    </row>
    <row r="73" spans="2:32" x14ac:dyDescent="0.25">
      <c r="B73" s="6">
        <f>'CL &amp; Data'!B495/1000000000</f>
        <v>4.4265999999999996</v>
      </c>
      <c r="D73" s="6">
        <f>'CL &amp; Data'!C495</f>
        <v>-16.015844000000001</v>
      </c>
      <c r="F73" s="6">
        <f>'CL &amp; Data'!D495</f>
        <v>-43.760993999999997</v>
      </c>
      <c r="H73" s="6">
        <f>'CL &amp; Data'!E495</f>
        <v>-39.872044000000002</v>
      </c>
      <c r="J73" s="6">
        <f>'CL &amp; Data'!F495</f>
        <v>-31.968966000000002</v>
      </c>
      <c r="L73" s="6">
        <f>'CL &amp; Data'!L495/1000000000</f>
        <v>4.4265999999999996</v>
      </c>
      <c r="N73" s="6">
        <f>'CL &amp; Data'!M495</f>
        <v>-15.792379</v>
      </c>
      <c r="P73" s="6">
        <f>'CL &amp; Data'!N495</f>
        <v>-39.252814999999998</v>
      </c>
      <c r="R73" s="6">
        <f>'CL &amp; Data'!O495</f>
        <v>-31.934906000000002</v>
      </c>
      <c r="T73" s="6">
        <f>'CL &amp; Data'!P495</f>
        <v>-40.330418000000002</v>
      </c>
      <c r="X73" s="6">
        <v>9.67</v>
      </c>
      <c r="Z73" s="6">
        <v>-48.702674999999999</v>
      </c>
      <c r="AB73" s="6">
        <v>-22.52976</v>
      </c>
      <c r="AD73" s="6">
        <v>-41.228779000000003</v>
      </c>
      <c r="AF73" s="6">
        <v>-34.632866</v>
      </c>
    </row>
    <row r="74" spans="2:32" x14ac:dyDescent="0.25">
      <c r="B74" s="6">
        <f>'CL &amp; Data'!B496/1000000000</f>
        <v>4.4915500000000002</v>
      </c>
      <c r="D74" s="6">
        <f>'CL &amp; Data'!C496</f>
        <v>-15.734424000000001</v>
      </c>
      <c r="F74" s="6">
        <f>'CL &amp; Data'!D496</f>
        <v>-45.869061000000002</v>
      </c>
      <c r="H74" s="6">
        <f>'CL &amp; Data'!E496</f>
        <v>-39.700951000000003</v>
      </c>
      <c r="J74" s="6">
        <f>'CL &amp; Data'!F496</f>
        <v>-32.308608999999997</v>
      </c>
      <c r="L74" s="6">
        <f>'CL &amp; Data'!L496/1000000000</f>
        <v>4.4915500000000002</v>
      </c>
      <c r="N74" s="6">
        <f>'CL &amp; Data'!M496</f>
        <v>-15.643628</v>
      </c>
      <c r="P74" s="6">
        <f>'CL &amp; Data'!N496</f>
        <v>-40.132567999999999</v>
      </c>
      <c r="R74" s="6">
        <f>'CL &amp; Data'!O496</f>
        <v>-32.220923999999997</v>
      </c>
      <c r="T74" s="6">
        <f>'CL &amp; Data'!P496</f>
        <v>-40.392097</v>
      </c>
      <c r="X74" s="6">
        <v>9.7974999999999994</v>
      </c>
      <c r="Z74" s="6">
        <v>-48.275795000000002</v>
      </c>
      <c r="AB74" s="6">
        <v>-22.452636999999999</v>
      </c>
      <c r="AD74" s="6">
        <v>-40.985579999999999</v>
      </c>
      <c r="AF74" s="6">
        <v>-34.837359999999997</v>
      </c>
    </row>
    <row r="75" spans="2:32" x14ac:dyDescent="0.25">
      <c r="B75" s="6">
        <f>'CL &amp; Data'!B497/1000000000</f>
        <v>4.5564999999999998</v>
      </c>
      <c r="D75" s="6">
        <f>'CL &amp; Data'!C497</f>
        <v>-15.598808</v>
      </c>
      <c r="F75" s="6">
        <f>'CL &amp; Data'!D497</f>
        <v>-47.009937000000001</v>
      </c>
      <c r="H75" s="6">
        <f>'CL &amp; Data'!E497</f>
        <v>-39.551913999999996</v>
      </c>
      <c r="J75" s="6">
        <f>'CL &amp; Data'!F497</f>
        <v>-32.729495999999997</v>
      </c>
      <c r="L75" s="6">
        <f>'CL &amp; Data'!L497/1000000000</f>
        <v>4.5564999999999998</v>
      </c>
      <c r="N75" s="6">
        <f>'CL &amp; Data'!M497</f>
        <v>-15.590687000000001</v>
      </c>
      <c r="P75" s="6">
        <f>'CL &amp; Data'!N497</f>
        <v>-40.332993000000002</v>
      </c>
      <c r="R75" s="6">
        <f>'CL &amp; Data'!O497</f>
        <v>-32.600861000000002</v>
      </c>
      <c r="T75" s="6">
        <f>'CL &amp; Data'!P497</f>
        <v>-40.331603999999999</v>
      </c>
      <c r="X75" s="6">
        <v>9.9250000000000007</v>
      </c>
      <c r="Z75" s="6">
        <v>-47.824683999999998</v>
      </c>
      <c r="AB75" s="6">
        <v>-22.395077000000001</v>
      </c>
      <c r="AD75" s="6">
        <v>-40.763576999999998</v>
      </c>
      <c r="AF75" s="6">
        <v>-35.034649000000002</v>
      </c>
    </row>
    <row r="76" spans="2:32" x14ac:dyDescent="0.25">
      <c r="B76" s="6">
        <f>'CL &amp; Data'!B498/1000000000</f>
        <v>4.6214500000000003</v>
      </c>
      <c r="D76" s="6">
        <f>'CL &amp; Data'!C498</f>
        <v>-15.437785999999999</v>
      </c>
      <c r="F76" s="6">
        <f>'CL &amp; Data'!D498</f>
        <v>-48.343677999999997</v>
      </c>
      <c r="H76" s="6">
        <f>'CL &amp; Data'!E498</f>
        <v>-39.534336000000003</v>
      </c>
      <c r="J76" s="6">
        <f>'CL &amp; Data'!F498</f>
        <v>-33.192867</v>
      </c>
      <c r="L76" s="6">
        <f>'CL &amp; Data'!L498/1000000000</f>
        <v>4.6214500000000003</v>
      </c>
      <c r="N76" s="6">
        <f>'CL &amp; Data'!M498</f>
        <v>-15.482006999999999</v>
      </c>
      <c r="P76" s="6">
        <f>'CL &amp; Data'!N498</f>
        <v>-40.402439000000001</v>
      </c>
      <c r="R76" s="6">
        <f>'CL &amp; Data'!O498</f>
        <v>-32.986384999999999</v>
      </c>
      <c r="T76" s="6">
        <f>'CL &amp; Data'!P498</f>
        <v>-40.392757000000003</v>
      </c>
      <c r="X76" s="6">
        <v>10.0525</v>
      </c>
      <c r="Z76" s="6">
        <v>-47.390971999999998</v>
      </c>
      <c r="AB76" s="6">
        <v>-22.310099000000001</v>
      </c>
      <c r="AD76" s="6">
        <v>-40.647002999999998</v>
      </c>
      <c r="AF76" s="6">
        <v>-35.184601000000001</v>
      </c>
    </row>
    <row r="77" spans="2:32" x14ac:dyDescent="0.25">
      <c r="B77" s="6">
        <f>'CL &amp; Data'!B499/1000000000</f>
        <v>4.6863999999999999</v>
      </c>
      <c r="D77" s="6">
        <f>'CL &amp; Data'!C499</f>
        <v>-15.375544</v>
      </c>
      <c r="F77" s="6">
        <f>'CL &amp; Data'!D499</f>
        <v>-48.336875999999997</v>
      </c>
      <c r="H77" s="6">
        <f>'CL &amp; Data'!E499</f>
        <v>-39.555553000000003</v>
      </c>
      <c r="J77" s="6">
        <f>'CL &amp; Data'!F499</f>
        <v>-33.723598000000003</v>
      </c>
      <c r="L77" s="6">
        <f>'CL &amp; Data'!L499/1000000000</f>
        <v>4.6863999999999999</v>
      </c>
      <c r="N77" s="6">
        <f>'CL &amp; Data'!M499</f>
        <v>-15.425259</v>
      </c>
      <c r="P77" s="6">
        <f>'CL &amp; Data'!N499</f>
        <v>-40.120556000000001</v>
      </c>
      <c r="R77" s="6">
        <f>'CL &amp; Data'!O499</f>
        <v>-33.446156000000002</v>
      </c>
      <c r="T77" s="6">
        <f>'CL &amp; Data'!P499</f>
        <v>-40.417220999999998</v>
      </c>
      <c r="X77" s="6">
        <v>10.18</v>
      </c>
      <c r="Z77" s="6">
        <v>-46.998900999999996</v>
      </c>
      <c r="AB77" s="6">
        <v>-22.262163000000001</v>
      </c>
      <c r="AD77" s="6">
        <v>-40.652878000000001</v>
      </c>
      <c r="AF77" s="6">
        <v>-35.341594999999998</v>
      </c>
    </row>
    <row r="78" spans="2:32" x14ac:dyDescent="0.25">
      <c r="B78" s="6">
        <f>'CL &amp; Data'!B500/1000000000</f>
        <v>4.7513500000000004</v>
      </c>
      <c r="D78" s="6">
        <f>'CL &amp; Data'!C500</f>
        <v>-15.394990999999999</v>
      </c>
      <c r="F78" s="6">
        <f>'CL &amp; Data'!D500</f>
        <v>-47.151817000000001</v>
      </c>
      <c r="H78" s="6">
        <f>'CL &amp; Data'!E500</f>
        <v>-39.543025999999998</v>
      </c>
      <c r="J78" s="6">
        <f>'CL &amp; Data'!F500</f>
        <v>-34.256664000000001</v>
      </c>
      <c r="L78" s="6">
        <f>'CL &amp; Data'!L500/1000000000</f>
        <v>4.7513500000000004</v>
      </c>
      <c r="N78" s="6">
        <f>'CL &amp; Data'!M500</f>
        <v>-15.418710000000001</v>
      </c>
      <c r="P78" s="6">
        <f>'CL &amp; Data'!N500</f>
        <v>-39.513553999999999</v>
      </c>
      <c r="R78" s="6">
        <f>'CL &amp; Data'!O500</f>
        <v>-33.915813</v>
      </c>
      <c r="T78" s="6">
        <f>'CL &amp; Data'!P500</f>
        <v>-40.455807</v>
      </c>
      <c r="X78" s="6">
        <v>10.307499999999999</v>
      </c>
      <c r="Z78" s="6">
        <v>-46.696109999999997</v>
      </c>
      <c r="AB78" s="6">
        <v>-22.180046000000001</v>
      </c>
      <c r="AD78" s="6">
        <v>-40.701743999999998</v>
      </c>
      <c r="AF78" s="6">
        <v>-35.455112</v>
      </c>
    </row>
    <row r="79" spans="2:32" x14ac:dyDescent="0.25">
      <c r="B79" s="6">
        <f>'CL &amp; Data'!B501/1000000000</f>
        <v>4.8163</v>
      </c>
      <c r="D79" s="6">
        <f>'CL &amp; Data'!C501</f>
        <v>-15.386604</v>
      </c>
      <c r="F79" s="6">
        <f>'CL &amp; Data'!D501</f>
        <v>-45.949092999999998</v>
      </c>
      <c r="H79" s="6">
        <f>'CL &amp; Data'!E501</f>
        <v>-39.557158999999999</v>
      </c>
      <c r="J79" s="6">
        <f>'CL &amp; Data'!F501</f>
        <v>-34.945408</v>
      </c>
      <c r="L79" s="6">
        <f>'CL &amp; Data'!L501/1000000000</f>
        <v>4.8163</v>
      </c>
      <c r="N79" s="6">
        <f>'CL &amp; Data'!M501</f>
        <v>-15.365166</v>
      </c>
      <c r="P79" s="6">
        <f>'CL &amp; Data'!N501</f>
        <v>-39.120227999999997</v>
      </c>
      <c r="R79" s="6">
        <f>'CL &amp; Data'!O501</f>
        <v>-34.512383</v>
      </c>
      <c r="T79" s="6">
        <f>'CL &amp; Data'!P501</f>
        <v>-40.54768</v>
      </c>
      <c r="X79" s="6">
        <v>10.435</v>
      </c>
      <c r="Z79" s="6">
        <v>-46.421474000000003</v>
      </c>
      <c r="AB79" s="6">
        <v>-22.127811000000001</v>
      </c>
      <c r="AD79" s="6">
        <v>-40.866374999999998</v>
      </c>
      <c r="AF79" s="6">
        <v>-35.569481000000003</v>
      </c>
    </row>
    <row r="80" spans="2:32" x14ac:dyDescent="0.25">
      <c r="B80" s="6">
        <f>'CL &amp; Data'!B502/1000000000</f>
        <v>4.8812499999999996</v>
      </c>
      <c r="D80" s="6">
        <f>'CL &amp; Data'!C502</f>
        <v>-15.535672</v>
      </c>
      <c r="F80" s="6">
        <f>'CL &amp; Data'!D502</f>
        <v>-43.671931999999998</v>
      </c>
      <c r="H80" s="6">
        <f>'CL &amp; Data'!E502</f>
        <v>-39.527144999999997</v>
      </c>
      <c r="J80" s="6">
        <f>'CL &amp; Data'!F502</f>
        <v>-35.670067000000003</v>
      </c>
      <c r="L80" s="6">
        <f>'CL &amp; Data'!L502/1000000000</f>
        <v>4.8812499999999996</v>
      </c>
      <c r="N80" s="6">
        <f>'CL &amp; Data'!M502</f>
        <v>-15.441772</v>
      </c>
      <c r="P80" s="6">
        <f>'CL &amp; Data'!N502</f>
        <v>-38.240546999999999</v>
      </c>
      <c r="R80" s="6">
        <f>'CL &amp; Data'!O502</f>
        <v>-35.123202999999997</v>
      </c>
      <c r="T80" s="6">
        <f>'CL &amp; Data'!P502</f>
        <v>-40.660156000000001</v>
      </c>
      <c r="X80" s="6">
        <v>10.5625</v>
      </c>
      <c r="Z80" s="6">
        <v>-46.247543</v>
      </c>
      <c r="AB80" s="6">
        <v>-22.076803000000002</v>
      </c>
      <c r="AD80" s="6">
        <v>-41.052543999999997</v>
      </c>
      <c r="AF80" s="6">
        <v>-35.679389999999998</v>
      </c>
    </row>
    <row r="81" spans="2:32" x14ac:dyDescent="0.25">
      <c r="B81" s="6">
        <f>'CL &amp; Data'!B503/1000000000</f>
        <v>4.9462000000000002</v>
      </c>
      <c r="D81" s="6">
        <f>'CL &amp; Data'!C503</f>
        <v>-15.483986</v>
      </c>
      <c r="F81" s="6">
        <f>'CL &amp; Data'!D503</f>
        <v>-43.049686000000001</v>
      </c>
      <c r="H81" s="6">
        <f>'CL &amp; Data'!E503</f>
        <v>-39.487212999999997</v>
      </c>
      <c r="J81" s="6">
        <f>'CL &amp; Data'!F503</f>
        <v>-36.409382000000001</v>
      </c>
      <c r="L81" s="6">
        <f>'CL &amp; Data'!L503/1000000000</f>
        <v>4.9462000000000002</v>
      </c>
      <c r="N81" s="6">
        <f>'CL &amp; Data'!M503</f>
        <v>-15.354886</v>
      </c>
      <c r="P81" s="6">
        <f>'CL &amp; Data'!N503</f>
        <v>-38.007033999999997</v>
      </c>
      <c r="R81" s="6">
        <f>'CL &amp; Data'!O503</f>
        <v>-35.663521000000003</v>
      </c>
      <c r="T81" s="6">
        <f>'CL &amp; Data'!P503</f>
        <v>-40.843170000000001</v>
      </c>
      <c r="X81" s="6">
        <v>10.69</v>
      </c>
      <c r="Z81" s="6">
        <v>-46.153950000000002</v>
      </c>
      <c r="AB81" s="6">
        <v>-22.009865000000001</v>
      </c>
      <c r="AD81" s="6">
        <v>-41.305312999999998</v>
      </c>
      <c r="AF81" s="6">
        <v>-35.769607999999998</v>
      </c>
    </row>
    <row r="82" spans="2:32" x14ac:dyDescent="0.25">
      <c r="B82" s="6">
        <f>'CL &amp; Data'!B504/1000000000</f>
        <v>5.0111499999999998</v>
      </c>
      <c r="D82" s="6">
        <f>'CL &amp; Data'!C504</f>
        <v>-15.748661999999999</v>
      </c>
      <c r="F82" s="6">
        <f>'CL &amp; Data'!D504</f>
        <v>-41.064968</v>
      </c>
      <c r="H82" s="6">
        <f>'CL &amp; Data'!E504</f>
        <v>-39.489936999999998</v>
      </c>
      <c r="J82" s="6">
        <f>'CL &amp; Data'!F504</f>
        <v>-37.074202999999997</v>
      </c>
      <c r="L82" s="6">
        <f>'CL &amp; Data'!L504/1000000000</f>
        <v>5.0111499999999998</v>
      </c>
      <c r="N82" s="6">
        <f>'CL &amp; Data'!M504</f>
        <v>-15.544098</v>
      </c>
      <c r="P82" s="6">
        <f>'CL &amp; Data'!N504</f>
        <v>-37.251227999999998</v>
      </c>
      <c r="R82" s="6">
        <f>'CL &amp; Data'!O504</f>
        <v>-36.193019999999997</v>
      </c>
      <c r="T82" s="6">
        <f>'CL &amp; Data'!P504</f>
        <v>-40.982894999999999</v>
      </c>
      <c r="X82" s="6">
        <v>10.817500000000001</v>
      </c>
      <c r="Z82" s="6">
        <v>-46.129288000000003</v>
      </c>
      <c r="AB82" s="6">
        <v>-21.959412</v>
      </c>
      <c r="AD82" s="6">
        <v>-41.661892000000002</v>
      </c>
      <c r="AF82" s="6">
        <v>-35.841442000000001</v>
      </c>
    </row>
    <row r="83" spans="2:32" x14ac:dyDescent="0.25">
      <c r="B83" s="6">
        <f>'CL &amp; Data'!B505/1000000000</f>
        <v>5.0761000000000003</v>
      </c>
      <c r="D83" s="6">
        <f>'CL &amp; Data'!C505</f>
        <v>-15.721461</v>
      </c>
      <c r="F83" s="6">
        <f>'CL &amp; Data'!D505</f>
        <v>-41.018360000000001</v>
      </c>
      <c r="H83" s="6">
        <f>'CL &amp; Data'!E505</f>
        <v>-39.587032000000001</v>
      </c>
      <c r="J83" s="6">
        <f>'CL &amp; Data'!F505</f>
        <v>-37.714745000000001</v>
      </c>
      <c r="L83" s="6">
        <f>'CL &amp; Data'!L505/1000000000</f>
        <v>5.0761000000000003</v>
      </c>
      <c r="N83" s="6">
        <f>'CL &amp; Data'!M505</f>
        <v>-15.499188999999999</v>
      </c>
      <c r="P83" s="6">
        <f>'CL &amp; Data'!N505</f>
        <v>-37.381180000000001</v>
      </c>
      <c r="R83" s="6">
        <f>'CL &amp; Data'!O505</f>
        <v>-36.820430999999999</v>
      </c>
      <c r="T83" s="6">
        <f>'CL &amp; Data'!P505</f>
        <v>-41.058647000000001</v>
      </c>
      <c r="X83" s="6">
        <v>10.945</v>
      </c>
      <c r="Z83" s="6">
        <v>-46.134205000000001</v>
      </c>
      <c r="AB83" s="6">
        <v>-21.892921000000001</v>
      </c>
      <c r="AD83" s="6">
        <v>-42.097392999999997</v>
      </c>
      <c r="AF83" s="6">
        <v>-35.924880999999999</v>
      </c>
    </row>
    <row r="84" spans="2:32" x14ac:dyDescent="0.25">
      <c r="B84" s="6">
        <f>'CL &amp; Data'!B506/1000000000</f>
        <v>5.1410499999999999</v>
      </c>
      <c r="D84" s="6">
        <f>'CL &amp; Data'!C506</f>
        <v>-16.001503</v>
      </c>
      <c r="F84" s="6">
        <f>'CL &amp; Data'!D506</f>
        <v>-40.107880000000002</v>
      </c>
      <c r="H84" s="6">
        <f>'CL &amp; Data'!E506</f>
        <v>-39.808636</v>
      </c>
      <c r="J84" s="6">
        <f>'CL &amp; Data'!F506</f>
        <v>-38.451664000000001</v>
      </c>
      <c r="L84" s="6">
        <f>'CL &amp; Data'!L506/1000000000</f>
        <v>5.1410499999999999</v>
      </c>
      <c r="N84" s="6">
        <f>'CL &amp; Data'!M506</f>
        <v>-15.709597</v>
      </c>
      <c r="P84" s="6">
        <f>'CL &amp; Data'!N506</f>
        <v>-37.022995000000002</v>
      </c>
      <c r="R84" s="6">
        <f>'CL &amp; Data'!O506</f>
        <v>-37.496101000000003</v>
      </c>
      <c r="T84" s="6">
        <f>'CL &amp; Data'!P506</f>
        <v>-41.262588999999998</v>
      </c>
      <c r="X84" s="6">
        <v>11.0725</v>
      </c>
      <c r="Z84" s="6">
        <v>-46.080379000000001</v>
      </c>
      <c r="AB84" s="6">
        <v>-21.814216999999999</v>
      </c>
      <c r="AD84" s="6">
        <v>-42.622287999999998</v>
      </c>
      <c r="AF84" s="6">
        <v>-36.014026999999999</v>
      </c>
    </row>
    <row r="85" spans="2:32" x14ac:dyDescent="0.25">
      <c r="B85" s="6">
        <f>'CL &amp; Data'!B507/1000000000</f>
        <v>5.2060000000000004</v>
      </c>
      <c r="D85" s="6">
        <f>'CL &amp; Data'!C507</f>
        <v>-15.913427</v>
      </c>
      <c r="F85" s="6">
        <f>'CL &amp; Data'!D507</f>
        <v>-40.488444999999999</v>
      </c>
      <c r="H85" s="6">
        <f>'CL &amp; Data'!E507</f>
        <v>-39.886532000000003</v>
      </c>
      <c r="J85" s="6">
        <f>'CL &amp; Data'!F507</f>
        <v>-39.247447999999999</v>
      </c>
      <c r="L85" s="6">
        <f>'CL &amp; Data'!L507/1000000000</f>
        <v>5.2060000000000004</v>
      </c>
      <c r="N85" s="6">
        <f>'CL &amp; Data'!M507</f>
        <v>-15.650681000000001</v>
      </c>
      <c r="P85" s="6">
        <f>'CL &amp; Data'!N507</f>
        <v>-37.591763</v>
      </c>
      <c r="R85" s="6">
        <f>'CL &amp; Data'!O507</f>
        <v>-38.072533</v>
      </c>
      <c r="T85" s="6">
        <f>'CL &amp; Data'!P507</f>
        <v>-41.743057</v>
      </c>
      <c r="X85" s="6">
        <v>11.2</v>
      </c>
      <c r="Z85" s="6">
        <v>-46.083309</v>
      </c>
      <c r="AB85" s="6">
        <v>-21.768523999999999</v>
      </c>
      <c r="AD85" s="6">
        <v>-43.146270999999999</v>
      </c>
      <c r="AF85" s="6">
        <v>-36.095959000000001</v>
      </c>
    </row>
    <row r="86" spans="2:32" x14ac:dyDescent="0.25">
      <c r="B86" s="6">
        <f>'CL &amp; Data'!B508/1000000000</f>
        <v>5.27095</v>
      </c>
      <c r="D86" s="6">
        <f>'CL &amp; Data'!C508</f>
        <v>-16.120439999999999</v>
      </c>
      <c r="F86" s="6">
        <f>'CL &amp; Data'!D508</f>
        <v>-40.796467</v>
      </c>
      <c r="H86" s="6">
        <f>'CL &amp; Data'!E508</f>
        <v>-39.776542999999997</v>
      </c>
      <c r="J86" s="6">
        <f>'CL &amp; Data'!F508</f>
        <v>-40.061962000000001</v>
      </c>
      <c r="L86" s="6">
        <f>'CL &amp; Data'!L508/1000000000</f>
        <v>5.27095</v>
      </c>
      <c r="N86" s="6">
        <f>'CL &amp; Data'!M508</f>
        <v>-15.855701</v>
      </c>
      <c r="P86" s="6">
        <f>'CL &amp; Data'!N508</f>
        <v>-38.099415</v>
      </c>
      <c r="R86" s="6">
        <f>'CL &amp; Data'!O508</f>
        <v>-38.576653</v>
      </c>
      <c r="T86" s="6">
        <f>'CL &amp; Data'!P508</f>
        <v>-42.172108000000001</v>
      </c>
      <c r="X86" s="6">
        <v>11.327500000000001</v>
      </c>
      <c r="Z86" s="6">
        <v>-46.024109000000003</v>
      </c>
      <c r="AB86" s="6">
        <v>-21.707159000000001</v>
      </c>
      <c r="AD86" s="6">
        <v>-43.699223000000003</v>
      </c>
      <c r="AF86" s="6">
        <v>-36.141528999999998</v>
      </c>
    </row>
    <row r="87" spans="2:32" x14ac:dyDescent="0.25">
      <c r="B87" s="6">
        <f>'CL &amp; Data'!B509/1000000000</f>
        <v>5.3358999999999996</v>
      </c>
      <c r="D87" s="6">
        <f>'CL &amp; Data'!C509</f>
        <v>-15.95772</v>
      </c>
      <c r="F87" s="6">
        <f>'CL &amp; Data'!D509</f>
        <v>-41.805241000000002</v>
      </c>
      <c r="H87" s="6">
        <f>'CL &amp; Data'!E509</f>
        <v>-39.719665999999997</v>
      </c>
      <c r="J87" s="6">
        <f>'CL &amp; Data'!F509</f>
        <v>-40.844292000000003</v>
      </c>
      <c r="L87" s="6">
        <f>'CL &amp; Data'!L509/1000000000</f>
        <v>5.3358999999999996</v>
      </c>
      <c r="N87" s="6">
        <f>'CL &amp; Data'!M509</f>
        <v>-15.821183</v>
      </c>
      <c r="P87" s="6">
        <f>'CL &amp; Data'!N509</f>
        <v>-39.076656</v>
      </c>
      <c r="R87" s="6">
        <f>'CL &amp; Data'!O509</f>
        <v>-39.096606999999999</v>
      </c>
      <c r="T87" s="6">
        <f>'CL &amp; Data'!P509</f>
        <v>-42.533993000000002</v>
      </c>
      <c r="X87" s="6">
        <v>11.455</v>
      </c>
      <c r="Z87" s="6">
        <v>-46.127879999999998</v>
      </c>
      <c r="AB87" s="6">
        <v>-21.644945</v>
      </c>
      <c r="AD87" s="6">
        <v>-44.285212999999999</v>
      </c>
      <c r="AF87" s="6">
        <v>-36.153689999999997</v>
      </c>
    </row>
    <row r="88" spans="2:32" x14ac:dyDescent="0.25">
      <c r="B88" s="6">
        <f>'CL &amp; Data'!B510/1000000000</f>
        <v>5.4008500000000002</v>
      </c>
      <c r="D88" s="6">
        <f>'CL &amp; Data'!C510</f>
        <v>-15.985353</v>
      </c>
      <c r="F88" s="6">
        <f>'CL &amp; Data'!D510</f>
        <v>-43.09375</v>
      </c>
      <c r="H88" s="6">
        <f>'CL &amp; Data'!E510</f>
        <v>-39.777683000000003</v>
      </c>
      <c r="J88" s="6">
        <f>'CL &amp; Data'!F510</f>
        <v>-41.649676999999997</v>
      </c>
      <c r="L88" s="6">
        <f>'CL &amp; Data'!L510/1000000000</f>
        <v>5.4008500000000002</v>
      </c>
      <c r="N88" s="6">
        <f>'CL &amp; Data'!M510</f>
        <v>-16.017410000000002</v>
      </c>
      <c r="P88" s="6">
        <f>'CL &amp; Data'!N510</f>
        <v>-40.261673000000002</v>
      </c>
      <c r="R88" s="6">
        <f>'CL &amp; Data'!O510</f>
        <v>-39.752682</v>
      </c>
      <c r="T88" s="6">
        <f>'CL &amp; Data'!P510</f>
        <v>-42.656672999999998</v>
      </c>
      <c r="X88" s="6">
        <v>11.5825</v>
      </c>
      <c r="Z88" s="6">
        <v>-46.294181999999999</v>
      </c>
      <c r="AB88" s="6">
        <v>-21.607959999999999</v>
      </c>
      <c r="AD88" s="6">
        <v>-44.943618999999998</v>
      </c>
      <c r="AF88" s="6">
        <v>-36.156033000000001</v>
      </c>
    </row>
    <row r="89" spans="2:32" x14ac:dyDescent="0.25">
      <c r="B89" s="6">
        <f>'CL &amp; Data'!B511/1000000000</f>
        <v>5.4657999999999998</v>
      </c>
      <c r="D89" s="6">
        <f>'CL &amp; Data'!C511</f>
        <v>-15.727264999999999</v>
      </c>
      <c r="F89" s="6">
        <f>'CL &amp; Data'!D511</f>
        <v>-45.177543999999997</v>
      </c>
      <c r="H89" s="6">
        <f>'CL &amp; Data'!E511</f>
        <v>-39.826889000000001</v>
      </c>
      <c r="J89" s="6">
        <f>'CL &amp; Data'!F511</f>
        <v>-42.380226</v>
      </c>
      <c r="L89" s="6">
        <f>'CL &amp; Data'!L511/1000000000</f>
        <v>5.4657999999999998</v>
      </c>
      <c r="N89" s="6">
        <f>'CL &amp; Data'!M511</f>
        <v>-16.042283999999999</v>
      </c>
      <c r="P89" s="6">
        <f>'CL &amp; Data'!N511</f>
        <v>-42.221279000000003</v>
      </c>
      <c r="R89" s="6">
        <f>'CL &amp; Data'!O511</f>
        <v>-40.200553999999997</v>
      </c>
      <c r="T89" s="6">
        <f>'CL &amp; Data'!P511</f>
        <v>-42.820141</v>
      </c>
      <c r="X89" s="6">
        <v>11.71</v>
      </c>
      <c r="Z89" s="6">
        <v>-46.414909000000002</v>
      </c>
      <c r="AB89" s="6">
        <v>-21.593060000000001</v>
      </c>
      <c r="AD89" s="6">
        <v>-45.691783999999998</v>
      </c>
      <c r="AF89" s="6">
        <v>-36.147457000000003</v>
      </c>
    </row>
    <row r="90" spans="2:32" x14ac:dyDescent="0.25">
      <c r="B90" s="6">
        <f>'CL &amp; Data'!B512/1000000000</f>
        <v>5.5307500000000003</v>
      </c>
      <c r="D90" s="6">
        <f>'CL &amp; Data'!C512</f>
        <v>-15.612698</v>
      </c>
      <c r="F90" s="6">
        <f>'CL &amp; Data'!D512</f>
        <v>-46.959403999999999</v>
      </c>
      <c r="H90" s="6">
        <f>'CL &amp; Data'!E512</f>
        <v>-39.867610999999997</v>
      </c>
      <c r="J90" s="6">
        <f>'CL &amp; Data'!F512</f>
        <v>-43.111339999999998</v>
      </c>
      <c r="L90" s="6">
        <f>'CL &amp; Data'!L512/1000000000</f>
        <v>5.5307500000000003</v>
      </c>
      <c r="N90" s="6">
        <f>'CL &amp; Data'!M512</f>
        <v>-16.088190000000001</v>
      </c>
      <c r="P90" s="6">
        <f>'CL &amp; Data'!N512</f>
        <v>-44.476765</v>
      </c>
      <c r="R90" s="6">
        <f>'CL &amp; Data'!O512</f>
        <v>-40.718124000000003</v>
      </c>
      <c r="T90" s="6">
        <f>'CL &amp; Data'!P512</f>
        <v>-42.976737999999997</v>
      </c>
      <c r="X90" s="6">
        <v>11.8375</v>
      </c>
      <c r="Z90" s="6">
        <v>-46.533938999999997</v>
      </c>
      <c r="AB90" s="6">
        <v>-21.583286000000001</v>
      </c>
      <c r="AD90" s="6">
        <v>-46.771327999999997</v>
      </c>
      <c r="AF90" s="6">
        <v>-36.137993000000002</v>
      </c>
    </row>
    <row r="91" spans="2:32" x14ac:dyDescent="0.25">
      <c r="B91" s="6">
        <f>'CL &amp; Data'!B513/1000000000</f>
        <v>5.5956999999999999</v>
      </c>
      <c r="D91" s="6">
        <f>'CL &amp; Data'!C513</f>
        <v>-15.454997000000001</v>
      </c>
      <c r="F91" s="6">
        <f>'CL &amp; Data'!D513</f>
        <v>-48.318671999999999</v>
      </c>
      <c r="H91" s="6">
        <f>'CL &amp; Data'!E513</f>
        <v>-39.924106999999999</v>
      </c>
      <c r="J91" s="6">
        <f>'CL &amp; Data'!F513</f>
        <v>-43.774276999999998</v>
      </c>
      <c r="L91" s="6">
        <f>'CL &amp; Data'!L513/1000000000</f>
        <v>5.5956999999999999</v>
      </c>
      <c r="N91" s="6">
        <f>'CL &amp; Data'!M513</f>
        <v>-16.003706000000001</v>
      </c>
      <c r="P91" s="6">
        <f>'CL &amp; Data'!N513</f>
        <v>-46.789786999999997</v>
      </c>
      <c r="R91" s="6">
        <f>'CL &amp; Data'!O513</f>
        <v>-41.261253000000004</v>
      </c>
      <c r="T91" s="6">
        <f>'CL &amp; Data'!P513</f>
        <v>-43.285769999999999</v>
      </c>
      <c r="X91" s="6">
        <v>11.965</v>
      </c>
      <c r="Z91" s="6">
        <v>-46.644759999999998</v>
      </c>
      <c r="AB91" s="6">
        <v>-21.574795000000002</v>
      </c>
      <c r="AD91" s="6">
        <v>-48.198807000000002</v>
      </c>
      <c r="AF91" s="6">
        <v>-36.097946</v>
      </c>
    </row>
    <row r="92" spans="2:32" x14ac:dyDescent="0.25">
      <c r="B92" s="6">
        <f>'CL &amp; Data'!B514/1000000000</f>
        <v>5.6606500000000004</v>
      </c>
      <c r="D92" s="6">
        <f>'CL &amp; Data'!C514</f>
        <v>-15.479429</v>
      </c>
      <c r="F92" s="6">
        <f>'CL &amp; Data'!D514</f>
        <v>-51.088047000000003</v>
      </c>
      <c r="H92" s="6">
        <f>'CL &amp; Data'!E514</f>
        <v>-40.067641999999999</v>
      </c>
      <c r="J92" s="6">
        <f>'CL &amp; Data'!F514</f>
        <v>-44.586337999999998</v>
      </c>
      <c r="L92" s="6">
        <f>'CL &amp; Data'!L514/1000000000</f>
        <v>5.6606500000000004</v>
      </c>
      <c r="N92" s="6">
        <f>'CL &amp; Data'!M514</f>
        <v>-15.847849999999999</v>
      </c>
      <c r="P92" s="6">
        <f>'CL &amp; Data'!N514</f>
        <v>-48.198729999999998</v>
      </c>
      <c r="R92" s="6">
        <f>'CL &amp; Data'!O514</f>
        <v>-42.101439999999997</v>
      </c>
      <c r="T92" s="6">
        <f>'CL &amp; Data'!P514</f>
        <v>-43.565403000000003</v>
      </c>
      <c r="X92" s="6">
        <v>12.092499999999999</v>
      </c>
      <c r="Z92" s="6">
        <v>-46.768191999999999</v>
      </c>
      <c r="AB92" s="6">
        <v>-21.613686000000001</v>
      </c>
      <c r="AD92" s="6">
        <v>-49.461658</v>
      </c>
      <c r="AF92" s="6">
        <v>-36.082928000000003</v>
      </c>
    </row>
    <row r="93" spans="2:32" x14ac:dyDescent="0.25">
      <c r="B93" s="6">
        <f>'CL &amp; Data'!B515/1000000000</f>
        <v>5.7256</v>
      </c>
      <c r="D93" s="6">
        <f>'CL &amp; Data'!C515</f>
        <v>-15.663311</v>
      </c>
      <c r="F93" s="6">
        <f>'CL &amp; Data'!D515</f>
        <v>-54.078625000000002</v>
      </c>
      <c r="H93" s="6">
        <f>'CL &amp; Data'!E515</f>
        <v>-40.173896999999997</v>
      </c>
      <c r="J93" s="6">
        <f>'CL &amp; Data'!F515</f>
        <v>-45.437438999999998</v>
      </c>
      <c r="L93" s="6">
        <f>'CL &amp; Data'!L515/1000000000</f>
        <v>5.7256</v>
      </c>
      <c r="N93" s="6">
        <f>'CL &amp; Data'!M515</f>
        <v>-15.785056000000001</v>
      </c>
      <c r="P93" s="6">
        <f>'CL &amp; Data'!N515</f>
        <v>-48.242271000000002</v>
      </c>
      <c r="R93" s="6">
        <f>'CL &amp; Data'!O515</f>
        <v>-42.988078999999999</v>
      </c>
      <c r="T93" s="6">
        <f>'CL &amp; Data'!P515</f>
        <v>-43.882373999999999</v>
      </c>
      <c r="X93" s="6">
        <v>12.22</v>
      </c>
      <c r="Z93" s="6">
        <v>-46.926501999999999</v>
      </c>
      <c r="AB93" s="6">
        <v>-21.627818999999999</v>
      </c>
      <c r="AD93" s="6">
        <v>-50.593552000000003</v>
      </c>
      <c r="AF93" s="6">
        <v>-36.044716000000001</v>
      </c>
    </row>
    <row r="94" spans="2:32" x14ac:dyDescent="0.25">
      <c r="B94" s="6">
        <f>'CL &amp; Data'!B516/1000000000</f>
        <v>5.7905499999999996</v>
      </c>
      <c r="D94" s="6">
        <f>'CL &amp; Data'!C516</f>
        <v>-15.90408</v>
      </c>
      <c r="F94" s="6">
        <f>'CL &amp; Data'!D516</f>
        <v>-56.621288</v>
      </c>
      <c r="H94" s="6">
        <f>'CL &amp; Data'!E516</f>
        <v>-40.433917999999998</v>
      </c>
      <c r="J94" s="6">
        <f>'CL &amp; Data'!F516</f>
        <v>-46.361832</v>
      </c>
      <c r="L94" s="6">
        <f>'CL &amp; Data'!L516/1000000000</f>
        <v>5.7905499999999996</v>
      </c>
      <c r="N94" s="6">
        <f>'CL &amp; Data'!M516</f>
        <v>-15.591412999999999</v>
      </c>
      <c r="P94" s="6">
        <f>'CL &amp; Data'!N516</f>
        <v>-47.201400999999997</v>
      </c>
      <c r="R94" s="6">
        <f>'CL &amp; Data'!O516</f>
        <v>-43.995193</v>
      </c>
      <c r="T94" s="6">
        <f>'CL &amp; Data'!P516</f>
        <v>-44.324447999999997</v>
      </c>
      <c r="X94" s="6">
        <v>12.3475</v>
      </c>
      <c r="Z94" s="6">
        <v>-47.136088999999998</v>
      </c>
      <c r="AB94" s="6">
        <v>-21.660710999999999</v>
      </c>
      <c r="AD94" s="6">
        <v>-51.58643</v>
      </c>
      <c r="AF94" s="6">
        <v>-36.01144</v>
      </c>
    </row>
    <row r="95" spans="2:32" x14ac:dyDescent="0.25">
      <c r="B95" s="6">
        <f>'CL &amp; Data'!B517/1000000000</f>
        <v>5.8555000000000001</v>
      </c>
      <c r="D95" s="6">
        <f>'CL &amp; Data'!C517</f>
        <v>-16.185244000000001</v>
      </c>
      <c r="F95" s="6">
        <f>'CL &amp; Data'!D517</f>
        <v>-55.584522</v>
      </c>
      <c r="H95" s="6">
        <f>'CL &amp; Data'!E517</f>
        <v>-40.646042000000001</v>
      </c>
      <c r="J95" s="6">
        <f>'CL &amp; Data'!F517</f>
        <v>-47.179313999999998</v>
      </c>
      <c r="L95" s="6">
        <f>'CL &amp; Data'!L517/1000000000</f>
        <v>5.8555000000000001</v>
      </c>
      <c r="N95" s="6">
        <f>'CL &amp; Data'!M517</f>
        <v>-15.494636</v>
      </c>
      <c r="P95" s="6">
        <f>'CL &amp; Data'!N517</f>
        <v>-45.750031</v>
      </c>
      <c r="R95" s="6">
        <f>'CL &amp; Data'!O517</f>
        <v>-44.969073999999999</v>
      </c>
      <c r="T95" s="6">
        <f>'CL &amp; Data'!P517</f>
        <v>-45.013019999999997</v>
      </c>
      <c r="X95" s="6">
        <v>12.475</v>
      </c>
      <c r="Z95" s="6">
        <v>-47.406700000000001</v>
      </c>
      <c r="AB95" s="6">
        <v>-21.6709</v>
      </c>
      <c r="AD95" s="6">
        <v>-52.371239000000003</v>
      </c>
      <c r="AF95" s="6">
        <v>-35.974716000000001</v>
      </c>
    </row>
    <row r="96" spans="2:32" x14ac:dyDescent="0.25">
      <c r="B96" s="6">
        <f>'CL &amp; Data'!B518/1000000000</f>
        <v>5.9204499999999998</v>
      </c>
      <c r="D96" s="6">
        <f>'CL &amp; Data'!C518</f>
        <v>-16.347722999999998</v>
      </c>
      <c r="F96" s="6">
        <f>'CL &amp; Data'!D518</f>
        <v>-54.087738000000002</v>
      </c>
      <c r="H96" s="6">
        <f>'CL &amp; Data'!E518</f>
        <v>-41.035514999999997</v>
      </c>
      <c r="J96" s="6">
        <f>'CL &amp; Data'!F518</f>
        <v>-47.749747999999997</v>
      </c>
      <c r="L96" s="6">
        <f>'CL &amp; Data'!L518/1000000000</f>
        <v>5.9204499999999998</v>
      </c>
      <c r="N96" s="6">
        <f>'CL &amp; Data'!M518</f>
        <v>-15.229609</v>
      </c>
      <c r="P96" s="6">
        <f>'CL &amp; Data'!N518</f>
        <v>-45.159855</v>
      </c>
      <c r="R96" s="6">
        <f>'CL &amp; Data'!O518</f>
        <v>-46.162933000000002</v>
      </c>
      <c r="T96" s="6">
        <f>'CL &amp; Data'!P518</f>
        <v>-45.734566000000001</v>
      </c>
      <c r="X96" s="6">
        <v>12.602499999999999</v>
      </c>
      <c r="Z96" s="6">
        <v>-47.731383999999998</v>
      </c>
      <c r="AB96" s="6">
        <v>-21.650304999999999</v>
      </c>
      <c r="AD96" s="6">
        <v>-53.192131000000003</v>
      </c>
      <c r="AF96" s="6">
        <v>-35.919604999999997</v>
      </c>
    </row>
    <row r="97" spans="2:32" x14ac:dyDescent="0.25">
      <c r="B97" s="6">
        <f>'CL &amp; Data'!B519/1000000000</f>
        <v>5.9854000000000003</v>
      </c>
      <c r="D97" s="6">
        <f>'CL &amp; Data'!C519</f>
        <v>-16.630081000000001</v>
      </c>
      <c r="F97" s="6">
        <f>'CL &amp; Data'!D519</f>
        <v>-52.367344000000003</v>
      </c>
      <c r="H97" s="6">
        <f>'CL &amp; Data'!E519</f>
        <v>-41.410378000000001</v>
      </c>
      <c r="J97" s="6">
        <f>'CL &amp; Data'!F519</f>
        <v>-47.946846000000001</v>
      </c>
      <c r="L97" s="6">
        <f>'CL &amp; Data'!L519/1000000000</f>
        <v>5.9854000000000003</v>
      </c>
      <c r="N97" s="6">
        <f>'CL &amp; Data'!M519</f>
        <v>-15.134563999999999</v>
      </c>
      <c r="P97" s="6">
        <f>'CL &amp; Data'!N519</f>
        <v>-44.449542999999998</v>
      </c>
      <c r="R97" s="6">
        <f>'CL &amp; Data'!O519</f>
        <v>-46.952334999999998</v>
      </c>
      <c r="T97" s="6">
        <f>'CL &amp; Data'!P519</f>
        <v>-46.472735999999998</v>
      </c>
      <c r="X97" s="6">
        <v>12.73</v>
      </c>
      <c r="Z97" s="6">
        <v>-48.166015999999999</v>
      </c>
      <c r="AB97" s="6">
        <v>-21.654616999999998</v>
      </c>
      <c r="AD97" s="6">
        <v>-54.072842000000001</v>
      </c>
      <c r="AF97" s="6">
        <v>-35.874775</v>
      </c>
    </row>
    <row r="98" spans="2:32" x14ac:dyDescent="0.25">
      <c r="B98" s="6">
        <f>'CL &amp; Data'!B520/1000000000</f>
        <v>6.0503499999999999</v>
      </c>
      <c r="D98" s="6">
        <f>'CL &amp; Data'!C520</f>
        <v>-16.739633999999999</v>
      </c>
      <c r="F98" s="6">
        <f>'CL &amp; Data'!D520</f>
        <v>-51.861843</v>
      </c>
      <c r="H98" s="6">
        <f>'CL &amp; Data'!E520</f>
        <v>-41.762791</v>
      </c>
      <c r="J98" s="6">
        <f>'CL &amp; Data'!F520</f>
        <v>-47.699184000000002</v>
      </c>
      <c r="L98" s="6">
        <f>'CL &amp; Data'!L520/1000000000</f>
        <v>6.0503499999999999</v>
      </c>
      <c r="N98" s="6">
        <f>'CL &amp; Data'!M520</f>
        <v>-14.884176999999999</v>
      </c>
      <c r="P98" s="6">
        <f>'CL &amp; Data'!N520</f>
        <v>-44.094265</v>
      </c>
      <c r="R98" s="6">
        <f>'CL &amp; Data'!O520</f>
        <v>-47.393828999999997</v>
      </c>
      <c r="T98" s="6">
        <f>'CL &amp; Data'!P520</f>
        <v>-47.346153000000001</v>
      </c>
      <c r="X98" s="6">
        <v>12.8575</v>
      </c>
      <c r="Z98" s="6">
        <v>-48.628326000000001</v>
      </c>
      <c r="AB98" s="6">
        <v>-21.641672</v>
      </c>
      <c r="AD98" s="6">
        <v>-54.951667999999998</v>
      </c>
      <c r="AF98" s="6">
        <v>-35.791187000000001</v>
      </c>
    </row>
    <row r="99" spans="2:32" x14ac:dyDescent="0.25">
      <c r="B99" s="6">
        <f>'CL &amp; Data'!B521/1000000000</f>
        <v>6.1153000000000004</v>
      </c>
      <c r="D99" s="6">
        <f>'CL &amp; Data'!C521</f>
        <v>-16.834890000000001</v>
      </c>
      <c r="F99" s="6">
        <f>'CL &amp; Data'!D521</f>
        <v>-51.27713</v>
      </c>
      <c r="H99" s="6">
        <f>'CL &amp; Data'!E521</f>
        <v>-41.879168999999997</v>
      </c>
      <c r="J99" s="6">
        <f>'CL &amp; Data'!F521</f>
        <v>-47.378838000000002</v>
      </c>
      <c r="L99" s="6">
        <f>'CL &amp; Data'!L521/1000000000</f>
        <v>6.1153000000000004</v>
      </c>
      <c r="N99" s="6">
        <f>'CL &amp; Data'!M521</f>
        <v>-14.771998999999999</v>
      </c>
      <c r="P99" s="6">
        <f>'CL &amp; Data'!N521</f>
        <v>-43.295830000000002</v>
      </c>
      <c r="R99" s="6">
        <f>'CL &amp; Data'!O521</f>
        <v>-47.181057000000003</v>
      </c>
      <c r="T99" s="6">
        <f>'CL &amp; Data'!P521</f>
        <v>-48.098083000000003</v>
      </c>
      <c r="X99" s="6">
        <v>12.984999999999999</v>
      </c>
      <c r="Z99" s="6">
        <v>-48.955666000000001</v>
      </c>
      <c r="AB99" s="6">
        <v>-21.638287999999999</v>
      </c>
      <c r="AD99" s="6">
        <v>-55.767757000000003</v>
      </c>
      <c r="AF99" s="6">
        <v>-35.708401000000002</v>
      </c>
    </row>
    <row r="100" spans="2:32" x14ac:dyDescent="0.25">
      <c r="B100" s="6">
        <f>'CL &amp; Data'!B522/1000000000</f>
        <v>6.18025</v>
      </c>
      <c r="D100" s="6">
        <f>'CL &amp; Data'!C522</f>
        <v>-16.68038</v>
      </c>
      <c r="F100" s="6">
        <f>'CL &amp; Data'!D522</f>
        <v>-50.161788999999999</v>
      </c>
      <c r="H100" s="6">
        <f>'CL &amp; Data'!E522</f>
        <v>-42.213734000000002</v>
      </c>
      <c r="J100" s="6">
        <f>'CL &amp; Data'!F522</f>
        <v>-46.860722000000003</v>
      </c>
      <c r="L100" s="6">
        <f>'CL &amp; Data'!L522/1000000000</f>
        <v>6.18025</v>
      </c>
      <c r="N100" s="6">
        <f>'CL &amp; Data'!M522</f>
        <v>-14.580911</v>
      </c>
      <c r="P100" s="6">
        <f>'CL &amp; Data'!N522</f>
        <v>-42.374130000000001</v>
      </c>
      <c r="R100" s="6">
        <f>'CL &amp; Data'!O522</f>
        <v>-47.182625000000002</v>
      </c>
      <c r="T100" s="6">
        <f>'CL &amp; Data'!P522</f>
        <v>-49.05077</v>
      </c>
      <c r="X100" s="6">
        <v>13.112500000000001</v>
      </c>
      <c r="Z100" s="6">
        <v>-49.202891999999999</v>
      </c>
      <c r="AB100" s="6">
        <v>-21.647551</v>
      </c>
      <c r="AD100" s="6">
        <v>-57.171149999999997</v>
      </c>
      <c r="AF100" s="6">
        <v>-35.611815999999997</v>
      </c>
    </row>
    <row r="101" spans="2:32" x14ac:dyDescent="0.25">
      <c r="B101" s="6">
        <f>'CL &amp; Data'!B523/1000000000</f>
        <v>6.2451999999999996</v>
      </c>
      <c r="D101" s="6">
        <f>'CL &amp; Data'!C523</f>
        <v>-16.481660999999999</v>
      </c>
      <c r="F101" s="6">
        <f>'CL &amp; Data'!D523</f>
        <v>-49.112552999999998</v>
      </c>
      <c r="H101" s="6">
        <f>'CL &amp; Data'!E523</f>
        <v>-42.475760999999999</v>
      </c>
      <c r="J101" s="6">
        <f>'CL &amp; Data'!F523</f>
        <v>-46.558739000000003</v>
      </c>
      <c r="L101" s="6">
        <f>'CL &amp; Data'!L523/1000000000</f>
        <v>6.2451999999999996</v>
      </c>
      <c r="N101" s="6">
        <f>'CL &amp; Data'!M523</f>
        <v>-14.500387999999999</v>
      </c>
      <c r="P101" s="6">
        <f>'CL &amp; Data'!N523</f>
        <v>-41.903056999999997</v>
      </c>
      <c r="R101" s="6">
        <f>'CL &amp; Data'!O523</f>
        <v>-46.832023999999997</v>
      </c>
      <c r="T101" s="6">
        <f>'CL &amp; Data'!P523</f>
        <v>-49.555771</v>
      </c>
      <c r="X101" s="6">
        <v>13.24</v>
      </c>
      <c r="Z101" s="6">
        <v>-49.269565999999998</v>
      </c>
      <c r="AB101" s="6">
        <v>-21.673296000000001</v>
      </c>
      <c r="AD101" s="6">
        <v>-59.137858999999999</v>
      </c>
      <c r="AF101" s="6">
        <v>-35.494469000000002</v>
      </c>
    </row>
    <row r="102" spans="2:32" x14ac:dyDescent="0.25">
      <c r="B102" s="6">
        <f>'CL &amp; Data'!B524/1000000000</f>
        <v>6.3101500000000001</v>
      </c>
      <c r="D102" s="6">
        <f>'CL &amp; Data'!C524</f>
        <v>-16.199652</v>
      </c>
      <c r="F102" s="6">
        <f>'CL &amp; Data'!D524</f>
        <v>-47.627719999999997</v>
      </c>
      <c r="H102" s="6">
        <f>'CL &amp; Data'!E524</f>
        <v>-42.749015999999997</v>
      </c>
      <c r="J102" s="6">
        <f>'CL &amp; Data'!F524</f>
        <v>-46.226756999999999</v>
      </c>
      <c r="L102" s="6">
        <f>'CL &amp; Data'!L524/1000000000</f>
        <v>6.3101500000000001</v>
      </c>
      <c r="N102" s="6">
        <f>'CL &amp; Data'!M524</f>
        <v>-14.412932</v>
      </c>
      <c r="P102" s="6">
        <f>'CL &amp; Data'!N524</f>
        <v>-41.761997000000001</v>
      </c>
      <c r="R102" s="6">
        <f>'CL &amp; Data'!O524</f>
        <v>-46.677269000000003</v>
      </c>
      <c r="T102" s="6">
        <f>'CL &amp; Data'!P524</f>
        <v>-49.844368000000003</v>
      </c>
      <c r="X102" s="6">
        <v>13.3675</v>
      </c>
      <c r="Z102" s="6">
        <v>-49.197868</v>
      </c>
      <c r="AB102" s="6">
        <v>-21.714217999999999</v>
      </c>
      <c r="AD102" s="6">
        <v>-59.868670999999999</v>
      </c>
      <c r="AF102" s="6">
        <v>-35.371169999999999</v>
      </c>
    </row>
    <row r="103" spans="2:32" x14ac:dyDescent="0.25">
      <c r="B103" s="6">
        <f>'CL &amp; Data'!B525/1000000000</f>
        <v>6.3750999999999998</v>
      </c>
      <c r="D103" s="6">
        <f>'CL &amp; Data'!C525</f>
        <v>-15.962655</v>
      </c>
      <c r="F103" s="6">
        <f>'CL &amp; Data'!D525</f>
        <v>-46.138404999999999</v>
      </c>
      <c r="H103" s="6">
        <f>'CL &amp; Data'!E525</f>
        <v>-42.666359</v>
      </c>
      <c r="J103" s="6">
        <f>'CL &amp; Data'!F525</f>
        <v>-45.953570999999997</v>
      </c>
      <c r="L103" s="6">
        <f>'CL &amp; Data'!L525/1000000000</f>
        <v>6.3750999999999998</v>
      </c>
      <c r="N103" s="6">
        <f>'CL &amp; Data'!M525</f>
        <v>-14.407399</v>
      </c>
      <c r="P103" s="6">
        <f>'CL &amp; Data'!N525</f>
        <v>-41.697871999999997</v>
      </c>
      <c r="R103" s="6">
        <f>'CL &amp; Data'!O525</f>
        <v>-46.463802000000001</v>
      </c>
      <c r="T103" s="6">
        <f>'CL &amp; Data'!P525</f>
        <v>-49.657485999999999</v>
      </c>
      <c r="X103" s="6">
        <v>13.494999999999999</v>
      </c>
      <c r="Z103" s="6">
        <v>-49.044823000000001</v>
      </c>
      <c r="AB103" s="6">
        <v>-21.772797000000001</v>
      </c>
      <c r="AD103" s="6">
        <v>-60.331299000000001</v>
      </c>
      <c r="AF103" s="6">
        <v>-35.266258000000001</v>
      </c>
    </row>
    <row r="104" spans="2:32" x14ac:dyDescent="0.25">
      <c r="B104" s="6">
        <f>'CL &amp; Data'!B526/1000000000</f>
        <v>6.4400500000000003</v>
      </c>
      <c r="D104" s="6">
        <f>'CL &amp; Data'!C526</f>
        <v>-15.775397</v>
      </c>
      <c r="F104" s="6">
        <f>'CL &amp; Data'!D526</f>
        <v>-44.378627999999999</v>
      </c>
      <c r="H104" s="6">
        <f>'CL &amp; Data'!E526</f>
        <v>-42.500137000000002</v>
      </c>
      <c r="J104" s="6">
        <f>'CL &amp; Data'!F526</f>
        <v>-45.357277000000003</v>
      </c>
      <c r="L104" s="6">
        <f>'CL &amp; Data'!L526/1000000000</f>
        <v>6.4400500000000003</v>
      </c>
      <c r="N104" s="6">
        <f>'CL &amp; Data'!M526</f>
        <v>-14.456733</v>
      </c>
      <c r="P104" s="6">
        <f>'CL &amp; Data'!N526</f>
        <v>-41.154826999999997</v>
      </c>
      <c r="R104" s="6">
        <f>'CL &amp; Data'!O526</f>
        <v>-46.331032</v>
      </c>
      <c r="T104" s="6">
        <f>'CL &amp; Data'!P526</f>
        <v>-49.574202999999997</v>
      </c>
      <c r="X104" s="6">
        <v>13.6225</v>
      </c>
      <c r="Z104" s="6">
        <v>-48.887473999999997</v>
      </c>
      <c r="AB104" s="6">
        <v>-21.84967</v>
      </c>
      <c r="AD104" s="6">
        <v>-60.401299000000002</v>
      </c>
      <c r="AF104" s="6">
        <v>-35.146599000000002</v>
      </c>
    </row>
    <row r="105" spans="2:32" x14ac:dyDescent="0.25">
      <c r="B105" s="6">
        <f>'CL &amp; Data'!B527/1000000000</f>
        <v>6.5049999999999999</v>
      </c>
      <c r="D105" s="6">
        <f>'CL &amp; Data'!C527</f>
        <v>-15.552507</v>
      </c>
      <c r="F105" s="6">
        <f>'CL &amp; Data'!D527</f>
        <v>-42.751156000000002</v>
      </c>
      <c r="H105" s="6">
        <f>'CL &amp; Data'!E527</f>
        <v>-42.329658999999999</v>
      </c>
      <c r="J105" s="6">
        <f>'CL &amp; Data'!F527</f>
        <v>-44.433532999999997</v>
      </c>
      <c r="L105" s="6">
        <f>'CL &amp; Data'!L527/1000000000</f>
        <v>6.5049999999999999</v>
      </c>
      <c r="N105" s="6">
        <f>'CL &amp; Data'!M527</f>
        <v>-14.437874000000001</v>
      </c>
      <c r="P105" s="6">
        <f>'CL &amp; Data'!N527</f>
        <v>-40.365734000000003</v>
      </c>
      <c r="R105" s="6">
        <f>'CL &amp; Data'!O527</f>
        <v>-45.812156999999999</v>
      </c>
      <c r="T105" s="6">
        <f>'CL &amp; Data'!P527</f>
        <v>-49.874679999999998</v>
      </c>
      <c r="X105" s="6">
        <v>13.75</v>
      </c>
      <c r="Z105" s="6">
        <v>-48.797874</v>
      </c>
      <c r="AB105" s="6">
        <v>-21.954058</v>
      </c>
      <c r="AD105" s="6">
        <v>-61.574730000000002</v>
      </c>
      <c r="AF105" s="6">
        <v>-35.045932999999998</v>
      </c>
    </row>
    <row r="106" spans="2:32" x14ac:dyDescent="0.25">
      <c r="B106" s="6">
        <f>'CL &amp; Data'!B528/1000000000</f>
        <v>6.5699500000000004</v>
      </c>
      <c r="D106" s="6">
        <f>'CL &amp; Data'!C528</f>
        <v>-15.347892</v>
      </c>
      <c r="F106" s="6">
        <f>'CL &amp; Data'!D528</f>
        <v>-41.266452999999998</v>
      </c>
      <c r="H106" s="6">
        <f>'CL &amp; Data'!E528</f>
        <v>-42.497280000000003</v>
      </c>
      <c r="J106" s="6">
        <f>'CL &amp; Data'!F528</f>
        <v>-43.283740999999999</v>
      </c>
      <c r="L106" s="6">
        <f>'CL &amp; Data'!L528/1000000000</f>
        <v>6.5699500000000004</v>
      </c>
      <c r="N106" s="6">
        <f>'CL &amp; Data'!M528</f>
        <v>-14.437284999999999</v>
      </c>
      <c r="P106" s="6">
        <f>'CL &amp; Data'!N528</f>
        <v>-39.694439000000003</v>
      </c>
      <c r="R106" s="6">
        <f>'CL &amp; Data'!O528</f>
        <v>-45.204174000000002</v>
      </c>
      <c r="T106" s="6">
        <f>'CL &amp; Data'!P528</f>
        <v>-50.682011000000003</v>
      </c>
      <c r="X106" s="6">
        <v>13.8775</v>
      </c>
      <c r="Z106" s="6">
        <v>-48.693306</v>
      </c>
      <c r="AB106" s="6">
        <v>-22.044219999999999</v>
      </c>
      <c r="AD106" s="6">
        <v>-61.977741000000002</v>
      </c>
      <c r="AF106" s="6">
        <v>-34.949779999999997</v>
      </c>
    </row>
    <row r="107" spans="2:32" x14ac:dyDescent="0.25">
      <c r="B107" s="6">
        <f>'CL &amp; Data'!B529/1000000000</f>
        <v>6.6349</v>
      </c>
      <c r="D107" s="6">
        <f>'CL &amp; Data'!C529</f>
        <v>-15.238194</v>
      </c>
      <c r="F107" s="6">
        <f>'CL &amp; Data'!D529</f>
        <v>-39.868262999999999</v>
      </c>
      <c r="H107" s="6">
        <f>'CL &amp; Data'!E529</f>
        <v>-42.990181</v>
      </c>
      <c r="J107" s="6">
        <f>'CL &amp; Data'!F529</f>
        <v>-42.131393000000003</v>
      </c>
      <c r="L107" s="6">
        <f>'CL &amp; Data'!L529/1000000000</f>
        <v>6.6349</v>
      </c>
      <c r="N107" s="6">
        <f>'CL &amp; Data'!M529</f>
        <v>-14.450454000000001</v>
      </c>
      <c r="P107" s="6">
        <f>'CL &amp; Data'!N529</f>
        <v>-39.060741</v>
      </c>
      <c r="R107" s="6">
        <f>'CL &amp; Data'!O529</f>
        <v>-44.203277999999997</v>
      </c>
      <c r="T107" s="6">
        <f>'CL &amp; Data'!P529</f>
        <v>-51.980068000000003</v>
      </c>
      <c r="X107" s="6">
        <v>14.005000000000001</v>
      </c>
      <c r="Z107" s="6">
        <v>-48.694716999999997</v>
      </c>
      <c r="AB107" s="6">
        <v>-22.145855000000001</v>
      </c>
      <c r="AD107" s="6">
        <v>-62.467250999999997</v>
      </c>
      <c r="AF107" s="6">
        <v>-34.870654999999999</v>
      </c>
    </row>
    <row r="108" spans="2:32" x14ac:dyDescent="0.25">
      <c r="B108" s="6">
        <f>'CL &amp; Data'!B530/1000000000</f>
        <v>6.6998499999999996</v>
      </c>
      <c r="D108" s="6">
        <f>'CL &amp; Data'!C530</f>
        <v>-15.206788</v>
      </c>
      <c r="F108" s="6">
        <f>'CL &amp; Data'!D530</f>
        <v>-38.814140000000002</v>
      </c>
      <c r="H108" s="6">
        <f>'CL &amp; Data'!E530</f>
        <v>-43.360168000000002</v>
      </c>
      <c r="J108" s="6">
        <f>'CL &amp; Data'!F530</f>
        <v>-41.034945999999998</v>
      </c>
      <c r="L108" s="6">
        <f>'CL &amp; Data'!L530/1000000000</f>
        <v>6.6998499999999996</v>
      </c>
      <c r="N108" s="6">
        <f>'CL &amp; Data'!M530</f>
        <v>-14.528687</v>
      </c>
      <c r="P108" s="6">
        <f>'CL &amp; Data'!N530</f>
        <v>-38.536082999999998</v>
      </c>
      <c r="R108" s="6">
        <f>'CL &amp; Data'!O530</f>
        <v>-43.145980999999999</v>
      </c>
      <c r="T108" s="6">
        <f>'CL &amp; Data'!P530</f>
        <v>-53.613830999999998</v>
      </c>
      <c r="X108" s="6">
        <v>14.1325</v>
      </c>
      <c r="Z108" s="6">
        <v>-48.724594000000003</v>
      </c>
      <c r="AB108" s="6">
        <v>-22.234355999999998</v>
      </c>
      <c r="AD108" s="6">
        <v>-63.136702999999997</v>
      </c>
      <c r="AF108" s="6">
        <v>-34.805244000000002</v>
      </c>
    </row>
    <row r="109" spans="2:32" x14ac:dyDescent="0.25">
      <c r="B109" s="6">
        <f>'CL &amp; Data'!B531/1000000000</f>
        <v>6.7648000000000001</v>
      </c>
      <c r="D109" s="6">
        <f>'CL &amp; Data'!C531</f>
        <v>-15.177906</v>
      </c>
      <c r="F109" s="6">
        <f>'CL &amp; Data'!D531</f>
        <v>-37.92136</v>
      </c>
      <c r="H109" s="6">
        <f>'CL &amp; Data'!E531</f>
        <v>-43.491070000000001</v>
      </c>
      <c r="J109" s="6">
        <f>'CL &amp; Data'!F531</f>
        <v>-40.152607000000003</v>
      </c>
      <c r="L109" s="6">
        <f>'CL &amp; Data'!L531/1000000000</f>
        <v>6.7648000000000001</v>
      </c>
      <c r="N109" s="6">
        <f>'CL &amp; Data'!M531</f>
        <v>-14.500033999999999</v>
      </c>
      <c r="P109" s="6">
        <f>'CL &amp; Data'!N531</f>
        <v>-37.952708999999999</v>
      </c>
      <c r="R109" s="6">
        <f>'CL &amp; Data'!O531</f>
        <v>-42.048755999999997</v>
      </c>
      <c r="T109" s="6">
        <f>'CL &amp; Data'!P531</f>
        <v>-54.971888999999997</v>
      </c>
      <c r="X109" s="6">
        <v>14.26</v>
      </c>
      <c r="Z109" s="6">
        <v>-48.783099999999997</v>
      </c>
      <c r="AB109" s="6">
        <v>-22.310773999999999</v>
      </c>
      <c r="AD109" s="6">
        <v>-63.411304000000001</v>
      </c>
      <c r="AF109" s="6">
        <v>-34.751766000000003</v>
      </c>
    </row>
    <row r="110" spans="2:32" x14ac:dyDescent="0.25">
      <c r="B110" s="6">
        <f>'CL &amp; Data'!B532/1000000000</f>
        <v>6.8297499999999998</v>
      </c>
      <c r="D110" s="6">
        <f>'CL &amp; Data'!C532</f>
        <v>-15.061809999999999</v>
      </c>
      <c r="F110" s="6">
        <f>'CL &amp; Data'!D532</f>
        <v>-37.015704999999997</v>
      </c>
      <c r="H110" s="6">
        <f>'CL &amp; Data'!E532</f>
        <v>-43.676029</v>
      </c>
      <c r="J110" s="6">
        <f>'CL &amp; Data'!F532</f>
        <v>-39.398868999999998</v>
      </c>
      <c r="L110" s="6">
        <f>'CL &amp; Data'!L532/1000000000</f>
        <v>6.8297499999999998</v>
      </c>
      <c r="N110" s="6">
        <f>'CL &amp; Data'!M532</f>
        <v>-14.399416</v>
      </c>
      <c r="P110" s="6">
        <f>'CL &amp; Data'!N532</f>
        <v>-37.345627</v>
      </c>
      <c r="R110" s="6">
        <f>'CL &amp; Data'!O532</f>
        <v>-41.124217999999999</v>
      </c>
      <c r="T110" s="6">
        <f>'CL &amp; Data'!P532</f>
        <v>-56.502934000000003</v>
      </c>
      <c r="X110" s="6">
        <v>14.387499999999999</v>
      </c>
      <c r="Z110" s="6">
        <v>-48.957756000000003</v>
      </c>
      <c r="AB110" s="6">
        <v>-22.373982999999999</v>
      </c>
      <c r="AD110" s="6">
        <v>-63.495628000000004</v>
      </c>
      <c r="AF110" s="6">
        <v>-34.710158999999997</v>
      </c>
    </row>
    <row r="111" spans="2:32" x14ac:dyDescent="0.25">
      <c r="B111" s="6">
        <f>'CL &amp; Data'!B533/1000000000</f>
        <v>6.8947000000000003</v>
      </c>
      <c r="D111" s="6">
        <f>'CL &amp; Data'!C533</f>
        <v>-14.965895</v>
      </c>
      <c r="F111" s="6">
        <f>'CL &amp; Data'!D533</f>
        <v>-36.441254000000001</v>
      </c>
      <c r="H111" s="6">
        <f>'CL &amp; Data'!E533</f>
        <v>-43.694389000000001</v>
      </c>
      <c r="J111" s="6">
        <f>'CL &amp; Data'!F533</f>
        <v>-38.716811999999997</v>
      </c>
      <c r="L111" s="6">
        <f>'CL &amp; Data'!L533/1000000000</f>
        <v>6.8947000000000003</v>
      </c>
      <c r="N111" s="6">
        <f>'CL &amp; Data'!M533</f>
        <v>-14.23424</v>
      </c>
      <c r="P111" s="6">
        <f>'CL &amp; Data'!N533</f>
        <v>-36.982768999999998</v>
      </c>
      <c r="R111" s="6">
        <f>'CL &amp; Data'!O533</f>
        <v>-40.262566</v>
      </c>
      <c r="T111" s="6">
        <f>'CL &amp; Data'!P533</f>
        <v>-58.019996999999996</v>
      </c>
      <c r="X111" s="6">
        <v>14.515000000000001</v>
      </c>
      <c r="Z111" s="6">
        <v>-49.09346</v>
      </c>
      <c r="AB111" s="6">
        <v>-22.42944</v>
      </c>
      <c r="AD111" s="6">
        <v>-63.135696000000003</v>
      </c>
      <c r="AF111" s="6">
        <v>-34.662891000000002</v>
      </c>
    </row>
    <row r="112" spans="2:32" x14ac:dyDescent="0.25">
      <c r="B112" s="6">
        <f>'CL &amp; Data'!B534/1000000000</f>
        <v>6.9596499999999999</v>
      </c>
      <c r="D112" s="6">
        <f>'CL &amp; Data'!C534</f>
        <v>-14.792778999999999</v>
      </c>
      <c r="F112" s="6">
        <f>'CL &amp; Data'!D534</f>
        <v>-35.990116</v>
      </c>
      <c r="H112" s="6">
        <f>'CL &amp; Data'!E534</f>
        <v>-43.973250999999998</v>
      </c>
      <c r="J112" s="6">
        <f>'CL &amp; Data'!F534</f>
        <v>-38.143967000000004</v>
      </c>
      <c r="L112" s="6">
        <f>'CL &amp; Data'!L534/1000000000</f>
        <v>6.9596499999999999</v>
      </c>
      <c r="N112" s="6">
        <f>'CL &amp; Data'!M534</f>
        <v>-14.057755</v>
      </c>
      <c r="P112" s="6">
        <f>'CL &amp; Data'!N534</f>
        <v>-36.734710999999997</v>
      </c>
      <c r="R112" s="6">
        <f>'CL &amp; Data'!O534</f>
        <v>-39.391609000000003</v>
      </c>
      <c r="T112" s="6">
        <f>'CL &amp; Data'!P534</f>
        <v>-60.187714</v>
      </c>
      <c r="X112" s="6">
        <v>14.6425</v>
      </c>
      <c r="Z112" s="6">
        <v>-49.126083000000001</v>
      </c>
      <c r="AB112" s="6">
        <v>-22.459602</v>
      </c>
      <c r="AD112" s="6">
        <v>-62.419936999999997</v>
      </c>
      <c r="AF112" s="6">
        <v>-34.614773</v>
      </c>
    </row>
    <row r="113" spans="2:32" x14ac:dyDescent="0.25">
      <c r="B113" s="6">
        <f>'CL &amp; Data'!B535/1000000000</f>
        <v>7.0246000000000004</v>
      </c>
      <c r="D113" s="6">
        <f>'CL &amp; Data'!C535</f>
        <v>-14.669022999999999</v>
      </c>
      <c r="F113" s="6">
        <f>'CL &amp; Data'!D535</f>
        <v>-35.815102000000003</v>
      </c>
      <c r="H113" s="6">
        <f>'CL &amp; Data'!E535</f>
        <v>-44.199944000000002</v>
      </c>
      <c r="J113" s="6">
        <f>'CL &amp; Data'!F535</f>
        <v>-37.635002</v>
      </c>
      <c r="L113" s="6">
        <f>'CL &amp; Data'!L535/1000000000</f>
        <v>7.0246000000000004</v>
      </c>
      <c r="N113" s="6">
        <f>'CL &amp; Data'!M535</f>
        <v>-13.870604999999999</v>
      </c>
      <c r="P113" s="6">
        <f>'CL &amp; Data'!N535</f>
        <v>-36.757874000000001</v>
      </c>
      <c r="R113" s="6">
        <f>'CL &amp; Data'!O535</f>
        <v>-38.709586999999999</v>
      </c>
      <c r="T113" s="6">
        <f>'CL &amp; Data'!P535</f>
        <v>-64.132362000000001</v>
      </c>
      <c r="X113" s="6">
        <v>14.77</v>
      </c>
      <c r="Z113" s="6">
        <v>-49.143250000000002</v>
      </c>
      <c r="AB113" s="6">
        <v>-22.482469999999999</v>
      </c>
      <c r="AD113" s="6">
        <v>-61.843604999999997</v>
      </c>
      <c r="AF113" s="6">
        <v>-34.567276</v>
      </c>
    </row>
    <row r="114" spans="2:32" x14ac:dyDescent="0.25">
      <c r="B114" s="6">
        <f>'CL &amp; Data'!B536/1000000000</f>
        <v>7.08955</v>
      </c>
      <c r="D114" s="6">
        <f>'CL &amp; Data'!C536</f>
        <v>-14.383494000000001</v>
      </c>
      <c r="F114" s="6">
        <f>'CL &amp; Data'!D536</f>
        <v>-35.587234000000002</v>
      </c>
      <c r="H114" s="6">
        <f>'CL &amp; Data'!E536</f>
        <v>-44.288815</v>
      </c>
      <c r="J114" s="6">
        <f>'CL &amp; Data'!F536</f>
        <v>-37.190291999999999</v>
      </c>
      <c r="L114" s="6">
        <f>'CL &amp; Data'!L536/1000000000</f>
        <v>7.08955</v>
      </c>
      <c r="N114" s="6">
        <f>'CL &amp; Data'!M536</f>
        <v>-13.622769</v>
      </c>
      <c r="P114" s="6">
        <f>'CL &amp; Data'!N536</f>
        <v>-36.802711000000002</v>
      </c>
      <c r="R114" s="6">
        <f>'CL &amp; Data'!O536</f>
        <v>-38.121029</v>
      </c>
      <c r="T114" s="6">
        <f>'CL &amp; Data'!P536</f>
        <v>-69.873992999999999</v>
      </c>
      <c r="X114" s="6">
        <v>14.897500000000001</v>
      </c>
      <c r="Z114" s="6">
        <v>-49.077404000000001</v>
      </c>
      <c r="AB114" s="6">
        <v>-22.503672000000002</v>
      </c>
      <c r="AD114" s="6">
        <v>-61.270423999999998</v>
      </c>
      <c r="AF114" s="6">
        <v>-34.508220999999999</v>
      </c>
    </row>
    <row r="115" spans="2:32" x14ac:dyDescent="0.25">
      <c r="B115" s="6">
        <f>'CL &amp; Data'!B537/1000000000</f>
        <v>7.1544999999999996</v>
      </c>
      <c r="D115" s="6">
        <f>'CL &amp; Data'!C537</f>
        <v>-14.255089</v>
      </c>
      <c r="F115" s="6">
        <f>'CL &amp; Data'!D537</f>
        <v>-35.665076999999997</v>
      </c>
      <c r="H115" s="6">
        <f>'CL &amp; Data'!E537</f>
        <v>-44.361899999999999</v>
      </c>
      <c r="J115" s="6">
        <f>'CL &amp; Data'!F537</f>
        <v>-36.714302000000004</v>
      </c>
      <c r="L115" s="6">
        <f>'CL &amp; Data'!L537/1000000000</f>
        <v>7.1544999999999996</v>
      </c>
      <c r="N115" s="6">
        <f>'CL &amp; Data'!M537</f>
        <v>-13.459535000000001</v>
      </c>
      <c r="P115" s="6">
        <f>'CL &amp; Data'!N537</f>
        <v>-37.077491999999999</v>
      </c>
      <c r="R115" s="6">
        <f>'CL &amp; Data'!O537</f>
        <v>-37.465873999999999</v>
      </c>
      <c r="T115" s="6">
        <f>'CL &amp; Data'!P537</f>
        <v>-71.957588000000001</v>
      </c>
      <c r="X115" s="6">
        <v>15.025</v>
      </c>
      <c r="Z115" s="6">
        <v>-49.019424000000001</v>
      </c>
      <c r="AB115" s="6">
        <v>-22.526516000000001</v>
      </c>
      <c r="AD115" s="6">
        <v>-60.742061999999997</v>
      </c>
      <c r="AF115" s="6">
        <v>-34.438853999999999</v>
      </c>
    </row>
    <row r="116" spans="2:32" x14ac:dyDescent="0.25">
      <c r="B116" s="6">
        <f>'CL &amp; Data'!B538/1000000000</f>
        <v>7.2194500000000001</v>
      </c>
      <c r="D116" s="6">
        <f>'CL &amp; Data'!C538</f>
        <v>-13.986756</v>
      </c>
      <c r="F116" s="6">
        <f>'CL &amp; Data'!D538</f>
        <v>-35.708793999999997</v>
      </c>
      <c r="H116" s="6">
        <f>'CL &amp; Data'!E538</f>
        <v>-44.335380999999998</v>
      </c>
      <c r="J116" s="6">
        <f>'CL &amp; Data'!F538</f>
        <v>-36.167350999999996</v>
      </c>
      <c r="L116" s="6">
        <f>'CL &amp; Data'!L538/1000000000</f>
        <v>7.2194500000000001</v>
      </c>
      <c r="N116" s="6">
        <f>'CL &amp; Data'!M538</f>
        <v>-13.231225999999999</v>
      </c>
      <c r="P116" s="6">
        <f>'CL &amp; Data'!N538</f>
        <v>-37.292102999999997</v>
      </c>
      <c r="R116" s="6">
        <f>'CL &amp; Data'!O538</f>
        <v>-36.865898000000001</v>
      </c>
      <c r="T116" s="6">
        <f>'CL &amp; Data'!P538</f>
        <v>-68.949355999999995</v>
      </c>
      <c r="X116" s="6">
        <v>15.1525</v>
      </c>
      <c r="Z116" s="6">
        <v>-48.917442000000001</v>
      </c>
      <c r="AB116" s="6">
        <v>-22.558928000000002</v>
      </c>
      <c r="AD116" s="6">
        <v>-60.405124999999998</v>
      </c>
      <c r="AF116" s="6">
        <v>-34.364063000000002</v>
      </c>
    </row>
    <row r="117" spans="2:32" x14ac:dyDescent="0.25">
      <c r="B117" s="6">
        <f>'CL &amp; Data'!B539/1000000000</f>
        <v>7.2843999999999998</v>
      </c>
      <c r="D117" s="6">
        <f>'CL &amp; Data'!C539</f>
        <v>-13.929195</v>
      </c>
      <c r="F117" s="6">
        <f>'CL &amp; Data'!D539</f>
        <v>-35.829334000000003</v>
      </c>
      <c r="H117" s="6">
        <f>'CL &amp; Data'!E539</f>
        <v>-44.232300000000002</v>
      </c>
      <c r="J117" s="6">
        <f>'CL &amp; Data'!F539</f>
        <v>-35.660972999999998</v>
      </c>
      <c r="L117" s="6">
        <f>'CL &amp; Data'!L539/1000000000</f>
        <v>7.2843999999999998</v>
      </c>
      <c r="N117" s="6">
        <f>'CL &amp; Data'!M539</f>
        <v>-13.150411</v>
      </c>
      <c r="P117" s="6">
        <f>'CL &amp; Data'!N539</f>
        <v>-37.487994999999998</v>
      </c>
      <c r="R117" s="6">
        <f>'CL &amp; Data'!O539</f>
        <v>-36.138302000000003</v>
      </c>
      <c r="T117" s="6">
        <f>'CL &amp; Data'!P539</f>
        <v>-62.808666000000002</v>
      </c>
      <c r="X117" s="6">
        <v>15.28</v>
      </c>
      <c r="Z117" s="6">
        <v>-48.751964999999998</v>
      </c>
      <c r="AB117" s="6">
        <v>-22.608315000000001</v>
      </c>
      <c r="AD117" s="6">
        <v>-59.969741999999997</v>
      </c>
      <c r="AF117" s="6">
        <v>-34.278720999999997</v>
      </c>
    </row>
    <row r="118" spans="2:32" x14ac:dyDescent="0.25">
      <c r="B118" s="6">
        <f>'CL &amp; Data'!B540/1000000000</f>
        <v>7.3493500000000003</v>
      </c>
      <c r="D118" s="6">
        <f>'CL &amp; Data'!C540</f>
        <v>-13.69383</v>
      </c>
      <c r="F118" s="6">
        <f>'CL &amp; Data'!D540</f>
        <v>-36.019390000000001</v>
      </c>
      <c r="H118" s="6">
        <f>'CL &amp; Data'!E540</f>
        <v>-44.035046000000001</v>
      </c>
      <c r="J118" s="6">
        <f>'CL &amp; Data'!F540</f>
        <v>-35.243271</v>
      </c>
      <c r="L118" s="6">
        <f>'CL &amp; Data'!L540/1000000000</f>
        <v>7.3493500000000003</v>
      </c>
      <c r="N118" s="6">
        <f>'CL &amp; Data'!M540</f>
        <v>-12.937262</v>
      </c>
      <c r="P118" s="6">
        <f>'CL &amp; Data'!N540</f>
        <v>-37.761130999999999</v>
      </c>
      <c r="R118" s="6">
        <f>'CL &amp; Data'!O540</f>
        <v>-35.576172</v>
      </c>
      <c r="T118" s="6">
        <f>'CL &amp; Data'!P540</f>
        <v>-58.662647</v>
      </c>
      <c r="X118" s="6">
        <v>15.407500000000001</v>
      </c>
      <c r="Z118" s="6">
        <v>-48.441048000000002</v>
      </c>
      <c r="AB118" s="6">
        <v>-22.671939999999999</v>
      </c>
      <c r="AD118" s="6">
        <v>-59.393622999999998</v>
      </c>
      <c r="AF118" s="6">
        <v>-34.183574999999998</v>
      </c>
    </row>
    <row r="119" spans="2:32" x14ac:dyDescent="0.25">
      <c r="B119" s="6">
        <f>'CL &amp; Data'!B541/1000000000</f>
        <v>7.4142999999999999</v>
      </c>
      <c r="D119" s="6">
        <f>'CL &amp; Data'!C541</f>
        <v>-13.607886000000001</v>
      </c>
      <c r="F119" s="6">
        <f>'CL &amp; Data'!D541</f>
        <v>-36.360771</v>
      </c>
      <c r="H119" s="6">
        <f>'CL &amp; Data'!E541</f>
        <v>-43.722324</v>
      </c>
      <c r="J119" s="6">
        <f>'CL &amp; Data'!F541</f>
        <v>-34.887650000000001</v>
      </c>
      <c r="L119" s="6">
        <f>'CL &amp; Data'!L541/1000000000</f>
        <v>7.4142999999999999</v>
      </c>
      <c r="N119" s="6">
        <f>'CL &amp; Data'!M541</f>
        <v>-12.847531999999999</v>
      </c>
      <c r="P119" s="6">
        <f>'CL &amp; Data'!N541</f>
        <v>-38.069271000000001</v>
      </c>
      <c r="R119" s="6">
        <f>'CL &amp; Data'!O541</f>
        <v>-35.088332999999999</v>
      </c>
      <c r="T119" s="6">
        <f>'CL &amp; Data'!P541</f>
        <v>-56.557270000000003</v>
      </c>
      <c r="X119" s="6">
        <v>15.535</v>
      </c>
      <c r="Z119" s="6">
        <v>-48.091208999999999</v>
      </c>
      <c r="AB119" s="6">
        <v>-22.750256</v>
      </c>
      <c r="AD119" s="6">
        <v>-58.672508000000001</v>
      </c>
      <c r="AF119" s="6">
        <v>-34.075660999999997</v>
      </c>
    </row>
    <row r="120" spans="2:32" x14ac:dyDescent="0.25">
      <c r="B120" s="6">
        <f>'CL &amp; Data'!B542/1000000000</f>
        <v>7.4792500000000004</v>
      </c>
      <c r="D120" s="6">
        <f>'CL &amp; Data'!C542</f>
        <v>-13.427213</v>
      </c>
      <c r="F120" s="6">
        <f>'CL &amp; Data'!D542</f>
        <v>-36.830368</v>
      </c>
      <c r="H120" s="6">
        <f>'CL &amp; Data'!E542</f>
        <v>-43.673355000000001</v>
      </c>
      <c r="J120" s="6">
        <f>'CL &amp; Data'!F542</f>
        <v>-34.527351000000003</v>
      </c>
      <c r="L120" s="6">
        <f>'CL &amp; Data'!L542/1000000000</f>
        <v>7.4792500000000004</v>
      </c>
      <c r="N120" s="6">
        <f>'CL &amp; Data'!M542</f>
        <v>-12.668157000000001</v>
      </c>
      <c r="P120" s="6">
        <f>'CL &amp; Data'!N542</f>
        <v>-38.444344000000001</v>
      </c>
      <c r="R120" s="6">
        <f>'CL &amp; Data'!O542</f>
        <v>-34.758690000000001</v>
      </c>
      <c r="T120" s="6">
        <f>'CL &amp; Data'!P542</f>
        <v>-54.774890999999997</v>
      </c>
      <c r="X120" s="6">
        <v>15.6625</v>
      </c>
      <c r="Z120" s="6">
        <v>-47.815331</v>
      </c>
      <c r="AB120" s="6">
        <v>-22.834693999999999</v>
      </c>
      <c r="AD120" s="6">
        <v>-57.943728999999998</v>
      </c>
      <c r="AF120" s="6">
        <v>-33.969470999999999</v>
      </c>
    </row>
    <row r="121" spans="2:32" x14ac:dyDescent="0.25">
      <c r="B121" s="6">
        <f>'CL &amp; Data'!B543/1000000000</f>
        <v>7.5442</v>
      </c>
      <c r="D121" s="6">
        <f>'CL &amp; Data'!C543</f>
        <v>-13.325039</v>
      </c>
      <c r="F121" s="6">
        <f>'CL &amp; Data'!D543</f>
        <v>-37.333430999999997</v>
      </c>
      <c r="H121" s="6">
        <f>'CL &amp; Data'!E543</f>
        <v>-43.229407999999999</v>
      </c>
      <c r="J121" s="6">
        <f>'CL &amp; Data'!F543</f>
        <v>-34.137394</v>
      </c>
      <c r="L121" s="6">
        <f>'CL &amp; Data'!L543/1000000000</f>
        <v>7.5442</v>
      </c>
      <c r="N121" s="6">
        <f>'CL &amp; Data'!M543</f>
        <v>-12.564147999999999</v>
      </c>
      <c r="P121" s="6">
        <f>'CL &amp; Data'!N543</f>
        <v>-38.721069</v>
      </c>
      <c r="R121" s="6">
        <f>'CL &amp; Data'!O543</f>
        <v>-34.232013999999999</v>
      </c>
      <c r="T121" s="6">
        <f>'CL &amp; Data'!P543</f>
        <v>-53.243628999999999</v>
      </c>
      <c r="X121" s="6">
        <v>15.79</v>
      </c>
      <c r="Z121" s="6">
        <v>-47.607852999999999</v>
      </c>
      <c r="AB121" s="6">
        <v>-22.929978999999999</v>
      </c>
      <c r="AD121" s="6">
        <v>-56.540675999999998</v>
      </c>
      <c r="AF121" s="6">
        <v>-33.859810000000003</v>
      </c>
    </row>
    <row r="122" spans="2:32" x14ac:dyDescent="0.25">
      <c r="B122" s="6">
        <f>'CL &amp; Data'!B544/1000000000</f>
        <v>7.6091499999999996</v>
      </c>
      <c r="D122" s="6">
        <f>'CL &amp; Data'!C544</f>
        <v>-13.103299</v>
      </c>
      <c r="F122" s="6">
        <f>'CL &amp; Data'!D544</f>
        <v>-37.668838999999998</v>
      </c>
      <c r="H122" s="6">
        <f>'CL &amp; Data'!E544</f>
        <v>-42.529575000000001</v>
      </c>
      <c r="J122" s="6">
        <f>'CL &amp; Data'!F544</f>
        <v>-33.792442000000001</v>
      </c>
      <c r="L122" s="6">
        <f>'CL &amp; Data'!L544/1000000000</f>
        <v>7.6091499999999996</v>
      </c>
      <c r="N122" s="6">
        <f>'CL &amp; Data'!M544</f>
        <v>-12.327718000000001</v>
      </c>
      <c r="P122" s="6">
        <f>'CL &amp; Data'!N544</f>
        <v>-38.814166999999998</v>
      </c>
      <c r="R122" s="6">
        <f>'CL &amp; Data'!O544</f>
        <v>-33.715668000000001</v>
      </c>
      <c r="T122" s="6">
        <f>'CL &amp; Data'!P544</f>
        <v>-51.708072999999999</v>
      </c>
      <c r="X122" s="6">
        <v>15.9175</v>
      </c>
      <c r="Z122" s="6">
        <v>-47.597248</v>
      </c>
      <c r="AB122" s="6">
        <v>-23.025143</v>
      </c>
      <c r="AD122" s="6">
        <v>-54.526291000000001</v>
      </c>
      <c r="AF122" s="6">
        <v>-33.762466000000003</v>
      </c>
    </row>
    <row r="123" spans="2:32" x14ac:dyDescent="0.25">
      <c r="B123" s="6">
        <f>'CL &amp; Data'!B545/1000000000</f>
        <v>7.6741000000000001</v>
      </c>
      <c r="D123" s="6">
        <f>'CL &amp; Data'!C545</f>
        <v>-12.908988000000001</v>
      </c>
      <c r="F123" s="6">
        <f>'CL &amp; Data'!D545</f>
        <v>-38.023026000000002</v>
      </c>
      <c r="H123" s="6">
        <f>'CL &amp; Data'!E545</f>
        <v>-42.207039000000002</v>
      </c>
      <c r="J123" s="6">
        <f>'CL &amp; Data'!F545</f>
        <v>-33.449238000000001</v>
      </c>
      <c r="L123" s="6">
        <f>'CL &amp; Data'!L545/1000000000</f>
        <v>7.6741000000000001</v>
      </c>
      <c r="N123" s="6">
        <f>'CL &amp; Data'!M545</f>
        <v>-12.149697</v>
      </c>
      <c r="P123" s="6">
        <f>'CL &amp; Data'!N545</f>
        <v>-38.884391999999998</v>
      </c>
      <c r="R123" s="6">
        <f>'CL &amp; Data'!O545</f>
        <v>-33.199890000000003</v>
      </c>
      <c r="T123" s="6">
        <f>'CL &amp; Data'!P545</f>
        <v>-50.245285000000003</v>
      </c>
      <c r="X123" s="6">
        <v>16.045000000000002</v>
      </c>
      <c r="Z123" s="6">
        <v>-47.840221</v>
      </c>
      <c r="AB123" s="6">
        <v>-23.126732000000001</v>
      </c>
      <c r="AD123" s="6">
        <v>-53.693935000000003</v>
      </c>
      <c r="AF123" s="6">
        <v>-33.657963000000002</v>
      </c>
    </row>
    <row r="124" spans="2:32" x14ac:dyDescent="0.25">
      <c r="B124" s="6">
        <f>'CL &amp; Data'!B546/1000000000</f>
        <v>7.7390499999999998</v>
      </c>
      <c r="D124" s="6">
        <f>'CL &amp; Data'!C546</f>
        <v>-12.719633</v>
      </c>
      <c r="F124" s="6">
        <f>'CL &amp; Data'!D546</f>
        <v>-38.126731999999997</v>
      </c>
      <c r="H124" s="6">
        <f>'CL &amp; Data'!E546</f>
        <v>-42.042712999999999</v>
      </c>
      <c r="J124" s="6">
        <f>'CL &amp; Data'!F546</f>
        <v>-33.179768000000003</v>
      </c>
      <c r="L124" s="6">
        <f>'CL &amp; Data'!L546/1000000000</f>
        <v>7.7390499999999998</v>
      </c>
      <c r="N124" s="6">
        <f>'CL &amp; Data'!M546</f>
        <v>-11.929264</v>
      </c>
      <c r="P124" s="6">
        <f>'CL &amp; Data'!N546</f>
        <v>-38.789768000000002</v>
      </c>
      <c r="R124" s="6">
        <f>'CL &amp; Data'!O546</f>
        <v>-32.814937999999998</v>
      </c>
      <c r="T124" s="6">
        <f>'CL &amp; Data'!P546</f>
        <v>-48.866528000000002</v>
      </c>
      <c r="X124" s="6">
        <v>16.172499999999999</v>
      </c>
      <c r="Z124" s="6">
        <v>-48.224781</v>
      </c>
      <c r="AB124" s="6">
        <v>-23.236664000000001</v>
      </c>
      <c r="AD124" s="6">
        <v>-53.095897999999998</v>
      </c>
      <c r="AF124" s="6">
        <v>-33.544410999999997</v>
      </c>
    </row>
    <row r="125" spans="2:32" x14ac:dyDescent="0.25">
      <c r="B125" s="6">
        <f>'CL &amp; Data'!B547/1000000000</f>
        <v>7.8040000000000003</v>
      </c>
      <c r="D125" s="6">
        <f>'CL &amp; Data'!C547</f>
        <v>-12.573278</v>
      </c>
      <c r="F125" s="6">
        <f>'CL &amp; Data'!D547</f>
        <v>-38.299537999999998</v>
      </c>
      <c r="H125" s="6">
        <f>'CL &amp; Data'!E547</f>
        <v>-41.846446999999998</v>
      </c>
      <c r="J125" s="6">
        <f>'CL &amp; Data'!F547</f>
        <v>-32.917191000000003</v>
      </c>
      <c r="L125" s="6">
        <f>'CL &amp; Data'!L547/1000000000</f>
        <v>7.8040000000000003</v>
      </c>
      <c r="N125" s="6">
        <f>'CL &amp; Data'!M547</f>
        <v>-11.817354999999999</v>
      </c>
      <c r="P125" s="6">
        <f>'CL &amp; Data'!N547</f>
        <v>-38.653294000000002</v>
      </c>
      <c r="R125" s="6">
        <f>'CL &amp; Data'!O547</f>
        <v>-32.422049999999999</v>
      </c>
      <c r="T125" s="6">
        <f>'CL &amp; Data'!P547</f>
        <v>-47.630814000000001</v>
      </c>
      <c r="X125" s="6">
        <v>16.3</v>
      </c>
      <c r="Z125" s="6">
        <v>-48.717098</v>
      </c>
      <c r="AB125" s="6">
        <v>-23.346105999999999</v>
      </c>
      <c r="AD125" s="6">
        <v>-52.826832000000003</v>
      </c>
      <c r="AF125" s="6">
        <v>-33.438965000000003</v>
      </c>
    </row>
    <row r="126" spans="2:32" x14ac:dyDescent="0.25">
      <c r="B126" s="6">
        <f>'CL &amp; Data'!B548/1000000000</f>
        <v>7.8689499999999999</v>
      </c>
      <c r="D126" s="6">
        <f>'CL &amp; Data'!C548</f>
        <v>-12.458959999999999</v>
      </c>
      <c r="F126" s="6">
        <f>'CL &amp; Data'!D548</f>
        <v>-38.307361999999998</v>
      </c>
      <c r="H126" s="6">
        <f>'CL &amp; Data'!E548</f>
        <v>-41.642612</v>
      </c>
      <c r="J126" s="6">
        <f>'CL &amp; Data'!F548</f>
        <v>-32.711154999999998</v>
      </c>
      <c r="L126" s="6">
        <f>'CL &amp; Data'!L548/1000000000</f>
        <v>7.8689499999999999</v>
      </c>
      <c r="N126" s="6">
        <f>'CL &amp; Data'!M548</f>
        <v>-11.678963</v>
      </c>
      <c r="P126" s="6">
        <f>'CL &amp; Data'!N548</f>
        <v>-38.394485000000003</v>
      </c>
      <c r="R126" s="6">
        <f>'CL &amp; Data'!O548</f>
        <v>-32.133223999999998</v>
      </c>
      <c r="T126" s="6">
        <f>'CL &amp; Data'!P548</f>
        <v>-46.410212999999999</v>
      </c>
      <c r="X126" s="6">
        <v>16.427499999999998</v>
      </c>
      <c r="Z126" s="6">
        <v>-49.264366000000003</v>
      </c>
      <c r="AB126" s="6">
        <v>-23.452351</v>
      </c>
      <c r="AD126" s="6">
        <v>-51.455649999999999</v>
      </c>
      <c r="AF126" s="6">
        <v>-33.334499000000001</v>
      </c>
    </row>
    <row r="127" spans="2:32" x14ac:dyDescent="0.25">
      <c r="B127" s="6">
        <f>'CL &amp; Data'!B549/1000000000</f>
        <v>7.9339000000000004</v>
      </c>
      <c r="D127" s="6">
        <f>'CL &amp; Data'!C549</f>
        <v>-12.272615999999999</v>
      </c>
      <c r="F127" s="6">
        <f>'CL &amp; Data'!D549</f>
        <v>-38.463787000000004</v>
      </c>
      <c r="H127" s="6">
        <f>'CL &amp; Data'!E549</f>
        <v>-41.290461999999998</v>
      </c>
      <c r="J127" s="6">
        <f>'CL &amp; Data'!F549</f>
        <v>-32.521912</v>
      </c>
      <c r="L127" s="6">
        <f>'CL &amp; Data'!L549/1000000000</f>
        <v>7.9339000000000004</v>
      </c>
      <c r="N127" s="6">
        <f>'CL &amp; Data'!M549</f>
        <v>-11.567155</v>
      </c>
      <c r="P127" s="6">
        <f>'CL &amp; Data'!N549</f>
        <v>-38.128211999999998</v>
      </c>
      <c r="R127" s="6">
        <f>'CL &amp; Data'!O549</f>
        <v>-31.815683</v>
      </c>
      <c r="T127" s="6">
        <f>'CL &amp; Data'!P549</f>
        <v>-45.253284000000001</v>
      </c>
      <c r="X127" s="6">
        <v>16.555</v>
      </c>
      <c r="Z127" s="6">
        <v>-49.942219000000001</v>
      </c>
      <c r="AB127" s="6">
        <v>-23.552741999999999</v>
      </c>
      <c r="AD127" s="6">
        <v>-50.874634</v>
      </c>
      <c r="AF127" s="6">
        <v>-33.229084</v>
      </c>
    </row>
    <row r="128" spans="2:32" x14ac:dyDescent="0.25">
      <c r="B128" s="6">
        <f>'CL &amp; Data'!B550/1000000000</f>
        <v>7.99885</v>
      </c>
      <c r="D128" s="6">
        <f>'CL &amp; Data'!C550</f>
        <v>-12.145785999999999</v>
      </c>
      <c r="F128" s="6">
        <f>'CL &amp; Data'!D550</f>
        <v>-38.543067999999998</v>
      </c>
      <c r="H128" s="6">
        <f>'CL &amp; Data'!E550</f>
        <v>-41.106571000000002</v>
      </c>
      <c r="J128" s="6">
        <f>'CL &amp; Data'!F550</f>
        <v>-32.400683999999998</v>
      </c>
      <c r="L128" s="6">
        <f>'CL &amp; Data'!L550/1000000000</f>
        <v>7.99885</v>
      </c>
      <c r="N128" s="6">
        <f>'CL &amp; Data'!M550</f>
        <v>-11.430377</v>
      </c>
      <c r="P128" s="6">
        <f>'CL &amp; Data'!N550</f>
        <v>-37.887917000000002</v>
      </c>
      <c r="R128" s="6">
        <f>'CL &amp; Data'!O550</f>
        <v>-31.553229999999999</v>
      </c>
      <c r="T128" s="6">
        <f>'CL &amp; Data'!P550</f>
        <v>-44.286850000000001</v>
      </c>
      <c r="X128" s="6">
        <v>16.682500000000001</v>
      </c>
      <c r="Z128" s="6">
        <v>-50.792521999999998</v>
      </c>
      <c r="AB128" s="6">
        <v>-23.648164999999999</v>
      </c>
      <c r="AD128" s="6">
        <v>-50.218086</v>
      </c>
      <c r="AF128" s="6">
        <v>-33.117538000000003</v>
      </c>
    </row>
    <row r="129" spans="2:32" x14ac:dyDescent="0.25">
      <c r="B129" s="6">
        <f>'CL &amp; Data'!B551/1000000000</f>
        <v>8.0638000000000005</v>
      </c>
      <c r="D129" s="6">
        <f>'CL &amp; Data'!C551</f>
        <v>-11.912456000000001</v>
      </c>
      <c r="F129" s="6">
        <f>'CL &amp; Data'!D551</f>
        <v>-38.690669999999997</v>
      </c>
      <c r="H129" s="6">
        <f>'CL &amp; Data'!E551</f>
        <v>-40.810195999999998</v>
      </c>
      <c r="J129" s="6">
        <f>'CL &amp; Data'!F551</f>
        <v>-32.325541999999999</v>
      </c>
      <c r="L129" s="6">
        <f>'CL &amp; Data'!L551/1000000000</f>
        <v>8.0638000000000005</v>
      </c>
      <c r="N129" s="6">
        <f>'CL &amp; Data'!M551</f>
        <v>-11.289497000000001</v>
      </c>
      <c r="P129" s="6">
        <f>'CL &amp; Data'!N551</f>
        <v>-37.661090999999999</v>
      </c>
      <c r="R129" s="6">
        <f>'CL &amp; Data'!O551</f>
        <v>-31.428221000000001</v>
      </c>
      <c r="T129" s="6">
        <f>'CL &amp; Data'!P551</f>
        <v>-43.257461999999997</v>
      </c>
      <c r="X129" s="6">
        <v>16.809999999999999</v>
      </c>
      <c r="Z129" s="6">
        <v>-51.611880999999997</v>
      </c>
      <c r="AB129" s="6">
        <v>-23.724924000000001</v>
      </c>
      <c r="AD129" s="6">
        <v>-49.315246999999999</v>
      </c>
      <c r="AF129" s="6">
        <v>-33.009757999999998</v>
      </c>
    </row>
    <row r="130" spans="2:32" x14ac:dyDescent="0.25">
      <c r="B130" s="6">
        <f>'CL &amp; Data'!B552/1000000000</f>
        <v>8.1287500000000001</v>
      </c>
      <c r="D130" s="6">
        <f>'CL &amp; Data'!C552</f>
        <v>-11.777438999999999</v>
      </c>
      <c r="F130" s="6">
        <f>'CL &amp; Data'!D552</f>
        <v>-38.724327000000002</v>
      </c>
      <c r="H130" s="6">
        <f>'CL &amp; Data'!E552</f>
        <v>-40.486545999999997</v>
      </c>
      <c r="J130" s="6">
        <f>'CL &amp; Data'!F552</f>
        <v>-32.32103</v>
      </c>
      <c r="L130" s="6">
        <f>'CL &amp; Data'!L552/1000000000</f>
        <v>8.1287500000000001</v>
      </c>
      <c r="N130" s="6">
        <f>'CL &amp; Data'!M552</f>
        <v>-11.14626</v>
      </c>
      <c r="P130" s="6">
        <f>'CL &amp; Data'!N552</f>
        <v>-37.475208000000002</v>
      </c>
      <c r="R130" s="6">
        <f>'CL &amp; Data'!O552</f>
        <v>-31.345109999999998</v>
      </c>
      <c r="T130" s="6">
        <f>'CL &amp; Data'!P552</f>
        <v>-42.338740999999999</v>
      </c>
      <c r="X130" s="6">
        <v>16.9375</v>
      </c>
      <c r="Z130" s="6">
        <v>-52.086575000000003</v>
      </c>
      <c r="AB130" s="6">
        <v>-23.798752</v>
      </c>
      <c r="AD130" s="6">
        <v>-48.707436000000001</v>
      </c>
      <c r="AF130" s="6">
        <v>-32.886958999999997</v>
      </c>
    </row>
    <row r="131" spans="2:32" x14ac:dyDescent="0.25">
      <c r="B131" s="6">
        <f>'CL &amp; Data'!B553/1000000000</f>
        <v>8.1936999999999998</v>
      </c>
      <c r="D131" s="6">
        <f>'CL &amp; Data'!C553</f>
        <v>-11.563717</v>
      </c>
      <c r="F131" s="6">
        <f>'CL &amp; Data'!D553</f>
        <v>-38.693573000000001</v>
      </c>
      <c r="H131" s="6">
        <f>'CL &amp; Data'!E553</f>
        <v>-40.041874</v>
      </c>
      <c r="J131" s="6">
        <f>'CL &amp; Data'!F553</f>
        <v>-32.386192000000001</v>
      </c>
      <c r="L131" s="6">
        <f>'CL &amp; Data'!L553/1000000000</f>
        <v>8.1936999999999998</v>
      </c>
      <c r="N131" s="6">
        <f>'CL &amp; Data'!M553</f>
        <v>-10.989594</v>
      </c>
      <c r="P131" s="6">
        <f>'CL &amp; Data'!N553</f>
        <v>-37.281185000000001</v>
      </c>
      <c r="R131" s="6">
        <f>'CL &amp; Data'!O553</f>
        <v>-31.394855</v>
      </c>
      <c r="T131" s="6">
        <f>'CL &amp; Data'!P553</f>
        <v>-41.278393000000001</v>
      </c>
      <c r="X131" s="6">
        <v>17.065000000000001</v>
      </c>
      <c r="Z131" s="6">
        <v>-52.471328999999997</v>
      </c>
      <c r="AB131" s="6">
        <v>-23.861507</v>
      </c>
      <c r="AD131" s="6">
        <v>-48.101455999999999</v>
      </c>
      <c r="AF131" s="6">
        <v>-32.779411000000003</v>
      </c>
    </row>
    <row r="132" spans="2:32" x14ac:dyDescent="0.25">
      <c r="B132" s="6">
        <f>'CL &amp; Data'!B554/1000000000</f>
        <v>8.2586499999999994</v>
      </c>
      <c r="D132" s="6">
        <f>'CL &amp; Data'!C554</f>
        <v>-11.408735999999999</v>
      </c>
      <c r="F132" s="6">
        <f>'CL &amp; Data'!D554</f>
        <v>-38.649451999999997</v>
      </c>
      <c r="H132" s="6">
        <f>'CL &amp; Data'!E554</f>
        <v>-39.457832000000003</v>
      </c>
      <c r="J132" s="6">
        <f>'CL &amp; Data'!F554</f>
        <v>-32.561123000000002</v>
      </c>
      <c r="L132" s="6">
        <f>'CL &amp; Data'!L554/1000000000</f>
        <v>8.2586499999999994</v>
      </c>
      <c r="N132" s="6">
        <f>'CL &amp; Data'!M554</f>
        <v>-10.832182</v>
      </c>
      <c r="P132" s="6">
        <f>'CL &amp; Data'!N554</f>
        <v>-37.166088000000002</v>
      </c>
      <c r="R132" s="6">
        <f>'CL &amp; Data'!O554</f>
        <v>-31.466757000000001</v>
      </c>
      <c r="T132" s="6">
        <f>'CL &amp; Data'!P554</f>
        <v>-40.356209</v>
      </c>
      <c r="X132" s="6">
        <v>17.192499999999999</v>
      </c>
      <c r="Z132" s="6">
        <v>-52.973568</v>
      </c>
      <c r="AB132" s="6">
        <v>-23.922623000000002</v>
      </c>
      <c r="AD132" s="6">
        <v>-47.641478999999997</v>
      </c>
      <c r="AF132" s="6">
        <v>-32.674380999999997</v>
      </c>
    </row>
    <row r="133" spans="2:32" x14ac:dyDescent="0.25">
      <c r="B133" s="6">
        <f>'CL &amp; Data'!B555/1000000000</f>
        <v>8.3236000000000008</v>
      </c>
      <c r="D133" s="6">
        <f>'CL &amp; Data'!C555</f>
        <v>-11.204295999999999</v>
      </c>
      <c r="F133" s="6">
        <f>'CL &amp; Data'!D555</f>
        <v>-38.577770000000001</v>
      </c>
      <c r="H133" s="6">
        <f>'CL &amp; Data'!E555</f>
        <v>-38.908771999999999</v>
      </c>
      <c r="J133" s="6">
        <f>'CL &amp; Data'!F555</f>
        <v>-32.777785999999999</v>
      </c>
      <c r="L133" s="6">
        <f>'CL &amp; Data'!L555/1000000000</f>
        <v>8.3236000000000008</v>
      </c>
      <c r="N133" s="6">
        <f>'CL &amp; Data'!M555</f>
        <v>-10.694735</v>
      </c>
      <c r="P133" s="6">
        <f>'CL &amp; Data'!N555</f>
        <v>-37.024951999999999</v>
      </c>
      <c r="R133" s="6">
        <f>'CL &amp; Data'!O555</f>
        <v>-31.644672</v>
      </c>
      <c r="T133" s="6">
        <f>'CL &amp; Data'!P555</f>
        <v>-39.473953000000002</v>
      </c>
      <c r="X133" s="6">
        <v>17.32</v>
      </c>
      <c r="Z133" s="6">
        <v>-53.502087000000003</v>
      </c>
      <c r="AB133" s="6">
        <v>-23.981760000000001</v>
      </c>
      <c r="AD133" s="6">
        <v>-47.307175000000001</v>
      </c>
      <c r="AF133" s="6">
        <v>-32.581947</v>
      </c>
    </row>
    <row r="134" spans="2:32" x14ac:dyDescent="0.25">
      <c r="B134" s="6">
        <f>'CL &amp; Data'!B556/1000000000</f>
        <v>8.3885500000000004</v>
      </c>
      <c r="D134" s="6">
        <f>'CL &amp; Data'!C556</f>
        <v>-11.076003</v>
      </c>
      <c r="F134" s="6">
        <f>'CL &amp; Data'!D556</f>
        <v>-38.567355999999997</v>
      </c>
      <c r="H134" s="6">
        <f>'CL &amp; Data'!E556</f>
        <v>-38.501719999999999</v>
      </c>
      <c r="J134" s="6">
        <f>'CL &amp; Data'!F556</f>
        <v>-32.969673</v>
      </c>
      <c r="L134" s="6">
        <f>'CL &amp; Data'!L556/1000000000</f>
        <v>8.3885500000000004</v>
      </c>
      <c r="N134" s="6">
        <f>'CL &amp; Data'!M556</f>
        <v>-10.60172</v>
      </c>
      <c r="P134" s="6">
        <f>'CL &amp; Data'!N556</f>
        <v>-36.856976000000003</v>
      </c>
      <c r="R134" s="6">
        <f>'CL &amp; Data'!O556</f>
        <v>-31.817034</v>
      </c>
      <c r="T134" s="6">
        <f>'CL &amp; Data'!P556</f>
        <v>-38.896011000000001</v>
      </c>
      <c r="X134" s="6">
        <v>17.447500000000002</v>
      </c>
      <c r="Z134" s="6">
        <v>-54.048198999999997</v>
      </c>
      <c r="AB134" s="6">
        <v>-24.039155999999998</v>
      </c>
      <c r="AD134" s="6">
        <v>-47.054625999999999</v>
      </c>
      <c r="AF134" s="6">
        <v>-32.497723000000001</v>
      </c>
    </row>
    <row r="135" spans="2:32" x14ac:dyDescent="0.25">
      <c r="B135" s="6">
        <f>'CL &amp; Data'!B557/1000000000</f>
        <v>8.4535</v>
      </c>
      <c r="D135" s="6">
        <f>'CL &amp; Data'!C557</f>
        <v>-10.922136999999999</v>
      </c>
      <c r="F135" s="6">
        <f>'CL &amp; Data'!D557</f>
        <v>-38.6175</v>
      </c>
      <c r="H135" s="6">
        <f>'CL &amp; Data'!E557</f>
        <v>-38.024844999999999</v>
      </c>
      <c r="J135" s="6">
        <f>'CL &amp; Data'!F557</f>
        <v>-33.077849999999998</v>
      </c>
      <c r="L135" s="6">
        <f>'CL &amp; Data'!L557/1000000000</f>
        <v>8.4535</v>
      </c>
      <c r="N135" s="6">
        <f>'CL &amp; Data'!M557</f>
        <v>-10.50318</v>
      </c>
      <c r="P135" s="6">
        <f>'CL &amp; Data'!N557</f>
        <v>-36.645663999999996</v>
      </c>
      <c r="R135" s="6">
        <f>'CL &amp; Data'!O557</f>
        <v>-31.979780000000002</v>
      </c>
      <c r="T135" s="6">
        <f>'CL &amp; Data'!P557</f>
        <v>-38.417262999999998</v>
      </c>
      <c r="X135" s="6">
        <v>17.574999999999999</v>
      </c>
      <c r="Z135" s="6">
        <v>-54.696854000000002</v>
      </c>
      <c r="AB135" s="6">
        <v>-24.089435999999999</v>
      </c>
      <c r="AD135" s="6">
        <v>-46.877991000000002</v>
      </c>
      <c r="AF135" s="6">
        <v>-32.430186999999997</v>
      </c>
    </row>
    <row r="136" spans="2:32" x14ac:dyDescent="0.25">
      <c r="B136" s="6">
        <f>'CL &amp; Data'!B558/1000000000</f>
        <v>8.5184499999999996</v>
      </c>
      <c r="D136" s="6">
        <f>'CL &amp; Data'!C558</f>
        <v>-10.837778</v>
      </c>
      <c r="F136" s="6">
        <f>'CL &amp; Data'!D558</f>
        <v>-38.610165000000002</v>
      </c>
      <c r="H136" s="6">
        <f>'CL &amp; Data'!E558</f>
        <v>-37.625754999999998</v>
      </c>
      <c r="J136" s="6">
        <f>'CL &amp; Data'!F558</f>
        <v>-33.049587000000002</v>
      </c>
      <c r="L136" s="6">
        <f>'CL &amp; Data'!L558/1000000000</f>
        <v>8.5184499999999996</v>
      </c>
      <c r="N136" s="6">
        <f>'CL &amp; Data'!M558</f>
        <v>-10.447466</v>
      </c>
      <c r="P136" s="6">
        <f>'CL &amp; Data'!N558</f>
        <v>-36.480240000000002</v>
      </c>
      <c r="R136" s="6">
        <f>'CL &amp; Data'!O558</f>
        <v>-32.074207000000001</v>
      </c>
      <c r="T136" s="6">
        <f>'CL &amp; Data'!P558</f>
        <v>-38.100856999999998</v>
      </c>
      <c r="X136" s="6">
        <v>17.702500000000001</v>
      </c>
      <c r="Z136" s="6">
        <v>-55.325588000000003</v>
      </c>
      <c r="AB136" s="6">
        <v>-24.130534999999998</v>
      </c>
      <c r="AD136" s="6">
        <v>-46.736874</v>
      </c>
      <c r="AF136" s="6">
        <v>-32.375759000000002</v>
      </c>
    </row>
    <row r="137" spans="2:32" x14ac:dyDescent="0.25">
      <c r="B137" s="6">
        <f>'CL &amp; Data'!B559/1000000000</f>
        <v>8.5833999999999993</v>
      </c>
      <c r="D137" s="6">
        <f>'CL &amp; Data'!C559</f>
        <v>-10.721508999999999</v>
      </c>
      <c r="F137" s="6">
        <f>'CL &amp; Data'!D559</f>
        <v>-38.695090999999998</v>
      </c>
      <c r="H137" s="6">
        <f>'CL &amp; Data'!E559</f>
        <v>-37.288272999999997</v>
      </c>
      <c r="J137" s="6">
        <f>'CL &amp; Data'!F559</f>
        <v>-33.067368000000002</v>
      </c>
      <c r="L137" s="6">
        <f>'CL &amp; Data'!L559/1000000000</f>
        <v>8.5833999999999993</v>
      </c>
      <c r="N137" s="6">
        <f>'CL &amp; Data'!M559</f>
        <v>-10.356902</v>
      </c>
      <c r="P137" s="6">
        <f>'CL &amp; Data'!N559</f>
        <v>-36.357922000000002</v>
      </c>
      <c r="R137" s="6">
        <f>'CL &amp; Data'!O559</f>
        <v>-32.328814999999999</v>
      </c>
      <c r="T137" s="6">
        <f>'CL &amp; Data'!P559</f>
        <v>-37.885052000000002</v>
      </c>
      <c r="X137" s="6">
        <v>17.829999999999998</v>
      </c>
      <c r="Z137" s="6">
        <v>-55.933216000000002</v>
      </c>
      <c r="AB137" s="6">
        <v>-24.177305</v>
      </c>
      <c r="AD137" s="6">
        <v>-46.538291999999998</v>
      </c>
      <c r="AF137" s="6">
        <v>-32.327869</v>
      </c>
    </row>
    <row r="138" spans="2:32" x14ac:dyDescent="0.25">
      <c r="B138" s="6">
        <f>'CL &amp; Data'!B560/1000000000</f>
        <v>8.6483500000000006</v>
      </c>
      <c r="D138" s="6">
        <f>'CL &amp; Data'!C560</f>
        <v>-10.685373999999999</v>
      </c>
      <c r="F138" s="6">
        <f>'CL &amp; Data'!D560</f>
        <v>-38.791255999999997</v>
      </c>
      <c r="H138" s="6">
        <f>'CL &amp; Data'!E560</f>
        <v>-37.000968999999998</v>
      </c>
      <c r="J138" s="6">
        <f>'CL &amp; Data'!F560</f>
        <v>-32.949154</v>
      </c>
      <c r="L138" s="6">
        <f>'CL &amp; Data'!L560/1000000000</f>
        <v>8.6483500000000006</v>
      </c>
      <c r="N138" s="6">
        <f>'CL &amp; Data'!M560</f>
        <v>-10.330088</v>
      </c>
      <c r="P138" s="6">
        <f>'CL &amp; Data'!N560</f>
        <v>-36.283188000000003</v>
      </c>
      <c r="R138" s="6">
        <f>'CL &amp; Data'!O560</f>
        <v>-32.470191999999997</v>
      </c>
      <c r="T138" s="6">
        <f>'CL &amp; Data'!P560</f>
        <v>-37.757491999999999</v>
      </c>
      <c r="X138" s="6">
        <v>17.9575</v>
      </c>
      <c r="Z138" s="6">
        <v>-56.510371999999997</v>
      </c>
      <c r="AB138" s="6">
        <v>-24.230452</v>
      </c>
      <c r="AD138" s="6">
        <v>-46.304417000000001</v>
      </c>
      <c r="AF138" s="6">
        <v>-32.296669000000001</v>
      </c>
    </row>
    <row r="139" spans="2:32" x14ac:dyDescent="0.25">
      <c r="B139" s="6">
        <f>'CL &amp; Data'!B561/1000000000</f>
        <v>8.7133000000000003</v>
      </c>
      <c r="D139" s="6">
        <f>'CL &amp; Data'!C561</f>
        <v>-10.635429</v>
      </c>
      <c r="F139" s="6">
        <f>'CL &amp; Data'!D561</f>
        <v>-39.005135000000003</v>
      </c>
      <c r="H139" s="6">
        <f>'CL &amp; Data'!E561</f>
        <v>-36.801949</v>
      </c>
      <c r="J139" s="6">
        <f>'CL &amp; Data'!F561</f>
        <v>-32.806362</v>
      </c>
      <c r="L139" s="6">
        <f>'CL &amp; Data'!L561/1000000000</f>
        <v>8.7133000000000003</v>
      </c>
      <c r="N139" s="6">
        <f>'CL &amp; Data'!M561</f>
        <v>-10.261972</v>
      </c>
      <c r="P139" s="6">
        <f>'CL &amp; Data'!N561</f>
        <v>-36.172924000000002</v>
      </c>
      <c r="R139" s="6">
        <f>'CL &amp; Data'!O561</f>
        <v>-32.549950000000003</v>
      </c>
      <c r="T139" s="6">
        <f>'CL &amp; Data'!P561</f>
        <v>-37.675545</v>
      </c>
      <c r="X139" s="6">
        <v>18.085000000000001</v>
      </c>
      <c r="Z139" s="6">
        <v>-57.075935000000001</v>
      </c>
      <c r="AB139" s="6">
        <v>-24.284565000000001</v>
      </c>
      <c r="AD139" s="6">
        <v>-46.069797999999999</v>
      </c>
      <c r="AF139" s="6">
        <v>-32.280467999999999</v>
      </c>
    </row>
    <row r="140" spans="2:32" x14ac:dyDescent="0.25">
      <c r="B140" s="6">
        <f>'CL &amp; Data'!B562/1000000000</f>
        <v>8.7782499999999999</v>
      </c>
      <c r="D140" s="6">
        <f>'CL &amp; Data'!C562</f>
        <v>-10.648092999999999</v>
      </c>
      <c r="F140" s="6">
        <f>'CL &amp; Data'!D562</f>
        <v>-39.199416999999997</v>
      </c>
      <c r="H140" s="6">
        <f>'CL &amp; Data'!E562</f>
        <v>-36.635379999999998</v>
      </c>
      <c r="J140" s="6">
        <f>'CL &amp; Data'!F562</f>
        <v>-32.521960999999997</v>
      </c>
      <c r="L140" s="6">
        <f>'CL &amp; Data'!L562/1000000000</f>
        <v>8.7782499999999999</v>
      </c>
      <c r="N140" s="6">
        <f>'CL &amp; Data'!M562</f>
        <v>-10.264238000000001</v>
      </c>
      <c r="P140" s="6">
        <f>'CL &amp; Data'!N562</f>
        <v>-36.168568</v>
      </c>
      <c r="R140" s="6">
        <f>'CL &amp; Data'!O562</f>
        <v>-32.412170000000003</v>
      </c>
      <c r="T140" s="6">
        <f>'CL &amp; Data'!P562</f>
        <v>-37.630074</v>
      </c>
      <c r="X140" s="6">
        <v>18.212499999999999</v>
      </c>
      <c r="Z140" s="6">
        <v>-57.606029999999997</v>
      </c>
      <c r="AB140" s="6">
        <v>-24.332263999999999</v>
      </c>
      <c r="AD140" s="6">
        <v>-45.848025999999997</v>
      </c>
      <c r="AF140" s="6">
        <v>-32.284897000000001</v>
      </c>
    </row>
    <row r="141" spans="2:32" x14ac:dyDescent="0.25">
      <c r="B141" s="6">
        <f>'CL &amp; Data'!B563/1000000000</f>
        <v>8.8431999999999995</v>
      </c>
      <c r="D141" s="6">
        <f>'CL &amp; Data'!C563</f>
        <v>-10.74506</v>
      </c>
      <c r="F141" s="6">
        <f>'CL &amp; Data'!D563</f>
        <v>-39.487330999999998</v>
      </c>
      <c r="H141" s="6">
        <f>'CL &amp; Data'!E563</f>
        <v>-36.468879999999999</v>
      </c>
      <c r="J141" s="6">
        <f>'CL &amp; Data'!F563</f>
        <v>-32.280304000000001</v>
      </c>
      <c r="L141" s="6">
        <f>'CL &amp; Data'!L563/1000000000</f>
        <v>8.8431999999999995</v>
      </c>
      <c r="N141" s="6">
        <f>'CL &amp; Data'!M563</f>
        <v>-10.285047</v>
      </c>
      <c r="P141" s="6">
        <f>'CL &amp; Data'!N563</f>
        <v>-36.097031000000001</v>
      </c>
      <c r="R141" s="6">
        <f>'CL &amp; Data'!O563</f>
        <v>-32.239742</v>
      </c>
      <c r="T141" s="6">
        <f>'CL &amp; Data'!P563</f>
        <v>-37.579475000000002</v>
      </c>
      <c r="X141" s="6">
        <v>18.34</v>
      </c>
      <c r="Z141" s="6">
        <v>-58.001815999999998</v>
      </c>
      <c r="AB141" s="6">
        <v>-24.388705999999999</v>
      </c>
      <c r="AD141" s="6">
        <v>-45.611651999999999</v>
      </c>
      <c r="AF141" s="6">
        <v>-32.289700000000003</v>
      </c>
    </row>
    <row r="142" spans="2:32" x14ac:dyDescent="0.25">
      <c r="B142" s="6">
        <f>'CL &amp; Data'!B564/1000000000</f>
        <v>8.9081499999999991</v>
      </c>
      <c r="D142" s="6">
        <f>'CL &amp; Data'!C564</f>
        <v>-10.779971</v>
      </c>
      <c r="F142" s="6">
        <f>'CL &amp; Data'!D564</f>
        <v>-39.699257000000003</v>
      </c>
      <c r="H142" s="6">
        <f>'CL &amp; Data'!E564</f>
        <v>-36.387374999999999</v>
      </c>
      <c r="J142" s="6">
        <f>'CL &amp; Data'!F564</f>
        <v>-32.059291999999999</v>
      </c>
      <c r="L142" s="6">
        <f>'CL &amp; Data'!L564/1000000000</f>
        <v>8.9081499999999991</v>
      </c>
      <c r="N142" s="6">
        <f>'CL &amp; Data'!M564</f>
        <v>-10.26435</v>
      </c>
      <c r="P142" s="6">
        <f>'CL &amp; Data'!N564</f>
        <v>-36.113571</v>
      </c>
      <c r="R142" s="6">
        <f>'CL &amp; Data'!O564</f>
        <v>-32.002772999999998</v>
      </c>
      <c r="T142" s="6">
        <f>'CL &amp; Data'!P564</f>
        <v>-37.556984</v>
      </c>
      <c r="X142" s="6">
        <v>18.467500000000001</v>
      </c>
      <c r="Z142" s="6">
        <v>-58.223877000000002</v>
      </c>
      <c r="AB142" s="6">
        <v>-24.433347999999999</v>
      </c>
      <c r="AD142" s="6">
        <v>-45.363624999999999</v>
      </c>
      <c r="AF142" s="6">
        <v>-32.321357999999996</v>
      </c>
    </row>
    <row r="143" spans="2:32" x14ac:dyDescent="0.25">
      <c r="B143" s="6">
        <f>'CL &amp; Data'!B565/1000000000</f>
        <v>8.9731000000000005</v>
      </c>
      <c r="D143" s="6">
        <f>'CL &amp; Data'!C565</f>
        <v>-10.885122000000001</v>
      </c>
      <c r="F143" s="6">
        <f>'CL &amp; Data'!D565</f>
        <v>-39.824981999999999</v>
      </c>
      <c r="H143" s="6">
        <f>'CL &amp; Data'!E565</f>
        <v>-36.445728000000003</v>
      </c>
      <c r="J143" s="6">
        <f>'CL &amp; Data'!F565</f>
        <v>-31.886742000000002</v>
      </c>
      <c r="L143" s="6">
        <f>'CL &amp; Data'!L565/1000000000</f>
        <v>8.9731000000000005</v>
      </c>
      <c r="N143" s="6">
        <f>'CL &amp; Data'!M565</f>
        <v>-10.247</v>
      </c>
      <c r="P143" s="6">
        <f>'CL &amp; Data'!N565</f>
        <v>-36.031261000000001</v>
      </c>
      <c r="R143" s="6">
        <f>'CL &amp; Data'!O565</f>
        <v>-31.818928</v>
      </c>
      <c r="T143" s="6">
        <f>'CL &amp; Data'!P565</f>
        <v>-37.543415000000003</v>
      </c>
      <c r="X143" s="6">
        <v>18.594999999999999</v>
      </c>
      <c r="Z143" s="6">
        <v>-58.344028000000002</v>
      </c>
      <c r="AB143" s="6">
        <v>-24.464893</v>
      </c>
      <c r="AD143" s="6">
        <v>-45.144806000000003</v>
      </c>
      <c r="AF143" s="6">
        <v>-32.365775999999997</v>
      </c>
    </row>
    <row r="144" spans="2:32" x14ac:dyDescent="0.25">
      <c r="B144" s="6">
        <f>'CL &amp; Data'!B566/1000000000</f>
        <v>9.0380500000000001</v>
      </c>
      <c r="D144" s="6">
        <f>'CL &amp; Data'!C566</f>
        <v>-10.898766999999999</v>
      </c>
      <c r="F144" s="6">
        <f>'CL &amp; Data'!D566</f>
        <v>-39.706161000000002</v>
      </c>
      <c r="H144" s="6">
        <f>'CL &amp; Data'!E566</f>
        <v>-36.539566000000001</v>
      </c>
      <c r="J144" s="6">
        <f>'CL &amp; Data'!F566</f>
        <v>-31.785537999999999</v>
      </c>
      <c r="L144" s="6">
        <f>'CL &amp; Data'!L566/1000000000</f>
        <v>9.0380500000000001</v>
      </c>
      <c r="N144" s="6">
        <f>'CL &amp; Data'!M566</f>
        <v>-10.176755999999999</v>
      </c>
      <c r="P144" s="6">
        <f>'CL &amp; Data'!N566</f>
        <v>-36.011532000000003</v>
      </c>
      <c r="R144" s="6">
        <f>'CL &amp; Data'!O566</f>
        <v>-31.663177000000001</v>
      </c>
      <c r="T144" s="6">
        <f>'CL &amp; Data'!P566</f>
        <v>-37.612900000000003</v>
      </c>
      <c r="X144" s="6">
        <v>18.7225</v>
      </c>
      <c r="Z144" s="6">
        <v>-58.295296</v>
      </c>
      <c r="AB144" s="6">
        <v>-24.488576999999999</v>
      </c>
      <c r="AD144" s="6">
        <v>-44.956691999999997</v>
      </c>
      <c r="AF144" s="6">
        <v>-32.447535999999999</v>
      </c>
    </row>
    <row r="145" spans="2:32" x14ac:dyDescent="0.25">
      <c r="B145" s="6">
        <f>'CL &amp; Data'!B567/1000000000</f>
        <v>9.1029999999999998</v>
      </c>
      <c r="D145" s="6">
        <f>'CL &amp; Data'!C567</f>
        <v>-11.000159999999999</v>
      </c>
      <c r="F145" s="6">
        <f>'CL &amp; Data'!D567</f>
        <v>-39.636508999999997</v>
      </c>
      <c r="H145" s="6">
        <f>'CL &amp; Data'!E567</f>
        <v>-36.564995000000003</v>
      </c>
      <c r="J145" s="6">
        <f>'CL &amp; Data'!F567</f>
        <v>-31.689615</v>
      </c>
      <c r="L145" s="6">
        <f>'CL &amp; Data'!L567/1000000000</f>
        <v>9.1029999999999998</v>
      </c>
      <c r="N145" s="6">
        <f>'CL &amp; Data'!M567</f>
        <v>-10.143295999999999</v>
      </c>
      <c r="P145" s="6">
        <f>'CL &amp; Data'!N567</f>
        <v>-35.924889</v>
      </c>
      <c r="R145" s="6">
        <f>'CL &amp; Data'!O567</f>
        <v>-31.542909999999999</v>
      </c>
      <c r="T145" s="6">
        <f>'CL &amp; Data'!P567</f>
        <v>-37.709682000000001</v>
      </c>
      <c r="X145" s="6">
        <v>18.850000000000001</v>
      </c>
      <c r="Z145" s="6">
        <v>-58.111336000000001</v>
      </c>
      <c r="AB145" s="6">
        <v>-24.499881999999999</v>
      </c>
      <c r="AD145" s="6">
        <v>-44.805832000000002</v>
      </c>
      <c r="AF145" s="6">
        <v>-32.544609000000001</v>
      </c>
    </row>
    <row r="146" spans="2:32" x14ac:dyDescent="0.25">
      <c r="B146" s="6">
        <f>'CL &amp; Data'!B568/1000000000</f>
        <v>9.1679499999999994</v>
      </c>
      <c r="D146" s="6">
        <f>'CL &amp; Data'!C568</f>
        <v>-11.020339999999999</v>
      </c>
      <c r="F146" s="6">
        <f>'CL &amp; Data'!D568</f>
        <v>-39.606895000000002</v>
      </c>
      <c r="H146" s="6">
        <f>'CL &amp; Data'!E568</f>
        <v>-36.562069000000001</v>
      </c>
      <c r="J146" s="6">
        <f>'CL &amp; Data'!F568</f>
        <v>-31.605765999999999</v>
      </c>
      <c r="L146" s="6">
        <f>'CL &amp; Data'!L568/1000000000</f>
        <v>9.1679499999999994</v>
      </c>
      <c r="N146" s="6">
        <f>'CL &amp; Data'!M568</f>
        <v>-10.048603</v>
      </c>
      <c r="P146" s="6">
        <f>'CL &amp; Data'!N568</f>
        <v>-35.859982000000002</v>
      </c>
      <c r="R146" s="6">
        <f>'CL &amp; Data'!O568</f>
        <v>-31.386969000000001</v>
      </c>
      <c r="T146" s="6">
        <f>'CL &amp; Data'!P568</f>
        <v>-37.782749000000003</v>
      </c>
      <c r="X146" s="6">
        <v>18.977499999999999</v>
      </c>
      <c r="Z146" s="6">
        <v>-57.782485999999999</v>
      </c>
      <c r="AB146" s="6">
        <v>-24.517337999999999</v>
      </c>
      <c r="AD146" s="6">
        <v>-44.700394000000003</v>
      </c>
      <c r="AF146" s="6">
        <v>-32.651302000000001</v>
      </c>
    </row>
    <row r="147" spans="2:32" x14ac:dyDescent="0.25">
      <c r="B147" s="6">
        <f>'CL &amp; Data'!B569/1000000000</f>
        <v>9.2329000000000008</v>
      </c>
      <c r="D147" s="6">
        <f>'CL &amp; Data'!C569</f>
        <v>-11.074346</v>
      </c>
      <c r="F147" s="6">
        <f>'CL &amp; Data'!D569</f>
        <v>-39.709175000000002</v>
      </c>
      <c r="H147" s="6">
        <f>'CL &amp; Data'!E569</f>
        <v>-36.636242000000003</v>
      </c>
      <c r="J147" s="6">
        <f>'CL &amp; Data'!F569</f>
        <v>-31.526565999999999</v>
      </c>
      <c r="L147" s="6">
        <f>'CL &amp; Data'!L569/1000000000</f>
        <v>9.2329000000000008</v>
      </c>
      <c r="N147" s="6">
        <f>'CL &amp; Data'!M569</f>
        <v>-9.9649257999999996</v>
      </c>
      <c r="P147" s="6">
        <f>'CL &amp; Data'!N569</f>
        <v>-35.790500999999999</v>
      </c>
      <c r="R147" s="6">
        <f>'CL &amp; Data'!O569</f>
        <v>-31.266995999999999</v>
      </c>
      <c r="T147" s="6">
        <f>'CL &amp; Data'!P569</f>
        <v>-37.898884000000002</v>
      </c>
      <c r="X147" s="6">
        <v>19.105</v>
      </c>
      <c r="Z147" s="6">
        <v>-57.316147000000001</v>
      </c>
      <c r="AB147" s="6">
        <v>-24.541014000000001</v>
      </c>
      <c r="AD147" s="6">
        <v>-44.599505999999998</v>
      </c>
      <c r="AF147" s="6">
        <v>-32.759602000000001</v>
      </c>
    </row>
    <row r="148" spans="2:32" x14ac:dyDescent="0.25">
      <c r="B148" s="6">
        <f>'CL &amp; Data'!B570/1000000000</f>
        <v>9.2978500000000004</v>
      </c>
      <c r="D148" s="6">
        <f>'CL &amp; Data'!C570</f>
        <v>-11.092517000000001</v>
      </c>
      <c r="F148" s="6">
        <f>'CL &amp; Data'!D570</f>
        <v>-39.854824000000001</v>
      </c>
      <c r="H148" s="6">
        <f>'CL &amp; Data'!E570</f>
        <v>-36.612800999999997</v>
      </c>
      <c r="J148" s="6">
        <f>'CL &amp; Data'!F570</f>
        <v>-31.461812999999999</v>
      </c>
      <c r="L148" s="6">
        <f>'CL &amp; Data'!L570/1000000000</f>
        <v>9.2978500000000004</v>
      </c>
      <c r="N148" s="6">
        <f>'CL &amp; Data'!M570</f>
        <v>-9.8797417000000003</v>
      </c>
      <c r="P148" s="6">
        <f>'CL &amp; Data'!N570</f>
        <v>-35.730808000000003</v>
      </c>
      <c r="R148" s="6">
        <f>'CL &amp; Data'!O570</f>
        <v>-31.134709999999998</v>
      </c>
      <c r="T148" s="6">
        <f>'CL &amp; Data'!P570</f>
        <v>-37.937561000000002</v>
      </c>
      <c r="X148" s="6">
        <v>19.232500000000002</v>
      </c>
      <c r="Z148" s="6">
        <v>-56.658520000000003</v>
      </c>
      <c r="AB148" s="6">
        <v>-24.577551</v>
      </c>
      <c r="AD148" s="6">
        <v>-44.533073000000002</v>
      </c>
      <c r="AF148" s="6">
        <v>-32.846066</v>
      </c>
    </row>
    <row r="149" spans="2:32" x14ac:dyDescent="0.25">
      <c r="B149" s="6">
        <f>'CL &amp; Data'!B571/1000000000</f>
        <v>9.3628</v>
      </c>
      <c r="D149" s="6">
        <f>'CL &amp; Data'!C571</f>
        <v>-11.147729</v>
      </c>
      <c r="F149" s="6">
        <f>'CL &amp; Data'!D571</f>
        <v>-40.128895</v>
      </c>
      <c r="H149" s="6">
        <f>'CL &amp; Data'!E571</f>
        <v>-36.709324000000002</v>
      </c>
      <c r="J149" s="6">
        <f>'CL &amp; Data'!F571</f>
        <v>-31.460930000000001</v>
      </c>
      <c r="L149" s="6">
        <f>'CL &amp; Data'!L571/1000000000</f>
        <v>9.3628</v>
      </c>
      <c r="N149" s="6">
        <f>'CL &amp; Data'!M571</f>
        <v>-9.8593159000000004</v>
      </c>
      <c r="P149" s="6">
        <f>'CL &amp; Data'!N571</f>
        <v>-35.734729999999999</v>
      </c>
      <c r="R149" s="6">
        <f>'CL &amp; Data'!O571</f>
        <v>-31.117607</v>
      </c>
      <c r="T149" s="6">
        <f>'CL &amp; Data'!P571</f>
        <v>-38.026310000000002</v>
      </c>
      <c r="X149" s="6">
        <v>19.36</v>
      </c>
      <c r="Z149" s="6">
        <v>-55.766692999999997</v>
      </c>
      <c r="AB149" s="6">
        <v>-24.620794</v>
      </c>
      <c r="AD149" s="6">
        <v>-44.450671999999997</v>
      </c>
      <c r="AF149" s="6">
        <v>-32.891441</v>
      </c>
    </row>
    <row r="150" spans="2:32" x14ac:dyDescent="0.25">
      <c r="B150" s="6">
        <f>'CL &amp; Data'!B572/1000000000</f>
        <v>9.4277499999999996</v>
      </c>
      <c r="D150" s="6">
        <f>'CL &amp; Data'!C572</f>
        <v>-11.229333</v>
      </c>
      <c r="F150" s="6">
        <f>'CL &amp; Data'!D572</f>
        <v>-40.406410000000001</v>
      </c>
      <c r="H150" s="6">
        <f>'CL &amp; Data'!E572</f>
        <v>-36.797015999999999</v>
      </c>
      <c r="J150" s="6">
        <f>'CL &amp; Data'!F572</f>
        <v>-31.426682</v>
      </c>
      <c r="L150" s="6">
        <f>'CL &amp; Data'!L572/1000000000</f>
        <v>9.4277499999999996</v>
      </c>
      <c r="N150" s="6">
        <f>'CL &amp; Data'!M572</f>
        <v>-9.8738154999999992</v>
      </c>
      <c r="P150" s="6">
        <f>'CL &amp; Data'!N572</f>
        <v>-35.792560999999999</v>
      </c>
      <c r="R150" s="6">
        <f>'CL &amp; Data'!O572</f>
        <v>-31.089774999999999</v>
      </c>
      <c r="T150" s="6">
        <f>'CL &amp; Data'!P572</f>
        <v>-38.043216999999999</v>
      </c>
      <c r="X150" s="6">
        <v>19.487500000000001</v>
      </c>
      <c r="Z150" s="6">
        <v>-54.889954000000003</v>
      </c>
      <c r="AB150" s="6">
        <v>-24.714594000000002</v>
      </c>
      <c r="AD150" s="6">
        <v>-44.377014000000003</v>
      </c>
      <c r="AF150" s="6">
        <v>-32.876911</v>
      </c>
    </row>
    <row r="151" spans="2:32" x14ac:dyDescent="0.25">
      <c r="B151" s="6">
        <f>'CL &amp; Data'!B573/1000000000</f>
        <v>9.4926999999999992</v>
      </c>
      <c r="D151" s="6">
        <f>'CL &amp; Data'!C573</f>
        <v>-11.272333</v>
      </c>
      <c r="F151" s="6">
        <f>'CL &amp; Data'!D573</f>
        <v>-40.944640999999997</v>
      </c>
      <c r="H151" s="6">
        <f>'CL &amp; Data'!E573</f>
        <v>-36.928131</v>
      </c>
      <c r="J151" s="6">
        <f>'CL &amp; Data'!F573</f>
        <v>-31.444393000000002</v>
      </c>
      <c r="L151" s="6">
        <f>'CL &amp; Data'!L573/1000000000</f>
        <v>9.4926999999999992</v>
      </c>
      <c r="N151" s="6">
        <f>'CL &amp; Data'!M573</f>
        <v>-9.8992052000000008</v>
      </c>
      <c r="P151" s="6">
        <f>'CL &amp; Data'!N573</f>
        <v>-35.985652999999999</v>
      </c>
      <c r="R151" s="6">
        <f>'CL &amp; Data'!O573</f>
        <v>-31.111528</v>
      </c>
      <c r="T151" s="6">
        <f>'CL &amp; Data'!P573</f>
        <v>-38.147125000000003</v>
      </c>
      <c r="X151" s="6">
        <v>19.614999999999998</v>
      </c>
      <c r="Z151" s="6">
        <v>-54.303463000000001</v>
      </c>
      <c r="AB151" s="6">
        <v>-24.812073000000002</v>
      </c>
      <c r="AD151" s="6">
        <v>-44.342751</v>
      </c>
      <c r="AF151" s="6">
        <v>-32.886887000000002</v>
      </c>
    </row>
    <row r="152" spans="2:32" x14ac:dyDescent="0.25">
      <c r="B152" s="6">
        <f>'CL &amp; Data'!B574/1000000000</f>
        <v>9.5576500000000006</v>
      </c>
      <c r="D152" s="6">
        <f>'CL &amp; Data'!C574</f>
        <v>-11.327731</v>
      </c>
      <c r="F152" s="6">
        <f>'CL &amp; Data'!D574</f>
        <v>-41.389313000000001</v>
      </c>
      <c r="H152" s="6">
        <f>'CL &amp; Data'!E574</f>
        <v>-37.100124000000001</v>
      </c>
      <c r="J152" s="6">
        <f>'CL &amp; Data'!F574</f>
        <v>-31.484734</v>
      </c>
      <c r="L152" s="6">
        <f>'CL &amp; Data'!L574/1000000000</f>
        <v>9.5576500000000006</v>
      </c>
      <c r="N152" s="6">
        <f>'CL &amp; Data'!M574</f>
        <v>-9.9476042000000007</v>
      </c>
      <c r="P152" s="6">
        <f>'CL &amp; Data'!N574</f>
        <v>-36.207965999999999</v>
      </c>
      <c r="R152" s="6">
        <f>'CL &amp; Data'!O574</f>
        <v>-31.136883000000001</v>
      </c>
      <c r="T152" s="6">
        <f>'CL &amp; Data'!P574</f>
        <v>-38.306690000000003</v>
      </c>
      <c r="X152" s="6">
        <v>19.7425</v>
      </c>
      <c r="Z152" s="6">
        <v>-53.748375000000003</v>
      </c>
      <c r="AB152" s="6">
        <v>-24.880638000000001</v>
      </c>
      <c r="AD152" s="6">
        <v>-44.392615999999997</v>
      </c>
      <c r="AF152" s="6">
        <v>-32.884326999999999</v>
      </c>
    </row>
    <row r="153" spans="2:32" x14ac:dyDescent="0.25">
      <c r="B153" s="6">
        <f>'CL &amp; Data'!B575/1000000000</f>
        <v>9.6226000000000003</v>
      </c>
      <c r="D153" s="6">
        <f>'CL &amp; Data'!C575</f>
        <v>-11.319627000000001</v>
      </c>
      <c r="F153" s="6">
        <f>'CL &amp; Data'!D575</f>
        <v>-41.802250000000001</v>
      </c>
      <c r="H153" s="6">
        <f>'CL &amp; Data'!E575</f>
        <v>-37.475315000000002</v>
      </c>
      <c r="J153" s="6">
        <f>'CL &amp; Data'!F575</f>
        <v>-31.5641</v>
      </c>
      <c r="L153" s="6">
        <f>'CL &amp; Data'!L575/1000000000</f>
        <v>9.6226000000000003</v>
      </c>
      <c r="N153" s="6">
        <f>'CL &amp; Data'!M575</f>
        <v>-9.9922667000000001</v>
      </c>
      <c r="P153" s="6">
        <f>'CL &amp; Data'!N575</f>
        <v>-36.318168999999997</v>
      </c>
      <c r="R153" s="6">
        <f>'CL &amp; Data'!O575</f>
        <v>-31.237020000000001</v>
      </c>
      <c r="T153" s="6">
        <f>'CL &amp; Data'!P575</f>
        <v>-38.573540000000001</v>
      </c>
      <c r="X153" s="6">
        <v>19.87</v>
      </c>
      <c r="Z153" s="6">
        <v>-53.117111000000001</v>
      </c>
      <c r="AB153" s="6">
        <v>-24.951499999999999</v>
      </c>
      <c r="AD153" s="6">
        <v>-44.380180000000003</v>
      </c>
      <c r="AF153" s="6">
        <v>-32.849964</v>
      </c>
    </row>
    <row r="154" spans="2:32" x14ac:dyDescent="0.25">
      <c r="B154" s="6">
        <f>'CL &amp; Data'!B576/1000000000</f>
        <v>9.6875499999999999</v>
      </c>
      <c r="D154" s="6">
        <f>'CL &amp; Data'!C576</f>
        <v>-11.386590999999999</v>
      </c>
      <c r="F154" s="6">
        <f>'CL &amp; Data'!D576</f>
        <v>-41.918807999999999</v>
      </c>
      <c r="H154" s="6">
        <f>'CL &amp; Data'!E576</f>
        <v>-38.025725999999999</v>
      </c>
      <c r="J154" s="6">
        <f>'CL &amp; Data'!F576</f>
        <v>-31.633713</v>
      </c>
      <c r="L154" s="6">
        <f>'CL &amp; Data'!L576/1000000000</f>
        <v>9.6875499999999999</v>
      </c>
      <c r="N154" s="6">
        <f>'CL &amp; Data'!M576</f>
        <v>-10.09226</v>
      </c>
      <c r="P154" s="6">
        <f>'CL &amp; Data'!N576</f>
        <v>-36.304592</v>
      </c>
      <c r="R154" s="6">
        <f>'CL &amp; Data'!O576</f>
        <v>-31.298662</v>
      </c>
      <c r="T154" s="6">
        <f>'CL &amp; Data'!P576</f>
        <v>-38.937449999999998</v>
      </c>
      <c r="X154" s="6">
        <v>19.997499999999999</v>
      </c>
      <c r="Z154" s="6">
        <v>-52.453789</v>
      </c>
      <c r="AB154" s="6">
        <v>-25.020769000000001</v>
      </c>
      <c r="AD154" s="6">
        <v>-44.277560999999999</v>
      </c>
      <c r="AF154" s="6">
        <v>-32.776501000000003</v>
      </c>
    </row>
    <row r="155" spans="2:32" x14ac:dyDescent="0.25">
      <c r="B155" s="6">
        <f>'CL &amp; Data'!B577/1000000000</f>
        <v>9.7524999999999995</v>
      </c>
      <c r="D155" s="6">
        <f>'CL &amp; Data'!C577</f>
        <v>-11.349715</v>
      </c>
      <c r="F155" s="6">
        <f>'CL &amp; Data'!D577</f>
        <v>-42.281360999999997</v>
      </c>
      <c r="H155" s="6">
        <f>'CL &amp; Data'!E577</f>
        <v>-38.632796999999997</v>
      </c>
      <c r="J155" s="6">
        <f>'CL &amp; Data'!F577</f>
        <v>-31.683712</v>
      </c>
      <c r="L155" s="6">
        <f>'CL &amp; Data'!L577/1000000000</f>
        <v>9.7524999999999995</v>
      </c>
      <c r="N155" s="6">
        <f>'CL &amp; Data'!M577</f>
        <v>-10.165099</v>
      </c>
      <c r="P155" s="6">
        <f>'CL &amp; Data'!N577</f>
        <v>-36.166485000000002</v>
      </c>
      <c r="R155" s="6">
        <f>'CL &amp; Data'!O577</f>
        <v>-31.367584000000001</v>
      </c>
      <c r="T155" s="6">
        <f>'CL &amp; Data'!P577</f>
        <v>-39.368931000000003</v>
      </c>
      <c r="X155" s="6">
        <v>20.125</v>
      </c>
      <c r="Z155" s="6">
        <v>-51.720860000000002</v>
      </c>
      <c r="AB155" s="6">
        <v>-25.076794</v>
      </c>
      <c r="AD155" s="6">
        <v>-44.147109999999998</v>
      </c>
      <c r="AF155" s="6">
        <v>-32.669002999999996</v>
      </c>
    </row>
    <row r="156" spans="2:32" x14ac:dyDescent="0.25">
      <c r="B156" s="6">
        <f>'CL &amp; Data'!B578/1000000000</f>
        <v>9.8174499999999991</v>
      </c>
      <c r="D156" s="6">
        <f>'CL &amp; Data'!C578</f>
        <v>-11.395963</v>
      </c>
      <c r="F156" s="6">
        <f>'CL &amp; Data'!D578</f>
        <v>-42.492713999999999</v>
      </c>
      <c r="H156" s="6">
        <f>'CL &amp; Data'!E578</f>
        <v>-39.470230000000001</v>
      </c>
      <c r="J156" s="6">
        <f>'CL &amp; Data'!F578</f>
        <v>-31.770472999999999</v>
      </c>
      <c r="L156" s="6">
        <f>'CL &amp; Data'!L578/1000000000</f>
        <v>9.8174499999999991</v>
      </c>
      <c r="N156" s="6">
        <f>'CL &amp; Data'!M578</f>
        <v>-10.30659</v>
      </c>
      <c r="P156" s="6">
        <f>'CL &amp; Data'!N578</f>
        <v>-36.081164999999999</v>
      </c>
      <c r="R156" s="6">
        <f>'CL &amp; Data'!O578</f>
        <v>-31.465648999999999</v>
      </c>
      <c r="T156" s="6">
        <f>'CL &amp; Data'!P578</f>
        <v>-39.987152000000002</v>
      </c>
      <c r="X156" s="6">
        <v>20.252500000000001</v>
      </c>
      <c r="Z156" s="6">
        <v>-50.871037000000001</v>
      </c>
      <c r="AB156" s="6">
        <v>-25.139483999999999</v>
      </c>
      <c r="AD156" s="6">
        <v>-43.989460000000001</v>
      </c>
      <c r="AF156" s="6">
        <v>-32.535792999999998</v>
      </c>
    </row>
    <row r="157" spans="2:32" x14ac:dyDescent="0.25">
      <c r="B157" s="6">
        <f>'CL &amp; Data'!B579/1000000000</f>
        <v>9.8824000000000005</v>
      </c>
      <c r="D157" s="6">
        <f>'CL &amp; Data'!C579</f>
        <v>-11.373706</v>
      </c>
      <c r="F157" s="6">
        <f>'CL &amp; Data'!D579</f>
        <v>-42.858932000000003</v>
      </c>
      <c r="H157" s="6">
        <f>'CL &amp; Data'!E579</f>
        <v>-40.428570000000001</v>
      </c>
      <c r="J157" s="6">
        <f>'CL &amp; Data'!F579</f>
        <v>-31.829249999999998</v>
      </c>
      <c r="L157" s="6">
        <f>'CL &amp; Data'!L579/1000000000</f>
        <v>9.8824000000000005</v>
      </c>
      <c r="N157" s="6">
        <f>'CL &amp; Data'!M579</f>
        <v>-10.458221999999999</v>
      </c>
      <c r="P157" s="6">
        <f>'CL &amp; Data'!N579</f>
        <v>-35.869987000000002</v>
      </c>
      <c r="R157" s="6">
        <f>'CL &amp; Data'!O579</f>
        <v>-31.589766999999998</v>
      </c>
      <c r="T157" s="6">
        <f>'CL &amp; Data'!P579</f>
        <v>-40.604511000000002</v>
      </c>
      <c r="X157" s="6">
        <v>20.38</v>
      </c>
      <c r="Z157" s="6">
        <v>-49.963180999999999</v>
      </c>
      <c r="AB157" s="6">
        <v>-25.202998999999998</v>
      </c>
      <c r="AD157" s="6">
        <v>-43.825642000000002</v>
      </c>
      <c r="AF157" s="6">
        <v>-32.394390000000001</v>
      </c>
    </row>
    <row r="158" spans="2:32" x14ac:dyDescent="0.25">
      <c r="B158" s="6">
        <f>'CL &amp; Data'!B580/1000000000</f>
        <v>9.9473500000000001</v>
      </c>
      <c r="D158" s="6">
        <f>'CL &amp; Data'!C580</f>
        <v>-11.424422</v>
      </c>
      <c r="F158" s="6">
        <f>'CL &amp; Data'!D580</f>
        <v>-43.274791999999998</v>
      </c>
      <c r="H158" s="6">
        <f>'CL &amp; Data'!E580</f>
        <v>-41.287993999999998</v>
      </c>
      <c r="J158" s="6">
        <f>'CL &amp; Data'!F580</f>
        <v>-31.840031</v>
      </c>
      <c r="L158" s="6">
        <f>'CL &amp; Data'!L580/1000000000</f>
        <v>9.9473500000000001</v>
      </c>
      <c r="N158" s="6">
        <f>'CL &amp; Data'!M580</f>
        <v>-10.645908</v>
      </c>
      <c r="P158" s="6">
        <f>'CL &amp; Data'!N580</f>
        <v>-35.662647</v>
      </c>
      <c r="R158" s="6">
        <f>'CL &amp; Data'!O580</f>
        <v>-31.642278999999998</v>
      </c>
      <c r="T158" s="6">
        <f>'CL &amp; Data'!P580</f>
        <v>-41.341507</v>
      </c>
      <c r="X158" s="6">
        <v>20.5075</v>
      </c>
      <c r="Z158" s="6">
        <v>-49.102428000000003</v>
      </c>
      <c r="AB158" s="6">
        <v>-25.26943</v>
      </c>
      <c r="AD158" s="6">
        <v>-43.659053999999998</v>
      </c>
      <c r="AF158" s="6">
        <v>-32.245514</v>
      </c>
    </row>
    <row r="159" spans="2:32" x14ac:dyDescent="0.25">
      <c r="B159" s="6">
        <f>'CL &amp; Data'!B581/1000000000</f>
        <v>10.0123</v>
      </c>
      <c r="D159" s="6">
        <f>'CL &amp; Data'!C581</f>
        <v>-11.391546999999999</v>
      </c>
      <c r="F159" s="6">
        <f>'CL &amp; Data'!D581</f>
        <v>-43.943260000000002</v>
      </c>
      <c r="H159" s="6">
        <f>'CL &amp; Data'!E581</f>
        <v>-42.039791000000001</v>
      </c>
      <c r="J159" s="6">
        <f>'CL &amp; Data'!F581</f>
        <v>-31.837489999999999</v>
      </c>
      <c r="L159" s="6">
        <f>'CL &amp; Data'!L581/1000000000</f>
        <v>10.0123</v>
      </c>
      <c r="N159" s="6">
        <f>'CL &amp; Data'!M581</f>
        <v>-10.846026999999999</v>
      </c>
      <c r="P159" s="6">
        <f>'CL &amp; Data'!N581</f>
        <v>-35.476025</v>
      </c>
      <c r="R159" s="6">
        <f>'CL &amp; Data'!O581</f>
        <v>-31.655422000000002</v>
      </c>
      <c r="T159" s="6">
        <f>'CL &amp; Data'!P581</f>
        <v>-41.877769000000001</v>
      </c>
      <c r="X159" s="6">
        <v>20.635000000000002</v>
      </c>
      <c r="Z159" s="6">
        <v>-48.341213000000003</v>
      </c>
      <c r="AB159" s="6">
        <v>-25.349696999999999</v>
      </c>
      <c r="AD159" s="6">
        <v>-43.585479999999997</v>
      </c>
      <c r="AF159" s="6">
        <v>-32.076842999999997</v>
      </c>
    </row>
    <row r="160" spans="2:32" x14ac:dyDescent="0.25">
      <c r="B160" s="6">
        <f>'CL &amp; Data'!B582/1000000000</f>
        <v>10.077249999999999</v>
      </c>
      <c r="D160" s="6">
        <f>'CL &amp; Data'!C582</f>
        <v>-11.384916</v>
      </c>
      <c r="F160" s="6">
        <f>'CL &amp; Data'!D582</f>
        <v>-44.419066999999998</v>
      </c>
      <c r="H160" s="6">
        <f>'CL &amp; Data'!E582</f>
        <v>-42.700355999999999</v>
      </c>
      <c r="J160" s="6">
        <f>'CL &amp; Data'!F582</f>
        <v>-31.867536999999999</v>
      </c>
      <c r="L160" s="6">
        <f>'CL &amp; Data'!L582/1000000000</f>
        <v>10.077249999999999</v>
      </c>
      <c r="N160" s="6">
        <f>'CL &amp; Data'!M582</f>
        <v>-11.057664000000001</v>
      </c>
      <c r="P160" s="6">
        <f>'CL &amp; Data'!N582</f>
        <v>-35.268104999999998</v>
      </c>
      <c r="R160" s="6">
        <f>'CL &amp; Data'!O582</f>
        <v>-31.728783</v>
      </c>
      <c r="T160" s="6">
        <f>'CL &amp; Data'!P582</f>
        <v>-42.435349000000002</v>
      </c>
      <c r="X160" s="6">
        <v>20.762499999999999</v>
      </c>
      <c r="Z160" s="6">
        <v>-47.610698999999997</v>
      </c>
      <c r="AB160" s="6">
        <v>-25.417753000000001</v>
      </c>
      <c r="AD160" s="6">
        <v>-43.749789999999997</v>
      </c>
      <c r="AF160" s="6">
        <v>-31.884699000000001</v>
      </c>
    </row>
    <row r="161" spans="2:32" x14ac:dyDescent="0.25">
      <c r="B161" s="6">
        <f>'CL &amp; Data'!B583/1000000000</f>
        <v>10.142200000000001</v>
      </c>
      <c r="D161" s="6">
        <f>'CL &amp; Data'!C583</f>
        <v>-11.376730999999999</v>
      </c>
      <c r="F161" s="6">
        <f>'CL &amp; Data'!D583</f>
        <v>-44.877440999999997</v>
      </c>
      <c r="H161" s="6">
        <f>'CL &amp; Data'!E583</f>
        <v>-43.371516999999997</v>
      </c>
      <c r="J161" s="6">
        <f>'CL &amp; Data'!F583</f>
        <v>-31.912911999999999</v>
      </c>
      <c r="L161" s="6">
        <f>'CL &amp; Data'!L583/1000000000</f>
        <v>10.142200000000001</v>
      </c>
      <c r="N161" s="6">
        <f>'CL &amp; Data'!M583</f>
        <v>-11.350288000000001</v>
      </c>
      <c r="P161" s="6">
        <f>'CL &amp; Data'!N583</f>
        <v>-34.998477999999999</v>
      </c>
      <c r="R161" s="6">
        <f>'CL &amp; Data'!O583</f>
        <v>-31.835685999999999</v>
      </c>
      <c r="T161" s="6">
        <f>'CL &amp; Data'!P583</f>
        <v>-42.765346999999998</v>
      </c>
      <c r="X161" s="6">
        <v>20.89</v>
      </c>
      <c r="Z161" s="6">
        <v>-46.888077000000003</v>
      </c>
      <c r="AB161" s="6">
        <v>-25.480308999999998</v>
      </c>
      <c r="AD161" s="6">
        <v>-43.805885000000004</v>
      </c>
      <c r="AF161" s="6">
        <v>-31.688725000000002</v>
      </c>
    </row>
    <row r="162" spans="2:32" x14ac:dyDescent="0.25">
      <c r="B162" s="6">
        <f>'CL &amp; Data'!B584/1000000000</f>
        <v>10.20715</v>
      </c>
      <c r="D162" s="6">
        <f>'CL &amp; Data'!C584</f>
        <v>-11.343779</v>
      </c>
      <c r="F162" s="6">
        <f>'CL &amp; Data'!D584</f>
        <v>-45.282471000000001</v>
      </c>
      <c r="H162" s="6">
        <f>'CL &amp; Data'!E584</f>
        <v>-44.002026000000001</v>
      </c>
      <c r="J162" s="6">
        <f>'CL &amp; Data'!F584</f>
        <v>-32.033081000000003</v>
      </c>
      <c r="L162" s="6">
        <f>'CL &amp; Data'!L584/1000000000</f>
        <v>10.20715</v>
      </c>
      <c r="N162" s="6">
        <f>'CL &amp; Data'!M584</f>
        <v>-11.576052000000001</v>
      </c>
      <c r="P162" s="6">
        <f>'CL &amp; Data'!N584</f>
        <v>-34.687446999999999</v>
      </c>
      <c r="R162" s="6">
        <f>'CL &amp; Data'!O584</f>
        <v>-32.043301</v>
      </c>
      <c r="T162" s="6">
        <f>'CL &amp; Data'!P584</f>
        <v>-43.028506999999998</v>
      </c>
      <c r="X162" s="6">
        <v>21.017499999999998</v>
      </c>
      <c r="Z162" s="6">
        <v>-46.288231000000003</v>
      </c>
      <c r="AB162" s="6">
        <v>-25.544443000000001</v>
      </c>
      <c r="AD162" s="6">
        <v>-43.819510999999999</v>
      </c>
      <c r="AF162" s="6">
        <v>-31.491275999999999</v>
      </c>
    </row>
    <row r="163" spans="2:32" x14ac:dyDescent="0.25">
      <c r="B163" s="6">
        <f>'CL &amp; Data'!B585/1000000000</f>
        <v>10.2721</v>
      </c>
      <c r="D163" s="6">
        <f>'CL &amp; Data'!C585</f>
        <v>-11.292827000000001</v>
      </c>
      <c r="F163" s="6">
        <f>'CL &amp; Data'!D585</f>
        <v>-45.666195000000002</v>
      </c>
      <c r="H163" s="6">
        <f>'CL &amp; Data'!E585</f>
        <v>-44.569755999999998</v>
      </c>
      <c r="J163" s="6">
        <f>'CL &amp; Data'!F585</f>
        <v>-32.178150000000002</v>
      </c>
      <c r="L163" s="6">
        <f>'CL &amp; Data'!L585/1000000000</f>
        <v>10.2721</v>
      </c>
      <c r="N163" s="6">
        <f>'CL &amp; Data'!M585</f>
        <v>-11.837766999999999</v>
      </c>
      <c r="P163" s="6">
        <f>'CL &amp; Data'!N585</f>
        <v>-34.436191999999998</v>
      </c>
      <c r="R163" s="6">
        <f>'CL &amp; Data'!O585</f>
        <v>-32.265911000000003</v>
      </c>
      <c r="T163" s="6">
        <f>'CL &amp; Data'!P585</f>
        <v>-43.286636000000001</v>
      </c>
      <c r="X163" s="6">
        <v>21.145</v>
      </c>
      <c r="Z163" s="6">
        <v>-45.859596000000003</v>
      </c>
      <c r="AB163" s="6">
        <v>-25.614204000000001</v>
      </c>
      <c r="AD163" s="6">
        <v>-43.957366999999998</v>
      </c>
      <c r="AF163" s="6">
        <v>-31.279045</v>
      </c>
    </row>
    <row r="164" spans="2:32" x14ac:dyDescent="0.25">
      <c r="B164" s="6">
        <f>'CL &amp; Data'!B586/1000000000</f>
        <v>10.33705</v>
      </c>
      <c r="D164" s="6">
        <f>'CL &amp; Data'!C586</f>
        <v>-11.200908999999999</v>
      </c>
      <c r="F164" s="6">
        <f>'CL &amp; Data'!D586</f>
        <v>-45.828575000000001</v>
      </c>
      <c r="H164" s="6">
        <f>'CL &amp; Data'!E586</f>
        <v>-45.082183999999998</v>
      </c>
      <c r="J164" s="6">
        <f>'CL &amp; Data'!F586</f>
        <v>-32.376010999999998</v>
      </c>
      <c r="L164" s="6">
        <f>'CL &amp; Data'!L586/1000000000</f>
        <v>10.33705</v>
      </c>
      <c r="N164" s="6">
        <f>'CL &amp; Data'!M586</f>
        <v>-12.034243999999999</v>
      </c>
      <c r="P164" s="6">
        <f>'CL &amp; Data'!N586</f>
        <v>-34.222065000000001</v>
      </c>
      <c r="R164" s="6">
        <f>'CL &amp; Data'!O586</f>
        <v>-32.576309000000002</v>
      </c>
      <c r="T164" s="6">
        <f>'CL &amp; Data'!P586</f>
        <v>-43.410815999999997</v>
      </c>
      <c r="X164" s="6">
        <v>21.272500000000001</v>
      </c>
      <c r="Z164" s="6">
        <v>-45.520598999999997</v>
      </c>
      <c r="AB164" s="6">
        <v>-25.702787000000001</v>
      </c>
      <c r="AD164" s="6">
        <v>-44.261574000000003</v>
      </c>
      <c r="AF164" s="6">
        <v>-31.054216</v>
      </c>
    </row>
    <row r="165" spans="2:32" x14ac:dyDescent="0.25">
      <c r="B165" s="6">
        <f>'CL &amp; Data'!B587/1000000000</f>
        <v>10.401999999999999</v>
      </c>
      <c r="D165" s="6">
        <f>'CL &amp; Data'!C587</f>
        <v>-11.369056</v>
      </c>
      <c r="F165" s="6">
        <f>'CL &amp; Data'!D587</f>
        <v>-45.581851999999998</v>
      </c>
      <c r="H165" s="6">
        <f>'CL &amp; Data'!E587</f>
        <v>-45.230426999999999</v>
      </c>
      <c r="J165" s="6">
        <f>'CL &amp; Data'!F587</f>
        <v>-32.523186000000003</v>
      </c>
      <c r="L165" s="6">
        <f>'CL &amp; Data'!L587/1000000000</f>
        <v>10.401999999999999</v>
      </c>
      <c r="N165" s="6">
        <f>'CL &amp; Data'!M587</f>
        <v>-12.498037999999999</v>
      </c>
      <c r="P165" s="6">
        <f>'CL &amp; Data'!N587</f>
        <v>-33.924683000000002</v>
      </c>
      <c r="R165" s="6">
        <f>'CL &amp; Data'!O587</f>
        <v>-32.791038999999998</v>
      </c>
      <c r="T165" s="6">
        <f>'CL &amp; Data'!P587</f>
        <v>-43.633437999999998</v>
      </c>
      <c r="X165" s="6">
        <v>21.4</v>
      </c>
      <c r="Z165" s="6">
        <v>-45.204250000000002</v>
      </c>
      <c r="AB165" s="6">
        <v>-25.797915</v>
      </c>
      <c r="AD165" s="6">
        <v>-44.898445000000002</v>
      </c>
      <c r="AF165" s="6">
        <v>-30.799033999999999</v>
      </c>
    </row>
    <row r="166" spans="2:32" x14ac:dyDescent="0.25">
      <c r="B166" s="6">
        <f>'CL &amp; Data'!B588/1000000000</f>
        <v>10.466950000000001</v>
      </c>
      <c r="D166" s="6">
        <f>'CL &amp; Data'!C588</f>
        <v>-11.437253999999999</v>
      </c>
      <c r="F166" s="6">
        <f>'CL &amp; Data'!D588</f>
        <v>-45.199921000000003</v>
      </c>
      <c r="H166" s="6">
        <f>'CL &amp; Data'!E588</f>
        <v>-44.976329999999997</v>
      </c>
      <c r="J166" s="6">
        <f>'CL &amp; Data'!F588</f>
        <v>-32.678539000000001</v>
      </c>
      <c r="L166" s="6">
        <f>'CL &amp; Data'!L588/1000000000</f>
        <v>10.466950000000001</v>
      </c>
      <c r="N166" s="6">
        <f>'CL &amp; Data'!M588</f>
        <v>-12.730577</v>
      </c>
      <c r="P166" s="6">
        <f>'CL &amp; Data'!N588</f>
        <v>-33.755398</v>
      </c>
      <c r="R166" s="6">
        <f>'CL &amp; Data'!O588</f>
        <v>-33.013142000000002</v>
      </c>
      <c r="T166" s="6">
        <f>'CL &amp; Data'!P588</f>
        <v>-43.671021000000003</v>
      </c>
      <c r="X166" s="6">
        <v>21.5275</v>
      </c>
      <c r="Z166" s="6">
        <v>-44.908230000000003</v>
      </c>
      <c r="AB166" s="6">
        <v>-25.910591</v>
      </c>
      <c r="AD166" s="6">
        <v>-46.168953000000002</v>
      </c>
      <c r="AF166" s="6">
        <v>-30.533557999999999</v>
      </c>
    </row>
    <row r="167" spans="2:32" x14ac:dyDescent="0.25">
      <c r="B167" s="6">
        <f>'CL &amp; Data'!B589/1000000000</f>
        <v>10.5319</v>
      </c>
      <c r="D167" s="6">
        <f>'CL &amp; Data'!C589</f>
        <v>-11.722655</v>
      </c>
      <c r="F167" s="6">
        <f>'CL &amp; Data'!D589</f>
        <v>-44.808613000000001</v>
      </c>
      <c r="H167" s="6">
        <f>'CL &amp; Data'!E589</f>
        <v>-44.422756</v>
      </c>
      <c r="J167" s="6">
        <f>'CL &amp; Data'!F589</f>
        <v>-32.820957</v>
      </c>
      <c r="L167" s="6">
        <f>'CL &amp; Data'!L589/1000000000</f>
        <v>10.5319</v>
      </c>
      <c r="N167" s="6">
        <f>'CL &amp; Data'!M589</f>
        <v>-13.174058</v>
      </c>
      <c r="P167" s="6">
        <f>'CL &amp; Data'!N589</f>
        <v>-33.614128000000001</v>
      </c>
      <c r="R167" s="6">
        <f>'CL &amp; Data'!O589</f>
        <v>-33.169586000000002</v>
      </c>
      <c r="T167" s="6">
        <f>'CL &amp; Data'!P589</f>
        <v>-43.713188000000002</v>
      </c>
      <c r="X167" s="6">
        <v>21.655000000000001</v>
      </c>
      <c r="Z167" s="6">
        <v>-44.636676999999999</v>
      </c>
      <c r="AB167" s="6">
        <v>-26.033939</v>
      </c>
      <c r="AD167" s="6">
        <v>-46.716442000000001</v>
      </c>
      <c r="AF167" s="6">
        <v>-30.272514000000001</v>
      </c>
    </row>
    <row r="168" spans="2:32" x14ac:dyDescent="0.25">
      <c r="B168" s="6">
        <f>'CL &amp; Data'!B590/1000000000</f>
        <v>10.59685</v>
      </c>
      <c r="D168" s="6">
        <f>'CL &amp; Data'!C590</f>
        <v>-11.697359000000001</v>
      </c>
      <c r="F168" s="6">
        <f>'CL &amp; Data'!D590</f>
        <v>-44.612118000000002</v>
      </c>
      <c r="H168" s="6">
        <f>'CL &amp; Data'!E590</f>
        <v>-43.562454000000002</v>
      </c>
      <c r="J168" s="6">
        <f>'CL &amp; Data'!F590</f>
        <v>-33.005378999999998</v>
      </c>
      <c r="L168" s="6">
        <f>'CL &amp; Data'!L590/1000000000</f>
        <v>10.59685</v>
      </c>
      <c r="N168" s="6">
        <f>'CL &amp; Data'!M590</f>
        <v>-13.209065000000001</v>
      </c>
      <c r="P168" s="6">
        <f>'CL &amp; Data'!N590</f>
        <v>-33.716189999999997</v>
      </c>
      <c r="R168" s="6">
        <f>'CL &amp; Data'!O590</f>
        <v>-33.373806000000002</v>
      </c>
      <c r="T168" s="6">
        <f>'CL &amp; Data'!P590</f>
        <v>-43.553848000000002</v>
      </c>
      <c r="X168" s="6">
        <v>21.782499999999999</v>
      </c>
      <c r="Z168" s="6">
        <v>-44.430942999999999</v>
      </c>
      <c r="AB168" s="6">
        <v>-26.163128</v>
      </c>
      <c r="AD168" s="6">
        <v>-47.117171999999997</v>
      </c>
      <c r="AF168" s="6">
        <v>-30.023916</v>
      </c>
    </row>
    <row r="169" spans="2:32" x14ac:dyDescent="0.25">
      <c r="B169" s="6">
        <f>'CL &amp; Data'!B591/1000000000</f>
        <v>10.661799999999999</v>
      </c>
      <c r="D169" s="6">
        <f>'CL &amp; Data'!C591</f>
        <v>-12.088407</v>
      </c>
      <c r="F169" s="6">
        <f>'CL &amp; Data'!D591</f>
        <v>-44.316628000000001</v>
      </c>
      <c r="H169" s="6">
        <f>'CL &amp; Data'!E591</f>
        <v>-42.635615999999999</v>
      </c>
      <c r="J169" s="6">
        <f>'CL &amp; Data'!F591</f>
        <v>-33.121101000000003</v>
      </c>
      <c r="L169" s="6">
        <f>'CL &amp; Data'!L591/1000000000</f>
        <v>10.661799999999999</v>
      </c>
      <c r="N169" s="6">
        <f>'CL &amp; Data'!M591</f>
        <v>-13.69692</v>
      </c>
      <c r="P169" s="6">
        <f>'CL &amp; Data'!N591</f>
        <v>-33.711544000000004</v>
      </c>
      <c r="R169" s="6">
        <f>'CL &amp; Data'!O591</f>
        <v>-33.452106000000001</v>
      </c>
      <c r="T169" s="6">
        <f>'CL &amp; Data'!P591</f>
        <v>-43.118865999999997</v>
      </c>
      <c r="X169" s="6">
        <v>21.91</v>
      </c>
      <c r="Z169" s="6">
        <v>-44.297482000000002</v>
      </c>
      <c r="AB169" s="6">
        <v>-26.296866999999999</v>
      </c>
      <c r="AD169" s="6">
        <v>-47.486404</v>
      </c>
      <c r="AF169" s="6">
        <v>-29.804991000000001</v>
      </c>
    </row>
    <row r="170" spans="2:32" x14ac:dyDescent="0.25">
      <c r="B170" s="6">
        <f>'CL &amp; Data'!B592/1000000000</f>
        <v>10.726749999999999</v>
      </c>
      <c r="D170" s="6">
        <f>'CL &amp; Data'!C592</f>
        <v>-12.191813</v>
      </c>
      <c r="F170" s="6">
        <f>'CL &amp; Data'!D592</f>
        <v>-43.855400000000003</v>
      </c>
      <c r="H170" s="6">
        <f>'CL &amp; Data'!E592</f>
        <v>-41.472782000000002</v>
      </c>
      <c r="J170" s="6">
        <f>'CL &amp; Data'!F592</f>
        <v>-33.280098000000002</v>
      </c>
      <c r="L170" s="6">
        <f>'CL &amp; Data'!L592/1000000000</f>
        <v>10.726749999999999</v>
      </c>
      <c r="N170" s="6">
        <f>'CL &amp; Data'!M592</f>
        <v>-13.788421</v>
      </c>
      <c r="P170" s="6">
        <f>'CL &amp; Data'!N592</f>
        <v>-33.683064000000002</v>
      </c>
      <c r="R170" s="6">
        <f>'CL &amp; Data'!O592</f>
        <v>-33.507458</v>
      </c>
      <c r="T170" s="6">
        <f>'CL &amp; Data'!P592</f>
        <v>-42.570430999999999</v>
      </c>
      <c r="X170" s="6">
        <v>22.037500000000001</v>
      </c>
      <c r="Z170" s="6">
        <v>-44.266373000000002</v>
      </c>
      <c r="AB170" s="6">
        <v>-26.434017000000001</v>
      </c>
      <c r="AD170" s="6">
        <v>-47.980773999999997</v>
      </c>
      <c r="AF170" s="6">
        <v>-29.634540999999999</v>
      </c>
    </row>
    <row r="171" spans="2:32" x14ac:dyDescent="0.25">
      <c r="B171" s="6">
        <f>'CL &amp; Data'!B593/1000000000</f>
        <v>10.791700000000001</v>
      </c>
      <c r="D171" s="6">
        <f>'CL &amp; Data'!C593</f>
        <v>-12.693352000000001</v>
      </c>
      <c r="F171" s="6">
        <f>'CL &amp; Data'!D593</f>
        <v>-43.697825999999999</v>
      </c>
      <c r="H171" s="6">
        <f>'CL &amp; Data'!E593</f>
        <v>-40.379894</v>
      </c>
      <c r="J171" s="6">
        <f>'CL &amp; Data'!F593</f>
        <v>-33.408893999999997</v>
      </c>
      <c r="L171" s="6">
        <f>'CL &amp; Data'!L593/1000000000</f>
        <v>10.791700000000001</v>
      </c>
      <c r="N171" s="6">
        <f>'CL &amp; Data'!M593</f>
        <v>-14.296919000000001</v>
      </c>
      <c r="P171" s="6">
        <f>'CL &amp; Data'!N593</f>
        <v>-33.573771999999998</v>
      </c>
      <c r="R171" s="6">
        <f>'CL &amp; Data'!O593</f>
        <v>-33.499789999999997</v>
      </c>
      <c r="T171" s="6">
        <f>'CL &amp; Data'!P593</f>
        <v>-41.855991000000003</v>
      </c>
      <c r="X171" s="6">
        <v>22.164999999999999</v>
      </c>
      <c r="Z171" s="6">
        <v>-44.372149999999998</v>
      </c>
      <c r="AB171" s="6">
        <v>-26.546845999999999</v>
      </c>
      <c r="AD171" s="6">
        <v>-48.611094999999999</v>
      </c>
      <c r="AF171" s="6">
        <v>-29.518263000000001</v>
      </c>
    </row>
    <row r="172" spans="2:32" x14ac:dyDescent="0.25">
      <c r="B172" s="6">
        <f>'CL &amp; Data'!B594/1000000000</f>
        <v>10.85665</v>
      </c>
      <c r="D172" s="6">
        <f>'CL &amp; Data'!C594</f>
        <v>-12.829547</v>
      </c>
      <c r="F172" s="6">
        <f>'CL &amp; Data'!D594</f>
        <v>-43.568767999999999</v>
      </c>
      <c r="H172" s="6">
        <f>'CL &amp; Data'!E594</f>
        <v>-39.401294999999998</v>
      </c>
      <c r="J172" s="6">
        <f>'CL &amp; Data'!F594</f>
        <v>-33.623866999999997</v>
      </c>
      <c r="L172" s="6">
        <f>'CL &amp; Data'!L594/1000000000</f>
        <v>10.85665</v>
      </c>
      <c r="N172" s="6">
        <f>'CL &amp; Data'!M594</f>
        <v>-14.328427</v>
      </c>
      <c r="P172" s="6">
        <f>'CL &amp; Data'!N594</f>
        <v>-33.543793000000001</v>
      </c>
      <c r="R172" s="6">
        <f>'CL &amp; Data'!O594</f>
        <v>-33.565193000000001</v>
      </c>
      <c r="T172" s="6">
        <f>'CL &amp; Data'!P594</f>
        <v>-41.210773000000003</v>
      </c>
      <c r="X172" s="6">
        <v>22.2925</v>
      </c>
      <c r="Z172" s="6">
        <v>-44.570872999999999</v>
      </c>
      <c r="AB172" s="6">
        <v>-26.661601999999998</v>
      </c>
      <c r="AD172" s="6">
        <v>-49.299438000000002</v>
      </c>
      <c r="AF172" s="6">
        <v>-29.393929</v>
      </c>
    </row>
    <row r="173" spans="2:32" x14ac:dyDescent="0.25">
      <c r="B173" s="6">
        <f>'CL &amp; Data'!B595/1000000000</f>
        <v>10.9216</v>
      </c>
      <c r="D173" s="6">
        <f>'CL &amp; Data'!C595</f>
        <v>-13.363111999999999</v>
      </c>
      <c r="F173" s="6">
        <f>'CL &amp; Data'!D595</f>
        <v>-43.644669</v>
      </c>
      <c r="H173" s="6">
        <f>'CL &amp; Data'!E595</f>
        <v>-38.610469999999999</v>
      </c>
      <c r="J173" s="6">
        <f>'CL &amp; Data'!F595</f>
        <v>-33.812313000000003</v>
      </c>
      <c r="L173" s="6">
        <f>'CL &amp; Data'!L595/1000000000</f>
        <v>10.9216</v>
      </c>
      <c r="N173" s="6">
        <f>'CL &amp; Data'!M595</f>
        <v>-14.746795000000001</v>
      </c>
      <c r="P173" s="6">
        <f>'CL &amp; Data'!N595</f>
        <v>-33.439140000000002</v>
      </c>
      <c r="R173" s="6">
        <f>'CL &amp; Data'!O595</f>
        <v>-33.616528000000002</v>
      </c>
      <c r="T173" s="6">
        <f>'CL &amp; Data'!P595</f>
        <v>-40.562159999999999</v>
      </c>
      <c r="X173" s="6">
        <v>22.42</v>
      </c>
      <c r="Z173" s="6">
        <v>-44.780330999999997</v>
      </c>
      <c r="AB173" s="6">
        <v>-26.815857000000001</v>
      </c>
      <c r="AD173" s="6">
        <v>-50.118523000000003</v>
      </c>
      <c r="AF173" s="6">
        <v>-29.266613</v>
      </c>
    </row>
    <row r="174" spans="2:32" x14ac:dyDescent="0.25">
      <c r="B174" s="6">
        <f>'CL &amp; Data'!B596/1000000000</f>
        <v>10.986549999999999</v>
      </c>
      <c r="D174" s="6">
        <f>'CL &amp; Data'!C596</f>
        <v>-13.564538000000001</v>
      </c>
      <c r="F174" s="6">
        <f>'CL &amp; Data'!D596</f>
        <v>-43.594807000000003</v>
      </c>
      <c r="H174" s="6">
        <f>'CL &amp; Data'!E596</f>
        <v>-37.948883000000002</v>
      </c>
      <c r="J174" s="6">
        <f>'CL &amp; Data'!F596</f>
        <v>-34.062064999999997</v>
      </c>
      <c r="L174" s="6">
        <f>'CL &amp; Data'!L596/1000000000</f>
        <v>10.986549999999999</v>
      </c>
      <c r="N174" s="6">
        <f>'CL &amp; Data'!M596</f>
        <v>-14.689365</v>
      </c>
      <c r="P174" s="6">
        <f>'CL &amp; Data'!N596</f>
        <v>-33.319423999999998</v>
      </c>
      <c r="R174" s="6">
        <f>'CL &amp; Data'!O596</f>
        <v>-33.700172000000002</v>
      </c>
      <c r="T174" s="6">
        <f>'CL &amp; Data'!P596</f>
        <v>-40.010756999999998</v>
      </c>
      <c r="X174" s="6">
        <v>22.547499999999999</v>
      </c>
      <c r="Z174" s="6">
        <v>-45.06673</v>
      </c>
      <c r="AB174" s="6">
        <v>-26.965111</v>
      </c>
      <c r="AD174" s="6">
        <v>-51.222175999999997</v>
      </c>
      <c r="AF174" s="6">
        <v>-29.169606999999999</v>
      </c>
    </row>
    <row r="175" spans="2:32" x14ac:dyDescent="0.25">
      <c r="B175" s="6">
        <f>'CL &amp; Data'!B597/1000000000</f>
        <v>11.051500000000001</v>
      </c>
      <c r="D175" s="6">
        <f>'CL &amp; Data'!C597</f>
        <v>-13.931328000000001</v>
      </c>
      <c r="F175" s="6">
        <f>'CL &amp; Data'!D597</f>
        <v>-43.813353999999997</v>
      </c>
      <c r="H175" s="6">
        <f>'CL &amp; Data'!E597</f>
        <v>-37.316395</v>
      </c>
      <c r="J175" s="6">
        <f>'CL &amp; Data'!F597</f>
        <v>-34.298267000000003</v>
      </c>
      <c r="L175" s="6">
        <f>'CL &amp; Data'!L597/1000000000</f>
        <v>11.051500000000001</v>
      </c>
      <c r="N175" s="6">
        <f>'CL &amp; Data'!M597</f>
        <v>-14.817975000000001</v>
      </c>
      <c r="P175" s="6">
        <f>'CL &amp; Data'!N597</f>
        <v>-33.316330000000001</v>
      </c>
      <c r="R175" s="6">
        <f>'CL &amp; Data'!O597</f>
        <v>-33.736606999999999</v>
      </c>
      <c r="T175" s="6">
        <f>'CL &amp; Data'!P597</f>
        <v>-39.486130000000003</v>
      </c>
      <c r="X175" s="6">
        <v>22.675000000000001</v>
      </c>
      <c r="Z175" s="6">
        <v>-45.459850000000003</v>
      </c>
      <c r="AB175" s="6">
        <v>-27.120062000000001</v>
      </c>
      <c r="AD175" s="6">
        <v>-52.359408999999999</v>
      </c>
      <c r="AF175" s="6">
        <v>-29.111979999999999</v>
      </c>
    </row>
    <row r="176" spans="2:32" x14ac:dyDescent="0.25">
      <c r="B176" s="6">
        <f>'CL &amp; Data'!B598/1000000000</f>
        <v>11.11645</v>
      </c>
      <c r="D176" s="6">
        <f>'CL &amp; Data'!C598</f>
        <v>-13.953918</v>
      </c>
      <c r="F176" s="6">
        <f>'CL &amp; Data'!D598</f>
        <v>-44.073025000000001</v>
      </c>
      <c r="H176" s="6">
        <f>'CL &amp; Data'!E598</f>
        <v>-36.733719000000001</v>
      </c>
      <c r="J176" s="6">
        <f>'CL &amp; Data'!F598</f>
        <v>-34.581833000000003</v>
      </c>
      <c r="L176" s="6">
        <f>'CL &amp; Data'!L598/1000000000</f>
        <v>11.11645</v>
      </c>
      <c r="N176" s="6">
        <f>'CL &amp; Data'!M598</f>
        <v>-14.525119</v>
      </c>
      <c r="P176" s="6">
        <f>'CL &amp; Data'!N598</f>
        <v>-33.383743000000003</v>
      </c>
      <c r="R176" s="6">
        <f>'CL &amp; Data'!O598</f>
        <v>-33.761009000000001</v>
      </c>
      <c r="T176" s="6">
        <f>'CL &amp; Data'!P598</f>
        <v>-38.982711999999999</v>
      </c>
      <c r="X176" s="6">
        <v>22.802499999999998</v>
      </c>
      <c r="Z176" s="6">
        <v>-45.846012000000002</v>
      </c>
      <c r="AB176" s="6">
        <v>-27.281551</v>
      </c>
      <c r="AD176" s="6">
        <v>-53.415202999999998</v>
      </c>
      <c r="AF176" s="6">
        <v>-29.086137999999998</v>
      </c>
    </row>
    <row r="177" spans="2:32" x14ac:dyDescent="0.25">
      <c r="B177" s="6">
        <f>'CL &amp; Data'!B599/1000000000</f>
        <v>11.1814</v>
      </c>
      <c r="D177" s="6">
        <f>'CL &amp; Data'!C599</f>
        <v>-14.101323000000001</v>
      </c>
      <c r="F177" s="6">
        <f>'CL &amp; Data'!D599</f>
        <v>-44.491084999999998</v>
      </c>
      <c r="H177" s="6">
        <f>'CL &amp; Data'!E599</f>
        <v>-36.301715999999999</v>
      </c>
      <c r="J177" s="6">
        <f>'CL &amp; Data'!F599</f>
        <v>-34.875014999999998</v>
      </c>
      <c r="L177" s="6">
        <f>'CL &amp; Data'!L599/1000000000</f>
        <v>11.1814</v>
      </c>
      <c r="N177" s="6">
        <f>'CL &amp; Data'!M599</f>
        <v>-14.459851</v>
      </c>
      <c r="P177" s="6">
        <f>'CL &amp; Data'!N599</f>
        <v>-33.401347999999999</v>
      </c>
      <c r="R177" s="6">
        <f>'CL &amp; Data'!O599</f>
        <v>-33.827945999999997</v>
      </c>
      <c r="T177" s="6">
        <f>'CL &amp; Data'!P599</f>
        <v>-38.574455</v>
      </c>
      <c r="X177" s="6">
        <v>22.93</v>
      </c>
      <c r="Z177" s="6">
        <v>-46.232188999999998</v>
      </c>
      <c r="AB177" s="6">
        <v>-27.436292999999999</v>
      </c>
      <c r="AD177" s="6">
        <v>-54.635936999999998</v>
      </c>
      <c r="AF177" s="6">
        <v>-29.078399999999998</v>
      </c>
    </row>
    <row r="178" spans="2:32" x14ac:dyDescent="0.25">
      <c r="B178" s="6">
        <f>'CL &amp; Data'!B600/1000000000</f>
        <v>11.24635</v>
      </c>
      <c r="D178" s="6">
        <f>'CL &amp; Data'!C600</f>
        <v>-14.091481999999999</v>
      </c>
      <c r="F178" s="6">
        <f>'CL &amp; Data'!D600</f>
        <v>-45.188552999999999</v>
      </c>
      <c r="H178" s="6">
        <f>'CL &amp; Data'!E600</f>
        <v>-35.960281000000002</v>
      </c>
      <c r="J178" s="6">
        <f>'CL &amp; Data'!F600</f>
        <v>-35.189368999999999</v>
      </c>
      <c r="L178" s="6">
        <f>'CL &amp; Data'!L600/1000000000</f>
        <v>11.24635</v>
      </c>
      <c r="N178" s="6">
        <f>'CL &amp; Data'!M600</f>
        <v>-14.17329</v>
      </c>
      <c r="P178" s="6">
        <f>'CL &amp; Data'!N600</f>
        <v>-33.471103999999997</v>
      </c>
      <c r="R178" s="6">
        <f>'CL &amp; Data'!O600</f>
        <v>-33.896889000000002</v>
      </c>
      <c r="T178" s="6">
        <f>'CL &amp; Data'!P600</f>
        <v>-38.252678000000003</v>
      </c>
      <c r="X178" s="6">
        <v>23.057500000000001</v>
      </c>
      <c r="Z178" s="6">
        <v>-46.599403000000002</v>
      </c>
      <c r="AB178" s="6">
        <v>-27.582802000000001</v>
      </c>
      <c r="AD178" s="6">
        <v>-56.008701000000002</v>
      </c>
      <c r="AF178" s="6">
        <v>-29.0777</v>
      </c>
    </row>
    <row r="179" spans="2:32" x14ac:dyDescent="0.25">
      <c r="B179" s="6">
        <f>'CL &amp; Data'!B601/1000000000</f>
        <v>11.311299999999999</v>
      </c>
      <c r="D179" s="6">
        <f>'CL &amp; Data'!C601</f>
        <v>-14.169568</v>
      </c>
      <c r="F179" s="6">
        <f>'CL &amp; Data'!D601</f>
        <v>-46.278824</v>
      </c>
      <c r="H179" s="6">
        <f>'CL &amp; Data'!E601</f>
        <v>-35.696151999999998</v>
      </c>
      <c r="J179" s="6">
        <f>'CL &amp; Data'!F601</f>
        <v>-35.509974999999997</v>
      </c>
      <c r="L179" s="6">
        <f>'CL &amp; Data'!L601/1000000000</f>
        <v>11.311299999999999</v>
      </c>
      <c r="N179" s="6">
        <f>'CL &amp; Data'!M601</f>
        <v>-14.119719999999999</v>
      </c>
      <c r="P179" s="6">
        <f>'CL &amp; Data'!N601</f>
        <v>-33.527023</v>
      </c>
      <c r="R179" s="6">
        <f>'CL &amp; Data'!O601</f>
        <v>-34.014626</v>
      </c>
      <c r="T179" s="6">
        <f>'CL &amp; Data'!P601</f>
        <v>-37.954388000000002</v>
      </c>
      <c r="X179" s="6">
        <v>23.184999999999999</v>
      </c>
      <c r="Z179" s="6">
        <v>-46.901161000000002</v>
      </c>
      <c r="AB179" s="6">
        <v>-27.717130999999998</v>
      </c>
      <c r="AD179" s="6">
        <v>-57.518799000000001</v>
      </c>
      <c r="AF179" s="6">
        <v>-29.076363000000001</v>
      </c>
    </row>
    <row r="180" spans="2:32" x14ac:dyDescent="0.25">
      <c r="B180" s="6">
        <f>'CL &amp; Data'!B602/1000000000</f>
        <v>11.376250000000001</v>
      </c>
      <c r="D180" s="6">
        <f>'CL &amp; Data'!C602</f>
        <v>-14.188751</v>
      </c>
      <c r="F180" s="6">
        <f>'CL &amp; Data'!D602</f>
        <v>-47.447018</v>
      </c>
      <c r="H180" s="6">
        <f>'CL &amp; Data'!E602</f>
        <v>-35.544670000000004</v>
      </c>
      <c r="J180" s="6">
        <f>'CL &amp; Data'!F602</f>
        <v>-35.870209000000003</v>
      </c>
      <c r="L180" s="6">
        <f>'CL &amp; Data'!L602/1000000000</f>
        <v>11.376250000000001</v>
      </c>
      <c r="N180" s="6">
        <f>'CL &amp; Data'!M602</f>
        <v>-13.831223</v>
      </c>
      <c r="P180" s="6">
        <f>'CL &amp; Data'!N602</f>
        <v>-33.539580999999998</v>
      </c>
      <c r="R180" s="6">
        <f>'CL &amp; Data'!O602</f>
        <v>-34.172336999999999</v>
      </c>
      <c r="T180" s="6">
        <f>'CL &amp; Data'!P602</f>
        <v>-37.738219999999998</v>
      </c>
      <c r="X180" s="6">
        <v>23.3125</v>
      </c>
      <c r="Z180" s="6">
        <v>-47.084904000000002</v>
      </c>
      <c r="AB180" s="6">
        <v>-27.826477000000001</v>
      </c>
      <c r="AD180" s="6">
        <v>-58.811957999999997</v>
      </c>
      <c r="AF180" s="6">
        <v>-29.080456000000002</v>
      </c>
    </row>
    <row r="181" spans="2:32" x14ac:dyDescent="0.25">
      <c r="B181" s="6">
        <f>'CL &amp; Data'!B603/1000000000</f>
        <v>11.4412</v>
      </c>
      <c r="D181" s="6">
        <f>'CL &amp; Data'!C603</f>
        <v>-14.198551999999999</v>
      </c>
      <c r="F181" s="6">
        <f>'CL &amp; Data'!D603</f>
        <v>-49.469250000000002</v>
      </c>
      <c r="H181" s="6">
        <f>'CL &amp; Data'!E603</f>
        <v>-35.448791999999997</v>
      </c>
      <c r="J181" s="6">
        <f>'CL &amp; Data'!F603</f>
        <v>-36.299950000000003</v>
      </c>
      <c r="L181" s="6">
        <f>'CL &amp; Data'!L603/1000000000</f>
        <v>11.4412</v>
      </c>
      <c r="N181" s="6">
        <f>'CL &amp; Data'!M603</f>
        <v>-13.744884000000001</v>
      </c>
      <c r="P181" s="6">
        <f>'CL &amp; Data'!N603</f>
        <v>-33.407317999999997</v>
      </c>
      <c r="R181" s="6">
        <f>'CL &amp; Data'!O603</f>
        <v>-34.410305000000001</v>
      </c>
      <c r="T181" s="6">
        <f>'CL &amp; Data'!P603</f>
        <v>-37.513061999999998</v>
      </c>
      <c r="X181" s="6">
        <v>23.44</v>
      </c>
      <c r="Z181" s="6">
        <v>-47.220184000000003</v>
      </c>
      <c r="AB181" s="6">
        <v>-27.939060000000001</v>
      </c>
      <c r="AD181" s="6">
        <v>-59.565753999999998</v>
      </c>
      <c r="AF181" s="6">
        <v>-29.101986</v>
      </c>
    </row>
    <row r="182" spans="2:32" x14ac:dyDescent="0.25">
      <c r="B182" s="6">
        <f>'CL &amp; Data'!B604/1000000000</f>
        <v>11.50615</v>
      </c>
      <c r="D182" s="6">
        <f>'CL &amp; Data'!C604</f>
        <v>-14.125095999999999</v>
      </c>
      <c r="F182" s="6">
        <f>'CL &amp; Data'!D604</f>
        <v>-50.755485999999998</v>
      </c>
      <c r="H182" s="6">
        <f>'CL &amp; Data'!E604</f>
        <v>-35.447239000000003</v>
      </c>
      <c r="J182" s="6">
        <f>'CL &amp; Data'!F604</f>
        <v>-36.758845999999998</v>
      </c>
      <c r="L182" s="6">
        <f>'CL &amp; Data'!L604/1000000000</f>
        <v>11.50615</v>
      </c>
      <c r="N182" s="6">
        <f>'CL &amp; Data'!M604</f>
        <v>-13.388267000000001</v>
      </c>
      <c r="P182" s="6">
        <f>'CL &amp; Data'!N604</f>
        <v>-33.324283999999999</v>
      </c>
      <c r="R182" s="6">
        <f>'CL &amp; Data'!O604</f>
        <v>-34.707222000000002</v>
      </c>
      <c r="T182" s="6">
        <f>'CL &amp; Data'!P604</f>
        <v>-37.392463999999997</v>
      </c>
      <c r="X182" s="6">
        <v>23.567499999999999</v>
      </c>
      <c r="Z182" s="6">
        <v>-47.304737000000003</v>
      </c>
      <c r="AB182" s="6">
        <v>-28.050861000000001</v>
      </c>
      <c r="AD182" s="6">
        <v>-60.287711999999999</v>
      </c>
      <c r="AF182" s="6">
        <v>-29.122169</v>
      </c>
    </row>
    <row r="183" spans="2:32" x14ac:dyDescent="0.25">
      <c r="B183" s="6">
        <f>'CL &amp; Data'!B605/1000000000</f>
        <v>11.571099999999999</v>
      </c>
      <c r="D183" s="6">
        <f>'CL &amp; Data'!C605</f>
        <v>-14.019598999999999</v>
      </c>
      <c r="F183" s="6">
        <f>'CL &amp; Data'!D605</f>
        <v>-51.833888999999999</v>
      </c>
      <c r="H183" s="6">
        <f>'CL &amp; Data'!E605</f>
        <v>-35.40522</v>
      </c>
      <c r="J183" s="6">
        <f>'CL &amp; Data'!F605</f>
        <v>-37.210445</v>
      </c>
      <c r="L183" s="6">
        <f>'CL &amp; Data'!L605/1000000000</f>
        <v>11.571099999999999</v>
      </c>
      <c r="N183" s="6">
        <f>'CL &amp; Data'!M605</f>
        <v>-13.293968</v>
      </c>
      <c r="P183" s="6">
        <f>'CL &amp; Data'!N605</f>
        <v>-33.256363</v>
      </c>
      <c r="R183" s="6">
        <f>'CL &amp; Data'!O605</f>
        <v>-34.988486999999999</v>
      </c>
      <c r="T183" s="6">
        <f>'CL &amp; Data'!P605</f>
        <v>-37.234561999999997</v>
      </c>
      <c r="X183" s="6">
        <v>23.695</v>
      </c>
      <c r="Z183" s="6">
        <v>-47.347450000000002</v>
      </c>
      <c r="AB183" s="6">
        <v>-28.163115000000001</v>
      </c>
      <c r="AD183" s="6">
        <v>-60.854861999999997</v>
      </c>
      <c r="AF183" s="6">
        <v>-29.141732999999999</v>
      </c>
    </row>
    <row r="184" spans="2:32" x14ac:dyDescent="0.25">
      <c r="B184" s="6">
        <f>'CL &amp; Data'!B606/1000000000</f>
        <v>11.636049999999999</v>
      </c>
      <c r="D184" s="6">
        <f>'CL &amp; Data'!C606</f>
        <v>-13.892825</v>
      </c>
      <c r="F184" s="6">
        <f>'CL &amp; Data'!D606</f>
        <v>-51.101013000000002</v>
      </c>
      <c r="H184" s="6">
        <f>'CL &amp; Data'!E606</f>
        <v>-35.418456999999997</v>
      </c>
      <c r="J184" s="6">
        <f>'CL &amp; Data'!F606</f>
        <v>-37.728149000000002</v>
      </c>
      <c r="L184" s="6">
        <f>'CL &amp; Data'!L606/1000000000</f>
        <v>11.636049999999999</v>
      </c>
      <c r="N184" s="6">
        <f>'CL &amp; Data'!M606</f>
        <v>-12.955247999999999</v>
      </c>
      <c r="P184" s="6">
        <f>'CL &amp; Data'!N606</f>
        <v>-33.158749</v>
      </c>
      <c r="R184" s="6">
        <f>'CL &amp; Data'!O606</f>
        <v>-35.402107000000001</v>
      </c>
      <c r="T184" s="6">
        <f>'CL &amp; Data'!P606</f>
        <v>-37.158009</v>
      </c>
      <c r="X184" s="6">
        <v>23.822500000000002</v>
      </c>
      <c r="Z184" s="6">
        <v>-47.364047999999997</v>
      </c>
      <c r="AB184" s="6">
        <v>-28.278137000000001</v>
      </c>
      <c r="AD184" s="6">
        <v>-61.266907000000003</v>
      </c>
      <c r="AF184" s="6">
        <v>-29.172215999999999</v>
      </c>
    </row>
    <row r="185" spans="2:32" x14ac:dyDescent="0.25">
      <c r="B185" s="6">
        <f>'CL &amp; Data'!B607/1000000000</f>
        <v>11.701000000000001</v>
      </c>
      <c r="D185" s="6">
        <f>'CL &amp; Data'!C607</f>
        <v>-13.874902000000001</v>
      </c>
      <c r="F185" s="6">
        <f>'CL &amp; Data'!D607</f>
        <v>-50.56279</v>
      </c>
      <c r="H185" s="6">
        <f>'CL &amp; Data'!E607</f>
        <v>-35.399174000000002</v>
      </c>
      <c r="J185" s="6">
        <f>'CL &amp; Data'!F607</f>
        <v>-38.263858999999997</v>
      </c>
      <c r="L185" s="6">
        <f>'CL &amp; Data'!L607/1000000000</f>
        <v>11.701000000000001</v>
      </c>
      <c r="N185" s="6">
        <f>'CL &amp; Data'!M607</f>
        <v>-12.915882</v>
      </c>
      <c r="P185" s="6">
        <f>'CL &amp; Data'!N607</f>
        <v>-33.049045999999997</v>
      </c>
      <c r="R185" s="6">
        <f>'CL &amp; Data'!O607</f>
        <v>-35.748055000000001</v>
      </c>
      <c r="T185" s="6">
        <f>'CL &amp; Data'!P607</f>
        <v>-37.051357000000003</v>
      </c>
      <c r="X185" s="6">
        <v>23.95</v>
      </c>
      <c r="Z185" s="6">
        <v>-47.336463999999999</v>
      </c>
      <c r="AB185" s="6">
        <v>-28.392733</v>
      </c>
      <c r="AD185" s="6">
        <v>-61.341431</v>
      </c>
      <c r="AF185" s="6">
        <v>-29.210075</v>
      </c>
    </row>
    <row r="186" spans="2:32" x14ac:dyDescent="0.25">
      <c r="B186" s="6">
        <f>'CL &amp; Data'!B608/1000000000</f>
        <v>11.76595</v>
      </c>
      <c r="D186" s="6">
        <f>'CL &amp; Data'!C608</f>
        <v>-13.519691</v>
      </c>
      <c r="F186" s="6">
        <f>'CL &amp; Data'!D608</f>
        <v>-49.980075999999997</v>
      </c>
      <c r="H186" s="6">
        <f>'CL &amp; Data'!E608</f>
        <v>-35.434230999999997</v>
      </c>
      <c r="J186" s="6">
        <f>'CL &amp; Data'!F608</f>
        <v>-38.847610000000003</v>
      </c>
      <c r="L186" s="6">
        <f>'CL &amp; Data'!L608/1000000000</f>
        <v>11.76595</v>
      </c>
      <c r="N186" s="6">
        <f>'CL &amp; Data'!M608</f>
        <v>-12.424429</v>
      </c>
      <c r="P186" s="6">
        <f>'CL &amp; Data'!N608</f>
        <v>-32.940143999999997</v>
      </c>
      <c r="R186" s="6">
        <f>'CL &amp; Data'!O608</f>
        <v>-36.13776</v>
      </c>
      <c r="T186" s="6">
        <f>'CL &amp; Data'!P608</f>
        <v>-36.988247000000001</v>
      </c>
      <c r="X186" s="6">
        <v>24.077500000000001</v>
      </c>
      <c r="Z186" s="6">
        <v>-47.311337000000002</v>
      </c>
      <c r="AB186" s="6">
        <v>-28.507881000000001</v>
      </c>
      <c r="AD186" s="6">
        <v>-60.980075999999997</v>
      </c>
      <c r="AF186" s="6">
        <v>-29.271056999999999</v>
      </c>
    </row>
    <row r="187" spans="2:32" x14ac:dyDescent="0.25">
      <c r="B187" s="6">
        <f>'CL &amp; Data'!B609/1000000000</f>
        <v>11.8309</v>
      </c>
      <c r="D187" s="6">
        <f>'CL &amp; Data'!C609</f>
        <v>-13.504205000000001</v>
      </c>
      <c r="F187" s="6">
        <f>'CL &amp; Data'!D609</f>
        <v>-49.823245999999997</v>
      </c>
      <c r="H187" s="6">
        <f>'CL &amp; Data'!E609</f>
        <v>-35.526679999999999</v>
      </c>
      <c r="J187" s="6">
        <f>'CL &amp; Data'!F609</f>
        <v>-39.459091000000001</v>
      </c>
      <c r="L187" s="6">
        <f>'CL &amp; Data'!L609/1000000000</f>
        <v>11.8309</v>
      </c>
      <c r="N187" s="6">
        <f>'CL &amp; Data'!M609</f>
        <v>-12.444245</v>
      </c>
      <c r="P187" s="6">
        <f>'CL &amp; Data'!N609</f>
        <v>-32.887805999999998</v>
      </c>
      <c r="R187" s="6">
        <f>'CL &amp; Data'!O609</f>
        <v>-36.53537</v>
      </c>
      <c r="T187" s="6">
        <f>'CL &amp; Data'!P609</f>
        <v>-37.017825999999999</v>
      </c>
      <c r="X187" s="6">
        <v>24.204999999999998</v>
      </c>
      <c r="Z187" s="6">
        <v>-47.316459999999999</v>
      </c>
      <c r="AB187" s="6">
        <v>-28.615905999999999</v>
      </c>
      <c r="AD187" s="6">
        <v>-59.881027000000003</v>
      </c>
      <c r="AF187" s="6">
        <v>-29.348106000000001</v>
      </c>
    </row>
    <row r="188" spans="2:32" x14ac:dyDescent="0.25">
      <c r="B188" s="6">
        <f>'CL &amp; Data'!B610/1000000000</f>
        <v>11.895849999999999</v>
      </c>
      <c r="D188" s="6">
        <f>'CL &amp; Data'!C610</f>
        <v>-12.994503</v>
      </c>
      <c r="F188" s="6">
        <f>'CL &amp; Data'!D610</f>
        <v>-49.445529999999998</v>
      </c>
      <c r="H188" s="6">
        <f>'CL &amp; Data'!E610</f>
        <v>-35.725658000000003</v>
      </c>
      <c r="J188" s="6">
        <f>'CL &amp; Data'!F610</f>
        <v>-40.034816999999997</v>
      </c>
      <c r="L188" s="6">
        <f>'CL &amp; Data'!L610/1000000000</f>
        <v>11.895849999999999</v>
      </c>
      <c r="N188" s="6">
        <f>'CL &amp; Data'!M610</f>
        <v>-11.900995</v>
      </c>
      <c r="P188" s="6">
        <f>'CL &amp; Data'!N610</f>
        <v>-32.816504999999999</v>
      </c>
      <c r="R188" s="6">
        <f>'CL &amp; Data'!O610</f>
        <v>-37.017249999999997</v>
      </c>
      <c r="T188" s="6">
        <f>'CL &amp; Data'!P610</f>
        <v>-37.075996000000004</v>
      </c>
      <c r="X188" s="6">
        <v>24.3325</v>
      </c>
      <c r="Z188" s="6">
        <v>-47.372326000000001</v>
      </c>
      <c r="AB188" s="6">
        <v>-28.708400999999999</v>
      </c>
      <c r="AD188" s="6">
        <v>-59.452990999999997</v>
      </c>
      <c r="AF188" s="6">
        <v>-29.433755999999999</v>
      </c>
    </row>
    <row r="189" spans="2:32" x14ac:dyDescent="0.25">
      <c r="B189" s="6">
        <f>'CL &amp; Data'!B611/1000000000</f>
        <v>11.960800000000001</v>
      </c>
      <c r="D189" s="6">
        <f>'CL &amp; Data'!C611</f>
        <v>-12.974273999999999</v>
      </c>
      <c r="F189" s="6">
        <f>'CL &amp; Data'!D611</f>
        <v>-48.824551</v>
      </c>
      <c r="H189" s="6">
        <f>'CL &amp; Data'!E611</f>
        <v>-35.865912999999999</v>
      </c>
      <c r="J189" s="6">
        <f>'CL &amp; Data'!F611</f>
        <v>-40.677199999999999</v>
      </c>
      <c r="L189" s="6">
        <f>'CL &amp; Data'!L611/1000000000</f>
        <v>11.960800000000001</v>
      </c>
      <c r="N189" s="6">
        <f>'CL &amp; Data'!M611</f>
        <v>-11.944734</v>
      </c>
      <c r="P189" s="6">
        <f>'CL &amp; Data'!N611</f>
        <v>-32.677975000000004</v>
      </c>
      <c r="R189" s="6">
        <f>'CL &amp; Data'!O611</f>
        <v>-37.516269999999999</v>
      </c>
      <c r="T189" s="6">
        <f>'CL &amp; Data'!P611</f>
        <v>-37.151249</v>
      </c>
      <c r="X189" s="6">
        <v>24.46</v>
      </c>
      <c r="Z189" s="6">
        <v>-47.432346000000003</v>
      </c>
      <c r="AB189" s="6">
        <v>-28.77825</v>
      </c>
      <c r="AD189" s="6">
        <v>-59.183754</v>
      </c>
      <c r="AF189" s="6">
        <v>-29.522341000000001</v>
      </c>
    </row>
    <row r="190" spans="2:32" x14ac:dyDescent="0.25">
      <c r="B190" s="6">
        <f>'CL &amp; Data'!B612/1000000000</f>
        <v>12.02575</v>
      </c>
      <c r="D190" s="6">
        <f>'CL &amp; Data'!C612</f>
        <v>-12.356593</v>
      </c>
      <c r="F190" s="6">
        <f>'CL &amp; Data'!D612</f>
        <v>-48.307507000000001</v>
      </c>
      <c r="H190" s="6">
        <f>'CL &amp; Data'!E612</f>
        <v>-36.075031000000003</v>
      </c>
      <c r="J190" s="6">
        <f>'CL &amp; Data'!F612</f>
        <v>-41.375853999999997</v>
      </c>
      <c r="L190" s="6">
        <f>'CL &amp; Data'!L612/1000000000</f>
        <v>12.02575</v>
      </c>
      <c r="N190" s="6">
        <f>'CL &amp; Data'!M612</f>
        <v>-11.362729</v>
      </c>
      <c r="P190" s="6">
        <f>'CL &amp; Data'!N612</f>
        <v>-32.542023</v>
      </c>
      <c r="R190" s="6">
        <f>'CL &amp; Data'!O612</f>
        <v>-38.097687000000001</v>
      </c>
      <c r="T190" s="6">
        <f>'CL &amp; Data'!P612</f>
        <v>-37.229179000000002</v>
      </c>
      <c r="X190" s="6">
        <v>24.587499999999999</v>
      </c>
      <c r="Z190" s="6">
        <v>-47.508633000000003</v>
      </c>
      <c r="AB190" s="6">
        <v>-28.817489999999999</v>
      </c>
      <c r="AD190" s="6">
        <v>-58.939731999999999</v>
      </c>
      <c r="AF190" s="6">
        <v>-29.613726</v>
      </c>
    </row>
    <row r="191" spans="2:32" x14ac:dyDescent="0.25">
      <c r="B191" s="6">
        <f>'CL &amp; Data'!B613/1000000000</f>
        <v>12.0907</v>
      </c>
      <c r="D191" s="6">
        <f>'CL &amp; Data'!C613</f>
        <v>-12.296685</v>
      </c>
      <c r="F191" s="6">
        <f>'CL &amp; Data'!D613</f>
        <v>-47.385745999999997</v>
      </c>
      <c r="H191" s="6">
        <f>'CL &amp; Data'!E613</f>
        <v>-36.294894999999997</v>
      </c>
      <c r="J191" s="6">
        <f>'CL &amp; Data'!F613</f>
        <v>-42.182915000000001</v>
      </c>
      <c r="L191" s="6">
        <f>'CL &amp; Data'!L613/1000000000</f>
        <v>12.0907</v>
      </c>
      <c r="N191" s="6">
        <f>'CL &amp; Data'!M613</f>
        <v>-11.363211</v>
      </c>
      <c r="P191" s="6">
        <f>'CL &amp; Data'!N613</f>
        <v>-32.381866000000002</v>
      </c>
      <c r="R191" s="6">
        <f>'CL &amp; Data'!O613</f>
        <v>-38.793053</v>
      </c>
      <c r="T191" s="6">
        <f>'CL &amp; Data'!P613</f>
        <v>-37.354785999999997</v>
      </c>
      <c r="X191" s="6">
        <v>24.715</v>
      </c>
      <c r="Z191" s="6">
        <v>-47.51144</v>
      </c>
      <c r="AB191" s="6">
        <v>-28.826550999999998</v>
      </c>
      <c r="AD191" s="6">
        <v>-58.576850999999998</v>
      </c>
      <c r="AF191" s="6">
        <v>-29.702724</v>
      </c>
    </row>
    <row r="192" spans="2:32" x14ac:dyDescent="0.25">
      <c r="B192" s="6">
        <f>'CL &amp; Data'!B614/1000000000</f>
        <v>12.15565</v>
      </c>
      <c r="D192" s="6">
        <f>'CL &amp; Data'!C614</f>
        <v>-11.654427999999999</v>
      </c>
      <c r="F192" s="6">
        <f>'CL &amp; Data'!D614</f>
        <v>-46.548538000000001</v>
      </c>
      <c r="H192" s="6">
        <f>'CL &amp; Data'!E614</f>
        <v>-36.611069000000001</v>
      </c>
      <c r="J192" s="6">
        <f>'CL &amp; Data'!F614</f>
        <v>-42.971207</v>
      </c>
      <c r="L192" s="6">
        <f>'CL &amp; Data'!L614/1000000000</f>
        <v>12.15565</v>
      </c>
      <c r="N192" s="6">
        <f>'CL &amp; Data'!M614</f>
        <v>-10.813323</v>
      </c>
      <c r="P192" s="6">
        <f>'CL &amp; Data'!N614</f>
        <v>-32.390506999999999</v>
      </c>
      <c r="R192" s="6">
        <f>'CL &amp; Data'!O614</f>
        <v>-39.518745000000003</v>
      </c>
      <c r="T192" s="6">
        <f>'CL &amp; Data'!P614</f>
        <v>-37.512562000000003</v>
      </c>
      <c r="X192" s="6">
        <v>24.842500000000001</v>
      </c>
      <c r="Z192" s="6">
        <v>-47.389319999999998</v>
      </c>
      <c r="AB192" s="6">
        <v>-28.808478999999998</v>
      </c>
      <c r="AD192" s="6">
        <v>-58.091301000000001</v>
      </c>
      <c r="AF192" s="6">
        <v>-29.793033999999999</v>
      </c>
    </row>
    <row r="193" spans="2:32" x14ac:dyDescent="0.25">
      <c r="B193" s="6">
        <f>'CL &amp; Data'!B615/1000000000</f>
        <v>12.220599999999999</v>
      </c>
      <c r="D193" s="6">
        <f>'CL &amp; Data'!C615</f>
        <v>-11.606783999999999</v>
      </c>
      <c r="F193" s="6">
        <f>'CL &amp; Data'!D615</f>
        <v>-45.121589999999998</v>
      </c>
      <c r="H193" s="6">
        <f>'CL &amp; Data'!E615</f>
        <v>-36.826625999999997</v>
      </c>
      <c r="J193" s="6">
        <f>'CL &amp; Data'!F615</f>
        <v>-43.750155999999997</v>
      </c>
      <c r="L193" s="6">
        <f>'CL &amp; Data'!L615/1000000000</f>
        <v>12.220599999999999</v>
      </c>
      <c r="N193" s="6">
        <f>'CL &amp; Data'!M615</f>
        <v>-10.801985</v>
      </c>
      <c r="P193" s="6">
        <f>'CL &amp; Data'!N615</f>
        <v>-32.278247999999998</v>
      </c>
      <c r="R193" s="6">
        <f>'CL &amp; Data'!O615</f>
        <v>-40.133853999999999</v>
      </c>
      <c r="T193" s="6">
        <f>'CL &amp; Data'!P615</f>
        <v>-37.646434999999997</v>
      </c>
      <c r="X193" s="6">
        <v>24.97</v>
      </c>
      <c r="Z193" s="6">
        <v>-47.226714999999999</v>
      </c>
      <c r="AB193" s="6">
        <v>-28.759239000000001</v>
      </c>
      <c r="AD193" s="6">
        <v>-57.555816999999998</v>
      </c>
      <c r="AF193" s="6">
        <v>-29.873826999999999</v>
      </c>
    </row>
    <row r="194" spans="2:32" x14ac:dyDescent="0.25">
      <c r="B194" s="6">
        <f>'CL &amp; Data'!B616/1000000000</f>
        <v>12.285550000000001</v>
      </c>
      <c r="D194" s="6">
        <f>'CL &amp; Data'!C616</f>
        <v>-10.962573000000001</v>
      </c>
      <c r="F194" s="6">
        <f>'CL &amp; Data'!D616</f>
        <v>-43.580005999999997</v>
      </c>
      <c r="H194" s="6">
        <f>'CL &amp; Data'!E616</f>
        <v>-37.104084</v>
      </c>
      <c r="J194" s="6">
        <f>'CL &amp; Data'!F616</f>
        <v>-44.649811</v>
      </c>
      <c r="L194" s="6">
        <f>'CL &amp; Data'!L616/1000000000</f>
        <v>12.285550000000001</v>
      </c>
      <c r="N194" s="6">
        <f>'CL &amp; Data'!M616</f>
        <v>-10.305137</v>
      </c>
      <c r="P194" s="6">
        <f>'CL &amp; Data'!N616</f>
        <v>-32.261932000000002</v>
      </c>
      <c r="R194" s="6">
        <f>'CL &amp; Data'!O616</f>
        <v>-40.787823000000003</v>
      </c>
      <c r="T194" s="6">
        <f>'CL &amp; Data'!P616</f>
        <v>-37.833176000000002</v>
      </c>
      <c r="X194" s="6">
        <v>25.0975</v>
      </c>
      <c r="Z194" s="6">
        <v>-47.077866</v>
      </c>
      <c r="AB194" s="6">
        <v>-28.686707999999999</v>
      </c>
      <c r="AD194" s="6">
        <v>-56.903488000000003</v>
      </c>
      <c r="AF194" s="6">
        <v>-29.95476</v>
      </c>
    </row>
    <row r="195" spans="2:32" x14ac:dyDescent="0.25">
      <c r="B195" s="6">
        <f>'CL &amp; Data'!B617/1000000000</f>
        <v>12.3505</v>
      </c>
      <c r="D195" s="6">
        <f>'CL &amp; Data'!C617</f>
        <v>-11.004496</v>
      </c>
      <c r="F195" s="6">
        <f>'CL &amp; Data'!D617</f>
        <v>-41.905330999999997</v>
      </c>
      <c r="H195" s="6">
        <f>'CL &amp; Data'!E617</f>
        <v>-37.355217000000003</v>
      </c>
      <c r="J195" s="6">
        <f>'CL &amp; Data'!F617</f>
        <v>-45.78989</v>
      </c>
      <c r="L195" s="6">
        <f>'CL &amp; Data'!L617/1000000000</f>
        <v>12.3505</v>
      </c>
      <c r="N195" s="6">
        <f>'CL &amp; Data'!M617</f>
        <v>-10.372566000000001</v>
      </c>
      <c r="P195" s="6">
        <f>'CL &amp; Data'!N617</f>
        <v>-32.079501999999998</v>
      </c>
      <c r="R195" s="6">
        <f>'CL &amp; Data'!O617</f>
        <v>-41.629063000000002</v>
      </c>
      <c r="T195" s="6">
        <f>'CL &amp; Data'!P617</f>
        <v>-37.991104</v>
      </c>
      <c r="X195" s="6">
        <v>25.225000000000001</v>
      </c>
      <c r="Z195" s="6">
        <v>-46.859985000000002</v>
      </c>
      <c r="AB195" s="6">
        <v>-28.58877</v>
      </c>
      <c r="AD195" s="6">
        <v>-56.008842000000001</v>
      </c>
      <c r="AF195" s="6">
        <v>-30.035043999999999</v>
      </c>
    </row>
    <row r="196" spans="2:32" x14ac:dyDescent="0.25">
      <c r="B196" s="6">
        <f>'CL &amp; Data'!B618/1000000000</f>
        <v>12.41545</v>
      </c>
      <c r="D196" s="6">
        <f>'CL &amp; Data'!C618</f>
        <v>-10.469474999999999</v>
      </c>
      <c r="F196" s="6">
        <f>'CL &amp; Data'!D618</f>
        <v>-40.739212000000002</v>
      </c>
      <c r="H196" s="6">
        <f>'CL &amp; Data'!E618</f>
        <v>-37.740828999999998</v>
      </c>
      <c r="J196" s="6">
        <f>'CL &amp; Data'!F618</f>
        <v>-47.170490000000001</v>
      </c>
      <c r="L196" s="6">
        <f>'CL &amp; Data'!L618/1000000000</f>
        <v>12.41545</v>
      </c>
      <c r="N196" s="6">
        <f>'CL &amp; Data'!M618</f>
        <v>-9.9704037000000003</v>
      </c>
      <c r="P196" s="6">
        <f>'CL &amp; Data'!N618</f>
        <v>-32.006270999999998</v>
      </c>
      <c r="R196" s="6">
        <f>'CL &amp; Data'!O618</f>
        <v>-42.728847999999999</v>
      </c>
      <c r="T196" s="6">
        <f>'CL &amp; Data'!P618</f>
        <v>-38.189976000000001</v>
      </c>
      <c r="X196" s="6">
        <v>25.352499999999999</v>
      </c>
      <c r="Z196" s="6">
        <v>-46.608027999999997</v>
      </c>
      <c r="AB196" s="6">
        <v>-28.485534999999999</v>
      </c>
      <c r="AD196" s="6">
        <v>-55.095607999999999</v>
      </c>
      <c r="AF196" s="6">
        <v>-30.111124</v>
      </c>
    </row>
    <row r="197" spans="2:32" x14ac:dyDescent="0.25">
      <c r="B197" s="6">
        <f>'CL &amp; Data'!B619/1000000000</f>
        <v>12.480399999999999</v>
      </c>
      <c r="D197" s="6">
        <f>'CL &amp; Data'!C619</f>
        <v>-10.472723999999999</v>
      </c>
      <c r="F197" s="6">
        <f>'CL &amp; Data'!D619</f>
        <v>-39.736187000000001</v>
      </c>
      <c r="H197" s="6">
        <f>'CL &amp; Data'!E619</f>
        <v>-38.047015999999999</v>
      </c>
      <c r="J197" s="6">
        <f>'CL &amp; Data'!F619</f>
        <v>-48.798397000000001</v>
      </c>
      <c r="L197" s="6">
        <f>'CL &amp; Data'!L619/1000000000</f>
        <v>12.480399999999999</v>
      </c>
      <c r="N197" s="6">
        <f>'CL &amp; Data'!M619</f>
        <v>-9.9802551000000008</v>
      </c>
      <c r="P197" s="6">
        <f>'CL &amp; Data'!N619</f>
        <v>-31.743190999999999</v>
      </c>
      <c r="R197" s="6">
        <f>'CL &amp; Data'!O619</f>
        <v>-43.994067999999999</v>
      </c>
      <c r="T197" s="6">
        <f>'CL &amp; Data'!P619</f>
        <v>-38.332855000000002</v>
      </c>
      <c r="X197" s="6">
        <v>25.48</v>
      </c>
      <c r="Z197" s="6">
        <v>-46.380291</v>
      </c>
      <c r="AB197" s="6">
        <v>-28.385743999999999</v>
      </c>
      <c r="AD197" s="6">
        <v>-54.279891999999997</v>
      </c>
      <c r="AF197" s="6">
        <v>-30.18816</v>
      </c>
    </row>
    <row r="198" spans="2:32" x14ac:dyDescent="0.25">
      <c r="B198" s="6">
        <f>'CL &amp; Data'!B620/1000000000</f>
        <v>12.545349999999999</v>
      </c>
      <c r="D198" s="6">
        <f>'CL &amp; Data'!C620</f>
        <v>-9.9582577000000008</v>
      </c>
      <c r="F198" s="6">
        <f>'CL &amp; Data'!D620</f>
        <v>-38.951549999999997</v>
      </c>
      <c r="H198" s="6">
        <f>'CL &amp; Data'!E620</f>
        <v>-38.400120000000001</v>
      </c>
      <c r="J198" s="6">
        <f>'CL &amp; Data'!F620</f>
        <v>-50.781810999999998</v>
      </c>
      <c r="L198" s="6">
        <f>'CL &amp; Data'!L620/1000000000</f>
        <v>12.545349999999999</v>
      </c>
      <c r="N198" s="6">
        <f>'CL &amp; Data'!M620</f>
        <v>-9.6066503999999995</v>
      </c>
      <c r="P198" s="6">
        <f>'CL &amp; Data'!N620</f>
        <v>-31.554566999999999</v>
      </c>
      <c r="R198" s="6">
        <f>'CL &amp; Data'!O620</f>
        <v>-45.184269</v>
      </c>
      <c r="T198" s="6">
        <f>'CL &amp; Data'!P620</f>
        <v>-38.500233000000001</v>
      </c>
      <c r="X198" s="6">
        <v>25.607500000000002</v>
      </c>
      <c r="Z198" s="6">
        <v>-46.179462000000001</v>
      </c>
      <c r="AB198" s="6">
        <v>-28.288301000000001</v>
      </c>
      <c r="AD198" s="6">
        <v>-53.301665999999997</v>
      </c>
      <c r="AF198" s="6">
        <v>-30.264216999999999</v>
      </c>
    </row>
    <row r="199" spans="2:32" x14ac:dyDescent="0.25">
      <c r="B199" s="6">
        <f>'CL &amp; Data'!B621/1000000000</f>
        <v>12.610300000000001</v>
      </c>
      <c r="D199" s="6">
        <f>'CL &amp; Data'!C621</f>
        <v>-9.8679705000000002</v>
      </c>
      <c r="F199" s="6">
        <f>'CL &amp; Data'!D621</f>
        <v>-38.215622000000003</v>
      </c>
      <c r="H199" s="6">
        <f>'CL &amp; Data'!E621</f>
        <v>-38.701549999999997</v>
      </c>
      <c r="J199" s="6">
        <f>'CL &amp; Data'!F621</f>
        <v>-53.184277000000002</v>
      </c>
      <c r="L199" s="6">
        <f>'CL &amp; Data'!L621/1000000000</f>
        <v>12.610300000000001</v>
      </c>
      <c r="N199" s="6">
        <f>'CL &amp; Data'!M621</f>
        <v>-9.5751114000000008</v>
      </c>
      <c r="P199" s="6">
        <f>'CL &amp; Data'!N621</f>
        <v>-31.389272999999999</v>
      </c>
      <c r="R199" s="6">
        <f>'CL &amp; Data'!O621</f>
        <v>-46.656170000000003</v>
      </c>
      <c r="T199" s="6">
        <f>'CL &amp; Data'!P621</f>
        <v>-38.687756</v>
      </c>
      <c r="X199" s="6">
        <v>25.734999999999999</v>
      </c>
      <c r="Z199" s="6">
        <v>-46.031067</v>
      </c>
      <c r="AB199" s="6">
        <v>-28.195377000000001</v>
      </c>
      <c r="AD199" s="6">
        <v>-52.187344000000003</v>
      </c>
      <c r="AF199" s="6">
        <v>-30.34272</v>
      </c>
    </row>
    <row r="200" spans="2:32" x14ac:dyDescent="0.25">
      <c r="B200" s="6">
        <f>'CL &amp; Data'!B622/1000000000</f>
        <v>12.67525</v>
      </c>
      <c r="D200" s="6">
        <f>'CL &amp; Data'!C622</f>
        <v>-9.5174626999999994</v>
      </c>
      <c r="F200" s="6">
        <f>'CL &amp; Data'!D622</f>
        <v>-37.758685999999997</v>
      </c>
      <c r="H200" s="6">
        <f>'CL &amp; Data'!E622</f>
        <v>-39.018559000000003</v>
      </c>
      <c r="J200" s="6">
        <f>'CL &amp; Data'!F622</f>
        <v>-55.727901000000003</v>
      </c>
      <c r="L200" s="6">
        <f>'CL &amp; Data'!L622/1000000000</f>
        <v>12.67525</v>
      </c>
      <c r="N200" s="6">
        <f>'CL &amp; Data'!M622</f>
        <v>-9.373189</v>
      </c>
      <c r="P200" s="6">
        <f>'CL &amp; Data'!N622</f>
        <v>-31.372043999999999</v>
      </c>
      <c r="R200" s="6">
        <f>'CL &amp; Data'!O622</f>
        <v>-47.844279999999998</v>
      </c>
      <c r="T200" s="6">
        <f>'CL &amp; Data'!P622</f>
        <v>-38.880671999999997</v>
      </c>
      <c r="X200" s="6">
        <v>25.862500000000001</v>
      </c>
      <c r="Z200" s="6">
        <v>-45.937168</v>
      </c>
      <c r="AB200" s="6">
        <v>-28.110489000000001</v>
      </c>
      <c r="AD200" s="6">
        <v>-50.964297999999999</v>
      </c>
      <c r="AF200" s="6">
        <v>-30.425495000000002</v>
      </c>
    </row>
    <row r="201" spans="2:32" x14ac:dyDescent="0.25">
      <c r="B201" s="6">
        <f>'CL &amp; Data'!B623/1000000000</f>
        <v>12.7402</v>
      </c>
      <c r="D201" s="6">
        <f>'CL &amp; Data'!C623</f>
        <v>-9.4963160000000002</v>
      </c>
      <c r="F201" s="6">
        <f>'CL &amp; Data'!D623</f>
        <v>-37.258209000000001</v>
      </c>
      <c r="H201" s="6">
        <f>'CL &amp; Data'!E623</f>
        <v>-39.264896</v>
      </c>
      <c r="J201" s="6">
        <f>'CL &amp; Data'!F623</f>
        <v>-57.7104</v>
      </c>
      <c r="L201" s="6">
        <f>'CL &amp; Data'!L623/1000000000</f>
        <v>12.7402</v>
      </c>
      <c r="N201" s="6">
        <f>'CL &amp; Data'!M623</f>
        <v>-9.3867092000000003</v>
      </c>
      <c r="P201" s="6">
        <f>'CL &amp; Data'!N623</f>
        <v>-31.312859</v>
      </c>
      <c r="R201" s="6">
        <f>'CL &amp; Data'!O623</f>
        <v>-49.207839999999997</v>
      </c>
      <c r="T201" s="6">
        <f>'CL &amp; Data'!P623</f>
        <v>-39.122802999999998</v>
      </c>
      <c r="X201" s="6">
        <v>25.99</v>
      </c>
      <c r="Z201" s="6">
        <v>-45.922694999999997</v>
      </c>
      <c r="AB201" s="6">
        <v>-28.033442000000001</v>
      </c>
      <c r="AD201" s="6">
        <v>-49.914729999999999</v>
      </c>
      <c r="AF201" s="6">
        <v>-30.512080999999998</v>
      </c>
    </row>
    <row r="202" spans="2:32" x14ac:dyDescent="0.25">
      <c r="B202" s="6">
        <f>'CL &amp; Data'!B624/1000000000</f>
        <v>12.805149999999999</v>
      </c>
      <c r="D202" s="6">
        <f>'CL &amp; Data'!C624</f>
        <v>-9.2366123000000009</v>
      </c>
      <c r="F202" s="6">
        <f>'CL &amp; Data'!D624</f>
        <v>-36.786304000000001</v>
      </c>
      <c r="H202" s="6">
        <f>'CL &amp; Data'!E624</f>
        <v>-39.485126000000001</v>
      </c>
      <c r="J202" s="6">
        <f>'CL &amp; Data'!F624</f>
        <v>-58.454979000000002</v>
      </c>
      <c r="L202" s="6">
        <f>'CL &amp; Data'!L624/1000000000</f>
        <v>12.805149999999999</v>
      </c>
      <c r="N202" s="6">
        <f>'CL &amp; Data'!M624</f>
        <v>-9.2201166000000008</v>
      </c>
      <c r="P202" s="6">
        <f>'CL &amp; Data'!N624</f>
        <v>-31.317207</v>
      </c>
      <c r="R202" s="6">
        <f>'CL &amp; Data'!O624</f>
        <v>-49.865760999999999</v>
      </c>
      <c r="T202" s="6">
        <f>'CL &amp; Data'!P624</f>
        <v>-39.345196000000001</v>
      </c>
      <c r="X202" s="6">
        <v>26.1175</v>
      </c>
      <c r="Z202" s="6">
        <v>-45.985661</v>
      </c>
      <c r="AB202" s="6">
        <v>-27.961185</v>
      </c>
      <c r="AD202" s="6">
        <v>-49.200634000000001</v>
      </c>
      <c r="AF202" s="6">
        <v>-30.600556999999998</v>
      </c>
    </row>
    <row r="203" spans="2:32" x14ac:dyDescent="0.25">
      <c r="B203" s="6">
        <f>'CL &amp; Data'!B625/1000000000</f>
        <v>12.870100000000001</v>
      </c>
      <c r="D203" s="6">
        <f>'CL &amp; Data'!C625</f>
        <v>-9.1961393000000005</v>
      </c>
      <c r="F203" s="6">
        <f>'CL &amp; Data'!D625</f>
        <v>-36.426909999999999</v>
      </c>
      <c r="H203" s="6">
        <f>'CL &amp; Data'!E625</f>
        <v>-39.670017000000001</v>
      </c>
      <c r="J203" s="6">
        <f>'CL &amp; Data'!F625</f>
        <v>-57.899535999999998</v>
      </c>
      <c r="L203" s="6">
        <f>'CL &amp; Data'!L625/1000000000</f>
        <v>12.870100000000001</v>
      </c>
      <c r="N203" s="6">
        <f>'CL &amp; Data'!M625</f>
        <v>-9.2075901000000009</v>
      </c>
      <c r="P203" s="6">
        <f>'CL &amp; Data'!N625</f>
        <v>-31.281855</v>
      </c>
      <c r="R203" s="6">
        <f>'CL &amp; Data'!O625</f>
        <v>-50.22419</v>
      </c>
      <c r="T203" s="6">
        <f>'CL &amp; Data'!P625</f>
        <v>-39.580520999999997</v>
      </c>
      <c r="X203" s="6">
        <v>26.245000000000001</v>
      </c>
      <c r="Z203" s="6">
        <v>-46.109543000000002</v>
      </c>
      <c r="AB203" s="6">
        <v>-27.892085999999999</v>
      </c>
      <c r="AD203" s="6">
        <v>-48.670250000000003</v>
      </c>
      <c r="AF203" s="6">
        <v>-30.689816</v>
      </c>
    </row>
    <row r="204" spans="2:32" x14ac:dyDescent="0.25">
      <c r="B204" s="6">
        <f>'CL &amp; Data'!B626/1000000000</f>
        <v>12.93505</v>
      </c>
      <c r="D204" s="6">
        <f>'CL &amp; Data'!C626</f>
        <v>-8.9634590000000003</v>
      </c>
      <c r="F204" s="6">
        <f>'CL &amp; Data'!D626</f>
        <v>-36.13147</v>
      </c>
      <c r="H204" s="6">
        <f>'CL &amp; Data'!E626</f>
        <v>-39.874878000000002</v>
      </c>
      <c r="J204" s="6">
        <f>'CL &amp; Data'!F626</f>
        <v>-56.540832999999999</v>
      </c>
      <c r="L204" s="6">
        <f>'CL &amp; Data'!L626/1000000000</f>
        <v>12.93505</v>
      </c>
      <c r="N204" s="6">
        <f>'CL &amp; Data'!M626</f>
        <v>-9.049963</v>
      </c>
      <c r="P204" s="6">
        <f>'CL &amp; Data'!N626</f>
        <v>-31.351336</v>
      </c>
      <c r="R204" s="6">
        <f>'CL &amp; Data'!O626</f>
        <v>-49.921841000000001</v>
      </c>
      <c r="T204" s="6">
        <f>'CL &amp; Data'!P626</f>
        <v>-39.804901000000001</v>
      </c>
      <c r="X204" s="6">
        <v>26.372499999999999</v>
      </c>
      <c r="Z204" s="6">
        <v>-46.281246000000003</v>
      </c>
      <c r="AB204" s="6">
        <v>-27.821095</v>
      </c>
      <c r="AD204" s="6">
        <v>-48.352443999999998</v>
      </c>
      <c r="AF204" s="6">
        <v>-30.778483999999999</v>
      </c>
    </row>
    <row r="205" spans="2:32" x14ac:dyDescent="0.25">
      <c r="B205" s="6">
        <f>'CL &amp; Data'!B627/1000000000</f>
        <v>13</v>
      </c>
      <c r="D205" s="6">
        <f>'CL &amp; Data'!C627</f>
        <v>-8.8836451000000007</v>
      </c>
      <c r="F205" s="6">
        <f>'CL &amp; Data'!D627</f>
        <v>-35.970005</v>
      </c>
      <c r="H205" s="6">
        <f>'CL &amp; Data'!E627</f>
        <v>-39.987881000000002</v>
      </c>
      <c r="J205" s="6">
        <f>'CL &amp; Data'!F627</f>
        <v>-55.470844</v>
      </c>
      <c r="L205" s="6">
        <f>'CL &amp; Data'!L627/1000000000</f>
        <v>13</v>
      </c>
      <c r="N205" s="6">
        <f>'CL &amp; Data'!M627</f>
        <v>-9.0119228000000007</v>
      </c>
      <c r="P205" s="6">
        <f>'CL &amp; Data'!N627</f>
        <v>-31.303909000000001</v>
      </c>
      <c r="R205" s="6">
        <f>'CL &amp; Data'!O627</f>
        <v>-49.616402000000001</v>
      </c>
      <c r="T205" s="6">
        <f>'CL &amp; Data'!P627</f>
        <v>-39.951312999999999</v>
      </c>
      <c r="X205" s="6">
        <v>26.5</v>
      </c>
      <c r="Z205" s="6">
        <v>-46.457797999999997</v>
      </c>
      <c r="AB205" s="6">
        <v>-27.740348999999998</v>
      </c>
      <c r="AD205" s="6">
        <v>-48.101322000000003</v>
      </c>
      <c r="AF205" s="6">
        <v>-30.856999999999999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U628"/>
  <sheetViews>
    <sheetView topLeftCell="P5" workbookViewId="0">
      <selection activeCell="AG2" sqref="AG2"/>
    </sheetView>
  </sheetViews>
  <sheetFormatPr defaultRowHeight="15" x14ac:dyDescent="0.25"/>
  <cols>
    <col min="1" max="1" width="13.7109375" style="40" customWidth="1"/>
    <col min="8" max="8" width="2" style="7" customWidth="1"/>
    <col min="9" max="9" width="13.7109375" style="5" customWidth="1"/>
    <col min="10" max="10" width="14.42578125" style="5" bestFit="1" customWidth="1"/>
    <col min="11" max="23" width="14.28515625" style="5" customWidth="1"/>
    <col min="24" max="24" width="13.7109375" style="40" customWidth="1"/>
    <col min="31" max="31" width="2" style="7" customWidth="1"/>
    <col min="32" max="32" width="13.7109375" style="5" customWidth="1"/>
    <col min="33" max="33" width="14.5703125" style="5" bestFit="1" customWidth="1"/>
    <col min="34" max="34" width="14.5703125" style="5" customWidth="1"/>
    <col min="47" max="47" width="2" style="7" customWidth="1"/>
    <col min="48" max="16384" width="9.140625" style="3"/>
  </cols>
  <sheetData>
    <row r="1" spans="1:47" x14ac:dyDescent="0.25">
      <c r="B1" t="s">
        <v>101</v>
      </c>
      <c r="I1" s="5" t="s">
        <v>203</v>
      </c>
      <c r="J1" s="43" t="str">
        <f>E8</f>
        <v>IIP3 +15 dBm Log Mag(dBm)</v>
      </c>
      <c r="K1" s="43" t="str">
        <f>D8</f>
        <v>OIP3 +15dBm Log Mag(dBm)</v>
      </c>
      <c r="L1" s="5" t="s">
        <v>203</v>
      </c>
      <c r="M1" s="43" t="str">
        <f>C112</f>
        <v>IIP3 +13 dBm Log Mag(dBm)</v>
      </c>
      <c r="N1" s="43" t="str">
        <f>D112</f>
        <v>OIP3 +13dBm Log Mag(dBm)</v>
      </c>
      <c r="O1" s="5" t="s">
        <v>203</v>
      </c>
      <c r="P1" s="43" t="str">
        <f>C216</f>
        <v>IIP3 +11 dBm Log Mag(dBm)</v>
      </c>
      <c r="Q1" s="43" t="str">
        <f>D216</f>
        <v>OIP3 +11dBm Log Mag(dBm)</v>
      </c>
      <c r="R1" s="5" t="s">
        <v>203</v>
      </c>
      <c r="S1" s="43" t="str">
        <f>C320</f>
        <v>IIP3 +9 dBm Log Mag(dBm)</v>
      </c>
      <c r="T1" s="43" t="str">
        <f>D320</f>
        <v>OIP3 +9dBm Log Mag(dBm)</v>
      </c>
      <c r="U1" s="5" t="s">
        <v>203</v>
      </c>
      <c r="V1" s="43" t="str">
        <f>C424</f>
        <v>IIP3 +7 dBm Log Mag(dBm)</v>
      </c>
      <c r="W1" s="43" t="str">
        <f>D424</f>
        <v>OIP3 +7dBm Log Mag(dBm)</v>
      </c>
      <c r="Y1" t="s">
        <v>101</v>
      </c>
      <c r="AF1" s="5" t="s">
        <v>203</v>
      </c>
      <c r="AG1" s="43" t="str">
        <f>AB8</f>
        <v>IIP3 +15 dBm Log Mag(dBm)</v>
      </c>
      <c r="AH1" s="43" t="str">
        <f>AA8</f>
        <v>OIP3 +15dBm Log Mag(dBm)</v>
      </c>
      <c r="AI1" s="5" t="s">
        <v>203</v>
      </c>
      <c r="AJ1" s="43" t="str">
        <f>Z112</f>
        <v>IIP3 +13 dBm Log Mag(dBm)</v>
      </c>
      <c r="AK1" s="43" t="str">
        <f>AA112</f>
        <v>OIP3 +13dBm Log Mag(dBm)</v>
      </c>
      <c r="AL1" s="5" t="s">
        <v>203</v>
      </c>
      <c r="AM1" s="43" t="str">
        <f>Z216</f>
        <v>IIP3 +11 dBm Log Mag(dBm)</v>
      </c>
      <c r="AN1" s="43" t="str">
        <f>AA216</f>
        <v>OIP3 +11dBm Log Mag(dBm)</v>
      </c>
      <c r="AO1" s="5" t="s">
        <v>203</v>
      </c>
      <c r="AP1" s="43" t="str">
        <f>Z320</f>
        <v>IIP3 +9 dBm Log Mag(dBm)</v>
      </c>
      <c r="AQ1" s="43" t="str">
        <f>AA320</f>
        <v>OIP3 +9dBm Log Mag(dBm)</v>
      </c>
      <c r="AR1" s="5" t="s">
        <v>203</v>
      </c>
      <c r="AS1" s="43" t="str">
        <f>Z424</f>
        <v>IIP3 +7 dBm Log Mag(dBm)</v>
      </c>
      <c r="AT1" s="43" t="str">
        <f>AA424</f>
        <v>OIP3 +7dBm Log Mag(dBm)</v>
      </c>
    </row>
    <row r="2" spans="1:47" x14ac:dyDescent="0.25">
      <c r="A2" s="39" t="s">
        <v>115</v>
      </c>
      <c r="B2" t="s">
        <v>102</v>
      </c>
      <c r="C2" t="s">
        <v>103</v>
      </c>
      <c r="D2" t="s">
        <v>104</v>
      </c>
      <c r="E2" t="s">
        <v>213</v>
      </c>
      <c r="J2" s="73" t="s">
        <v>278</v>
      </c>
      <c r="M2" s="73" t="s">
        <v>306</v>
      </c>
      <c r="P2" s="73" t="s">
        <v>307</v>
      </c>
      <c r="S2" s="73" t="s">
        <v>308</v>
      </c>
      <c r="V2" s="73" t="s">
        <v>309</v>
      </c>
      <c r="X2" s="39" t="s">
        <v>116</v>
      </c>
      <c r="Y2" t="s">
        <v>102</v>
      </c>
      <c r="Z2" t="s">
        <v>103</v>
      </c>
      <c r="AA2" t="s">
        <v>104</v>
      </c>
      <c r="AB2" t="s">
        <v>213</v>
      </c>
      <c r="AG2" s="73" t="s">
        <v>278</v>
      </c>
      <c r="AI2" s="5"/>
      <c r="AJ2" s="73" t="s">
        <v>306</v>
      </c>
      <c r="AK2" s="5"/>
      <c r="AL2" s="5"/>
      <c r="AM2" s="73" t="s">
        <v>307</v>
      </c>
      <c r="AN2" s="5"/>
      <c r="AO2" s="5"/>
      <c r="AP2" s="73" t="s">
        <v>308</v>
      </c>
      <c r="AQ2" s="5"/>
      <c r="AR2" s="5"/>
      <c r="AS2" s="73" t="s">
        <v>309</v>
      </c>
      <c r="AT2" s="5"/>
    </row>
    <row r="3" spans="1:47" s="18" customFormat="1" x14ac:dyDescent="0.25">
      <c r="A3" s="40"/>
      <c r="B3" t="s">
        <v>214</v>
      </c>
      <c r="C3"/>
      <c r="D3"/>
      <c r="E3"/>
      <c r="F3"/>
      <c r="G3"/>
      <c r="H3" s="16"/>
      <c r="I3" s="13" t="s">
        <v>12</v>
      </c>
      <c r="J3" s="17">
        <f>AVERAGE(J26:J97)</f>
        <v>22.293160763888888</v>
      </c>
      <c r="K3" s="17">
        <f>AVERAGE(K26:K97)</f>
        <v>13.781509472222226</v>
      </c>
      <c r="L3" s="13" t="s">
        <v>12</v>
      </c>
      <c r="M3" s="17">
        <f>AVERAGE(M26:M97)</f>
        <v>20.408405291666654</v>
      </c>
      <c r="N3" s="17">
        <f>AVERAGE(N26:N97)</f>
        <v>11.663306633333329</v>
      </c>
      <c r="O3" s="13" t="s">
        <v>12</v>
      </c>
      <c r="P3" s="17">
        <f>AVERAGE(P26:P97)</f>
        <v>18.674595319444439</v>
      </c>
      <c r="Q3" s="17">
        <f>AVERAGE(Q26:Q97)</f>
        <v>9.6221605083333301</v>
      </c>
      <c r="R3" s="13" t="s">
        <v>12</v>
      </c>
      <c r="S3" s="17">
        <f>AVERAGE(S26:S97)</f>
        <v>16.884717694444447</v>
      </c>
      <c r="T3" s="17">
        <f>AVERAGE(T26:T97)</f>
        <v>7.3725806833333349</v>
      </c>
      <c r="U3" s="13" t="s">
        <v>12</v>
      </c>
      <c r="V3" s="17">
        <f>AVERAGE(V26:V97)</f>
        <v>14.966882513888894</v>
      </c>
      <c r="W3" s="17">
        <f>AVERAGE(W26:W97)</f>
        <v>4.7256576094444451</v>
      </c>
      <c r="X3" s="40"/>
      <c r="Y3" t="s">
        <v>214</v>
      </c>
      <c r="Z3"/>
      <c r="AA3"/>
      <c r="AB3"/>
      <c r="AC3"/>
      <c r="AD3"/>
      <c r="AE3" s="16"/>
      <c r="AF3" s="13" t="s">
        <v>12</v>
      </c>
      <c r="AG3" s="17">
        <f>AVERAGE(AG26:AG97)</f>
        <v>22.775141180555554</v>
      </c>
      <c r="AH3" s="17">
        <f>AVERAGE(AH26:AH97)</f>
        <v>14.374969291666666</v>
      </c>
      <c r="AI3" s="13" t="s">
        <v>12</v>
      </c>
      <c r="AJ3" s="17">
        <f>AVERAGE(AJ26:AJ97)</f>
        <v>20.911011208333335</v>
      </c>
      <c r="AK3" s="17">
        <f>AVERAGE(AK26:AK97)</f>
        <v>12.28849284583333</v>
      </c>
      <c r="AL3" s="13" t="s">
        <v>12</v>
      </c>
      <c r="AM3" s="17">
        <f>AVERAGE(AM26:AM97)</f>
        <v>19.180563777777781</v>
      </c>
      <c r="AN3" s="17">
        <f>AVERAGE(AN26:AN97)</f>
        <v>10.265328522222227</v>
      </c>
      <c r="AO3" s="13" t="s">
        <v>12</v>
      </c>
      <c r="AP3" s="17">
        <f>AVERAGE(AP26:AP97)</f>
        <v>17.368349958333333</v>
      </c>
      <c r="AQ3" s="17">
        <f>AVERAGE(AQ26:AQ97)</f>
        <v>8.0177041277777796</v>
      </c>
      <c r="AR3" s="13" t="s">
        <v>12</v>
      </c>
      <c r="AS3" s="17">
        <f>AVERAGE(AS26:AS97)</f>
        <v>15.368799902777782</v>
      </c>
      <c r="AT3" s="17">
        <f>AVERAGE(AT26:AT97)</f>
        <v>5.3184365000000007</v>
      </c>
      <c r="AU3" s="16"/>
    </row>
    <row r="4" spans="1:47" x14ac:dyDescent="0.25">
      <c r="B4" t="s">
        <v>217</v>
      </c>
      <c r="C4" t="s">
        <v>275</v>
      </c>
      <c r="D4" t="s">
        <v>295</v>
      </c>
      <c r="H4" s="8"/>
      <c r="Y4" t="s">
        <v>217</v>
      </c>
      <c r="Z4" t="s">
        <v>275</v>
      </c>
      <c r="AA4" t="s">
        <v>310</v>
      </c>
      <c r="AE4" s="8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8"/>
    </row>
    <row r="5" spans="1:47" x14ac:dyDescent="0.25">
      <c r="B5" t="s">
        <v>106</v>
      </c>
      <c r="H5" s="8"/>
      <c r="I5" s="6">
        <f t="shared" ref="I5:I36" si="0">B9/1000000000</f>
        <v>1</v>
      </c>
      <c r="J5" s="6">
        <f t="shared" ref="J5:J36" si="1">E9</f>
        <v>21.448353000000001</v>
      </c>
      <c r="K5" s="6">
        <f t="shared" ref="K5:K36" si="2">D9</f>
        <v>10.693204</v>
      </c>
      <c r="L5" s="6">
        <f>B9/1000000000</f>
        <v>1</v>
      </c>
      <c r="M5" s="6">
        <f>C113</f>
        <v>20.264702</v>
      </c>
      <c r="N5" s="6">
        <f>D113</f>
        <v>9.3024845000000003</v>
      </c>
      <c r="O5" s="6">
        <f>B9/1000000000</f>
        <v>1</v>
      </c>
      <c r="P5" s="6">
        <f>C217</f>
        <v>19.055648999999999</v>
      </c>
      <c r="Q5" s="6">
        <f>D217</f>
        <v>7.7974123999999998</v>
      </c>
      <c r="R5" s="6">
        <f>B9/1000000000</f>
        <v>1</v>
      </c>
      <c r="S5" s="6">
        <f>C321</f>
        <v>17.647120999999999</v>
      </c>
      <c r="T5" s="6">
        <f>D321</f>
        <v>5.9791135999999998</v>
      </c>
      <c r="U5" s="6">
        <f>B9/1000000000</f>
        <v>1</v>
      </c>
      <c r="V5" s="6">
        <f>C425</f>
        <v>16.652245000000001</v>
      </c>
      <c r="W5" s="6">
        <f>D425</f>
        <v>4.3837241999999996</v>
      </c>
      <c r="Y5" t="s">
        <v>106</v>
      </c>
      <c r="AE5" s="8"/>
      <c r="AF5" s="6">
        <f t="shared" ref="AF5:AF36" si="3">Y9/1000000000</f>
        <v>1</v>
      </c>
      <c r="AG5" s="6">
        <f t="shared" ref="AG5:AG36" si="4">AB9</f>
        <v>22.744268000000002</v>
      </c>
      <c r="AH5" s="6">
        <f t="shared" ref="AH5:AH36" si="5">AA9</f>
        <v>10.05096</v>
      </c>
      <c r="AI5" s="6">
        <f>Y9/1000000000</f>
        <v>1</v>
      </c>
      <c r="AJ5" s="6">
        <f>Z113</f>
        <v>21.600076999999999</v>
      </c>
      <c r="AK5" s="6">
        <f>AA113</f>
        <v>8.6986504</v>
      </c>
      <c r="AL5" s="6">
        <f>Y9/1000000000</f>
        <v>1</v>
      </c>
      <c r="AM5" s="43">
        <f>Z217</f>
        <v>20.567675000000001</v>
      </c>
      <c r="AN5" s="6">
        <f>AA217</f>
        <v>7.3797506999999998</v>
      </c>
      <c r="AO5" s="6">
        <f>Y9/1000000000</f>
        <v>1</v>
      </c>
      <c r="AP5" s="6">
        <f>Z321</f>
        <v>19.313116000000001</v>
      </c>
      <c r="AQ5" s="6">
        <f>AA321</f>
        <v>5.7379575000000003</v>
      </c>
      <c r="AR5" s="6">
        <f>Y9/1000000000</f>
        <v>1</v>
      </c>
      <c r="AS5" s="6">
        <f>Z425</f>
        <v>18.350100999999999</v>
      </c>
      <c r="AT5" s="6">
        <f>AA425</f>
        <v>4.2303534000000003</v>
      </c>
      <c r="AU5" s="8"/>
    </row>
    <row r="6" spans="1:47" x14ac:dyDescent="0.25">
      <c r="H6" s="8"/>
      <c r="I6" s="6">
        <f t="shared" si="0"/>
        <v>1.1224489795918</v>
      </c>
      <c r="J6" s="6">
        <f t="shared" si="1"/>
        <v>20.725657999999999</v>
      </c>
      <c r="K6" s="6">
        <f t="shared" si="2"/>
        <v>10.601005000000001</v>
      </c>
      <c r="L6" s="6">
        <f t="shared" ref="L6:L69" si="6">B10/1000000000</f>
        <v>1.1224489795918</v>
      </c>
      <c r="M6" s="81">
        <f t="shared" ref="M6:N6" si="7">C114</f>
        <v>19.451153000000001</v>
      </c>
      <c r="N6" s="81">
        <f t="shared" si="7"/>
        <v>9.1162986999999998</v>
      </c>
      <c r="O6" s="81">
        <f t="shared" ref="O6:O69" si="8">B10/1000000000</f>
        <v>1.1224489795918</v>
      </c>
      <c r="P6" s="81">
        <f t="shared" ref="P6:Q6" si="9">C218</f>
        <v>18.324179000000001</v>
      </c>
      <c r="Q6" s="81">
        <f t="shared" si="9"/>
        <v>7.7048544999999997</v>
      </c>
      <c r="R6" s="81">
        <f t="shared" ref="R6:R69" si="10">B10/1000000000</f>
        <v>1.1224489795918</v>
      </c>
      <c r="S6" s="81">
        <f t="shared" ref="S6:T6" si="11">C322</f>
        <v>17.134857</v>
      </c>
      <c r="T6" s="81">
        <f t="shared" si="11"/>
        <v>6.1147742000000003</v>
      </c>
      <c r="U6" s="81">
        <f t="shared" ref="U6:U69" si="12">B10/1000000000</f>
        <v>1.1224489795918</v>
      </c>
      <c r="V6" s="81">
        <f t="shared" ref="V6:W6" si="13">C426</f>
        <v>16.245895000000001</v>
      </c>
      <c r="W6" s="81">
        <f t="shared" si="13"/>
        <v>4.6292768000000004</v>
      </c>
      <c r="AE6" s="8"/>
      <c r="AF6" s="6">
        <f t="shared" si="3"/>
        <v>1.1224489795918</v>
      </c>
      <c r="AG6" s="6">
        <f t="shared" si="4"/>
        <v>22.286814</v>
      </c>
      <c r="AH6" s="6">
        <f t="shared" si="5"/>
        <v>10.362223999999999</v>
      </c>
      <c r="AI6" s="6">
        <f t="shared" ref="AI6:AI69" si="14">Y10/1000000000</f>
        <v>1.1224489795918</v>
      </c>
      <c r="AJ6" s="81">
        <f t="shared" ref="AJ6:AK6" si="15">Z114</f>
        <v>20.974682000000001</v>
      </c>
      <c r="AK6" s="81">
        <f t="shared" si="15"/>
        <v>8.8315982999999996</v>
      </c>
      <c r="AL6" s="81">
        <f t="shared" ref="AL6:AL69" si="16">Y10/1000000000</f>
        <v>1.1224489795918</v>
      </c>
      <c r="AM6" s="43">
        <f t="shared" ref="AM6:AN6" si="17">Z218</f>
        <v>19.889671</v>
      </c>
      <c r="AN6" s="81">
        <f t="shared" si="17"/>
        <v>7.4650639999999999</v>
      </c>
      <c r="AO6" s="81">
        <f t="shared" ref="AO6:AO69" si="18">Y10/1000000000</f>
        <v>1.1224489795918</v>
      </c>
      <c r="AP6" s="81">
        <f t="shared" ref="AP6:AQ6" si="19">Z322</f>
        <v>18.727657000000001</v>
      </c>
      <c r="AQ6" s="81">
        <f t="shared" si="19"/>
        <v>5.9169884000000001</v>
      </c>
      <c r="AR6" s="81">
        <f t="shared" ref="AR6:AR69" si="20">Y10/1000000000</f>
        <v>1.1224489795918</v>
      </c>
      <c r="AS6" s="81">
        <f t="shared" ref="AS6:AT6" si="21">Z426</f>
        <v>17.714131999999999</v>
      </c>
      <c r="AT6" s="81">
        <f t="shared" si="21"/>
        <v>4.3518410000000003</v>
      </c>
      <c r="AU6" s="8"/>
    </row>
    <row r="7" spans="1:47" x14ac:dyDescent="0.25">
      <c r="B7" t="s">
        <v>107</v>
      </c>
      <c r="H7" s="8"/>
      <c r="I7" s="6">
        <f t="shared" si="0"/>
        <v>1.2448979591837002</v>
      </c>
      <c r="J7" s="6">
        <f t="shared" si="1"/>
        <v>20.136063</v>
      </c>
      <c r="K7" s="6">
        <f t="shared" si="2"/>
        <v>10.791598</v>
      </c>
      <c r="L7" s="6">
        <f t="shared" si="6"/>
        <v>1.2448979591837002</v>
      </c>
      <c r="M7" s="81">
        <f t="shared" ref="M7:N7" si="22">C115</f>
        <v>18.874372000000001</v>
      </c>
      <c r="N7" s="81">
        <f t="shared" si="22"/>
        <v>9.3227595999999995</v>
      </c>
      <c r="O7" s="81">
        <f t="shared" si="8"/>
        <v>1.2448979591837002</v>
      </c>
      <c r="P7" s="81">
        <f t="shared" ref="P7:Q7" si="23">C219</f>
        <v>17.845596</v>
      </c>
      <c r="Q7" s="81">
        <f t="shared" si="23"/>
        <v>8.0255641999999998</v>
      </c>
      <c r="R7" s="81">
        <f t="shared" si="10"/>
        <v>1.2448979591837002</v>
      </c>
      <c r="S7" s="81">
        <f t="shared" ref="S7:T7" si="24">C323</f>
        <v>16.903269000000002</v>
      </c>
      <c r="T7" s="81">
        <f t="shared" si="24"/>
        <v>6.6971626000000004</v>
      </c>
      <c r="U7" s="81">
        <f t="shared" si="12"/>
        <v>1.2448979591837002</v>
      </c>
      <c r="V7" s="81">
        <f t="shared" ref="V7:W7" si="25">C427</f>
        <v>16.124804999999999</v>
      </c>
      <c r="W7" s="81">
        <f t="shared" si="25"/>
        <v>5.3378886999999997</v>
      </c>
      <c r="Y7" t="s">
        <v>107</v>
      </c>
      <c r="AE7" s="8"/>
      <c r="AF7" s="6">
        <f t="shared" si="3"/>
        <v>1.2448979591837002</v>
      </c>
      <c r="AG7" s="6">
        <f t="shared" si="4"/>
        <v>22.005424000000001</v>
      </c>
      <c r="AH7" s="6">
        <f t="shared" si="5"/>
        <v>11.017484</v>
      </c>
      <c r="AI7" s="6">
        <f t="shared" si="14"/>
        <v>1.2448979591837002</v>
      </c>
      <c r="AJ7" s="81">
        <f t="shared" ref="AJ7:AK7" si="26">Z115</f>
        <v>20.586424000000001</v>
      </c>
      <c r="AK7" s="81">
        <f t="shared" si="26"/>
        <v>9.3780278999999993</v>
      </c>
      <c r="AL7" s="81">
        <f t="shared" si="16"/>
        <v>1.2448979591837002</v>
      </c>
      <c r="AM7" s="43">
        <f t="shared" ref="AM7:AN7" si="27">Z219</f>
        <v>19.427546</v>
      </c>
      <c r="AN7" s="81">
        <f t="shared" si="27"/>
        <v>7.9470691999999996</v>
      </c>
      <c r="AO7" s="81">
        <f t="shared" si="18"/>
        <v>1.2448979591837002</v>
      </c>
      <c r="AP7" s="81">
        <f t="shared" ref="AP7:AQ7" si="28">Z323</f>
        <v>18.35622</v>
      </c>
      <c r="AQ7" s="81">
        <f t="shared" si="28"/>
        <v>6.4916577000000002</v>
      </c>
      <c r="AR7" s="81">
        <f t="shared" si="20"/>
        <v>1.2448979591837002</v>
      </c>
      <c r="AS7" s="81">
        <f t="shared" ref="AS7:AT7" si="29">Z427</f>
        <v>17.274616000000002</v>
      </c>
      <c r="AT7" s="81">
        <f t="shared" si="29"/>
        <v>4.8493471000000001</v>
      </c>
      <c r="AU7" s="8"/>
    </row>
    <row r="8" spans="1:47" x14ac:dyDescent="0.25">
      <c r="B8" t="s">
        <v>23</v>
      </c>
      <c r="C8" t="s">
        <v>119</v>
      </c>
      <c r="D8" t="s">
        <v>277</v>
      </c>
      <c r="E8" t="s">
        <v>276</v>
      </c>
      <c r="F8" t="s">
        <v>120</v>
      </c>
      <c r="G8" t="s">
        <v>249</v>
      </c>
      <c r="H8" s="8"/>
      <c r="I8" s="6">
        <f t="shared" si="0"/>
        <v>1.3673469387755</v>
      </c>
      <c r="J8" s="6">
        <f t="shared" si="1"/>
        <v>20.316897999999998</v>
      </c>
      <c r="K8" s="6">
        <f t="shared" si="2"/>
        <v>11.595948</v>
      </c>
      <c r="L8" s="6">
        <f t="shared" si="6"/>
        <v>1.3673469387755</v>
      </c>
      <c r="M8" s="81">
        <f t="shared" ref="M8:N8" si="30">C116</f>
        <v>19.061321</v>
      </c>
      <c r="N8" s="81">
        <f t="shared" si="30"/>
        <v>10.148941000000001</v>
      </c>
      <c r="O8" s="81">
        <f t="shared" si="8"/>
        <v>1.3673469387755</v>
      </c>
      <c r="P8" s="81">
        <f t="shared" ref="P8:Q8" si="31">C220</f>
        <v>18.023790000000002</v>
      </c>
      <c r="Q8" s="81">
        <f t="shared" si="31"/>
        <v>8.8612088999999994</v>
      </c>
      <c r="R8" s="81">
        <f t="shared" si="10"/>
        <v>1.3673469387755</v>
      </c>
      <c r="S8" s="81">
        <f t="shared" ref="S8:T8" si="32">C324</f>
        <v>17.070889999999999</v>
      </c>
      <c r="T8" s="81">
        <f t="shared" si="32"/>
        <v>7.5426010999999997</v>
      </c>
      <c r="U8" s="81">
        <f t="shared" si="12"/>
        <v>1.3673469387755</v>
      </c>
      <c r="V8" s="81">
        <f t="shared" ref="V8:W8" si="33">C428</f>
        <v>16.150607999999998</v>
      </c>
      <c r="W8" s="81">
        <f t="shared" si="33"/>
        <v>6.0687037000000004</v>
      </c>
      <c r="Y8" t="s">
        <v>23</v>
      </c>
      <c r="Z8" t="s">
        <v>119</v>
      </c>
      <c r="AA8" t="s">
        <v>277</v>
      </c>
      <c r="AB8" t="s">
        <v>276</v>
      </c>
      <c r="AC8" t="s">
        <v>120</v>
      </c>
      <c r="AD8" t="s">
        <v>249</v>
      </c>
      <c r="AE8" s="8"/>
      <c r="AF8" s="6">
        <f t="shared" si="3"/>
        <v>1.3673469387755</v>
      </c>
      <c r="AG8" s="6">
        <f t="shared" si="4"/>
        <v>21.816856000000001</v>
      </c>
      <c r="AH8" s="6">
        <f t="shared" si="5"/>
        <v>11.588518000000001</v>
      </c>
      <c r="AI8" s="6">
        <f t="shared" si="14"/>
        <v>1.3673469387755</v>
      </c>
      <c r="AJ8" s="81">
        <f t="shared" ref="AJ8:AK8" si="34">Z116</f>
        <v>20.456741000000001</v>
      </c>
      <c r="AK8" s="81">
        <f t="shared" si="34"/>
        <v>10.029766</v>
      </c>
      <c r="AL8" s="81">
        <f t="shared" si="16"/>
        <v>1.3673469387755</v>
      </c>
      <c r="AM8" s="43">
        <f t="shared" ref="AM8:AN8" si="35">Z220</f>
        <v>19.335920000000002</v>
      </c>
      <c r="AN8" s="81">
        <f t="shared" si="35"/>
        <v>8.6520633999999994</v>
      </c>
      <c r="AO8" s="81">
        <f t="shared" si="18"/>
        <v>1.3673469387755</v>
      </c>
      <c r="AP8" s="81">
        <f t="shared" ref="AP8:AQ8" si="36">Z324</f>
        <v>18.257539999999999</v>
      </c>
      <c r="AQ8" s="81">
        <f t="shared" si="36"/>
        <v>7.1986279</v>
      </c>
      <c r="AR8" s="81">
        <f t="shared" si="20"/>
        <v>1.3673469387755</v>
      </c>
      <c r="AS8" s="81">
        <f t="shared" ref="AS8:AT8" si="37">Z428</f>
        <v>17.226807000000001</v>
      </c>
      <c r="AT8" s="81">
        <f t="shared" si="37"/>
        <v>5.6097602999999996</v>
      </c>
      <c r="AU8" s="8"/>
    </row>
    <row r="9" spans="1:47" x14ac:dyDescent="0.25">
      <c r="B9">
        <v>1000000000</v>
      </c>
      <c r="C9">
        <v>-21.867889000000002</v>
      </c>
      <c r="D9">
        <v>10.693204</v>
      </c>
      <c r="E9">
        <v>21.448353000000001</v>
      </c>
      <c r="F9">
        <v>-75.399405999999999</v>
      </c>
      <c r="G9">
        <v>-10.755148999999999</v>
      </c>
      <c r="H9" s="8"/>
      <c r="I9" s="6">
        <f t="shared" si="0"/>
        <v>1.4897959183673</v>
      </c>
      <c r="J9" s="6">
        <f t="shared" si="1"/>
        <v>20.770851</v>
      </c>
      <c r="K9" s="6">
        <f t="shared" si="2"/>
        <v>12.444900000000001</v>
      </c>
      <c r="L9" s="6">
        <f t="shared" si="6"/>
        <v>1.4897959183673</v>
      </c>
      <c r="M9" s="81">
        <f t="shared" ref="M9:N9" si="38">C117</f>
        <v>19.435770000000002</v>
      </c>
      <c r="N9" s="81">
        <f t="shared" si="38"/>
        <v>10.923014</v>
      </c>
      <c r="O9" s="81">
        <f t="shared" si="8"/>
        <v>1.4897959183673</v>
      </c>
      <c r="P9" s="81">
        <f t="shared" ref="P9:Q9" si="39">C221</f>
        <v>18.3081</v>
      </c>
      <c r="Q9" s="81">
        <f t="shared" si="39"/>
        <v>9.5486050000000002</v>
      </c>
      <c r="R9" s="81">
        <f t="shared" si="10"/>
        <v>1.4897959183673</v>
      </c>
      <c r="S9" s="81">
        <f t="shared" ref="S9:T9" si="40">C325</f>
        <v>17.225197000000001</v>
      </c>
      <c r="T9" s="81">
        <f t="shared" si="40"/>
        <v>8.1073989999999991</v>
      </c>
      <c r="U9" s="81">
        <f t="shared" si="12"/>
        <v>1.4897959183673</v>
      </c>
      <c r="V9" s="81">
        <f t="shared" ref="V9:W9" si="41">C429</f>
        <v>16.14011</v>
      </c>
      <c r="W9" s="81">
        <f t="shared" si="41"/>
        <v>6.4847956</v>
      </c>
      <c r="Y9">
        <v>1000000000</v>
      </c>
      <c r="Z9">
        <v>-23.802313000000002</v>
      </c>
      <c r="AA9">
        <v>10.05096</v>
      </c>
      <c r="AB9">
        <v>22.744268000000002</v>
      </c>
      <c r="AC9">
        <v>-79.407348999999996</v>
      </c>
      <c r="AD9">
        <v>-12.69331</v>
      </c>
      <c r="AE9" s="8"/>
      <c r="AF9" s="6">
        <f t="shared" si="3"/>
        <v>1.4897959183673</v>
      </c>
      <c r="AG9" s="6">
        <f t="shared" si="4"/>
        <v>21.409973000000001</v>
      </c>
      <c r="AH9" s="6">
        <f t="shared" si="5"/>
        <v>11.747927000000001</v>
      </c>
      <c r="AI9" s="6">
        <f t="shared" si="14"/>
        <v>1.4897959183673</v>
      </c>
      <c r="AJ9" s="81">
        <f t="shared" ref="AJ9:AK9" si="42">Z117</f>
        <v>20.125095000000002</v>
      </c>
      <c r="AK9" s="81">
        <f t="shared" si="42"/>
        <v>10.273184000000001</v>
      </c>
      <c r="AL9" s="81">
        <f t="shared" si="16"/>
        <v>1.4897959183673</v>
      </c>
      <c r="AM9" s="43">
        <f t="shared" ref="AM9:AN9" si="43">Z221</f>
        <v>19.049129000000001</v>
      </c>
      <c r="AN9" s="81">
        <f t="shared" si="43"/>
        <v>8.9455241999999995</v>
      </c>
      <c r="AO9" s="81">
        <f t="shared" si="18"/>
        <v>1.4897959183673</v>
      </c>
      <c r="AP9" s="81">
        <f t="shared" ref="AP9:AQ9" si="44">Z325</f>
        <v>18.038793999999999</v>
      </c>
      <c r="AQ9" s="81">
        <f t="shared" si="44"/>
        <v>7.5658339999999997</v>
      </c>
      <c r="AR9" s="81">
        <f t="shared" si="20"/>
        <v>1.4897959183673</v>
      </c>
      <c r="AS9" s="81">
        <f t="shared" ref="AS9:AT9" si="45">Z429</f>
        <v>17.033643999999999</v>
      </c>
      <c r="AT9" s="81">
        <f t="shared" si="45"/>
        <v>6.0052766999999996</v>
      </c>
      <c r="AU9" s="8"/>
    </row>
    <row r="10" spans="1:47" x14ac:dyDescent="0.25">
      <c r="B10">
        <v>1122448979.5918</v>
      </c>
      <c r="C10">
        <v>-21.124942999999998</v>
      </c>
      <c r="D10">
        <v>10.601005000000001</v>
      </c>
      <c r="E10">
        <v>20.725657999999999</v>
      </c>
      <c r="F10">
        <v>-71.942565999999999</v>
      </c>
      <c r="G10">
        <v>-10.124654</v>
      </c>
      <c r="H10" s="8"/>
      <c r="I10" s="6">
        <f t="shared" si="0"/>
        <v>1.6122448979591999</v>
      </c>
      <c r="J10" s="6">
        <f t="shared" si="1"/>
        <v>21.104344999999999</v>
      </c>
      <c r="K10" s="6">
        <f t="shared" si="2"/>
        <v>13.114715</v>
      </c>
      <c r="L10" s="6">
        <f t="shared" si="6"/>
        <v>1.6122448979591999</v>
      </c>
      <c r="M10" s="81">
        <f t="shared" ref="M10:N10" si="46">C118</f>
        <v>19.656687000000002</v>
      </c>
      <c r="N10" s="81">
        <f t="shared" si="46"/>
        <v>11.477717</v>
      </c>
      <c r="O10" s="81">
        <f t="shared" si="8"/>
        <v>1.6122448979591999</v>
      </c>
      <c r="P10" s="81">
        <f t="shared" ref="P10:Q10" si="47">C222</f>
        <v>18.439688</v>
      </c>
      <c r="Q10" s="81">
        <f t="shared" si="47"/>
        <v>10.0124</v>
      </c>
      <c r="R10" s="81">
        <f t="shared" si="10"/>
        <v>1.6122448979591999</v>
      </c>
      <c r="S10" s="81">
        <f t="shared" ref="S10:T10" si="48">C326</f>
        <v>17.272311999999999</v>
      </c>
      <c r="T10" s="81">
        <f t="shared" si="48"/>
        <v>8.4840964999999997</v>
      </c>
      <c r="U10" s="81">
        <f t="shared" si="12"/>
        <v>1.6122448979591999</v>
      </c>
      <c r="V10" s="81">
        <f t="shared" ref="V10:W10" si="49">C430</f>
        <v>15.920893</v>
      </c>
      <c r="W10" s="81">
        <f t="shared" si="49"/>
        <v>6.5908522999999999</v>
      </c>
      <c r="Y10">
        <v>1122448979.5918</v>
      </c>
      <c r="Z10">
        <v>-22.915768</v>
      </c>
      <c r="AA10">
        <v>10.362223999999999</v>
      </c>
      <c r="AB10">
        <v>22.286814</v>
      </c>
      <c r="AC10">
        <v>-77.052238000000003</v>
      </c>
      <c r="AD10">
        <v>-11.92459</v>
      </c>
      <c r="AE10" s="8"/>
      <c r="AF10" s="6">
        <f t="shared" si="3"/>
        <v>1.6122448979591999</v>
      </c>
      <c r="AG10" s="6">
        <f t="shared" si="4"/>
        <v>21.251787</v>
      </c>
      <c r="AH10" s="6">
        <f t="shared" si="5"/>
        <v>12.097294</v>
      </c>
      <c r="AI10" s="6">
        <f t="shared" si="14"/>
        <v>1.6122448979591999</v>
      </c>
      <c r="AJ10" s="81">
        <f t="shared" ref="AJ10:AK10" si="50">Z118</f>
        <v>19.879947999999999</v>
      </c>
      <c r="AK10" s="81">
        <f t="shared" si="50"/>
        <v>10.530934999999999</v>
      </c>
      <c r="AL10" s="81">
        <f t="shared" si="16"/>
        <v>1.6122448979591999</v>
      </c>
      <c r="AM10" s="43">
        <f t="shared" ref="AM10:AN10" si="51">Z222</f>
        <v>18.780892999999999</v>
      </c>
      <c r="AN10" s="81">
        <f t="shared" si="51"/>
        <v>9.1738090999999997</v>
      </c>
      <c r="AO10" s="81">
        <f t="shared" si="18"/>
        <v>1.6122448979591999</v>
      </c>
      <c r="AP10" s="81">
        <f t="shared" ref="AP10:AQ10" si="52">Z326</f>
        <v>17.763731</v>
      </c>
      <c r="AQ10" s="81">
        <f t="shared" si="52"/>
        <v>7.7781224</v>
      </c>
      <c r="AR10" s="81">
        <f t="shared" si="20"/>
        <v>1.6122448979591999</v>
      </c>
      <c r="AS10" s="81">
        <f t="shared" ref="AS10:AT10" si="53">Z430</f>
        <v>16.654377</v>
      </c>
      <c r="AT10" s="81">
        <f t="shared" si="53"/>
        <v>6.0962877000000004</v>
      </c>
      <c r="AU10" s="8"/>
    </row>
    <row r="11" spans="1:47" x14ac:dyDescent="0.25">
      <c r="B11">
        <v>1244897959.1837001</v>
      </c>
      <c r="C11">
        <v>-20.18458</v>
      </c>
      <c r="D11">
        <v>10.791598</v>
      </c>
      <c r="E11">
        <v>20.136063</v>
      </c>
      <c r="F11">
        <v>-69.796288000000004</v>
      </c>
      <c r="G11">
        <v>-9.3444643000000003</v>
      </c>
      <c r="H11" s="8"/>
      <c r="I11" s="6">
        <f t="shared" si="0"/>
        <v>1.7346938775510001</v>
      </c>
      <c r="J11" s="6">
        <f t="shared" si="1"/>
        <v>21.244392000000001</v>
      </c>
      <c r="K11" s="6">
        <f t="shared" si="2"/>
        <v>13.462842999999999</v>
      </c>
      <c r="L11" s="6">
        <f t="shared" si="6"/>
        <v>1.7346938775510001</v>
      </c>
      <c r="M11" s="81">
        <f t="shared" ref="M11:N11" si="54">C119</f>
        <v>19.856358</v>
      </c>
      <c r="N11" s="81">
        <f t="shared" si="54"/>
        <v>11.881881999999999</v>
      </c>
      <c r="O11" s="81">
        <f t="shared" si="8"/>
        <v>1.7346938775510001</v>
      </c>
      <c r="P11" s="81">
        <f t="shared" ref="P11:Q11" si="55">C223</f>
        <v>18.674931000000001</v>
      </c>
      <c r="Q11" s="81">
        <f t="shared" si="55"/>
        <v>10.451036999999999</v>
      </c>
      <c r="R11" s="81">
        <f t="shared" si="10"/>
        <v>1.7346938775510001</v>
      </c>
      <c r="S11" s="81">
        <f t="shared" ref="S11:T11" si="56">C327</f>
        <v>17.429656999999999</v>
      </c>
      <c r="T11" s="81">
        <f t="shared" si="56"/>
        <v>8.8448963000000003</v>
      </c>
      <c r="U11" s="81">
        <f t="shared" si="12"/>
        <v>1.7346938775510001</v>
      </c>
      <c r="V11" s="81">
        <f t="shared" ref="V11:W11" si="57">C431</f>
        <v>16.007567999999999</v>
      </c>
      <c r="W11" s="81">
        <f t="shared" si="57"/>
        <v>6.8860859999999997</v>
      </c>
      <c r="Y11">
        <v>1244897959.1837001</v>
      </c>
      <c r="Z11">
        <v>-21.692377</v>
      </c>
      <c r="AA11">
        <v>11.017484</v>
      </c>
      <c r="AB11">
        <v>22.005424000000001</v>
      </c>
      <c r="AC11">
        <v>-74.945128999999994</v>
      </c>
      <c r="AD11">
        <v>-10.987942</v>
      </c>
      <c r="AE11" s="8"/>
      <c r="AF11" s="6">
        <f t="shared" si="3"/>
        <v>1.7346938775510001</v>
      </c>
      <c r="AG11" s="6">
        <f t="shared" si="4"/>
        <v>21.410112000000002</v>
      </c>
      <c r="AH11" s="6">
        <f t="shared" si="5"/>
        <v>12.634524000000001</v>
      </c>
      <c r="AI11" s="6">
        <f t="shared" si="14"/>
        <v>1.7346938775510001</v>
      </c>
      <c r="AJ11" s="81">
        <f t="shared" ref="AJ11:AK11" si="58">Z119</f>
        <v>19.973832999999999</v>
      </c>
      <c r="AK11" s="81">
        <f t="shared" si="58"/>
        <v>10.99874</v>
      </c>
      <c r="AL11" s="81">
        <f t="shared" si="16"/>
        <v>1.7346938775510001</v>
      </c>
      <c r="AM11" s="43">
        <f t="shared" ref="AM11:AN11" si="59">Z223</f>
        <v>18.922450999999999</v>
      </c>
      <c r="AN11" s="81">
        <f t="shared" si="59"/>
        <v>9.6845435999999996</v>
      </c>
      <c r="AO11" s="81">
        <f t="shared" si="18"/>
        <v>1.7346938775510001</v>
      </c>
      <c r="AP11" s="81">
        <f t="shared" ref="AP11:AQ11" si="60">Z327</f>
        <v>17.873408999999999</v>
      </c>
      <c r="AQ11" s="81">
        <f t="shared" si="60"/>
        <v>8.2550907000000002</v>
      </c>
      <c r="AR11" s="81">
        <f t="shared" si="20"/>
        <v>1.7346938775510001</v>
      </c>
      <c r="AS11" s="81">
        <f t="shared" ref="AS11:AT11" si="61">Z431</f>
        <v>16.611242000000001</v>
      </c>
      <c r="AT11" s="81">
        <f t="shared" si="61"/>
        <v>6.4223074999999996</v>
      </c>
      <c r="AU11" s="8"/>
    </row>
    <row r="12" spans="1:47" x14ac:dyDescent="0.25">
      <c r="B12">
        <v>1367346938.7755001</v>
      </c>
      <c r="C12">
        <v>-19.758976000000001</v>
      </c>
      <c r="D12">
        <v>11.595948</v>
      </c>
      <c r="E12">
        <v>20.316897999999998</v>
      </c>
      <c r="F12">
        <v>-70.216232000000005</v>
      </c>
      <c r="G12">
        <v>-8.7209500999999996</v>
      </c>
      <c r="H12" s="8"/>
      <c r="I12" s="6">
        <f t="shared" si="0"/>
        <v>1.8571428571429001</v>
      </c>
      <c r="J12" s="6">
        <f t="shared" si="1"/>
        <v>20.974378999999999</v>
      </c>
      <c r="K12" s="6">
        <f t="shared" si="2"/>
        <v>13.334944</v>
      </c>
      <c r="L12" s="6">
        <f t="shared" si="6"/>
        <v>1.8571428571429001</v>
      </c>
      <c r="M12" s="81">
        <f t="shared" ref="M12:N12" si="62">C120</f>
        <v>19.627979</v>
      </c>
      <c r="N12" s="81">
        <f t="shared" si="62"/>
        <v>11.792241000000001</v>
      </c>
      <c r="O12" s="81">
        <f t="shared" si="8"/>
        <v>1.8571428571429001</v>
      </c>
      <c r="P12" s="81">
        <f t="shared" ref="P12:Q12" si="63">C224</f>
        <v>18.464376000000001</v>
      </c>
      <c r="Q12" s="81">
        <f t="shared" si="63"/>
        <v>10.377542999999999</v>
      </c>
      <c r="R12" s="81">
        <f t="shared" si="10"/>
        <v>1.8571428571429001</v>
      </c>
      <c r="S12" s="81">
        <f t="shared" ref="S12:T12" si="64">C328</f>
        <v>17.226828000000001</v>
      </c>
      <c r="T12" s="81">
        <f t="shared" si="64"/>
        <v>8.7763319000000006</v>
      </c>
      <c r="U12" s="81">
        <f t="shared" si="12"/>
        <v>1.8571428571429001</v>
      </c>
      <c r="V12" s="81">
        <f t="shared" ref="V12:W12" si="65">C432</f>
        <v>15.725467</v>
      </c>
      <c r="W12" s="81">
        <f t="shared" si="65"/>
        <v>6.7309723000000004</v>
      </c>
      <c r="Y12">
        <v>1367346938.7755001</v>
      </c>
      <c r="Z12">
        <v>-21.336839999999999</v>
      </c>
      <c r="AA12">
        <v>11.588518000000001</v>
      </c>
      <c r="AB12">
        <v>21.816856000000001</v>
      </c>
      <c r="AC12">
        <v>-75.942490000000006</v>
      </c>
      <c r="AD12">
        <v>-10.228338000000001</v>
      </c>
      <c r="AE12" s="8"/>
      <c r="AF12" s="6">
        <f t="shared" si="3"/>
        <v>1.8571428571429001</v>
      </c>
      <c r="AG12" s="6">
        <f t="shared" si="4"/>
        <v>21.793157999999998</v>
      </c>
      <c r="AH12" s="6">
        <f t="shared" si="5"/>
        <v>13.273096000000001</v>
      </c>
      <c r="AI12" s="6">
        <f t="shared" si="14"/>
        <v>1.8571428571429001</v>
      </c>
      <c r="AJ12" s="81">
        <f t="shared" ref="AJ12:AK12" si="66">Z120</f>
        <v>20.384910999999999</v>
      </c>
      <c r="AK12" s="81">
        <f t="shared" si="66"/>
        <v>11.65518</v>
      </c>
      <c r="AL12" s="81">
        <f t="shared" si="16"/>
        <v>1.8571428571429001</v>
      </c>
      <c r="AM12" s="43">
        <f t="shared" ref="AM12:AN12" si="67">Z224</f>
        <v>19.204104999999998</v>
      </c>
      <c r="AN12" s="81">
        <f t="shared" si="67"/>
        <v>10.202847</v>
      </c>
      <c r="AO12" s="81">
        <f t="shared" si="18"/>
        <v>1.8571428571429001</v>
      </c>
      <c r="AP12" s="81">
        <f t="shared" ref="AP12:AQ12" si="68">Z328</f>
        <v>17.933800000000002</v>
      </c>
      <c r="AQ12" s="81">
        <f t="shared" si="68"/>
        <v>8.5390396000000006</v>
      </c>
      <c r="AR12" s="81">
        <f t="shared" si="20"/>
        <v>1.8571428571429001</v>
      </c>
      <c r="AS12" s="81">
        <f t="shared" ref="AS12:AT12" si="69">Z432</f>
        <v>16.423092</v>
      </c>
      <c r="AT12" s="81">
        <f t="shared" si="69"/>
        <v>6.4390874</v>
      </c>
      <c r="AU12" s="8"/>
    </row>
    <row r="13" spans="1:47" x14ac:dyDescent="0.25">
      <c r="B13">
        <v>1489795918.3673</v>
      </c>
      <c r="C13">
        <v>-19.132964999999999</v>
      </c>
      <c r="D13">
        <v>12.444900000000001</v>
      </c>
      <c r="E13">
        <v>20.770851</v>
      </c>
      <c r="F13">
        <v>-70.792732000000001</v>
      </c>
      <c r="G13">
        <v>-8.3259506000000005</v>
      </c>
      <c r="H13" s="8"/>
      <c r="I13" s="6">
        <f t="shared" si="0"/>
        <v>1.9795918367347001</v>
      </c>
      <c r="J13" s="6">
        <f t="shared" si="1"/>
        <v>20.288779999999999</v>
      </c>
      <c r="K13" s="6">
        <f t="shared" si="2"/>
        <v>12.633193</v>
      </c>
      <c r="L13" s="6">
        <f t="shared" si="6"/>
        <v>1.9795918367347001</v>
      </c>
      <c r="M13" s="81">
        <f t="shared" ref="M13:N13" si="70">C121</f>
        <v>18.916336000000001</v>
      </c>
      <c r="N13" s="81">
        <f t="shared" si="70"/>
        <v>11.061446</v>
      </c>
      <c r="O13" s="81">
        <f t="shared" si="8"/>
        <v>1.9795918367347001</v>
      </c>
      <c r="P13" s="81">
        <f t="shared" ref="P13:Q13" si="71">C225</f>
        <v>17.721830000000001</v>
      </c>
      <c r="Q13" s="81">
        <f t="shared" si="71"/>
        <v>9.6159163000000003</v>
      </c>
      <c r="R13" s="81">
        <f t="shared" si="10"/>
        <v>1.9795918367347001</v>
      </c>
      <c r="S13" s="81">
        <f t="shared" ref="S13:T13" si="72">C329</f>
        <v>16.469711</v>
      </c>
      <c r="T13" s="81">
        <f t="shared" si="72"/>
        <v>8.0025729999999999</v>
      </c>
      <c r="U13" s="81">
        <f t="shared" si="12"/>
        <v>1.9795918367347001</v>
      </c>
      <c r="V13" s="81">
        <f t="shared" ref="V13:W13" si="73">C433</f>
        <v>15.080336000000001</v>
      </c>
      <c r="W13" s="81">
        <f t="shared" si="73"/>
        <v>6.0757966000000003</v>
      </c>
      <c r="Y13">
        <v>1489795918.3673</v>
      </c>
      <c r="Z13">
        <v>-20.49691</v>
      </c>
      <c r="AA13">
        <v>11.747927000000001</v>
      </c>
      <c r="AB13">
        <v>21.409973000000001</v>
      </c>
      <c r="AC13">
        <v>-73.221869999999996</v>
      </c>
      <c r="AD13">
        <v>-9.6620463999999995</v>
      </c>
      <c r="AE13" s="8"/>
      <c r="AF13" s="6">
        <f t="shared" si="3"/>
        <v>1.9795918367347001</v>
      </c>
      <c r="AG13" s="6">
        <f t="shared" si="4"/>
        <v>21.693947000000001</v>
      </c>
      <c r="AH13" s="6">
        <f t="shared" si="5"/>
        <v>13.348623</v>
      </c>
      <c r="AI13" s="6">
        <f t="shared" si="14"/>
        <v>1.9795918367347001</v>
      </c>
      <c r="AJ13" s="81">
        <f t="shared" ref="AJ13:AK13" si="74">Z121</f>
        <v>20.219379</v>
      </c>
      <c r="AK13" s="81">
        <f t="shared" si="74"/>
        <v>11.659167999999999</v>
      </c>
      <c r="AL13" s="81">
        <f t="shared" si="16"/>
        <v>1.9795918367347001</v>
      </c>
      <c r="AM13" s="43">
        <f t="shared" ref="AM13:AN13" si="75">Z225</f>
        <v>18.923479</v>
      </c>
      <c r="AN13" s="81">
        <f t="shared" si="75"/>
        <v>10.093234000000001</v>
      </c>
      <c r="AO13" s="81">
        <f t="shared" si="18"/>
        <v>1.9795918367347001</v>
      </c>
      <c r="AP13" s="81">
        <f t="shared" ref="AP13:AQ13" si="76">Z329</f>
        <v>17.543133000000001</v>
      </c>
      <c r="AQ13" s="81">
        <f t="shared" si="76"/>
        <v>8.3251180999999992</v>
      </c>
      <c r="AR13" s="81">
        <f t="shared" si="20"/>
        <v>1.9795918367347001</v>
      </c>
      <c r="AS13" s="81">
        <f t="shared" ref="AS13:AT13" si="77">Z433</f>
        <v>15.950355999999999</v>
      </c>
      <c r="AT13" s="81">
        <f t="shared" si="77"/>
        <v>6.1536907999999997</v>
      </c>
      <c r="AU13" s="8"/>
    </row>
    <row r="14" spans="1:47" x14ac:dyDescent="0.25">
      <c r="B14">
        <v>1612244897.9591999</v>
      </c>
      <c r="C14">
        <v>-18.853373000000001</v>
      </c>
      <c r="D14">
        <v>13.114715</v>
      </c>
      <c r="E14">
        <v>21.104344999999999</v>
      </c>
      <c r="F14">
        <v>-70.896370000000005</v>
      </c>
      <c r="G14">
        <v>-7.9896301999999997</v>
      </c>
      <c r="H14" s="8"/>
      <c r="I14" s="6">
        <f t="shared" si="0"/>
        <v>2.1020408163264999</v>
      </c>
      <c r="J14" s="6">
        <f t="shared" si="1"/>
        <v>19.444153</v>
      </c>
      <c r="K14" s="6">
        <f t="shared" si="2"/>
        <v>11.805707</v>
      </c>
      <c r="L14" s="6">
        <f t="shared" si="6"/>
        <v>2.1020408163264999</v>
      </c>
      <c r="M14" s="81">
        <f t="shared" ref="M14:N14" si="78">C122</f>
        <v>17.937355</v>
      </c>
      <c r="N14" s="81">
        <f t="shared" si="78"/>
        <v>10.101796</v>
      </c>
      <c r="O14" s="81">
        <f t="shared" si="8"/>
        <v>2.1020408163264999</v>
      </c>
      <c r="P14" s="81">
        <f t="shared" ref="P14:Q14" si="79">C226</f>
        <v>16.655730999999999</v>
      </c>
      <c r="Q14" s="81">
        <f t="shared" si="79"/>
        <v>8.5716266999999995</v>
      </c>
      <c r="R14" s="81">
        <f t="shared" si="10"/>
        <v>2.1020408163264999</v>
      </c>
      <c r="S14" s="81">
        <f t="shared" ref="S14:T14" si="80">C330</f>
        <v>15.398745999999999</v>
      </c>
      <c r="T14" s="81">
        <f t="shared" si="80"/>
        <v>6.9540834</v>
      </c>
      <c r="U14" s="81">
        <f t="shared" si="12"/>
        <v>2.1020408163264999</v>
      </c>
      <c r="V14" s="81">
        <f t="shared" ref="V14:W14" si="81">C434</f>
        <v>14.077743999999999</v>
      </c>
      <c r="W14" s="81">
        <f t="shared" si="81"/>
        <v>5.0903233999999999</v>
      </c>
      <c r="Y14">
        <v>1612244897.9591999</v>
      </c>
      <c r="Z14">
        <v>-19.907762999999999</v>
      </c>
      <c r="AA14">
        <v>12.097294</v>
      </c>
      <c r="AB14">
        <v>21.251787</v>
      </c>
      <c r="AC14">
        <v>-70.547736999999998</v>
      </c>
      <c r="AD14">
        <v>-9.1544942999999996</v>
      </c>
      <c r="AE14" s="8"/>
      <c r="AF14" s="6">
        <f t="shared" si="3"/>
        <v>2.1020408163264999</v>
      </c>
      <c r="AG14" s="6">
        <f t="shared" si="4"/>
        <v>21.27589</v>
      </c>
      <c r="AH14" s="6">
        <f t="shared" si="5"/>
        <v>13.117409</v>
      </c>
      <c r="AI14" s="6">
        <f t="shared" si="14"/>
        <v>2.1020408163264999</v>
      </c>
      <c r="AJ14" s="81">
        <f t="shared" ref="AJ14:AK14" si="82">Z122</f>
        <v>19.613356</v>
      </c>
      <c r="AK14" s="81">
        <f t="shared" si="82"/>
        <v>11.242038000000001</v>
      </c>
      <c r="AL14" s="81">
        <f t="shared" si="16"/>
        <v>2.1020408163264999</v>
      </c>
      <c r="AM14" s="43">
        <f t="shared" ref="AM14:AN14" si="83">Z226</f>
        <v>18.140768000000001</v>
      </c>
      <c r="AN14" s="81">
        <f t="shared" si="83"/>
        <v>9.5074281999999997</v>
      </c>
      <c r="AO14" s="81">
        <f t="shared" si="18"/>
        <v>2.1020408163264999</v>
      </c>
      <c r="AP14" s="81">
        <f t="shared" ref="AP14:AQ14" si="84">Z330</f>
        <v>16.596209999999999</v>
      </c>
      <c r="AQ14" s="81">
        <f t="shared" si="84"/>
        <v>7.5816626999999999</v>
      </c>
      <c r="AR14" s="81">
        <f t="shared" si="20"/>
        <v>2.1020408163264999</v>
      </c>
      <c r="AS14" s="81">
        <f t="shared" ref="AS14:AT14" si="85">Z434</f>
        <v>14.930994</v>
      </c>
      <c r="AT14" s="81">
        <f t="shared" si="85"/>
        <v>5.3383659999999997</v>
      </c>
      <c r="AU14" s="8"/>
    </row>
    <row r="15" spans="1:47" x14ac:dyDescent="0.25">
      <c r="B15">
        <v>1734693877.5510001</v>
      </c>
      <c r="C15">
        <v>-18.648168999999999</v>
      </c>
      <c r="D15">
        <v>13.462842999999999</v>
      </c>
      <c r="E15">
        <v>21.244392000000001</v>
      </c>
      <c r="F15">
        <v>-70.902694999999994</v>
      </c>
      <c r="G15">
        <v>-7.7815494999999997</v>
      </c>
      <c r="H15" s="8"/>
      <c r="I15" s="6">
        <f t="shared" si="0"/>
        <v>2.2244897959183998</v>
      </c>
      <c r="J15" s="6">
        <f t="shared" si="1"/>
        <v>18.947099999999999</v>
      </c>
      <c r="K15" s="6">
        <f t="shared" si="2"/>
        <v>11.300440999999999</v>
      </c>
      <c r="L15" s="6">
        <f t="shared" si="6"/>
        <v>2.2244897959183998</v>
      </c>
      <c r="M15" s="81">
        <f t="shared" ref="M15:N15" si="86">C123</f>
        <v>17.383368000000001</v>
      </c>
      <c r="N15" s="81">
        <f t="shared" si="86"/>
        <v>9.5359897999999994</v>
      </c>
      <c r="O15" s="81">
        <f t="shared" si="8"/>
        <v>2.2244897959183998</v>
      </c>
      <c r="P15" s="81">
        <f t="shared" ref="P15:Q15" si="87">C227</f>
        <v>15.996855</v>
      </c>
      <c r="Q15" s="81">
        <f t="shared" si="87"/>
        <v>7.8960347000000004</v>
      </c>
      <c r="R15" s="81">
        <f t="shared" si="10"/>
        <v>2.2244897959183998</v>
      </c>
      <c r="S15" s="81">
        <f t="shared" ref="S15:T15" si="88">C331</f>
        <v>14.734646</v>
      </c>
      <c r="T15" s="81">
        <f t="shared" si="88"/>
        <v>6.263814</v>
      </c>
      <c r="U15" s="81">
        <f t="shared" si="12"/>
        <v>2.2244897959183998</v>
      </c>
      <c r="V15" s="81">
        <f t="shared" ref="V15:W15" si="89">C435</f>
        <v>13.513650999999999</v>
      </c>
      <c r="W15" s="81">
        <f t="shared" si="89"/>
        <v>4.4940046999999996</v>
      </c>
      <c r="Y15">
        <v>1734693877.5510001</v>
      </c>
      <c r="Z15">
        <v>-19.748622999999998</v>
      </c>
      <c r="AA15">
        <v>12.634524000000001</v>
      </c>
      <c r="AB15">
        <v>21.410112000000002</v>
      </c>
      <c r="AC15">
        <v>-73.274039999999999</v>
      </c>
      <c r="AD15">
        <v>-8.7755880000000008</v>
      </c>
      <c r="AE15" s="8"/>
      <c r="AF15" s="6">
        <f t="shared" si="3"/>
        <v>2.2244897959183998</v>
      </c>
      <c r="AG15" s="6">
        <f t="shared" si="4"/>
        <v>20.845917</v>
      </c>
      <c r="AH15" s="6">
        <f t="shared" si="5"/>
        <v>12.831943000000001</v>
      </c>
      <c r="AI15" s="6">
        <f t="shared" si="14"/>
        <v>2.2244897959183998</v>
      </c>
      <c r="AJ15" s="81">
        <f t="shared" ref="AJ15:AK15" si="90">Z123</f>
        <v>18.917103000000001</v>
      </c>
      <c r="AK15" s="81">
        <f t="shared" si="90"/>
        <v>10.701274</v>
      </c>
      <c r="AL15" s="81">
        <f t="shared" si="16"/>
        <v>2.2244897959183998</v>
      </c>
      <c r="AM15" s="43">
        <f t="shared" ref="AM15:AN15" si="91">Z227</f>
        <v>17.364080000000001</v>
      </c>
      <c r="AN15" s="81">
        <f t="shared" si="91"/>
        <v>8.8940438999999998</v>
      </c>
      <c r="AO15" s="81">
        <f t="shared" si="18"/>
        <v>2.2244897959183998</v>
      </c>
      <c r="AP15" s="81">
        <f t="shared" ref="AP15:AQ15" si="92">Z331</f>
        <v>15.833693999999999</v>
      </c>
      <c r="AQ15" s="81">
        <f t="shared" si="92"/>
        <v>6.9843830999999996</v>
      </c>
      <c r="AR15" s="81">
        <f t="shared" si="20"/>
        <v>2.2244897959183998</v>
      </c>
      <c r="AS15" s="81">
        <f t="shared" ref="AS15:AT15" si="93">Z435</f>
        <v>14.236420000000001</v>
      </c>
      <c r="AT15" s="81">
        <f t="shared" si="93"/>
        <v>4.8125109999999998</v>
      </c>
      <c r="AU15" s="8"/>
    </row>
    <row r="16" spans="1:47" x14ac:dyDescent="0.25">
      <c r="B16">
        <v>1857142857.1429</v>
      </c>
      <c r="C16">
        <v>-18.551006000000001</v>
      </c>
      <c r="D16">
        <v>13.334944</v>
      </c>
      <c r="E16">
        <v>20.974378999999999</v>
      </c>
      <c r="F16">
        <v>-71.135627999999997</v>
      </c>
      <c r="G16">
        <v>-7.6394348000000001</v>
      </c>
      <c r="H16" s="8"/>
      <c r="I16" s="6">
        <f t="shared" si="0"/>
        <v>2.3469387755101998</v>
      </c>
      <c r="J16" s="6">
        <f t="shared" si="1"/>
        <v>18.644302</v>
      </c>
      <c r="K16" s="6">
        <f t="shared" si="2"/>
        <v>10.979787</v>
      </c>
      <c r="L16" s="6">
        <f t="shared" si="6"/>
        <v>2.3469387755101998</v>
      </c>
      <c r="M16" s="81">
        <f t="shared" ref="M16:N16" si="94">C124</f>
        <v>17.017786000000001</v>
      </c>
      <c r="N16" s="81">
        <f t="shared" si="94"/>
        <v>9.1452360000000006</v>
      </c>
      <c r="O16" s="81">
        <f t="shared" si="8"/>
        <v>2.3469387755101998</v>
      </c>
      <c r="P16" s="81">
        <f t="shared" ref="P16:Q16" si="95">C228</f>
        <v>15.617486</v>
      </c>
      <c r="Q16" s="81">
        <f t="shared" si="95"/>
        <v>7.4815993000000001</v>
      </c>
      <c r="R16" s="81">
        <f t="shared" si="10"/>
        <v>2.3469387755101998</v>
      </c>
      <c r="S16" s="81">
        <f t="shared" ref="S16:T16" si="96">C332</f>
        <v>14.347939999999999</v>
      </c>
      <c r="T16" s="81">
        <f t="shared" si="96"/>
        <v>5.8332252999999996</v>
      </c>
      <c r="U16" s="81">
        <f t="shared" si="12"/>
        <v>2.3469387755101998</v>
      </c>
      <c r="V16" s="81">
        <f t="shared" ref="V16:W16" si="97">C436</f>
        <v>13.133267</v>
      </c>
      <c r="W16" s="81">
        <f t="shared" si="97"/>
        <v>4.0659628000000003</v>
      </c>
      <c r="Y16">
        <v>1857142857.1429</v>
      </c>
      <c r="Z16">
        <v>-19.520008000000001</v>
      </c>
      <c r="AA16">
        <v>13.273096000000001</v>
      </c>
      <c r="AB16">
        <v>21.793157999999998</v>
      </c>
      <c r="AC16">
        <v>-73.514542000000006</v>
      </c>
      <c r="AD16">
        <v>-8.5200604999999996</v>
      </c>
      <c r="AE16" s="8"/>
      <c r="AF16" s="6">
        <f t="shared" si="3"/>
        <v>2.3469387755101998</v>
      </c>
      <c r="AG16" s="6">
        <f t="shared" si="4"/>
        <v>20.167739999999998</v>
      </c>
      <c r="AH16" s="6">
        <f t="shared" si="5"/>
        <v>12.228382999999999</v>
      </c>
      <c r="AI16" s="6">
        <f t="shared" si="14"/>
        <v>2.3469387755101998</v>
      </c>
      <c r="AJ16" s="81">
        <f t="shared" ref="AJ16:AK16" si="98">Z124</f>
        <v>18.222871999999999</v>
      </c>
      <c r="AK16" s="81">
        <f t="shared" si="98"/>
        <v>10.092732</v>
      </c>
      <c r="AL16" s="81">
        <f t="shared" si="16"/>
        <v>2.3469387755101998</v>
      </c>
      <c r="AM16" s="43">
        <f t="shared" ref="AM16:AN16" si="99">Z228</f>
        <v>16.717855</v>
      </c>
      <c r="AN16" s="81">
        <f t="shared" si="99"/>
        <v>8.3376026000000003</v>
      </c>
      <c r="AO16" s="81">
        <f t="shared" si="18"/>
        <v>2.3469387755101998</v>
      </c>
      <c r="AP16" s="81">
        <f t="shared" ref="AP16:AQ16" si="100">Z332</f>
        <v>15.216676</v>
      </c>
      <c r="AQ16" s="81">
        <f t="shared" si="100"/>
        <v>6.4594059000000001</v>
      </c>
      <c r="AR16" s="81">
        <f t="shared" si="20"/>
        <v>2.3469387755101998</v>
      </c>
      <c r="AS16" s="81">
        <f t="shared" ref="AS16:AT16" si="101">Z436</f>
        <v>13.729953999999999</v>
      </c>
      <c r="AT16" s="81">
        <f t="shared" si="101"/>
        <v>4.4067540000000003</v>
      </c>
      <c r="AU16" s="8"/>
    </row>
    <row r="17" spans="2:47" x14ac:dyDescent="0.25">
      <c r="B17">
        <v>1979591836.7347</v>
      </c>
      <c r="C17">
        <v>-18.523759999999999</v>
      </c>
      <c r="D17">
        <v>12.633193</v>
      </c>
      <c r="E17">
        <v>20.288779999999999</v>
      </c>
      <c r="F17">
        <v>-69.140144000000006</v>
      </c>
      <c r="G17">
        <v>-7.6555866999999997</v>
      </c>
      <c r="H17" s="8"/>
      <c r="I17" s="6">
        <f t="shared" si="0"/>
        <v>2.4693877551020003</v>
      </c>
      <c r="J17" s="6">
        <f t="shared" si="1"/>
        <v>18.616731999999999</v>
      </c>
      <c r="K17" s="6">
        <f t="shared" si="2"/>
        <v>10.883084</v>
      </c>
      <c r="L17" s="6">
        <f t="shared" si="6"/>
        <v>2.4693877551020003</v>
      </c>
      <c r="M17" s="81">
        <f t="shared" ref="M17:N17" si="102">C125</f>
        <v>16.99136</v>
      </c>
      <c r="N17" s="81">
        <f t="shared" si="102"/>
        <v>9.0401764</v>
      </c>
      <c r="O17" s="81">
        <f t="shared" si="8"/>
        <v>2.4693877551020003</v>
      </c>
      <c r="P17" s="81">
        <f t="shared" ref="P17:Q17" si="103">C229</f>
        <v>15.567193</v>
      </c>
      <c r="Q17" s="81">
        <f t="shared" si="103"/>
        <v>7.3421000999999997</v>
      </c>
      <c r="R17" s="81">
        <f t="shared" si="10"/>
        <v>2.4693877551020003</v>
      </c>
      <c r="S17" s="81">
        <f t="shared" ref="S17:T17" si="104">C333</f>
        <v>14.270414000000001</v>
      </c>
      <c r="T17" s="81">
        <f t="shared" si="104"/>
        <v>5.6580005</v>
      </c>
      <c r="U17" s="81">
        <f t="shared" si="12"/>
        <v>2.4693877551020003</v>
      </c>
      <c r="V17" s="81">
        <f t="shared" ref="V17:W17" si="105">C437</f>
        <v>12.993888</v>
      </c>
      <c r="W17" s="81">
        <f t="shared" si="105"/>
        <v>3.8274783999999999</v>
      </c>
      <c r="Y17">
        <v>1979591836.7347</v>
      </c>
      <c r="Z17">
        <v>-19.227694</v>
      </c>
      <c r="AA17">
        <v>13.348623</v>
      </c>
      <c r="AB17">
        <v>21.693947000000001</v>
      </c>
      <c r="AC17">
        <v>-72.338965999999999</v>
      </c>
      <c r="AD17">
        <v>-8.3453236000000004</v>
      </c>
      <c r="AE17" s="8"/>
      <c r="AF17" s="6">
        <f t="shared" si="3"/>
        <v>2.4693877551020003</v>
      </c>
      <c r="AG17" s="6">
        <f t="shared" si="4"/>
        <v>19.817056999999998</v>
      </c>
      <c r="AH17" s="6">
        <f t="shared" si="5"/>
        <v>11.938247</v>
      </c>
      <c r="AI17" s="6">
        <f t="shared" si="14"/>
        <v>2.4693877551020003</v>
      </c>
      <c r="AJ17" s="81">
        <f t="shared" ref="AJ17:AK17" si="106">Z125</f>
        <v>17.870016</v>
      </c>
      <c r="AK17" s="81">
        <f t="shared" si="106"/>
        <v>9.8024901999999994</v>
      </c>
      <c r="AL17" s="81">
        <f t="shared" si="16"/>
        <v>2.4693877551020003</v>
      </c>
      <c r="AM17" s="43">
        <f t="shared" ref="AM17:AN17" si="107">Z229</f>
        <v>16.419409000000002</v>
      </c>
      <c r="AN17" s="81">
        <f t="shared" si="107"/>
        <v>8.0989161000000003</v>
      </c>
      <c r="AO17" s="81">
        <f t="shared" si="18"/>
        <v>2.4693877551020003</v>
      </c>
      <c r="AP17" s="81">
        <f t="shared" ref="AP17:AQ17" si="108">Z333</f>
        <v>14.977442</v>
      </c>
      <c r="AQ17" s="81">
        <f t="shared" si="108"/>
        <v>6.2758608000000002</v>
      </c>
      <c r="AR17" s="81">
        <f t="shared" si="20"/>
        <v>2.4693877551020003</v>
      </c>
      <c r="AS17" s="81">
        <f t="shared" ref="AS17:AT17" si="109">Z437</f>
        <v>13.504246999999999</v>
      </c>
      <c r="AT17" s="81">
        <f t="shared" si="109"/>
        <v>4.2392925999999997</v>
      </c>
      <c r="AU17" s="8"/>
    </row>
    <row r="18" spans="2:47" x14ac:dyDescent="0.25">
      <c r="B18">
        <v>2102040816.3264999</v>
      </c>
      <c r="C18">
        <v>-18.722731</v>
      </c>
      <c r="D18">
        <v>11.805707</v>
      </c>
      <c r="E18">
        <v>19.444153</v>
      </c>
      <c r="F18">
        <v>-66.915886</v>
      </c>
      <c r="G18">
        <v>-7.6384454000000002</v>
      </c>
      <c r="H18" s="8"/>
      <c r="I18" s="6">
        <f t="shared" si="0"/>
        <v>2.5918367346939002</v>
      </c>
      <c r="J18" s="6">
        <f t="shared" si="1"/>
        <v>19.064492999999999</v>
      </c>
      <c r="K18" s="6">
        <f t="shared" si="2"/>
        <v>11.3055</v>
      </c>
      <c r="L18" s="6">
        <f t="shared" si="6"/>
        <v>2.5918367346939002</v>
      </c>
      <c r="M18" s="81">
        <f t="shared" ref="M18:N18" si="110">C126</f>
        <v>17.430069</v>
      </c>
      <c r="N18" s="81">
        <f t="shared" si="110"/>
        <v>9.4559058999999994</v>
      </c>
      <c r="O18" s="81">
        <f t="shared" si="8"/>
        <v>2.5918367346939002</v>
      </c>
      <c r="P18" s="81">
        <f t="shared" ref="P18:Q18" si="111">C230</f>
        <v>16.011917</v>
      </c>
      <c r="Q18" s="81">
        <f t="shared" si="111"/>
        <v>7.7602219999999997</v>
      </c>
      <c r="R18" s="81">
        <f t="shared" si="10"/>
        <v>2.5918367346939002</v>
      </c>
      <c r="S18" s="81">
        <f t="shared" ref="S18:T18" si="112">C334</f>
        <v>14.612644</v>
      </c>
      <c r="T18" s="81">
        <f t="shared" si="112"/>
        <v>5.9648608999999997</v>
      </c>
      <c r="U18" s="81">
        <f t="shared" si="12"/>
        <v>2.5918367346939002</v>
      </c>
      <c r="V18" s="81">
        <f t="shared" ref="V18:W18" si="113">C438</f>
        <v>13.128413</v>
      </c>
      <c r="W18" s="81">
        <f t="shared" si="113"/>
        <v>3.9057795999999998</v>
      </c>
      <c r="Y18">
        <v>2102040816.3264999</v>
      </c>
      <c r="Z18">
        <v>-19.118013000000001</v>
      </c>
      <c r="AA18">
        <v>13.117409</v>
      </c>
      <c r="AB18">
        <v>21.27589</v>
      </c>
      <c r="AC18">
        <v>-71.835373000000004</v>
      </c>
      <c r="AD18">
        <v>-8.1584816</v>
      </c>
      <c r="AE18" s="8"/>
      <c r="AF18" s="6">
        <f t="shared" si="3"/>
        <v>2.5918367346939002</v>
      </c>
      <c r="AG18" s="6">
        <f t="shared" si="4"/>
        <v>19.591307</v>
      </c>
      <c r="AH18" s="6">
        <f t="shared" si="5"/>
        <v>11.791024</v>
      </c>
      <c r="AI18" s="6">
        <f t="shared" si="14"/>
        <v>2.5918367346939002</v>
      </c>
      <c r="AJ18" s="81">
        <f t="shared" ref="AJ18:AK18" si="114">Z126</f>
        <v>17.802471000000001</v>
      </c>
      <c r="AK18" s="81">
        <f t="shared" si="114"/>
        <v>9.8121642999999992</v>
      </c>
      <c r="AL18" s="81">
        <f t="shared" si="16"/>
        <v>2.5918367346939002</v>
      </c>
      <c r="AM18" s="43">
        <f t="shared" ref="AM18:AN18" si="115">Z230</f>
        <v>16.38871</v>
      </c>
      <c r="AN18" s="81">
        <f t="shared" si="115"/>
        <v>8.1410332000000007</v>
      </c>
      <c r="AO18" s="81">
        <f t="shared" si="18"/>
        <v>2.5918367346939002</v>
      </c>
      <c r="AP18" s="81">
        <f t="shared" ref="AP18:AQ18" si="116">Z334</f>
        <v>14.954193</v>
      </c>
      <c r="AQ18" s="81">
        <f t="shared" si="116"/>
        <v>6.3204618000000004</v>
      </c>
      <c r="AR18" s="81">
        <f t="shared" si="20"/>
        <v>2.5918367346939002</v>
      </c>
      <c r="AS18" s="81">
        <f t="shared" ref="AS18:AT18" si="117">Z438</f>
        <v>13.437541</v>
      </c>
      <c r="AT18" s="81">
        <f t="shared" si="117"/>
        <v>4.2269224999999997</v>
      </c>
      <c r="AU18" s="8"/>
    </row>
    <row r="19" spans="2:47" x14ac:dyDescent="0.25">
      <c r="B19">
        <v>2224489795.9183998</v>
      </c>
      <c r="C19">
        <v>-18.556422999999999</v>
      </c>
      <c r="D19">
        <v>11.300440999999999</v>
      </c>
      <c r="E19">
        <v>18.947099999999999</v>
      </c>
      <c r="F19">
        <v>-66.186958000000004</v>
      </c>
      <c r="G19">
        <v>-7.6466579000000001</v>
      </c>
      <c r="H19" s="8"/>
      <c r="I19" s="6">
        <f t="shared" si="0"/>
        <v>2.7142857142856998</v>
      </c>
      <c r="J19" s="6">
        <f t="shared" si="1"/>
        <v>19.601617999999998</v>
      </c>
      <c r="K19" s="6">
        <f t="shared" si="2"/>
        <v>11.863360999999999</v>
      </c>
      <c r="L19" s="6">
        <f t="shared" si="6"/>
        <v>2.7142857142856998</v>
      </c>
      <c r="M19" s="81">
        <f t="shared" ref="M19:N19" si="118">C127</f>
        <v>18.016842</v>
      </c>
      <c r="N19" s="81">
        <f t="shared" si="118"/>
        <v>10.072505</v>
      </c>
      <c r="O19" s="81">
        <f t="shared" si="8"/>
        <v>2.7142857142856998</v>
      </c>
      <c r="P19" s="81">
        <f t="shared" ref="P19:Q19" si="119">C231</f>
        <v>16.609245000000001</v>
      </c>
      <c r="Q19" s="81">
        <f t="shared" si="119"/>
        <v>8.3925017999999998</v>
      </c>
      <c r="R19" s="81">
        <f t="shared" si="10"/>
        <v>2.7142857142856998</v>
      </c>
      <c r="S19" s="81">
        <f t="shared" ref="S19:T19" si="120">C335</f>
        <v>15.125683</v>
      </c>
      <c r="T19" s="81">
        <f t="shared" si="120"/>
        <v>6.5081939999999996</v>
      </c>
      <c r="U19" s="81">
        <f t="shared" si="12"/>
        <v>2.7142857142856998</v>
      </c>
      <c r="V19" s="81">
        <f t="shared" ref="V19:W19" si="121">C439</f>
        <v>13.457077999999999</v>
      </c>
      <c r="W19" s="81">
        <f t="shared" si="121"/>
        <v>4.2466102000000001</v>
      </c>
      <c r="Y19">
        <v>2224489795.9183998</v>
      </c>
      <c r="Z19">
        <v>-19.012353999999998</v>
      </c>
      <c r="AA19">
        <v>12.831943000000001</v>
      </c>
      <c r="AB19">
        <v>20.845917</v>
      </c>
      <c r="AC19">
        <v>-70.604301000000007</v>
      </c>
      <c r="AD19">
        <v>-8.0139741999999998</v>
      </c>
      <c r="AE19" s="8"/>
      <c r="AF19" s="6">
        <f t="shared" si="3"/>
        <v>2.7142857142856998</v>
      </c>
      <c r="AG19" s="6">
        <f t="shared" si="4"/>
        <v>19.780017999999998</v>
      </c>
      <c r="AH19" s="6">
        <f t="shared" si="5"/>
        <v>12.060165</v>
      </c>
      <c r="AI19" s="6">
        <f t="shared" si="14"/>
        <v>2.7142857142856998</v>
      </c>
      <c r="AJ19" s="81">
        <f t="shared" ref="AJ19:AK19" si="122">Z127</f>
        <v>18.020363</v>
      </c>
      <c r="AK19" s="81">
        <f t="shared" si="122"/>
        <v>10.106460999999999</v>
      </c>
      <c r="AL19" s="81">
        <f t="shared" si="16"/>
        <v>2.7142857142856998</v>
      </c>
      <c r="AM19" s="43">
        <f t="shared" ref="AM19:AN19" si="123">Z231</f>
        <v>16.568268</v>
      </c>
      <c r="AN19" s="81">
        <f t="shared" si="123"/>
        <v>8.3934850999999995</v>
      </c>
      <c r="AO19" s="81">
        <f t="shared" si="18"/>
        <v>2.7142857142856998</v>
      </c>
      <c r="AP19" s="81">
        <f t="shared" ref="AP19:AQ19" si="124">Z335</f>
        <v>15.073528</v>
      </c>
      <c r="AQ19" s="81">
        <f t="shared" si="124"/>
        <v>6.5064688000000004</v>
      </c>
      <c r="AR19" s="81">
        <f t="shared" si="20"/>
        <v>2.7142857142856998</v>
      </c>
      <c r="AS19" s="81">
        <f t="shared" ref="AS19:AT19" si="125">Z439</f>
        <v>13.469979</v>
      </c>
      <c r="AT19" s="81">
        <f t="shared" si="125"/>
        <v>4.3126702000000003</v>
      </c>
      <c r="AU19" s="8"/>
    </row>
    <row r="20" spans="2:47" x14ac:dyDescent="0.25">
      <c r="B20">
        <v>2346938775.5102</v>
      </c>
      <c r="C20">
        <v>-18.548586</v>
      </c>
      <c r="D20">
        <v>10.979787</v>
      </c>
      <c r="E20">
        <v>18.644302</v>
      </c>
      <c r="F20">
        <v>-66.183021999999994</v>
      </c>
      <c r="G20">
        <v>-7.6645164000000001</v>
      </c>
      <c r="H20" s="8"/>
      <c r="I20" s="6">
        <f t="shared" si="0"/>
        <v>2.8367346938776001</v>
      </c>
      <c r="J20" s="6">
        <f t="shared" si="1"/>
        <v>19.815183999999999</v>
      </c>
      <c r="K20" s="6">
        <f t="shared" si="2"/>
        <v>12.076226</v>
      </c>
      <c r="L20" s="6">
        <f t="shared" si="6"/>
        <v>2.8367346938776001</v>
      </c>
      <c r="M20" s="81">
        <f t="shared" ref="M20:N20" si="126">C128</f>
        <v>18.226783999999999</v>
      </c>
      <c r="N20" s="81">
        <f t="shared" si="126"/>
        <v>10.284432000000001</v>
      </c>
      <c r="O20" s="81">
        <f t="shared" si="8"/>
        <v>2.8367346938776001</v>
      </c>
      <c r="P20" s="81">
        <f t="shared" ref="P20:Q20" si="127">C232</f>
        <v>16.854187</v>
      </c>
      <c r="Q20" s="81">
        <f t="shared" si="127"/>
        <v>8.6314706999999995</v>
      </c>
      <c r="R20" s="81">
        <f t="shared" si="10"/>
        <v>2.8367346938776001</v>
      </c>
      <c r="S20" s="81">
        <f t="shared" ref="S20:T20" si="128">C336</f>
        <v>15.350424</v>
      </c>
      <c r="T20" s="81">
        <f t="shared" si="128"/>
        <v>6.7072710999999998</v>
      </c>
      <c r="U20" s="81">
        <f t="shared" si="12"/>
        <v>2.8367346938776001</v>
      </c>
      <c r="V20" s="81">
        <f t="shared" ref="V20:W20" si="129">C440</f>
        <v>13.628766000000001</v>
      </c>
      <c r="W20" s="81">
        <f t="shared" si="129"/>
        <v>4.3582282000000001</v>
      </c>
      <c r="Y20">
        <v>2346938775.5102</v>
      </c>
      <c r="Z20">
        <v>-18.825984999999999</v>
      </c>
      <c r="AA20">
        <v>12.228382999999999</v>
      </c>
      <c r="AB20">
        <v>20.167739999999998</v>
      </c>
      <c r="AC20">
        <v>-69.421042999999997</v>
      </c>
      <c r="AD20">
        <v>-7.9393563</v>
      </c>
      <c r="AE20" s="8"/>
      <c r="AF20" s="6">
        <f t="shared" si="3"/>
        <v>2.8367346938776001</v>
      </c>
      <c r="AG20" s="6">
        <f t="shared" si="4"/>
        <v>19.831569999999999</v>
      </c>
      <c r="AH20" s="6">
        <f t="shared" si="5"/>
        <v>12.155714</v>
      </c>
      <c r="AI20" s="6">
        <f t="shared" si="14"/>
        <v>2.8367346938776001</v>
      </c>
      <c r="AJ20" s="81">
        <f t="shared" ref="AJ20:AK20" si="130">Z128</f>
        <v>18.122783999999999</v>
      </c>
      <c r="AK20" s="81">
        <f t="shared" si="130"/>
        <v>10.246219</v>
      </c>
      <c r="AL20" s="81">
        <f t="shared" si="16"/>
        <v>2.8367346938776001</v>
      </c>
      <c r="AM20" s="43">
        <f t="shared" ref="AM20:AN20" si="131">Z232</f>
        <v>16.609867000000001</v>
      </c>
      <c r="AN20" s="81">
        <f t="shared" si="131"/>
        <v>8.4628467999999994</v>
      </c>
      <c r="AO20" s="81">
        <f t="shared" si="18"/>
        <v>2.8367346938776001</v>
      </c>
      <c r="AP20" s="81">
        <f t="shared" ref="AP20:AQ20" si="132">Z336</f>
        <v>15.046182</v>
      </c>
      <c r="AQ20" s="81">
        <f t="shared" si="132"/>
        <v>6.4950247000000001</v>
      </c>
      <c r="AR20" s="81">
        <f t="shared" si="20"/>
        <v>2.8367346938776001</v>
      </c>
      <c r="AS20" s="81">
        <f t="shared" ref="AS20:AT20" si="133">Z440</f>
        <v>13.474428</v>
      </c>
      <c r="AT20" s="81">
        <f t="shared" si="133"/>
        <v>4.3133987999999999</v>
      </c>
      <c r="AU20" s="8"/>
    </row>
    <row r="21" spans="2:47" x14ac:dyDescent="0.25">
      <c r="B21">
        <v>2469387755.1020002</v>
      </c>
      <c r="C21">
        <v>-18.725200999999998</v>
      </c>
      <c r="D21">
        <v>10.883084</v>
      </c>
      <c r="E21">
        <v>18.616731999999999</v>
      </c>
      <c r="F21">
        <v>-64.999367000000007</v>
      </c>
      <c r="G21">
        <v>-7.7336469000000001</v>
      </c>
      <c r="H21" s="8"/>
      <c r="I21" s="6">
        <f t="shared" si="0"/>
        <v>2.9591836734694001</v>
      </c>
      <c r="J21" s="6">
        <f t="shared" si="1"/>
        <v>19.473600000000001</v>
      </c>
      <c r="K21" s="6">
        <f t="shared" si="2"/>
        <v>11.691362</v>
      </c>
      <c r="L21" s="6">
        <f t="shared" si="6"/>
        <v>2.9591836734694001</v>
      </c>
      <c r="M21" s="81">
        <f t="shared" ref="M21:N21" si="134">C129</f>
        <v>17.893201999999999</v>
      </c>
      <c r="N21" s="81">
        <f t="shared" si="134"/>
        <v>9.8948058999999997</v>
      </c>
      <c r="O21" s="81">
        <f t="shared" si="8"/>
        <v>2.9591836734694001</v>
      </c>
      <c r="P21" s="81">
        <f t="shared" ref="P21:Q21" si="135">C233</f>
        <v>16.582765999999999</v>
      </c>
      <c r="Q21" s="81">
        <f t="shared" si="135"/>
        <v>8.2889976999999995</v>
      </c>
      <c r="R21" s="81">
        <f t="shared" si="10"/>
        <v>2.9591836734694001</v>
      </c>
      <c r="S21" s="81">
        <f t="shared" ref="S21:T21" si="136">C337</f>
        <v>15.162459</v>
      </c>
      <c r="T21" s="81">
        <f t="shared" si="136"/>
        <v>6.4334736000000001</v>
      </c>
      <c r="U21" s="81">
        <f t="shared" si="12"/>
        <v>2.9591836734694001</v>
      </c>
      <c r="V21" s="81">
        <f t="shared" ref="V21:W21" si="137">C441</f>
        <v>13.53599</v>
      </c>
      <c r="W21" s="81">
        <f t="shared" si="137"/>
        <v>4.1753501999999996</v>
      </c>
      <c r="Y21">
        <v>2469387755.1020002</v>
      </c>
      <c r="Z21">
        <v>-18.917857999999999</v>
      </c>
      <c r="AA21">
        <v>11.938247</v>
      </c>
      <c r="AB21">
        <v>19.817056999999998</v>
      </c>
      <c r="AC21">
        <v>-67.613547999999994</v>
      </c>
      <c r="AD21">
        <v>-7.8788099000000003</v>
      </c>
      <c r="AE21" s="8"/>
      <c r="AF21" s="6">
        <f t="shared" si="3"/>
        <v>2.9591836734694001</v>
      </c>
      <c r="AG21" s="6">
        <f t="shared" si="4"/>
        <v>19.820437999999999</v>
      </c>
      <c r="AH21" s="6">
        <f t="shared" si="5"/>
        <v>12.110455999999999</v>
      </c>
      <c r="AI21" s="6">
        <f t="shared" si="14"/>
        <v>2.9591836734694001</v>
      </c>
      <c r="AJ21" s="81">
        <f t="shared" ref="AJ21:AK21" si="138">Z129</f>
        <v>18.112337</v>
      </c>
      <c r="AK21" s="81">
        <f t="shared" si="138"/>
        <v>10.191921000000001</v>
      </c>
      <c r="AL21" s="81">
        <f t="shared" si="16"/>
        <v>2.9591836734694001</v>
      </c>
      <c r="AM21" s="43">
        <f t="shared" ref="AM21:AN21" si="139">Z233</f>
        <v>16.540182000000001</v>
      </c>
      <c r="AN21" s="81">
        <f t="shared" si="139"/>
        <v>8.3417119999999993</v>
      </c>
      <c r="AO21" s="81">
        <f t="shared" si="18"/>
        <v>2.9591836734694001</v>
      </c>
      <c r="AP21" s="81">
        <f t="shared" ref="AP21:AQ21" si="140">Z337</f>
        <v>14.904540000000001</v>
      </c>
      <c r="AQ21" s="81">
        <f t="shared" si="140"/>
        <v>6.2952700000000004</v>
      </c>
      <c r="AR21" s="81">
        <f t="shared" si="20"/>
        <v>2.9591836734694001</v>
      </c>
      <c r="AS21" s="81">
        <f t="shared" ref="AS21:AT21" si="141">Z441</f>
        <v>13.391304</v>
      </c>
      <c r="AT21" s="81">
        <f t="shared" si="141"/>
        <v>4.1762204000000001</v>
      </c>
      <c r="AU21" s="8"/>
    </row>
    <row r="22" spans="2:47" x14ac:dyDescent="0.25">
      <c r="B22">
        <v>2591836734.6939001</v>
      </c>
      <c r="C22">
        <v>-18.805035</v>
      </c>
      <c r="D22">
        <v>11.3055</v>
      </c>
      <c r="E22">
        <v>19.064492999999999</v>
      </c>
      <c r="F22">
        <v>-66.352585000000005</v>
      </c>
      <c r="G22">
        <v>-7.7589930999999996</v>
      </c>
      <c r="H22" s="8"/>
      <c r="I22" s="6">
        <f t="shared" si="0"/>
        <v>3.0816326530612002</v>
      </c>
      <c r="J22" s="6">
        <f t="shared" si="1"/>
        <v>19.337748999999999</v>
      </c>
      <c r="K22" s="6">
        <f t="shared" si="2"/>
        <v>11.513643</v>
      </c>
      <c r="L22" s="6">
        <f t="shared" si="6"/>
        <v>3.0816326530612002</v>
      </c>
      <c r="M22" s="81">
        <f t="shared" ref="M22:N22" si="142">C130</f>
        <v>17.716819999999998</v>
      </c>
      <c r="N22" s="81">
        <f t="shared" si="142"/>
        <v>9.6488332999999997</v>
      </c>
      <c r="O22" s="81">
        <f t="shared" si="8"/>
        <v>3.0816326530612002</v>
      </c>
      <c r="P22" s="81">
        <f t="shared" ref="P22:Q22" si="143">C234</f>
        <v>16.346556</v>
      </c>
      <c r="Q22" s="81">
        <f t="shared" si="143"/>
        <v>7.9538340999999999</v>
      </c>
      <c r="R22" s="81">
        <f t="shared" si="10"/>
        <v>3.0816326530612002</v>
      </c>
      <c r="S22" s="81">
        <f t="shared" ref="S22:T22" si="144">C338</f>
        <v>14.914733999999999</v>
      </c>
      <c r="T22" s="81">
        <f t="shared" si="144"/>
        <v>6.0645918999999999</v>
      </c>
      <c r="U22" s="81">
        <f t="shared" si="12"/>
        <v>3.0816326530612002</v>
      </c>
      <c r="V22" s="81">
        <f t="shared" ref="V22:W22" si="145">C442</f>
        <v>13.364882</v>
      </c>
      <c r="W22" s="81">
        <f t="shared" si="145"/>
        <v>3.8686402000000002</v>
      </c>
      <c r="Y22">
        <v>2591836734.6939001</v>
      </c>
      <c r="Z22">
        <v>-18.786491000000002</v>
      </c>
      <c r="AA22">
        <v>11.791024</v>
      </c>
      <c r="AB22">
        <v>19.591307</v>
      </c>
      <c r="AC22">
        <v>-68.185897999999995</v>
      </c>
      <c r="AD22">
        <v>-7.8002830000000003</v>
      </c>
      <c r="AE22" s="8"/>
      <c r="AF22" s="6">
        <f t="shared" si="3"/>
        <v>3.0816326530612002</v>
      </c>
      <c r="AG22" s="6">
        <f t="shared" si="4"/>
        <v>19.915614999999999</v>
      </c>
      <c r="AH22" s="6">
        <f t="shared" si="5"/>
        <v>12.218503999999999</v>
      </c>
      <c r="AI22" s="6">
        <f t="shared" si="14"/>
        <v>3.0816326530612002</v>
      </c>
      <c r="AJ22" s="81">
        <f t="shared" ref="AJ22:AK22" si="146">Z130</f>
        <v>18.212402000000001</v>
      </c>
      <c r="AK22" s="81">
        <f t="shared" si="146"/>
        <v>10.292367</v>
      </c>
      <c r="AL22" s="81">
        <f t="shared" si="16"/>
        <v>3.0816326530612002</v>
      </c>
      <c r="AM22" s="43">
        <f t="shared" ref="AM22:AN22" si="147">Z234</f>
        <v>16.521644999999999</v>
      </c>
      <c r="AN22" s="81">
        <f t="shared" si="147"/>
        <v>8.3071784999999991</v>
      </c>
      <c r="AO22" s="81">
        <f t="shared" si="18"/>
        <v>3.0816326530612002</v>
      </c>
      <c r="AP22" s="81">
        <f t="shared" ref="AP22:AQ22" si="148">Z338</f>
        <v>14.793893000000001</v>
      </c>
      <c r="AQ22" s="81">
        <f t="shared" si="148"/>
        <v>6.1533680000000004</v>
      </c>
      <c r="AR22" s="81">
        <f t="shared" si="20"/>
        <v>3.0816326530612002</v>
      </c>
      <c r="AS22" s="81">
        <f t="shared" ref="AS22:AT22" si="149">Z442</f>
        <v>13.34652</v>
      </c>
      <c r="AT22" s="81">
        <f t="shared" si="149"/>
        <v>4.0824723000000001</v>
      </c>
      <c r="AU22" s="8"/>
    </row>
    <row r="23" spans="2:47" x14ac:dyDescent="0.25">
      <c r="B23">
        <v>2714285714.2856998</v>
      </c>
      <c r="C23">
        <v>-18.665634000000001</v>
      </c>
      <c r="D23">
        <v>11.863360999999999</v>
      </c>
      <c r="E23">
        <v>19.601617999999998</v>
      </c>
      <c r="F23">
        <v>-69.068657000000002</v>
      </c>
      <c r="G23">
        <v>-7.7382555000000002</v>
      </c>
      <c r="H23" s="8"/>
      <c r="I23" s="6">
        <f t="shared" si="0"/>
        <v>3.2040816326531001</v>
      </c>
      <c r="J23" s="6">
        <f t="shared" si="1"/>
        <v>19.599236999999999</v>
      </c>
      <c r="K23" s="6">
        <f t="shared" si="2"/>
        <v>11.696869</v>
      </c>
      <c r="L23" s="6">
        <f t="shared" si="6"/>
        <v>3.2040816326531001</v>
      </c>
      <c r="M23" s="81">
        <f t="shared" ref="M23:N23" si="150">C131</f>
        <v>17.827738</v>
      </c>
      <c r="N23" s="81">
        <f t="shared" si="150"/>
        <v>9.6540108</v>
      </c>
      <c r="O23" s="81">
        <f t="shared" si="8"/>
        <v>3.2040816326531001</v>
      </c>
      <c r="P23" s="81">
        <f t="shared" ref="P23:Q23" si="151">C235</f>
        <v>16.337294</v>
      </c>
      <c r="Q23" s="81">
        <f t="shared" si="151"/>
        <v>7.8195052</v>
      </c>
      <c r="R23" s="81">
        <f t="shared" si="10"/>
        <v>3.2040816326531001</v>
      </c>
      <c r="S23" s="81">
        <f t="shared" ref="S23:T23" si="152">C339</f>
        <v>14.852069999999999</v>
      </c>
      <c r="T23" s="81">
        <f t="shared" si="152"/>
        <v>5.8648949000000004</v>
      </c>
      <c r="U23" s="81">
        <f t="shared" si="12"/>
        <v>3.2040816326531001</v>
      </c>
      <c r="V23" s="81">
        <f t="shared" ref="V23:W23" si="153">C443</f>
        <v>13.354053</v>
      </c>
      <c r="W23" s="81">
        <f t="shared" si="153"/>
        <v>3.7219248</v>
      </c>
      <c r="Y23">
        <v>2714285714.2856998</v>
      </c>
      <c r="Z23">
        <v>-18.570685999999998</v>
      </c>
      <c r="AA23">
        <v>12.060165</v>
      </c>
      <c r="AB23">
        <v>19.780017999999998</v>
      </c>
      <c r="AC23">
        <v>-67.771805000000001</v>
      </c>
      <c r="AD23">
        <v>-7.7198520000000004</v>
      </c>
      <c r="AE23" s="8"/>
      <c r="AF23" s="6">
        <f t="shared" si="3"/>
        <v>3.2040816326531001</v>
      </c>
      <c r="AG23" s="6">
        <f t="shared" si="4"/>
        <v>20.058615</v>
      </c>
      <c r="AH23" s="6">
        <f t="shared" si="5"/>
        <v>12.340525</v>
      </c>
      <c r="AI23" s="6">
        <f t="shared" si="14"/>
        <v>3.2040816326531001</v>
      </c>
      <c r="AJ23" s="81">
        <f t="shared" ref="AJ23:AK23" si="154">Z131</f>
        <v>18.307713</v>
      </c>
      <c r="AK23" s="81">
        <f t="shared" si="154"/>
        <v>10.349618</v>
      </c>
      <c r="AL23" s="81">
        <f t="shared" si="16"/>
        <v>3.2040816326531001</v>
      </c>
      <c r="AM23" s="43">
        <f t="shared" ref="AM23:AN23" si="155">Z235</f>
        <v>16.565071</v>
      </c>
      <c r="AN23" s="81">
        <f t="shared" si="155"/>
        <v>8.2948398999999995</v>
      </c>
      <c r="AO23" s="81">
        <f t="shared" si="18"/>
        <v>3.2040816326531001</v>
      </c>
      <c r="AP23" s="81">
        <f t="shared" ref="AP23:AQ23" si="156">Z339</f>
        <v>14.849829</v>
      </c>
      <c r="AQ23" s="81">
        <f t="shared" si="156"/>
        <v>6.1352243</v>
      </c>
      <c r="AR23" s="81">
        <f t="shared" si="20"/>
        <v>3.2040816326531001</v>
      </c>
      <c r="AS23" s="81">
        <f t="shared" ref="AS23:AT23" si="157">Z443</f>
        <v>13.459913</v>
      </c>
      <c r="AT23" s="81">
        <f t="shared" si="157"/>
        <v>4.1063666000000003</v>
      </c>
      <c r="AU23" s="8"/>
    </row>
    <row r="24" spans="2:47" x14ac:dyDescent="0.25">
      <c r="B24">
        <v>2836734693.8776002</v>
      </c>
      <c r="C24">
        <v>-18.618185</v>
      </c>
      <c r="D24">
        <v>12.076226</v>
      </c>
      <c r="E24">
        <v>19.815183999999999</v>
      </c>
      <c r="F24">
        <v>-68.025481999999997</v>
      </c>
      <c r="G24">
        <v>-7.7389574000000003</v>
      </c>
      <c r="H24" s="8"/>
      <c r="I24" s="6">
        <f t="shared" si="0"/>
        <v>3.3265306122449001</v>
      </c>
      <c r="J24" s="6">
        <f t="shared" si="1"/>
        <v>19.959627000000001</v>
      </c>
      <c r="K24" s="6">
        <f t="shared" si="2"/>
        <v>12.02638</v>
      </c>
      <c r="L24" s="6">
        <f t="shared" si="6"/>
        <v>3.3265306122449001</v>
      </c>
      <c r="M24" s="81">
        <f t="shared" ref="M24:N24" si="158">C132</f>
        <v>18.052795</v>
      </c>
      <c r="N24" s="81">
        <f t="shared" si="158"/>
        <v>9.8343486999999996</v>
      </c>
      <c r="O24" s="81">
        <f t="shared" si="8"/>
        <v>3.3265306122449001</v>
      </c>
      <c r="P24" s="81">
        <f t="shared" ref="P24:Q24" si="159">C236</f>
        <v>16.382942</v>
      </c>
      <c r="Q24" s="81">
        <f t="shared" si="159"/>
        <v>7.8111848999999998</v>
      </c>
      <c r="R24" s="81">
        <f t="shared" si="10"/>
        <v>3.3265306122449001</v>
      </c>
      <c r="S24" s="81">
        <f t="shared" ref="S24:T24" si="160">C340</f>
        <v>14.780621999999999</v>
      </c>
      <c r="T24" s="81">
        <f t="shared" si="160"/>
        <v>5.7358332000000001</v>
      </c>
      <c r="U24" s="81">
        <f t="shared" si="12"/>
        <v>3.3265306122449001</v>
      </c>
      <c r="V24" s="81">
        <f t="shared" ref="V24:W24" si="161">C444</f>
        <v>13.271542</v>
      </c>
      <c r="W24" s="81">
        <f t="shared" si="161"/>
        <v>3.5779454999999998</v>
      </c>
      <c r="Y24">
        <v>2836734693.8776002</v>
      </c>
      <c r="Z24">
        <v>-18.685742999999999</v>
      </c>
      <c r="AA24">
        <v>12.155714</v>
      </c>
      <c r="AB24">
        <v>19.831569999999999</v>
      </c>
      <c r="AC24">
        <v>-68.532059000000004</v>
      </c>
      <c r="AD24">
        <v>-7.6758560999999998</v>
      </c>
      <c r="AE24" s="8"/>
      <c r="AF24" s="6">
        <f t="shared" si="3"/>
        <v>3.3265306122449001</v>
      </c>
      <c r="AG24" s="6">
        <f t="shared" si="4"/>
        <v>20.014578</v>
      </c>
      <c r="AH24" s="6">
        <f t="shared" si="5"/>
        <v>12.367851</v>
      </c>
      <c r="AI24" s="6">
        <f t="shared" si="14"/>
        <v>3.3265306122449001</v>
      </c>
      <c r="AJ24" s="81">
        <f t="shared" ref="AJ24:AK24" si="162">Z132</f>
        <v>18.150686</v>
      </c>
      <c r="AK24" s="81">
        <f t="shared" si="162"/>
        <v>10.255891</v>
      </c>
      <c r="AL24" s="81">
        <f t="shared" si="16"/>
        <v>3.3265306122449001</v>
      </c>
      <c r="AM24" s="43">
        <f t="shared" ref="AM24:AN24" si="163">Z236</f>
        <v>16.386652000000002</v>
      </c>
      <c r="AN24" s="81">
        <f t="shared" si="163"/>
        <v>8.1682062000000002</v>
      </c>
      <c r="AO24" s="81">
        <f t="shared" si="18"/>
        <v>3.3265306122449001</v>
      </c>
      <c r="AP24" s="81">
        <f t="shared" ref="AP24:AQ24" si="164">Z340</f>
        <v>14.746554</v>
      </c>
      <c r="AQ24" s="81">
        <f t="shared" si="164"/>
        <v>6.0718040000000002</v>
      </c>
      <c r="AR24" s="81">
        <f t="shared" si="20"/>
        <v>3.3265306122449001</v>
      </c>
      <c r="AS24" s="81">
        <f t="shared" ref="AS24:AT24" si="165">Z444</f>
        <v>13.389290000000001</v>
      </c>
      <c r="AT24" s="81">
        <f t="shared" si="165"/>
        <v>4.0565547999999998</v>
      </c>
      <c r="AU24" s="8"/>
    </row>
    <row r="25" spans="2:47" x14ac:dyDescent="0.25">
      <c r="B25">
        <v>2959183673.4693999</v>
      </c>
      <c r="C25">
        <v>-18.741413000000001</v>
      </c>
      <c r="D25">
        <v>11.691362</v>
      </c>
      <c r="E25">
        <v>19.473600000000001</v>
      </c>
      <c r="F25">
        <v>-67.438903999999994</v>
      </c>
      <c r="G25">
        <v>-7.7822389999999997</v>
      </c>
      <c r="H25" s="8"/>
      <c r="I25" s="6">
        <f t="shared" si="0"/>
        <v>3.4489795918367001</v>
      </c>
      <c r="J25" s="6">
        <f t="shared" si="1"/>
        <v>20.229331999999999</v>
      </c>
      <c r="K25" s="6">
        <f t="shared" si="2"/>
        <v>12.211352</v>
      </c>
      <c r="L25" s="6">
        <f t="shared" si="6"/>
        <v>3.4489795918367001</v>
      </c>
      <c r="M25" s="81">
        <f t="shared" ref="M25:N25" si="166">C133</f>
        <v>18.191161999999998</v>
      </c>
      <c r="N25" s="81">
        <f t="shared" si="166"/>
        <v>9.8767938999999991</v>
      </c>
      <c r="O25" s="81">
        <f t="shared" si="8"/>
        <v>3.4489795918367001</v>
      </c>
      <c r="P25" s="81">
        <f t="shared" ref="P25:Q25" si="167">C237</f>
        <v>16.354395</v>
      </c>
      <c r="Q25" s="81">
        <f t="shared" si="167"/>
        <v>7.6757907999999997</v>
      </c>
      <c r="R25" s="81">
        <f t="shared" si="10"/>
        <v>3.4489795918367001</v>
      </c>
      <c r="S25" s="81">
        <f t="shared" ref="S25:T25" si="168">C341</f>
        <v>14.649317999999999</v>
      </c>
      <c r="T25" s="81">
        <f t="shared" si="168"/>
        <v>5.4839368000000004</v>
      </c>
      <c r="U25" s="81">
        <f t="shared" si="12"/>
        <v>3.4489795918367001</v>
      </c>
      <c r="V25" s="81">
        <f t="shared" ref="V25:W25" si="169">C445</f>
        <v>13.100315999999999</v>
      </c>
      <c r="W25" s="81">
        <f t="shared" si="169"/>
        <v>3.2721567</v>
      </c>
      <c r="Y25">
        <v>2959183673.4693999</v>
      </c>
      <c r="Z25">
        <v>-18.604244000000001</v>
      </c>
      <c r="AA25">
        <v>12.110455999999999</v>
      </c>
      <c r="AB25">
        <v>19.820437999999999</v>
      </c>
      <c r="AC25">
        <v>-68.212447999999995</v>
      </c>
      <c r="AD25">
        <v>-7.7099814000000002</v>
      </c>
      <c r="AE25" s="8"/>
      <c r="AF25" s="6">
        <f t="shared" si="3"/>
        <v>3.4489795918367001</v>
      </c>
      <c r="AG25" s="6">
        <f t="shared" si="4"/>
        <v>19.674590999999999</v>
      </c>
      <c r="AH25" s="6">
        <f t="shared" si="5"/>
        <v>12.040893000000001</v>
      </c>
      <c r="AI25" s="6">
        <f t="shared" si="14"/>
        <v>3.4489795918367001</v>
      </c>
      <c r="AJ25" s="81">
        <f t="shared" ref="AJ25:AK25" si="170">Z133</f>
        <v>17.759862999999999</v>
      </c>
      <c r="AK25" s="81">
        <f t="shared" si="170"/>
        <v>9.8645840000000007</v>
      </c>
      <c r="AL25" s="81">
        <f t="shared" si="16"/>
        <v>3.4489795918367001</v>
      </c>
      <c r="AM25" s="43">
        <f t="shared" ref="AM25:AN25" si="171">Z237</f>
        <v>16.086903</v>
      </c>
      <c r="AN25" s="81">
        <f t="shared" si="171"/>
        <v>7.8544273000000002</v>
      </c>
      <c r="AO25" s="81">
        <f t="shared" si="18"/>
        <v>3.4489795918367001</v>
      </c>
      <c r="AP25" s="81">
        <f t="shared" ref="AP25:AQ25" si="172">Z341</f>
        <v>14.579037</v>
      </c>
      <c r="AQ25" s="81">
        <f t="shared" si="172"/>
        <v>5.8699035999999998</v>
      </c>
      <c r="AR25" s="81">
        <f t="shared" si="20"/>
        <v>3.4489795918367001</v>
      </c>
      <c r="AS25" s="81">
        <f t="shared" ref="AS25:AT25" si="173">Z445</f>
        <v>13.252013</v>
      </c>
      <c r="AT25" s="81">
        <f t="shared" si="173"/>
        <v>3.8615705999999999</v>
      </c>
      <c r="AU25" s="8"/>
    </row>
    <row r="26" spans="2:47" x14ac:dyDescent="0.25">
      <c r="B26">
        <v>3081632653.0612001</v>
      </c>
      <c r="C26">
        <v>-18.682579</v>
      </c>
      <c r="D26">
        <v>11.513643</v>
      </c>
      <c r="E26">
        <v>19.337748999999999</v>
      </c>
      <c r="F26">
        <v>-66.810303000000005</v>
      </c>
      <c r="G26">
        <v>-7.8241062000000001</v>
      </c>
      <c r="H26" s="8"/>
      <c r="I26" s="6">
        <f t="shared" si="0"/>
        <v>3.5714285714286</v>
      </c>
      <c r="J26" s="6">
        <f t="shared" si="1"/>
        <v>20.411919000000001</v>
      </c>
      <c r="K26" s="6">
        <f t="shared" si="2"/>
        <v>12.391984000000001</v>
      </c>
      <c r="L26" s="6">
        <f t="shared" si="6"/>
        <v>3.5714285714286</v>
      </c>
      <c r="M26" s="81">
        <f t="shared" ref="M26:N26" si="174">C134</f>
        <v>18.399457999999999</v>
      </c>
      <c r="N26" s="81">
        <f t="shared" si="174"/>
        <v>10.075773999999999</v>
      </c>
      <c r="O26" s="81">
        <f t="shared" si="8"/>
        <v>3.5714285714286</v>
      </c>
      <c r="P26" s="81">
        <f t="shared" ref="P26:Q26" si="175">C238</f>
        <v>16.569375999999998</v>
      </c>
      <c r="Q26" s="81">
        <f t="shared" si="175"/>
        <v>7.8738279000000002</v>
      </c>
      <c r="R26" s="81">
        <f t="shared" si="10"/>
        <v>3.5714285714286</v>
      </c>
      <c r="S26" s="81">
        <f t="shared" ref="S26:T26" si="176">C342</f>
        <v>14.847956</v>
      </c>
      <c r="T26" s="81">
        <f t="shared" si="176"/>
        <v>5.6576056000000001</v>
      </c>
      <c r="U26" s="81">
        <f t="shared" si="12"/>
        <v>3.5714285714286</v>
      </c>
      <c r="V26" s="81">
        <f t="shared" ref="V26:W26" si="177">C446</f>
        <v>13.272743</v>
      </c>
      <c r="W26" s="81">
        <f t="shared" si="177"/>
        <v>3.4054422</v>
      </c>
      <c r="Y26">
        <v>3081632653.0612001</v>
      </c>
      <c r="Z26">
        <v>-18.641998000000001</v>
      </c>
      <c r="AA26">
        <v>12.218503999999999</v>
      </c>
      <c r="AB26">
        <v>19.915614999999999</v>
      </c>
      <c r="AC26">
        <v>-67.714195000000004</v>
      </c>
      <c r="AD26">
        <v>-7.6971110999999999</v>
      </c>
      <c r="AE26" s="8"/>
      <c r="AF26" s="6">
        <f t="shared" si="3"/>
        <v>3.5714285714286</v>
      </c>
      <c r="AG26" s="6">
        <f t="shared" si="4"/>
        <v>19.596947</v>
      </c>
      <c r="AH26" s="6">
        <f t="shared" si="5"/>
        <v>12.020844</v>
      </c>
      <c r="AI26" s="6">
        <f t="shared" si="14"/>
        <v>3.5714285714286</v>
      </c>
      <c r="AJ26" s="81">
        <f t="shared" ref="AJ26:AK26" si="178">Z134</f>
        <v>17.761036000000001</v>
      </c>
      <c r="AK26" s="81">
        <f t="shared" si="178"/>
        <v>9.9159688999999993</v>
      </c>
      <c r="AL26" s="81">
        <f t="shared" si="16"/>
        <v>3.5714285714286</v>
      </c>
      <c r="AM26" s="43">
        <f t="shared" ref="AM26:AN26" si="179">Z238</f>
        <v>16.232710000000001</v>
      </c>
      <c r="AN26" s="81">
        <f t="shared" si="179"/>
        <v>8.0429039000000007</v>
      </c>
      <c r="AO26" s="81">
        <f t="shared" si="18"/>
        <v>3.5714285714286</v>
      </c>
      <c r="AP26" s="81">
        <f t="shared" ref="AP26:AQ26" si="180">Z342</f>
        <v>14.855165</v>
      </c>
      <c r="AQ26" s="81">
        <f t="shared" si="180"/>
        <v>6.1816592000000004</v>
      </c>
      <c r="AR26" s="81">
        <f t="shared" si="20"/>
        <v>3.5714285714286</v>
      </c>
      <c r="AS26" s="81">
        <f t="shared" ref="AS26:AT26" si="181">Z446</f>
        <v>13.576859000000001</v>
      </c>
      <c r="AT26" s="81">
        <f t="shared" si="181"/>
        <v>4.2116742</v>
      </c>
      <c r="AU26" s="8"/>
    </row>
    <row r="27" spans="2:47" x14ac:dyDescent="0.25">
      <c r="B27">
        <v>3204081632.6531</v>
      </c>
      <c r="C27">
        <v>-18.871098</v>
      </c>
      <c r="D27">
        <v>11.696869</v>
      </c>
      <c r="E27">
        <v>19.599236999999999</v>
      </c>
      <c r="F27">
        <v>-67.717911000000001</v>
      </c>
      <c r="G27">
        <v>-7.9023684999999997</v>
      </c>
      <c r="H27" s="8"/>
      <c r="I27" s="6">
        <f t="shared" si="0"/>
        <v>3.6938775510204001</v>
      </c>
      <c r="J27" s="6">
        <f t="shared" si="1"/>
        <v>20.872482000000002</v>
      </c>
      <c r="K27" s="6">
        <f t="shared" si="2"/>
        <v>12.735811</v>
      </c>
      <c r="L27" s="6">
        <f t="shared" si="6"/>
        <v>3.6938775510204001</v>
      </c>
      <c r="M27" s="81">
        <f t="shared" ref="M27:N27" si="182">C135</f>
        <v>18.865417000000001</v>
      </c>
      <c r="N27" s="81">
        <f t="shared" si="182"/>
        <v>10.415265</v>
      </c>
      <c r="O27" s="81">
        <f t="shared" si="8"/>
        <v>3.6938775510204001</v>
      </c>
      <c r="P27" s="81">
        <f t="shared" ref="P27:Q27" si="183">C239</f>
        <v>16.977169</v>
      </c>
      <c r="Q27" s="81">
        <f t="shared" si="183"/>
        <v>8.1509351999999993</v>
      </c>
      <c r="R27" s="81">
        <f t="shared" si="10"/>
        <v>3.6938775510204001</v>
      </c>
      <c r="S27" s="81">
        <f t="shared" ref="S27:T27" si="184">C343</f>
        <v>15.215417</v>
      </c>
      <c r="T27" s="81">
        <f t="shared" si="184"/>
        <v>5.8884201000000003</v>
      </c>
      <c r="U27" s="81">
        <f t="shared" si="12"/>
        <v>3.6938775510204001</v>
      </c>
      <c r="V27" s="81">
        <f t="shared" ref="V27:W27" si="185">C447</f>
        <v>13.634809000000001</v>
      </c>
      <c r="W27" s="81">
        <f t="shared" si="185"/>
        <v>3.6264826999999999</v>
      </c>
      <c r="Y27">
        <v>3204081632.6531</v>
      </c>
      <c r="Z27">
        <v>-18.693038999999999</v>
      </c>
      <c r="AA27">
        <v>12.340525</v>
      </c>
      <c r="AB27">
        <v>20.058615</v>
      </c>
      <c r="AC27">
        <v>-69.202231999999995</v>
      </c>
      <c r="AD27">
        <v>-7.7180891000000003</v>
      </c>
      <c r="AE27" s="8"/>
      <c r="AF27" s="6">
        <f t="shared" si="3"/>
        <v>3.6938775510204001</v>
      </c>
      <c r="AG27" s="6">
        <f t="shared" si="4"/>
        <v>19.983149999999998</v>
      </c>
      <c r="AH27" s="6">
        <f t="shared" si="5"/>
        <v>12.375987</v>
      </c>
      <c r="AI27" s="6">
        <f t="shared" si="14"/>
        <v>3.6938775510204001</v>
      </c>
      <c r="AJ27" s="81">
        <f t="shared" ref="AJ27:AK27" si="186">Z135</f>
        <v>18.180754</v>
      </c>
      <c r="AK27" s="81">
        <f t="shared" si="186"/>
        <v>10.289854999999999</v>
      </c>
      <c r="AL27" s="81">
        <f t="shared" si="16"/>
        <v>3.6938775510204001</v>
      </c>
      <c r="AM27" s="43">
        <f t="shared" ref="AM27:AN27" si="187">Z239</f>
        <v>16.700299999999999</v>
      </c>
      <c r="AN27" s="81">
        <f t="shared" si="187"/>
        <v>8.4555378000000001</v>
      </c>
      <c r="AO27" s="81">
        <f t="shared" si="18"/>
        <v>3.6938775510204001</v>
      </c>
      <c r="AP27" s="81">
        <f t="shared" ref="AP27:AQ27" si="188">Z343</f>
        <v>15.397779999999999</v>
      </c>
      <c r="AQ27" s="81">
        <f t="shared" si="188"/>
        <v>6.6627364</v>
      </c>
      <c r="AR27" s="81">
        <f t="shared" si="20"/>
        <v>3.6938775510204001</v>
      </c>
      <c r="AS27" s="81">
        <f t="shared" ref="AS27:AT27" si="189">Z447</f>
        <v>14.185551999999999</v>
      </c>
      <c r="AT27" s="81">
        <f t="shared" si="189"/>
        <v>4.7618723000000003</v>
      </c>
      <c r="AU27" s="8"/>
    </row>
    <row r="28" spans="2:47" x14ac:dyDescent="0.25">
      <c r="B28">
        <v>3326530612.2449002</v>
      </c>
      <c r="C28">
        <v>-18.928508999999998</v>
      </c>
      <c r="D28">
        <v>12.02638</v>
      </c>
      <c r="E28">
        <v>19.959627000000001</v>
      </c>
      <c r="F28">
        <v>-69.099547999999999</v>
      </c>
      <c r="G28">
        <v>-7.9332475999999996</v>
      </c>
      <c r="H28" s="8"/>
      <c r="I28" s="6">
        <f t="shared" si="0"/>
        <v>3.8163265306121996</v>
      </c>
      <c r="J28" s="6">
        <f t="shared" si="1"/>
        <v>21.258768</v>
      </c>
      <c r="K28" s="6">
        <f t="shared" si="2"/>
        <v>13.092885000000001</v>
      </c>
      <c r="L28" s="6">
        <f t="shared" si="6"/>
        <v>3.8163265306121996</v>
      </c>
      <c r="M28" s="81">
        <f t="shared" ref="M28:N28" si="190">C136</f>
        <v>19.189108000000001</v>
      </c>
      <c r="N28" s="81">
        <f t="shared" si="190"/>
        <v>10.719084000000001</v>
      </c>
      <c r="O28" s="81">
        <f t="shared" si="8"/>
        <v>3.8163265306121996</v>
      </c>
      <c r="P28" s="81">
        <f t="shared" ref="P28:Q28" si="191">C240</f>
        <v>17.330342999999999</v>
      </c>
      <c r="Q28" s="81">
        <f t="shared" si="191"/>
        <v>8.4957294000000001</v>
      </c>
      <c r="R28" s="81">
        <f t="shared" si="10"/>
        <v>3.8163265306121996</v>
      </c>
      <c r="S28" s="81">
        <f t="shared" ref="S28:T28" si="192">C344</f>
        <v>15.583033</v>
      </c>
      <c r="T28" s="81">
        <f t="shared" si="192"/>
        <v>6.2577256999999999</v>
      </c>
      <c r="U28" s="81">
        <f t="shared" si="12"/>
        <v>3.8163265306121996</v>
      </c>
      <c r="V28" s="81">
        <f t="shared" ref="V28:W28" si="193">C448</f>
        <v>14.026154999999999</v>
      </c>
      <c r="W28" s="81">
        <f t="shared" si="193"/>
        <v>4.0194554</v>
      </c>
      <c r="Y28">
        <v>3326530612.2449002</v>
      </c>
      <c r="Z28">
        <v>-18.632494000000001</v>
      </c>
      <c r="AA28">
        <v>12.367851</v>
      </c>
      <c r="AB28">
        <v>20.014578</v>
      </c>
      <c r="AC28">
        <v>-69.029319999999998</v>
      </c>
      <c r="AD28">
        <v>-7.6467261000000004</v>
      </c>
      <c r="AE28" s="8"/>
      <c r="AF28" s="6">
        <f t="shared" si="3"/>
        <v>3.8163265306121996</v>
      </c>
      <c r="AG28" s="6">
        <f t="shared" si="4"/>
        <v>20.448477</v>
      </c>
      <c r="AH28" s="6">
        <f t="shared" si="5"/>
        <v>12.863488</v>
      </c>
      <c r="AI28" s="6">
        <f t="shared" si="14"/>
        <v>3.8163265306121996</v>
      </c>
      <c r="AJ28" s="81">
        <f t="shared" ref="AJ28:AK28" si="194">Z136</f>
        <v>18.710760000000001</v>
      </c>
      <c r="AK28" s="81">
        <f t="shared" si="194"/>
        <v>10.842267</v>
      </c>
      <c r="AL28" s="81">
        <f t="shared" si="16"/>
        <v>3.8163265306121996</v>
      </c>
      <c r="AM28" s="43">
        <f t="shared" ref="AM28:AN28" si="195">Z240</f>
        <v>17.263145000000002</v>
      </c>
      <c r="AN28" s="81">
        <f t="shared" si="195"/>
        <v>9.0461817</v>
      </c>
      <c r="AO28" s="81">
        <f t="shared" si="18"/>
        <v>3.8163265306121996</v>
      </c>
      <c r="AP28" s="81">
        <f t="shared" ref="AP28:AQ28" si="196">Z344</f>
        <v>16.031851</v>
      </c>
      <c r="AQ28" s="81">
        <f t="shared" si="196"/>
        <v>7.3379006000000002</v>
      </c>
      <c r="AR28" s="81">
        <f t="shared" si="20"/>
        <v>3.8163265306121996</v>
      </c>
      <c r="AS28" s="81">
        <f t="shared" ref="AS28:AT28" si="197">Z448</f>
        <v>14.903200999999999</v>
      </c>
      <c r="AT28" s="81">
        <f t="shared" si="197"/>
        <v>5.538125</v>
      </c>
      <c r="AU28" s="8"/>
    </row>
    <row r="29" spans="2:47" x14ac:dyDescent="0.25">
      <c r="B29">
        <v>3448979591.8367</v>
      </c>
      <c r="C29">
        <v>-18.747643</v>
      </c>
      <c r="D29">
        <v>12.211352</v>
      </c>
      <c r="E29">
        <v>20.229331999999999</v>
      </c>
      <c r="F29">
        <v>-68.982567000000003</v>
      </c>
      <c r="G29">
        <v>-8.0179787000000005</v>
      </c>
      <c r="H29" s="8"/>
      <c r="I29" s="6">
        <f t="shared" si="0"/>
        <v>3.9387755102041</v>
      </c>
      <c r="J29" s="6">
        <f t="shared" si="1"/>
        <v>21.799354999999998</v>
      </c>
      <c r="K29" s="6">
        <f t="shared" si="2"/>
        <v>13.482483</v>
      </c>
      <c r="L29" s="6">
        <f t="shared" si="6"/>
        <v>3.9387755102041</v>
      </c>
      <c r="M29" s="81">
        <f t="shared" ref="M29:N29" si="198">C137</f>
        <v>19.631907999999999</v>
      </c>
      <c r="N29" s="81">
        <f t="shared" si="198"/>
        <v>11.023910000000001</v>
      </c>
      <c r="O29" s="81">
        <f t="shared" si="8"/>
        <v>3.9387755102041</v>
      </c>
      <c r="P29" s="81">
        <f t="shared" ref="P29:Q29" si="199">C241</f>
        <v>17.744168999999999</v>
      </c>
      <c r="Q29" s="81">
        <f t="shared" si="199"/>
        <v>8.7852802000000008</v>
      </c>
      <c r="R29" s="81">
        <f t="shared" si="10"/>
        <v>3.9387755102041</v>
      </c>
      <c r="S29" s="81">
        <f t="shared" ref="S29:T29" si="200">C345</f>
        <v>16.000433000000001</v>
      </c>
      <c r="T29" s="81">
        <f t="shared" si="200"/>
        <v>6.5602269</v>
      </c>
      <c r="U29" s="81">
        <f t="shared" si="12"/>
        <v>3.9387755102041</v>
      </c>
      <c r="V29" s="81">
        <f t="shared" ref="V29:W29" si="201">C449</f>
        <v>14.443035</v>
      </c>
      <c r="W29" s="81">
        <f t="shared" si="201"/>
        <v>4.3300247000000001</v>
      </c>
      <c r="Y29">
        <v>3448979591.8367</v>
      </c>
      <c r="Z29">
        <v>-18.429272000000001</v>
      </c>
      <c r="AA29">
        <v>12.040893000000001</v>
      </c>
      <c r="AB29">
        <v>19.674590999999999</v>
      </c>
      <c r="AC29">
        <v>-67.239975000000001</v>
      </c>
      <c r="AD29">
        <v>-7.6336994000000002</v>
      </c>
      <c r="AE29" s="8"/>
      <c r="AF29" s="6">
        <f t="shared" si="3"/>
        <v>3.9387755102041</v>
      </c>
      <c r="AG29" s="6">
        <f t="shared" si="4"/>
        <v>20.940998</v>
      </c>
      <c r="AH29" s="6">
        <f t="shared" si="5"/>
        <v>13.266781</v>
      </c>
      <c r="AI29" s="6">
        <f t="shared" si="14"/>
        <v>3.9387755102041</v>
      </c>
      <c r="AJ29" s="81">
        <f t="shared" ref="AJ29:AK29" si="202">Z137</f>
        <v>19.197309000000001</v>
      </c>
      <c r="AK29" s="81">
        <f t="shared" si="202"/>
        <v>11.241421000000001</v>
      </c>
      <c r="AL29" s="81">
        <f t="shared" si="16"/>
        <v>3.9387755102041</v>
      </c>
      <c r="AM29" s="43">
        <f t="shared" ref="AM29:AN29" si="203">Z241</f>
        <v>17.775397999999999</v>
      </c>
      <c r="AN29" s="81">
        <f t="shared" si="203"/>
        <v>9.4783545</v>
      </c>
      <c r="AO29" s="81">
        <f t="shared" si="18"/>
        <v>3.9387755102041</v>
      </c>
      <c r="AP29" s="81">
        <f t="shared" ref="AP29:AQ29" si="204">Z345</f>
        <v>16.583714000000001</v>
      </c>
      <c r="AQ29" s="81">
        <f t="shared" si="204"/>
        <v>7.8202132999999998</v>
      </c>
      <c r="AR29" s="81">
        <f t="shared" si="20"/>
        <v>3.9387755102041</v>
      </c>
      <c r="AS29" s="81">
        <f t="shared" ref="AS29:AT29" si="205">Z449</f>
        <v>15.56354</v>
      </c>
      <c r="AT29" s="81">
        <f t="shared" si="205"/>
        <v>6.1504992999999999</v>
      </c>
      <c r="AU29" s="8"/>
    </row>
    <row r="30" spans="2:47" x14ac:dyDescent="0.25">
      <c r="B30">
        <v>3571428571.4285998</v>
      </c>
      <c r="C30">
        <v>-19.178173000000001</v>
      </c>
      <c r="D30">
        <v>12.391984000000001</v>
      </c>
      <c r="E30">
        <v>20.411919000000001</v>
      </c>
      <c r="F30">
        <v>-69.748977999999994</v>
      </c>
      <c r="G30">
        <v>-8.0199347000000003</v>
      </c>
      <c r="H30" s="8"/>
      <c r="I30" s="6">
        <f t="shared" si="0"/>
        <v>4.0612244897959</v>
      </c>
      <c r="J30" s="6">
        <f t="shared" si="1"/>
        <v>21.639735999999999</v>
      </c>
      <c r="K30" s="6">
        <f t="shared" si="2"/>
        <v>13.238675000000001</v>
      </c>
      <c r="L30" s="6">
        <f t="shared" si="6"/>
        <v>4.0612244897959</v>
      </c>
      <c r="M30" s="81">
        <f t="shared" ref="M30:N30" si="206">C138</f>
        <v>19.556737999999999</v>
      </c>
      <c r="N30" s="81">
        <f t="shared" si="206"/>
        <v>10.879225999999999</v>
      </c>
      <c r="O30" s="81">
        <f t="shared" si="8"/>
        <v>4.0612244897959</v>
      </c>
      <c r="P30" s="81">
        <f t="shared" ref="P30:Q30" si="207">C242</f>
        <v>17.789577000000001</v>
      </c>
      <c r="Q30" s="81">
        <f t="shared" si="207"/>
        <v>8.7744607999999999</v>
      </c>
      <c r="R30" s="81">
        <f t="shared" si="10"/>
        <v>4.0612244897959</v>
      </c>
      <c r="S30" s="81">
        <f t="shared" ref="S30:T30" si="208">C346</f>
        <v>16.205674999999999</v>
      </c>
      <c r="T30" s="81">
        <f t="shared" si="208"/>
        <v>6.722486</v>
      </c>
      <c r="U30" s="81">
        <f t="shared" si="12"/>
        <v>4.0612244897959</v>
      </c>
      <c r="V30" s="81">
        <f t="shared" ref="V30:W30" si="209">C450</f>
        <v>14.823862</v>
      </c>
      <c r="W30" s="81">
        <f t="shared" si="209"/>
        <v>4.6822238</v>
      </c>
      <c r="Y30">
        <v>3571428571.4285998</v>
      </c>
      <c r="Z30">
        <v>-18.673376000000001</v>
      </c>
      <c r="AA30">
        <v>12.020844</v>
      </c>
      <c r="AB30">
        <v>19.596947</v>
      </c>
      <c r="AC30">
        <v>-67.181488000000002</v>
      </c>
      <c r="AD30">
        <v>-7.5761022999999996</v>
      </c>
      <c r="AE30" s="8"/>
      <c r="AF30" s="6">
        <f t="shared" si="3"/>
        <v>4.0612244897959</v>
      </c>
      <c r="AG30" s="6">
        <f t="shared" si="4"/>
        <v>21.001255</v>
      </c>
      <c r="AH30" s="6">
        <f t="shared" si="5"/>
        <v>13.250071</v>
      </c>
      <c r="AI30" s="6">
        <f t="shared" si="14"/>
        <v>4.0612244897959</v>
      </c>
      <c r="AJ30" s="81">
        <f t="shared" ref="AJ30:AK30" si="210">Z138</f>
        <v>19.426639999999999</v>
      </c>
      <c r="AK30" s="81">
        <f t="shared" si="210"/>
        <v>11.398180999999999</v>
      </c>
      <c r="AL30" s="81">
        <f t="shared" si="16"/>
        <v>4.0612244897959</v>
      </c>
      <c r="AM30" s="43">
        <f t="shared" ref="AM30:AN30" si="211">Z242</f>
        <v>18.104099000000001</v>
      </c>
      <c r="AN30" s="81">
        <f t="shared" si="211"/>
        <v>9.7416935000000002</v>
      </c>
      <c r="AO30" s="81">
        <f t="shared" si="18"/>
        <v>4.0612244897959</v>
      </c>
      <c r="AP30" s="81">
        <f t="shared" ref="AP30:AQ30" si="212">Z346</f>
        <v>17.076851000000001</v>
      </c>
      <c r="AQ30" s="81">
        <f t="shared" si="212"/>
        <v>8.2632294000000002</v>
      </c>
      <c r="AR30" s="81">
        <f t="shared" si="20"/>
        <v>4.0612244897959</v>
      </c>
      <c r="AS30" s="81">
        <f t="shared" ref="AS30:AT30" si="213">Z450</f>
        <v>16.296865</v>
      </c>
      <c r="AT30" s="81">
        <f t="shared" si="213"/>
        <v>6.8578628999999998</v>
      </c>
      <c r="AU30" s="8"/>
    </row>
    <row r="31" spans="2:47" x14ac:dyDescent="0.25">
      <c r="B31">
        <v>3693877551.0204</v>
      </c>
      <c r="C31">
        <v>-18.929272000000001</v>
      </c>
      <c r="D31">
        <v>12.735811</v>
      </c>
      <c r="E31">
        <v>20.872482000000002</v>
      </c>
      <c r="F31">
        <v>-70.185631000000001</v>
      </c>
      <c r="G31">
        <v>-8.1366710999999992</v>
      </c>
      <c r="H31" s="8"/>
      <c r="I31" s="6">
        <f t="shared" si="0"/>
        <v>4.1836734693878004</v>
      </c>
      <c r="J31" s="6">
        <f t="shared" si="1"/>
        <v>21.058814999999999</v>
      </c>
      <c r="K31" s="6">
        <f t="shared" si="2"/>
        <v>12.563471</v>
      </c>
      <c r="L31" s="6">
        <f t="shared" si="6"/>
        <v>4.1836734693878004</v>
      </c>
      <c r="M31" s="81">
        <f t="shared" ref="M31:N31" si="214">C139</f>
        <v>19.146442</v>
      </c>
      <c r="N31" s="81">
        <f t="shared" si="214"/>
        <v>10.379315999999999</v>
      </c>
      <c r="O31" s="81">
        <f t="shared" si="8"/>
        <v>4.1836734693878004</v>
      </c>
      <c r="P31" s="81">
        <f t="shared" ref="P31:Q31" si="215">C243</f>
        <v>17.570791</v>
      </c>
      <c r="Q31" s="81">
        <f t="shared" si="215"/>
        <v>8.4701480999999994</v>
      </c>
      <c r="R31" s="81">
        <f t="shared" si="10"/>
        <v>4.1836734693878004</v>
      </c>
      <c r="S31" s="81">
        <f t="shared" ref="S31:T31" si="216">C347</f>
        <v>16.163757</v>
      </c>
      <c r="T31" s="81">
        <f t="shared" si="216"/>
        <v>6.6040672999999996</v>
      </c>
      <c r="U31" s="81">
        <f t="shared" si="12"/>
        <v>4.1836734693878004</v>
      </c>
      <c r="V31" s="81">
        <f t="shared" ref="V31:W31" si="217">C451</f>
        <v>14.948888999999999</v>
      </c>
      <c r="W31" s="81">
        <f t="shared" si="217"/>
        <v>4.7496824000000002</v>
      </c>
      <c r="Y31">
        <v>3693877551.0204</v>
      </c>
      <c r="Z31">
        <v>-18.460871000000001</v>
      </c>
      <c r="AA31">
        <v>12.375987</v>
      </c>
      <c r="AB31">
        <v>19.983149999999998</v>
      </c>
      <c r="AC31">
        <v>-68.394149999999996</v>
      </c>
      <c r="AD31">
        <v>-7.6071629999999999</v>
      </c>
      <c r="AE31" s="8"/>
      <c r="AF31" s="6">
        <f t="shared" si="3"/>
        <v>4.1836734693878004</v>
      </c>
      <c r="AG31" s="6">
        <f t="shared" si="4"/>
        <v>20.917508999999999</v>
      </c>
      <c r="AH31" s="6">
        <f t="shared" si="5"/>
        <v>13.088603000000001</v>
      </c>
      <c r="AI31" s="6">
        <f t="shared" si="14"/>
        <v>4.1836734693878004</v>
      </c>
      <c r="AJ31" s="81">
        <f t="shared" ref="AJ31:AK31" si="218">Z139</f>
        <v>19.376860000000001</v>
      </c>
      <c r="AK31" s="81">
        <f t="shared" si="218"/>
        <v>11.271856</v>
      </c>
      <c r="AL31" s="81">
        <f t="shared" si="16"/>
        <v>4.1836734693878004</v>
      </c>
      <c r="AM31" s="43">
        <f t="shared" ref="AM31:AN31" si="219">Z243</f>
        <v>18.147698999999999</v>
      </c>
      <c r="AN31" s="81">
        <f t="shared" si="219"/>
        <v>9.7131567000000008</v>
      </c>
      <c r="AO31" s="81">
        <f t="shared" si="18"/>
        <v>4.1836734693878004</v>
      </c>
      <c r="AP31" s="81">
        <f t="shared" ref="AP31:AQ31" si="220">Z347</f>
        <v>17.217462999999999</v>
      </c>
      <c r="AQ31" s="81">
        <f t="shared" si="220"/>
        <v>8.3428555000000006</v>
      </c>
      <c r="AR31" s="81">
        <f t="shared" si="20"/>
        <v>4.1836734693878004</v>
      </c>
      <c r="AS31" s="81">
        <f t="shared" ref="AS31:AT31" si="221">Z451</f>
        <v>16.581700999999999</v>
      </c>
      <c r="AT31" s="81">
        <f t="shared" si="221"/>
        <v>7.1040244000000001</v>
      </c>
      <c r="AU31" s="8"/>
    </row>
    <row r="32" spans="2:47" x14ac:dyDescent="0.25">
      <c r="B32">
        <v>3816326530.6121998</v>
      </c>
      <c r="C32">
        <v>-19.23377</v>
      </c>
      <c r="D32">
        <v>13.092885000000001</v>
      </c>
      <c r="E32">
        <v>21.258768</v>
      </c>
      <c r="F32">
        <v>-72.503906000000001</v>
      </c>
      <c r="G32">
        <v>-8.1658831000000003</v>
      </c>
      <c r="H32" s="8"/>
      <c r="I32" s="6">
        <f t="shared" si="0"/>
        <v>4.3061224489796004</v>
      </c>
      <c r="J32" s="6">
        <f t="shared" si="1"/>
        <v>20.214120999999999</v>
      </c>
      <c r="K32" s="6">
        <f t="shared" si="2"/>
        <v>11.680686</v>
      </c>
      <c r="L32" s="6">
        <f t="shared" si="6"/>
        <v>4.3061224489796004</v>
      </c>
      <c r="M32" s="81">
        <f t="shared" ref="M32:N32" si="222">C140</f>
        <v>18.516829999999999</v>
      </c>
      <c r="N32" s="81">
        <f t="shared" si="222"/>
        <v>9.7138205000000006</v>
      </c>
      <c r="O32" s="81">
        <f t="shared" si="8"/>
        <v>4.3061224489796004</v>
      </c>
      <c r="P32" s="81">
        <f t="shared" ref="P32:Q32" si="223">C244</f>
        <v>17.107223999999999</v>
      </c>
      <c r="Q32" s="81">
        <f t="shared" si="223"/>
        <v>7.9724560000000002</v>
      </c>
      <c r="R32" s="81">
        <f t="shared" si="10"/>
        <v>4.3061224489796004</v>
      </c>
      <c r="S32" s="81">
        <f t="shared" ref="S32:T32" si="224">C348</f>
        <v>15.831810000000001</v>
      </c>
      <c r="T32" s="81">
        <f t="shared" si="224"/>
        <v>6.2469897000000003</v>
      </c>
      <c r="U32" s="81">
        <f t="shared" si="12"/>
        <v>4.3061224489796004</v>
      </c>
      <c r="V32" s="81">
        <f t="shared" ref="V32:W32" si="225">C452</f>
        <v>14.721520999999999</v>
      </c>
      <c r="W32" s="81">
        <f t="shared" si="225"/>
        <v>4.5153717999999996</v>
      </c>
      <c r="Y32">
        <v>3816326530.6121998</v>
      </c>
      <c r="Z32">
        <v>-18.595427999999998</v>
      </c>
      <c r="AA32">
        <v>12.863488</v>
      </c>
      <c r="AB32">
        <v>20.448477</v>
      </c>
      <c r="AC32">
        <v>-69.869308000000004</v>
      </c>
      <c r="AD32">
        <v>-7.5849875999999998</v>
      </c>
      <c r="AE32" s="8"/>
      <c r="AF32" s="6">
        <f t="shared" si="3"/>
        <v>4.3061224489796004</v>
      </c>
      <c r="AG32" s="6">
        <f t="shared" si="4"/>
        <v>20.627006999999999</v>
      </c>
      <c r="AH32" s="6">
        <f t="shared" si="5"/>
        <v>12.745913</v>
      </c>
      <c r="AI32" s="6">
        <f t="shared" si="14"/>
        <v>4.3061224489796004</v>
      </c>
      <c r="AJ32" s="81">
        <f t="shared" ref="AJ32:AK32" si="226">Z140</f>
        <v>19.123481999999999</v>
      </c>
      <c r="AK32" s="81">
        <f t="shared" si="226"/>
        <v>10.972028</v>
      </c>
      <c r="AL32" s="81">
        <f t="shared" si="16"/>
        <v>4.3061224489796004</v>
      </c>
      <c r="AM32" s="43">
        <f t="shared" ref="AM32:AN32" si="227">Z244</f>
        <v>17.877078999999998</v>
      </c>
      <c r="AN32" s="81">
        <f t="shared" si="227"/>
        <v>9.4030676</v>
      </c>
      <c r="AO32" s="81">
        <f t="shared" si="18"/>
        <v>4.3061224489796004</v>
      </c>
      <c r="AP32" s="81">
        <f t="shared" ref="AP32:AQ32" si="228">Z348</f>
        <v>16.940939</v>
      </c>
      <c r="AQ32" s="81">
        <f t="shared" si="228"/>
        <v>8.0428066000000005</v>
      </c>
      <c r="AR32" s="81">
        <f t="shared" si="20"/>
        <v>4.3061224489796004</v>
      </c>
      <c r="AS32" s="81">
        <f t="shared" ref="AS32:AT32" si="229">Z452</f>
        <v>16.298756000000001</v>
      </c>
      <c r="AT32" s="81">
        <f t="shared" si="229"/>
        <v>6.8218274000000001</v>
      </c>
      <c r="AU32" s="8"/>
    </row>
    <row r="33" spans="2:47" x14ac:dyDescent="0.25">
      <c r="B33">
        <v>3938775510.2041001</v>
      </c>
      <c r="C33">
        <v>-19.246652999999998</v>
      </c>
      <c r="D33">
        <v>13.482483</v>
      </c>
      <c r="E33">
        <v>21.799354999999998</v>
      </c>
      <c r="F33">
        <v>-72.096855000000005</v>
      </c>
      <c r="G33">
        <v>-8.3168735999999992</v>
      </c>
      <c r="H33" s="8"/>
      <c r="I33" s="6">
        <f t="shared" si="0"/>
        <v>4.4285714285713995</v>
      </c>
      <c r="J33" s="6">
        <f t="shared" si="1"/>
        <v>20.275016999999998</v>
      </c>
      <c r="K33" s="6">
        <f t="shared" si="2"/>
        <v>11.781264</v>
      </c>
      <c r="L33" s="6">
        <f t="shared" si="6"/>
        <v>4.4285714285713995</v>
      </c>
      <c r="M33" s="81">
        <f t="shared" ref="M33:N33" si="230">C141</f>
        <v>18.724924000000001</v>
      </c>
      <c r="N33" s="81">
        <f t="shared" si="230"/>
        <v>9.9710359999999998</v>
      </c>
      <c r="O33" s="81">
        <f t="shared" si="8"/>
        <v>4.4285714285713995</v>
      </c>
      <c r="P33" s="81">
        <f t="shared" ref="P33:Q33" si="231">C245</f>
        <v>17.395251999999999</v>
      </c>
      <c r="Q33" s="81">
        <f t="shared" si="231"/>
        <v>8.3167000000000009</v>
      </c>
      <c r="R33" s="81">
        <f t="shared" si="10"/>
        <v>4.4285714285713995</v>
      </c>
      <c r="S33" s="81">
        <f t="shared" ref="S33:T33" si="232">C349</f>
        <v>16.114258</v>
      </c>
      <c r="T33" s="81">
        <f t="shared" si="232"/>
        <v>6.5957198000000004</v>
      </c>
      <c r="U33" s="81">
        <f t="shared" si="12"/>
        <v>4.4285714285713995</v>
      </c>
      <c r="V33" s="81">
        <f t="shared" ref="V33:W33" si="233">C453</f>
        <v>14.851549</v>
      </c>
      <c r="W33" s="81">
        <f t="shared" si="233"/>
        <v>4.7227329999999998</v>
      </c>
      <c r="Y33">
        <v>3938775510.2041001</v>
      </c>
      <c r="Z33">
        <v>-18.5945</v>
      </c>
      <c r="AA33">
        <v>13.266781</v>
      </c>
      <c r="AB33">
        <v>20.940998</v>
      </c>
      <c r="AC33">
        <v>-69.869865000000004</v>
      </c>
      <c r="AD33">
        <v>-7.6742176999999998</v>
      </c>
      <c r="AE33" s="8"/>
      <c r="AF33" s="6">
        <f t="shared" si="3"/>
        <v>4.4285714285713995</v>
      </c>
      <c r="AG33" s="6">
        <f t="shared" si="4"/>
        <v>21.117125000000001</v>
      </c>
      <c r="AH33" s="6">
        <f t="shared" si="5"/>
        <v>13.201684</v>
      </c>
      <c r="AI33" s="6">
        <f t="shared" si="14"/>
        <v>4.4285714285713995</v>
      </c>
      <c r="AJ33" s="81">
        <f t="shared" ref="AJ33:AK33" si="234">Z141</f>
        <v>19.368463999999999</v>
      </c>
      <c r="AK33" s="81">
        <f t="shared" si="234"/>
        <v>11.196012</v>
      </c>
      <c r="AL33" s="81">
        <f t="shared" si="16"/>
        <v>4.4285714285713995</v>
      </c>
      <c r="AM33" s="43">
        <f t="shared" ref="AM33:AN33" si="235">Z245</f>
        <v>18.024598999999998</v>
      </c>
      <c r="AN33" s="81">
        <f t="shared" si="235"/>
        <v>9.5444411999999996</v>
      </c>
      <c r="AO33" s="81">
        <f t="shared" si="18"/>
        <v>4.4285714285713995</v>
      </c>
      <c r="AP33" s="81">
        <f t="shared" ref="AP33:AQ33" si="236">Z349</f>
        <v>16.959091000000001</v>
      </c>
      <c r="AQ33" s="81">
        <f t="shared" si="236"/>
        <v>8.0726604000000002</v>
      </c>
      <c r="AR33" s="81">
        <f t="shared" si="20"/>
        <v>4.4285714285713995</v>
      </c>
      <c r="AS33" s="81">
        <f t="shared" ref="AS33:AT33" si="237">Z453</f>
        <v>16.171997000000001</v>
      </c>
      <c r="AT33" s="81">
        <f t="shared" si="237"/>
        <v>6.7270006999999996</v>
      </c>
      <c r="AU33" s="8"/>
    </row>
    <row r="34" spans="2:47" x14ac:dyDescent="0.25">
      <c r="B34">
        <v>4061224489.7958999</v>
      </c>
      <c r="C34">
        <v>-19.400175000000001</v>
      </c>
      <c r="D34">
        <v>13.238675000000001</v>
      </c>
      <c r="E34">
        <v>21.639735999999999</v>
      </c>
      <c r="F34">
        <v>-73.935920999999993</v>
      </c>
      <c r="G34">
        <v>-8.4010619999999996</v>
      </c>
      <c r="H34" s="8"/>
      <c r="I34" s="6">
        <f t="shared" si="0"/>
        <v>4.5510204081632999</v>
      </c>
      <c r="J34" s="6">
        <f t="shared" si="1"/>
        <v>21.001954999999999</v>
      </c>
      <c r="K34" s="6">
        <f t="shared" si="2"/>
        <v>12.585589000000001</v>
      </c>
      <c r="L34" s="6">
        <f t="shared" si="6"/>
        <v>4.5510204081632999</v>
      </c>
      <c r="M34" s="81">
        <f t="shared" ref="M34:N34" si="238">C142</f>
        <v>19.390640000000001</v>
      </c>
      <c r="N34" s="81">
        <f t="shared" si="238"/>
        <v>10.723513000000001</v>
      </c>
      <c r="O34" s="81">
        <f t="shared" si="8"/>
        <v>4.5510204081632999</v>
      </c>
      <c r="P34" s="81">
        <f t="shared" ref="P34:Q34" si="239">C246</f>
        <v>17.961088</v>
      </c>
      <c r="Q34" s="81">
        <f t="shared" si="239"/>
        <v>8.9755696999999994</v>
      </c>
      <c r="R34" s="81">
        <f t="shared" si="10"/>
        <v>4.5510204081632999</v>
      </c>
      <c r="S34" s="81">
        <f t="shared" ref="S34:T34" si="240">C350</f>
        <v>16.542695999999999</v>
      </c>
      <c r="T34" s="81">
        <f t="shared" si="240"/>
        <v>7.1199631999999999</v>
      </c>
      <c r="U34" s="81">
        <f t="shared" si="12"/>
        <v>4.5510204081632999</v>
      </c>
      <c r="V34" s="81">
        <f t="shared" ref="V34:W34" si="241">C454</f>
        <v>15.138909</v>
      </c>
      <c r="W34" s="81">
        <f t="shared" si="241"/>
        <v>5.1090922000000001</v>
      </c>
      <c r="Y34">
        <v>4061224489.7958999</v>
      </c>
      <c r="Z34">
        <v>-18.744053000000001</v>
      </c>
      <c r="AA34">
        <v>13.250071</v>
      </c>
      <c r="AB34">
        <v>21.001255</v>
      </c>
      <c r="AC34">
        <v>-71.663452000000007</v>
      </c>
      <c r="AD34">
        <v>-7.7511853999999998</v>
      </c>
      <c r="AE34" s="8"/>
      <c r="AF34" s="6">
        <f t="shared" si="3"/>
        <v>4.5510204081632999</v>
      </c>
      <c r="AG34" s="6">
        <f t="shared" si="4"/>
        <v>21.873678000000002</v>
      </c>
      <c r="AH34" s="6">
        <f t="shared" si="5"/>
        <v>13.883362</v>
      </c>
      <c r="AI34" s="6">
        <f t="shared" si="14"/>
        <v>4.5510204081632999</v>
      </c>
      <c r="AJ34" s="81">
        <f t="shared" ref="AJ34:AK34" si="242">Z142</f>
        <v>20.028054999999998</v>
      </c>
      <c r="AK34" s="81">
        <f t="shared" si="242"/>
        <v>11.791634</v>
      </c>
      <c r="AL34" s="81">
        <f t="shared" si="16"/>
        <v>4.5510204081632999</v>
      </c>
      <c r="AM34" s="43">
        <f t="shared" ref="AM34:AN34" si="243">Z246</f>
        <v>18.484439999999999</v>
      </c>
      <c r="AN34" s="81">
        <f t="shared" si="243"/>
        <v>9.9521685000000009</v>
      </c>
      <c r="AO34" s="81">
        <f t="shared" si="18"/>
        <v>4.5510204081632999</v>
      </c>
      <c r="AP34" s="81">
        <f t="shared" ref="AP34:AQ34" si="244">Z350</f>
        <v>17.250333999999999</v>
      </c>
      <c r="AQ34" s="81">
        <f t="shared" si="244"/>
        <v>8.3273171999999995</v>
      </c>
      <c r="AR34" s="81">
        <f t="shared" si="20"/>
        <v>4.5510204081632999</v>
      </c>
      <c r="AS34" s="81">
        <f t="shared" ref="AS34:AT34" si="245">Z454</f>
        <v>16.337357000000001</v>
      </c>
      <c r="AT34" s="81">
        <f t="shared" si="245"/>
        <v>6.8801179000000001</v>
      </c>
      <c r="AU34" s="8"/>
    </row>
    <row r="35" spans="2:47" x14ac:dyDescent="0.25">
      <c r="B35">
        <v>4183673469.3878002</v>
      </c>
      <c r="C35">
        <v>-19.444374</v>
      </c>
      <c r="D35">
        <v>12.563471</v>
      </c>
      <c r="E35">
        <v>21.058814999999999</v>
      </c>
      <c r="F35">
        <v>-71.672882000000001</v>
      </c>
      <c r="G35">
        <v>-8.4953450999999998</v>
      </c>
      <c r="H35" s="8"/>
      <c r="I35" s="6">
        <f t="shared" si="0"/>
        <v>4.6734693877550999</v>
      </c>
      <c r="J35" s="6">
        <f t="shared" si="1"/>
        <v>21.995092</v>
      </c>
      <c r="K35" s="6">
        <f t="shared" si="2"/>
        <v>13.735500999999999</v>
      </c>
      <c r="L35" s="6">
        <f t="shared" si="6"/>
        <v>4.6734693877550999</v>
      </c>
      <c r="M35" s="81">
        <f t="shared" ref="M35:N35" si="246">C143</f>
        <v>20.036239999999999</v>
      </c>
      <c r="N35" s="81">
        <f t="shared" si="246"/>
        <v>11.531112</v>
      </c>
      <c r="O35" s="81">
        <f t="shared" si="8"/>
        <v>4.6734693877550999</v>
      </c>
      <c r="P35" s="81">
        <f t="shared" ref="P35:Q35" si="247">C247</f>
        <v>18.372098999999999</v>
      </c>
      <c r="Q35" s="81">
        <f t="shared" si="247"/>
        <v>9.5515212999999992</v>
      </c>
      <c r="R35" s="81">
        <f t="shared" si="10"/>
        <v>4.6734693877550999</v>
      </c>
      <c r="S35" s="81">
        <f t="shared" ref="S35:T35" si="248">C351</f>
        <v>16.758617000000001</v>
      </c>
      <c r="T35" s="81">
        <f t="shared" si="248"/>
        <v>7.4989737999999999</v>
      </c>
      <c r="U35" s="81">
        <f t="shared" si="12"/>
        <v>4.6734693877550999</v>
      </c>
      <c r="V35" s="81">
        <f t="shared" ref="V35:W35" si="249">C455</f>
        <v>15.266613</v>
      </c>
      <c r="W35" s="81">
        <f t="shared" si="249"/>
        <v>5.3893065</v>
      </c>
      <c r="Y35">
        <v>4183673469.3878002</v>
      </c>
      <c r="Z35">
        <v>-18.781700000000001</v>
      </c>
      <c r="AA35">
        <v>13.088603000000001</v>
      </c>
      <c r="AB35">
        <v>20.917508999999999</v>
      </c>
      <c r="AC35">
        <v>-70.327866</v>
      </c>
      <c r="AD35">
        <v>-7.8289070000000001</v>
      </c>
      <c r="AE35" s="8"/>
      <c r="AF35" s="6">
        <f t="shared" si="3"/>
        <v>4.6734693877550999</v>
      </c>
      <c r="AG35" s="6">
        <f t="shared" si="4"/>
        <v>22.817955000000001</v>
      </c>
      <c r="AH35" s="6">
        <f t="shared" si="5"/>
        <v>14.789490000000001</v>
      </c>
      <c r="AI35" s="6">
        <f t="shared" si="14"/>
        <v>4.6734693877550999</v>
      </c>
      <c r="AJ35" s="81">
        <f t="shared" ref="AJ35:AK35" si="250">Z143</f>
        <v>20.889838999999998</v>
      </c>
      <c r="AK35" s="81">
        <f t="shared" si="250"/>
        <v>12.622934000000001</v>
      </c>
      <c r="AL35" s="81">
        <f t="shared" si="16"/>
        <v>4.6734693877550999</v>
      </c>
      <c r="AM35" s="43">
        <f t="shared" ref="AM35:AN35" si="251">Z247</f>
        <v>19.182976</v>
      </c>
      <c r="AN35" s="81">
        <f t="shared" si="251"/>
        <v>10.62983</v>
      </c>
      <c r="AO35" s="81">
        <f t="shared" si="18"/>
        <v>4.6734693877550999</v>
      </c>
      <c r="AP35" s="81">
        <f t="shared" ref="AP35:AQ35" si="252">Z351</f>
        <v>17.756616999999999</v>
      </c>
      <c r="AQ35" s="81">
        <f t="shared" si="252"/>
        <v>8.8240089000000008</v>
      </c>
      <c r="AR35" s="81">
        <f t="shared" si="20"/>
        <v>4.6734693877550999</v>
      </c>
      <c r="AS35" s="81">
        <f t="shared" ref="AS35:AT35" si="253">Z455</f>
        <v>16.681324</v>
      </c>
      <c r="AT35" s="81">
        <f t="shared" si="253"/>
        <v>7.2302698999999997</v>
      </c>
      <c r="AU35" s="8"/>
    </row>
    <row r="36" spans="2:47" x14ac:dyDescent="0.25">
      <c r="B36">
        <v>4306122448.9796</v>
      </c>
      <c r="C36">
        <v>-19.370279</v>
      </c>
      <c r="D36">
        <v>11.680686</v>
      </c>
      <c r="E36">
        <v>20.214120999999999</v>
      </c>
      <c r="F36">
        <v>-68.416511999999997</v>
      </c>
      <c r="G36">
        <v>-8.5334348999999996</v>
      </c>
      <c r="H36" s="8"/>
      <c r="I36" s="6">
        <f t="shared" si="0"/>
        <v>4.7959183673468999</v>
      </c>
      <c r="J36" s="6">
        <f t="shared" si="1"/>
        <v>22.343927000000001</v>
      </c>
      <c r="K36" s="6">
        <f t="shared" si="2"/>
        <v>14.197748000000001</v>
      </c>
      <c r="L36" s="6">
        <f t="shared" si="6"/>
        <v>4.7959183673468999</v>
      </c>
      <c r="M36" s="81">
        <f t="shared" ref="M36:N36" si="254">C144</f>
        <v>20.047808</v>
      </c>
      <c r="N36" s="81">
        <f t="shared" si="254"/>
        <v>11.657139000000001</v>
      </c>
      <c r="O36" s="81">
        <f t="shared" si="8"/>
        <v>4.7959183673468999</v>
      </c>
      <c r="P36" s="81">
        <f t="shared" ref="P36:Q36" si="255">C248</f>
        <v>18.187591999999999</v>
      </c>
      <c r="Q36" s="81">
        <f t="shared" si="255"/>
        <v>9.4817561999999995</v>
      </c>
      <c r="R36" s="81">
        <f t="shared" si="10"/>
        <v>4.7959183673468999</v>
      </c>
      <c r="S36" s="81">
        <f t="shared" ref="S36:T36" si="256">C352</f>
        <v>16.521844999999999</v>
      </c>
      <c r="T36" s="81">
        <f t="shared" si="256"/>
        <v>7.3746333000000002</v>
      </c>
      <c r="U36" s="81">
        <f t="shared" si="12"/>
        <v>4.7959183673468999</v>
      </c>
      <c r="V36" s="81">
        <f t="shared" ref="V36:W36" si="257">C456</f>
        <v>15.114006</v>
      </c>
      <c r="W36" s="81">
        <f t="shared" si="257"/>
        <v>5.3487762999999999</v>
      </c>
      <c r="Y36">
        <v>4306122448.9796</v>
      </c>
      <c r="Z36">
        <v>-18.696386</v>
      </c>
      <c r="AA36">
        <v>12.745913</v>
      </c>
      <c r="AB36">
        <v>20.627006999999999</v>
      </c>
      <c r="AC36">
        <v>-69.206717999999995</v>
      </c>
      <c r="AD36">
        <v>-7.8810944999999997</v>
      </c>
      <c r="AE36" s="8"/>
      <c r="AF36" s="6">
        <f t="shared" si="3"/>
        <v>4.7959183673468999</v>
      </c>
      <c r="AG36" s="6">
        <f t="shared" si="4"/>
        <v>23.55162</v>
      </c>
      <c r="AH36" s="6">
        <f t="shared" si="5"/>
        <v>15.474843</v>
      </c>
      <c r="AI36" s="6">
        <f t="shared" si="14"/>
        <v>4.7959183673468999</v>
      </c>
      <c r="AJ36" s="81">
        <f t="shared" ref="AJ36:AK36" si="258">Z144</f>
        <v>21.717413000000001</v>
      </c>
      <c r="AK36" s="81">
        <f t="shared" si="258"/>
        <v>13.408386</v>
      </c>
      <c r="AL36" s="81">
        <f t="shared" si="16"/>
        <v>4.7959183673468999</v>
      </c>
      <c r="AM36" s="43">
        <f t="shared" ref="AM36:AN36" si="259">Z248</f>
        <v>19.890948999999999</v>
      </c>
      <c r="AN36" s="81">
        <f t="shared" si="259"/>
        <v>11.300576</v>
      </c>
      <c r="AO36" s="81">
        <f t="shared" si="18"/>
        <v>4.7959183673468999</v>
      </c>
      <c r="AP36" s="81">
        <f t="shared" ref="AP36:AQ36" si="260">Z352</f>
        <v>18.260052000000002</v>
      </c>
      <c r="AQ36" s="81">
        <f t="shared" si="260"/>
        <v>9.3004254999999993</v>
      </c>
      <c r="AR36" s="81">
        <f t="shared" si="20"/>
        <v>4.7959183673468999</v>
      </c>
      <c r="AS36" s="81">
        <f t="shared" ref="AS36:AT36" si="261">Z456</f>
        <v>16.938912999999999</v>
      </c>
      <c r="AT36" s="81">
        <f t="shared" si="261"/>
        <v>7.4753404000000003</v>
      </c>
      <c r="AU36" s="8"/>
    </row>
    <row r="37" spans="2:47" x14ac:dyDescent="0.25">
      <c r="B37">
        <v>4428571428.5713997</v>
      </c>
      <c r="C37">
        <v>-19.530155000000001</v>
      </c>
      <c r="D37">
        <v>11.781264</v>
      </c>
      <c r="E37">
        <v>20.275016999999998</v>
      </c>
      <c r="F37">
        <v>-69.029160000000005</v>
      </c>
      <c r="G37">
        <v>-8.4937524999999994</v>
      </c>
      <c r="H37" s="8"/>
      <c r="I37" s="6">
        <f t="shared" ref="I37:I68" si="262">B41/1000000000</f>
        <v>4.9183673469388003</v>
      </c>
      <c r="J37" s="6">
        <f t="shared" ref="J37:J68" si="263">E41</f>
        <v>22.196503</v>
      </c>
      <c r="K37" s="6">
        <f t="shared" ref="K37:K68" si="264">D41</f>
        <v>14.120558000000001</v>
      </c>
      <c r="L37" s="6">
        <f t="shared" si="6"/>
        <v>4.9183673469388003</v>
      </c>
      <c r="M37" s="81">
        <f t="shared" ref="M37:N37" si="265">C145</f>
        <v>19.950315</v>
      </c>
      <c r="N37" s="81">
        <f t="shared" si="265"/>
        <v>11.625254999999999</v>
      </c>
      <c r="O37" s="81">
        <f t="shared" si="8"/>
        <v>4.9183673469388003</v>
      </c>
      <c r="P37" s="81">
        <f t="shared" ref="P37:Q37" si="266">C249</f>
        <v>18.204165</v>
      </c>
      <c r="Q37" s="81">
        <f t="shared" si="266"/>
        <v>9.5609187999999996</v>
      </c>
      <c r="R37" s="81">
        <f t="shared" si="10"/>
        <v>4.9183673469388003</v>
      </c>
      <c r="S37" s="81">
        <f t="shared" ref="S37:T37" si="267">C353</f>
        <v>16.814308</v>
      </c>
      <c r="T37" s="81">
        <f t="shared" si="267"/>
        <v>7.7330999</v>
      </c>
      <c r="U37" s="81">
        <f t="shared" si="12"/>
        <v>4.9183673469388003</v>
      </c>
      <c r="V37" s="81">
        <f t="shared" ref="V37:W37" si="268">C457</f>
        <v>15.6058</v>
      </c>
      <c r="W37" s="81">
        <f t="shared" si="268"/>
        <v>5.9177650999999996</v>
      </c>
      <c r="Y37">
        <v>4428571428.5713997</v>
      </c>
      <c r="Z37">
        <v>-18.902204999999999</v>
      </c>
      <c r="AA37">
        <v>13.201684</v>
      </c>
      <c r="AB37">
        <v>21.117125000000001</v>
      </c>
      <c r="AC37">
        <v>-70.081772000000001</v>
      </c>
      <c r="AD37">
        <v>-7.9154400999999996</v>
      </c>
      <c r="AE37" s="8"/>
      <c r="AF37" s="6">
        <f t="shared" ref="AF37:AF68" si="269">Y41/1000000000</f>
        <v>4.9183673469388003</v>
      </c>
      <c r="AG37" s="6">
        <f t="shared" ref="AG37:AG68" si="270">AB41</f>
        <v>25.115278</v>
      </c>
      <c r="AH37" s="6">
        <f t="shared" ref="AH37:AH68" si="271">AA41</f>
        <v>17.028939999999999</v>
      </c>
      <c r="AI37" s="6">
        <f t="shared" si="14"/>
        <v>4.9183673469388003</v>
      </c>
      <c r="AJ37" s="81">
        <f t="shared" ref="AJ37:AK37" si="272">Z145</f>
        <v>23.329554000000002</v>
      </c>
      <c r="AK37" s="81">
        <f t="shared" si="272"/>
        <v>15.015174999999999</v>
      </c>
      <c r="AL37" s="81">
        <f t="shared" si="16"/>
        <v>4.9183673469388003</v>
      </c>
      <c r="AM37" s="43">
        <f t="shared" ref="AM37:AN37" si="273">Z249</f>
        <v>21.437975000000002</v>
      </c>
      <c r="AN37" s="81">
        <f t="shared" si="273"/>
        <v>12.845826000000001</v>
      </c>
      <c r="AO37" s="81">
        <f t="shared" si="18"/>
        <v>4.9183673469388003</v>
      </c>
      <c r="AP37" s="81">
        <f t="shared" ref="AP37:AQ37" si="274">Z353</f>
        <v>19.481956</v>
      </c>
      <c r="AQ37" s="81">
        <f t="shared" si="274"/>
        <v>10.525373</v>
      </c>
      <c r="AR37" s="81">
        <f t="shared" si="20"/>
        <v>4.9183673469388003</v>
      </c>
      <c r="AS37" s="81">
        <f t="shared" ref="AS37:AT37" si="275">Z457</f>
        <v>17.974871</v>
      </c>
      <c r="AT37" s="81">
        <f t="shared" si="275"/>
        <v>8.5203419</v>
      </c>
      <c r="AU37" s="8"/>
    </row>
    <row r="38" spans="2:47" x14ac:dyDescent="0.25">
      <c r="B38">
        <v>4551020408.1632996</v>
      </c>
      <c r="C38">
        <v>-19.283270000000002</v>
      </c>
      <c r="D38">
        <v>12.585589000000001</v>
      </c>
      <c r="E38">
        <v>21.001954999999999</v>
      </c>
      <c r="F38">
        <v>-71.793036999999998</v>
      </c>
      <c r="G38">
        <v>-8.4163656000000007</v>
      </c>
      <c r="H38" s="8"/>
      <c r="I38" s="6">
        <f t="shared" si="262"/>
        <v>5.0408163265305994</v>
      </c>
      <c r="J38" s="6">
        <f t="shared" si="263"/>
        <v>21.442326000000001</v>
      </c>
      <c r="K38" s="6">
        <f t="shared" si="264"/>
        <v>13.390553000000001</v>
      </c>
      <c r="L38" s="6">
        <f t="shared" si="6"/>
        <v>5.0408163265305994</v>
      </c>
      <c r="M38" s="81">
        <f t="shared" ref="M38:N38" si="276">C146</f>
        <v>19.598769999999998</v>
      </c>
      <c r="N38" s="81">
        <f t="shared" si="276"/>
        <v>11.290376</v>
      </c>
      <c r="O38" s="81">
        <f t="shared" si="8"/>
        <v>5.0408163265305994</v>
      </c>
      <c r="P38" s="81">
        <f t="shared" ref="P38:Q38" si="277">C250</f>
        <v>18.210325000000001</v>
      </c>
      <c r="Q38" s="81">
        <f t="shared" si="277"/>
        <v>9.5849218</v>
      </c>
      <c r="R38" s="81">
        <f t="shared" si="10"/>
        <v>5.0408163265305994</v>
      </c>
      <c r="S38" s="81">
        <f t="shared" ref="S38:T38" si="278">C354</f>
        <v>17.129648</v>
      </c>
      <c r="T38" s="81">
        <f t="shared" si="278"/>
        <v>8.0791359000000007</v>
      </c>
      <c r="U38" s="81">
        <f t="shared" si="12"/>
        <v>5.0408163265305994</v>
      </c>
      <c r="V38" s="81">
        <f t="shared" ref="V38:W38" si="279">C458</f>
        <v>16.081558000000001</v>
      </c>
      <c r="W38" s="81">
        <f t="shared" si="279"/>
        <v>6.4533939</v>
      </c>
      <c r="Y38">
        <v>4551020408.1632996</v>
      </c>
      <c r="Z38">
        <v>-18.852115999999999</v>
      </c>
      <c r="AA38">
        <v>13.883362</v>
      </c>
      <c r="AB38">
        <v>21.873678000000002</v>
      </c>
      <c r="AC38">
        <v>-73.273742999999996</v>
      </c>
      <c r="AD38">
        <v>-7.9903158999999997</v>
      </c>
      <c r="AE38" s="8"/>
      <c r="AF38" s="6">
        <f t="shared" si="269"/>
        <v>5.0408163265305994</v>
      </c>
      <c r="AG38" s="6">
        <f t="shared" si="270"/>
        <v>25.070084000000001</v>
      </c>
      <c r="AH38" s="6">
        <f t="shared" si="271"/>
        <v>17.035616000000001</v>
      </c>
      <c r="AI38" s="6">
        <f t="shared" si="14"/>
        <v>5.0408163265305994</v>
      </c>
      <c r="AJ38" s="81">
        <f t="shared" ref="AJ38:AK38" si="280">Z146</f>
        <v>23.214979</v>
      </c>
      <c r="AK38" s="81">
        <f t="shared" si="280"/>
        <v>14.95224</v>
      </c>
      <c r="AL38" s="81">
        <f t="shared" si="16"/>
        <v>5.0408163265305994</v>
      </c>
      <c r="AM38" s="43">
        <f t="shared" ref="AM38:AN38" si="281">Z250</f>
        <v>21.382743999999999</v>
      </c>
      <c r="AN38" s="81">
        <f t="shared" si="281"/>
        <v>12.844720000000001</v>
      </c>
      <c r="AO38" s="81">
        <f t="shared" si="18"/>
        <v>5.0408163265305994</v>
      </c>
      <c r="AP38" s="81">
        <f t="shared" ref="AP38:AQ38" si="282">Z354</f>
        <v>19.481762</v>
      </c>
      <c r="AQ38" s="81">
        <f t="shared" si="282"/>
        <v>10.581806</v>
      </c>
      <c r="AR38" s="81">
        <f t="shared" si="20"/>
        <v>5.0408163265305994</v>
      </c>
      <c r="AS38" s="81">
        <f t="shared" ref="AS38:AT38" si="283">Z458</f>
        <v>17.985294</v>
      </c>
      <c r="AT38" s="81">
        <f t="shared" si="283"/>
        <v>8.5915154999999999</v>
      </c>
      <c r="AU38" s="8"/>
    </row>
    <row r="39" spans="2:47" x14ac:dyDescent="0.25">
      <c r="B39">
        <v>4673469387.7551003</v>
      </c>
      <c r="C39">
        <v>-19.163988</v>
      </c>
      <c r="D39">
        <v>13.735500999999999</v>
      </c>
      <c r="E39">
        <v>21.995092</v>
      </c>
      <c r="F39">
        <v>-72.623588999999996</v>
      </c>
      <c r="G39">
        <v>-8.2595910999999997</v>
      </c>
      <c r="H39" s="8"/>
      <c r="I39" s="6">
        <f t="shared" si="262"/>
        <v>5.1632653061224003</v>
      </c>
      <c r="J39" s="6">
        <f t="shared" si="263"/>
        <v>21.225307000000001</v>
      </c>
      <c r="K39" s="6">
        <f t="shared" si="264"/>
        <v>13.113780999999999</v>
      </c>
      <c r="L39" s="6">
        <f t="shared" si="6"/>
        <v>5.1632653061224003</v>
      </c>
      <c r="M39" s="81">
        <f t="shared" ref="M39:N39" si="284">C147</f>
        <v>19.900729999999999</v>
      </c>
      <c r="N39" s="81">
        <f t="shared" si="284"/>
        <v>11.532261</v>
      </c>
      <c r="O39" s="81">
        <f t="shared" si="8"/>
        <v>5.1632653061224003</v>
      </c>
      <c r="P39" s="81">
        <f t="shared" ref="P39:Q39" si="285">C251</f>
        <v>18.78546</v>
      </c>
      <c r="Q39" s="81">
        <f t="shared" si="285"/>
        <v>10.109169</v>
      </c>
      <c r="R39" s="81">
        <f t="shared" si="10"/>
        <v>5.1632653061224003</v>
      </c>
      <c r="S39" s="81">
        <f t="shared" ref="S39:T39" si="286">C355</f>
        <v>17.824390000000001</v>
      </c>
      <c r="T39" s="81">
        <f t="shared" si="286"/>
        <v>8.7428284000000005</v>
      </c>
      <c r="U39" s="81">
        <f t="shared" si="12"/>
        <v>5.1632653061224003</v>
      </c>
      <c r="V39" s="81">
        <f t="shared" ref="V39:W39" si="287">C459</f>
        <v>16.727217</v>
      </c>
      <c r="W39" s="81">
        <f t="shared" si="287"/>
        <v>7.0916199999999998</v>
      </c>
      <c r="Y39">
        <v>4673469387.7551003</v>
      </c>
      <c r="Z39">
        <v>-18.937580000000001</v>
      </c>
      <c r="AA39">
        <v>14.789490000000001</v>
      </c>
      <c r="AB39">
        <v>22.817955000000001</v>
      </c>
      <c r="AC39">
        <v>-74.02037</v>
      </c>
      <c r="AD39">
        <v>-8.0284642999999996</v>
      </c>
      <c r="AE39" s="8"/>
      <c r="AF39" s="6">
        <f t="shared" si="269"/>
        <v>5.1632653061224003</v>
      </c>
      <c r="AG39" s="6">
        <f t="shared" si="270"/>
        <v>24.520063</v>
      </c>
      <c r="AH39" s="6">
        <f t="shared" si="271"/>
        <v>16.516911</v>
      </c>
      <c r="AI39" s="6">
        <f t="shared" si="14"/>
        <v>5.1632653061224003</v>
      </c>
      <c r="AJ39" s="81">
        <f t="shared" ref="AJ39:AK39" si="288">Z147</f>
        <v>22.674963000000002</v>
      </c>
      <c r="AK39" s="81">
        <f t="shared" si="288"/>
        <v>14.437958999999999</v>
      </c>
      <c r="AL39" s="81">
        <f t="shared" si="16"/>
        <v>5.1632653061224003</v>
      </c>
      <c r="AM39" s="43">
        <f t="shared" ref="AM39:AN39" si="289">Z251</f>
        <v>20.996307000000002</v>
      </c>
      <c r="AN39" s="81">
        <f t="shared" si="289"/>
        <v>12.479651</v>
      </c>
      <c r="AO39" s="81">
        <f t="shared" si="18"/>
        <v>5.1632653061224003</v>
      </c>
      <c r="AP39" s="81">
        <f t="shared" ref="AP39:AQ39" si="290">Z355</f>
        <v>19.308022000000001</v>
      </c>
      <c r="AQ39" s="81">
        <f t="shared" si="290"/>
        <v>10.423716000000001</v>
      </c>
      <c r="AR39" s="81">
        <f t="shared" si="20"/>
        <v>5.1632653061224003</v>
      </c>
      <c r="AS39" s="81">
        <f t="shared" ref="AS39:AT39" si="291">Z459</f>
        <v>17.924782</v>
      </c>
      <c r="AT39" s="81">
        <f t="shared" si="291"/>
        <v>8.5371846999999992</v>
      </c>
      <c r="AU39" s="8"/>
    </row>
    <row r="40" spans="2:47" x14ac:dyDescent="0.25">
      <c r="B40">
        <v>4795918367.3469</v>
      </c>
      <c r="C40">
        <v>-19.002085000000001</v>
      </c>
      <c r="D40">
        <v>14.197748000000001</v>
      </c>
      <c r="E40">
        <v>22.343927000000001</v>
      </c>
      <c r="F40">
        <v>-74.344414</v>
      </c>
      <c r="G40">
        <v>-8.1461781999999996</v>
      </c>
      <c r="H40" s="8"/>
      <c r="I40" s="6">
        <f t="shared" si="262"/>
        <v>5.2857142857142998</v>
      </c>
      <c r="J40" s="6">
        <f t="shared" si="263"/>
        <v>21.768089</v>
      </c>
      <c r="K40" s="6">
        <f t="shared" si="264"/>
        <v>13.620913</v>
      </c>
      <c r="L40" s="6">
        <f t="shared" si="6"/>
        <v>5.2857142857142998</v>
      </c>
      <c r="M40" s="81">
        <f t="shared" ref="M40:N40" si="292">C148</f>
        <v>20.485665999999998</v>
      </c>
      <c r="N40" s="81">
        <f t="shared" si="292"/>
        <v>12.097113</v>
      </c>
      <c r="O40" s="81">
        <f t="shared" si="8"/>
        <v>5.2857142857142998</v>
      </c>
      <c r="P40" s="81">
        <f t="shared" ref="P40:Q40" si="293">C252</f>
        <v>19.319078000000001</v>
      </c>
      <c r="Q40" s="81">
        <f t="shared" si="293"/>
        <v>10.646864000000001</v>
      </c>
      <c r="R40" s="81">
        <f t="shared" si="10"/>
        <v>5.2857142857142998</v>
      </c>
      <c r="S40" s="81">
        <f t="shared" ref="S40:T40" si="294">C356</f>
        <v>18.161328999999999</v>
      </c>
      <c r="T40" s="81">
        <f t="shared" si="294"/>
        <v>9.1129216999999993</v>
      </c>
      <c r="U40" s="81">
        <f t="shared" si="12"/>
        <v>5.2857142857142998</v>
      </c>
      <c r="V40" s="81">
        <f t="shared" ref="V40:W40" si="295">C460</f>
        <v>16.779675999999998</v>
      </c>
      <c r="W40" s="81">
        <f t="shared" si="295"/>
        <v>7.2054767999999996</v>
      </c>
      <c r="Y40">
        <v>4795918367.3469</v>
      </c>
      <c r="Z40">
        <v>-18.949133</v>
      </c>
      <c r="AA40">
        <v>15.474843</v>
      </c>
      <c r="AB40">
        <v>23.55162</v>
      </c>
      <c r="AC40">
        <v>-75.659324999999995</v>
      </c>
      <c r="AD40">
        <v>-8.0767775000000004</v>
      </c>
      <c r="AE40" s="8"/>
      <c r="AF40" s="6">
        <f t="shared" si="269"/>
        <v>5.2857142857142998</v>
      </c>
      <c r="AG40" s="6">
        <f t="shared" si="270"/>
        <v>23.027884</v>
      </c>
      <c r="AH40" s="6">
        <f t="shared" si="271"/>
        <v>15.100958</v>
      </c>
      <c r="AI40" s="6">
        <f t="shared" si="14"/>
        <v>5.2857142857142998</v>
      </c>
      <c r="AJ40" s="81">
        <f t="shared" ref="AJ40:AK40" si="296">Z148</f>
        <v>21.160665999999999</v>
      </c>
      <c r="AK40" s="81">
        <f t="shared" si="296"/>
        <v>12.998760000000001</v>
      </c>
      <c r="AL40" s="81">
        <f t="shared" si="16"/>
        <v>5.2857142857142998</v>
      </c>
      <c r="AM40" s="43">
        <f t="shared" ref="AM40:AN40" si="297">Z252</f>
        <v>19.673252000000002</v>
      </c>
      <c r="AN40" s="81">
        <f t="shared" si="297"/>
        <v>11.232480000000001</v>
      </c>
      <c r="AO40" s="81">
        <f t="shared" si="18"/>
        <v>5.2857142857142998</v>
      </c>
      <c r="AP40" s="81">
        <f t="shared" ref="AP40:AQ40" si="298">Z356</f>
        <v>18.335190000000001</v>
      </c>
      <c r="AQ40" s="81">
        <f t="shared" si="298"/>
        <v>9.5241507999999993</v>
      </c>
      <c r="AR40" s="81">
        <f t="shared" si="20"/>
        <v>5.2857142857142998</v>
      </c>
      <c r="AS40" s="81">
        <f t="shared" ref="AS40:AT40" si="299">Z460</f>
        <v>16.954436999999999</v>
      </c>
      <c r="AT40" s="81">
        <f t="shared" si="299"/>
        <v>7.6320499999999996</v>
      </c>
      <c r="AU40" s="8"/>
    </row>
    <row r="41" spans="2:47" x14ac:dyDescent="0.25">
      <c r="B41">
        <v>4918367346.9387999</v>
      </c>
      <c r="C41">
        <v>-18.991582999999999</v>
      </c>
      <c r="D41">
        <v>14.120558000000001</v>
      </c>
      <c r="E41">
        <v>22.196503</v>
      </c>
      <c r="F41">
        <v>-73.691451999999998</v>
      </c>
      <c r="G41">
        <v>-8.0759448999999996</v>
      </c>
      <c r="H41" s="8"/>
      <c r="I41" s="6">
        <f t="shared" si="262"/>
        <v>5.4081632653060998</v>
      </c>
      <c r="J41" s="6">
        <f t="shared" si="263"/>
        <v>22.868679</v>
      </c>
      <c r="K41" s="6">
        <f t="shared" si="264"/>
        <v>14.6913</v>
      </c>
      <c r="L41" s="6">
        <f t="shared" si="6"/>
        <v>5.4081632653060998</v>
      </c>
      <c r="M41" s="81">
        <f t="shared" ref="M41:N41" si="300">C149</f>
        <v>21.468508</v>
      </c>
      <c r="N41" s="81">
        <f t="shared" si="300"/>
        <v>13.080389</v>
      </c>
      <c r="O41" s="81">
        <f t="shared" si="8"/>
        <v>5.4081632653060998</v>
      </c>
      <c r="P41" s="81">
        <f t="shared" ref="P41:Q41" si="301">C253</f>
        <v>20.059984</v>
      </c>
      <c r="Q41" s="81">
        <f t="shared" si="301"/>
        <v>11.415792</v>
      </c>
      <c r="R41" s="81">
        <f t="shared" si="10"/>
        <v>5.4081632653060998</v>
      </c>
      <c r="S41" s="81">
        <f t="shared" ref="S41:T41" si="302">C357</f>
        <v>18.686661000000001</v>
      </c>
      <c r="T41" s="81">
        <f t="shared" si="302"/>
        <v>9.6922072999999997</v>
      </c>
      <c r="U41" s="81">
        <f t="shared" si="12"/>
        <v>5.4081632653060998</v>
      </c>
      <c r="V41" s="81">
        <f t="shared" ref="V41:W41" si="303">C461</f>
        <v>17.038575999999999</v>
      </c>
      <c r="W41" s="81">
        <f t="shared" si="303"/>
        <v>7.5381989000000003</v>
      </c>
      <c r="Y41">
        <v>4918367346.9387999</v>
      </c>
      <c r="Z41">
        <v>-19.048418000000002</v>
      </c>
      <c r="AA41">
        <v>17.028939999999999</v>
      </c>
      <c r="AB41">
        <v>25.115278</v>
      </c>
      <c r="AC41">
        <v>-77.974770000000007</v>
      </c>
      <c r="AD41">
        <v>-8.0863379999999996</v>
      </c>
      <c r="AE41" s="8"/>
      <c r="AF41" s="6">
        <f t="shared" si="269"/>
        <v>5.4081632653060998</v>
      </c>
      <c r="AG41" s="6">
        <f t="shared" si="270"/>
        <v>22.740358000000001</v>
      </c>
      <c r="AH41" s="6">
        <f t="shared" si="271"/>
        <v>14.836211</v>
      </c>
      <c r="AI41" s="6">
        <f t="shared" si="14"/>
        <v>5.4081632653060998</v>
      </c>
      <c r="AJ41" s="81">
        <f t="shared" ref="AJ41:AK41" si="304">Z149</f>
        <v>21.152519000000002</v>
      </c>
      <c r="AK41" s="81">
        <f t="shared" si="304"/>
        <v>13.025385999999999</v>
      </c>
      <c r="AL41" s="81">
        <f t="shared" si="16"/>
        <v>5.4081632653060998</v>
      </c>
      <c r="AM41" s="43">
        <f t="shared" ref="AM41:AN41" si="305">Z253</f>
        <v>19.745709999999999</v>
      </c>
      <c r="AN41" s="81">
        <f t="shared" si="305"/>
        <v>11.346145999999999</v>
      </c>
      <c r="AO41" s="81">
        <f t="shared" si="18"/>
        <v>5.4081632653060998</v>
      </c>
      <c r="AP41" s="81">
        <f t="shared" ref="AP41:AQ41" si="306">Z357</f>
        <v>18.472377999999999</v>
      </c>
      <c r="AQ41" s="81">
        <f t="shared" si="306"/>
        <v>9.7068949</v>
      </c>
      <c r="AR41" s="81">
        <f t="shared" si="20"/>
        <v>5.4081632653060998</v>
      </c>
      <c r="AS41" s="81">
        <f t="shared" ref="AS41:AT41" si="307">Z461</f>
        <v>16.956344999999999</v>
      </c>
      <c r="AT41" s="81">
        <f t="shared" si="307"/>
        <v>7.6748346999999999</v>
      </c>
      <c r="AU41" s="8"/>
    </row>
    <row r="42" spans="2:47" x14ac:dyDescent="0.25">
      <c r="B42">
        <v>5040816326.5305996</v>
      </c>
      <c r="C42">
        <v>-18.989525</v>
      </c>
      <c r="D42">
        <v>13.390553000000001</v>
      </c>
      <c r="E42">
        <v>21.442326000000001</v>
      </c>
      <c r="F42">
        <v>-71.637054000000006</v>
      </c>
      <c r="G42">
        <v>-8.0517731000000001</v>
      </c>
      <c r="H42" s="8"/>
      <c r="I42" s="6">
        <f t="shared" si="262"/>
        <v>5.5306122448980002</v>
      </c>
      <c r="J42" s="6">
        <f t="shared" si="263"/>
        <v>23.476927</v>
      </c>
      <c r="K42" s="6">
        <f t="shared" si="264"/>
        <v>15.335063</v>
      </c>
      <c r="L42" s="6">
        <f t="shared" si="6"/>
        <v>5.5306122448980002</v>
      </c>
      <c r="M42" s="81">
        <f t="shared" ref="M42:N42" si="308">C150</f>
        <v>21.692345</v>
      </c>
      <c r="N42" s="81">
        <f t="shared" si="308"/>
        <v>13.35689</v>
      </c>
      <c r="O42" s="81">
        <f t="shared" si="8"/>
        <v>5.5306122448980002</v>
      </c>
      <c r="P42" s="81">
        <f t="shared" ref="P42:Q42" si="309">C254</f>
        <v>19.993794999999999</v>
      </c>
      <c r="Q42" s="81">
        <f t="shared" si="309"/>
        <v>11.416639999999999</v>
      </c>
      <c r="R42" s="81">
        <f t="shared" si="10"/>
        <v>5.5306122448980002</v>
      </c>
      <c r="S42" s="81">
        <f t="shared" ref="S42:T42" si="310">C358</f>
        <v>18.417466999999998</v>
      </c>
      <c r="T42" s="81">
        <f t="shared" si="310"/>
        <v>9.4982042</v>
      </c>
      <c r="U42" s="81">
        <f t="shared" si="12"/>
        <v>5.5306122448980002</v>
      </c>
      <c r="V42" s="81">
        <f t="shared" ref="V42:W42" si="311">C462</f>
        <v>16.601603000000001</v>
      </c>
      <c r="W42" s="81">
        <f t="shared" si="311"/>
        <v>7.1801409999999999</v>
      </c>
      <c r="Y42">
        <v>5040816326.5305996</v>
      </c>
      <c r="Z42">
        <v>-19.008505</v>
      </c>
      <c r="AA42">
        <v>17.035616000000001</v>
      </c>
      <c r="AB42">
        <v>25.070084000000001</v>
      </c>
      <c r="AC42">
        <v>-83.557715999999999</v>
      </c>
      <c r="AD42">
        <v>-8.0344686999999997</v>
      </c>
      <c r="AE42" s="8"/>
      <c r="AF42" s="6">
        <f t="shared" si="269"/>
        <v>5.5306122448980002</v>
      </c>
      <c r="AG42" s="6">
        <f t="shared" si="270"/>
        <v>22.516836000000001</v>
      </c>
      <c r="AH42" s="6">
        <f t="shared" si="271"/>
        <v>14.649543</v>
      </c>
      <c r="AI42" s="6">
        <f t="shared" si="14"/>
        <v>5.5306122448980002</v>
      </c>
      <c r="AJ42" s="81">
        <f t="shared" ref="AJ42:AK42" si="312">Z150</f>
        <v>20.960547999999999</v>
      </c>
      <c r="AK42" s="81">
        <f t="shared" si="312"/>
        <v>12.884824999999999</v>
      </c>
      <c r="AL42" s="81">
        <f t="shared" si="16"/>
        <v>5.5306122448980002</v>
      </c>
      <c r="AM42" s="43">
        <f t="shared" ref="AM42:AN42" si="313">Z254</f>
        <v>19.499544</v>
      </c>
      <c r="AN42" s="81">
        <f t="shared" si="313"/>
        <v>11.161507</v>
      </c>
      <c r="AO42" s="81">
        <f t="shared" si="18"/>
        <v>5.5306122448980002</v>
      </c>
      <c r="AP42" s="81">
        <f t="shared" ref="AP42:AQ42" si="314">Z358</f>
        <v>18.128181000000001</v>
      </c>
      <c r="AQ42" s="81">
        <f t="shared" si="314"/>
        <v>9.4282570000000003</v>
      </c>
      <c r="AR42" s="81">
        <f t="shared" si="20"/>
        <v>5.5306122448980002</v>
      </c>
      <c r="AS42" s="81">
        <f t="shared" ref="AS42:AT42" si="315">Z462</f>
        <v>16.487295</v>
      </c>
      <c r="AT42" s="81">
        <f t="shared" si="315"/>
        <v>7.2664590000000002</v>
      </c>
      <c r="AU42" s="8"/>
    </row>
    <row r="43" spans="2:47" x14ac:dyDescent="0.25">
      <c r="B43">
        <v>5163265306.1224003</v>
      </c>
      <c r="C43">
        <v>-18.991432</v>
      </c>
      <c r="D43">
        <v>13.113780999999999</v>
      </c>
      <c r="E43">
        <v>21.225307000000001</v>
      </c>
      <c r="F43">
        <v>-69.932434000000001</v>
      </c>
      <c r="G43">
        <v>-8.1115265000000001</v>
      </c>
      <c r="H43" s="8"/>
      <c r="I43" s="6">
        <f t="shared" si="262"/>
        <v>5.6530612244898002</v>
      </c>
      <c r="J43" s="6">
        <f t="shared" si="263"/>
        <v>23.781694000000002</v>
      </c>
      <c r="K43" s="6">
        <f t="shared" si="264"/>
        <v>15.684892</v>
      </c>
      <c r="L43" s="6">
        <f t="shared" si="6"/>
        <v>5.6530612244898002</v>
      </c>
      <c r="M43" s="81">
        <f t="shared" ref="M43:N43" si="316">C151</f>
        <v>21.877621000000001</v>
      </c>
      <c r="N43" s="81">
        <f t="shared" si="316"/>
        <v>13.599413</v>
      </c>
      <c r="O43" s="81">
        <f t="shared" si="8"/>
        <v>5.6530612244898002</v>
      </c>
      <c r="P43" s="81">
        <f t="shared" ref="P43:Q43" si="317">C255</f>
        <v>19.985880000000002</v>
      </c>
      <c r="Q43" s="81">
        <f t="shared" si="317"/>
        <v>11.474012</v>
      </c>
      <c r="R43" s="81">
        <f t="shared" si="10"/>
        <v>5.6530612244898002</v>
      </c>
      <c r="S43" s="81">
        <f t="shared" ref="S43:T43" si="318">C359</f>
        <v>18.259115000000001</v>
      </c>
      <c r="T43" s="81">
        <f t="shared" si="318"/>
        <v>9.4095879</v>
      </c>
      <c r="U43" s="81">
        <f t="shared" si="12"/>
        <v>5.6530612244898002</v>
      </c>
      <c r="V43" s="81">
        <f t="shared" ref="V43:W43" si="319">C463</f>
        <v>16.372202000000001</v>
      </c>
      <c r="W43" s="81">
        <f t="shared" si="319"/>
        <v>7.0228681999999996</v>
      </c>
      <c r="Y43">
        <v>5163265306.1224003</v>
      </c>
      <c r="Z43">
        <v>-18.865597000000001</v>
      </c>
      <c r="AA43">
        <v>16.516911</v>
      </c>
      <c r="AB43">
        <v>24.520063</v>
      </c>
      <c r="AC43">
        <v>-75.448768999999999</v>
      </c>
      <c r="AD43">
        <v>-8.0031528000000005</v>
      </c>
      <c r="AE43" s="8"/>
      <c r="AF43" s="6">
        <f t="shared" si="269"/>
        <v>5.6530612244898002</v>
      </c>
      <c r="AG43" s="6">
        <f t="shared" si="270"/>
        <v>22.613119000000001</v>
      </c>
      <c r="AH43" s="6">
        <f t="shared" si="271"/>
        <v>14.739602</v>
      </c>
      <c r="AI43" s="6">
        <f t="shared" si="14"/>
        <v>5.6530612244898002</v>
      </c>
      <c r="AJ43" s="81">
        <f t="shared" ref="AJ43:AK43" si="320">Z151</f>
        <v>21.131283</v>
      </c>
      <c r="AK43" s="81">
        <f t="shared" si="320"/>
        <v>13.06744</v>
      </c>
      <c r="AL43" s="81">
        <f t="shared" si="16"/>
        <v>5.6530612244898002</v>
      </c>
      <c r="AM43" s="43">
        <f t="shared" ref="AM43:AN43" si="321">Z255</f>
        <v>19.601559000000002</v>
      </c>
      <c r="AN43" s="81">
        <f t="shared" si="321"/>
        <v>11.289921</v>
      </c>
      <c r="AO43" s="81">
        <f t="shared" si="18"/>
        <v>5.6530612244898002</v>
      </c>
      <c r="AP43" s="81">
        <f t="shared" ref="AP43:AQ43" si="322">Z359</f>
        <v>18.094781999999999</v>
      </c>
      <c r="AQ43" s="81">
        <f t="shared" si="322"/>
        <v>9.4339981000000002</v>
      </c>
      <c r="AR43" s="81">
        <f t="shared" si="20"/>
        <v>5.6530612244898002</v>
      </c>
      <c r="AS43" s="81">
        <f t="shared" ref="AS43:AT43" si="323">Z463</f>
        <v>16.328999</v>
      </c>
      <c r="AT43" s="81">
        <f t="shared" si="323"/>
        <v>7.1547030999999999</v>
      </c>
      <c r="AU43" s="8"/>
    </row>
    <row r="44" spans="2:47" x14ac:dyDescent="0.25">
      <c r="B44">
        <v>5285714285.7143002</v>
      </c>
      <c r="C44">
        <v>-19.171415</v>
      </c>
      <c r="D44">
        <v>13.620913</v>
      </c>
      <c r="E44">
        <v>21.768089</v>
      </c>
      <c r="F44">
        <v>-72.570319999999995</v>
      </c>
      <c r="G44">
        <v>-8.1471777000000003</v>
      </c>
      <c r="H44" s="8"/>
      <c r="I44" s="6">
        <f t="shared" si="262"/>
        <v>5.7755102040816002</v>
      </c>
      <c r="J44" s="6">
        <f t="shared" si="263"/>
        <v>23.658463999999999</v>
      </c>
      <c r="K44" s="6">
        <f t="shared" si="264"/>
        <v>15.632160000000001</v>
      </c>
      <c r="L44" s="6">
        <f t="shared" si="6"/>
        <v>5.7755102040816002</v>
      </c>
      <c r="M44" s="81">
        <f t="shared" ref="M44:N44" si="324">C152</f>
        <v>21.627089999999999</v>
      </c>
      <c r="N44" s="81">
        <f t="shared" si="324"/>
        <v>13.423423</v>
      </c>
      <c r="O44" s="81">
        <f t="shared" si="8"/>
        <v>5.7755102040816002</v>
      </c>
      <c r="P44" s="81">
        <f t="shared" ref="P44:Q44" si="325">C256</f>
        <v>19.734110000000001</v>
      </c>
      <c r="Q44" s="81">
        <f t="shared" si="325"/>
        <v>11.301854000000001</v>
      </c>
      <c r="R44" s="81">
        <f t="shared" si="10"/>
        <v>5.7755102040816002</v>
      </c>
      <c r="S44" s="81">
        <f t="shared" ref="S44:T44" si="326">C360</f>
        <v>18.015108000000001</v>
      </c>
      <c r="T44" s="81">
        <f t="shared" si="326"/>
        <v>9.2464484999999996</v>
      </c>
      <c r="U44" s="81">
        <f t="shared" si="12"/>
        <v>5.7755102040816002</v>
      </c>
      <c r="V44" s="81">
        <f t="shared" ref="V44:W44" si="327">C464</f>
        <v>16.147053</v>
      </c>
      <c r="W44" s="81">
        <f t="shared" si="327"/>
        <v>6.8736500999999999</v>
      </c>
      <c r="Y44">
        <v>5285714285.7143002</v>
      </c>
      <c r="Z44">
        <v>-18.96059</v>
      </c>
      <c r="AA44">
        <v>15.100958</v>
      </c>
      <c r="AB44">
        <v>23.027884</v>
      </c>
      <c r="AC44">
        <v>-74.599052</v>
      </c>
      <c r="AD44">
        <v>-7.9269257</v>
      </c>
      <c r="AE44" s="8"/>
      <c r="AF44" s="6">
        <f t="shared" si="269"/>
        <v>5.7755102040816002</v>
      </c>
      <c r="AG44" s="6">
        <f t="shared" si="270"/>
        <v>23.085352</v>
      </c>
      <c r="AH44" s="6">
        <f t="shared" si="271"/>
        <v>15.215199999999999</v>
      </c>
      <c r="AI44" s="6">
        <f t="shared" si="14"/>
        <v>5.7755102040816002</v>
      </c>
      <c r="AJ44" s="81">
        <f t="shared" ref="AJ44:AK44" si="328">Z152</f>
        <v>21.351391</v>
      </c>
      <c r="AK44" s="81">
        <f t="shared" si="328"/>
        <v>13.302659</v>
      </c>
      <c r="AL44" s="81">
        <f t="shared" si="16"/>
        <v>5.7755102040816002</v>
      </c>
      <c r="AM44" s="43">
        <f t="shared" ref="AM44:AN44" si="329">Z256</f>
        <v>19.760811</v>
      </c>
      <c r="AN44" s="81">
        <f t="shared" si="329"/>
        <v>11.477739</v>
      </c>
      <c r="AO44" s="81">
        <f t="shared" si="18"/>
        <v>5.7755102040816002</v>
      </c>
      <c r="AP44" s="81">
        <f t="shared" ref="AP44:AQ44" si="330">Z360</f>
        <v>18.172274000000002</v>
      </c>
      <c r="AQ44" s="81">
        <f t="shared" si="330"/>
        <v>9.5509815000000007</v>
      </c>
      <c r="AR44" s="81">
        <f t="shared" si="20"/>
        <v>5.7755102040816002</v>
      </c>
      <c r="AS44" s="81">
        <f t="shared" ref="AS44:AT44" si="331">Z464</f>
        <v>16.314775000000001</v>
      </c>
      <c r="AT44" s="81">
        <f t="shared" si="331"/>
        <v>7.1854959000000003</v>
      </c>
      <c r="AU44" s="8"/>
    </row>
    <row r="45" spans="2:47" x14ac:dyDescent="0.25">
      <c r="B45">
        <v>5408163265.3060999</v>
      </c>
      <c r="C45">
        <v>-19.107389000000001</v>
      </c>
      <c r="D45">
        <v>14.6913</v>
      </c>
      <c r="E45">
        <v>22.868679</v>
      </c>
      <c r="F45">
        <v>-75.033439999999999</v>
      </c>
      <c r="G45">
        <v>-8.1773776999999992</v>
      </c>
      <c r="H45" s="8"/>
      <c r="I45" s="6">
        <f t="shared" si="262"/>
        <v>5.8979591836734997</v>
      </c>
      <c r="J45" s="6">
        <f t="shared" si="263"/>
        <v>23.362036</v>
      </c>
      <c r="K45" s="6">
        <f t="shared" si="264"/>
        <v>15.41225</v>
      </c>
      <c r="L45" s="6">
        <f t="shared" si="6"/>
        <v>5.8979591836734997</v>
      </c>
      <c r="M45" s="81">
        <f t="shared" ref="M45:N45" si="332">C153</f>
        <v>21.3626</v>
      </c>
      <c r="N45" s="81">
        <f t="shared" si="332"/>
        <v>13.233013</v>
      </c>
      <c r="O45" s="81">
        <f t="shared" si="8"/>
        <v>5.8979591836734997</v>
      </c>
      <c r="P45" s="81">
        <f t="shared" ref="P45:Q45" si="333">C257</f>
        <v>19.628537999999999</v>
      </c>
      <c r="Q45" s="81">
        <f t="shared" si="333"/>
        <v>11.266012999999999</v>
      </c>
      <c r="R45" s="81">
        <f t="shared" si="10"/>
        <v>5.8979591836734997</v>
      </c>
      <c r="S45" s="81">
        <f t="shared" ref="S45:T45" si="334">C361</f>
        <v>18.063673000000001</v>
      </c>
      <c r="T45" s="81">
        <f t="shared" si="334"/>
        <v>9.3613882000000004</v>
      </c>
      <c r="U45" s="81">
        <f t="shared" si="12"/>
        <v>5.8979591836734997</v>
      </c>
      <c r="V45" s="81">
        <f t="shared" ref="V45:W45" si="335">C465</f>
        <v>16.39817</v>
      </c>
      <c r="W45" s="81">
        <f t="shared" si="335"/>
        <v>7.1863408</v>
      </c>
      <c r="Y45">
        <v>5408163265.3060999</v>
      </c>
      <c r="Z45">
        <v>-18.792314999999999</v>
      </c>
      <c r="AA45">
        <v>14.836211</v>
      </c>
      <c r="AB45">
        <v>22.740358000000001</v>
      </c>
      <c r="AC45">
        <v>-74.413428999999994</v>
      </c>
      <c r="AD45">
        <v>-7.9041471000000003</v>
      </c>
      <c r="AE45" s="8"/>
      <c r="AF45" s="6">
        <f t="shared" si="269"/>
        <v>5.8979591836734997</v>
      </c>
      <c r="AG45" s="6">
        <f t="shared" si="270"/>
        <v>23.529076</v>
      </c>
      <c r="AH45" s="6">
        <f t="shared" si="271"/>
        <v>15.668165999999999</v>
      </c>
      <c r="AI45" s="6">
        <f t="shared" si="14"/>
        <v>5.8979591836734997</v>
      </c>
      <c r="AJ45" s="81">
        <f t="shared" ref="AJ45:AK45" si="336">Z153</f>
        <v>21.739895000000001</v>
      </c>
      <c r="AK45" s="81">
        <f t="shared" si="336"/>
        <v>13.703476999999999</v>
      </c>
      <c r="AL45" s="81">
        <f t="shared" si="16"/>
        <v>5.8979591836734997</v>
      </c>
      <c r="AM45" s="43">
        <f t="shared" ref="AM45:AN45" si="337">Z257</f>
        <v>20.172239000000001</v>
      </c>
      <c r="AN45" s="81">
        <f t="shared" si="337"/>
        <v>11.905912000000001</v>
      </c>
      <c r="AO45" s="81">
        <f t="shared" si="18"/>
        <v>5.8979591836734997</v>
      </c>
      <c r="AP45" s="81">
        <f t="shared" ref="AP45:AQ45" si="338">Z361</f>
        <v>18.55979</v>
      </c>
      <c r="AQ45" s="81">
        <f t="shared" si="338"/>
        <v>9.9610596000000005</v>
      </c>
      <c r="AR45" s="81">
        <f t="shared" si="20"/>
        <v>5.8979591836734997</v>
      </c>
      <c r="AS45" s="81">
        <f t="shared" ref="AS45:AT45" si="339">Z465</f>
        <v>16.690294000000002</v>
      </c>
      <c r="AT45" s="81">
        <f t="shared" si="339"/>
        <v>7.5919051</v>
      </c>
      <c r="AU45" s="8"/>
    </row>
    <row r="46" spans="2:47" x14ac:dyDescent="0.25">
      <c r="B46">
        <v>5530612244.8979998</v>
      </c>
      <c r="C46">
        <v>-19.102927999999999</v>
      </c>
      <c r="D46">
        <v>15.335063</v>
      </c>
      <c r="E46">
        <v>23.476927</v>
      </c>
      <c r="F46">
        <v>-76.689246999999995</v>
      </c>
      <c r="G46">
        <v>-8.1418648000000005</v>
      </c>
      <c r="H46" s="8"/>
      <c r="I46" s="6">
        <f t="shared" si="262"/>
        <v>6.0204081632652997</v>
      </c>
      <c r="J46" s="6">
        <f t="shared" si="263"/>
        <v>22.500952000000002</v>
      </c>
      <c r="K46" s="6">
        <f t="shared" si="264"/>
        <v>14.626279</v>
      </c>
      <c r="L46" s="6">
        <f t="shared" si="6"/>
        <v>6.0204081632652997</v>
      </c>
      <c r="M46" s="81">
        <f t="shared" ref="M46:N46" si="340">C154</f>
        <v>20.573650000000001</v>
      </c>
      <c r="N46" s="81">
        <f t="shared" si="340"/>
        <v>12.512399</v>
      </c>
      <c r="O46" s="81">
        <f t="shared" si="8"/>
        <v>6.0204081632652997</v>
      </c>
      <c r="P46" s="81">
        <f t="shared" ref="P46:Q46" si="341">C258</f>
        <v>19.004073999999999</v>
      </c>
      <c r="Q46" s="81">
        <f t="shared" si="341"/>
        <v>10.701148999999999</v>
      </c>
      <c r="R46" s="81">
        <f t="shared" si="10"/>
        <v>6.0204081632652997</v>
      </c>
      <c r="S46" s="81">
        <f t="shared" ref="S46:T46" si="342">C362</f>
        <v>17.594141</v>
      </c>
      <c r="T46" s="81">
        <f t="shared" si="342"/>
        <v>8.9413032999999995</v>
      </c>
      <c r="U46" s="81">
        <f t="shared" si="12"/>
        <v>6.0204081632652997</v>
      </c>
      <c r="V46" s="81">
        <f t="shared" ref="V46:W46" si="343">C466</f>
        <v>16.153866000000001</v>
      </c>
      <c r="W46" s="81">
        <f t="shared" si="343"/>
        <v>6.9808649999999997</v>
      </c>
      <c r="Y46">
        <v>5530612244.8979998</v>
      </c>
      <c r="Z46">
        <v>-18.827739999999999</v>
      </c>
      <c r="AA46">
        <v>14.649543</v>
      </c>
      <c r="AB46">
        <v>22.516836000000001</v>
      </c>
      <c r="AC46">
        <v>-73.746718999999999</v>
      </c>
      <c r="AD46">
        <v>-7.8672937999999997</v>
      </c>
      <c r="AE46" s="8"/>
      <c r="AF46" s="6">
        <f t="shared" si="269"/>
        <v>6.0204081632652997</v>
      </c>
      <c r="AG46" s="6">
        <f t="shared" si="270"/>
        <v>23.297578999999999</v>
      </c>
      <c r="AH46" s="6">
        <f t="shared" si="271"/>
        <v>15.455965000000001</v>
      </c>
      <c r="AI46" s="6">
        <f t="shared" si="14"/>
        <v>6.0204081632652997</v>
      </c>
      <c r="AJ46" s="81">
        <f t="shared" ref="AJ46:AK46" si="344">Z154</f>
        <v>21.423763000000001</v>
      </c>
      <c r="AK46" s="81">
        <f t="shared" si="344"/>
        <v>13.406672</v>
      </c>
      <c r="AL46" s="81">
        <f t="shared" si="16"/>
        <v>6.0204081632652997</v>
      </c>
      <c r="AM46" s="43">
        <f t="shared" ref="AM46:AN46" si="345">Z258</f>
        <v>19.878689000000001</v>
      </c>
      <c r="AN46" s="81">
        <f t="shared" si="345"/>
        <v>11.630129</v>
      </c>
      <c r="AO46" s="81">
        <f t="shared" si="18"/>
        <v>6.0204081632652997</v>
      </c>
      <c r="AP46" s="81">
        <f t="shared" ref="AP46:AQ46" si="346">Z362</f>
        <v>18.279501</v>
      </c>
      <c r="AQ46" s="81">
        <f t="shared" si="346"/>
        <v>9.6943607000000007</v>
      </c>
      <c r="AR46" s="81">
        <f t="shared" si="20"/>
        <v>6.0204081632652997</v>
      </c>
      <c r="AS46" s="81">
        <f t="shared" ref="AS46:AT46" si="347">Z466</f>
        <v>16.578078999999999</v>
      </c>
      <c r="AT46" s="81">
        <f t="shared" si="347"/>
        <v>7.4930409999999998</v>
      </c>
      <c r="AU46" s="8"/>
    </row>
    <row r="47" spans="2:47" x14ac:dyDescent="0.25">
      <c r="B47">
        <v>5653061224.4898005</v>
      </c>
      <c r="C47">
        <v>-19.040443</v>
      </c>
      <c r="D47">
        <v>15.684892</v>
      </c>
      <c r="E47">
        <v>23.781694000000002</v>
      </c>
      <c r="F47">
        <v>-76.039985999999999</v>
      </c>
      <c r="G47">
        <v>-8.0968017999999997</v>
      </c>
      <c r="H47" s="8"/>
      <c r="I47" s="6">
        <f t="shared" si="262"/>
        <v>6.1428571428570997</v>
      </c>
      <c r="J47" s="6">
        <f t="shared" si="263"/>
        <v>21.816752999999999</v>
      </c>
      <c r="K47" s="6">
        <f t="shared" si="264"/>
        <v>13.993048999999999</v>
      </c>
      <c r="L47" s="6">
        <f t="shared" si="6"/>
        <v>6.1428571428570997</v>
      </c>
      <c r="M47" s="81">
        <f t="shared" ref="M47:N47" si="348">C155</f>
        <v>20.027474999999999</v>
      </c>
      <c r="N47" s="81">
        <f t="shared" si="348"/>
        <v>11.999985000000001</v>
      </c>
      <c r="O47" s="81">
        <f t="shared" si="8"/>
        <v>6.1428571428570997</v>
      </c>
      <c r="P47" s="81">
        <f t="shared" ref="P47:Q47" si="349">C259</f>
        <v>18.556792999999999</v>
      </c>
      <c r="Q47" s="81">
        <f t="shared" si="349"/>
        <v>10.269544</v>
      </c>
      <c r="R47" s="81">
        <f t="shared" si="10"/>
        <v>6.1428571428570997</v>
      </c>
      <c r="S47" s="81">
        <f t="shared" ref="S47:T47" si="350">C363</f>
        <v>17.243791999999999</v>
      </c>
      <c r="T47" s="81">
        <f t="shared" si="350"/>
        <v>8.5897760000000005</v>
      </c>
      <c r="U47" s="81">
        <f t="shared" si="12"/>
        <v>6.1428571428570997</v>
      </c>
      <c r="V47" s="81">
        <f t="shared" ref="V47:W47" si="351">C467</f>
        <v>15.995651000000001</v>
      </c>
      <c r="W47" s="81">
        <f t="shared" si="351"/>
        <v>6.8098969</v>
      </c>
      <c r="Y47">
        <v>5653061224.4898005</v>
      </c>
      <c r="Z47">
        <v>-18.816856000000001</v>
      </c>
      <c r="AA47">
        <v>14.739602</v>
      </c>
      <c r="AB47">
        <v>22.613119000000001</v>
      </c>
      <c r="AC47">
        <v>-73.047843999999998</v>
      </c>
      <c r="AD47">
        <v>-7.8735185000000003</v>
      </c>
      <c r="AE47" s="8"/>
      <c r="AF47" s="6">
        <f t="shared" si="269"/>
        <v>6.1428571428570997</v>
      </c>
      <c r="AG47" s="6">
        <f t="shared" si="270"/>
        <v>22.722975000000002</v>
      </c>
      <c r="AH47" s="6">
        <f t="shared" si="271"/>
        <v>14.908397000000001</v>
      </c>
      <c r="AI47" s="6">
        <f t="shared" si="14"/>
        <v>6.1428571428570997</v>
      </c>
      <c r="AJ47" s="81">
        <f t="shared" ref="AJ47:AK47" si="352">Z155</f>
        <v>20.882113</v>
      </c>
      <c r="AK47" s="81">
        <f t="shared" si="352"/>
        <v>12.881137000000001</v>
      </c>
      <c r="AL47" s="81">
        <f t="shared" si="16"/>
        <v>6.1428571428570997</v>
      </c>
      <c r="AM47" s="43">
        <f t="shared" ref="AM47:AN47" si="353">Z259</f>
        <v>19.348189999999999</v>
      </c>
      <c r="AN47" s="81">
        <f t="shared" si="353"/>
        <v>11.103388000000001</v>
      </c>
      <c r="AO47" s="81">
        <f t="shared" si="18"/>
        <v>6.1428571428570997</v>
      </c>
      <c r="AP47" s="81">
        <f t="shared" ref="AP47:AQ47" si="354">Z363</f>
        <v>17.820972000000001</v>
      </c>
      <c r="AQ47" s="81">
        <f t="shared" si="354"/>
        <v>9.2287025000000007</v>
      </c>
      <c r="AR47" s="81">
        <f t="shared" si="20"/>
        <v>6.1428571428570997</v>
      </c>
      <c r="AS47" s="81">
        <f t="shared" ref="AS47:AT47" si="355">Z467</f>
        <v>16.330390999999999</v>
      </c>
      <c r="AT47" s="81">
        <f t="shared" si="355"/>
        <v>7.2345537999999996</v>
      </c>
      <c r="AU47" s="8"/>
    </row>
    <row r="48" spans="2:47" x14ac:dyDescent="0.25">
      <c r="B48">
        <v>5775510204.0816002</v>
      </c>
      <c r="C48">
        <v>-18.990335000000002</v>
      </c>
      <c r="D48">
        <v>15.632160000000001</v>
      </c>
      <c r="E48">
        <v>23.658463999999999</v>
      </c>
      <c r="F48">
        <v>-76.78125</v>
      </c>
      <c r="G48">
        <v>-8.0263033000000004</v>
      </c>
      <c r="H48" s="8"/>
      <c r="I48" s="6">
        <f t="shared" si="262"/>
        <v>6.2653061224490001</v>
      </c>
      <c r="J48" s="6">
        <f t="shared" si="263"/>
        <v>21.612576000000001</v>
      </c>
      <c r="K48" s="6">
        <f t="shared" si="264"/>
        <v>13.785220000000001</v>
      </c>
      <c r="L48" s="6">
        <f t="shared" si="6"/>
        <v>6.2653061224490001</v>
      </c>
      <c r="M48" s="81">
        <f t="shared" ref="M48:N48" si="356">C156</f>
        <v>20.01549</v>
      </c>
      <c r="N48" s="81">
        <f t="shared" si="356"/>
        <v>11.969975</v>
      </c>
      <c r="O48" s="81">
        <f t="shared" si="8"/>
        <v>6.2653061224490001</v>
      </c>
      <c r="P48" s="81">
        <f t="shared" ref="P48:Q48" si="357">C260</f>
        <v>18.633165000000002</v>
      </c>
      <c r="Q48" s="81">
        <f t="shared" si="357"/>
        <v>10.314292999999999</v>
      </c>
      <c r="R48" s="81">
        <f t="shared" si="10"/>
        <v>6.2653061224490001</v>
      </c>
      <c r="S48" s="81">
        <f t="shared" ref="S48:T48" si="358">C364</f>
        <v>17.366226000000001</v>
      </c>
      <c r="T48" s="81">
        <f t="shared" si="358"/>
        <v>8.6698693999999996</v>
      </c>
      <c r="U48" s="81">
        <f t="shared" si="12"/>
        <v>6.2653061224490001</v>
      </c>
      <c r="V48" s="81">
        <f t="shared" ref="V48:W48" si="359">C468</f>
        <v>16.166291999999999</v>
      </c>
      <c r="W48" s="81">
        <f t="shared" si="359"/>
        <v>6.9343214</v>
      </c>
      <c r="Y48">
        <v>5775510204.0816002</v>
      </c>
      <c r="Z48">
        <v>-18.826388999999999</v>
      </c>
      <c r="AA48">
        <v>15.215199999999999</v>
      </c>
      <c r="AB48">
        <v>23.085352</v>
      </c>
      <c r="AC48">
        <v>-75.056006999999994</v>
      </c>
      <c r="AD48">
        <v>-7.8701515000000004</v>
      </c>
      <c r="AE48" s="8"/>
      <c r="AF48" s="6">
        <f t="shared" si="269"/>
        <v>6.2653061224490001</v>
      </c>
      <c r="AG48" s="6">
        <f t="shared" si="270"/>
        <v>22.578593999999999</v>
      </c>
      <c r="AH48" s="6">
        <f t="shared" si="271"/>
        <v>14.765708999999999</v>
      </c>
      <c r="AI48" s="6">
        <f t="shared" si="14"/>
        <v>6.2653061224490001</v>
      </c>
      <c r="AJ48" s="81">
        <f t="shared" ref="AJ48:AK48" si="360">Z156</f>
        <v>20.741585000000001</v>
      </c>
      <c r="AK48" s="81">
        <f t="shared" si="360"/>
        <v>12.73001</v>
      </c>
      <c r="AL48" s="81">
        <f t="shared" si="16"/>
        <v>6.2653061224490001</v>
      </c>
      <c r="AM48" s="43">
        <f t="shared" ref="AM48:AN48" si="361">Z260</f>
        <v>19.207726999999998</v>
      </c>
      <c r="AN48" s="81">
        <f t="shared" si="361"/>
        <v>10.939375999999999</v>
      </c>
      <c r="AO48" s="81">
        <f t="shared" si="18"/>
        <v>6.2653061224490001</v>
      </c>
      <c r="AP48" s="81">
        <f t="shared" ref="AP48:AQ48" si="362">Z364</f>
        <v>17.739439000000001</v>
      </c>
      <c r="AQ48" s="81">
        <f t="shared" si="362"/>
        <v>9.1135569000000007</v>
      </c>
      <c r="AR48" s="81">
        <f t="shared" si="20"/>
        <v>6.2653061224490001</v>
      </c>
      <c r="AS48" s="81">
        <f t="shared" ref="AS48:AT48" si="363">Z468</f>
        <v>16.390539</v>
      </c>
      <c r="AT48" s="81">
        <f t="shared" si="363"/>
        <v>7.2571057999999997</v>
      </c>
      <c r="AU48" s="8"/>
    </row>
    <row r="49" spans="2:47" x14ac:dyDescent="0.25">
      <c r="B49">
        <v>5897959183.6735001</v>
      </c>
      <c r="C49">
        <v>-18.8599</v>
      </c>
      <c r="D49">
        <v>15.41225</v>
      </c>
      <c r="E49">
        <v>23.362036</v>
      </c>
      <c r="F49">
        <v>-75.643767999999994</v>
      </c>
      <c r="G49">
        <v>-7.9497847999999998</v>
      </c>
      <c r="H49" s="8"/>
      <c r="I49" s="6">
        <f t="shared" si="262"/>
        <v>6.3877551020408001</v>
      </c>
      <c r="J49" s="6">
        <f t="shared" si="263"/>
        <v>21.867084999999999</v>
      </c>
      <c r="K49" s="6">
        <f t="shared" si="264"/>
        <v>14.007061</v>
      </c>
      <c r="L49" s="6">
        <f t="shared" si="6"/>
        <v>6.3877551020408001</v>
      </c>
      <c r="M49" s="81">
        <f t="shared" ref="M49:N49" si="364">C157</f>
        <v>20.339258000000001</v>
      </c>
      <c r="N49" s="81">
        <f t="shared" si="364"/>
        <v>12.248372</v>
      </c>
      <c r="O49" s="81">
        <f t="shared" si="8"/>
        <v>6.3877551020408001</v>
      </c>
      <c r="P49" s="81">
        <f t="shared" ref="P49:Q49" si="365">C261</f>
        <v>19.003418</v>
      </c>
      <c r="Q49" s="81">
        <f t="shared" si="365"/>
        <v>10.630300999999999</v>
      </c>
      <c r="R49" s="81">
        <f t="shared" si="10"/>
        <v>6.3877551020408001</v>
      </c>
      <c r="S49" s="81">
        <f t="shared" ref="S49:T49" si="366">C365</f>
        <v>17.779485999999999</v>
      </c>
      <c r="T49" s="81">
        <f t="shared" si="366"/>
        <v>9.0257158000000004</v>
      </c>
      <c r="U49" s="81">
        <f t="shared" si="12"/>
        <v>6.3877551020408001</v>
      </c>
      <c r="V49" s="81">
        <f t="shared" ref="V49:W49" si="367">C469</f>
        <v>16.595316</v>
      </c>
      <c r="W49" s="81">
        <f t="shared" si="367"/>
        <v>7.3069338999999998</v>
      </c>
      <c r="Y49">
        <v>5897959183.6735001</v>
      </c>
      <c r="Z49">
        <v>-18.781151000000001</v>
      </c>
      <c r="AA49">
        <v>15.668165999999999</v>
      </c>
      <c r="AB49">
        <v>23.529076</v>
      </c>
      <c r="AC49">
        <v>-76.460548000000003</v>
      </c>
      <c r="AD49">
        <v>-7.8609103999999999</v>
      </c>
      <c r="AE49" s="8"/>
      <c r="AF49" s="6">
        <f t="shared" si="269"/>
        <v>6.3877551020408001</v>
      </c>
      <c r="AG49" s="6">
        <f t="shared" si="270"/>
        <v>22.761884999999999</v>
      </c>
      <c r="AH49" s="6">
        <f t="shared" si="271"/>
        <v>14.938935000000001</v>
      </c>
      <c r="AI49" s="6">
        <f t="shared" si="14"/>
        <v>6.3877551020408001</v>
      </c>
      <c r="AJ49" s="81">
        <f t="shared" ref="AJ49:AK49" si="368">Z157</f>
        <v>21.0182</v>
      </c>
      <c r="AK49" s="81">
        <f t="shared" si="368"/>
        <v>12.984189000000001</v>
      </c>
      <c r="AL49" s="81">
        <f t="shared" si="16"/>
        <v>6.3877551020408001</v>
      </c>
      <c r="AM49" s="43">
        <f t="shared" ref="AM49:AN49" si="369">Z261</f>
        <v>19.456230000000001</v>
      </c>
      <c r="AN49" s="81">
        <f t="shared" si="369"/>
        <v>11.155828</v>
      </c>
      <c r="AO49" s="81">
        <f t="shared" si="18"/>
        <v>6.3877551020408001</v>
      </c>
      <c r="AP49" s="81">
        <f t="shared" ref="AP49:AQ49" si="370">Z365</f>
        <v>18.066483000000002</v>
      </c>
      <c r="AQ49" s="81">
        <f t="shared" si="370"/>
        <v>9.4051027000000005</v>
      </c>
      <c r="AR49" s="81">
        <f t="shared" si="20"/>
        <v>6.3877551020408001</v>
      </c>
      <c r="AS49" s="81">
        <f t="shared" ref="AS49:AT49" si="371">Z469</f>
        <v>16.719432999999999</v>
      </c>
      <c r="AT49" s="81">
        <f t="shared" si="371"/>
        <v>7.5487127000000003</v>
      </c>
      <c r="AU49" s="8"/>
    </row>
    <row r="50" spans="2:47" x14ac:dyDescent="0.25">
      <c r="B50">
        <v>6020408163.2652998</v>
      </c>
      <c r="C50">
        <v>-18.821418999999999</v>
      </c>
      <c r="D50">
        <v>14.626279</v>
      </c>
      <c r="E50">
        <v>22.500952000000002</v>
      </c>
      <c r="F50">
        <v>-74.063445999999999</v>
      </c>
      <c r="G50">
        <v>-7.8746719000000001</v>
      </c>
      <c r="H50" s="8"/>
      <c r="I50" s="6">
        <f t="shared" si="262"/>
        <v>6.5102040816326996</v>
      </c>
      <c r="J50" s="6">
        <f t="shared" si="263"/>
        <v>22.071539000000001</v>
      </c>
      <c r="K50" s="6">
        <f t="shared" si="264"/>
        <v>14.145168999999999</v>
      </c>
      <c r="L50" s="6">
        <f t="shared" si="6"/>
        <v>6.5102040816326996</v>
      </c>
      <c r="M50" s="81">
        <f t="shared" ref="M50:N50" si="372">C158</f>
        <v>20.541112999999999</v>
      </c>
      <c r="N50" s="81">
        <f t="shared" si="372"/>
        <v>12.382901</v>
      </c>
      <c r="O50" s="81">
        <f t="shared" si="8"/>
        <v>6.5102040816326996</v>
      </c>
      <c r="P50" s="81">
        <f t="shared" ref="P50:Q50" si="373">C262</f>
        <v>19.161052999999999</v>
      </c>
      <c r="Q50" s="81">
        <f t="shared" si="373"/>
        <v>10.723689</v>
      </c>
      <c r="R50" s="81">
        <f t="shared" si="10"/>
        <v>6.5102040816326996</v>
      </c>
      <c r="S50" s="81">
        <f t="shared" ref="S50:T50" si="374">C366</f>
        <v>17.890453000000001</v>
      </c>
      <c r="T50" s="81">
        <f t="shared" si="374"/>
        <v>9.0781860000000005</v>
      </c>
      <c r="U50" s="81">
        <f t="shared" si="12"/>
        <v>6.5102040816326996</v>
      </c>
      <c r="V50" s="81">
        <f t="shared" ref="V50:W50" si="375">C470</f>
        <v>16.681145000000001</v>
      </c>
      <c r="W50" s="81">
        <f t="shared" si="375"/>
        <v>7.3444886</v>
      </c>
      <c r="Y50">
        <v>6020408163.2652998</v>
      </c>
      <c r="Z50">
        <v>-18.797658999999999</v>
      </c>
      <c r="AA50">
        <v>15.455965000000001</v>
      </c>
      <c r="AB50">
        <v>23.297578999999999</v>
      </c>
      <c r="AC50">
        <v>-75.708045999999996</v>
      </c>
      <c r="AD50">
        <v>-7.8416142000000004</v>
      </c>
      <c r="AE50" s="8"/>
      <c r="AF50" s="6">
        <f t="shared" si="269"/>
        <v>6.5102040816326996</v>
      </c>
      <c r="AG50" s="6">
        <f t="shared" si="270"/>
        <v>23.218368999999999</v>
      </c>
      <c r="AH50" s="6">
        <f t="shared" si="271"/>
        <v>15.352849000000001</v>
      </c>
      <c r="AI50" s="6">
        <f t="shared" si="14"/>
        <v>6.5102040816326996</v>
      </c>
      <c r="AJ50" s="81">
        <f t="shared" ref="AJ50:AK50" si="376">Z158</f>
        <v>21.387219999999999</v>
      </c>
      <c r="AK50" s="81">
        <f t="shared" si="376"/>
        <v>13.308230999999999</v>
      </c>
      <c r="AL50" s="81">
        <f t="shared" si="16"/>
        <v>6.5102040816326996</v>
      </c>
      <c r="AM50" s="43">
        <f t="shared" ref="AM50:AN50" si="377">Z262</f>
        <v>19.703474</v>
      </c>
      <c r="AN50" s="81">
        <f t="shared" si="377"/>
        <v>11.357068</v>
      </c>
      <c r="AO50" s="81">
        <f t="shared" si="18"/>
        <v>6.5102040816326996</v>
      </c>
      <c r="AP50" s="81">
        <f t="shared" ref="AP50:AQ50" si="378">Z366</f>
        <v>18.236340999999999</v>
      </c>
      <c r="AQ50" s="81">
        <f t="shared" si="378"/>
        <v>9.5292597000000008</v>
      </c>
      <c r="AR50" s="81">
        <f t="shared" si="20"/>
        <v>6.5102040816326996</v>
      </c>
      <c r="AS50" s="81">
        <f t="shared" ref="AS50:AT50" si="379">Z470</f>
        <v>16.853484999999999</v>
      </c>
      <c r="AT50" s="81">
        <f t="shared" si="379"/>
        <v>7.6387466999999996</v>
      </c>
      <c r="AU50" s="8"/>
    </row>
    <row r="51" spans="2:47" x14ac:dyDescent="0.25">
      <c r="B51">
        <v>6142857142.8570995</v>
      </c>
      <c r="C51">
        <v>-18.798069000000002</v>
      </c>
      <c r="D51">
        <v>13.993048999999999</v>
      </c>
      <c r="E51">
        <v>21.816752999999999</v>
      </c>
      <c r="F51">
        <v>-71.488624999999999</v>
      </c>
      <c r="G51">
        <v>-7.8237041999999999</v>
      </c>
      <c r="H51" s="8"/>
      <c r="I51" s="6">
        <f t="shared" si="262"/>
        <v>6.6326530612244996</v>
      </c>
      <c r="J51" s="6">
        <f t="shared" si="263"/>
        <v>22.122285999999999</v>
      </c>
      <c r="K51" s="6">
        <f t="shared" si="264"/>
        <v>14.155671</v>
      </c>
      <c r="L51" s="6">
        <f t="shared" si="6"/>
        <v>6.6326530612244996</v>
      </c>
      <c r="M51" s="81">
        <f t="shared" ref="M51:N51" si="380">C159</f>
        <v>20.474119000000002</v>
      </c>
      <c r="N51" s="81">
        <f t="shared" si="380"/>
        <v>12.281279</v>
      </c>
      <c r="O51" s="81">
        <f t="shared" si="8"/>
        <v>6.6326530612244996</v>
      </c>
      <c r="P51" s="81">
        <f t="shared" ref="P51:Q51" si="381">C263</f>
        <v>19.100698000000001</v>
      </c>
      <c r="Q51" s="81">
        <f t="shared" si="381"/>
        <v>10.639089</v>
      </c>
      <c r="R51" s="81">
        <f t="shared" si="10"/>
        <v>6.6326530612244996</v>
      </c>
      <c r="S51" s="81">
        <f t="shared" ref="S51:T51" si="382">C367</f>
        <v>17.820146999999999</v>
      </c>
      <c r="T51" s="81">
        <f t="shared" si="382"/>
        <v>8.9958124000000002</v>
      </c>
      <c r="U51" s="81">
        <f t="shared" si="12"/>
        <v>6.6326530612244996</v>
      </c>
      <c r="V51" s="81">
        <f t="shared" ref="V51:W51" si="383">C471</f>
        <v>16.622889000000001</v>
      </c>
      <c r="W51" s="81">
        <f t="shared" si="383"/>
        <v>7.2886477000000003</v>
      </c>
      <c r="Y51">
        <v>6142857142.8570995</v>
      </c>
      <c r="Z51">
        <v>-18.805416000000001</v>
      </c>
      <c r="AA51">
        <v>14.908397000000001</v>
      </c>
      <c r="AB51">
        <v>22.722975000000002</v>
      </c>
      <c r="AC51">
        <v>-73.719879000000006</v>
      </c>
      <c r="AD51">
        <v>-7.8145771000000002</v>
      </c>
      <c r="AE51" s="8"/>
      <c r="AF51" s="6">
        <f t="shared" si="269"/>
        <v>6.6326530612244996</v>
      </c>
      <c r="AG51" s="6">
        <f t="shared" si="270"/>
        <v>23.69022</v>
      </c>
      <c r="AH51" s="6">
        <f t="shared" si="271"/>
        <v>15.804320000000001</v>
      </c>
      <c r="AI51" s="6">
        <f t="shared" si="14"/>
        <v>6.6326530612244996</v>
      </c>
      <c r="AJ51" s="81">
        <f t="shared" ref="AJ51:AK51" si="384">Z159</f>
        <v>21.673691000000002</v>
      </c>
      <c r="AK51" s="81">
        <f t="shared" si="384"/>
        <v>13.579226</v>
      </c>
      <c r="AL51" s="81">
        <f t="shared" si="16"/>
        <v>6.6326530612244996</v>
      </c>
      <c r="AM51" s="43">
        <f t="shared" ref="AM51:AN51" si="385">Z263</f>
        <v>19.841191999999999</v>
      </c>
      <c r="AN51" s="81">
        <f t="shared" si="385"/>
        <v>11.485759</v>
      </c>
      <c r="AO51" s="81">
        <f t="shared" si="18"/>
        <v>6.6326530612244996</v>
      </c>
      <c r="AP51" s="81">
        <f t="shared" ref="AP51:AQ51" si="386">Z367</f>
        <v>18.280239000000002</v>
      </c>
      <c r="AQ51" s="81">
        <f t="shared" si="386"/>
        <v>9.5712252000000007</v>
      </c>
      <c r="AR51" s="81">
        <f t="shared" si="20"/>
        <v>6.6326530612244996</v>
      </c>
      <c r="AS51" s="81">
        <f t="shared" ref="AS51:AT51" si="387">Z471</f>
        <v>16.805014</v>
      </c>
      <c r="AT51" s="81">
        <f t="shared" si="387"/>
        <v>7.5962391</v>
      </c>
      <c r="AU51" s="8"/>
    </row>
    <row r="52" spans="2:47" x14ac:dyDescent="0.25">
      <c r="B52">
        <v>6265306122.4490004</v>
      </c>
      <c r="C52">
        <v>-18.758436</v>
      </c>
      <c r="D52">
        <v>13.785220000000001</v>
      </c>
      <c r="E52">
        <v>21.612576000000001</v>
      </c>
      <c r="F52">
        <v>-71.539992999999996</v>
      </c>
      <c r="G52">
        <v>-7.8273558999999997</v>
      </c>
      <c r="H52" s="8"/>
      <c r="I52" s="6">
        <f t="shared" si="262"/>
        <v>6.7551020408163005</v>
      </c>
      <c r="J52" s="6">
        <f t="shared" si="263"/>
        <v>21.924676999999999</v>
      </c>
      <c r="K52" s="6">
        <f t="shared" si="264"/>
        <v>13.920586999999999</v>
      </c>
      <c r="L52" s="6">
        <f t="shared" si="6"/>
        <v>6.7551020408163005</v>
      </c>
      <c r="M52" s="81">
        <f t="shared" ref="M52:N52" si="388">C160</f>
        <v>20.255825000000002</v>
      </c>
      <c r="N52" s="81">
        <f t="shared" si="388"/>
        <v>12.031701999999999</v>
      </c>
      <c r="O52" s="81">
        <f t="shared" si="8"/>
        <v>6.7551020408163005</v>
      </c>
      <c r="P52" s="81">
        <f t="shared" ref="P52:Q52" si="389">C264</f>
        <v>18.981258</v>
      </c>
      <c r="Q52" s="81">
        <f t="shared" si="389"/>
        <v>10.496305</v>
      </c>
      <c r="R52" s="81">
        <f t="shared" si="10"/>
        <v>6.7551020408163005</v>
      </c>
      <c r="S52" s="81">
        <f t="shared" ref="S52:T52" si="390">C368</f>
        <v>17.726357</v>
      </c>
      <c r="T52" s="81">
        <f t="shared" si="390"/>
        <v>8.8829107</v>
      </c>
      <c r="U52" s="81">
        <f t="shared" si="12"/>
        <v>6.7551020408163005</v>
      </c>
      <c r="V52" s="81">
        <f t="shared" ref="V52:W52" si="391">C472</f>
        <v>16.615162000000002</v>
      </c>
      <c r="W52" s="81">
        <f t="shared" si="391"/>
        <v>7.2629961999999999</v>
      </c>
      <c r="Y52">
        <v>6265306122.4490004</v>
      </c>
      <c r="Z52">
        <v>-18.753094000000001</v>
      </c>
      <c r="AA52">
        <v>14.765708999999999</v>
      </c>
      <c r="AB52">
        <v>22.578593999999999</v>
      </c>
      <c r="AC52">
        <v>-73.090958000000001</v>
      </c>
      <c r="AD52">
        <v>-7.8128867</v>
      </c>
      <c r="AE52" s="8"/>
      <c r="AF52" s="6">
        <f t="shared" si="269"/>
        <v>6.7551020408163005</v>
      </c>
      <c r="AG52" s="6">
        <f t="shared" si="270"/>
        <v>24.161873</v>
      </c>
      <c r="AH52" s="6">
        <f t="shared" si="271"/>
        <v>16.255901000000001</v>
      </c>
      <c r="AI52" s="6">
        <f t="shared" si="14"/>
        <v>6.7551020408163005</v>
      </c>
      <c r="AJ52" s="81">
        <f t="shared" ref="AJ52:AK52" si="392">Z160</f>
        <v>21.878129999999999</v>
      </c>
      <c r="AK52" s="81">
        <f t="shared" si="392"/>
        <v>13.765138</v>
      </c>
      <c r="AL52" s="81">
        <f t="shared" si="16"/>
        <v>6.7551020408163005</v>
      </c>
      <c r="AM52" s="43">
        <f t="shared" ref="AM52:AN52" si="393">Z264</f>
        <v>19.972294000000002</v>
      </c>
      <c r="AN52" s="81">
        <f t="shared" si="393"/>
        <v>11.598938</v>
      </c>
      <c r="AO52" s="81">
        <f t="shared" si="18"/>
        <v>6.7551020408163005</v>
      </c>
      <c r="AP52" s="81">
        <f t="shared" ref="AP52:AQ52" si="394">Z368</f>
        <v>18.277062999999998</v>
      </c>
      <c r="AQ52" s="81">
        <f t="shared" si="394"/>
        <v>9.5457649</v>
      </c>
      <c r="AR52" s="81">
        <f t="shared" si="20"/>
        <v>6.7551020408163005</v>
      </c>
      <c r="AS52" s="81">
        <f t="shared" ref="AS52:AT52" si="395">Z472</f>
        <v>16.712893000000001</v>
      </c>
      <c r="AT52" s="81">
        <f t="shared" si="395"/>
        <v>7.4731401999999996</v>
      </c>
      <c r="AU52" s="8"/>
    </row>
    <row r="53" spans="2:47" x14ac:dyDescent="0.25">
      <c r="B53">
        <v>6387755102.0408001</v>
      </c>
      <c r="C53">
        <v>-18.843889000000001</v>
      </c>
      <c r="D53">
        <v>14.007061</v>
      </c>
      <c r="E53">
        <v>21.867084999999999</v>
      </c>
      <c r="F53">
        <v>-72.883887999999999</v>
      </c>
      <c r="G53">
        <v>-7.8600234999999996</v>
      </c>
      <c r="H53" s="8"/>
      <c r="I53" s="6">
        <f t="shared" si="262"/>
        <v>6.8775510204082</v>
      </c>
      <c r="J53" s="6">
        <f t="shared" si="263"/>
        <v>21.585246999999999</v>
      </c>
      <c r="K53" s="6">
        <f t="shared" si="264"/>
        <v>13.551584999999999</v>
      </c>
      <c r="L53" s="6">
        <f t="shared" si="6"/>
        <v>6.8775510204082</v>
      </c>
      <c r="M53" s="81">
        <f t="shared" ref="M53:N53" si="396">C161</f>
        <v>20.072555999999999</v>
      </c>
      <c r="N53" s="81">
        <f t="shared" si="396"/>
        <v>11.825968</v>
      </c>
      <c r="O53" s="81">
        <f t="shared" si="8"/>
        <v>6.8775510204082</v>
      </c>
      <c r="P53" s="81">
        <f t="shared" ref="P53:Q53" si="397">C265</f>
        <v>18.979813</v>
      </c>
      <c r="Q53" s="81">
        <f t="shared" si="397"/>
        <v>10.481415999999999</v>
      </c>
      <c r="R53" s="81">
        <f t="shared" si="10"/>
        <v>6.8775510204082</v>
      </c>
      <c r="S53" s="81">
        <f t="shared" ref="S53:T53" si="398">C369</f>
        <v>17.904263</v>
      </c>
      <c r="T53" s="81">
        <f t="shared" si="398"/>
        <v>9.0605183</v>
      </c>
      <c r="U53" s="81">
        <f t="shared" si="12"/>
        <v>6.8775510204082</v>
      </c>
      <c r="V53" s="81">
        <f t="shared" ref="V53:W53" si="399">C473</f>
        <v>16.853228000000001</v>
      </c>
      <c r="W53" s="81">
        <f t="shared" si="399"/>
        <v>7.5139250999999998</v>
      </c>
      <c r="Y53">
        <v>6387755102.0408001</v>
      </c>
      <c r="Z53">
        <v>-18.799240000000001</v>
      </c>
      <c r="AA53">
        <v>14.938935000000001</v>
      </c>
      <c r="AB53">
        <v>22.761884999999999</v>
      </c>
      <c r="AC53">
        <v>-74.856658999999993</v>
      </c>
      <c r="AD53">
        <v>-7.8229503999999999</v>
      </c>
      <c r="AE53" s="8"/>
      <c r="AF53" s="6">
        <f t="shared" si="269"/>
        <v>6.8775510204082</v>
      </c>
      <c r="AG53" s="6">
        <f t="shared" si="270"/>
        <v>24.150822000000002</v>
      </c>
      <c r="AH53" s="6">
        <f t="shared" si="271"/>
        <v>16.230022000000002</v>
      </c>
      <c r="AI53" s="6">
        <f t="shared" si="14"/>
        <v>6.8775510204082</v>
      </c>
      <c r="AJ53" s="81">
        <f t="shared" ref="AJ53:AK53" si="400">Z161</f>
        <v>21.915704999999999</v>
      </c>
      <c r="AK53" s="81">
        <f t="shared" si="400"/>
        <v>13.790407</v>
      </c>
      <c r="AL53" s="81">
        <f t="shared" si="16"/>
        <v>6.8775510204082</v>
      </c>
      <c r="AM53" s="43">
        <f t="shared" ref="AM53:AN53" si="401">Z265</f>
        <v>20.041526999999999</v>
      </c>
      <c r="AN53" s="81">
        <f t="shared" si="401"/>
        <v>11.658956999999999</v>
      </c>
      <c r="AO53" s="81">
        <f t="shared" si="18"/>
        <v>6.8775510204082</v>
      </c>
      <c r="AP53" s="81">
        <f t="shared" ref="AP53:AQ53" si="402">Z369</f>
        <v>18.417947999999999</v>
      </c>
      <c r="AQ53" s="81">
        <f t="shared" si="402"/>
        <v>9.6830902000000005</v>
      </c>
      <c r="AR53" s="81">
        <f t="shared" si="20"/>
        <v>6.8775510204082</v>
      </c>
      <c r="AS53" s="81">
        <f t="shared" ref="AS53:AT53" si="403">Z473</f>
        <v>16.833860000000001</v>
      </c>
      <c r="AT53" s="81">
        <f t="shared" si="403"/>
        <v>7.5974006999999997</v>
      </c>
      <c r="AU53" s="8"/>
    </row>
    <row r="54" spans="2:47" x14ac:dyDescent="0.25">
      <c r="B54">
        <v>6510204081.6327</v>
      </c>
      <c r="C54">
        <v>-18.856390000000001</v>
      </c>
      <c r="D54">
        <v>14.145168999999999</v>
      </c>
      <c r="E54">
        <v>22.071539000000001</v>
      </c>
      <c r="F54">
        <v>-72.994629000000003</v>
      </c>
      <c r="G54">
        <v>-7.9263706000000003</v>
      </c>
      <c r="H54" s="8"/>
      <c r="I54" s="6">
        <f t="shared" si="262"/>
        <v>7</v>
      </c>
      <c r="J54" s="6">
        <f t="shared" si="263"/>
        <v>21.363790999999999</v>
      </c>
      <c r="K54" s="6">
        <f t="shared" si="264"/>
        <v>13.287741</v>
      </c>
      <c r="L54" s="6">
        <f t="shared" si="6"/>
        <v>7</v>
      </c>
      <c r="M54" s="81">
        <f t="shared" ref="M54:N54" si="404">C162</f>
        <v>20.083046</v>
      </c>
      <c r="N54" s="81">
        <f t="shared" si="404"/>
        <v>11.796122</v>
      </c>
      <c r="O54" s="81">
        <f t="shared" si="8"/>
        <v>7</v>
      </c>
      <c r="P54" s="81">
        <f t="shared" ref="P54:Q54" si="405">C266</f>
        <v>19.106815000000001</v>
      </c>
      <c r="Q54" s="81">
        <f t="shared" si="405"/>
        <v>10.572718</v>
      </c>
      <c r="R54" s="81">
        <f t="shared" si="10"/>
        <v>7</v>
      </c>
      <c r="S54" s="81">
        <f t="shared" ref="S54:T54" si="406">C370</f>
        <v>18.145015999999998</v>
      </c>
      <c r="T54" s="81">
        <f t="shared" si="406"/>
        <v>9.2713423000000006</v>
      </c>
      <c r="U54" s="81">
        <f t="shared" si="12"/>
        <v>7</v>
      </c>
      <c r="V54" s="81">
        <f t="shared" ref="V54:W54" si="407">C474</f>
        <v>16.938126</v>
      </c>
      <c r="W54" s="81">
        <f t="shared" si="407"/>
        <v>7.5721531000000004</v>
      </c>
      <c r="Y54">
        <v>6510204081.6327</v>
      </c>
      <c r="Z54">
        <v>-18.787348000000001</v>
      </c>
      <c r="AA54">
        <v>15.352849000000001</v>
      </c>
      <c r="AB54">
        <v>23.218368999999999</v>
      </c>
      <c r="AC54">
        <v>-74.705032000000003</v>
      </c>
      <c r="AD54">
        <v>-7.8655204999999997</v>
      </c>
      <c r="AE54" s="8"/>
      <c r="AF54" s="6">
        <f t="shared" si="269"/>
        <v>7</v>
      </c>
      <c r="AG54" s="6">
        <f t="shared" si="270"/>
        <v>23.700133999999998</v>
      </c>
      <c r="AH54" s="6">
        <f t="shared" si="271"/>
        <v>15.752501000000001</v>
      </c>
      <c r="AI54" s="6">
        <f t="shared" si="14"/>
        <v>7</v>
      </c>
      <c r="AJ54" s="81">
        <f t="shared" ref="AJ54:AK54" si="408">Z162</f>
        <v>21.709182999999999</v>
      </c>
      <c r="AK54" s="81">
        <f t="shared" si="408"/>
        <v>13.550841</v>
      </c>
      <c r="AL54" s="81">
        <f t="shared" si="16"/>
        <v>7</v>
      </c>
      <c r="AM54" s="43">
        <f t="shared" ref="AM54:AN54" si="409">Z266</f>
        <v>19.921994999999999</v>
      </c>
      <c r="AN54" s="81">
        <f t="shared" si="409"/>
        <v>11.502278</v>
      </c>
      <c r="AO54" s="81">
        <f t="shared" si="18"/>
        <v>7</v>
      </c>
      <c r="AP54" s="81">
        <f t="shared" ref="AP54:AQ54" si="410">Z370</f>
        <v>18.330570000000002</v>
      </c>
      <c r="AQ54" s="81">
        <f t="shared" si="410"/>
        <v>9.5566902000000002</v>
      </c>
      <c r="AR54" s="81">
        <f t="shared" si="20"/>
        <v>7</v>
      </c>
      <c r="AS54" s="81">
        <f t="shared" ref="AS54:AT54" si="411">Z474</f>
        <v>16.674885</v>
      </c>
      <c r="AT54" s="81">
        <f t="shared" si="411"/>
        <v>7.3939104000000002</v>
      </c>
    </row>
    <row r="55" spans="2:47" x14ac:dyDescent="0.25">
      <c r="B55">
        <v>6632653061.2244997</v>
      </c>
      <c r="C55">
        <v>-18.947171999999998</v>
      </c>
      <c r="D55">
        <v>14.155671</v>
      </c>
      <c r="E55">
        <v>22.122285999999999</v>
      </c>
      <c r="F55">
        <v>-72.934853000000004</v>
      </c>
      <c r="G55">
        <v>-7.9666142000000004</v>
      </c>
      <c r="H55" s="8"/>
      <c r="I55" s="6">
        <f t="shared" si="262"/>
        <v>7.1224489795918</v>
      </c>
      <c r="J55" s="6">
        <f t="shared" si="263"/>
        <v>21.586186999999999</v>
      </c>
      <c r="K55" s="6">
        <f t="shared" si="264"/>
        <v>13.453265999999999</v>
      </c>
      <c r="L55" s="6">
        <f t="shared" si="6"/>
        <v>7.1224489795918</v>
      </c>
      <c r="M55" s="81">
        <f t="shared" ref="M55:N55" si="412">C163</f>
        <v>20.435759000000001</v>
      </c>
      <c r="N55" s="81">
        <f t="shared" si="412"/>
        <v>12.09975</v>
      </c>
      <c r="O55" s="81">
        <f t="shared" si="8"/>
        <v>7.1224489795918</v>
      </c>
      <c r="P55" s="81">
        <f t="shared" ref="P55:Q55" si="413">C267</f>
        <v>19.401154999999999</v>
      </c>
      <c r="Q55" s="81">
        <f t="shared" si="413"/>
        <v>10.827743</v>
      </c>
      <c r="R55" s="81">
        <f t="shared" si="10"/>
        <v>7.1224489795918</v>
      </c>
      <c r="S55" s="81">
        <f t="shared" ref="S55:T55" si="414">C371</f>
        <v>18.379663000000001</v>
      </c>
      <c r="T55" s="81">
        <f t="shared" si="414"/>
        <v>9.4806757000000008</v>
      </c>
      <c r="U55" s="81">
        <f t="shared" si="12"/>
        <v>7.1224489795918</v>
      </c>
      <c r="V55" s="81">
        <f t="shared" ref="V55:W55" si="415">C475</f>
        <v>16.794796000000002</v>
      </c>
      <c r="W55" s="81">
        <f t="shared" si="415"/>
        <v>7.4167109</v>
      </c>
      <c r="Y55">
        <v>6632653061.2244997</v>
      </c>
      <c r="Z55">
        <v>-18.872339</v>
      </c>
      <c r="AA55">
        <v>15.804320000000001</v>
      </c>
      <c r="AB55">
        <v>23.69022</v>
      </c>
      <c r="AC55">
        <v>-75.932181999999997</v>
      </c>
      <c r="AD55">
        <v>-7.8858994999999998</v>
      </c>
      <c r="AE55" s="8"/>
      <c r="AF55" s="6">
        <f t="shared" si="269"/>
        <v>7.1224489795918</v>
      </c>
      <c r="AG55" s="6">
        <f t="shared" si="270"/>
        <v>23.333904</v>
      </c>
      <c r="AH55" s="6">
        <f t="shared" si="271"/>
        <v>15.342847000000001</v>
      </c>
      <c r="AI55" s="6">
        <f t="shared" si="14"/>
        <v>7.1224489795918</v>
      </c>
      <c r="AJ55" s="81">
        <f t="shared" ref="AJ55:AK55" si="416">Z163</f>
        <v>21.616522</v>
      </c>
      <c r="AK55" s="81">
        <f t="shared" si="416"/>
        <v>13.413519000000001</v>
      </c>
      <c r="AL55" s="81">
        <f t="shared" si="16"/>
        <v>7.1224489795918</v>
      </c>
      <c r="AM55" s="43">
        <f t="shared" ref="AM55:AN55" si="417">Z267</f>
        <v>19.849373</v>
      </c>
      <c r="AN55" s="81">
        <f t="shared" si="417"/>
        <v>11.389211</v>
      </c>
      <c r="AO55" s="81">
        <f t="shared" si="18"/>
        <v>7.1224489795918</v>
      </c>
      <c r="AP55" s="81">
        <f t="shared" ref="AP55:AQ55" si="418">Z371</f>
        <v>18.290545000000002</v>
      </c>
      <c r="AQ55" s="81">
        <f t="shared" si="418"/>
        <v>9.4830760999999999</v>
      </c>
      <c r="AR55" s="81">
        <f t="shared" si="20"/>
        <v>7.1224489795918</v>
      </c>
      <c r="AS55" s="81">
        <f t="shared" ref="AS55:AT55" si="419">Z475</f>
        <v>16.452207999999999</v>
      </c>
      <c r="AT55" s="81">
        <f t="shared" si="419"/>
        <v>7.1443367000000002</v>
      </c>
    </row>
    <row r="56" spans="2:47" x14ac:dyDescent="0.25">
      <c r="B56">
        <v>6755102040.8163004</v>
      </c>
      <c r="C56">
        <v>-18.961698999999999</v>
      </c>
      <c r="D56">
        <v>13.920586999999999</v>
      </c>
      <c r="E56">
        <v>21.924676999999999</v>
      </c>
      <c r="F56">
        <v>-73.300323000000006</v>
      </c>
      <c r="G56">
        <v>-8.0040902999999997</v>
      </c>
      <c r="H56" s="8"/>
      <c r="I56" s="6">
        <f t="shared" si="262"/>
        <v>7.2448979591836995</v>
      </c>
      <c r="J56" s="6">
        <f t="shared" si="263"/>
        <v>22.357841000000001</v>
      </c>
      <c r="K56" s="6">
        <f t="shared" si="264"/>
        <v>14.180061</v>
      </c>
      <c r="L56" s="6">
        <f t="shared" si="6"/>
        <v>7.2448979591836995</v>
      </c>
      <c r="M56" s="81">
        <f t="shared" ref="M56:N56" si="420">C164</f>
        <v>21.065981000000001</v>
      </c>
      <c r="N56" s="81">
        <f t="shared" si="420"/>
        <v>12.689465</v>
      </c>
      <c r="O56" s="81">
        <f t="shared" si="8"/>
        <v>7.2448979591836995</v>
      </c>
      <c r="P56" s="81">
        <f t="shared" ref="P56:Q56" si="421">C268</f>
        <v>19.861281999999999</v>
      </c>
      <c r="Q56" s="81">
        <f t="shared" si="421"/>
        <v>11.250165000000001</v>
      </c>
      <c r="R56" s="81">
        <f t="shared" si="10"/>
        <v>7.2448979591836995</v>
      </c>
      <c r="S56" s="81">
        <f t="shared" ref="S56:T56" si="422">C372</f>
        <v>18.553975999999999</v>
      </c>
      <c r="T56" s="81">
        <f t="shared" si="422"/>
        <v>9.6172141999999994</v>
      </c>
      <c r="U56" s="81">
        <f t="shared" si="12"/>
        <v>7.2448979591836995</v>
      </c>
      <c r="V56" s="81">
        <f t="shared" ref="V56:W56" si="423">C476</f>
        <v>16.567146000000001</v>
      </c>
      <c r="W56" s="81">
        <f t="shared" si="423"/>
        <v>7.1390586000000003</v>
      </c>
      <c r="Y56">
        <v>6755102040.8163004</v>
      </c>
      <c r="Z56">
        <v>-18.865148999999999</v>
      </c>
      <c r="AA56">
        <v>16.255901000000001</v>
      </c>
      <c r="AB56">
        <v>24.161873</v>
      </c>
      <c r="AC56">
        <v>-77.763205999999997</v>
      </c>
      <c r="AD56">
        <v>-7.9059711000000004</v>
      </c>
      <c r="AE56" s="8"/>
      <c r="AF56" s="6">
        <f t="shared" si="269"/>
        <v>7.2448979591836995</v>
      </c>
      <c r="AG56" s="6">
        <f t="shared" si="270"/>
        <v>23.590800999999999</v>
      </c>
      <c r="AH56" s="6">
        <f t="shared" si="271"/>
        <v>15.554031</v>
      </c>
      <c r="AI56" s="6">
        <f t="shared" si="14"/>
        <v>7.2448979591836995</v>
      </c>
      <c r="AJ56" s="81">
        <f t="shared" ref="AJ56:AK56" si="424">Z164</f>
        <v>21.916342</v>
      </c>
      <c r="AK56" s="81">
        <f t="shared" si="424"/>
        <v>13.667463</v>
      </c>
      <c r="AL56" s="81">
        <f t="shared" si="16"/>
        <v>7.2448979591836995</v>
      </c>
      <c r="AM56" s="43">
        <f t="shared" ref="AM56:AN56" si="425">Z268</f>
        <v>20.113028</v>
      </c>
      <c r="AN56" s="81">
        <f t="shared" si="425"/>
        <v>11.609693999999999</v>
      </c>
      <c r="AO56" s="81">
        <f t="shared" si="18"/>
        <v>7.2448979591836995</v>
      </c>
      <c r="AP56" s="81">
        <f t="shared" ref="AP56:AQ56" si="426">Z372</f>
        <v>18.400326</v>
      </c>
      <c r="AQ56" s="81">
        <f t="shared" si="426"/>
        <v>9.5484085000000007</v>
      </c>
      <c r="AR56" s="81">
        <f t="shared" si="20"/>
        <v>7.2448979591836995</v>
      </c>
      <c r="AS56" s="81">
        <f t="shared" ref="AS56:AT56" si="427">Z476</f>
        <v>16.294073000000001</v>
      </c>
      <c r="AT56" s="81">
        <f t="shared" si="427"/>
        <v>6.9313282999999997</v>
      </c>
    </row>
    <row r="57" spans="2:47" x14ac:dyDescent="0.25">
      <c r="B57">
        <v>6877551020.4082003</v>
      </c>
      <c r="C57">
        <v>-18.992453000000001</v>
      </c>
      <c r="D57">
        <v>13.551584999999999</v>
      </c>
      <c r="E57">
        <v>21.585246999999999</v>
      </c>
      <c r="F57">
        <v>-71.992310000000003</v>
      </c>
      <c r="G57">
        <v>-8.0336618000000009</v>
      </c>
      <c r="H57" s="8"/>
      <c r="I57" s="6">
        <f t="shared" si="262"/>
        <v>7.3673469387755004</v>
      </c>
      <c r="J57" s="6">
        <f t="shared" si="263"/>
        <v>23.035822</v>
      </c>
      <c r="K57" s="6">
        <f t="shared" si="264"/>
        <v>14.828097</v>
      </c>
      <c r="L57" s="6">
        <f t="shared" si="6"/>
        <v>7.3673469387755004</v>
      </c>
      <c r="M57" s="81">
        <f t="shared" ref="M57:N57" si="428">C165</f>
        <v>21.473417000000001</v>
      </c>
      <c r="N57" s="81">
        <f t="shared" si="428"/>
        <v>13.078837999999999</v>
      </c>
      <c r="O57" s="81">
        <f t="shared" si="8"/>
        <v>7.3673469387755004</v>
      </c>
      <c r="P57" s="81">
        <f t="shared" ref="P57:Q57" si="429">C269</f>
        <v>20.131578000000001</v>
      </c>
      <c r="Q57" s="81">
        <f t="shared" si="429"/>
        <v>11.512962</v>
      </c>
      <c r="R57" s="81">
        <f t="shared" si="10"/>
        <v>7.3673469387755004</v>
      </c>
      <c r="S57" s="81">
        <f t="shared" ref="S57:T57" si="430">C373</f>
        <v>18.509943</v>
      </c>
      <c r="T57" s="81">
        <f t="shared" si="430"/>
        <v>9.5755137999999995</v>
      </c>
      <c r="U57" s="81">
        <f t="shared" si="12"/>
        <v>7.3673469387755004</v>
      </c>
      <c r="V57" s="81">
        <f t="shared" ref="V57:W57" si="431">C477</f>
        <v>16.255013000000002</v>
      </c>
      <c r="W57" s="81">
        <f t="shared" si="431"/>
        <v>6.8325462000000003</v>
      </c>
      <c r="Y57">
        <v>6877551020.4082003</v>
      </c>
      <c r="Z57">
        <v>-18.875050999999999</v>
      </c>
      <c r="AA57">
        <v>16.230022000000002</v>
      </c>
      <c r="AB57">
        <v>24.150822000000002</v>
      </c>
      <c r="AC57">
        <v>-77.677627999999999</v>
      </c>
      <c r="AD57">
        <v>-7.9207996999999999</v>
      </c>
      <c r="AE57" s="8"/>
      <c r="AF57" s="6">
        <f t="shared" si="269"/>
        <v>7.3673469387755004</v>
      </c>
      <c r="AG57" s="6">
        <f t="shared" si="270"/>
        <v>23.850446999999999</v>
      </c>
      <c r="AH57" s="6">
        <f t="shared" si="271"/>
        <v>15.767879000000001</v>
      </c>
      <c r="AI57" s="6">
        <f t="shared" si="14"/>
        <v>7.3673469387755004</v>
      </c>
      <c r="AJ57" s="81">
        <f t="shared" ref="AJ57:AK57" si="432">Z165</f>
        <v>22.088846</v>
      </c>
      <c r="AK57" s="81">
        <f t="shared" si="432"/>
        <v>13.805657999999999</v>
      </c>
      <c r="AL57" s="81">
        <f t="shared" si="16"/>
        <v>7.3673469387755004</v>
      </c>
      <c r="AM57" s="43">
        <f t="shared" ref="AM57:AN57" si="433">Z269</f>
        <v>20.190588000000002</v>
      </c>
      <c r="AN57" s="81">
        <f t="shared" si="433"/>
        <v>11.661668000000001</v>
      </c>
      <c r="AO57" s="81">
        <f t="shared" si="18"/>
        <v>7.3673469387755004</v>
      </c>
      <c r="AP57" s="81">
        <f t="shared" ref="AP57:AQ57" si="434">Z373</f>
        <v>18.382235999999999</v>
      </c>
      <c r="AQ57" s="81">
        <f t="shared" si="434"/>
        <v>9.5106201000000006</v>
      </c>
      <c r="AR57" s="81">
        <f t="shared" si="20"/>
        <v>7.3673469387755004</v>
      </c>
      <c r="AS57" s="81">
        <f t="shared" ref="AS57:AT57" si="435">Z477</f>
        <v>16.122259</v>
      </c>
      <c r="AT57" s="81">
        <f t="shared" si="435"/>
        <v>6.7403282999999998</v>
      </c>
    </row>
    <row r="58" spans="2:47" x14ac:dyDescent="0.25">
      <c r="B58">
        <v>7000000000</v>
      </c>
      <c r="C58">
        <v>-19.035796999999999</v>
      </c>
      <c r="D58">
        <v>13.287741</v>
      </c>
      <c r="E58">
        <v>21.363790999999999</v>
      </c>
      <c r="F58">
        <v>-70.986716999999999</v>
      </c>
      <c r="G58">
        <v>-8.0760497999999998</v>
      </c>
      <c r="H58" s="8"/>
      <c r="I58" s="6">
        <f t="shared" si="262"/>
        <v>7.4897959183673004</v>
      </c>
      <c r="J58" s="6">
        <f t="shared" si="263"/>
        <v>23.867671999999999</v>
      </c>
      <c r="K58" s="6">
        <f t="shared" si="264"/>
        <v>15.625436000000001</v>
      </c>
      <c r="L58" s="6">
        <f t="shared" si="6"/>
        <v>7.4897959183673004</v>
      </c>
      <c r="M58" s="81">
        <f t="shared" ref="M58:N58" si="436">C166</f>
        <v>22.077684000000001</v>
      </c>
      <c r="N58" s="81">
        <f t="shared" si="436"/>
        <v>13.651987</v>
      </c>
      <c r="O58" s="81">
        <f t="shared" si="8"/>
        <v>7.4897959183673004</v>
      </c>
      <c r="P58" s="81">
        <f t="shared" ref="P58:Q58" si="437">C270</f>
        <v>20.63335</v>
      </c>
      <c r="Q58" s="81">
        <f t="shared" si="437"/>
        <v>11.987136</v>
      </c>
      <c r="R58" s="81">
        <f t="shared" si="10"/>
        <v>7.4897959183673004</v>
      </c>
      <c r="S58" s="81">
        <f t="shared" ref="S58:T58" si="438">C374</f>
        <v>18.627827</v>
      </c>
      <c r="T58" s="81">
        <f t="shared" si="438"/>
        <v>9.6648645000000002</v>
      </c>
      <c r="U58" s="81">
        <f t="shared" si="12"/>
        <v>7.4897959183673004</v>
      </c>
      <c r="V58" s="81">
        <f t="shared" ref="V58:W58" si="439">C478</f>
        <v>16.057175000000001</v>
      </c>
      <c r="W58" s="81">
        <f t="shared" si="439"/>
        <v>6.5956197000000003</v>
      </c>
      <c r="Y58">
        <v>7000000000</v>
      </c>
      <c r="Z58">
        <v>-18.917406</v>
      </c>
      <c r="AA58">
        <v>15.752501000000001</v>
      </c>
      <c r="AB58">
        <v>23.700133999999998</v>
      </c>
      <c r="AC58">
        <v>-75.912109000000001</v>
      </c>
      <c r="AD58">
        <v>-7.9476313999999997</v>
      </c>
      <c r="AE58" s="8"/>
      <c r="AF58" s="6">
        <f t="shared" si="269"/>
        <v>7.4897959183673004</v>
      </c>
      <c r="AG58" s="6">
        <f t="shared" si="270"/>
        <v>24.026848000000001</v>
      </c>
      <c r="AH58" s="6">
        <f t="shared" si="271"/>
        <v>15.902371</v>
      </c>
      <c r="AI58" s="6">
        <f t="shared" si="14"/>
        <v>7.4897959183673004</v>
      </c>
      <c r="AJ58" s="81">
        <f t="shared" ref="AJ58:AK58" si="440">Z166</f>
        <v>22.090546</v>
      </c>
      <c r="AK58" s="81">
        <f t="shared" si="440"/>
        <v>13.766024</v>
      </c>
      <c r="AL58" s="81">
        <f t="shared" si="16"/>
        <v>7.4897959183673004</v>
      </c>
      <c r="AM58" s="43">
        <f t="shared" ref="AM58:AN58" si="441">Z270</f>
        <v>20.272919000000002</v>
      </c>
      <c r="AN58" s="81">
        <f t="shared" si="441"/>
        <v>11.699432</v>
      </c>
      <c r="AO58" s="81">
        <f t="shared" si="18"/>
        <v>7.4897959183673004</v>
      </c>
      <c r="AP58" s="81">
        <f t="shared" ref="AP58:AQ58" si="442">Z374</f>
        <v>18.352969999999999</v>
      </c>
      <c r="AQ58" s="81">
        <f t="shared" si="442"/>
        <v>9.4308796000000008</v>
      </c>
      <c r="AR58" s="81">
        <f t="shared" si="20"/>
        <v>7.4897959183673004</v>
      </c>
      <c r="AS58" s="81">
        <f t="shared" ref="AS58:AT58" si="443">Z478</f>
        <v>15.962204</v>
      </c>
      <c r="AT58" s="81">
        <f t="shared" si="443"/>
        <v>6.5209545999999996</v>
      </c>
    </row>
    <row r="59" spans="2:47" x14ac:dyDescent="0.25">
      <c r="B59">
        <v>7122448979.5917997</v>
      </c>
      <c r="C59">
        <v>-19.084451999999999</v>
      </c>
      <c r="D59">
        <v>13.453265999999999</v>
      </c>
      <c r="E59">
        <v>21.586186999999999</v>
      </c>
      <c r="F59">
        <v>-72.085517999999993</v>
      </c>
      <c r="G59">
        <v>-8.1329212000000002</v>
      </c>
      <c r="H59" s="8"/>
      <c r="I59" s="6">
        <f t="shared" si="262"/>
        <v>7.6122448979591999</v>
      </c>
      <c r="J59" s="6">
        <f t="shared" si="263"/>
        <v>24.510978999999999</v>
      </c>
      <c r="K59" s="6">
        <f t="shared" si="264"/>
        <v>16.252647</v>
      </c>
      <c r="L59" s="6">
        <f t="shared" si="6"/>
        <v>7.6122448979591999</v>
      </c>
      <c r="M59" s="81">
        <f t="shared" ref="M59:N59" si="444">C167</f>
        <v>22.523524999999999</v>
      </c>
      <c r="N59" s="81">
        <f t="shared" si="444"/>
        <v>14.083940999999999</v>
      </c>
      <c r="O59" s="81">
        <f t="shared" si="8"/>
        <v>7.6122448979591999</v>
      </c>
      <c r="P59" s="81">
        <f t="shared" ref="P59:Q59" si="445">C271</f>
        <v>20.781663999999999</v>
      </c>
      <c r="Q59" s="81">
        <f t="shared" si="445"/>
        <v>12.123158</v>
      </c>
      <c r="R59" s="81">
        <f t="shared" si="10"/>
        <v>7.6122448979591999</v>
      </c>
      <c r="S59" s="81">
        <f t="shared" ref="S59:T59" si="446">C375</f>
        <v>18.497066</v>
      </c>
      <c r="T59" s="81">
        <f t="shared" si="446"/>
        <v>9.5156956000000008</v>
      </c>
      <c r="U59" s="81">
        <f t="shared" si="12"/>
        <v>7.6122448979591999</v>
      </c>
      <c r="V59" s="81">
        <f t="shared" ref="V59:W59" si="447">C479</f>
        <v>15.669115</v>
      </c>
      <c r="W59" s="81">
        <f t="shared" si="447"/>
        <v>6.169848</v>
      </c>
      <c r="Y59">
        <v>7122448979.5917997</v>
      </c>
      <c r="Z59">
        <v>-18.949928</v>
      </c>
      <c r="AA59">
        <v>15.342847000000001</v>
      </c>
      <c r="AB59">
        <v>23.333904</v>
      </c>
      <c r="AC59">
        <v>-75.152428</v>
      </c>
      <c r="AD59">
        <v>-7.9910582999999997</v>
      </c>
      <c r="AE59" s="8"/>
      <c r="AF59" s="6">
        <f t="shared" si="269"/>
        <v>7.6122448979591999</v>
      </c>
      <c r="AG59" s="6">
        <f t="shared" si="270"/>
        <v>23.870714</v>
      </c>
      <c r="AH59" s="6">
        <f t="shared" si="271"/>
        <v>15.742369</v>
      </c>
      <c r="AI59" s="6">
        <f t="shared" si="14"/>
        <v>7.6122448979591999</v>
      </c>
      <c r="AJ59" s="81">
        <f t="shared" ref="AJ59:AK59" si="448">Z167</f>
        <v>22.008987000000001</v>
      </c>
      <c r="AK59" s="81">
        <f t="shared" si="448"/>
        <v>13.671599000000001</v>
      </c>
      <c r="AL59" s="81">
        <f t="shared" si="16"/>
        <v>7.6122448979591999</v>
      </c>
      <c r="AM59" s="43">
        <f t="shared" ref="AM59:AN59" si="449">Z271</f>
        <v>20.205748</v>
      </c>
      <c r="AN59" s="81">
        <f t="shared" si="449"/>
        <v>11.608582</v>
      </c>
      <c r="AO59" s="81">
        <f t="shared" si="18"/>
        <v>7.6122448979591999</v>
      </c>
      <c r="AP59" s="81">
        <f t="shared" ref="AP59:AQ59" si="450">Z375</f>
        <v>18.176103999999999</v>
      </c>
      <c r="AQ59" s="81">
        <f t="shared" si="450"/>
        <v>9.2176065000000005</v>
      </c>
      <c r="AR59" s="81">
        <f t="shared" si="20"/>
        <v>7.6122448979591999</v>
      </c>
      <c r="AS59" s="81">
        <f t="shared" ref="AS59:AT59" si="451">Z479</f>
        <v>15.579311000000001</v>
      </c>
      <c r="AT59" s="81">
        <f t="shared" si="451"/>
        <v>6.0787510999999999</v>
      </c>
    </row>
    <row r="60" spans="2:47" x14ac:dyDescent="0.25">
      <c r="B60">
        <v>7244897959.1836996</v>
      </c>
      <c r="C60">
        <v>-19.136444000000001</v>
      </c>
      <c r="D60">
        <v>14.180061</v>
      </c>
      <c r="E60">
        <v>22.357841000000001</v>
      </c>
      <c r="F60">
        <v>-73.417441999999994</v>
      </c>
      <c r="G60">
        <v>-8.1777802000000008</v>
      </c>
      <c r="H60" s="8"/>
      <c r="I60" s="6">
        <f t="shared" si="262"/>
        <v>7.7346938775509999</v>
      </c>
      <c r="J60" s="6">
        <f t="shared" si="263"/>
        <v>24.888092</v>
      </c>
      <c r="K60" s="6">
        <f t="shared" si="264"/>
        <v>16.579104999999998</v>
      </c>
      <c r="L60" s="6">
        <f t="shared" si="6"/>
        <v>7.7346938775509999</v>
      </c>
      <c r="M60" s="81">
        <f t="shared" ref="M60:N60" si="452">C168</f>
        <v>22.746352999999999</v>
      </c>
      <c r="N60" s="81">
        <f t="shared" si="452"/>
        <v>14.262286</v>
      </c>
      <c r="O60" s="81">
        <f t="shared" si="8"/>
        <v>7.7346938775509999</v>
      </c>
      <c r="P60" s="81">
        <f t="shared" ref="P60:Q60" si="453">C272</f>
        <v>20.628975000000001</v>
      </c>
      <c r="Q60" s="81">
        <f t="shared" si="453"/>
        <v>11.928945000000001</v>
      </c>
      <c r="R60" s="81">
        <f t="shared" si="10"/>
        <v>7.7346938775509999</v>
      </c>
      <c r="S60" s="81">
        <f t="shared" ref="S60:T60" si="454">C376</f>
        <v>18.13608</v>
      </c>
      <c r="T60" s="81">
        <f t="shared" si="454"/>
        <v>9.1090430999999992</v>
      </c>
      <c r="U60" s="81">
        <f t="shared" si="12"/>
        <v>7.7346938775509999</v>
      </c>
      <c r="V60" s="81">
        <f t="shared" ref="V60:W60" si="455">C480</f>
        <v>15.18366</v>
      </c>
      <c r="W60" s="81">
        <f t="shared" si="455"/>
        <v>5.6217364999999999</v>
      </c>
      <c r="Y60">
        <v>7244897959.1836996</v>
      </c>
      <c r="Z60">
        <v>-18.984133</v>
      </c>
      <c r="AA60">
        <v>15.554031</v>
      </c>
      <c r="AB60">
        <v>23.590800999999999</v>
      </c>
      <c r="AC60">
        <v>-75.546943999999996</v>
      </c>
      <c r="AD60">
        <v>-8.0367689000000002</v>
      </c>
      <c r="AE60" s="8"/>
      <c r="AF60" s="6">
        <f t="shared" si="269"/>
        <v>7.7346938775509999</v>
      </c>
      <c r="AG60" s="6">
        <f t="shared" si="270"/>
        <v>23.875693999999999</v>
      </c>
      <c r="AH60" s="6">
        <f t="shared" si="271"/>
        <v>15.708337999999999</v>
      </c>
      <c r="AI60" s="6">
        <f t="shared" si="14"/>
        <v>7.7346938775509999</v>
      </c>
      <c r="AJ60" s="81">
        <f t="shared" ref="AJ60:AK60" si="456">Z168</f>
        <v>21.977744999999999</v>
      </c>
      <c r="AK60" s="81">
        <f t="shared" si="456"/>
        <v>13.591932999999999</v>
      </c>
      <c r="AL60" s="81">
        <f t="shared" si="16"/>
        <v>7.7346938775509999</v>
      </c>
      <c r="AM60" s="43">
        <f t="shared" ref="AM60:AN60" si="457">Z272</f>
        <v>20.150393999999999</v>
      </c>
      <c r="AN60" s="81">
        <f t="shared" si="457"/>
        <v>11.499235000000001</v>
      </c>
      <c r="AO60" s="81">
        <f t="shared" si="18"/>
        <v>7.7346938775509999</v>
      </c>
      <c r="AP60" s="81">
        <f t="shared" ref="AP60:AQ60" si="458">Z376</f>
        <v>17.96583</v>
      </c>
      <c r="AQ60" s="81">
        <f t="shared" si="458"/>
        <v>8.9474821000000002</v>
      </c>
      <c r="AR60" s="81">
        <f t="shared" si="20"/>
        <v>7.7346938775509999</v>
      </c>
      <c r="AS60" s="81">
        <f t="shared" ref="AS60:AT60" si="459">Z480</f>
        <v>15.236319999999999</v>
      </c>
      <c r="AT60" s="81">
        <f t="shared" si="459"/>
        <v>5.6653146999999997</v>
      </c>
    </row>
    <row r="61" spans="2:47" x14ac:dyDescent="0.25">
      <c r="B61">
        <v>7367346938.7755003</v>
      </c>
      <c r="C61">
        <v>-19.147611999999999</v>
      </c>
      <c r="D61">
        <v>14.828097</v>
      </c>
      <c r="E61">
        <v>23.035822</v>
      </c>
      <c r="F61">
        <v>-75.682937999999993</v>
      </c>
      <c r="G61">
        <v>-8.2077255000000005</v>
      </c>
      <c r="H61" s="8"/>
      <c r="I61" s="6">
        <f t="shared" si="262"/>
        <v>7.8571428571429003</v>
      </c>
      <c r="J61" s="6">
        <f t="shared" si="263"/>
        <v>24.934508999999998</v>
      </c>
      <c r="K61" s="6">
        <f t="shared" si="264"/>
        <v>16.614477000000001</v>
      </c>
      <c r="L61" s="6">
        <f t="shared" si="6"/>
        <v>7.8571428571429003</v>
      </c>
      <c r="M61" s="81">
        <f t="shared" ref="M61:N61" si="460">C169</f>
        <v>22.483438</v>
      </c>
      <c r="N61" s="81">
        <f t="shared" si="460"/>
        <v>13.994486999999999</v>
      </c>
      <c r="O61" s="81">
        <f t="shared" si="8"/>
        <v>7.8571428571429003</v>
      </c>
      <c r="P61" s="81">
        <f t="shared" ref="P61:Q61" si="461">C273</f>
        <v>20.029033999999999</v>
      </c>
      <c r="Q61" s="81">
        <f t="shared" si="461"/>
        <v>11.323145999999999</v>
      </c>
      <c r="R61" s="81">
        <f t="shared" si="10"/>
        <v>7.8571428571429003</v>
      </c>
      <c r="S61" s="81">
        <f t="shared" ref="S61:T61" si="462">C377</f>
        <v>17.493175999999998</v>
      </c>
      <c r="T61" s="81">
        <f t="shared" si="462"/>
        <v>8.4493445999999999</v>
      </c>
      <c r="U61" s="81">
        <f t="shared" si="12"/>
        <v>7.8571428571429003</v>
      </c>
      <c r="V61" s="81">
        <f t="shared" ref="V61:W61" si="463">C481</f>
        <v>14.616353</v>
      </c>
      <c r="W61" s="81">
        <f t="shared" si="463"/>
        <v>5.0075516999999996</v>
      </c>
      <c r="Y61">
        <v>7367346938.7755003</v>
      </c>
      <c r="Z61">
        <v>-19.033798000000001</v>
      </c>
      <c r="AA61">
        <v>15.767879000000001</v>
      </c>
      <c r="AB61">
        <v>23.850446999999999</v>
      </c>
      <c r="AC61">
        <v>-77.528396999999998</v>
      </c>
      <c r="AD61">
        <v>-8.0825682000000008</v>
      </c>
      <c r="AE61" s="8"/>
      <c r="AF61" s="6">
        <f t="shared" si="269"/>
        <v>7.8571428571429003</v>
      </c>
      <c r="AG61" s="6">
        <f t="shared" si="270"/>
        <v>23.738828999999999</v>
      </c>
      <c r="AH61" s="6">
        <f t="shared" si="271"/>
        <v>15.534037</v>
      </c>
      <c r="AI61" s="6">
        <f t="shared" si="14"/>
        <v>7.8571428571429003</v>
      </c>
      <c r="AJ61" s="81">
        <f t="shared" ref="AJ61:AK61" si="464">Z169</f>
        <v>21.804434000000001</v>
      </c>
      <c r="AK61" s="81">
        <f t="shared" si="464"/>
        <v>13.376538</v>
      </c>
      <c r="AL61" s="81">
        <f t="shared" si="16"/>
        <v>7.8571428571429003</v>
      </c>
      <c r="AM61" s="43">
        <f t="shared" ref="AM61:AN61" si="465">Z273</f>
        <v>19.833769</v>
      </c>
      <c r="AN61" s="81">
        <f t="shared" si="465"/>
        <v>11.136483</v>
      </c>
      <c r="AO61" s="81">
        <f t="shared" si="18"/>
        <v>7.8571428571429003</v>
      </c>
      <c r="AP61" s="81">
        <f t="shared" ref="AP61:AQ61" si="466">Z377</f>
        <v>17.570775999999999</v>
      </c>
      <c r="AQ61" s="81">
        <f t="shared" si="466"/>
        <v>8.5001944999999992</v>
      </c>
      <c r="AR61" s="81">
        <f t="shared" si="20"/>
        <v>7.8571428571429003</v>
      </c>
      <c r="AS61" s="81">
        <f t="shared" ref="AS61:AT61" si="467">Z481</f>
        <v>14.820743</v>
      </c>
      <c r="AT61" s="81">
        <f t="shared" si="467"/>
        <v>5.1789459999999998</v>
      </c>
    </row>
    <row r="62" spans="2:47" x14ac:dyDescent="0.25">
      <c r="B62">
        <v>7489795918.3673</v>
      </c>
      <c r="C62">
        <v>-19.188148000000002</v>
      </c>
      <c r="D62">
        <v>15.625436000000001</v>
      </c>
      <c r="E62">
        <v>23.867671999999999</v>
      </c>
      <c r="F62">
        <v>-76.284828000000005</v>
      </c>
      <c r="G62">
        <v>-8.2422371000000005</v>
      </c>
      <c r="H62" s="8"/>
      <c r="I62" s="6">
        <f t="shared" si="262"/>
        <v>7.9795918367347003</v>
      </c>
      <c r="J62" s="6">
        <f t="shared" si="263"/>
        <v>24.666840000000001</v>
      </c>
      <c r="K62" s="6">
        <f t="shared" si="264"/>
        <v>16.299735999999999</v>
      </c>
      <c r="L62" s="6">
        <f t="shared" si="6"/>
        <v>7.9795918367347003</v>
      </c>
      <c r="M62" s="81">
        <f t="shared" ref="M62:N62" si="468">C170</f>
        <v>22.024048000000001</v>
      </c>
      <c r="N62" s="81">
        <f t="shared" si="468"/>
        <v>13.492328000000001</v>
      </c>
      <c r="O62" s="81">
        <f t="shared" si="8"/>
        <v>7.9795918367347003</v>
      </c>
      <c r="P62" s="81">
        <f t="shared" ref="P62:Q62" si="469">C274</f>
        <v>19.545860000000001</v>
      </c>
      <c r="Q62" s="81">
        <f t="shared" si="469"/>
        <v>10.793794999999999</v>
      </c>
      <c r="R62" s="81">
        <f t="shared" si="10"/>
        <v>7.9795918367347003</v>
      </c>
      <c r="S62" s="81">
        <f t="shared" ref="S62:T62" si="470">C378</f>
        <v>16.985765000000001</v>
      </c>
      <c r="T62" s="81">
        <f t="shared" si="470"/>
        <v>7.8867954999999998</v>
      </c>
      <c r="U62" s="81">
        <f t="shared" si="12"/>
        <v>7.9795918367347003</v>
      </c>
      <c r="V62" s="81">
        <f t="shared" ref="V62:W62" si="471">C482</f>
        <v>14.193512999999999</v>
      </c>
      <c r="W62" s="81">
        <f t="shared" si="471"/>
        <v>4.5154395000000003</v>
      </c>
      <c r="Y62">
        <v>7489795918.3673</v>
      </c>
      <c r="Z62">
        <v>-19.082377999999999</v>
      </c>
      <c r="AA62">
        <v>15.902371</v>
      </c>
      <c r="AB62">
        <v>24.026848000000001</v>
      </c>
      <c r="AC62">
        <v>-76.832863000000003</v>
      </c>
      <c r="AD62">
        <v>-8.1244755000000008</v>
      </c>
      <c r="AE62" s="8"/>
      <c r="AF62" s="6">
        <f t="shared" si="269"/>
        <v>7.9795918367347003</v>
      </c>
      <c r="AG62" s="6">
        <f t="shared" si="270"/>
        <v>23.410005999999999</v>
      </c>
      <c r="AH62" s="6">
        <f t="shared" si="271"/>
        <v>15.130223000000001</v>
      </c>
      <c r="AI62" s="6">
        <f t="shared" si="14"/>
        <v>7.9795918367347003</v>
      </c>
      <c r="AJ62" s="81">
        <f t="shared" ref="AJ62:AK62" si="472">Z170</f>
        <v>21.323198000000001</v>
      </c>
      <c r="AK62" s="81">
        <f t="shared" si="472"/>
        <v>12.821021</v>
      </c>
      <c r="AL62" s="81">
        <f t="shared" si="16"/>
        <v>7.9795918367347003</v>
      </c>
      <c r="AM62" s="43">
        <f t="shared" ref="AM62:AN62" si="473">Z274</f>
        <v>19.289909000000002</v>
      </c>
      <c r="AN62" s="81">
        <f t="shared" si="473"/>
        <v>10.517982</v>
      </c>
      <c r="AO62" s="81">
        <f t="shared" si="18"/>
        <v>7.9795918367347003</v>
      </c>
      <c r="AP62" s="81">
        <f t="shared" ref="AP62:AQ62" si="474">Z378</f>
        <v>17.011301</v>
      </c>
      <c r="AQ62" s="81">
        <f t="shared" si="474"/>
        <v>7.8629246000000004</v>
      </c>
      <c r="AR62" s="81">
        <f t="shared" si="20"/>
        <v>7.9795918367347003</v>
      </c>
      <c r="AS62" s="81">
        <f t="shared" ref="AS62:AT62" si="475">Z482</f>
        <v>14.3545</v>
      </c>
      <c r="AT62" s="81">
        <f t="shared" si="475"/>
        <v>4.6214795000000004</v>
      </c>
    </row>
    <row r="63" spans="2:47" x14ac:dyDescent="0.25">
      <c r="B63">
        <v>7612244897.9591999</v>
      </c>
      <c r="C63">
        <v>-19.244479999999999</v>
      </c>
      <c r="D63">
        <v>16.252647</v>
      </c>
      <c r="E63">
        <v>24.510978999999999</v>
      </c>
      <c r="F63">
        <v>-78.525574000000006</v>
      </c>
      <c r="G63">
        <v>-8.2583331999999992</v>
      </c>
      <c r="H63" s="8"/>
      <c r="I63" s="6">
        <f t="shared" si="262"/>
        <v>8.1020408163265003</v>
      </c>
      <c r="J63" s="6">
        <f t="shared" si="263"/>
        <v>24.181733999999999</v>
      </c>
      <c r="K63" s="6">
        <f t="shared" si="264"/>
        <v>15.794689</v>
      </c>
      <c r="L63" s="6">
        <f t="shared" si="6"/>
        <v>8.1020408163265003</v>
      </c>
      <c r="M63" s="81">
        <f t="shared" ref="M63:N63" si="476">C171</f>
        <v>21.499571</v>
      </c>
      <c r="N63" s="81">
        <f t="shared" si="476"/>
        <v>12.942432999999999</v>
      </c>
      <c r="O63" s="81">
        <f t="shared" si="8"/>
        <v>8.1020408163265003</v>
      </c>
      <c r="P63" s="81">
        <f t="shared" ref="P63:Q63" si="477">C275</f>
        <v>19.058364999999998</v>
      </c>
      <c r="Q63" s="81">
        <f t="shared" si="477"/>
        <v>10.266591</v>
      </c>
      <c r="R63" s="81">
        <f t="shared" si="10"/>
        <v>8.1020408163265003</v>
      </c>
      <c r="S63" s="81">
        <f t="shared" ref="S63:T63" si="478">C379</f>
        <v>16.452908000000001</v>
      </c>
      <c r="T63" s="81">
        <f t="shared" si="478"/>
        <v>7.2846212000000001</v>
      </c>
      <c r="U63" s="81">
        <f t="shared" si="12"/>
        <v>8.1020408163265003</v>
      </c>
      <c r="V63" s="81">
        <f t="shared" ref="V63:W63" si="479">C483</f>
        <v>13.690557</v>
      </c>
      <c r="W63" s="81">
        <f t="shared" si="479"/>
        <v>3.8867881</v>
      </c>
      <c r="Y63">
        <v>7612244897.9591999</v>
      </c>
      <c r="Z63">
        <v>-19.099874</v>
      </c>
      <c r="AA63">
        <v>15.742369</v>
      </c>
      <c r="AB63">
        <v>23.870714</v>
      </c>
      <c r="AC63">
        <v>-76.701133999999996</v>
      </c>
      <c r="AD63">
        <v>-8.1283455</v>
      </c>
      <c r="AE63" s="8"/>
      <c r="AF63" s="6">
        <f t="shared" si="269"/>
        <v>8.1020408163265003</v>
      </c>
      <c r="AG63" s="6">
        <f t="shared" si="270"/>
        <v>23.092258000000001</v>
      </c>
      <c r="AH63" s="6">
        <f t="shared" si="271"/>
        <v>14.741484</v>
      </c>
      <c r="AI63" s="6">
        <f t="shared" si="14"/>
        <v>8.1020408163265003</v>
      </c>
      <c r="AJ63" s="81">
        <f t="shared" ref="AJ63:AK63" si="480">Z171</f>
        <v>20.966173000000001</v>
      </c>
      <c r="AK63" s="81">
        <f t="shared" si="480"/>
        <v>12.393824</v>
      </c>
      <c r="AL63" s="81">
        <f t="shared" si="16"/>
        <v>8.1020408163265003</v>
      </c>
      <c r="AM63" s="43">
        <f t="shared" ref="AM63:AN63" si="481">Z275</f>
        <v>18.955486000000001</v>
      </c>
      <c r="AN63" s="81">
        <f t="shared" si="481"/>
        <v>10.113407</v>
      </c>
      <c r="AO63" s="81">
        <f t="shared" si="18"/>
        <v>8.1020408163265003</v>
      </c>
      <c r="AP63" s="81">
        <f t="shared" ref="AP63:AQ63" si="482">Z379</f>
        <v>16.701219999999999</v>
      </c>
      <c r="AQ63" s="81">
        <f t="shared" si="482"/>
        <v>7.4741035</v>
      </c>
      <c r="AR63" s="81">
        <f t="shared" si="20"/>
        <v>8.1020408163265003</v>
      </c>
      <c r="AS63" s="81">
        <f t="shared" ref="AS63:AT63" si="483">Z483</f>
        <v>13.96433</v>
      </c>
      <c r="AT63" s="81">
        <f t="shared" si="483"/>
        <v>4.1191177000000003</v>
      </c>
    </row>
    <row r="64" spans="2:47" x14ac:dyDescent="0.25">
      <c r="B64">
        <v>7734693877.5509996</v>
      </c>
      <c r="C64">
        <v>-19.237235999999999</v>
      </c>
      <c r="D64">
        <v>16.579104999999998</v>
      </c>
      <c r="E64">
        <v>24.888092</v>
      </c>
      <c r="F64">
        <v>-79.715073000000004</v>
      </c>
      <c r="G64">
        <v>-8.3089867000000002</v>
      </c>
      <c r="H64" s="8"/>
      <c r="I64" s="6">
        <f t="shared" si="262"/>
        <v>8.2244897959183998</v>
      </c>
      <c r="J64" s="6">
        <f t="shared" si="263"/>
        <v>23.375526000000001</v>
      </c>
      <c r="K64" s="6">
        <f t="shared" si="264"/>
        <v>14.973609</v>
      </c>
      <c r="L64" s="6">
        <f t="shared" si="6"/>
        <v>8.2244897959183998</v>
      </c>
      <c r="M64" s="81">
        <f t="shared" ref="M64:N64" si="484">C172</f>
        <v>20.854994000000001</v>
      </c>
      <c r="N64" s="81">
        <f t="shared" si="484"/>
        <v>12.281150999999999</v>
      </c>
      <c r="O64" s="81">
        <f t="shared" si="8"/>
        <v>8.2244897959183998</v>
      </c>
      <c r="P64" s="81">
        <f t="shared" ref="P64:Q64" si="485">C276</f>
        <v>18.569828000000001</v>
      </c>
      <c r="Q64" s="81">
        <f t="shared" si="485"/>
        <v>9.7516049999999996</v>
      </c>
      <c r="R64" s="81">
        <f t="shared" si="10"/>
        <v>8.2244897959183998</v>
      </c>
      <c r="S64" s="81">
        <f t="shared" ref="S64:T64" si="486">C380</f>
        <v>16.049907999999999</v>
      </c>
      <c r="T64" s="81">
        <f t="shared" si="486"/>
        <v>6.8389182000000002</v>
      </c>
      <c r="U64" s="81">
        <f t="shared" si="12"/>
        <v>8.2244897959183998</v>
      </c>
      <c r="V64" s="81">
        <f t="shared" ref="V64:W64" si="487">C484</f>
        <v>13.442266</v>
      </c>
      <c r="W64" s="81">
        <f t="shared" si="487"/>
        <v>3.5728607000000001</v>
      </c>
      <c r="Y64">
        <v>7734693877.5509996</v>
      </c>
      <c r="Z64">
        <v>-19.081827000000001</v>
      </c>
      <c r="AA64">
        <v>15.708337999999999</v>
      </c>
      <c r="AB64">
        <v>23.875693999999999</v>
      </c>
      <c r="AC64">
        <v>-76.712463</v>
      </c>
      <c r="AD64">
        <v>-8.1673565000000004</v>
      </c>
      <c r="AE64" s="8"/>
      <c r="AF64" s="6">
        <f t="shared" si="269"/>
        <v>8.2244897959183998</v>
      </c>
      <c r="AG64" s="6">
        <f t="shared" si="270"/>
        <v>22.676313</v>
      </c>
      <c r="AH64" s="6">
        <f t="shared" si="271"/>
        <v>14.226293999999999</v>
      </c>
      <c r="AI64" s="6">
        <f t="shared" si="14"/>
        <v>8.2244897959183998</v>
      </c>
      <c r="AJ64" s="81">
        <f t="shared" ref="AJ64:AK64" si="488">Z172</f>
        <v>20.685161999999998</v>
      </c>
      <c r="AK64" s="81">
        <f t="shared" si="488"/>
        <v>12.024571</v>
      </c>
      <c r="AL64" s="81">
        <f t="shared" si="16"/>
        <v>8.2244897959183998</v>
      </c>
      <c r="AM64" s="43">
        <f t="shared" ref="AM64:AN64" si="489">Z276</f>
        <v>18.766769</v>
      </c>
      <c r="AN64" s="81">
        <f t="shared" si="489"/>
        <v>9.8462229000000008</v>
      </c>
      <c r="AO64" s="81">
        <f t="shared" si="18"/>
        <v>8.2244897959183998</v>
      </c>
      <c r="AP64" s="81">
        <f t="shared" ref="AP64:AQ64" si="490">Z380</f>
        <v>16.632441</v>
      </c>
      <c r="AQ64" s="81">
        <f t="shared" si="490"/>
        <v>7.3354292000000001</v>
      </c>
      <c r="AR64" s="81">
        <f t="shared" si="20"/>
        <v>8.2244897959183998</v>
      </c>
      <c r="AS64" s="81">
        <f t="shared" ref="AS64:AT64" si="491">Z484</f>
        <v>13.893145000000001</v>
      </c>
      <c r="AT64" s="81">
        <f t="shared" si="491"/>
        <v>3.9720084999999998</v>
      </c>
    </row>
    <row r="65" spans="2:46" x14ac:dyDescent="0.25">
      <c r="B65">
        <v>7857142857.1429005</v>
      </c>
      <c r="C65">
        <v>-19.349035000000001</v>
      </c>
      <c r="D65">
        <v>16.614477000000001</v>
      </c>
      <c r="E65">
        <v>24.934508999999998</v>
      </c>
      <c r="F65">
        <v>-78.726241999999999</v>
      </c>
      <c r="G65">
        <v>-8.3200321000000006</v>
      </c>
      <c r="H65" s="8"/>
      <c r="I65" s="6">
        <f t="shared" si="262"/>
        <v>8.3469387755101998</v>
      </c>
      <c r="J65" s="6">
        <f t="shared" si="263"/>
        <v>22.697030999999999</v>
      </c>
      <c r="K65" s="6">
        <f t="shared" si="264"/>
        <v>14.275454</v>
      </c>
      <c r="L65" s="6">
        <f t="shared" si="6"/>
        <v>8.3469387755101998</v>
      </c>
      <c r="M65" s="81">
        <f t="shared" ref="M65:N65" si="492">C173</f>
        <v>20.367895000000001</v>
      </c>
      <c r="N65" s="81">
        <f t="shared" si="492"/>
        <v>11.768534000000001</v>
      </c>
      <c r="O65" s="81">
        <f t="shared" si="8"/>
        <v>8.3469387755101998</v>
      </c>
      <c r="P65" s="81">
        <f t="shared" ref="P65:Q65" si="493">C277</f>
        <v>18.190306</v>
      </c>
      <c r="Q65" s="81">
        <f t="shared" si="493"/>
        <v>9.3367739000000007</v>
      </c>
      <c r="R65" s="81">
        <f t="shared" si="10"/>
        <v>8.3469387755101998</v>
      </c>
      <c r="S65" s="81">
        <f t="shared" ref="S65:T65" si="494">C381</f>
        <v>15.757040999999999</v>
      </c>
      <c r="T65" s="81">
        <f t="shared" si="494"/>
        <v>6.4915643000000003</v>
      </c>
      <c r="U65" s="81">
        <f t="shared" si="12"/>
        <v>8.3469387755101998</v>
      </c>
      <c r="V65" s="81">
        <f t="shared" ref="V65:W65" si="495">C485</f>
        <v>13.297749</v>
      </c>
      <c r="W65" s="81">
        <f t="shared" si="495"/>
        <v>3.3453534</v>
      </c>
      <c r="Y65">
        <v>7857142857.1429005</v>
      </c>
      <c r="Z65">
        <v>-19.212465000000002</v>
      </c>
      <c r="AA65">
        <v>15.534037</v>
      </c>
      <c r="AB65">
        <v>23.738828999999999</v>
      </c>
      <c r="AC65">
        <v>-77.018935999999997</v>
      </c>
      <c r="AD65">
        <v>-8.2047919999999994</v>
      </c>
      <c r="AE65" s="8"/>
      <c r="AF65" s="6">
        <f t="shared" si="269"/>
        <v>8.3469387755101998</v>
      </c>
      <c r="AG65" s="6">
        <f t="shared" si="270"/>
        <v>22.712246</v>
      </c>
      <c r="AH65" s="6">
        <f t="shared" si="271"/>
        <v>14.130309</v>
      </c>
      <c r="AI65" s="6">
        <f t="shared" si="14"/>
        <v>8.3469387755101998</v>
      </c>
      <c r="AJ65" s="81">
        <f t="shared" ref="AJ65:AK65" si="496">Z173</f>
        <v>20.879313</v>
      </c>
      <c r="AK65" s="81">
        <f t="shared" si="496"/>
        <v>12.105596999999999</v>
      </c>
      <c r="AL65" s="81">
        <f t="shared" si="16"/>
        <v>8.3469387755101998</v>
      </c>
      <c r="AM65" s="43">
        <f t="shared" ref="AM65:AN65" si="497">Z277</f>
        <v>18.977968000000001</v>
      </c>
      <c r="AN65" s="81">
        <f t="shared" si="497"/>
        <v>9.9629583000000004</v>
      </c>
      <c r="AO65" s="81">
        <f t="shared" si="18"/>
        <v>8.3469387755101998</v>
      </c>
      <c r="AP65" s="81">
        <f t="shared" ref="AP65:AQ65" si="498">Z381</f>
        <v>16.864318999999998</v>
      </c>
      <c r="AQ65" s="81">
        <f t="shared" si="498"/>
        <v>7.4900618000000003</v>
      </c>
      <c r="AR65" s="81">
        <f t="shared" si="20"/>
        <v>8.3469387755101998</v>
      </c>
      <c r="AS65" s="81">
        <f t="shared" ref="AS65:AT65" si="499">Z485</f>
        <v>14.035015</v>
      </c>
      <c r="AT65" s="81">
        <f t="shared" si="499"/>
        <v>4.0483665000000002</v>
      </c>
    </row>
    <row r="66" spans="2:46" x14ac:dyDescent="0.25">
      <c r="B66">
        <v>7979591836.7347002</v>
      </c>
      <c r="C66">
        <v>-19.238614999999999</v>
      </c>
      <c r="D66">
        <v>16.299735999999999</v>
      </c>
      <c r="E66">
        <v>24.666840000000001</v>
      </c>
      <c r="F66">
        <v>-78.720207000000002</v>
      </c>
      <c r="G66">
        <v>-8.3671026000000008</v>
      </c>
      <c r="H66" s="8"/>
      <c r="I66" s="6">
        <f t="shared" si="262"/>
        <v>8.4693877551019998</v>
      </c>
      <c r="J66" s="6">
        <f t="shared" si="263"/>
        <v>22.177717000000001</v>
      </c>
      <c r="K66" s="6">
        <f t="shared" si="264"/>
        <v>13.75841</v>
      </c>
      <c r="L66" s="6">
        <f t="shared" si="6"/>
        <v>8.4693877551019998</v>
      </c>
      <c r="M66" s="81">
        <f t="shared" ref="M66:N66" si="500">C174</f>
        <v>19.977615</v>
      </c>
      <c r="N66" s="81">
        <f t="shared" si="500"/>
        <v>11.367305</v>
      </c>
      <c r="O66" s="81">
        <f t="shared" si="8"/>
        <v>8.4693877551019998</v>
      </c>
      <c r="P66" s="81">
        <f t="shared" ref="P66:Q66" si="501">C278</f>
        <v>17.851143</v>
      </c>
      <c r="Q66" s="81">
        <f t="shared" si="501"/>
        <v>8.9662246999999997</v>
      </c>
      <c r="R66" s="81">
        <f t="shared" si="10"/>
        <v>8.4693877551019998</v>
      </c>
      <c r="S66" s="81">
        <f t="shared" ref="S66:T66" si="502">C382</f>
        <v>15.538823000000001</v>
      </c>
      <c r="T66" s="81">
        <f t="shared" si="502"/>
        <v>6.2150688000000001</v>
      </c>
      <c r="U66" s="81">
        <f t="shared" si="12"/>
        <v>8.4693877551019998</v>
      </c>
      <c r="V66" s="81">
        <f t="shared" ref="V66:W66" si="503">C486</f>
        <v>13.196358</v>
      </c>
      <c r="W66" s="81">
        <f t="shared" si="503"/>
        <v>3.1489031000000001</v>
      </c>
      <c r="Y66">
        <v>7979591836.7347002</v>
      </c>
      <c r="Z66">
        <v>-19.177149</v>
      </c>
      <c r="AA66">
        <v>15.130223000000001</v>
      </c>
      <c r="AB66">
        <v>23.410005999999999</v>
      </c>
      <c r="AC66">
        <v>-75.887146000000001</v>
      </c>
      <c r="AD66">
        <v>-8.2797832000000007</v>
      </c>
      <c r="AE66" s="8"/>
      <c r="AF66" s="6">
        <f t="shared" si="269"/>
        <v>8.4693877551019998</v>
      </c>
      <c r="AG66" s="6">
        <f t="shared" si="270"/>
        <v>22.971177999999998</v>
      </c>
      <c r="AH66" s="6">
        <f t="shared" si="271"/>
        <v>14.289702</v>
      </c>
      <c r="AI66" s="6">
        <f t="shared" si="14"/>
        <v>8.4693877551019998</v>
      </c>
      <c r="AJ66" s="81">
        <f t="shared" ref="AJ66:AK66" si="504">Z174</f>
        <v>21.110298</v>
      </c>
      <c r="AK66" s="81">
        <f t="shared" si="504"/>
        <v>12.259174</v>
      </c>
      <c r="AL66" s="81">
        <f t="shared" si="16"/>
        <v>8.4693877551019998</v>
      </c>
      <c r="AM66" s="43">
        <f t="shared" ref="AM66:AN66" si="505">Z278</f>
        <v>19.19286</v>
      </c>
      <c r="AN66" s="81">
        <f t="shared" si="505"/>
        <v>10.115947999999999</v>
      </c>
      <c r="AO66" s="81">
        <f t="shared" si="18"/>
        <v>8.4693877551019998</v>
      </c>
      <c r="AP66" s="81">
        <f t="shared" ref="AP66:AQ66" si="506">Z382</f>
        <v>16.932755</v>
      </c>
      <c r="AQ66" s="81">
        <f t="shared" si="506"/>
        <v>7.5049061999999997</v>
      </c>
      <c r="AR66" s="81">
        <f t="shared" si="20"/>
        <v>8.4693877551019998</v>
      </c>
      <c r="AS66" s="81">
        <f t="shared" ref="AS66:AT66" si="507">Z486</f>
        <v>13.960202000000001</v>
      </c>
      <c r="AT66" s="81">
        <f t="shared" si="507"/>
        <v>3.9003383999999999</v>
      </c>
    </row>
    <row r="67" spans="2:46" x14ac:dyDescent="0.25">
      <c r="B67">
        <v>8102040816.3264999</v>
      </c>
      <c r="C67">
        <v>-19.366705</v>
      </c>
      <c r="D67">
        <v>15.794689</v>
      </c>
      <c r="E67">
        <v>24.181733999999999</v>
      </c>
      <c r="F67">
        <v>-78.215041999999997</v>
      </c>
      <c r="G67">
        <v>-8.3870459000000004</v>
      </c>
      <c r="H67" s="8"/>
      <c r="I67" s="6">
        <f t="shared" si="262"/>
        <v>8.5918367346938993</v>
      </c>
      <c r="J67" s="6">
        <f t="shared" si="263"/>
        <v>21.899035000000001</v>
      </c>
      <c r="K67" s="6">
        <f t="shared" si="264"/>
        <v>13.411144999999999</v>
      </c>
      <c r="L67" s="6">
        <f t="shared" si="6"/>
        <v>8.5918367346938993</v>
      </c>
      <c r="M67" s="81">
        <f t="shared" ref="M67:N67" si="508">C175</f>
        <v>19.851369999999999</v>
      </c>
      <c r="N67" s="81">
        <f t="shared" si="508"/>
        <v>11.155901999999999</v>
      </c>
      <c r="O67" s="81">
        <f t="shared" si="8"/>
        <v>8.5918367346938993</v>
      </c>
      <c r="P67" s="81">
        <f t="shared" ref="P67:Q67" si="509">C279</f>
        <v>17.780172</v>
      </c>
      <c r="Q67" s="81">
        <f t="shared" si="509"/>
        <v>8.7903365999999998</v>
      </c>
      <c r="R67" s="81">
        <f t="shared" si="10"/>
        <v>8.5918367346938993</v>
      </c>
      <c r="S67" s="81">
        <f t="shared" ref="S67:T67" si="510">C383</f>
        <v>15.578023</v>
      </c>
      <c r="T67" s="81">
        <f t="shared" si="510"/>
        <v>6.1290493000000001</v>
      </c>
      <c r="U67" s="81">
        <f t="shared" si="12"/>
        <v>8.5918367346938993</v>
      </c>
      <c r="V67" s="81">
        <f t="shared" ref="V67:W67" si="511">C487</f>
        <v>13.319642</v>
      </c>
      <c r="W67" s="81">
        <f t="shared" si="511"/>
        <v>3.1198888</v>
      </c>
      <c r="Y67">
        <v>8102040816.3264999</v>
      </c>
      <c r="Z67">
        <v>-19.275015</v>
      </c>
      <c r="AA67">
        <v>14.741484</v>
      </c>
      <c r="AB67">
        <v>23.092258000000001</v>
      </c>
      <c r="AC67">
        <v>-74.869140999999999</v>
      </c>
      <c r="AD67">
        <v>-8.3507747999999999</v>
      </c>
      <c r="AE67" s="8"/>
      <c r="AF67" s="6">
        <f t="shared" si="269"/>
        <v>8.5918367346938993</v>
      </c>
      <c r="AG67" s="6">
        <f t="shared" si="270"/>
        <v>23.687197000000001</v>
      </c>
      <c r="AH67" s="6">
        <f t="shared" si="271"/>
        <v>14.874415000000001</v>
      </c>
      <c r="AI67" s="6">
        <f t="shared" si="14"/>
        <v>8.5918367346938993</v>
      </c>
      <c r="AJ67" s="81">
        <f t="shared" ref="AJ67:AK67" si="512">Z175</f>
        <v>21.719812000000001</v>
      </c>
      <c r="AK67" s="81">
        <f t="shared" si="512"/>
        <v>12.760478000000001</v>
      </c>
      <c r="AL67" s="81">
        <f t="shared" si="16"/>
        <v>8.5918367346938993</v>
      </c>
      <c r="AM67" s="43">
        <f t="shared" ref="AM67:AN67" si="513">Z279</f>
        <v>19.694739999999999</v>
      </c>
      <c r="AN67" s="81">
        <f t="shared" si="513"/>
        <v>10.529455</v>
      </c>
      <c r="AO67" s="81">
        <f t="shared" si="18"/>
        <v>8.5918367346938993</v>
      </c>
      <c r="AP67" s="81">
        <f t="shared" ref="AP67:AQ67" si="514">Z383</f>
        <v>17.353123</v>
      </c>
      <c r="AQ67" s="81">
        <f t="shared" si="514"/>
        <v>7.8524718</v>
      </c>
      <c r="AR67" s="81">
        <f t="shared" si="20"/>
        <v>8.5918367346938993</v>
      </c>
      <c r="AS67" s="81">
        <f t="shared" ref="AS67:AT67" si="515">Z487</f>
        <v>14.180505</v>
      </c>
      <c r="AT67" s="81">
        <f t="shared" si="515"/>
        <v>4.0491896000000001</v>
      </c>
    </row>
    <row r="68" spans="2:46" x14ac:dyDescent="0.25">
      <c r="B68">
        <v>8224489795.9183998</v>
      </c>
      <c r="C68">
        <v>-19.471218</v>
      </c>
      <c r="D68">
        <v>14.973609</v>
      </c>
      <c r="E68">
        <v>23.375526000000001</v>
      </c>
      <c r="F68">
        <v>-76.062507999999994</v>
      </c>
      <c r="G68">
        <v>-8.4019174999999997</v>
      </c>
      <c r="H68" s="8"/>
      <c r="I68" s="6">
        <f t="shared" si="262"/>
        <v>8.7142857142856993</v>
      </c>
      <c r="J68" s="6">
        <f t="shared" si="263"/>
        <v>21.561001000000001</v>
      </c>
      <c r="K68" s="6">
        <f t="shared" si="264"/>
        <v>12.975439</v>
      </c>
      <c r="L68" s="6">
        <f t="shared" si="6"/>
        <v>8.7142857142856993</v>
      </c>
      <c r="M68" s="81">
        <f t="shared" ref="M68:N68" si="516">C176</f>
        <v>19.578989</v>
      </c>
      <c r="N68" s="81">
        <f t="shared" si="516"/>
        <v>10.767806</v>
      </c>
      <c r="O68" s="81">
        <f t="shared" si="8"/>
        <v>8.7142857142856993</v>
      </c>
      <c r="P68" s="81">
        <f t="shared" ref="P68:Q68" si="517">C280</f>
        <v>17.578135</v>
      </c>
      <c r="Q68" s="81">
        <f t="shared" si="517"/>
        <v>8.4501142999999992</v>
      </c>
      <c r="R68" s="81">
        <f t="shared" si="10"/>
        <v>8.7142857142856993</v>
      </c>
      <c r="S68" s="81">
        <f t="shared" ref="S68:T68" si="518">C384</f>
        <v>15.515836</v>
      </c>
      <c r="T68" s="81">
        <f t="shared" si="518"/>
        <v>5.9062967000000004</v>
      </c>
      <c r="U68" s="81">
        <f t="shared" si="12"/>
        <v>8.7142857142856993</v>
      </c>
      <c r="V68" s="81">
        <f t="shared" ref="V68:W68" si="519">C488</f>
        <v>13.348304000000001</v>
      </c>
      <c r="W68" s="81">
        <f t="shared" si="519"/>
        <v>2.9529842999999998</v>
      </c>
      <c r="Y68">
        <v>8224489795.9183998</v>
      </c>
      <c r="Z68">
        <v>-19.488337000000001</v>
      </c>
      <c r="AA68">
        <v>14.226293999999999</v>
      </c>
      <c r="AB68">
        <v>22.676313</v>
      </c>
      <c r="AC68">
        <v>-75.514122</v>
      </c>
      <c r="AD68">
        <v>-8.4500197999999997</v>
      </c>
      <c r="AE68" s="8"/>
      <c r="AF68" s="6">
        <f t="shared" si="269"/>
        <v>8.7142857142856993</v>
      </c>
      <c r="AG68" s="6">
        <f t="shared" si="270"/>
        <v>23.956023999999999</v>
      </c>
      <c r="AH68" s="6">
        <f t="shared" si="271"/>
        <v>15.031496000000001</v>
      </c>
      <c r="AI68" s="6">
        <f t="shared" si="14"/>
        <v>8.7142857142856993</v>
      </c>
      <c r="AJ68" s="81">
        <f t="shared" ref="AJ68:AK68" si="520">Z176</f>
        <v>21.81016</v>
      </c>
      <c r="AK68" s="81">
        <f t="shared" si="520"/>
        <v>12.752449</v>
      </c>
      <c r="AL68" s="81">
        <f t="shared" si="16"/>
        <v>8.7142857142856993</v>
      </c>
      <c r="AM68" s="43">
        <f t="shared" ref="AM68:AN68" si="521">Z280</f>
        <v>19.787351999999998</v>
      </c>
      <c r="AN68" s="81">
        <f t="shared" si="521"/>
        <v>10.530906999999999</v>
      </c>
      <c r="AO68" s="81">
        <f t="shared" si="18"/>
        <v>8.7142857142856993</v>
      </c>
      <c r="AP68" s="81">
        <f t="shared" ref="AP68:AQ68" si="522">Z384</f>
        <v>17.393152000000001</v>
      </c>
      <c r="AQ68" s="81">
        <f t="shared" si="522"/>
        <v>7.7980390000000002</v>
      </c>
      <c r="AR68" s="81">
        <f t="shared" si="20"/>
        <v>8.7142857142856993</v>
      </c>
      <c r="AS68" s="81">
        <f t="shared" ref="AS68:AT68" si="523">Z488</f>
        <v>14.179480999999999</v>
      </c>
      <c r="AT68" s="81">
        <f t="shared" si="523"/>
        <v>3.919934</v>
      </c>
    </row>
    <row r="69" spans="2:46" x14ac:dyDescent="0.25">
      <c r="B69">
        <v>8346938775.5101995</v>
      </c>
      <c r="C69">
        <v>-19.380621000000001</v>
      </c>
      <c r="D69">
        <v>14.275454</v>
      </c>
      <c r="E69">
        <v>22.697030999999999</v>
      </c>
      <c r="F69">
        <v>-74.219741999999997</v>
      </c>
      <c r="G69">
        <v>-8.4215774999999997</v>
      </c>
      <c r="H69" s="8"/>
      <c r="I69" s="6">
        <f t="shared" ref="I69:I100" si="524">B73/1000000000</f>
        <v>8.8367346938776006</v>
      </c>
      <c r="J69" s="6">
        <f t="shared" ref="J69:J100" si="525">E73</f>
        <v>21.519189999999998</v>
      </c>
      <c r="K69" s="6">
        <f t="shared" ref="K69:K100" si="526">D73</f>
        <v>12.818645</v>
      </c>
      <c r="L69" s="6">
        <f t="shared" si="6"/>
        <v>8.8367346938776006</v>
      </c>
      <c r="M69" s="81">
        <f t="shared" ref="M69:N69" si="527">C177</f>
        <v>19.551013999999999</v>
      </c>
      <c r="N69" s="81">
        <f t="shared" si="527"/>
        <v>10.609971</v>
      </c>
      <c r="O69" s="81">
        <f t="shared" si="8"/>
        <v>8.8367346938776006</v>
      </c>
      <c r="P69" s="81">
        <f t="shared" ref="P69:Q69" si="528">C281</f>
        <v>17.612331000000001</v>
      </c>
      <c r="Q69" s="81">
        <f t="shared" si="528"/>
        <v>8.3422240999999993</v>
      </c>
      <c r="R69" s="81">
        <f t="shared" si="10"/>
        <v>8.8367346938776006</v>
      </c>
      <c r="S69" s="81">
        <f t="shared" ref="S69:T69" si="529">C385</f>
        <v>15.61178</v>
      </c>
      <c r="T69" s="81">
        <f t="shared" si="529"/>
        <v>5.8508028999999997</v>
      </c>
      <c r="U69" s="81">
        <f t="shared" si="12"/>
        <v>8.8367346938776006</v>
      </c>
      <c r="V69" s="81">
        <f t="shared" ref="V69:W69" si="530">C489</f>
        <v>13.530984999999999</v>
      </c>
      <c r="W69" s="81">
        <f t="shared" si="530"/>
        <v>2.9771204</v>
      </c>
      <c r="Y69">
        <v>8346938775.5101995</v>
      </c>
      <c r="Z69">
        <v>-19.597204000000001</v>
      </c>
      <c r="AA69">
        <v>14.130309</v>
      </c>
      <c r="AB69">
        <v>22.712246</v>
      </c>
      <c r="AC69">
        <v>-74.056168</v>
      </c>
      <c r="AD69">
        <v>-8.5819367999999994</v>
      </c>
      <c r="AE69" s="8"/>
      <c r="AF69" s="6">
        <f t="shared" ref="AF69:AF100" si="531">Y73/1000000000</f>
        <v>8.8367346938776006</v>
      </c>
      <c r="AG69" s="6">
        <f t="shared" ref="AG69:AG100" si="532">AB73</f>
        <v>23.789442000000001</v>
      </c>
      <c r="AH69" s="6">
        <f t="shared" ref="AH69:AH100" si="533">AA73</f>
        <v>14.79701</v>
      </c>
      <c r="AI69" s="6">
        <f t="shared" si="14"/>
        <v>8.8367346938776006</v>
      </c>
      <c r="AJ69" s="81">
        <f t="shared" ref="AJ69:AK69" si="534">Z177</f>
        <v>21.611333999999999</v>
      </c>
      <c r="AK69" s="81">
        <f t="shared" si="534"/>
        <v>12.485956</v>
      </c>
      <c r="AL69" s="81">
        <f t="shared" si="16"/>
        <v>8.8367346938776006</v>
      </c>
      <c r="AM69" s="43">
        <f t="shared" ref="AM69:AN69" si="535">Z281</f>
        <v>19.610970999999999</v>
      </c>
      <c r="AN69" s="81">
        <f t="shared" si="535"/>
        <v>10.282664</v>
      </c>
      <c r="AO69" s="81">
        <f t="shared" si="18"/>
        <v>8.8367346938776006</v>
      </c>
      <c r="AP69" s="81">
        <f t="shared" ref="AP69:AQ69" si="536">Z385</f>
        <v>17.337461000000001</v>
      </c>
      <c r="AQ69" s="81">
        <f t="shared" si="536"/>
        <v>7.6575417999999997</v>
      </c>
      <c r="AR69" s="81">
        <f t="shared" si="20"/>
        <v>8.8367346938776006</v>
      </c>
      <c r="AS69" s="81">
        <f t="shared" ref="AS69:AT69" si="537">Z489</f>
        <v>14.278357</v>
      </c>
      <c r="AT69" s="81">
        <f t="shared" si="537"/>
        <v>3.9151614000000001</v>
      </c>
    </row>
    <row r="70" spans="2:46" x14ac:dyDescent="0.25">
      <c r="B70">
        <v>8469387755.1020002</v>
      </c>
      <c r="C70">
        <v>-19.442032000000001</v>
      </c>
      <c r="D70">
        <v>13.75841</v>
      </c>
      <c r="E70">
        <v>22.177717000000001</v>
      </c>
      <c r="F70">
        <v>-74.252089999999995</v>
      </c>
      <c r="G70">
        <v>-8.4193067999999993</v>
      </c>
      <c r="H70" s="8"/>
      <c r="I70" s="6">
        <f t="shared" si="524"/>
        <v>8.9591836734694006</v>
      </c>
      <c r="J70" s="6">
        <f t="shared" si="525"/>
        <v>21.716017000000001</v>
      </c>
      <c r="K70" s="6">
        <f t="shared" si="526"/>
        <v>12.904505</v>
      </c>
      <c r="L70" s="6">
        <f t="shared" ref="L70:L103" si="538">B74/1000000000</f>
        <v>8.9591836734694006</v>
      </c>
      <c r="M70" s="81">
        <f t="shared" ref="M70:N70" si="539">C178</f>
        <v>19.747992</v>
      </c>
      <c r="N70" s="81">
        <f t="shared" si="539"/>
        <v>10.685055</v>
      </c>
      <c r="O70" s="81">
        <f t="shared" ref="O70:O103" si="540">B74/1000000000</f>
        <v>8.9591836734694006</v>
      </c>
      <c r="P70" s="81">
        <f t="shared" ref="P70:Q70" si="541">C282</f>
        <v>17.825230000000001</v>
      </c>
      <c r="Q70" s="81">
        <f t="shared" si="541"/>
        <v>8.4273415000000007</v>
      </c>
      <c r="R70" s="81">
        <f t="shared" ref="R70:R103" si="542">B74/1000000000</f>
        <v>8.9591836734694006</v>
      </c>
      <c r="S70" s="81">
        <f t="shared" ref="S70:T70" si="543">C386</f>
        <v>15.883081000000001</v>
      </c>
      <c r="T70" s="81">
        <f t="shared" si="543"/>
        <v>5.9879474999999998</v>
      </c>
      <c r="U70" s="81">
        <f t="shared" ref="U70:U103" si="544">B74/1000000000</f>
        <v>8.9591836734694006</v>
      </c>
      <c r="V70" s="81">
        <f t="shared" ref="V70:W70" si="545">C490</f>
        <v>13.781878000000001</v>
      </c>
      <c r="W70" s="81">
        <f t="shared" si="545"/>
        <v>3.0816810000000001</v>
      </c>
      <c r="Y70">
        <v>8469387755.1020002</v>
      </c>
      <c r="Z70">
        <v>-19.721550000000001</v>
      </c>
      <c r="AA70">
        <v>14.289702</v>
      </c>
      <c r="AB70">
        <v>22.971177999999998</v>
      </c>
      <c r="AC70">
        <v>-75.632842999999994</v>
      </c>
      <c r="AD70">
        <v>-8.6814747000000008</v>
      </c>
      <c r="AE70" s="8"/>
      <c r="AF70" s="6">
        <f t="shared" si="531"/>
        <v>8.9591836734694006</v>
      </c>
      <c r="AG70" s="6">
        <f t="shared" si="532"/>
        <v>23.421666999999999</v>
      </c>
      <c r="AH70" s="6">
        <f t="shared" si="533"/>
        <v>14.423645</v>
      </c>
      <c r="AI70" s="6">
        <f t="shared" ref="AI70:AI103" si="546">Y74/1000000000</f>
        <v>8.9591836734694006</v>
      </c>
      <c r="AJ70" s="81">
        <f t="shared" ref="AJ70:AK70" si="547">Z178</f>
        <v>21.296747</v>
      </c>
      <c r="AK70" s="81">
        <f t="shared" si="547"/>
        <v>12.156968000000001</v>
      </c>
      <c r="AL70" s="81">
        <f t="shared" ref="AL70:AL103" si="548">Y74/1000000000</f>
        <v>8.9591836734694006</v>
      </c>
      <c r="AM70" s="43">
        <f t="shared" ref="AM70:AN70" si="549">Z282</f>
        <v>19.441303000000001</v>
      </c>
      <c r="AN70" s="81">
        <f t="shared" si="549"/>
        <v>10.086036</v>
      </c>
      <c r="AO70" s="81">
        <f t="shared" ref="AO70:AO103" si="550">Y74/1000000000</f>
        <v>8.9591836734694006</v>
      </c>
      <c r="AP70" s="81">
        <f t="shared" ref="AP70:AQ70" si="551">Z386</f>
        <v>17.176344</v>
      </c>
      <c r="AQ70" s="81">
        <f t="shared" si="551"/>
        <v>7.4472889999999996</v>
      </c>
      <c r="AR70" s="81">
        <f t="shared" ref="AR70:AR103" si="552">Y74/1000000000</f>
        <v>8.9591836734694006</v>
      </c>
      <c r="AS70" s="81">
        <f t="shared" ref="AS70:AT70" si="553">Z490</f>
        <v>14.269467000000001</v>
      </c>
      <c r="AT70" s="81">
        <f t="shared" si="553"/>
        <v>3.8243307999999998</v>
      </c>
    </row>
    <row r="71" spans="2:46" x14ac:dyDescent="0.25">
      <c r="B71">
        <v>8591836734.6938992</v>
      </c>
      <c r="C71">
        <v>-19.348068000000001</v>
      </c>
      <c r="D71">
        <v>13.411144999999999</v>
      </c>
      <c r="E71">
        <v>21.899035000000001</v>
      </c>
      <c r="F71">
        <v>-72.590796999999995</v>
      </c>
      <c r="G71">
        <v>-8.4878902000000007</v>
      </c>
      <c r="H71" s="8"/>
      <c r="I71" s="6">
        <f t="shared" si="524"/>
        <v>9.0816326530611988</v>
      </c>
      <c r="J71" s="6">
        <f t="shared" si="525"/>
        <v>21.856468</v>
      </c>
      <c r="K71" s="6">
        <f t="shared" si="526"/>
        <v>12.968178</v>
      </c>
      <c r="L71" s="6">
        <f t="shared" si="538"/>
        <v>9.0816326530611988</v>
      </c>
      <c r="M71" s="81">
        <f t="shared" ref="M71:N71" si="554">C179</f>
        <v>19.864650999999999</v>
      </c>
      <c r="N71" s="81">
        <f t="shared" si="554"/>
        <v>10.718798</v>
      </c>
      <c r="O71" s="81">
        <f t="shared" si="540"/>
        <v>9.0816326530611988</v>
      </c>
      <c r="P71" s="81">
        <f t="shared" ref="P71:Q71" si="555">C283</f>
        <v>17.943629999999999</v>
      </c>
      <c r="Q71" s="81">
        <f t="shared" si="555"/>
        <v>8.4626017000000004</v>
      </c>
      <c r="R71" s="81">
        <f t="shared" si="542"/>
        <v>9.0816326530611988</v>
      </c>
      <c r="S71" s="81">
        <f t="shared" ref="S71:T71" si="556">C387</f>
        <v>16.073025000000001</v>
      </c>
      <c r="T71" s="81">
        <f t="shared" si="556"/>
        <v>6.0927229000000001</v>
      </c>
      <c r="U71" s="81">
        <f t="shared" si="544"/>
        <v>9.0816326530611988</v>
      </c>
      <c r="V71" s="81">
        <f t="shared" ref="V71:W71" si="557">C491</f>
        <v>13.932577999999999</v>
      </c>
      <c r="W71" s="81">
        <f t="shared" si="557"/>
        <v>3.1295700000000002</v>
      </c>
      <c r="Y71">
        <v>8591836734.6938992</v>
      </c>
      <c r="Z71">
        <v>-19.682936000000002</v>
      </c>
      <c r="AA71">
        <v>14.874415000000001</v>
      </c>
      <c r="AB71">
        <v>23.687197000000001</v>
      </c>
      <c r="AC71">
        <v>-77.054276000000002</v>
      </c>
      <c r="AD71">
        <v>-8.8127812999999993</v>
      </c>
      <c r="AE71" s="8"/>
      <c r="AF71" s="6">
        <f t="shared" si="531"/>
        <v>9.0816326530611988</v>
      </c>
      <c r="AG71" s="6">
        <f t="shared" si="532"/>
        <v>22.786874999999998</v>
      </c>
      <c r="AH71" s="6">
        <f t="shared" si="533"/>
        <v>13.855632999999999</v>
      </c>
      <c r="AI71" s="6">
        <f t="shared" si="546"/>
        <v>9.0816326530611988</v>
      </c>
      <c r="AJ71" s="81">
        <f t="shared" ref="AJ71:AK71" si="558">Z179</f>
        <v>20.739563</v>
      </c>
      <c r="AK71" s="81">
        <f t="shared" si="558"/>
        <v>11.650058</v>
      </c>
      <c r="AL71" s="81">
        <f t="shared" si="548"/>
        <v>9.0816326530611988</v>
      </c>
      <c r="AM71" s="43">
        <f t="shared" ref="AM71:AN71" si="559">Z283</f>
        <v>19.037868</v>
      </c>
      <c r="AN71" s="81">
        <f t="shared" si="559"/>
        <v>9.7119751000000001</v>
      </c>
      <c r="AO71" s="81">
        <f t="shared" si="550"/>
        <v>9.0816326530611988</v>
      </c>
      <c r="AP71" s="81">
        <f t="shared" ref="AP71:AQ71" si="560">Z387</f>
        <v>16.894306</v>
      </c>
      <c r="AQ71" s="81">
        <f t="shared" si="560"/>
        <v>7.1633043000000001</v>
      </c>
      <c r="AR71" s="81">
        <f t="shared" si="552"/>
        <v>9.0816326530611988</v>
      </c>
      <c r="AS71" s="81">
        <f t="shared" ref="AS71:AT71" si="561">Z491</f>
        <v>14.160327000000001</v>
      </c>
      <c r="AT71" s="81">
        <f t="shared" si="561"/>
        <v>3.6643085000000002</v>
      </c>
    </row>
    <row r="72" spans="2:46" x14ac:dyDescent="0.25">
      <c r="B72">
        <v>8714285714.2856998</v>
      </c>
      <c r="C72">
        <v>-19.612324000000001</v>
      </c>
      <c r="D72">
        <v>12.975439</v>
      </c>
      <c r="E72">
        <v>21.561001000000001</v>
      </c>
      <c r="F72">
        <v>-72.831253000000004</v>
      </c>
      <c r="G72">
        <v>-8.5855618000000007</v>
      </c>
      <c r="H72" s="8"/>
      <c r="I72" s="6">
        <f t="shared" si="524"/>
        <v>9.2040816326530983</v>
      </c>
      <c r="J72" s="6">
        <f t="shared" si="525"/>
        <v>22.174423000000001</v>
      </c>
      <c r="K72" s="6">
        <f t="shared" si="526"/>
        <v>13.264583999999999</v>
      </c>
      <c r="L72" s="6">
        <f t="shared" si="538"/>
        <v>9.2040816326530983</v>
      </c>
      <c r="M72" s="81">
        <f t="shared" ref="M72:N72" si="562">C180</f>
        <v>20.183056000000001</v>
      </c>
      <c r="N72" s="81">
        <f t="shared" si="562"/>
        <v>11.02305</v>
      </c>
      <c r="O72" s="81">
        <f t="shared" si="540"/>
        <v>9.2040816326530983</v>
      </c>
      <c r="P72" s="81">
        <f t="shared" ref="P72:Q72" si="563">C284</f>
        <v>18.289992999999999</v>
      </c>
      <c r="Q72" s="81">
        <f t="shared" si="563"/>
        <v>8.8094663999999998</v>
      </c>
      <c r="R72" s="81">
        <f t="shared" si="542"/>
        <v>9.2040816326530983</v>
      </c>
      <c r="S72" s="81">
        <f t="shared" ref="S72:T72" si="564">C388</f>
        <v>16.515232000000001</v>
      </c>
      <c r="T72" s="81">
        <f t="shared" si="564"/>
        <v>6.5599847000000002</v>
      </c>
      <c r="U72" s="81">
        <f t="shared" si="544"/>
        <v>9.2040816326530983</v>
      </c>
      <c r="V72" s="81">
        <f t="shared" ref="V72:W72" si="565">C492</f>
        <v>14.345642</v>
      </c>
      <c r="W72" s="81">
        <f t="shared" si="565"/>
        <v>3.5992014000000001</v>
      </c>
      <c r="Y72">
        <v>8714285714.2856998</v>
      </c>
      <c r="Z72">
        <v>-19.996410000000001</v>
      </c>
      <c r="AA72">
        <v>15.031496000000001</v>
      </c>
      <c r="AB72">
        <v>23.956023999999999</v>
      </c>
      <c r="AC72">
        <v>-78.762069999999994</v>
      </c>
      <c r="AD72">
        <v>-8.9245280999999999</v>
      </c>
      <c r="AE72" s="8"/>
      <c r="AF72" s="6">
        <f t="shared" si="531"/>
        <v>9.2040816326530983</v>
      </c>
      <c r="AG72" s="6">
        <f t="shared" si="532"/>
        <v>22.265077999999999</v>
      </c>
      <c r="AH72" s="6">
        <f t="shared" si="533"/>
        <v>13.435074</v>
      </c>
      <c r="AI72" s="6">
        <f t="shared" si="546"/>
        <v>9.2040816326530983</v>
      </c>
      <c r="AJ72" s="81">
        <f t="shared" ref="AJ72:AK72" si="566">Z180</f>
        <v>20.409925000000001</v>
      </c>
      <c r="AK72" s="81">
        <f t="shared" si="566"/>
        <v>11.408132999999999</v>
      </c>
      <c r="AL72" s="81">
        <f t="shared" si="548"/>
        <v>9.2040816326530983</v>
      </c>
      <c r="AM72" s="43">
        <f t="shared" ref="AM72:AN72" si="567">Z284</f>
        <v>18.843582000000001</v>
      </c>
      <c r="AN72" s="81">
        <f t="shared" si="567"/>
        <v>9.5931663999999994</v>
      </c>
      <c r="AO72" s="81">
        <f t="shared" si="550"/>
        <v>9.2040816326530983</v>
      </c>
      <c r="AP72" s="81">
        <f t="shared" ref="AP72:AQ72" si="568">Z388</f>
        <v>16.887530999999999</v>
      </c>
      <c r="AQ72" s="81">
        <f t="shared" si="568"/>
        <v>7.2243319000000001</v>
      </c>
      <c r="AR72" s="81">
        <f t="shared" si="552"/>
        <v>9.2040816326530983</v>
      </c>
      <c r="AS72" s="81">
        <f t="shared" ref="AS72:AT72" si="569">Z492</f>
        <v>14.365527999999999</v>
      </c>
      <c r="AT72" s="81">
        <f t="shared" si="569"/>
        <v>3.9449046000000001</v>
      </c>
    </row>
    <row r="73" spans="2:46" x14ac:dyDescent="0.25">
      <c r="B73">
        <v>8836734693.8775997</v>
      </c>
      <c r="C73">
        <v>-19.782624999999999</v>
      </c>
      <c r="D73">
        <v>12.818645</v>
      </c>
      <c r="E73">
        <v>21.519189999999998</v>
      </c>
      <c r="F73">
        <v>-72.659637000000004</v>
      </c>
      <c r="G73">
        <v>-8.7005444000000001</v>
      </c>
      <c r="H73" s="8"/>
      <c r="I73" s="6">
        <f t="shared" si="524"/>
        <v>9.3265306122449001</v>
      </c>
      <c r="J73" s="6">
        <f t="shared" si="525"/>
        <v>22.244129000000001</v>
      </c>
      <c r="K73" s="6">
        <f t="shared" si="526"/>
        <v>13.369147999999999</v>
      </c>
      <c r="L73" s="6">
        <f t="shared" si="538"/>
        <v>9.3265306122449001</v>
      </c>
      <c r="M73" s="81">
        <f t="shared" ref="M73:N73" si="570">C181</f>
        <v>20.153091</v>
      </c>
      <c r="N73" s="81">
        <f t="shared" si="570"/>
        <v>11.030767000000001</v>
      </c>
      <c r="O73" s="81">
        <f t="shared" si="540"/>
        <v>9.3265306122449001</v>
      </c>
      <c r="P73" s="81">
        <f t="shared" ref="P73:Q73" si="571">C285</f>
        <v>18.329571000000001</v>
      </c>
      <c r="Q73" s="81">
        <f t="shared" si="571"/>
        <v>8.8917207999999999</v>
      </c>
      <c r="R73" s="81">
        <f t="shared" si="542"/>
        <v>9.3265306122449001</v>
      </c>
      <c r="S73" s="81">
        <f t="shared" ref="S73:T73" si="572">C389</f>
        <v>16.531067</v>
      </c>
      <c r="T73" s="81">
        <f t="shared" si="572"/>
        <v>6.6130285000000004</v>
      </c>
      <c r="U73" s="81">
        <f t="shared" si="544"/>
        <v>9.3265306122449001</v>
      </c>
      <c r="V73" s="81">
        <f t="shared" ref="V73:W73" si="573">C493</f>
        <v>14.228491</v>
      </c>
      <c r="W73" s="81">
        <f t="shared" si="573"/>
        <v>3.4810490999999999</v>
      </c>
      <c r="Y73">
        <v>8836734693.8775997</v>
      </c>
      <c r="Z73">
        <v>-20.082726999999998</v>
      </c>
      <c r="AA73">
        <v>14.79701</v>
      </c>
      <c r="AB73">
        <v>23.789442000000001</v>
      </c>
      <c r="AC73">
        <v>-77.658859000000007</v>
      </c>
      <c r="AD73">
        <v>-8.9924326000000008</v>
      </c>
      <c r="AE73" s="8"/>
      <c r="AF73" s="6">
        <f t="shared" si="531"/>
        <v>9.3265306122449001</v>
      </c>
      <c r="AG73" s="6">
        <f t="shared" si="532"/>
        <v>21.678705000000001</v>
      </c>
      <c r="AH73" s="6">
        <f t="shared" si="533"/>
        <v>12.987541</v>
      </c>
      <c r="AI73" s="6">
        <f t="shared" si="546"/>
        <v>9.3265306122449001</v>
      </c>
      <c r="AJ73" s="81">
        <f t="shared" ref="AJ73:AK73" si="574">Z181</f>
        <v>19.893249999999998</v>
      </c>
      <c r="AK73" s="81">
        <f t="shared" si="574"/>
        <v>11.003959999999999</v>
      </c>
      <c r="AL73" s="81">
        <f t="shared" si="548"/>
        <v>9.3265306122449001</v>
      </c>
      <c r="AM73" s="43">
        <f t="shared" ref="AM73:AN73" si="575">Z285</f>
        <v>18.353726999999999</v>
      </c>
      <c r="AN73" s="81">
        <f t="shared" si="575"/>
        <v>9.1839551999999998</v>
      </c>
      <c r="AO73" s="81">
        <f t="shared" si="550"/>
        <v>9.3265306122449001</v>
      </c>
      <c r="AP73" s="81">
        <f t="shared" ref="AP73:AQ73" si="576">Z389</f>
        <v>16.489664000000001</v>
      </c>
      <c r="AQ73" s="81">
        <f t="shared" si="576"/>
        <v>6.8604507000000003</v>
      </c>
      <c r="AR73" s="81">
        <f t="shared" si="552"/>
        <v>9.3265306122449001</v>
      </c>
      <c r="AS73" s="81">
        <f t="shared" ref="AS73:AT73" si="577">Z493</f>
        <v>14.203544000000001</v>
      </c>
      <c r="AT73" s="81">
        <f t="shared" si="577"/>
        <v>3.7469858999999999</v>
      </c>
    </row>
    <row r="74" spans="2:46" x14ac:dyDescent="0.25">
      <c r="B74">
        <v>8959183673.4694004</v>
      </c>
      <c r="C74">
        <v>-19.710732</v>
      </c>
      <c r="D74">
        <v>12.904505</v>
      </c>
      <c r="E74">
        <v>21.716017000000001</v>
      </c>
      <c r="F74">
        <v>-72.738028999999997</v>
      </c>
      <c r="G74">
        <v>-8.8115120000000005</v>
      </c>
      <c r="H74" s="8"/>
      <c r="I74" s="6">
        <f t="shared" si="524"/>
        <v>9.4489795918367001</v>
      </c>
      <c r="J74" s="6">
        <f t="shared" si="525"/>
        <v>22.482918000000002</v>
      </c>
      <c r="K74" s="6">
        <f t="shared" si="526"/>
        <v>13.627952000000001</v>
      </c>
      <c r="L74" s="6">
        <f t="shared" si="538"/>
        <v>9.4489795918367001</v>
      </c>
      <c r="M74" s="81">
        <f t="shared" ref="M74:N74" si="578">C182</f>
        <v>20.441998000000002</v>
      </c>
      <c r="N74" s="81">
        <f t="shared" si="578"/>
        <v>11.358672</v>
      </c>
      <c r="O74" s="81">
        <f t="shared" si="540"/>
        <v>9.4489795918367001</v>
      </c>
      <c r="P74" s="81">
        <f t="shared" ref="P74:Q74" si="579">C286</f>
        <v>18.745636000000001</v>
      </c>
      <c r="Q74" s="81">
        <f t="shared" si="579"/>
        <v>9.3694056999999997</v>
      </c>
      <c r="R74" s="81">
        <f t="shared" si="542"/>
        <v>9.4489795918367001</v>
      </c>
      <c r="S74" s="81">
        <f t="shared" ref="S74:T74" si="580">C390</f>
        <v>17.01895</v>
      </c>
      <c r="T74" s="81">
        <f t="shared" si="580"/>
        <v>7.1920314000000003</v>
      </c>
      <c r="U74" s="81">
        <f t="shared" si="544"/>
        <v>9.4489795918367001</v>
      </c>
      <c r="V74" s="81">
        <f t="shared" ref="V74:W74" si="581">C494</f>
        <v>14.728749000000001</v>
      </c>
      <c r="W74" s="81">
        <f t="shared" si="581"/>
        <v>4.1170939999999998</v>
      </c>
      <c r="Y74">
        <v>8959183673.4694004</v>
      </c>
      <c r="Z74">
        <v>-19.899328000000001</v>
      </c>
      <c r="AA74">
        <v>14.423645</v>
      </c>
      <c r="AB74">
        <v>23.421666999999999</v>
      </c>
      <c r="AC74">
        <v>-76.296531999999999</v>
      </c>
      <c r="AD74">
        <v>-8.9980221</v>
      </c>
      <c r="AE74" s="8"/>
      <c r="AF74" s="6">
        <f t="shared" si="531"/>
        <v>9.4489795918367001</v>
      </c>
      <c r="AG74" s="6">
        <f t="shared" si="532"/>
        <v>21.622219000000001</v>
      </c>
      <c r="AH74" s="6">
        <f t="shared" si="533"/>
        <v>12.990691999999999</v>
      </c>
      <c r="AI74" s="6">
        <f t="shared" si="546"/>
        <v>9.4489795918367001</v>
      </c>
      <c r="AJ74" s="81">
        <f t="shared" ref="AJ74:AK74" si="582">Z182</f>
        <v>19.973790999999999</v>
      </c>
      <c r="AK74" s="81">
        <f t="shared" si="582"/>
        <v>11.131504</v>
      </c>
      <c r="AL74" s="81">
        <f t="shared" si="548"/>
        <v>9.4489795918367001</v>
      </c>
      <c r="AM74" s="43">
        <f t="shared" ref="AM74:AN74" si="583">Z286</f>
        <v>18.489606999999999</v>
      </c>
      <c r="AN74" s="81">
        <f t="shared" si="583"/>
        <v>9.3566236000000007</v>
      </c>
      <c r="AO74" s="81">
        <f t="shared" si="550"/>
        <v>9.4489795918367001</v>
      </c>
      <c r="AP74" s="81">
        <f t="shared" ref="AP74:AQ74" si="584">Z390</f>
        <v>16.753498</v>
      </c>
      <c r="AQ74" s="81">
        <f t="shared" si="584"/>
        <v>7.1597403999999996</v>
      </c>
      <c r="AR74" s="81">
        <f t="shared" si="552"/>
        <v>9.4489795918367001</v>
      </c>
      <c r="AS74" s="81">
        <f t="shared" ref="AS74:AT74" si="585">Z494</f>
        <v>14.660035000000001</v>
      </c>
      <c r="AT74" s="81">
        <f t="shared" si="585"/>
        <v>4.2700009000000003</v>
      </c>
    </row>
    <row r="75" spans="2:46" x14ac:dyDescent="0.25">
      <c r="B75">
        <v>9081632653.0611992</v>
      </c>
      <c r="C75">
        <v>-19.830058999999999</v>
      </c>
      <c r="D75">
        <v>12.968178</v>
      </c>
      <c r="E75">
        <v>21.856468</v>
      </c>
      <c r="F75">
        <v>-73.999611000000002</v>
      </c>
      <c r="G75">
        <v>-8.8882914</v>
      </c>
      <c r="H75" s="8"/>
      <c r="I75" s="6">
        <f t="shared" si="524"/>
        <v>9.5714285714285996</v>
      </c>
      <c r="J75" s="6">
        <f t="shared" si="525"/>
        <v>22.367080999999999</v>
      </c>
      <c r="K75" s="6">
        <f t="shared" si="526"/>
        <v>13.408915</v>
      </c>
      <c r="L75" s="6">
        <f t="shared" si="538"/>
        <v>9.5714285714285996</v>
      </c>
      <c r="M75" s="81">
        <f t="shared" ref="M75:N75" si="586">C183</f>
        <v>20.323354999999999</v>
      </c>
      <c r="N75" s="81">
        <f t="shared" si="586"/>
        <v>11.147408</v>
      </c>
      <c r="O75" s="81">
        <f t="shared" si="540"/>
        <v>9.5714285714285996</v>
      </c>
      <c r="P75" s="81">
        <f t="shared" ref="P75:Q75" si="587">C287</f>
        <v>18.725113</v>
      </c>
      <c r="Q75" s="81">
        <f t="shared" si="587"/>
        <v>9.2618007999999996</v>
      </c>
      <c r="R75" s="81">
        <f t="shared" si="542"/>
        <v>9.5714285714285996</v>
      </c>
      <c r="S75" s="81">
        <f t="shared" ref="S75:T75" si="588">C391</f>
        <v>16.997385000000001</v>
      </c>
      <c r="T75" s="81">
        <f t="shared" si="588"/>
        <v>7.0758095000000001</v>
      </c>
      <c r="U75" s="81">
        <f t="shared" si="544"/>
        <v>9.5714285714285996</v>
      </c>
      <c r="V75" s="81">
        <f t="shared" ref="V75:W75" si="589">C495</f>
        <v>14.642887999999999</v>
      </c>
      <c r="W75" s="81">
        <f t="shared" si="589"/>
        <v>3.8984141000000001</v>
      </c>
      <c r="Y75">
        <v>9081632653.0611992</v>
      </c>
      <c r="Z75">
        <v>-19.913031</v>
      </c>
      <c r="AA75">
        <v>13.855632999999999</v>
      </c>
      <c r="AB75">
        <v>22.786874999999998</v>
      </c>
      <c r="AC75">
        <v>-76.271743999999998</v>
      </c>
      <c r="AD75">
        <v>-8.9312429000000009</v>
      </c>
      <c r="AE75" s="8"/>
      <c r="AF75" s="6">
        <f t="shared" si="531"/>
        <v>9.5714285714285996</v>
      </c>
      <c r="AG75" s="6">
        <f t="shared" si="532"/>
        <v>21.527280999999999</v>
      </c>
      <c r="AH75" s="6">
        <f t="shared" si="533"/>
        <v>12.812075</v>
      </c>
      <c r="AI75" s="6">
        <f t="shared" si="546"/>
        <v>9.5714285714285996</v>
      </c>
      <c r="AJ75" s="81">
        <f t="shared" ref="AJ75:AK75" si="590">Z183</f>
        <v>19.897508999999999</v>
      </c>
      <c r="AK75" s="81">
        <f t="shared" si="590"/>
        <v>10.958931</v>
      </c>
      <c r="AL75" s="81">
        <f t="shared" si="548"/>
        <v>9.5714285714285996</v>
      </c>
      <c r="AM75" s="43">
        <f t="shared" ref="AM75:AN75" si="591">Z287</f>
        <v>18.377099999999999</v>
      </c>
      <c r="AN75" s="81">
        <f t="shared" si="591"/>
        <v>9.1302090000000007</v>
      </c>
      <c r="AO75" s="81">
        <f t="shared" si="550"/>
        <v>9.5714285714285996</v>
      </c>
      <c r="AP75" s="81">
        <f t="shared" ref="AP75:AQ75" si="592">Z391</f>
        <v>16.645655000000001</v>
      </c>
      <c r="AQ75" s="81">
        <f t="shared" si="592"/>
        <v>6.9135776</v>
      </c>
      <c r="AR75" s="81">
        <f t="shared" si="552"/>
        <v>9.5714285714285996</v>
      </c>
      <c r="AS75" s="81">
        <f t="shared" ref="AS75:AT75" si="593">Z495</f>
        <v>14.627145000000001</v>
      </c>
      <c r="AT75" s="81">
        <f t="shared" si="593"/>
        <v>4.0612554999999997</v>
      </c>
    </row>
    <row r="76" spans="2:46" x14ac:dyDescent="0.25">
      <c r="B76">
        <v>9204081632.6530991</v>
      </c>
      <c r="C76">
        <v>-19.946507</v>
      </c>
      <c r="D76">
        <v>13.264583999999999</v>
      </c>
      <c r="E76">
        <v>22.174423000000001</v>
      </c>
      <c r="F76">
        <v>-73.533317999999994</v>
      </c>
      <c r="G76">
        <v>-8.9098406000000008</v>
      </c>
      <c r="H76" s="8"/>
      <c r="I76" s="6">
        <f t="shared" si="524"/>
        <v>9.6938775510203996</v>
      </c>
      <c r="J76" s="6">
        <f t="shared" si="525"/>
        <v>22.363630000000001</v>
      </c>
      <c r="K76" s="6">
        <f t="shared" si="526"/>
        <v>13.349989000000001</v>
      </c>
      <c r="L76" s="6">
        <f t="shared" si="538"/>
        <v>9.6938775510203996</v>
      </c>
      <c r="M76" s="81">
        <f t="shared" ref="M76:N76" si="594">C184</f>
        <v>20.429255000000001</v>
      </c>
      <c r="N76" s="81">
        <f t="shared" si="594"/>
        <v>11.219923</v>
      </c>
      <c r="O76" s="81">
        <f t="shared" si="540"/>
        <v>9.6938775510203996</v>
      </c>
      <c r="P76" s="81">
        <f t="shared" ref="P76:Q76" si="595">C288</f>
        <v>18.873072000000001</v>
      </c>
      <c r="Q76" s="81">
        <f t="shared" si="595"/>
        <v>9.3949145999999999</v>
      </c>
      <c r="R76" s="81">
        <f t="shared" si="542"/>
        <v>9.6938775510203996</v>
      </c>
      <c r="S76" s="81">
        <f t="shared" ref="S76:T76" si="596">C392</f>
        <v>17.146584000000001</v>
      </c>
      <c r="T76" s="81">
        <f t="shared" si="596"/>
        <v>7.2337680000000004</v>
      </c>
      <c r="U76" s="81">
        <f t="shared" si="544"/>
        <v>9.6938775510203996</v>
      </c>
      <c r="V76" s="81">
        <f t="shared" ref="V76:W76" si="597">C496</f>
        <v>14.842701999999999</v>
      </c>
      <c r="W76" s="81">
        <f t="shared" si="597"/>
        <v>4.1496854000000001</v>
      </c>
      <c r="Y76">
        <v>9204081632.6530991</v>
      </c>
      <c r="Z76">
        <v>-19.809172</v>
      </c>
      <c r="AA76">
        <v>13.435074</v>
      </c>
      <c r="AB76">
        <v>22.265077999999999</v>
      </c>
      <c r="AC76">
        <v>-73.430115000000001</v>
      </c>
      <c r="AD76">
        <v>-8.8300046999999999</v>
      </c>
      <c r="AE76" s="8"/>
      <c r="AF76" s="6">
        <f t="shared" si="531"/>
        <v>9.6938775510203996</v>
      </c>
      <c r="AG76" s="6">
        <f t="shared" si="532"/>
        <v>21.629833000000001</v>
      </c>
      <c r="AH76" s="6">
        <f t="shared" si="533"/>
        <v>12.836415000000001</v>
      </c>
      <c r="AI76" s="6">
        <f t="shared" si="546"/>
        <v>9.6938775510203996</v>
      </c>
      <c r="AJ76" s="81">
        <f t="shared" ref="AJ76:AK76" si="598">Z184</f>
        <v>19.950951</v>
      </c>
      <c r="AK76" s="81">
        <f t="shared" si="598"/>
        <v>10.941191999999999</v>
      </c>
      <c r="AL76" s="81">
        <f t="shared" si="548"/>
        <v>9.6938775510203996</v>
      </c>
      <c r="AM76" s="43">
        <f t="shared" ref="AM76:AN76" si="599">Z288</f>
        <v>18.439692999999998</v>
      </c>
      <c r="AN76" s="81">
        <f t="shared" si="599"/>
        <v>9.1301298000000006</v>
      </c>
      <c r="AO76" s="81">
        <f t="shared" si="550"/>
        <v>9.6938775510203996</v>
      </c>
      <c r="AP76" s="81">
        <f t="shared" ref="AP76:AQ76" si="600">Z392</f>
        <v>16.749379999999999</v>
      </c>
      <c r="AQ76" s="81">
        <f t="shared" si="600"/>
        <v>6.9721751000000003</v>
      </c>
      <c r="AR76" s="81">
        <f t="shared" si="552"/>
        <v>9.6938775510203996</v>
      </c>
      <c r="AS76" s="81">
        <f t="shared" ref="AS76:AT76" si="601">Z496</f>
        <v>14.734565</v>
      </c>
      <c r="AT76" s="81">
        <f t="shared" si="601"/>
        <v>4.1659718000000003</v>
      </c>
    </row>
    <row r="77" spans="2:46" x14ac:dyDescent="0.25">
      <c r="B77">
        <v>9326530612.2448997</v>
      </c>
      <c r="C77">
        <v>-19.809297999999998</v>
      </c>
      <c r="D77">
        <v>13.369147999999999</v>
      </c>
      <c r="E77">
        <v>22.244129000000001</v>
      </c>
      <c r="F77">
        <v>-74.812156999999999</v>
      </c>
      <c r="G77">
        <v>-8.8749809000000006</v>
      </c>
      <c r="H77" s="8"/>
      <c r="I77" s="6">
        <f t="shared" si="524"/>
        <v>9.8163265306121996</v>
      </c>
      <c r="J77" s="6">
        <f t="shared" si="525"/>
        <v>22.210004999999999</v>
      </c>
      <c r="K77" s="6">
        <f t="shared" si="526"/>
        <v>13.178616</v>
      </c>
      <c r="L77" s="6">
        <f t="shared" si="538"/>
        <v>9.8163265306121996</v>
      </c>
      <c r="M77" s="81">
        <f t="shared" ref="M77:N77" si="602">C185</f>
        <v>20.360340000000001</v>
      </c>
      <c r="N77" s="81">
        <f t="shared" si="602"/>
        <v>11.142139999999999</v>
      </c>
      <c r="O77" s="81">
        <f t="shared" si="540"/>
        <v>9.8163265306121996</v>
      </c>
      <c r="P77" s="81">
        <f t="shared" ref="P77:Q77" si="603">C289</f>
        <v>18.782900000000001</v>
      </c>
      <c r="Q77" s="81">
        <f t="shared" si="603"/>
        <v>9.2985764</v>
      </c>
      <c r="R77" s="81">
        <f t="shared" si="542"/>
        <v>9.8163265306121996</v>
      </c>
      <c r="S77" s="81">
        <f t="shared" ref="S77:T77" si="604">C393</f>
        <v>16.945830999999998</v>
      </c>
      <c r="T77" s="81">
        <f t="shared" si="604"/>
        <v>7.0170665000000003</v>
      </c>
      <c r="U77" s="81">
        <f t="shared" si="544"/>
        <v>9.8163265306121996</v>
      </c>
      <c r="V77" s="81">
        <f t="shared" ref="V77:W77" si="605">C497</f>
        <v>14.576923000000001</v>
      </c>
      <c r="W77" s="81">
        <f t="shared" si="605"/>
        <v>3.8384038999999999</v>
      </c>
      <c r="Y77">
        <v>9326530612.2448997</v>
      </c>
      <c r="Z77">
        <v>-19.616738999999999</v>
      </c>
      <c r="AA77">
        <v>12.987541</v>
      </c>
      <c r="AB77">
        <v>21.678705000000001</v>
      </c>
      <c r="AC77">
        <v>-72.925422999999995</v>
      </c>
      <c r="AD77">
        <v>-8.6911631000000007</v>
      </c>
      <c r="AE77" s="8"/>
      <c r="AF77" s="6">
        <f t="shared" si="531"/>
        <v>9.8163265306121996</v>
      </c>
      <c r="AG77" s="6">
        <f t="shared" si="532"/>
        <v>21.747126000000002</v>
      </c>
      <c r="AH77" s="6">
        <f t="shared" si="533"/>
        <v>12.915658000000001</v>
      </c>
      <c r="AI77" s="6">
        <f t="shared" si="546"/>
        <v>9.8163265306121996</v>
      </c>
      <c r="AJ77" s="81">
        <f t="shared" ref="AJ77:AK77" si="606">Z185</f>
        <v>20.037451000000001</v>
      </c>
      <c r="AK77" s="81">
        <f t="shared" si="606"/>
        <v>10.996949000000001</v>
      </c>
      <c r="AL77" s="81">
        <f t="shared" si="548"/>
        <v>9.8163265306121996</v>
      </c>
      <c r="AM77" s="43">
        <f t="shared" ref="AM77:AN77" si="607">Z289</f>
        <v>18.456865000000001</v>
      </c>
      <c r="AN77" s="81">
        <f t="shared" si="607"/>
        <v>9.1215981999999993</v>
      </c>
      <c r="AO77" s="81">
        <f t="shared" si="550"/>
        <v>9.8163265306121996</v>
      </c>
      <c r="AP77" s="81">
        <f t="shared" ref="AP77:AQ77" si="608">Z393</f>
        <v>16.661284999999999</v>
      </c>
      <c r="AQ77" s="81">
        <f t="shared" si="608"/>
        <v>6.8577557000000002</v>
      </c>
      <c r="AR77" s="81">
        <f t="shared" si="552"/>
        <v>9.8163265306121996</v>
      </c>
      <c r="AS77" s="81">
        <f t="shared" ref="AS77:AT77" si="609">Z497</f>
        <v>14.585811</v>
      </c>
      <c r="AT77" s="81">
        <f t="shared" si="609"/>
        <v>3.9856634</v>
      </c>
    </row>
    <row r="78" spans="2:46" x14ac:dyDescent="0.25">
      <c r="B78">
        <v>9448979591.8367004</v>
      </c>
      <c r="C78">
        <v>-19.768476</v>
      </c>
      <c r="D78">
        <v>13.627952000000001</v>
      </c>
      <c r="E78">
        <v>22.482918000000002</v>
      </c>
      <c r="F78">
        <v>-74.442252999999994</v>
      </c>
      <c r="G78">
        <v>-8.8549661999999998</v>
      </c>
      <c r="H78" s="8"/>
      <c r="I78" s="6">
        <f t="shared" si="524"/>
        <v>9.9387755102040991</v>
      </c>
      <c r="J78" s="6">
        <f t="shared" si="525"/>
        <v>22.166996000000001</v>
      </c>
      <c r="K78" s="6">
        <f t="shared" si="526"/>
        <v>13.096659000000001</v>
      </c>
      <c r="L78" s="6">
        <f t="shared" si="538"/>
        <v>9.9387755102040991</v>
      </c>
      <c r="M78" s="81">
        <f t="shared" ref="M78:N78" si="610">C186</f>
        <v>20.429136</v>
      </c>
      <c r="N78" s="81">
        <f t="shared" si="610"/>
        <v>11.176318999999999</v>
      </c>
      <c r="O78" s="81">
        <f t="shared" si="540"/>
        <v>9.9387755102040991</v>
      </c>
      <c r="P78" s="81">
        <f t="shared" ref="P78:Q78" si="611">C290</f>
        <v>18.872240000000001</v>
      </c>
      <c r="Q78" s="81">
        <f t="shared" si="611"/>
        <v>9.3558359000000006</v>
      </c>
      <c r="R78" s="81">
        <f t="shared" si="542"/>
        <v>9.9387755102040991</v>
      </c>
      <c r="S78" s="81">
        <f t="shared" ref="S78:T78" si="612">C394</f>
        <v>17.011804999999999</v>
      </c>
      <c r="T78" s="81">
        <f t="shared" si="612"/>
        <v>7.0479526999999997</v>
      </c>
      <c r="U78" s="81">
        <f t="shared" si="544"/>
        <v>9.9387755102040991</v>
      </c>
      <c r="V78" s="81">
        <f t="shared" ref="V78:W78" si="613">C498</f>
        <v>14.650061000000001</v>
      </c>
      <c r="W78" s="81">
        <f t="shared" si="613"/>
        <v>3.8716664000000001</v>
      </c>
      <c r="Y78">
        <v>9448979591.8367004</v>
      </c>
      <c r="Z78">
        <v>-19.574200000000001</v>
      </c>
      <c r="AA78">
        <v>12.990691999999999</v>
      </c>
      <c r="AB78">
        <v>21.622219000000001</v>
      </c>
      <c r="AC78">
        <v>-72.570044999999993</v>
      </c>
      <c r="AD78">
        <v>-8.6315269000000008</v>
      </c>
      <c r="AE78" s="8"/>
      <c r="AF78" s="6">
        <f t="shared" si="531"/>
        <v>9.9387755102040991</v>
      </c>
      <c r="AG78" s="6">
        <f t="shared" si="532"/>
        <v>22.218896999999998</v>
      </c>
      <c r="AH78" s="6">
        <f t="shared" si="533"/>
        <v>13.296563000000001</v>
      </c>
      <c r="AI78" s="6">
        <f t="shared" si="546"/>
        <v>9.9387755102040991</v>
      </c>
      <c r="AJ78" s="81">
        <f t="shared" ref="AJ78:AK78" si="614">Z186</f>
        <v>20.580126</v>
      </c>
      <c r="AK78" s="81">
        <f t="shared" si="614"/>
        <v>11.462296</v>
      </c>
      <c r="AL78" s="81">
        <f t="shared" si="548"/>
        <v>9.9387755102040991</v>
      </c>
      <c r="AM78" s="43">
        <f t="shared" ref="AM78:AN78" si="615">Z290</f>
        <v>18.932994999999998</v>
      </c>
      <c r="AN78" s="81">
        <f t="shared" si="615"/>
        <v>9.5311526999999998</v>
      </c>
      <c r="AO78" s="81">
        <f t="shared" si="550"/>
        <v>9.9387755102040991</v>
      </c>
      <c r="AP78" s="81">
        <f t="shared" ref="AP78:AQ78" si="616">Z394</f>
        <v>16.961002000000001</v>
      </c>
      <c r="AQ78" s="81">
        <f t="shared" si="616"/>
        <v>7.0960307</v>
      </c>
      <c r="AR78" s="81">
        <f t="shared" si="552"/>
        <v>9.9387755102040991</v>
      </c>
      <c r="AS78" s="81">
        <f t="shared" ref="AS78:AT78" si="617">Z498</f>
        <v>14.753628000000001</v>
      </c>
      <c r="AT78" s="81">
        <f t="shared" si="617"/>
        <v>4.0948681999999996</v>
      </c>
    </row>
    <row r="79" spans="2:46" x14ac:dyDescent="0.25">
      <c r="B79">
        <v>9571428571.4286003</v>
      </c>
      <c r="C79">
        <v>-19.847512999999999</v>
      </c>
      <c r="D79">
        <v>13.408915</v>
      </c>
      <c r="E79">
        <v>22.367080999999999</v>
      </c>
      <c r="F79">
        <v>-74.789162000000005</v>
      </c>
      <c r="G79">
        <v>-8.9581660999999997</v>
      </c>
      <c r="H79" s="8"/>
      <c r="I79" s="6">
        <f t="shared" si="524"/>
        <v>10.061224489796</v>
      </c>
      <c r="J79" s="6">
        <f t="shared" si="525"/>
        <v>21.802401</v>
      </c>
      <c r="K79" s="6">
        <f t="shared" si="526"/>
        <v>12.763699000000001</v>
      </c>
      <c r="L79" s="6">
        <f t="shared" si="538"/>
        <v>10.061224489796</v>
      </c>
      <c r="M79" s="81">
        <f t="shared" ref="M79:N79" si="618">C187</f>
        <v>20.110434000000001</v>
      </c>
      <c r="N79" s="81">
        <f t="shared" si="618"/>
        <v>10.885505999999999</v>
      </c>
      <c r="O79" s="81">
        <f t="shared" si="540"/>
        <v>10.061224489796</v>
      </c>
      <c r="P79" s="81">
        <f t="shared" ref="P79:Q79" si="619">C291</f>
        <v>18.568197000000001</v>
      </c>
      <c r="Q79" s="81">
        <f t="shared" si="619"/>
        <v>9.0746307000000002</v>
      </c>
      <c r="R79" s="81">
        <f t="shared" si="542"/>
        <v>10.061224489796</v>
      </c>
      <c r="S79" s="81">
        <f t="shared" ref="S79:T79" si="620">C395</f>
        <v>16.756322999999998</v>
      </c>
      <c r="T79" s="81">
        <f t="shared" si="620"/>
        <v>6.8017941000000004</v>
      </c>
      <c r="U79" s="81">
        <f t="shared" si="544"/>
        <v>10.061224489796</v>
      </c>
      <c r="V79" s="81">
        <f t="shared" ref="V79:W79" si="621">C499</f>
        <v>14.555758000000001</v>
      </c>
      <c r="W79" s="81">
        <f t="shared" si="621"/>
        <v>3.7684726999999998</v>
      </c>
      <c r="Y79">
        <v>9571428571.4286003</v>
      </c>
      <c r="Z79">
        <v>-19.643681999999998</v>
      </c>
      <c r="AA79">
        <v>12.812075</v>
      </c>
      <c r="AB79">
        <v>21.527280999999999</v>
      </c>
      <c r="AC79">
        <v>-72.952552999999995</v>
      </c>
      <c r="AD79">
        <v>-8.7152071000000007</v>
      </c>
      <c r="AE79" s="8"/>
      <c r="AF79" s="6">
        <f t="shared" si="531"/>
        <v>10.061224489796</v>
      </c>
      <c r="AG79" s="6">
        <f t="shared" si="532"/>
        <v>22.379971000000001</v>
      </c>
      <c r="AH79" s="6">
        <f t="shared" si="533"/>
        <v>13.450685</v>
      </c>
      <c r="AI79" s="6">
        <f t="shared" si="546"/>
        <v>10.061224489796</v>
      </c>
      <c r="AJ79" s="81">
        <f t="shared" ref="AJ79:AK79" si="622">Z187</f>
        <v>20.812944000000002</v>
      </c>
      <c r="AK79" s="81">
        <f t="shared" si="622"/>
        <v>11.696688999999999</v>
      </c>
      <c r="AL79" s="81">
        <f t="shared" si="548"/>
        <v>10.061224489796</v>
      </c>
      <c r="AM79" s="43">
        <f t="shared" ref="AM79:AN79" si="623">Z291</f>
        <v>19.081935999999999</v>
      </c>
      <c r="AN79" s="81">
        <f t="shared" si="623"/>
        <v>9.6873503000000003</v>
      </c>
      <c r="AO79" s="81">
        <f t="shared" si="550"/>
        <v>10.061224489796</v>
      </c>
      <c r="AP79" s="81">
        <f t="shared" ref="AP79:AQ79" si="624">Z395</f>
        <v>17.009979000000001</v>
      </c>
      <c r="AQ79" s="81">
        <f t="shared" si="624"/>
        <v>7.1559010000000001</v>
      </c>
      <c r="AR79" s="81">
        <f t="shared" si="552"/>
        <v>10.061224489796</v>
      </c>
      <c r="AS79" s="81">
        <f t="shared" ref="AS79:AT79" si="625">Z499</f>
        <v>14.812243</v>
      </c>
      <c r="AT79" s="81">
        <f t="shared" si="625"/>
        <v>4.1676326000000001</v>
      </c>
    </row>
    <row r="80" spans="2:46" x14ac:dyDescent="0.25">
      <c r="B80">
        <v>9693877551.0203991</v>
      </c>
      <c r="C80">
        <v>-20.130763999999999</v>
      </c>
      <c r="D80">
        <v>13.349989000000001</v>
      </c>
      <c r="E80">
        <v>22.363630000000001</v>
      </c>
      <c r="F80">
        <v>-74.462333999999998</v>
      </c>
      <c r="G80">
        <v>-9.0136423000000008</v>
      </c>
      <c r="H80" s="8"/>
      <c r="I80" s="6">
        <f t="shared" si="524"/>
        <v>10.183673469388001</v>
      </c>
      <c r="J80" s="6">
        <f t="shared" si="525"/>
        <v>21.684419999999999</v>
      </c>
      <c r="K80" s="6">
        <f t="shared" si="526"/>
        <v>12.719899</v>
      </c>
      <c r="L80" s="6">
        <f t="shared" si="538"/>
        <v>10.183673469388001</v>
      </c>
      <c r="M80" s="81">
        <f t="shared" ref="M80:N80" si="626">C188</f>
        <v>20.025255000000001</v>
      </c>
      <c r="N80" s="81">
        <f t="shared" si="626"/>
        <v>10.869648</v>
      </c>
      <c r="O80" s="81">
        <f t="shared" si="540"/>
        <v>10.183673469388001</v>
      </c>
      <c r="P80" s="81">
        <f t="shared" ref="P80:Q80" si="627">C292</f>
        <v>18.523368999999999</v>
      </c>
      <c r="Q80" s="81">
        <f t="shared" si="627"/>
        <v>9.0887507999999997</v>
      </c>
      <c r="R80" s="81">
        <f t="shared" si="542"/>
        <v>10.183673469388001</v>
      </c>
      <c r="S80" s="81">
        <f t="shared" ref="S80:T80" si="628">C396</f>
        <v>16.719066999999999</v>
      </c>
      <c r="T80" s="81">
        <f t="shared" si="628"/>
        <v>6.8057546999999996</v>
      </c>
      <c r="U80" s="81">
        <f t="shared" si="544"/>
        <v>10.183673469388001</v>
      </c>
      <c r="V80" s="81">
        <f t="shared" ref="V80:W80" si="629">C500</f>
        <v>14.621651</v>
      </c>
      <c r="W80" s="81">
        <f t="shared" si="629"/>
        <v>3.8532831999999999</v>
      </c>
      <c r="Y80">
        <v>9693877551.0203991</v>
      </c>
      <c r="Z80">
        <v>-19.922934000000001</v>
      </c>
      <c r="AA80">
        <v>12.836415000000001</v>
      </c>
      <c r="AB80">
        <v>21.629833000000001</v>
      </c>
      <c r="AC80">
        <v>-72.772293000000005</v>
      </c>
      <c r="AD80">
        <v>-8.7934178999999997</v>
      </c>
      <c r="AE80" s="8"/>
      <c r="AF80" s="6">
        <f t="shared" si="531"/>
        <v>10.183673469388001</v>
      </c>
      <c r="AG80" s="6">
        <f t="shared" si="532"/>
        <v>22.927548999999999</v>
      </c>
      <c r="AH80" s="6">
        <f t="shared" si="533"/>
        <v>13.995660000000001</v>
      </c>
      <c r="AI80" s="6">
        <f t="shared" si="546"/>
        <v>10.183673469388001</v>
      </c>
      <c r="AJ80" s="81">
        <f t="shared" ref="AJ80:AK80" si="630">Z188</f>
        <v>21.228607</v>
      </c>
      <c r="AK80" s="81">
        <f t="shared" si="630"/>
        <v>12.113564</v>
      </c>
      <c r="AL80" s="81">
        <f t="shared" si="548"/>
        <v>10.183673469388001</v>
      </c>
      <c r="AM80" s="43">
        <f t="shared" ref="AM80:AN80" si="631">Z292</f>
        <v>19.402875999999999</v>
      </c>
      <c r="AN80" s="81">
        <f t="shared" si="631"/>
        <v>10.006211</v>
      </c>
      <c r="AO80" s="81">
        <f t="shared" si="550"/>
        <v>10.183673469388001</v>
      </c>
      <c r="AP80" s="81">
        <f t="shared" ref="AP80:AQ80" si="632">Z396</f>
        <v>17.227913000000001</v>
      </c>
      <c r="AQ80" s="81">
        <f t="shared" si="632"/>
        <v>7.3614677999999998</v>
      </c>
      <c r="AR80" s="81">
        <f t="shared" si="552"/>
        <v>10.183673469388001</v>
      </c>
      <c r="AS80" s="81">
        <f t="shared" ref="AS80:AT80" si="633">Z500</f>
        <v>14.978374000000001</v>
      </c>
      <c r="AT80" s="81">
        <f t="shared" si="633"/>
        <v>4.3019632999999997</v>
      </c>
    </row>
    <row r="81" spans="2:46" x14ac:dyDescent="0.25">
      <c r="B81">
        <v>9816326530.6121998</v>
      </c>
      <c r="C81">
        <v>-19.959406000000001</v>
      </c>
      <c r="D81">
        <v>13.178616</v>
      </c>
      <c r="E81">
        <v>22.210004999999999</v>
      </c>
      <c r="F81">
        <v>-74.661484000000002</v>
      </c>
      <c r="G81">
        <v>-9.0313882999999997</v>
      </c>
      <c r="H81" s="8"/>
      <c r="I81" s="6">
        <f t="shared" si="524"/>
        <v>10.30612244898</v>
      </c>
      <c r="J81" s="6">
        <f t="shared" si="525"/>
        <v>21.549569999999999</v>
      </c>
      <c r="K81" s="6">
        <f t="shared" si="526"/>
        <v>12.699109999999999</v>
      </c>
      <c r="L81" s="6">
        <f t="shared" si="538"/>
        <v>10.30612244898</v>
      </c>
      <c r="M81" s="81">
        <f t="shared" ref="M81:N81" si="634">C189</f>
        <v>19.99099</v>
      </c>
      <c r="N81" s="81">
        <f t="shared" si="634"/>
        <v>10.944140000000001</v>
      </c>
      <c r="O81" s="81">
        <f t="shared" si="540"/>
        <v>10.30612244898</v>
      </c>
      <c r="P81" s="81">
        <f t="shared" ref="P81:Q81" si="635">C293</f>
        <v>18.575516</v>
      </c>
      <c r="Q81" s="81">
        <f t="shared" si="635"/>
        <v>9.2390919</v>
      </c>
      <c r="R81" s="81">
        <f t="shared" si="542"/>
        <v>10.30612244898</v>
      </c>
      <c r="S81" s="81">
        <f t="shared" ref="S81:T81" si="636">C397</f>
        <v>16.841269</v>
      </c>
      <c r="T81" s="81">
        <f t="shared" si="636"/>
        <v>7.0146394000000001</v>
      </c>
      <c r="U81" s="81">
        <f t="shared" si="544"/>
        <v>10.30612244898</v>
      </c>
      <c r="V81" s="81">
        <f t="shared" ref="V81:W81" si="637">C501</f>
        <v>14.963246</v>
      </c>
      <c r="W81" s="81">
        <f t="shared" si="637"/>
        <v>4.2885226999999997</v>
      </c>
      <c r="Y81">
        <v>9816326530.6121998</v>
      </c>
      <c r="Z81">
        <v>-19.804659000000001</v>
      </c>
      <c r="AA81">
        <v>12.915658000000001</v>
      </c>
      <c r="AB81">
        <v>21.747126000000002</v>
      </c>
      <c r="AC81">
        <v>-73.407477999999998</v>
      </c>
      <c r="AD81">
        <v>-8.8314685999999991</v>
      </c>
      <c r="AE81" s="8"/>
      <c r="AF81" s="6">
        <f t="shared" si="531"/>
        <v>10.30612244898</v>
      </c>
      <c r="AG81" s="6">
        <f t="shared" si="532"/>
        <v>23.126099</v>
      </c>
      <c r="AH81" s="6">
        <f t="shared" si="533"/>
        <v>14.262475999999999</v>
      </c>
      <c r="AI81" s="6">
        <f t="shared" si="546"/>
        <v>10.30612244898</v>
      </c>
      <c r="AJ81" s="81">
        <f t="shared" ref="AJ81:AK81" si="638">Z189</f>
        <v>21.339870000000001</v>
      </c>
      <c r="AK81" s="81">
        <f t="shared" si="638"/>
        <v>12.287452</v>
      </c>
      <c r="AL81" s="81">
        <f t="shared" si="548"/>
        <v>10.30612244898</v>
      </c>
      <c r="AM81" s="43">
        <f t="shared" ref="AM81:AN81" si="639">Z293</f>
        <v>19.562466000000001</v>
      </c>
      <c r="AN81" s="81">
        <f t="shared" si="639"/>
        <v>10.218114999999999</v>
      </c>
      <c r="AO81" s="81">
        <f t="shared" si="550"/>
        <v>10.30612244898</v>
      </c>
      <c r="AP81" s="81">
        <f t="shared" ref="AP81:AQ81" si="640">Z397</f>
        <v>17.489049999999999</v>
      </c>
      <c r="AQ81" s="81">
        <f t="shared" si="640"/>
        <v>7.6679611000000003</v>
      </c>
      <c r="AR81" s="81">
        <f t="shared" si="552"/>
        <v>10.30612244898</v>
      </c>
      <c r="AS81" s="81">
        <f t="shared" ref="AS81:AT81" si="641">Z501</f>
        <v>15.353816</v>
      </c>
      <c r="AT81" s="81">
        <f t="shared" si="641"/>
        <v>4.7280239999999996</v>
      </c>
    </row>
    <row r="82" spans="2:46" x14ac:dyDescent="0.25">
      <c r="B82">
        <v>9938775510.2040997</v>
      </c>
      <c r="C82">
        <v>-19.944600999999999</v>
      </c>
      <c r="D82">
        <v>13.096659000000001</v>
      </c>
      <c r="E82">
        <v>22.166996000000001</v>
      </c>
      <c r="F82">
        <v>-74.052184999999994</v>
      </c>
      <c r="G82">
        <v>-9.0703373000000003</v>
      </c>
      <c r="H82" s="8"/>
      <c r="I82" s="6">
        <f t="shared" si="524"/>
        <v>10.428571428570999</v>
      </c>
      <c r="J82" s="6">
        <f t="shared" si="525"/>
        <v>21.689957</v>
      </c>
      <c r="K82" s="6">
        <f t="shared" si="526"/>
        <v>12.817437999999999</v>
      </c>
      <c r="L82" s="6">
        <f t="shared" si="538"/>
        <v>10.428571428570999</v>
      </c>
      <c r="M82" s="81">
        <f t="shared" ref="M82:N82" si="642">C190</f>
        <v>20.241900999999999</v>
      </c>
      <c r="N82" s="81">
        <f t="shared" si="642"/>
        <v>11.163277000000001</v>
      </c>
      <c r="O82" s="81">
        <f t="shared" si="540"/>
        <v>10.428571428570999</v>
      </c>
      <c r="P82" s="81">
        <f t="shared" ref="P82:Q82" si="643">C294</f>
        <v>18.896982000000001</v>
      </c>
      <c r="Q82" s="81">
        <f t="shared" si="643"/>
        <v>9.5103512000000006</v>
      </c>
      <c r="R82" s="81">
        <f t="shared" si="542"/>
        <v>10.428571428570999</v>
      </c>
      <c r="S82" s="81">
        <f t="shared" ref="S82:T82" si="644">C398</f>
        <v>17.252507999999999</v>
      </c>
      <c r="T82" s="81">
        <f t="shared" si="644"/>
        <v>7.3565512000000002</v>
      </c>
      <c r="U82" s="81">
        <f t="shared" si="544"/>
        <v>10.428571428570999</v>
      </c>
      <c r="V82" s="81">
        <f t="shared" ref="V82:W82" si="645">C502</f>
        <v>15.480102</v>
      </c>
      <c r="W82" s="81">
        <f t="shared" si="645"/>
        <v>4.7197766000000003</v>
      </c>
      <c r="Y82">
        <v>9938775510.2040997</v>
      </c>
      <c r="Z82">
        <v>-19.776081000000001</v>
      </c>
      <c r="AA82">
        <v>13.296563000000001</v>
      </c>
      <c r="AB82">
        <v>22.218896999999998</v>
      </c>
      <c r="AC82">
        <v>-73.825210999999996</v>
      </c>
      <c r="AD82">
        <v>-8.9223336999999994</v>
      </c>
      <c r="AE82" s="8"/>
      <c r="AF82" s="6">
        <f t="shared" si="531"/>
        <v>10.428571428570999</v>
      </c>
      <c r="AG82" s="6">
        <f t="shared" si="532"/>
        <v>23.500102999999999</v>
      </c>
      <c r="AH82" s="6">
        <f t="shared" si="533"/>
        <v>14.604187</v>
      </c>
      <c r="AI82" s="6">
        <f t="shared" si="546"/>
        <v>10.428571428570999</v>
      </c>
      <c r="AJ82" s="81">
        <f t="shared" ref="AJ82:AK82" si="646">Z190</f>
        <v>21.672695000000001</v>
      </c>
      <c r="AK82" s="81">
        <f t="shared" si="646"/>
        <v>12.575343</v>
      </c>
      <c r="AL82" s="81">
        <f t="shared" si="548"/>
        <v>10.428571428570999</v>
      </c>
      <c r="AM82" s="43">
        <f t="shared" ref="AM82:AN82" si="647">Z294</f>
        <v>19.984762</v>
      </c>
      <c r="AN82" s="81">
        <f t="shared" si="647"/>
        <v>10.578849</v>
      </c>
      <c r="AO82" s="81">
        <f t="shared" si="550"/>
        <v>10.428571428570999</v>
      </c>
      <c r="AP82" s="81">
        <f t="shared" ref="AP82:AQ82" si="648">Z398</f>
        <v>18.013041000000001</v>
      </c>
      <c r="AQ82" s="81">
        <f t="shared" si="648"/>
        <v>8.1132507</v>
      </c>
      <c r="AR82" s="81">
        <f t="shared" si="552"/>
        <v>10.428571428570999</v>
      </c>
      <c r="AS82" s="81">
        <f t="shared" ref="AS82:AT82" si="649">Z502</f>
        <v>15.879257000000001</v>
      </c>
      <c r="AT82" s="81">
        <f t="shared" si="649"/>
        <v>5.1594319000000004</v>
      </c>
    </row>
    <row r="83" spans="2:46" x14ac:dyDescent="0.25">
      <c r="B83">
        <v>10061224489.796</v>
      </c>
      <c r="C83">
        <v>-20.279551000000001</v>
      </c>
      <c r="D83">
        <v>12.763699000000001</v>
      </c>
      <c r="E83">
        <v>21.802401</v>
      </c>
      <c r="F83">
        <v>-74.416954000000004</v>
      </c>
      <c r="G83">
        <v>-9.0387029999999999</v>
      </c>
      <c r="H83" s="8"/>
      <c r="I83" s="6">
        <f t="shared" si="524"/>
        <v>10.551020408163</v>
      </c>
      <c r="J83" s="6">
        <f t="shared" si="525"/>
        <v>21.533535000000001</v>
      </c>
      <c r="K83" s="6">
        <f t="shared" si="526"/>
        <v>12.648095</v>
      </c>
      <c r="L83" s="6">
        <f t="shared" si="538"/>
        <v>10.551020408163</v>
      </c>
      <c r="M83" s="81">
        <f t="shared" ref="M83:N83" si="650">C191</f>
        <v>20.206555999999999</v>
      </c>
      <c r="N83" s="81">
        <f t="shared" si="650"/>
        <v>11.095151</v>
      </c>
      <c r="O83" s="81">
        <f t="shared" si="540"/>
        <v>10.551020408163</v>
      </c>
      <c r="P83" s="81">
        <f t="shared" ref="P83:Q83" si="651">C295</f>
        <v>18.910889000000001</v>
      </c>
      <c r="Q83" s="81">
        <f t="shared" si="651"/>
        <v>9.4685162999999992</v>
      </c>
      <c r="R83" s="81">
        <f t="shared" si="542"/>
        <v>10.551020408163</v>
      </c>
      <c r="S83" s="81">
        <f t="shared" ref="S83:T83" si="652">C399</f>
        <v>17.321826999999999</v>
      </c>
      <c r="T83" s="81">
        <f t="shared" si="652"/>
        <v>7.3468513</v>
      </c>
      <c r="U83" s="81">
        <f t="shared" si="544"/>
        <v>10.551020408163</v>
      </c>
      <c r="V83" s="81">
        <f t="shared" ref="V83:W83" si="653">C503</f>
        <v>15.630947000000001</v>
      </c>
      <c r="W83" s="81">
        <f t="shared" si="653"/>
        <v>4.7782998000000001</v>
      </c>
      <c r="Y83">
        <v>10061224489.796</v>
      </c>
      <c r="Z83">
        <v>-20.200040999999999</v>
      </c>
      <c r="AA83">
        <v>13.450685</v>
      </c>
      <c r="AB83">
        <v>22.379971000000001</v>
      </c>
      <c r="AC83">
        <v>-75.889045999999993</v>
      </c>
      <c r="AD83">
        <v>-8.9292850000000001</v>
      </c>
      <c r="AE83" s="8"/>
      <c r="AF83" s="6">
        <f t="shared" si="531"/>
        <v>10.551020408163</v>
      </c>
      <c r="AG83" s="6">
        <f t="shared" si="532"/>
        <v>23.228415999999999</v>
      </c>
      <c r="AH83" s="6">
        <f t="shared" si="533"/>
        <v>14.307323</v>
      </c>
      <c r="AI83" s="6">
        <f t="shared" si="546"/>
        <v>10.551020408163</v>
      </c>
      <c r="AJ83" s="81">
        <f t="shared" ref="AJ83:AK83" si="654">Z191</f>
        <v>21.432538999999998</v>
      </c>
      <c r="AK83" s="81">
        <f t="shared" si="654"/>
        <v>12.278922</v>
      </c>
      <c r="AL83" s="81">
        <f t="shared" si="548"/>
        <v>10.551020408163</v>
      </c>
      <c r="AM83" s="43">
        <f t="shared" ref="AM83:AN83" si="655">Z295</f>
        <v>19.876719000000001</v>
      </c>
      <c r="AN83" s="81">
        <f t="shared" si="655"/>
        <v>10.382375</v>
      </c>
      <c r="AO83" s="81">
        <f t="shared" si="550"/>
        <v>10.551020408163</v>
      </c>
      <c r="AP83" s="81">
        <f t="shared" ref="AP83:AQ83" si="656">Z399</f>
        <v>17.975843000000001</v>
      </c>
      <c r="AQ83" s="81">
        <f t="shared" si="656"/>
        <v>7.9520663999999996</v>
      </c>
      <c r="AR83" s="81">
        <f t="shared" si="552"/>
        <v>10.551020408163</v>
      </c>
      <c r="AS83" s="81">
        <f t="shared" ref="AS83:AT83" si="657">Z503</f>
        <v>15.881733000000001</v>
      </c>
      <c r="AT83" s="81">
        <f t="shared" si="657"/>
        <v>4.9945579000000002</v>
      </c>
    </row>
    <row r="84" spans="2:46" x14ac:dyDescent="0.25">
      <c r="B84">
        <v>10183673469.388</v>
      </c>
      <c r="C84">
        <v>-19.86158</v>
      </c>
      <c r="D84">
        <v>12.719899</v>
      </c>
      <c r="E84">
        <v>21.684419999999999</v>
      </c>
      <c r="F84">
        <v>-72.370238999999998</v>
      </c>
      <c r="G84">
        <v>-8.9645223999999999</v>
      </c>
      <c r="H84" s="8"/>
      <c r="I84" s="6">
        <f t="shared" si="524"/>
        <v>10.673469387754999</v>
      </c>
      <c r="J84" s="6">
        <f t="shared" si="525"/>
        <v>21.871794000000001</v>
      </c>
      <c r="K84" s="6">
        <f t="shared" si="526"/>
        <v>12.997794000000001</v>
      </c>
      <c r="L84" s="6">
        <f t="shared" si="538"/>
        <v>10.673469387754999</v>
      </c>
      <c r="M84" s="81">
        <f t="shared" ref="M84:N84" si="658">C192</f>
        <v>20.564465999999999</v>
      </c>
      <c r="N84" s="81">
        <f t="shared" si="658"/>
        <v>11.452719</v>
      </c>
      <c r="O84" s="81">
        <f t="shared" si="540"/>
        <v>10.673469387754999</v>
      </c>
      <c r="P84" s="81">
        <f t="shared" ref="P84:Q84" si="659">C296</f>
        <v>19.217141999999999</v>
      </c>
      <c r="Q84" s="81">
        <f t="shared" si="659"/>
        <v>9.7613515999999994</v>
      </c>
      <c r="R84" s="81">
        <f t="shared" si="542"/>
        <v>10.673469387754999</v>
      </c>
      <c r="S84" s="81">
        <f t="shared" ref="S84:T84" si="660">C400</f>
        <v>17.552800999999999</v>
      </c>
      <c r="T84" s="81">
        <f t="shared" si="660"/>
        <v>7.5524215999999997</v>
      </c>
      <c r="U84" s="81">
        <f t="shared" si="544"/>
        <v>10.673469387754999</v>
      </c>
      <c r="V84" s="81">
        <f t="shared" ref="V84:W84" si="661">C504</f>
        <v>15.644973</v>
      </c>
      <c r="W84" s="81">
        <f t="shared" si="661"/>
        <v>4.7521943999999996</v>
      </c>
      <c r="Y84">
        <v>10183673469.388</v>
      </c>
      <c r="Z84">
        <v>-19.784475</v>
      </c>
      <c r="AA84">
        <v>13.995660000000001</v>
      </c>
      <c r="AB84">
        <v>22.927548999999999</v>
      </c>
      <c r="AC84">
        <v>-74.271652000000003</v>
      </c>
      <c r="AD84">
        <v>-8.9318886000000006</v>
      </c>
      <c r="AE84" s="8"/>
      <c r="AF84" s="6">
        <f t="shared" si="531"/>
        <v>10.673469387754999</v>
      </c>
      <c r="AG84" s="6">
        <f t="shared" si="532"/>
        <v>23.350904</v>
      </c>
      <c r="AH84" s="6">
        <f t="shared" si="533"/>
        <v>14.456044</v>
      </c>
      <c r="AI84" s="6">
        <f t="shared" si="546"/>
        <v>10.673469387754999</v>
      </c>
      <c r="AJ84" s="81">
        <f t="shared" ref="AJ84:AK84" si="662">Z192</f>
        <v>21.641615000000002</v>
      </c>
      <c r="AK84" s="81">
        <f t="shared" si="662"/>
        <v>12.494081</v>
      </c>
      <c r="AL84" s="81">
        <f t="shared" si="548"/>
        <v>10.673469387754999</v>
      </c>
      <c r="AM84" s="43">
        <f t="shared" ref="AM84:AN84" si="663">Z296</f>
        <v>20.075113000000002</v>
      </c>
      <c r="AN84" s="81">
        <f t="shared" si="663"/>
        <v>10.572203</v>
      </c>
      <c r="AO84" s="81">
        <f t="shared" si="550"/>
        <v>10.673469387754999</v>
      </c>
      <c r="AP84" s="81">
        <f t="shared" ref="AP84:AQ84" si="664">Z400</f>
        <v>18.115898000000001</v>
      </c>
      <c r="AQ84" s="81">
        <f t="shared" si="664"/>
        <v>8.0746354999999994</v>
      </c>
      <c r="AR84" s="81">
        <f t="shared" si="552"/>
        <v>10.673469387754999</v>
      </c>
      <c r="AS84" s="81">
        <f t="shared" ref="AS84:AT84" si="665">Z504</f>
        <v>15.8873</v>
      </c>
      <c r="AT84" s="81">
        <f t="shared" si="665"/>
        <v>4.9785662000000004</v>
      </c>
    </row>
    <row r="85" spans="2:46" x14ac:dyDescent="0.25">
      <c r="B85">
        <v>10306122448.98</v>
      </c>
      <c r="C85">
        <v>-19.746766999999998</v>
      </c>
      <c r="D85">
        <v>12.699109999999999</v>
      </c>
      <c r="E85">
        <v>21.549569999999999</v>
      </c>
      <c r="F85">
        <v>-73.195892000000001</v>
      </c>
      <c r="G85">
        <v>-8.8504609999999992</v>
      </c>
      <c r="H85" s="8"/>
      <c r="I85" s="6">
        <f t="shared" si="524"/>
        <v>10.795918367346999</v>
      </c>
      <c r="J85" s="6">
        <f t="shared" si="525"/>
        <v>22.369430999999999</v>
      </c>
      <c r="K85" s="6">
        <f t="shared" si="526"/>
        <v>13.452858000000001</v>
      </c>
      <c r="L85" s="6">
        <f t="shared" si="538"/>
        <v>10.795918367346999</v>
      </c>
      <c r="M85" s="81">
        <f t="shared" ref="M85:N85" si="666">C193</f>
        <v>20.999752000000001</v>
      </c>
      <c r="N85" s="81">
        <f t="shared" si="666"/>
        <v>11.836185</v>
      </c>
      <c r="O85" s="81">
        <f t="shared" si="540"/>
        <v>10.795918367346999</v>
      </c>
      <c r="P85" s="81">
        <f t="shared" ref="P85:Q85" si="667">C297</f>
        <v>19.498037</v>
      </c>
      <c r="Q85" s="81">
        <f t="shared" si="667"/>
        <v>9.9804878000000006</v>
      </c>
      <c r="R85" s="81">
        <f t="shared" si="542"/>
        <v>10.795918367346999</v>
      </c>
      <c r="S85" s="81">
        <f t="shared" ref="S85:T85" si="668">C401</f>
        <v>17.591408000000001</v>
      </c>
      <c r="T85" s="81">
        <f t="shared" si="668"/>
        <v>7.5148792000000002</v>
      </c>
      <c r="U85" s="81">
        <f t="shared" si="544"/>
        <v>10.795918367346999</v>
      </c>
      <c r="V85" s="81">
        <f t="shared" ref="V85:W85" si="669">C505</f>
        <v>15.447694</v>
      </c>
      <c r="W85" s="81">
        <f t="shared" si="669"/>
        <v>4.4587741000000003</v>
      </c>
      <c r="Y85">
        <v>10306122448.98</v>
      </c>
      <c r="Z85">
        <v>-19.761407999999999</v>
      </c>
      <c r="AA85">
        <v>14.262475999999999</v>
      </c>
      <c r="AB85">
        <v>23.126099</v>
      </c>
      <c r="AC85">
        <v>-77.051040999999998</v>
      </c>
      <c r="AD85">
        <v>-8.8636227000000005</v>
      </c>
      <c r="AE85" s="8"/>
      <c r="AF85" s="6">
        <f t="shared" si="531"/>
        <v>10.795918367346999</v>
      </c>
      <c r="AG85" s="6">
        <f t="shared" si="532"/>
        <v>23.523619</v>
      </c>
      <c r="AH85" s="6">
        <f t="shared" si="533"/>
        <v>14.579262999999999</v>
      </c>
      <c r="AI85" s="6">
        <f t="shared" si="546"/>
        <v>10.795918367346999</v>
      </c>
      <c r="AJ85" s="81">
        <f t="shared" ref="AJ85:AK85" si="670">Z193</f>
        <v>21.747612</v>
      </c>
      <c r="AK85" s="81">
        <f t="shared" si="670"/>
        <v>12.532886</v>
      </c>
      <c r="AL85" s="81">
        <f t="shared" si="548"/>
        <v>10.795918367346999</v>
      </c>
      <c r="AM85" s="43">
        <f t="shared" ref="AM85:AN85" si="671">Z297</f>
        <v>20.075984999999999</v>
      </c>
      <c r="AN85" s="81">
        <f t="shared" si="671"/>
        <v>10.489285000000001</v>
      </c>
      <c r="AO85" s="81">
        <f t="shared" si="550"/>
        <v>10.795918367346999</v>
      </c>
      <c r="AP85" s="81">
        <f t="shared" ref="AP85:AQ85" si="672">Z401</f>
        <v>17.910191999999999</v>
      </c>
      <c r="AQ85" s="81">
        <f t="shared" si="672"/>
        <v>7.7610564000000002</v>
      </c>
      <c r="AR85" s="81">
        <f t="shared" si="552"/>
        <v>10.795918367346999</v>
      </c>
      <c r="AS85" s="81">
        <f t="shared" ref="AS85:AT85" si="673">Z505</f>
        <v>15.513024</v>
      </c>
      <c r="AT85" s="81">
        <f t="shared" si="673"/>
        <v>4.4507751000000004</v>
      </c>
    </row>
    <row r="86" spans="2:46" x14ac:dyDescent="0.25">
      <c r="B86">
        <v>10428571428.570999</v>
      </c>
      <c r="C86">
        <v>-19.886972</v>
      </c>
      <c r="D86">
        <v>12.817437999999999</v>
      </c>
      <c r="E86">
        <v>21.689957</v>
      </c>
      <c r="F86">
        <v>-73.114486999999997</v>
      </c>
      <c r="G86">
        <v>-8.8725194999999992</v>
      </c>
      <c r="H86" s="8"/>
      <c r="I86" s="6">
        <f t="shared" si="524"/>
        <v>10.918367346938998</v>
      </c>
      <c r="J86" s="6">
        <f t="shared" si="525"/>
        <v>22.780874000000001</v>
      </c>
      <c r="K86" s="6">
        <f t="shared" si="526"/>
        <v>13.846446</v>
      </c>
      <c r="L86" s="6">
        <f t="shared" si="538"/>
        <v>10.918367346938998</v>
      </c>
      <c r="M86" s="81">
        <f t="shared" ref="M86:N86" si="674">C194</f>
        <v>21.218235</v>
      </c>
      <c r="N86" s="81">
        <f t="shared" si="674"/>
        <v>12.040376</v>
      </c>
      <c r="O86" s="81">
        <f t="shared" si="540"/>
        <v>10.918367346938998</v>
      </c>
      <c r="P86" s="81">
        <f t="shared" ref="P86:Q86" si="675">C298</f>
        <v>19.476476999999999</v>
      </c>
      <c r="Q86" s="81">
        <f t="shared" si="675"/>
        <v>9.9467440000000007</v>
      </c>
      <c r="R86" s="81">
        <f t="shared" si="542"/>
        <v>10.918367346938998</v>
      </c>
      <c r="S86" s="81">
        <f t="shared" ref="S86:T86" si="676">C402</f>
        <v>17.412040999999999</v>
      </c>
      <c r="T86" s="81">
        <f t="shared" si="676"/>
        <v>7.323925</v>
      </c>
      <c r="U86" s="81">
        <f t="shared" si="544"/>
        <v>10.918367346938998</v>
      </c>
      <c r="V86" s="81">
        <f t="shared" ref="V86:W86" si="677">C506</f>
        <v>15.148089000000001</v>
      </c>
      <c r="W86" s="81">
        <f t="shared" si="677"/>
        <v>4.1428051000000004</v>
      </c>
      <c r="Y86">
        <v>10428571428.570999</v>
      </c>
      <c r="Z86">
        <v>-19.923344</v>
      </c>
      <c r="AA86">
        <v>14.604187</v>
      </c>
      <c r="AB86">
        <v>23.500102999999999</v>
      </c>
      <c r="AC86">
        <v>-76.659851000000003</v>
      </c>
      <c r="AD86">
        <v>-8.8959168999999996</v>
      </c>
      <c r="AE86" s="8"/>
      <c r="AF86" s="6">
        <f t="shared" si="531"/>
        <v>10.918367346938998</v>
      </c>
      <c r="AG86" s="6">
        <f t="shared" si="532"/>
        <v>23.539159999999999</v>
      </c>
      <c r="AH86" s="6">
        <f t="shared" si="533"/>
        <v>14.601717000000001</v>
      </c>
      <c r="AI86" s="6">
        <f t="shared" si="546"/>
        <v>10.918367346938998</v>
      </c>
      <c r="AJ86" s="81">
        <f t="shared" ref="AJ86:AK86" si="678">Z194</f>
        <v>21.676506</v>
      </c>
      <c r="AK86" s="81">
        <f t="shared" si="678"/>
        <v>12.470711</v>
      </c>
      <c r="AL86" s="81">
        <f t="shared" si="548"/>
        <v>10.918367346938998</v>
      </c>
      <c r="AM86" s="43">
        <f t="shared" ref="AM86:AN86" si="679">Z298</f>
        <v>19.822002000000001</v>
      </c>
      <c r="AN86" s="81">
        <f t="shared" si="679"/>
        <v>10.251382</v>
      </c>
      <c r="AO86" s="81">
        <f t="shared" si="550"/>
        <v>10.918367346938998</v>
      </c>
      <c r="AP86" s="81">
        <f t="shared" ref="AP86:AQ86" si="680">Z402</f>
        <v>17.608758999999999</v>
      </c>
      <c r="AQ86" s="81">
        <f t="shared" si="680"/>
        <v>7.4862055999999999</v>
      </c>
      <c r="AR86" s="81">
        <f t="shared" si="552"/>
        <v>10.918367346938998</v>
      </c>
      <c r="AS86" s="81">
        <f t="shared" ref="AS86:AT86" si="681">Z506</f>
        <v>15.238426</v>
      </c>
      <c r="AT86" s="81">
        <f t="shared" si="681"/>
        <v>4.2101011000000002</v>
      </c>
    </row>
    <row r="87" spans="2:46" x14ac:dyDescent="0.25">
      <c r="B87">
        <v>10551020408.163</v>
      </c>
      <c r="C87">
        <v>-19.862864999999999</v>
      </c>
      <c r="D87">
        <v>12.648095</v>
      </c>
      <c r="E87">
        <v>21.533535000000001</v>
      </c>
      <c r="F87">
        <v>-73.084075999999996</v>
      </c>
      <c r="G87">
        <v>-8.8854418000000006</v>
      </c>
      <c r="H87" s="8"/>
      <c r="I87" s="6">
        <f t="shared" si="524"/>
        <v>11.040816326531001</v>
      </c>
      <c r="J87" s="6">
        <f t="shared" si="525"/>
        <v>22.797276</v>
      </c>
      <c r="K87" s="6">
        <f t="shared" si="526"/>
        <v>13.85144</v>
      </c>
      <c r="L87" s="6">
        <f t="shared" si="538"/>
        <v>11.040816326531001</v>
      </c>
      <c r="M87" s="81">
        <f t="shared" ref="M87:N87" si="682">C195</f>
        <v>21.023648999999999</v>
      </c>
      <c r="N87" s="81">
        <f t="shared" si="682"/>
        <v>11.830387</v>
      </c>
      <c r="O87" s="81">
        <f t="shared" si="540"/>
        <v>11.040816326531001</v>
      </c>
      <c r="P87" s="81">
        <f t="shared" ref="P87:Q87" si="683">C299</f>
        <v>19.054102</v>
      </c>
      <c r="Q87" s="81">
        <f t="shared" si="683"/>
        <v>9.4968804999999996</v>
      </c>
      <c r="R87" s="81">
        <f t="shared" si="542"/>
        <v>11.040816326531001</v>
      </c>
      <c r="S87" s="81">
        <f t="shared" ref="S87:T87" si="684">C403</f>
        <v>16.784834</v>
      </c>
      <c r="T87" s="81">
        <f t="shared" si="684"/>
        <v>6.6424216999999999</v>
      </c>
      <c r="U87" s="81">
        <f t="shared" si="544"/>
        <v>11.040816326531001</v>
      </c>
      <c r="V87" s="81">
        <f t="shared" ref="V87:W87" si="685">C507</f>
        <v>14.49441</v>
      </c>
      <c r="W87" s="81">
        <f t="shared" si="685"/>
        <v>3.3789853999999999</v>
      </c>
      <c r="Y87">
        <v>10551020408.163</v>
      </c>
      <c r="Z87">
        <v>-19.842022</v>
      </c>
      <c r="AA87">
        <v>14.307323</v>
      </c>
      <c r="AB87">
        <v>23.228415999999999</v>
      </c>
      <c r="AC87">
        <v>-76.494552999999996</v>
      </c>
      <c r="AD87">
        <v>-8.9210939000000007</v>
      </c>
      <c r="AE87" s="8"/>
      <c r="AF87" s="6">
        <f t="shared" si="531"/>
        <v>11.040816326531001</v>
      </c>
      <c r="AG87" s="6">
        <f t="shared" si="532"/>
        <v>23.283628</v>
      </c>
      <c r="AH87" s="6">
        <f t="shared" si="533"/>
        <v>14.352174</v>
      </c>
      <c r="AI87" s="6">
        <f t="shared" si="546"/>
        <v>11.040816326531001</v>
      </c>
      <c r="AJ87" s="81">
        <f t="shared" ref="AJ87:AK87" si="686">Z195</f>
        <v>21.119209000000001</v>
      </c>
      <c r="AK87" s="81">
        <f t="shared" si="686"/>
        <v>11.916793999999999</v>
      </c>
      <c r="AL87" s="81">
        <f t="shared" si="548"/>
        <v>11.040816326531001</v>
      </c>
      <c r="AM87" s="43">
        <f t="shared" ref="AM87:AN87" si="687">Z299</f>
        <v>19.125679000000002</v>
      </c>
      <c r="AN87" s="81">
        <f t="shared" si="687"/>
        <v>9.5512084999999995</v>
      </c>
      <c r="AO87" s="81">
        <f t="shared" si="550"/>
        <v>11.040816326531001</v>
      </c>
      <c r="AP87" s="81">
        <f t="shared" ref="AP87:AQ87" si="688">Z403</f>
        <v>16.864229000000002</v>
      </c>
      <c r="AQ87" s="81">
        <f t="shared" si="688"/>
        <v>6.7132487000000003</v>
      </c>
      <c r="AR87" s="81">
        <f t="shared" si="552"/>
        <v>11.040816326531001</v>
      </c>
      <c r="AS87" s="81">
        <f t="shared" ref="AS87:AT87" si="689">Z507</f>
        <v>14.506436000000001</v>
      </c>
      <c r="AT87" s="81">
        <f t="shared" si="689"/>
        <v>3.3816831000000001</v>
      </c>
    </row>
    <row r="88" spans="2:46" x14ac:dyDescent="0.25">
      <c r="B88">
        <v>10673469387.754999</v>
      </c>
      <c r="C88">
        <v>-19.658975999999999</v>
      </c>
      <c r="D88">
        <v>12.997794000000001</v>
      </c>
      <c r="E88">
        <v>21.871794000000001</v>
      </c>
      <c r="F88">
        <v>-71.916458000000006</v>
      </c>
      <c r="G88">
        <v>-8.8740004999999993</v>
      </c>
      <c r="H88" s="8"/>
      <c r="I88" s="6">
        <f t="shared" si="524"/>
        <v>11.163265306122</v>
      </c>
      <c r="J88" s="6">
        <f t="shared" si="525"/>
        <v>22.758163</v>
      </c>
      <c r="K88" s="6">
        <f t="shared" si="526"/>
        <v>13.824705</v>
      </c>
      <c r="L88" s="6">
        <f t="shared" si="538"/>
        <v>11.163265306122</v>
      </c>
      <c r="M88" s="81">
        <f t="shared" ref="M88:N88" si="690">C196</f>
        <v>20.895924000000001</v>
      </c>
      <c r="N88" s="81">
        <f t="shared" si="690"/>
        <v>11.711868000000001</v>
      </c>
      <c r="O88" s="81">
        <f t="shared" si="540"/>
        <v>11.163265306122</v>
      </c>
      <c r="P88" s="81">
        <f t="shared" ref="P88:Q88" si="691">C300</f>
        <v>18.843792000000001</v>
      </c>
      <c r="Q88" s="81">
        <f t="shared" si="691"/>
        <v>9.2901392000000005</v>
      </c>
      <c r="R88" s="81">
        <f t="shared" si="542"/>
        <v>11.163265306122</v>
      </c>
      <c r="S88" s="81">
        <f t="shared" ref="S88:T88" si="692">C404</f>
        <v>16.544685000000001</v>
      </c>
      <c r="T88" s="81">
        <f t="shared" si="692"/>
        <v>6.3970627999999996</v>
      </c>
      <c r="U88" s="81">
        <f t="shared" si="544"/>
        <v>11.163265306122</v>
      </c>
      <c r="V88" s="81">
        <f t="shared" ref="V88:W88" si="693">C508</f>
        <v>14.190066</v>
      </c>
      <c r="W88" s="81">
        <f t="shared" si="693"/>
        <v>3.0521468999999999</v>
      </c>
      <c r="Y88">
        <v>10673469387.754999</v>
      </c>
      <c r="Z88">
        <v>-19.71698</v>
      </c>
      <c r="AA88">
        <v>14.456044</v>
      </c>
      <c r="AB88">
        <v>23.350904</v>
      </c>
      <c r="AC88">
        <v>-75.136566000000002</v>
      </c>
      <c r="AD88">
        <v>-8.8948611999999994</v>
      </c>
      <c r="AE88" s="8"/>
      <c r="AF88" s="6">
        <f t="shared" si="531"/>
        <v>11.163265306122</v>
      </c>
      <c r="AG88" s="6">
        <f t="shared" si="532"/>
        <v>22.998041000000001</v>
      </c>
      <c r="AH88" s="6">
        <f t="shared" si="533"/>
        <v>14.104616999999999</v>
      </c>
      <c r="AI88" s="6">
        <f t="shared" si="546"/>
        <v>11.163265306122</v>
      </c>
      <c r="AJ88" s="81">
        <f t="shared" ref="AJ88:AK88" si="694">Z196</f>
        <v>20.819164000000001</v>
      </c>
      <c r="AK88" s="81">
        <f t="shared" si="694"/>
        <v>11.656015</v>
      </c>
      <c r="AL88" s="81">
        <f t="shared" si="548"/>
        <v>11.163265306122</v>
      </c>
      <c r="AM88" s="43">
        <f t="shared" ref="AM88:AN88" si="695">Z300</f>
        <v>18.739944000000001</v>
      </c>
      <c r="AN88" s="81">
        <f t="shared" si="695"/>
        <v>9.2079410999999993</v>
      </c>
      <c r="AO88" s="81">
        <f t="shared" si="550"/>
        <v>11.163265306122</v>
      </c>
      <c r="AP88" s="81">
        <f t="shared" ref="AP88:AQ88" si="696">Z404</f>
        <v>16.575243</v>
      </c>
      <c r="AQ88" s="81">
        <f t="shared" si="696"/>
        <v>6.4679165000000003</v>
      </c>
      <c r="AR88" s="81">
        <f t="shared" si="552"/>
        <v>11.163265306122</v>
      </c>
      <c r="AS88" s="81">
        <f t="shared" ref="AS88:AT88" si="697">Z508</f>
        <v>14.240068000000001</v>
      </c>
      <c r="AT88" s="81">
        <f t="shared" si="697"/>
        <v>3.1514692000000002</v>
      </c>
    </row>
    <row r="89" spans="2:46" x14ac:dyDescent="0.25">
      <c r="B89">
        <v>10795918367.347</v>
      </c>
      <c r="C89">
        <v>-19.753337999999999</v>
      </c>
      <c r="D89">
        <v>13.452858000000001</v>
      </c>
      <c r="E89">
        <v>22.369430999999999</v>
      </c>
      <c r="F89">
        <v>-74.811774999999997</v>
      </c>
      <c r="G89">
        <v>-8.9165726000000003</v>
      </c>
      <c r="H89" s="8"/>
      <c r="I89" s="6">
        <f t="shared" si="524"/>
        <v>11.285714285714</v>
      </c>
      <c r="J89" s="6">
        <f t="shared" si="525"/>
        <v>22.852900000000002</v>
      </c>
      <c r="K89" s="6">
        <f t="shared" si="526"/>
        <v>13.900604</v>
      </c>
      <c r="L89" s="6">
        <f t="shared" si="538"/>
        <v>11.285714285714</v>
      </c>
      <c r="M89" s="81">
        <f t="shared" ref="M89:N89" si="698">C197</f>
        <v>20.954000000000001</v>
      </c>
      <c r="N89" s="81">
        <f t="shared" si="698"/>
        <v>11.743942000000001</v>
      </c>
      <c r="O89" s="81">
        <f t="shared" si="540"/>
        <v>11.285714285714</v>
      </c>
      <c r="P89" s="81">
        <f t="shared" ref="P89:Q89" si="699">C301</f>
        <v>18.873646000000001</v>
      </c>
      <c r="Q89" s="81">
        <f t="shared" si="699"/>
        <v>9.2807244999999998</v>
      </c>
      <c r="R89" s="81">
        <f t="shared" si="542"/>
        <v>11.285714285714</v>
      </c>
      <c r="S89" s="81">
        <f t="shared" ref="S89:T89" si="700">C405</f>
        <v>16.483965000000001</v>
      </c>
      <c r="T89" s="81">
        <f t="shared" si="700"/>
        <v>6.2735862999999998</v>
      </c>
      <c r="U89" s="81">
        <f t="shared" si="544"/>
        <v>11.285714285714</v>
      </c>
      <c r="V89" s="81">
        <f t="shared" ref="V89:W89" si="701">C509</f>
        <v>14.029398</v>
      </c>
      <c r="W89" s="81">
        <f t="shared" si="701"/>
        <v>2.7785717999999999</v>
      </c>
      <c r="Y89">
        <v>10795918367.347</v>
      </c>
      <c r="Z89">
        <v>-19.744012999999999</v>
      </c>
      <c r="AA89">
        <v>14.579262999999999</v>
      </c>
      <c r="AB89">
        <v>23.523619</v>
      </c>
      <c r="AC89">
        <v>-77.014190999999997</v>
      </c>
      <c r="AD89">
        <v>-8.9443560000000009</v>
      </c>
      <c r="AE89" s="8"/>
      <c r="AF89" s="6">
        <f t="shared" si="531"/>
        <v>11.285714285714</v>
      </c>
      <c r="AG89" s="6">
        <f t="shared" si="532"/>
        <v>22.908805999999998</v>
      </c>
      <c r="AH89" s="6">
        <f t="shared" si="533"/>
        <v>14.01458</v>
      </c>
      <c r="AI89" s="6">
        <f t="shared" si="546"/>
        <v>11.285714285714</v>
      </c>
      <c r="AJ89" s="81">
        <f t="shared" ref="AJ89:AK89" si="702">Z197</f>
        <v>20.812574000000001</v>
      </c>
      <c r="AK89" s="81">
        <f t="shared" si="702"/>
        <v>11.645593</v>
      </c>
      <c r="AL89" s="81">
        <f t="shared" si="548"/>
        <v>11.285714285714</v>
      </c>
      <c r="AM89" s="43">
        <f t="shared" ref="AM89:AN89" si="703">Z301</f>
        <v>18.736499999999999</v>
      </c>
      <c r="AN89" s="81">
        <f t="shared" si="703"/>
        <v>9.1956586999999992</v>
      </c>
      <c r="AO89" s="81">
        <f t="shared" si="550"/>
        <v>11.285714285714</v>
      </c>
      <c r="AP89" s="81">
        <f t="shared" ref="AP89:AQ89" si="704">Z405</f>
        <v>16.587579999999999</v>
      </c>
      <c r="AQ89" s="81">
        <f t="shared" si="704"/>
        <v>6.4556537000000001</v>
      </c>
      <c r="AR89" s="81">
        <f t="shared" si="552"/>
        <v>11.285714285714</v>
      </c>
      <c r="AS89" s="81">
        <f t="shared" ref="AS89:AT89" si="705">Z509</f>
        <v>14.146330000000001</v>
      </c>
      <c r="AT89" s="81">
        <f t="shared" si="705"/>
        <v>2.9918491999999999</v>
      </c>
    </row>
    <row r="90" spans="2:46" x14ac:dyDescent="0.25">
      <c r="B90">
        <v>10918367346.938999</v>
      </c>
      <c r="C90">
        <v>-20.008967999999999</v>
      </c>
      <c r="D90">
        <v>13.846446</v>
      </c>
      <c r="E90">
        <v>22.780874000000001</v>
      </c>
      <c r="F90">
        <v>-76.252762000000004</v>
      </c>
      <c r="G90">
        <v>-8.9344292000000003</v>
      </c>
      <c r="H90" s="8"/>
      <c r="I90" s="6">
        <f t="shared" si="524"/>
        <v>11.408163265305999</v>
      </c>
      <c r="J90" s="6">
        <f t="shared" si="525"/>
        <v>22.958752</v>
      </c>
      <c r="K90" s="6">
        <f t="shared" si="526"/>
        <v>13.960445999999999</v>
      </c>
      <c r="L90" s="6">
        <f t="shared" si="538"/>
        <v>11.408163265305999</v>
      </c>
      <c r="M90" s="81">
        <f t="shared" ref="M90:N90" si="706">C198</f>
        <v>20.954094000000001</v>
      </c>
      <c r="N90" s="81">
        <f t="shared" si="706"/>
        <v>11.687112000000001</v>
      </c>
      <c r="O90" s="81">
        <f t="shared" si="540"/>
        <v>11.408163265305999</v>
      </c>
      <c r="P90" s="81">
        <f t="shared" ref="P90:Q90" si="707">C302</f>
        <v>18.800407</v>
      </c>
      <c r="Q90" s="81">
        <f t="shared" si="707"/>
        <v>9.1406279000000001</v>
      </c>
      <c r="R90" s="81">
        <f t="shared" si="542"/>
        <v>11.408163265305999</v>
      </c>
      <c r="S90" s="81">
        <f t="shared" ref="S90:T90" si="708">C406</f>
        <v>16.377502</v>
      </c>
      <c r="T90" s="81">
        <f t="shared" si="708"/>
        <v>6.0837588</v>
      </c>
      <c r="U90" s="81">
        <f t="shared" si="544"/>
        <v>11.408163265305999</v>
      </c>
      <c r="V90" s="81">
        <f t="shared" ref="V90:W90" si="709">C510</f>
        <v>13.962702</v>
      </c>
      <c r="W90" s="81">
        <f t="shared" si="709"/>
        <v>2.6006993999999999</v>
      </c>
      <c r="Y90">
        <v>10918367346.938999</v>
      </c>
      <c r="Z90">
        <v>-19.997330000000002</v>
      </c>
      <c r="AA90">
        <v>14.601717000000001</v>
      </c>
      <c r="AB90">
        <v>23.539159999999999</v>
      </c>
      <c r="AC90">
        <v>-77.699791000000005</v>
      </c>
      <c r="AD90">
        <v>-8.9374427999999995</v>
      </c>
      <c r="AE90" s="8"/>
      <c r="AF90" s="6">
        <f t="shared" si="531"/>
        <v>11.408163265305999</v>
      </c>
      <c r="AG90" s="6">
        <f t="shared" si="532"/>
        <v>22.679987000000001</v>
      </c>
      <c r="AH90" s="6">
        <f t="shared" si="533"/>
        <v>13.724468</v>
      </c>
      <c r="AI90" s="6">
        <f t="shared" si="546"/>
        <v>11.408163265305999</v>
      </c>
      <c r="AJ90" s="81">
        <f t="shared" ref="AJ90:AK90" si="710">Z198</f>
        <v>20.630458999999998</v>
      </c>
      <c r="AK90" s="81">
        <f t="shared" si="710"/>
        <v>11.396841999999999</v>
      </c>
      <c r="AL90" s="81">
        <f t="shared" si="548"/>
        <v>11.408163265305999</v>
      </c>
      <c r="AM90" s="43">
        <f t="shared" ref="AM90:AN90" si="711">Z302</f>
        <v>18.673866</v>
      </c>
      <c r="AN90" s="81">
        <f t="shared" si="711"/>
        <v>9.0633373000000006</v>
      </c>
      <c r="AO90" s="81">
        <f t="shared" si="550"/>
        <v>11.408163265305999</v>
      </c>
      <c r="AP90" s="81">
        <f t="shared" ref="AP90:AQ90" si="712">Z406</f>
        <v>16.575244999999999</v>
      </c>
      <c r="AQ90" s="81">
        <f t="shared" si="712"/>
        <v>6.3653354999999996</v>
      </c>
      <c r="AR90" s="81">
        <f t="shared" si="552"/>
        <v>11.408163265305999</v>
      </c>
      <c r="AS90" s="81">
        <f t="shared" ref="AS90:AT90" si="713">Z510</f>
        <v>14.139055000000001</v>
      </c>
      <c r="AT90" s="81">
        <f t="shared" si="713"/>
        <v>2.8826570999999999</v>
      </c>
    </row>
    <row r="91" spans="2:46" x14ac:dyDescent="0.25">
      <c r="B91">
        <v>11040816326.531</v>
      </c>
      <c r="C91">
        <v>-19.787251000000001</v>
      </c>
      <c r="D91">
        <v>13.85144</v>
      </c>
      <c r="E91">
        <v>22.797276</v>
      </c>
      <c r="F91">
        <v>-74.662811000000005</v>
      </c>
      <c r="G91">
        <v>-8.9458360999999993</v>
      </c>
      <c r="H91" s="8"/>
      <c r="I91" s="6">
        <f t="shared" si="524"/>
        <v>11.530612244898</v>
      </c>
      <c r="J91" s="6">
        <f t="shared" si="525"/>
        <v>23.210277999999999</v>
      </c>
      <c r="K91" s="6">
        <f t="shared" si="526"/>
        <v>14.203189</v>
      </c>
      <c r="L91" s="6">
        <f t="shared" si="538"/>
        <v>11.530612244898</v>
      </c>
      <c r="M91" s="81">
        <f t="shared" ref="M91:N91" si="714">C199</f>
        <v>21.001923000000001</v>
      </c>
      <c r="N91" s="81">
        <f t="shared" si="714"/>
        <v>11.716134</v>
      </c>
      <c r="O91" s="81">
        <f t="shared" si="540"/>
        <v>11.530612244898</v>
      </c>
      <c r="P91" s="81">
        <f t="shared" ref="P91:Q91" si="715">C303</f>
        <v>18.711309</v>
      </c>
      <c r="Q91" s="81">
        <f t="shared" si="715"/>
        <v>9.0184975000000005</v>
      </c>
      <c r="R91" s="81">
        <f t="shared" si="542"/>
        <v>11.530612244898</v>
      </c>
      <c r="S91" s="81">
        <f t="shared" ref="S91:T91" si="716">C407</f>
        <v>16.179155000000002</v>
      </c>
      <c r="T91" s="81">
        <f t="shared" si="716"/>
        <v>5.8289799999999996</v>
      </c>
      <c r="U91" s="81">
        <f t="shared" si="544"/>
        <v>11.530612244898</v>
      </c>
      <c r="V91" s="81">
        <f t="shared" ref="V91:W91" si="717">C511</f>
        <v>13.758516</v>
      </c>
      <c r="W91" s="81">
        <f t="shared" si="717"/>
        <v>2.2986220999999998</v>
      </c>
      <c r="Y91">
        <v>11040816326.531</v>
      </c>
      <c r="Z91">
        <v>-19.799986000000001</v>
      </c>
      <c r="AA91">
        <v>14.352174</v>
      </c>
      <c r="AB91">
        <v>23.283628</v>
      </c>
      <c r="AC91">
        <v>-75.520308999999997</v>
      </c>
      <c r="AD91">
        <v>-8.9314546999999997</v>
      </c>
      <c r="AE91" s="8"/>
      <c r="AF91" s="6">
        <f t="shared" si="531"/>
        <v>11.530612244898</v>
      </c>
      <c r="AG91" s="6">
        <f t="shared" si="532"/>
        <v>22.545290000000001</v>
      </c>
      <c r="AH91" s="6">
        <f t="shared" si="533"/>
        <v>13.553872</v>
      </c>
      <c r="AI91" s="6">
        <f t="shared" si="546"/>
        <v>11.530612244898</v>
      </c>
      <c r="AJ91" s="81">
        <f t="shared" ref="AJ91:AK91" si="718">Z199</f>
        <v>20.527018000000002</v>
      </c>
      <c r="AK91" s="81">
        <f t="shared" si="718"/>
        <v>11.257339999999999</v>
      </c>
      <c r="AL91" s="81">
        <f t="shared" si="548"/>
        <v>11.530612244898</v>
      </c>
      <c r="AM91" s="43">
        <f t="shared" ref="AM91:AN91" si="719">Z303</f>
        <v>18.598573999999999</v>
      </c>
      <c r="AN91" s="81">
        <f t="shared" si="719"/>
        <v>8.9501352000000001</v>
      </c>
      <c r="AO91" s="81">
        <f t="shared" si="550"/>
        <v>11.530612244898</v>
      </c>
      <c r="AP91" s="81">
        <f t="shared" ref="AP91:AQ91" si="720">Z407</f>
        <v>16.445730000000001</v>
      </c>
      <c r="AQ91" s="81">
        <f t="shared" si="720"/>
        <v>6.1888804000000004</v>
      </c>
      <c r="AR91" s="81">
        <f t="shared" si="552"/>
        <v>11.530612244898</v>
      </c>
      <c r="AS91" s="81">
        <f t="shared" ref="AS91:AT91" si="721">Z511</f>
        <v>14.001384</v>
      </c>
      <c r="AT91" s="81">
        <f t="shared" si="721"/>
        <v>2.6736007000000002</v>
      </c>
    </row>
    <row r="92" spans="2:46" x14ac:dyDescent="0.25">
      <c r="B92">
        <v>11163265306.122</v>
      </c>
      <c r="C92">
        <v>-19.871911999999998</v>
      </c>
      <c r="D92">
        <v>13.824705</v>
      </c>
      <c r="E92">
        <v>22.758163</v>
      </c>
      <c r="F92">
        <v>-75.197463999999997</v>
      </c>
      <c r="G92">
        <v>-8.9334574</v>
      </c>
      <c r="H92" s="8"/>
      <c r="I92" s="6">
        <f t="shared" si="524"/>
        <v>11.653061224489999</v>
      </c>
      <c r="J92" s="6">
        <f t="shared" si="525"/>
        <v>23.312526999999999</v>
      </c>
      <c r="K92" s="6">
        <f t="shared" si="526"/>
        <v>14.224761000000001</v>
      </c>
      <c r="L92" s="6">
        <f t="shared" si="538"/>
        <v>11.653061224489999</v>
      </c>
      <c r="M92" s="81">
        <f t="shared" ref="M92:N92" si="722">C200</f>
        <v>20.991377</v>
      </c>
      <c r="N92" s="81">
        <f t="shared" si="722"/>
        <v>11.605561</v>
      </c>
      <c r="O92" s="81">
        <f t="shared" si="540"/>
        <v>11.653061224489999</v>
      </c>
      <c r="P92" s="81">
        <f t="shared" ref="P92:Q92" si="723">C304</f>
        <v>18.602463</v>
      </c>
      <c r="Q92" s="81">
        <f t="shared" si="723"/>
        <v>8.7864742000000007</v>
      </c>
      <c r="R92" s="81">
        <f t="shared" si="542"/>
        <v>11.653061224489999</v>
      </c>
      <c r="S92" s="81">
        <f t="shared" ref="S92:T92" si="724">C408</f>
        <v>16.069872</v>
      </c>
      <c r="T92" s="81">
        <f t="shared" si="724"/>
        <v>5.5642060999999998</v>
      </c>
      <c r="U92" s="81">
        <f t="shared" si="544"/>
        <v>11.653061224489999</v>
      </c>
      <c r="V92" s="81">
        <f t="shared" ref="V92:W92" si="725">C512</f>
        <v>13.695135000000001</v>
      </c>
      <c r="W92" s="81">
        <f t="shared" si="725"/>
        <v>2.0218276999999998</v>
      </c>
      <c r="Y92">
        <v>11163265306.122</v>
      </c>
      <c r="Z92">
        <v>-19.854982</v>
      </c>
      <c r="AA92">
        <v>14.104616999999999</v>
      </c>
      <c r="AB92">
        <v>22.998041000000001</v>
      </c>
      <c r="AC92">
        <v>-75.849830999999995</v>
      </c>
      <c r="AD92">
        <v>-8.8934250000000006</v>
      </c>
      <c r="AE92" s="8"/>
      <c r="AF92" s="6">
        <f t="shared" si="531"/>
        <v>11.653061224489999</v>
      </c>
      <c r="AG92" s="6">
        <f t="shared" si="532"/>
        <v>22.540434000000001</v>
      </c>
      <c r="AH92" s="6">
        <f t="shared" si="533"/>
        <v>13.445152</v>
      </c>
      <c r="AI92" s="6">
        <f t="shared" si="546"/>
        <v>11.653061224489999</v>
      </c>
      <c r="AJ92" s="81">
        <f t="shared" ref="AJ92:AK92" si="726">Z200</f>
        <v>20.48629</v>
      </c>
      <c r="AK92" s="81">
        <f t="shared" si="726"/>
        <v>11.114521</v>
      </c>
      <c r="AL92" s="81">
        <f t="shared" si="548"/>
        <v>11.653061224489999</v>
      </c>
      <c r="AM92" s="43">
        <f t="shared" ref="AM92:AN92" si="727">Z304</f>
        <v>18.563586999999998</v>
      </c>
      <c r="AN92" s="81">
        <f t="shared" si="727"/>
        <v>8.8096209000000005</v>
      </c>
      <c r="AO92" s="81">
        <f t="shared" si="550"/>
        <v>11.653061224489999</v>
      </c>
      <c r="AP92" s="81">
        <f t="shared" ref="AP92:AQ92" si="728">Z408</f>
        <v>16.376860000000001</v>
      </c>
      <c r="AQ92" s="81">
        <f t="shared" si="728"/>
        <v>6.0019983999999997</v>
      </c>
      <c r="AR92" s="81">
        <f t="shared" si="552"/>
        <v>11.653061224489999</v>
      </c>
      <c r="AS92" s="81">
        <f t="shared" ref="AS92:AT92" si="729">Z512</f>
        <v>13.885149999999999</v>
      </c>
      <c r="AT92" s="81">
        <f t="shared" si="729"/>
        <v>2.4026923</v>
      </c>
    </row>
    <row r="93" spans="2:46" x14ac:dyDescent="0.25">
      <c r="B93">
        <v>11285714285.714001</v>
      </c>
      <c r="C93">
        <v>-20.017485000000001</v>
      </c>
      <c r="D93">
        <v>13.900604</v>
      </c>
      <c r="E93">
        <v>22.852900000000002</v>
      </c>
      <c r="F93">
        <v>-76.117896999999999</v>
      </c>
      <c r="G93">
        <v>-8.9522943000000001</v>
      </c>
      <c r="H93" s="8"/>
      <c r="I93" s="6">
        <f t="shared" si="524"/>
        <v>11.775510204082</v>
      </c>
      <c r="J93" s="6">
        <f t="shared" si="525"/>
        <v>23.257290000000001</v>
      </c>
      <c r="K93" s="6">
        <f t="shared" si="526"/>
        <v>14.120728</v>
      </c>
      <c r="L93" s="6">
        <f t="shared" si="538"/>
        <v>11.775510204082</v>
      </c>
      <c r="M93" s="81">
        <f t="shared" ref="M93:N93" si="730">C201</f>
        <v>20.882269000000001</v>
      </c>
      <c r="N93" s="81">
        <f t="shared" si="730"/>
        <v>11.438286</v>
      </c>
      <c r="O93" s="81">
        <f t="shared" si="540"/>
        <v>11.775510204082</v>
      </c>
      <c r="P93" s="81">
        <f t="shared" ref="P93:Q93" si="731">C305</f>
        <v>18.484596</v>
      </c>
      <c r="Q93" s="81">
        <f t="shared" si="731"/>
        <v>8.6005734999999994</v>
      </c>
      <c r="R93" s="81">
        <f t="shared" si="542"/>
        <v>11.775510204082</v>
      </c>
      <c r="S93" s="81">
        <f t="shared" ref="S93:T93" si="732">C409</f>
        <v>16.041589999999999</v>
      </c>
      <c r="T93" s="81">
        <f t="shared" si="732"/>
        <v>5.4652424000000002</v>
      </c>
      <c r="U93" s="81">
        <f t="shared" si="544"/>
        <v>11.775510204082</v>
      </c>
      <c r="V93" s="81">
        <f t="shared" ref="V93:W93" si="733">C513</f>
        <v>13.697247000000001</v>
      </c>
      <c r="W93" s="81">
        <f t="shared" si="733"/>
        <v>1.9558781000000001</v>
      </c>
      <c r="Y93">
        <v>11285714285.714001</v>
      </c>
      <c r="Z93">
        <v>-19.955304999999999</v>
      </c>
      <c r="AA93">
        <v>14.01458</v>
      </c>
      <c r="AB93">
        <v>22.908805999999998</v>
      </c>
      <c r="AC93">
        <v>-76.088379000000003</v>
      </c>
      <c r="AD93">
        <v>-8.8942260999999991</v>
      </c>
      <c r="AE93" s="8"/>
      <c r="AF93" s="6">
        <f t="shared" si="531"/>
        <v>11.775510204082</v>
      </c>
      <c r="AG93" s="6">
        <f t="shared" si="532"/>
        <v>22.45093</v>
      </c>
      <c r="AH93" s="6">
        <f t="shared" si="533"/>
        <v>13.265425</v>
      </c>
      <c r="AI93" s="6">
        <f t="shared" si="546"/>
        <v>11.775510204082</v>
      </c>
      <c r="AJ93" s="81">
        <f t="shared" ref="AJ93:AK93" si="734">Z201</f>
        <v>20.436496999999999</v>
      </c>
      <c r="AK93" s="81">
        <f t="shared" si="734"/>
        <v>10.981871</v>
      </c>
      <c r="AL93" s="81">
        <f t="shared" si="548"/>
        <v>11.775510204082</v>
      </c>
      <c r="AM93" s="43">
        <f t="shared" ref="AM93:AN93" si="735">Z305</f>
        <v>18.44257</v>
      </c>
      <c r="AN93" s="81">
        <f t="shared" si="735"/>
        <v>8.6079340000000002</v>
      </c>
      <c r="AO93" s="81">
        <f t="shared" si="550"/>
        <v>11.775510204082</v>
      </c>
      <c r="AP93" s="81">
        <f t="shared" ref="AP93:AQ93" si="736">Z409</f>
        <v>16.301276999999999</v>
      </c>
      <c r="AQ93" s="81">
        <f t="shared" si="736"/>
        <v>5.8480644000000002</v>
      </c>
      <c r="AR93" s="81">
        <f t="shared" si="552"/>
        <v>11.775510204082</v>
      </c>
      <c r="AS93" s="81">
        <f t="shared" ref="AS93:AT93" si="737">Z513</f>
        <v>13.840311</v>
      </c>
      <c r="AT93" s="81">
        <f t="shared" si="737"/>
        <v>2.2802954</v>
      </c>
    </row>
    <row r="94" spans="2:46" x14ac:dyDescent="0.25">
      <c r="B94">
        <v>11408163265.306</v>
      </c>
      <c r="C94">
        <v>-19.900504999999999</v>
      </c>
      <c r="D94">
        <v>13.960445999999999</v>
      </c>
      <c r="E94">
        <v>22.958752</v>
      </c>
      <c r="F94">
        <v>-75.457970000000003</v>
      </c>
      <c r="G94">
        <v>-8.9983053000000002</v>
      </c>
      <c r="H94" s="8"/>
      <c r="I94" s="6">
        <f t="shared" si="524"/>
        <v>11.897959183673001</v>
      </c>
      <c r="J94" s="6">
        <f t="shared" si="525"/>
        <v>22.606956</v>
      </c>
      <c r="K94" s="6">
        <f t="shared" si="526"/>
        <v>13.404261999999999</v>
      </c>
      <c r="L94" s="6">
        <f t="shared" si="538"/>
        <v>11.897959183673001</v>
      </c>
      <c r="M94" s="81">
        <f t="shared" ref="M94:N94" si="738">C202</f>
        <v>20.278092999999998</v>
      </c>
      <c r="N94" s="81">
        <f t="shared" si="738"/>
        <v>10.742131000000001</v>
      </c>
      <c r="O94" s="81">
        <f t="shared" si="540"/>
        <v>11.897959183673001</v>
      </c>
      <c r="P94" s="81">
        <f t="shared" ref="P94:Q94" si="739">C306</f>
        <v>17.887070000000001</v>
      </c>
      <c r="Q94" s="81">
        <f t="shared" si="739"/>
        <v>7.8857951000000002</v>
      </c>
      <c r="R94" s="81">
        <f t="shared" si="542"/>
        <v>11.897959183673001</v>
      </c>
      <c r="S94" s="81">
        <f t="shared" ref="S94:T94" si="740">C410</f>
        <v>15.583501</v>
      </c>
      <c r="T94" s="81">
        <f t="shared" si="740"/>
        <v>4.8508291000000003</v>
      </c>
      <c r="U94" s="81">
        <f t="shared" si="544"/>
        <v>11.897959183673001</v>
      </c>
      <c r="V94" s="81">
        <f t="shared" ref="V94:W94" si="741">C514</f>
        <v>13.416909</v>
      </c>
      <c r="W94" s="81">
        <f t="shared" si="741"/>
        <v>1.4411727000000001</v>
      </c>
      <c r="Y94">
        <v>11408163265.306</v>
      </c>
      <c r="Z94">
        <v>-19.873049000000002</v>
      </c>
      <c r="AA94">
        <v>13.724468</v>
      </c>
      <c r="AB94">
        <v>22.679987000000001</v>
      </c>
      <c r="AC94">
        <v>-75.199280000000002</v>
      </c>
      <c r="AD94">
        <v>-8.9555197</v>
      </c>
      <c r="AE94" s="8"/>
      <c r="AF94" s="6">
        <f t="shared" si="531"/>
        <v>11.897959183673001</v>
      </c>
      <c r="AG94" s="6">
        <f t="shared" si="532"/>
        <v>22.114713999999999</v>
      </c>
      <c r="AH94" s="6">
        <f t="shared" si="533"/>
        <v>12.865190999999999</v>
      </c>
      <c r="AI94" s="6">
        <f t="shared" si="546"/>
        <v>11.897959183673001</v>
      </c>
      <c r="AJ94" s="81">
        <f t="shared" ref="AJ94:AK94" si="742">Z202</f>
        <v>20.059532000000001</v>
      </c>
      <c r="AK94" s="81">
        <f t="shared" si="742"/>
        <v>10.543675</v>
      </c>
      <c r="AL94" s="81">
        <f t="shared" si="548"/>
        <v>11.897959183673001</v>
      </c>
      <c r="AM94" s="43">
        <f t="shared" ref="AM94:AN94" si="743">Z306</f>
        <v>18.069535999999999</v>
      </c>
      <c r="AN94" s="81">
        <f t="shared" si="743"/>
        <v>8.1718998000000003</v>
      </c>
      <c r="AO94" s="81">
        <f t="shared" si="550"/>
        <v>11.897959183673001</v>
      </c>
      <c r="AP94" s="81">
        <f t="shared" ref="AP94:AQ94" si="744">Z410</f>
        <v>15.992824000000001</v>
      </c>
      <c r="AQ94" s="81">
        <f t="shared" si="744"/>
        <v>5.4626861</v>
      </c>
      <c r="AR94" s="81">
        <f t="shared" si="552"/>
        <v>11.897959183673001</v>
      </c>
      <c r="AS94" s="81">
        <f t="shared" ref="AS94:AT94" si="745">Z514</f>
        <v>13.640962999999999</v>
      </c>
      <c r="AT94" s="81">
        <f t="shared" si="745"/>
        <v>1.9610926</v>
      </c>
    </row>
    <row r="95" spans="2:46" x14ac:dyDescent="0.25">
      <c r="B95">
        <v>11530612244.898001</v>
      </c>
      <c r="C95">
        <v>-20.102844000000001</v>
      </c>
      <c r="D95">
        <v>14.203189</v>
      </c>
      <c r="E95">
        <v>23.210277999999999</v>
      </c>
      <c r="F95">
        <v>-76.249306000000004</v>
      </c>
      <c r="G95">
        <v>-9.0070887000000006</v>
      </c>
      <c r="H95" s="8"/>
      <c r="I95" s="6">
        <f t="shared" si="524"/>
        <v>12.020408163265</v>
      </c>
      <c r="J95" s="6">
        <f t="shared" si="525"/>
        <v>22.395084000000001</v>
      </c>
      <c r="K95" s="6">
        <f t="shared" si="526"/>
        <v>13.190694000000001</v>
      </c>
      <c r="L95" s="6">
        <f t="shared" si="538"/>
        <v>12.020408163265</v>
      </c>
      <c r="M95" s="81">
        <f t="shared" ref="M95:N95" si="746">C203</f>
        <v>19.992069000000001</v>
      </c>
      <c r="N95" s="81">
        <f t="shared" si="746"/>
        <v>10.442311</v>
      </c>
      <c r="O95" s="81">
        <f t="shared" si="540"/>
        <v>12.020408163265</v>
      </c>
      <c r="P95" s="81">
        <f t="shared" ref="P95:Q95" si="747">C307</f>
        <v>17.673915999999998</v>
      </c>
      <c r="Q95" s="81">
        <f t="shared" si="747"/>
        <v>7.6641073000000004</v>
      </c>
      <c r="R95" s="81">
        <f t="shared" si="542"/>
        <v>12.020408163265</v>
      </c>
      <c r="S95" s="81">
        <f t="shared" ref="S95:T95" si="748">C411</f>
        <v>15.429252</v>
      </c>
      <c r="T95" s="81">
        <f t="shared" si="748"/>
        <v>4.7022386000000003</v>
      </c>
      <c r="U95" s="81">
        <f t="shared" si="544"/>
        <v>12.020408163265</v>
      </c>
      <c r="V95" s="81">
        <f t="shared" ref="V95:W95" si="749">C515</f>
        <v>13.278200999999999</v>
      </c>
      <c r="W95" s="81">
        <f t="shared" si="749"/>
        <v>1.3407770000000001</v>
      </c>
      <c r="Y95">
        <v>11530612244.898001</v>
      </c>
      <c r="Z95">
        <v>-20.089582</v>
      </c>
      <c r="AA95">
        <v>13.553872</v>
      </c>
      <c r="AB95">
        <v>22.545290000000001</v>
      </c>
      <c r="AC95">
        <v>-74.812965000000005</v>
      </c>
      <c r="AD95">
        <v>-8.9914179000000001</v>
      </c>
      <c r="AE95" s="8"/>
      <c r="AF95" s="6">
        <f t="shared" si="531"/>
        <v>12.020408163265</v>
      </c>
      <c r="AG95" s="6">
        <f t="shared" si="532"/>
        <v>22.045521000000001</v>
      </c>
      <c r="AH95" s="6">
        <f t="shared" si="533"/>
        <v>12.763996000000001</v>
      </c>
      <c r="AI95" s="6">
        <f t="shared" si="546"/>
        <v>12.020408163265</v>
      </c>
      <c r="AJ95" s="81">
        <f t="shared" ref="AJ95:AK95" si="750">Z203</f>
        <v>19.913733000000001</v>
      </c>
      <c r="AK95" s="81">
        <f t="shared" si="750"/>
        <v>10.364888000000001</v>
      </c>
      <c r="AL95" s="81">
        <f t="shared" si="548"/>
        <v>12.020408163265</v>
      </c>
      <c r="AM95" s="43">
        <f t="shared" ref="AM95:AN95" si="751">Z307</f>
        <v>17.877776999999998</v>
      </c>
      <c r="AN95" s="81">
        <f t="shared" si="751"/>
        <v>7.9521170000000003</v>
      </c>
      <c r="AO95" s="81">
        <f t="shared" si="550"/>
        <v>12.020408163265</v>
      </c>
      <c r="AP95" s="81">
        <f t="shared" ref="AP95:AQ95" si="752">Z411</f>
        <v>15.783365</v>
      </c>
      <c r="AQ95" s="81">
        <f t="shared" si="752"/>
        <v>5.2291479000000001</v>
      </c>
      <c r="AR95" s="81">
        <f t="shared" si="552"/>
        <v>12.020408163265</v>
      </c>
      <c r="AS95" s="81">
        <f t="shared" ref="AS95:AT95" si="753">Z515</f>
        <v>13.430713000000001</v>
      </c>
      <c r="AT95" s="81">
        <f t="shared" si="753"/>
        <v>1.7252719000000001</v>
      </c>
    </row>
    <row r="96" spans="2:46" x14ac:dyDescent="0.25">
      <c r="B96">
        <v>11653061224.49</v>
      </c>
      <c r="C96">
        <v>-20.185984000000001</v>
      </c>
      <c r="D96">
        <v>14.224761000000001</v>
      </c>
      <c r="E96">
        <v>23.312526999999999</v>
      </c>
      <c r="F96">
        <v>-78.079848999999996</v>
      </c>
      <c r="G96">
        <v>-9.0877657000000003</v>
      </c>
      <c r="H96" s="8"/>
      <c r="I96" s="6">
        <f t="shared" si="524"/>
        <v>12.142857142857</v>
      </c>
      <c r="J96" s="6">
        <f t="shared" si="525"/>
        <v>21.834236000000001</v>
      </c>
      <c r="K96" s="6">
        <f t="shared" si="526"/>
        <v>12.578443999999999</v>
      </c>
      <c r="L96" s="6">
        <f t="shared" si="538"/>
        <v>12.142857142857</v>
      </c>
      <c r="M96" s="81">
        <f t="shared" ref="M96:N96" si="754">C204</f>
        <v>19.515684</v>
      </c>
      <c r="N96" s="81">
        <f t="shared" si="754"/>
        <v>9.9073553000000008</v>
      </c>
      <c r="O96" s="81">
        <f t="shared" si="540"/>
        <v>12.142857142857</v>
      </c>
      <c r="P96" s="81">
        <f t="shared" ref="P96:Q96" si="755">C308</f>
        <v>17.298051999999998</v>
      </c>
      <c r="Q96" s="81">
        <f t="shared" si="755"/>
        <v>7.2170953999999998</v>
      </c>
      <c r="R96" s="81">
        <f t="shared" si="542"/>
        <v>12.142857142857</v>
      </c>
      <c r="S96" s="81">
        <f t="shared" ref="S96:T96" si="756">C412</f>
        <v>15.159267</v>
      </c>
      <c r="T96" s="81">
        <f t="shared" si="756"/>
        <v>4.3360424000000002</v>
      </c>
      <c r="U96" s="81">
        <f t="shared" si="544"/>
        <v>12.142857142857</v>
      </c>
      <c r="V96" s="81">
        <f t="shared" ref="V96:W96" si="757">C516</f>
        <v>13.032176</v>
      </c>
      <c r="W96" s="81">
        <f t="shared" si="757"/>
        <v>0.93448681</v>
      </c>
      <c r="Y96">
        <v>11653061224.49</v>
      </c>
      <c r="Z96">
        <v>-20.172996999999999</v>
      </c>
      <c r="AA96">
        <v>13.445152</v>
      </c>
      <c r="AB96">
        <v>22.540434000000001</v>
      </c>
      <c r="AC96">
        <v>-75.717879999999994</v>
      </c>
      <c r="AD96">
        <v>-9.0952806000000006</v>
      </c>
      <c r="AE96" s="8"/>
      <c r="AF96" s="6">
        <f t="shared" si="531"/>
        <v>12.142857142857</v>
      </c>
      <c r="AG96" s="6">
        <f t="shared" si="532"/>
        <v>21.903316</v>
      </c>
      <c r="AH96" s="6">
        <f t="shared" si="533"/>
        <v>12.614894</v>
      </c>
      <c r="AI96" s="6">
        <f t="shared" si="546"/>
        <v>12.142857142857</v>
      </c>
      <c r="AJ96" s="81">
        <f t="shared" ref="AJ96:AK96" si="758">Z204</f>
        <v>19.865832999999999</v>
      </c>
      <c r="AK96" s="81">
        <f t="shared" si="758"/>
        <v>10.318237999999999</v>
      </c>
      <c r="AL96" s="81">
        <f t="shared" si="548"/>
        <v>12.142857142857</v>
      </c>
      <c r="AM96" s="43">
        <f t="shared" ref="AM96:AN96" si="759">Z308</f>
        <v>17.854431000000002</v>
      </c>
      <c r="AN96" s="81">
        <f t="shared" si="759"/>
        <v>7.9331474000000002</v>
      </c>
      <c r="AO96" s="81">
        <f t="shared" si="550"/>
        <v>12.142857142857</v>
      </c>
      <c r="AP96" s="81">
        <f t="shared" ref="AP96:AQ96" si="760">Z412</f>
        <v>15.663805999999999</v>
      </c>
      <c r="AQ96" s="81">
        <f t="shared" si="760"/>
        <v>5.1063808999999996</v>
      </c>
      <c r="AR96" s="81">
        <f t="shared" si="552"/>
        <v>12.142857142857</v>
      </c>
      <c r="AS96" s="81">
        <f t="shared" ref="AS96:AT96" si="761">Z516</f>
        <v>13.240968000000001</v>
      </c>
      <c r="AT96" s="81">
        <f t="shared" si="761"/>
        <v>1.4938807000000001</v>
      </c>
    </row>
    <row r="97" spans="2:46" x14ac:dyDescent="0.25">
      <c r="B97">
        <v>11775510204.082001</v>
      </c>
      <c r="C97">
        <v>-20.224163000000001</v>
      </c>
      <c r="D97">
        <v>14.120728</v>
      </c>
      <c r="E97">
        <v>23.257290000000001</v>
      </c>
      <c r="F97">
        <v>-76.55838</v>
      </c>
      <c r="G97">
        <v>-9.1365604000000005</v>
      </c>
      <c r="H97" s="8"/>
      <c r="I97" s="6">
        <f t="shared" si="524"/>
        <v>12.265306122448999</v>
      </c>
      <c r="J97" s="6">
        <f t="shared" si="525"/>
        <v>21.48517</v>
      </c>
      <c r="K97" s="6">
        <f t="shared" si="526"/>
        <v>12.095378999999999</v>
      </c>
      <c r="L97" s="6">
        <f t="shared" si="538"/>
        <v>12.265306122448999</v>
      </c>
      <c r="M97" s="81">
        <f t="shared" ref="M97:N97" si="762">C205</f>
        <v>19.262293</v>
      </c>
      <c r="N97" s="81">
        <f t="shared" si="762"/>
        <v>9.5216408000000001</v>
      </c>
      <c r="O97" s="81">
        <f t="shared" si="540"/>
        <v>12.265306122448999</v>
      </c>
      <c r="P97" s="81">
        <f t="shared" ref="P97:Q97" si="763">C309</f>
        <v>17.181235999999998</v>
      </c>
      <c r="Q97" s="81">
        <f t="shared" si="763"/>
        <v>6.9690604</v>
      </c>
      <c r="R97" s="81">
        <f t="shared" si="542"/>
        <v>12.265306122448999</v>
      </c>
      <c r="S97" s="81">
        <f t="shared" ref="S97:T97" si="764">C413</f>
        <v>15.160955</v>
      </c>
      <c r="T97" s="81">
        <f t="shared" si="764"/>
        <v>4.2107767999999997</v>
      </c>
      <c r="U97" s="81">
        <f t="shared" si="544"/>
        <v>12.265306122448999</v>
      </c>
      <c r="V97" s="81">
        <f t="shared" ref="V97:W97" si="765">C517</f>
        <v>13.060155999999999</v>
      </c>
      <c r="W97" s="81">
        <f t="shared" si="765"/>
        <v>0.83060246999999998</v>
      </c>
      <c r="Y97">
        <v>11775510204.082001</v>
      </c>
      <c r="Z97">
        <v>-20.248968000000001</v>
      </c>
      <c r="AA97">
        <v>13.265425</v>
      </c>
      <c r="AB97">
        <v>22.45093</v>
      </c>
      <c r="AC97">
        <v>-75.674712999999997</v>
      </c>
      <c r="AD97">
        <v>-9.1855059000000008</v>
      </c>
      <c r="AE97" s="8"/>
      <c r="AF97" s="6">
        <f t="shared" si="531"/>
        <v>12.265306122448999</v>
      </c>
      <c r="AG97" s="6">
        <f t="shared" si="532"/>
        <v>21.907872999999999</v>
      </c>
      <c r="AH97" s="6">
        <f t="shared" si="533"/>
        <v>12.493152</v>
      </c>
      <c r="AI97" s="6">
        <f t="shared" si="546"/>
        <v>12.265306122448999</v>
      </c>
      <c r="AJ97" s="81">
        <f t="shared" ref="AJ97:AK97" si="766">Z205</f>
        <v>19.855924999999999</v>
      </c>
      <c r="AK97" s="81">
        <f t="shared" si="766"/>
        <v>10.18595</v>
      </c>
      <c r="AL97" s="81">
        <f t="shared" si="548"/>
        <v>12.265306122448999</v>
      </c>
      <c r="AM97" s="43">
        <f t="shared" ref="AM97:AN97" si="767">Z309</f>
        <v>17.846802</v>
      </c>
      <c r="AN97" s="81">
        <f t="shared" si="767"/>
        <v>7.8026537999999999</v>
      </c>
      <c r="AO97" s="81">
        <f t="shared" si="550"/>
        <v>12.265306122448999</v>
      </c>
      <c r="AP97" s="81">
        <f t="shared" ref="AP97:AQ97" si="768">Z413</f>
        <v>15.608390999999999</v>
      </c>
      <c r="AQ97" s="81">
        <f t="shared" si="768"/>
        <v>4.9146365999999997</v>
      </c>
      <c r="AR97" s="81">
        <f t="shared" si="552"/>
        <v>12.265306122448999</v>
      </c>
      <c r="AS97" s="81">
        <f t="shared" ref="AS97:AT97" si="769">Z517</f>
        <v>13.213603000000001</v>
      </c>
      <c r="AT97" s="81">
        <f t="shared" si="769"/>
        <v>1.2820841000000001</v>
      </c>
    </row>
    <row r="98" spans="2:46" x14ac:dyDescent="0.25">
      <c r="B98">
        <v>11897959183.673</v>
      </c>
      <c r="C98">
        <v>-20.195295000000002</v>
      </c>
      <c r="D98">
        <v>13.404261999999999</v>
      </c>
      <c r="E98">
        <v>22.606956</v>
      </c>
      <c r="F98">
        <v>-75.902473000000001</v>
      </c>
      <c r="G98">
        <v>-9.2026938999999999</v>
      </c>
      <c r="H98" s="8"/>
      <c r="I98" s="6">
        <f t="shared" si="524"/>
        <v>12.387755102041</v>
      </c>
      <c r="J98" s="6">
        <f t="shared" si="525"/>
        <v>20.897245000000002</v>
      </c>
      <c r="K98" s="6">
        <f t="shared" si="526"/>
        <v>11.371877</v>
      </c>
      <c r="L98" s="6">
        <f t="shared" si="538"/>
        <v>12.387755102041</v>
      </c>
      <c r="M98" s="81">
        <f t="shared" ref="M98:N98" si="770">C206</f>
        <v>18.833912000000002</v>
      </c>
      <c r="N98" s="81">
        <f t="shared" si="770"/>
        <v>8.9572649000000002</v>
      </c>
      <c r="O98" s="81">
        <f t="shared" si="540"/>
        <v>12.387755102041</v>
      </c>
      <c r="P98" s="81">
        <f t="shared" ref="P98:Q98" si="771">C310</f>
        <v>16.852295000000002</v>
      </c>
      <c r="Q98" s="81">
        <f t="shared" si="771"/>
        <v>6.4917730999999996</v>
      </c>
      <c r="R98" s="81">
        <f t="shared" si="542"/>
        <v>12.387755102041</v>
      </c>
      <c r="S98" s="81">
        <f t="shared" ref="S98:T98" si="772">C414</f>
        <v>14.903884</v>
      </c>
      <c r="T98" s="81">
        <f t="shared" si="772"/>
        <v>3.7802424000000001</v>
      </c>
      <c r="U98" s="81">
        <f t="shared" si="544"/>
        <v>12.387755102041</v>
      </c>
      <c r="V98" s="81">
        <f t="shared" ref="V98:W98" si="773">C518</f>
        <v>12.910085</v>
      </c>
      <c r="W98" s="81">
        <f t="shared" si="773"/>
        <v>0.43708363</v>
      </c>
      <c r="Y98">
        <v>11897959183.673</v>
      </c>
      <c r="Z98">
        <v>-20.31448</v>
      </c>
      <c r="AA98">
        <v>12.865190999999999</v>
      </c>
      <c r="AB98">
        <v>22.114713999999999</v>
      </c>
      <c r="AC98">
        <v>-74.409285999999994</v>
      </c>
      <c r="AD98">
        <v>-9.2495250999999996</v>
      </c>
      <c r="AE98" s="8"/>
      <c r="AF98" s="6">
        <f t="shared" si="531"/>
        <v>12.387755102041</v>
      </c>
      <c r="AG98" s="6">
        <f t="shared" si="532"/>
        <v>21.568221999999999</v>
      </c>
      <c r="AH98" s="6">
        <f t="shared" si="533"/>
        <v>12.062177999999999</v>
      </c>
      <c r="AI98" s="6">
        <f t="shared" si="546"/>
        <v>12.387755102041</v>
      </c>
      <c r="AJ98" s="81">
        <f t="shared" ref="AJ98:AK98" si="774">Z206</f>
        <v>19.635721</v>
      </c>
      <c r="AK98" s="81">
        <f t="shared" si="774"/>
        <v>9.8847523000000006</v>
      </c>
      <c r="AL98" s="81">
        <f t="shared" si="548"/>
        <v>12.387755102041</v>
      </c>
      <c r="AM98" s="43">
        <f t="shared" ref="AM98:AN98" si="775">Z310</f>
        <v>17.670943999999999</v>
      </c>
      <c r="AN98" s="81">
        <f t="shared" si="775"/>
        <v>7.5471978000000002</v>
      </c>
      <c r="AO98" s="81">
        <f t="shared" si="550"/>
        <v>12.387755102041</v>
      </c>
      <c r="AP98" s="81">
        <f t="shared" ref="AP98:AQ98" si="776">Z414</f>
        <v>15.485609</v>
      </c>
      <c r="AQ98" s="81">
        <f t="shared" si="776"/>
        <v>4.7034731000000001</v>
      </c>
      <c r="AR98" s="81">
        <f t="shared" si="552"/>
        <v>12.387755102041</v>
      </c>
      <c r="AS98" s="81">
        <f t="shared" ref="AS98:AT98" si="777">Z518</f>
        <v>13.237246000000001</v>
      </c>
      <c r="AT98" s="81">
        <f t="shared" si="777"/>
        <v>1.1828234</v>
      </c>
    </row>
    <row r="99" spans="2:46" x14ac:dyDescent="0.25">
      <c r="B99">
        <v>12020408163.264999</v>
      </c>
      <c r="C99">
        <v>-20.241962000000001</v>
      </c>
      <c r="D99">
        <v>13.190694000000001</v>
      </c>
      <c r="E99">
        <v>22.395084000000001</v>
      </c>
      <c r="F99">
        <v>-73.948982000000001</v>
      </c>
      <c r="G99">
        <v>-9.2043905000000006</v>
      </c>
      <c r="H99" s="8"/>
      <c r="I99" s="6">
        <f t="shared" si="524"/>
        <v>12.510204081632999</v>
      </c>
      <c r="J99" s="6">
        <f t="shared" si="525"/>
        <v>20.813461</v>
      </c>
      <c r="K99" s="6">
        <f t="shared" si="526"/>
        <v>11.060316</v>
      </c>
      <c r="L99" s="6">
        <f t="shared" si="538"/>
        <v>12.510204081632999</v>
      </c>
      <c r="M99" s="81">
        <f t="shared" ref="M99:N99" si="778">C207</f>
        <v>18.822724999999998</v>
      </c>
      <c r="N99" s="81">
        <f t="shared" si="778"/>
        <v>8.6953306000000001</v>
      </c>
      <c r="O99" s="81">
        <f t="shared" si="540"/>
        <v>12.510204081632999</v>
      </c>
      <c r="P99" s="81">
        <f t="shared" ref="P99:Q99" si="779">C311</f>
        <v>16.855748999999999</v>
      </c>
      <c r="Q99" s="81">
        <f t="shared" si="779"/>
        <v>6.2265468000000004</v>
      </c>
      <c r="R99" s="81">
        <f t="shared" si="542"/>
        <v>12.510204081632999</v>
      </c>
      <c r="S99" s="81">
        <f t="shared" ref="S99:T99" si="780">C415</f>
        <v>14.849812999999999</v>
      </c>
      <c r="T99" s="81">
        <f t="shared" si="780"/>
        <v>3.4116751999999999</v>
      </c>
      <c r="U99" s="81">
        <f t="shared" si="544"/>
        <v>12.510204081632999</v>
      </c>
      <c r="V99" s="81">
        <f t="shared" ref="V99:W99" si="781">C519</f>
        <v>12.884295</v>
      </c>
      <c r="W99" s="81">
        <f t="shared" si="781"/>
        <v>-7.0492126999999998E-3</v>
      </c>
      <c r="Y99">
        <v>12020408163.264999</v>
      </c>
      <c r="Z99">
        <v>-20.202480000000001</v>
      </c>
      <c r="AA99">
        <v>12.763996000000001</v>
      </c>
      <c r="AB99">
        <v>22.045521000000001</v>
      </c>
      <c r="AC99">
        <v>-73.404921999999999</v>
      </c>
      <c r="AD99">
        <v>-9.2815256000000002</v>
      </c>
      <c r="AE99" s="8"/>
      <c r="AF99" s="6">
        <f t="shared" si="531"/>
        <v>12.510204081632999</v>
      </c>
      <c r="AG99" s="6">
        <f t="shared" si="532"/>
        <v>21.636064999999999</v>
      </c>
      <c r="AH99" s="6">
        <f t="shared" si="533"/>
        <v>11.937079000000001</v>
      </c>
      <c r="AI99" s="6">
        <f t="shared" si="546"/>
        <v>12.510204081632999</v>
      </c>
      <c r="AJ99" s="81">
        <f t="shared" ref="AJ99:AK99" si="782">Z207</f>
        <v>19.596495000000001</v>
      </c>
      <c r="AK99" s="81">
        <f t="shared" si="782"/>
        <v>9.6379699999999993</v>
      </c>
      <c r="AL99" s="81">
        <f t="shared" si="548"/>
        <v>12.510204081632999</v>
      </c>
      <c r="AM99" s="43">
        <f t="shared" ref="AM99:AN99" si="783">Z311</f>
        <v>17.543814000000001</v>
      </c>
      <c r="AN99" s="81">
        <f t="shared" si="783"/>
        <v>7.1929578999999997</v>
      </c>
      <c r="AO99" s="81">
        <f t="shared" si="550"/>
        <v>12.510204081632999</v>
      </c>
      <c r="AP99" s="81">
        <f t="shared" ref="AP99:AQ99" si="784">Z415</f>
        <v>15.304504</v>
      </c>
      <c r="AQ99" s="81">
        <f t="shared" si="784"/>
        <v>4.2365164999999996</v>
      </c>
      <c r="AR99" s="81">
        <f t="shared" si="552"/>
        <v>12.510204081632999</v>
      </c>
      <c r="AS99" s="81">
        <f t="shared" ref="AS99:AT99" si="785">Z519</f>
        <v>13.236772999999999</v>
      </c>
      <c r="AT99" s="81">
        <f t="shared" si="785"/>
        <v>0.77001584000000001</v>
      </c>
    </row>
    <row r="100" spans="2:46" x14ac:dyDescent="0.25">
      <c r="B100">
        <v>12142857142.857</v>
      </c>
      <c r="C100">
        <v>-20.124317000000001</v>
      </c>
      <c r="D100">
        <v>12.578443999999999</v>
      </c>
      <c r="E100">
        <v>21.834236000000001</v>
      </c>
      <c r="F100">
        <v>-74.977431999999993</v>
      </c>
      <c r="G100">
        <v>-9.2557936000000005</v>
      </c>
      <c r="H100" s="8"/>
      <c r="I100" s="6">
        <f t="shared" si="524"/>
        <v>12.632653061224001</v>
      </c>
      <c r="J100" s="6">
        <f t="shared" si="525"/>
        <v>20.651292999999999</v>
      </c>
      <c r="K100" s="6">
        <f t="shared" si="526"/>
        <v>10.687765000000001</v>
      </c>
      <c r="L100" s="6">
        <f t="shared" si="538"/>
        <v>12.632653061224001</v>
      </c>
      <c r="M100" s="81">
        <f t="shared" ref="M100:N100" si="786">C208</f>
        <v>18.761047000000001</v>
      </c>
      <c r="N100" s="81">
        <f t="shared" si="786"/>
        <v>8.4133787000000009</v>
      </c>
      <c r="O100" s="81">
        <f t="shared" si="540"/>
        <v>12.632653061224001</v>
      </c>
      <c r="P100" s="81">
        <f t="shared" ref="P100:Q100" si="787">C312</f>
        <v>16.843809</v>
      </c>
      <c r="Q100" s="81">
        <f t="shared" si="787"/>
        <v>5.9778117999999996</v>
      </c>
      <c r="R100" s="81">
        <f t="shared" si="542"/>
        <v>12.632653061224001</v>
      </c>
      <c r="S100" s="81">
        <f t="shared" ref="S100:T100" si="788">C416</f>
        <v>14.829846</v>
      </c>
      <c r="T100" s="81">
        <f t="shared" si="788"/>
        <v>3.1142015000000001</v>
      </c>
      <c r="U100" s="81">
        <f t="shared" si="544"/>
        <v>12.632653061224001</v>
      </c>
      <c r="V100" s="81">
        <f t="shared" ref="V100:W100" si="789">C520</f>
        <v>12.93716</v>
      </c>
      <c r="W100" s="81">
        <f t="shared" si="789"/>
        <v>-0.32103625000000002</v>
      </c>
      <c r="Y100">
        <v>12142857142.857</v>
      </c>
      <c r="Z100">
        <v>-20.179424000000001</v>
      </c>
      <c r="AA100">
        <v>12.614894</v>
      </c>
      <c r="AB100">
        <v>21.903316</v>
      </c>
      <c r="AC100">
        <v>-74.858917000000005</v>
      </c>
      <c r="AD100">
        <v>-9.2884226000000005</v>
      </c>
      <c r="AE100" s="8"/>
      <c r="AF100" s="6">
        <f t="shared" si="531"/>
        <v>12.632653061224001</v>
      </c>
      <c r="AG100" s="6">
        <f t="shared" si="532"/>
        <v>21.498156000000002</v>
      </c>
      <c r="AH100" s="6">
        <f t="shared" si="533"/>
        <v>11.616619999999999</v>
      </c>
      <c r="AI100" s="6">
        <f t="shared" si="546"/>
        <v>12.632653061224001</v>
      </c>
      <c r="AJ100" s="81">
        <f t="shared" ref="AJ100:AK100" si="790">Z208</f>
        <v>19.551203000000001</v>
      </c>
      <c r="AK100" s="81">
        <f t="shared" si="790"/>
        <v>9.4007577999999992</v>
      </c>
      <c r="AL100" s="81">
        <f t="shared" si="548"/>
        <v>12.632653061224001</v>
      </c>
      <c r="AM100" s="43">
        <f t="shared" ref="AM100:AN100" si="791">Z312</f>
        <v>17.557507000000001</v>
      </c>
      <c r="AN100" s="81">
        <f t="shared" si="791"/>
        <v>6.9954122999999999</v>
      </c>
      <c r="AO100" s="81">
        <f t="shared" si="550"/>
        <v>12.632653061224001</v>
      </c>
      <c r="AP100" s="81">
        <f t="shared" ref="AP100:AQ100" si="792">Z416</f>
        <v>15.304562000000001</v>
      </c>
      <c r="AQ100" s="81">
        <f t="shared" si="792"/>
        <v>3.9798676999999998</v>
      </c>
      <c r="AR100" s="81">
        <f t="shared" si="552"/>
        <v>12.632653061224001</v>
      </c>
      <c r="AS100" s="81">
        <f t="shared" ref="AS100:AT100" si="793">Z520</f>
        <v>13.349354999999999</v>
      </c>
      <c r="AT100" s="81">
        <f t="shared" si="793"/>
        <v>0.52986162999999997</v>
      </c>
    </row>
    <row r="101" spans="2:46" x14ac:dyDescent="0.25">
      <c r="B101">
        <v>12265306122.448999</v>
      </c>
      <c r="C101">
        <v>-20.355983999999999</v>
      </c>
      <c r="D101">
        <v>12.095378999999999</v>
      </c>
      <c r="E101">
        <v>21.48517</v>
      </c>
      <c r="F101">
        <v>-72.711037000000005</v>
      </c>
      <c r="G101">
        <v>-9.3897914999999994</v>
      </c>
      <c r="H101" s="8"/>
      <c r="I101" s="6">
        <f>B105/1000000000</f>
        <v>12.755102040816</v>
      </c>
      <c r="J101" s="6">
        <f>E105</f>
        <v>20.416129999999999</v>
      </c>
      <c r="K101" s="6">
        <f>D105</f>
        <v>10.145041000000001</v>
      </c>
      <c r="L101" s="6">
        <f t="shared" si="538"/>
        <v>12.755102040816</v>
      </c>
      <c r="M101" s="81">
        <f t="shared" ref="M101:N101" si="794">C209</f>
        <v>18.579397</v>
      </c>
      <c r="N101" s="81">
        <f t="shared" si="794"/>
        <v>7.9144826000000004</v>
      </c>
      <c r="O101" s="81">
        <f t="shared" si="540"/>
        <v>12.755102040816</v>
      </c>
      <c r="P101" s="81">
        <f t="shared" ref="P101:Q101" si="795">C313</f>
        <v>16.680137999999999</v>
      </c>
      <c r="Q101" s="81">
        <f t="shared" si="795"/>
        <v>5.4621152999999998</v>
      </c>
      <c r="R101" s="81">
        <f t="shared" si="542"/>
        <v>12.755102040816</v>
      </c>
      <c r="S101" s="81">
        <f t="shared" ref="S101:T101" si="796">C417</f>
        <v>14.703685</v>
      </c>
      <c r="T101" s="81">
        <f t="shared" si="796"/>
        <v>2.5425165000000001</v>
      </c>
      <c r="U101" s="81">
        <f t="shared" si="544"/>
        <v>12.755102040816</v>
      </c>
      <c r="V101" s="81">
        <f t="shared" ref="V101:W101" si="797">C521</f>
        <v>12.950144999999999</v>
      </c>
      <c r="W101" s="81">
        <f t="shared" si="797"/>
        <v>-0.93279237000000004</v>
      </c>
      <c r="Y101">
        <v>12265306122.448999</v>
      </c>
      <c r="Z101">
        <v>-20.336359000000002</v>
      </c>
      <c r="AA101">
        <v>12.493152</v>
      </c>
      <c r="AB101">
        <v>21.907872999999999</v>
      </c>
      <c r="AC101">
        <v>-73.580314999999999</v>
      </c>
      <c r="AD101">
        <v>-9.4147204999999996</v>
      </c>
      <c r="AE101" s="8"/>
      <c r="AF101" s="6">
        <f>Y105/1000000000</f>
        <v>12.755102040816</v>
      </c>
      <c r="AG101" s="6">
        <f>AB105</f>
        <v>21.281248000000001</v>
      </c>
      <c r="AH101" s="6">
        <f>AA105</f>
        <v>11.163358000000001</v>
      </c>
      <c r="AI101" s="6">
        <f t="shared" si="546"/>
        <v>12.755102040816</v>
      </c>
      <c r="AJ101" s="81">
        <f t="shared" ref="AJ101:AK101" si="798">Z209</f>
        <v>19.394031999999999</v>
      </c>
      <c r="AK101" s="81">
        <f t="shared" si="798"/>
        <v>9.0001964999999995</v>
      </c>
      <c r="AL101" s="81">
        <f t="shared" si="548"/>
        <v>12.755102040816</v>
      </c>
      <c r="AM101" s="43">
        <f t="shared" ref="AM101:AN101" si="799">Z313</f>
        <v>17.437922</v>
      </c>
      <c r="AN101" s="81">
        <f t="shared" si="799"/>
        <v>6.6045132000000004</v>
      </c>
      <c r="AO101" s="81">
        <f t="shared" si="550"/>
        <v>12.755102040816</v>
      </c>
      <c r="AP101" s="81">
        <f t="shared" ref="AP101:AQ101" si="800">Z417</f>
        <v>15.165322</v>
      </c>
      <c r="AQ101" s="81">
        <f t="shared" si="800"/>
        <v>3.4860701999999999</v>
      </c>
      <c r="AR101" s="81">
        <f t="shared" si="552"/>
        <v>12.755102040816</v>
      </c>
      <c r="AS101" s="81">
        <f t="shared" ref="AS101:AT101" si="801">Z521</f>
        <v>13.529183</v>
      </c>
      <c r="AT101" s="81">
        <f t="shared" si="801"/>
        <v>0.18790947999999999</v>
      </c>
    </row>
    <row r="102" spans="2:46" x14ac:dyDescent="0.25">
      <c r="B102">
        <v>12387755102.041</v>
      </c>
      <c r="C102">
        <v>-20.528599</v>
      </c>
      <c r="D102">
        <v>11.371877</v>
      </c>
      <c r="E102">
        <v>20.897245000000002</v>
      </c>
      <c r="F102">
        <v>-71.910506999999996</v>
      </c>
      <c r="G102">
        <v>-9.5253677000000003</v>
      </c>
      <c r="H102" s="8"/>
      <c r="I102" s="6">
        <f>B106/1000000000</f>
        <v>12.877551020408001</v>
      </c>
      <c r="J102" s="6">
        <f>E106</f>
        <v>20.294734999999999</v>
      </c>
      <c r="K102" s="6">
        <f>D106</f>
        <v>9.8781651999999998</v>
      </c>
      <c r="L102" s="6">
        <f t="shared" si="538"/>
        <v>12.877551020408001</v>
      </c>
      <c r="M102" s="81">
        <f t="shared" ref="M102:N102" si="802">C210</f>
        <v>18.452742000000001</v>
      </c>
      <c r="N102" s="81">
        <f t="shared" si="802"/>
        <v>7.6489495999999999</v>
      </c>
      <c r="O102" s="81">
        <f t="shared" si="540"/>
        <v>12.877551020408001</v>
      </c>
      <c r="P102" s="81">
        <f t="shared" ref="P102:Q102" si="803">C314</f>
        <v>16.571335000000001</v>
      </c>
      <c r="Q102" s="81">
        <f t="shared" si="803"/>
        <v>5.2026629</v>
      </c>
      <c r="R102" s="81">
        <f t="shared" si="542"/>
        <v>12.877551020408001</v>
      </c>
      <c r="S102" s="81">
        <f t="shared" ref="S102:T102" si="804">C418</f>
        <v>14.653786</v>
      </c>
      <c r="T102" s="81">
        <f t="shared" si="804"/>
        <v>2.3015175000000001</v>
      </c>
      <c r="U102" s="81">
        <f t="shared" si="544"/>
        <v>12.877551020408001</v>
      </c>
      <c r="V102" s="81">
        <f t="shared" ref="V102:W102" si="805">C522</f>
        <v>13.077641</v>
      </c>
      <c r="W102" s="81">
        <f t="shared" si="805"/>
        <v>-1.0713657999999999</v>
      </c>
      <c r="Y102">
        <v>12387755102.041</v>
      </c>
      <c r="Z102">
        <v>-20.504035999999999</v>
      </c>
      <c r="AA102">
        <v>12.062177999999999</v>
      </c>
      <c r="AB102">
        <v>21.568221999999999</v>
      </c>
      <c r="AC102">
        <v>-73.579132000000001</v>
      </c>
      <c r="AD102">
        <v>-9.5060444000000004</v>
      </c>
      <c r="AE102" s="8"/>
      <c r="AF102" s="6">
        <f>Y106/1000000000</f>
        <v>12.877551020408001</v>
      </c>
      <c r="AG102" s="6">
        <f>AB106</f>
        <v>21.037932999999999</v>
      </c>
      <c r="AH102" s="6">
        <f>AA106</f>
        <v>10.787972</v>
      </c>
      <c r="AI102" s="6">
        <f t="shared" si="546"/>
        <v>12.877551020408001</v>
      </c>
      <c r="AJ102" s="81">
        <f t="shared" ref="AJ102:AK102" si="806">Z210</f>
        <v>19.213702999999999</v>
      </c>
      <c r="AK102" s="81">
        <f t="shared" si="806"/>
        <v>8.6926211999999996</v>
      </c>
      <c r="AL102" s="81">
        <f t="shared" si="548"/>
        <v>12.877551020408001</v>
      </c>
      <c r="AM102" s="43">
        <f t="shared" ref="AM102:AN102" si="807">Z314</f>
        <v>17.353650999999999</v>
      </c>
      <c r="AN102" s="81">
        <f t="shared" si="807"/>
        <v>6.3873538999999999</v>
      </c>
      <c r="AO102" s="81">
        <f t="shared" si="550"/>
        <v>12.877551020408001</v>
      </c>
      <c r="AP102" s="81">
        <f t="shared" ref="AP102:AQ102" si="808">Z418</f>
        <v>15.203077</v>
      </c>
      <c r="AQ102" s="81">
        <f t="shared" si="808"/>
        <v>3.3669807999999999</v>
      </c>
      <c r="AR102" s="81">
        <f t="shared" si="552"/>
        <v>12.877551020408001</v>
      </c>
      <c r="AS102" s="81">
        <f t="shared" ref="AS102:AT102" si="809">Z522</f>
        <v>13.81743</v>
      </c>
      <c r="AT102" s="81">
        <f t="shared" si="809"/>
        <v>0.27728391000000002</v>
      </c>
    </row>
    <row r="103" spans="2:46" x14ac:dyDescent="0.25">
      <c r="B103">
        <v>12510204081.632999</v>
      </c>
      <c r="C103">
        <v>-20.368509</v>
      </c>
      <c r="D103">
        <v>11.060316</v>
      </c>
      <c r="E103">
        <v>20.813461</v>
      </c>
      <c r="F103">
        <v>-71.369003000000006</v>
      </c>
      <c r="G103">
        <v>-9.7531452000000005</v>
      </c>
      <c r="H103" s="8"/>
      <c r="I103" s="6">
        <f>B107/1000000000</f>
        <v>13</v>
      </c>
      <c r="J103" s="6">
        <f>E107</f>
        <v>20.370612999999999</v>
      </c>
      <c r="K103" s="6">
        <f>D107</f>
        <v>9.8920087999999993</v>
      </c>
      <c r="L103" s="6">
        <f t="shared" si="538"/>
        <v>13</v>
      </c>
      <c r="M103" s="81">
        <f t="shared" ref="M103:N103" si="810">C211</f>
        <v>18.453946999999999</v>
      </c>
      <c r="N103" s="81">
        <f t="shared" si="810"/>
        <v>7.5885676999999996</v>
      </c>
      <c r="O103" s="81">
        <f t="shared" si="540"/>
        <v>13</v>
      </c>
      <c r="P103" s="81">
        <f t="shared" ref="P103:Q103" si="811">C315</f>
        <v>16.538606999999999</v>
      </c>
      <c r="Q103" s="81">
        <f t="shared" si="811"/>
        <v>5.0984138999999997</v>
      </c>
      <c r="R103" s="81">
        <f t="shared" si="542"/>
        <v>13</v>
      </c>
      <c r="S103" s="81">
        <f t="shared" ref="S103:T103" si="812">C419</f>
        <v>14.598321</v>
      </c>
      <c r="T103" s="81">
        <f t="shared" si="812"/>
        <v>2.1340294000000002</v>
      </c>
      <c r="U103" s="81">
        <f t="shared" si="544"/>
        <v>13</v>
      </c>
      <c r="V103" s="81">
        <f t="shared" ref="V103:W103" si="813">C523</f>
        <v>13.091949</v>
      </c>
      <c r="W103" s="81">
        <f t="shared" si="813"/>
        <v>-1.2438111999999999</v>
      </c>
      <c r="Y103">
        <v>12510204081.632999</v>
      </c>
      <c r="Z103">
        <v>-20.355277999999998</v>
      </c>
      <c r="AA103">
        <v>11.937079000000001</v>
      </c>
      <c r="AB103">
        <v>21.636064999999999</v>
      </c>
      <c r="AC103">
        <v>-72.800635999999997</v>
      </c>
      <c r="AD103">
        <v>-9.6989861000000008</v>
      </c>
      <c r="AE103" s="8"/>
      <c r="AF103" s="6">
        <f>Y107/1000000000</f>
        <v>13</v>
      </c>
      <c r="AG103" s="6">
        <f>AB107</f>
        <v>20.990729999999999</v>
      </c>
      <c r="AH103" s="6">
        <f>AA107</f>
        <v>10.691985000000001</v>
      </c>
      <c r="AI103" s="6">
        <f t="shared" si="546"/>
        <v>13</v>
      </c>
      <c r="AJ103" s="81">
        <f t="shared" ref="AJ103:AK103" si="814">Z211</f>
        <v>19.14115</v>
      </c>
      <c r="AK103" s="81">
        <f t="shared" si="814"/>
        <v>8.5744877000000006</v>
      </c>
      <c r="AL103" s="81">
        <f t="shared" si="548"/>
        <v>13</v>
      </c>
      <c r="AM103" s="43">
        <f t="shared" ref="AM103:AN103" si="815">Z315</f>
        <v>17.257138999999999</v>
      </c>
      <c r="AN103" s="81">
        <f t="shared" si="815"/>
        <v>6.2420659000000001</v>
      </c>
      <c r="AO103" s="81">
        <f t="shared" si="550"/>
        <v>13</v>
      </c>
      <c r="AP103" s="81">
        <f t="shared" ref="AP103:AQ103" si="816">Z419</f>
        <v>15.166619000000001</v>
      </c>
      <c r="AQ103" s="81">
        <f t="shared" si="816"/>
        <v>3.2602869999999999</v>
      </c>
      <c r="AR103" s="81">
        <f t="shared" si="552"/>
        <v>13</v>
      </c>
      <c r="AS103" s="81">
        <f t="shared" ref="AS103:AT103" si="817">Z523</f>
        <v>13.979706</v>
      </c>
      <c r="AT103" s="81">
        <f t="shared" si="817"/>
        <v>0.33459517</v>
      </c>
    </row>
    <row r="104" spans="2:46" x14ac:dyDescent="0.25">
      <c r="B104">
        <v>12632653061.224001</v>
      </c>
      <c r="C104">
        <v>-20.995522999999999</v>
      </c>
      <c r="D104">
        <v>10.687765000000001</v>
      </c>
      <c r="E104">
        <v>20.651292999999999</v>
      </c>
      <c r="F104">
        <v>-72.760283999999999</v>
      </c>
      <c r="G104">
        <v>-9.9635277000000002</v>
      </c>
      <c r="Y104">
        <v>12632653061.224001</v>
      </c>
      <c r="Z104">
        <v>-20.857151000000002</v>
      </c>
      <c r="AA104">
        <v>11.616619999999999</v>
      </c>
      <c r="AB104">
        <v>21.498156000000002</v>
      </c>
      <c r="AC104">
        <v>-74.392105000000001</v>
      </c>
      <c r="AD104">
        <v>-9.8815364999999993</v>
      </c>
    </row>
    <row r="105" spans="2:46" x14ac:dyDescent="0.25">
      <c r="B105">
        <v>12755102040.816</v>
      </c>
      <c r="C105">
        <v>-21.302575999999998</v>
      </c>
      <c r="D105">
        <v>10.145041000000001</v>
      </c>
      <c r="E105">
        <v>20.416129999999999</v>
      </c>
      <c r="F105">
        <v>-71.997130999999996</v>
      </c>
      <c r="G105">
        <v>-10.271089</v>
      </c>
      <c r="J105" s="5">
        <f>AVERAGE(J9:J103)</f>
        <v>21.743862378947362</v>
      </c>
      <c r="M105" s="5">
        <f>AVERAGE(M9:M103)</f>
        <v>19.910393284210524</v>
      </c>
      <c r="P105" s="5">
        <f>AVERAGE(P9:P103)</f>
        <v>18.229876715789469</v>
      </c>
      <c r="S105" s="5">
        <f>AVERAGE(S9:S103)</f>
        <v>16.505920147368425</v>
      </c>
      <c r="V105" s="5">
        <f>AVERAGE(V9:V103)</f>
        <v>14.683166105263162</v>
      </c>
      <c r="Y105">
        <v>12755102040.816</v>
      </c>
      <c r="Z105">
        <v>-21.201635</v>
      </c>
      <c r="AA105">
        <v>11.163358000000001</v>
      </c>
      <c r="AB105">
        <v>21.281248000000001</v>
      </c>
      <c r="AC105">
        <v>-73.749176000000006</v>
      </c>
      <c r="AD105">
        <v>-10.117889999999999</v>
      </c>
      <c r="AG105" s="5">
        <f>AVERAGE(AG9:AG103)</f>
        <v>22.275524547368423</v>
      </c>
      <c r="AJ105" s="5">
        <f>AVERAGE(AJ9:AJ103)</f>
        <v>20.440213084210527</v>
      </c>
      <c r="AM105" s="5">
        <f>AVERAGE(AM9:AM103)</f>
        <v>18.747484589473689</v>
      </c>
      <c r="AP105" s="5">
        <f>AVERAGE(AP9:AP103)</f>
        <v>16.977637210526314</v>
      </c>
      <c r="AS105" s="5">
        <f>AVERAGE(AS9:AS103)</f>
        <v>15.094722105263164</v>
      </c>
    </row>
    <row r="106" spans="2:46" x14ac:dyDescent="0.25">
      <c r="B106">
        <v>12877551020.408001</v>
      </c>
      <c r="C106">
        <v>-21.475901</v>
      </c>
      <c r="D106">
        <v>9.8781651999999998</v>
      </c>
      <c r="E106">
        <v>20.294734999999999</v>
      </c>
      <c r="F106">
        <v>-71.434837000000002</v>
      </c>
      <c r="G106">
        <v>-10.416570999999999</v>
      </c>
      <c r="Y106">
        <v>12877551020.408001</v>
      </c>
      <c r="Z106">
        <v>-21.310034000000002</v>
      </c>
      <c r="AA106">
        <v>10.787972</v>
      </c>
      <c r="AB106">
        <v>21.037932999999999</v>
      </c>
      <c r="AC106">
        <v>-72.945328000000003</v>
      </c>
      <c r="AD106">
        <v>-10.24996</v>
      </c>
    </row>
    <row r="107" spans="2:46" x14ac:dyDescent="0.25">
      <c r="B107">
        <v>13000000000</v>
      </c>
      <c r="C107">
        <v>-21.429341999999998</v>
      </c>
      <c r="D107">
        <v>9.8920087999999993</v>
      </c>
      <c r="E107">
        <v>20.370612999999999</v>
      </c>
      <c r="F107">
        <v>-72.460487000000001</v>
      </c>
      <c r="G107">
        <v>-10.478603</v>
      </c>
      <c r="Y107">
        <v>13000000000</v>
      </c>
      <c r="Z107">
        <v>-21.298483000000001</v>
      </c>
      <c r="AA107">
        <v>10.691985000000001</v>
      </c>
      <c r="AB107">
        <v>20.990729999999999</v>
      </c>
      <c r="AC107">
        <v>-73.463791000000001</v>
      </c>
      <c r="AD107">
        <v>-10.298743999999999</v>
      </c>
    </row>
    <row r="108" spans="2:46" x14ac:dyDescent="0.25">
      <c r="B108" t="s">
        <v>25</v>
      </c>
      <c r="Y108" t="s">
        <v>25</v>
      </c>
    </row>
    <row r="111" spans="2:46" x14ac:dyDescent="0.25">
      <c r="B111" t="s">
        <v>22</v>
      </c>
      <c r="Y111" t="s">
        <v>22</v>
      </c>
    </row>
    <row r="112" spans="2:46" x14ac:dyDescent="0.25">
      <c r="B112" t="s">
        <v>23</v>
      </c>
      <c r="C112" t="s">
        <v>296</v>
      </c>
      <c r="D112" t="s">
        <v>297</v>
      </c>
      <c r="Y112" t="s">
        <v>23</v>
      </c>
      <c r="Z112" t="s">
        <v>296</v>
      </c>
      <c r="AA112" t="s">
        <v>297</v>
      </c>
    </row>
    <row r="113" spans="2:27" x14ac:dyDescent="0.25">
      <c r="B113">
        <v>1000000000</v>
      </c>
      <c r="C113">
        <v>20.264702</v>
      </c>
      <c r="D113">
        <v>9.3024845000000003</v>
      </c>
      <c r="Y113">
        <v>1000000000</v>
      </c>
      <c r="Z113">
        <v>21.600076999999999</v>
      </c>
      <c r="AA113">
        <v>8.6986504</v>
      </c>
    </row>
    <row r="114" spans="2:27" x14ac:dyDescent="0.25">
      <c r="B114">
        <v>1122448979.5918</v>
      </c>
      <c r="C114">
        <v>19.451153000000001</v>
      </c>
      <c r="D114">
        <v>9.1162986999999998</v>
      </c>
      <c r="Y114">
        <v>1122448979.5918</v>
      </c>
      <c r="Z114">
        <v>20.974682000000001</v>
      </c>
      <c r="AA114">
        <v>8.8315982999999996</v>
      </c>
    </row>
    <row r="115" spans="2:27" x14ac:dyDescent="0.25">
      <c r="B115">
        <v>1244897959.1837001</v>
      </c>
      <c r="C115">
        <v>18.874372000000001</v>
      </c>
      <c r="D115">
        <v>9.3227595999999995</v>
      </c>
      <c r="Y115">
        <v>1244897959.1837001</v>
      </c>
      <c r="Z115">
        <v>20.586424000000001</v>
      </c>
      <c r="AA115">
        <v>9.3780278999999993</v>
      </c>
    </row>
    <row r="116" spans="2:27" x14ac:dyDescent="0.25">
      <c r="B116">
        <v>1367346938.7755001</v>
      </c>
      <c r="C116">
        <v>19.061321</v>
      </c>
      <c r="D116">
        <v>10.148941000000001</v>
      </c>
      <c r="Y116">
        <v>1367346938.7755001</v>
      </c>
      <c r="Z116">
        <v>20.456741000000001</v>
      </c>
      <c r="AA116">
        <v>10.029766</v>
      </c>
    </row>
    <row r="117" spans="2:27" x14ac:dyDescent="0.25">
      <c r="B117">
        <v>1489795918.3673</v>
      </c>
      <c r="C117">
        <v>19.435770000000002</v>
      </c>
      <c r="D117">
        <v>10.923014</v>
      </c>
      <c r="Y117">
        <v>1489795918.3673</v>
      </c>
      <c r="Z117">
        <v>20.125095000000002</v>
      </c>
      <c r="AA117">
        <v>10.273184000000001</v>
      </c>
    </row>
    <row r="118" spans="2:27" x14ac:dyDescent="0.25">
      <c r="B118">
        <v>1612244897.9591999</v>
      </c>
      <c r="C118">
        <v>19.656687000000002</v>
      </c>
      <c r="D118">
        <v>11.477717</v>
      </c>
      <c r="Y118">
        <v>1612244897.9591999</v>
      </c>
      <c r="Z118">
        <v>19.879947999999999</v>
      </c>
      <c r="AA118">
        <v>10.530934999999999</v>
      </c>
    </row>
    <row r="119" spans="2:27" x14ac:dyDescent="0.25">
      <c r="B119">
        <v>1734693877.5510001</v>
      </c>
      <c r="C119">
        <v>19.856358</v>
      </c>
      <c r="D119">
        <v>11.881881999999999</v>
      </c>
      <c r="Y119">
        <v>1734693877.5510001</v>
      </c>
      <c r="Z119">
        <v>19.973832999999999</v>
      </c>
      <c r="AA119">
        <v>10.99874</v>
      </c>
    </row>
    <row r="120" spans="2:27" x14ac:dyDescent="0.25">
      <c r="B120">
        <v>1857142857.1429</v>
      </c>
      <c r="C120">
        <v>19.627979</v>
      </c>
      <c r="D120">
        <v>11.792241000000001</v>
      </c>
      <c r="Y120">
        <v>1857142857.1429</v>
      </c>
      <c r="Z120">
        <v>20.384910999999999</v>
      </c>
      <c r="AA120">
        <v>11.65518</v>
      </c>
    </row>
    <row r="121" spans="2:27" x14ac:dyDescent="0.25">
      <c r="B121">
        <v>1979591836.7347</v>
      </c>
      <c r="C121">
        <v>18.916336000000001</v>
      </c>
      <c r="D121">
        <v>11.061446</v>
      </c>
      <c r="Y121">
        <v>1979591836.7347</v>
      </c>
      <c r="Z121">
        <v>20.219379</v>
      </c>
      <c r="AA121">
        <v>11.659167999999999</v>
      </c>
    </row>
    <row r="122" spans="2:27" x14ac:dyDescent="0.25">
      <c r="B122">
        <v>2102040816.3264999</v>
      </c>
      <c r="C122">
        <v>17.937355</v>
      </c>
      <c r="D122">
        <v>10.101796</v>
      </c>
      <c r="Y122">
        <v>2102040816.3264999</v>
      </c>
      <c r="Z122">
        <v>19.613356</v>
      </c>
      <c r="AA122">
        <v>11.242038000000001</v>
      </c>
    </row>
    <row r="123" spans="2:27" x14ac:dyDescent="0.25">
      <c r="B123">
        <v>2224489795.9183998</v>
      </c>
      <c r="C123">
        <v>17.383368000000001</v>
      </c>
      <c r="D123">
        <v>9.5359897999999994</v>
      </c>
      <c r="Y123">
        <v>2224489795.9183998</v>
      </c>
      <c r="Z123">
        <v>18.917103000000001</v>
      </c>
      <c r="AA123">
        <v>10.701274</v>
      </c>
    </row>
    <row r="124" spans="2:27" x14ac:dyDescent="0.25">
      <c r="B124">
        <v>2346938775.5102</v>
      </c>
      <c r="C124">
        <v>17.017786000000001</v>
      </c>
      <c r="D124">
        <v>9.1452360000000006</v>
      </c>
      <c r="Y124">
        <v>2346938775.5102</v>
      </c>
      <c r="Z124">
        <v>18.222871999999999</v>
      </c>
      <c r="AA124">
        <v>10.092732</v>
      </c>
    </row>
    <row r="125" spans="2:27" x14ac:dyDescent="0.25">
      <c r="B125">
        <v>2469387755.1020002</v>
      </c>
      <c r="C125">
        <v>16.99136</v>
      </c>
      <c r="D125">
        <v>9.0401764</v>
      </c>
      <c r="Y125">
        <v>2469387755.1020002</v>
      </c>
      <c r="Z125">
        <v>17.870016</v>
      </c>
      <c r="AA125">
        <v>9.8024901999999994</v>
      </c>
    </row>
    <row r="126" spans="2:27" x14ac:dyDescent="0.25">
      <c r="B126">
        <v>2591836734.6939001</v>
      </c>
      <c r="C126">
        <v>17.430069</v>
      </c>
      <c r="D126">
        <v>9.4559058999999994</v>
      </c>
      <c r="Y126">
        <v>2591836734.6939001</v>
      </c>
      <c r="Z126">
        <v>17.802471000000001</v>
      </c>
      <c r="AA126">
        <v>9.8121642999999992</v>
      </c>
    </row>
    <row r="127" spans="2:27" x14ac:dyDescent="0.25">
      <c r="B127">
        <v>2714285714.2856998</v>
      </c>
      <c r="C127">
        <v>18.016842</v>
      </c>
      <c r="D127">
        <v>10.072505</v>
      </c>
      <c r="Y127">
        <v>2714285714.2856998</v>
      </c>
      <c r="Z127">
        <v>18.020363</v>
      </c>
      <c r="AA127">
        <v>10.106460999999999</v>
      </c>
    </row>
    <row r="128" spans="2:27" x14ac:dyDescent="0.25">
      <c r="B128">
        <v>2836734693.8776002</v>
      </c>
      <c r="C128">
        <v>18.226783999999999</v>
      </c>
      <c r="D128">
        <v>10.284432000000001</v>
      </c>
      <c r="Y128">
        <v>2836734693.8776002</v>
      </c>
      <c r="Z128">
        <v>18.122783999999999</v>
      </c>
      <c r="AA128">
        <v>10.246219</v>
      </c>
    </row>
    <row r="129" spans="2:27" x14ac:dyDescent="0.25">
      <c r="B129">
        <v>2959183673.4693999</v>
      </c>
      <c r="C129">
        <v>17.893201999999999</v>
      </c>
      <c r="D129">
        <v>9.8948058999999997</v>
      </c>
      <c r="Y129">
        <v>2959183673.4693999</v>
      </c>
      <c r="Z129">
        <v>18.112337</v>
      </c>
      <c r="AA129">
        <v>10.191921000000001</v>
      </c>
    </row>
    <row r="130" spans="2:27" x14ac:dyDescent="0.25">
      <c r="B130">
        <v>3081632653.0612001</v>
      </c>
      <c r="C130">
        <v>17.716819999999998</v>
      </c>
      <c r="D130">
        <v>9.6488332999999997</v>
      </c>
      <c r="Y130">
        <v>3081632653.0612001</v>
      </c>
      <c r="Z130">
        <v>18.212402000000001</v>
      </c>
      <c r="AA130">
        <v>10.292367</v>
      </c>
    </row>
    <row r="131" spans="2:27" x14ac:dyDescent="0.25">
      <c r="B131">
        <v>3204081632.6531</v>
      </c>
      <c r="C131">
        <v>17.827738</v>
      </c>
      <c r="D131">
        <v>9.6540108</v>
      </c>
      <c r="Y131">
        <v>3204081632.6531</v>
      </c>
      <c r="Z131">
        <v>18.307713</v>
      </c>
      <c r="AA131">
        <v>10.349618</v>
      </c>
    </row>
    <row r="132" spans="2:27" x14ac:dyDescent="0.25">
      <c r="B132">
        <v>3326530612.2449002</v>
      </c>
      <c r="C132">
        <v>18.052795</v>
      </c>
      <c r="D132">
        <v>9.8343486999999996</v>
      </c>
      <c r="Y132">
        <v>3326530612.2449002</v>
      </c>
      <c r="Z132">
        <v>18.150686</v>
      </c>
      <c r="AA132">
        <v>10.255891</v>
      </c>
    </row>
    <row r="133" spans="2:27" x14ac:dyDescent="0.25">
      <c r="B133">
        <v>3448979591.8367</v>
      </c>
      <c r="C133">
        <v>18.191161999999998</v>
      </c>
      <c r="D133">
        <v>9.8767938999999991</v>
      </c>
      <c r="Y133">
        <v>3448979591.8367</v>
      </c>
      <c r="Z133">
        <v>17.759862999999999</v>
      </c>
      <c r="AA133">
        <v>9.8645840000000007</v>
      </c>
    </row>
    <row r="134" spans="2:27" x14ac:dyDescent="0.25">
      <c r="B134">
        <v>3571428571.4285998</v>
      </c>
      <c r="C134">
        <v>18.399457999999999</v>
      </c>
      <c r="D134">
        <v>10.075773999999999</v>
      </c>
      <c r="Y134">
        <v>3571428571.4285998</v>
      </c>
      <c r="Z134">
        <v>17.761036000000001</v>
      </c>
      <c r="AA134">
        <v>9.9159688999999993</v>
      </c>
    </row>
    <row r="135" spans="2:27" x14ac:dyDescent="0.25">
      <c r="B135">
        <v>3693877551.0204</v>
      </c>
      <c r="C135">
        <v>18.865417000000001</v>
      </c>
      <c r="D135">
        <v>10.415265</v>
      </c>
      <c r="Y135">
        <v>3693877551.0204</v>
      </c>
      <c r="Z135">
        <v>18.180754</v>
      </c>
      <c r="AA135">
        <v>10.289854999999999</v>
      </c>
    </row>
    <row r="136" spans="2:27" x14ac:dyDescent="0.25">
      <c r="B136">
        <v>3816326530.6121998</v>
      </c>
      <c r="C136">
        <v>19.189108000000001</v>
      </c>
      <c r="D136">
        <v>10.719084000000001</v>
      </c>
      <c r="Y136">
        <v>3816326530.6121998</v>
      </c>
      <c r="Z136">
        <v>18.710760000000001</v>
      </c>
      <c r="AA136">
        <v>10.842267</v>
      </c>
    </row>
    <row r="137" spans="2:27" x14ac:dyDescent="0.25">
      <c r="B137">
        <v>3938775510.2041001</v>
      </c>
      <c r="C137">
        <v>19.631907999999999</v>
      </c>
      <c r="D137">
        <v>11.023910000000001</v>
      </c>
      <c r="Y137">
        <v>3938775510.2041001</v>
      </c>
      <c r="Z137">
        <v>19.197309000000001</v>
      </c>
      <c r="AA137">
        <v>11.241421000000001</v>
      </c>
    </row>
    <row r="138" spans="2:27" x14ac:dyDescent="0.25">
      <c r="B138">
        <v>4061224489.7958999</v>
      </c>
      <c r="C138">
        <v>19.556737999999999</v>
      </c>
      <c r="D138">
        <v>10.879225999999999</v>
      </c>
      <c r="Y138">
        <v>4061224489.7958999</v>
      </c>
      <c r="Z138">
        <v>19.426639999999999</v>
      </c>
      <c r="AA138">
        <v>11.398180999999999</v>
      </c>
    </row>
    <row r="139" spans="2:27" x14ac:dyDescent="0.25">
      <c r="B139">
        <v>4183673469.3878002</v>
      </c>
      <c r="C139">
        <v>19.146442</v>
      </c>
      <c r="D139">
        <v>10.379315999999999</v>
      </c>
      <c r="Y139">
        <v>4183673469.3878002</v>
      </c>
      <c r="Z139">
        <v>19.376860000000001</v>
      </c>
      <c r="AA139">
        <v>11.271856</v>
      </c>
    </row>
    <row r="140" spans="2:27" x14ac:dyDescent="0.25">
      <c r="B140">
        <v>4306122448.9796</v>
      </c>
      <c r="C140">
        <v>18.516829999999999</v>
      </c>
      <c r="D140">
        <v>9.7138205000000006</v>
      </c>
      <c r="Y140">
        <v>4306122448.9796</v>
      </c>
      <c r="Z140">
        <v>19.123481999999999</v>
      </c>
      <c r="AA140">
        <v>10.972028</v>
      </c>
    </row>
    <row r="141" spans="2:27" x14ac:dyDescent="0.25">
      <c r="B141">
        <v>4428571428.5713997</v>
      </c>
      <c r="C141">
        <v>18.724924000000001</v>
      </c>
      <c r="D141">
        <v>9.9710359999999998</v>
      </c>
      <c r="Y141">
        <v>4428571428.5713997</v>
      </c>
      <c r="Z141">
        <v>19.368463999999999</v>
      </c>
      <c r="AA141">
        <v>11.196012</v>
      </c>
    </row>
    <row r="142" spans="2:27" x14ac:dyDescent="0.25">
      <c r="B142">
        <v>4551020408.1632996</v>
      </c>
      <c r="C142">
        <v>19.390640000000001</v>
      </c>
      <c r="D142">
        <v>10.723513000000001</v>
      </c>
      <c r="Y142">
        <v>4551020408.1632996</v>
      </c>
      <c r="Z142">
        <v>20.028054999999998</v>
      </c>
      <c r="AA142">
        <v>11.791634</v>
      </c>
    </row>
    <row r="143" spans="2:27" x14ac:dyDescent="0.25">
      <c r="B143">
        <v>4673469387.7551003</v>
      </c>
      <c r="C143">
        <v>20.036239999999999</v>
      </c>
      <c r="D143">
        <v>11.531112</v>
      </c>
      <c r="Y143">
        <v>4673469387.7551003</v>
      </c>
      <c r="Z143">
        <v>20.889838999999998</v>
      </c>
      <c r="AA143">
        <v>12.622934000000001</v>
      </c>
    </row>
    <row r="144" spans="2:27" x14ac:dyDescent="0.25">
      <c r="B144">
        <v>4795918367.3469</v>
      </c>
      <c r="C144">
        <v>20.047808</v>
      </c>
      <c r="D144">
        <v>11.657139000000001</v>
      </c>
      <c r="Y144">
        <v>4795918367.3469</v>
      </c>
      <c r="Z144">
        <v>21.717413000000001</v>
      </c>
      <c r="AA144">
        <v>13.408386</v>
      </c>
    </row>
    <row r="145" spans="2:27" x14ac:dyDescent="0.25">
      <c r="B145">
        <v>4918367346.9387999</v>
      </c>
      <c r="C145">
        <v>19.950315</v>
      </c>
      <c r="D145">
        <v>11.625254999999999</v>
      </c>
      <c r="Y145">
        <v>4918367346.9387999</v>
      </c>
      <c r="Z145">
        <v>23.329554000000002</v>
      </c>
      <c r="AA145">
        <v>15.015174999999999</v>
      </c>
    </row>
    <row r="146" spans="2:27" x14ac:dyDescent="0.25">
      <c r="B146">
        <v>5040816326.5305996</v>
      </c>
      <c r="C146">
        <v>19.598769999999998</v>
      </c>
      <c r="D146">
        <v>11.290376</v>
      </c>
      <c r="Y146">
        <v>5040816326.5305996</v>
      </c>
      <c r="Z146">
        <v>23.214979</v>
      </c>
      <c r="AA146">
        <v>14.95224</v>
      </c>
    </row>
    <row r="147" spans="2:27" x14ac:dyDescent="0.25">
      <c r="B147">
        <v>5163265306.1224003</v>
      </c>
      <c r="C147">
        <v>19.900729999999999</v>
      </c>
      <c r="D147">
        <v>11.532261</v>
      </c>
      <c r="Y147">
        <v>5163265306.1224003</v>
      </c>
      <c r="Z147">
        <v>22.674963000000002</v>
      </c>
      <c r="AA147">
        <v>14.437958999999999</v>
      </c>
    </row>
    <row r="148" spans="2:27" x14ac:dyDescent="0.25">
      <c r="B148">
        <v>5285714285.7143002</v>
      </c>
      <c r="C148">
        <v>20.485665999999998</v>
      </c>
      <c r="D148">
        <v>12.097113</v>
      </c>
      <c r="Y148">
        <v>5285714285.7143002</v>
      </c>
      <c r="Z148">
        <v>21.160665999999999</v>
      </c>
      <c r="AA148">
        <v>12.998760000000001</v>
      </c>
    </row>
    <row r="149" spans="2:27" x14ac:dyDescent="0.25">
      <c r="B149">
        <v>5408163265.3060999</v>
      </c>
      <c r="C149">
        <v>21.468508</v>
      </c>
      <c r="D149">
        <v>13.080389</v>
      </c>
      <c r="Y149">
        <v>5408163265.3060999</v>
      </c>
      <c r="Z149">
        <v>21.152519000000002</v>
      </c>
      <c r="AA149">
        <v>13.025385999999999</v>
      </c>
    </row>
    <row r="150" spans="2:27" x14ac:dyDescent="0.25">
      <c r="B150">
        <v>5530612244.8979998</v>
      </c>
      <c r="C150">
        <v>21.692345</v>
      </c>
      <c r="D150">
        <v>13.35689</v>
      </c>
      <c r="Y150">
        <v>5530612244.8979998</v>
      </c>
      <c r="Z150">
        <v>20.960547999999999</v>
      </c>
      <c r="AA150">
        <v>12.884824999999999</v>
      </c>
    </row>
    <row r="151" spans="2:27" x14ac:dyDescent="0.25">
      <c r="B151">
        <v>5653061224.4898005</v>
      </c>
      <c r="C151">
        <v>21.877621000000001</v>
      </c>
      <c r="D151">
        <v>13.599413</v>
      </c>
      <c r="Y151">
        <v>5653061224.4898005</v>
      </c>
      <c r="Z151">
        <v>21.131283</v>
      </c>
      <c r="AA151">
        <v>13.06744</v>
      </c>
    </row>
    <row r="152" spans="2:27" x14ac:dyDescent="0.25">
      <c r="B152">
        <v>5775510204.0816002</v>
      </c>
      <c r="C152">
        <v>21.627089999999999</v>
      </c>
      <c r="D152">
        <v>13.423423</v>
      </c>
      <c r="Y152">
        <v>5775510204.0816002</v>
      </c>
      <c r="Z152">
        <v>21.351391</v>
      </c>
      <c r="AA152">
        <v>13.302659</v>
      </c>
    </row>
    <row r="153" spans="2:27" x14ac:dyDescent="0.25">
      <c r="B153">
        <v>5897959183.6735001</v>
      </c>
      <c r="C153">
        <v>21.3626</v>
      </c>
      <c r="D153">
        <v>13.233013</v>
      </c>
      <c r="Y153">
        <v>5897959183.6735001</v>
      </c>
      <c r="Z153">
        <v>21.739895000000001</v>
      </c>
      <c r="AA153">
        <v>13.703476999999999</v>
      </c>
    </row>
    <row r="154" spans="2:27" x14ac:dyDescent="0.25">
      <c r="B154">
        <v>6020408163.2652998</v>
      </c>
      <c r="C154">
        <v>20.573650000000001</v>
      </c>
      <c r="D154">
        <v>12.512399</v>
      </c>
      <c r="Y154">
        <v>6020408163.2652998</v>
      </c>
      <c r="Z154">
        <v>21.423763000000001</v>
      </c>
      <c r="AA154">
        <v>13.406672</v>
      </c>
    </row>
    <row r="155" spans="2:27" x14ac:dyDescent="0.25">
      <c r="B155">
        <v>6142857142.8570995</v>
      </c>
      <c r="C155">
        <v>20.027474999999999</v>
      </c>
      <c r="D155">
        <v>11.999985000000001</v>
      </c>
      <c r="Y155">
        <v>6142857142.8570995</v>
      </c>
      <c r="Z155">
        <v>20.882113</v>
      </c>
      <c r="AA155">
        <v>12.881137000000001</v>
      </c>
    </row>
    <row r="156" spans="2:27" x14ac:dyDescent="0.25">
      <c r="B156">
        <v>6265306122.4490004</v>
      </c>
      <c r="C156">
        <v>20.01549</v>
      </c>
      <c r="D156">
        <v>11.969975</v>
      </c>
      <c r="Y156">
        <v>6265306122.4490004</v>
      </c>
      <c r="Z156">
        <v>20.741585000000001</v>
      </c>
      <c r="AA156">
        <v>12.73001</v>
      </c>
    </row>
    <row r="157" spans="2:27" x14ac:dyDescent="0.25">
      <c r="B157">
        <v>6387755102.0408001</v>
      </c>
      <c r="C157">
        <v>20.339258000000001</v>
      </c>
      <c r="D157">
        <v>12.248372</v>
      </c>
      <c r="Y157">
        <v>6387755102.0408001</v>
      </c>
      <c r="Z157">
        <v>21.0182</v>
      </c>
      <c r="AA157">
        <v>12.984189000000001</v>
      </c>
    </row>
    <row r="158" spans="2:27" x14ac:dyDescent="0.25">
      <c r="B158">
        <v>6510204081.6327</v>
      </c>
      <c r="C158">
        <v>20.541112999999999</v>
      </c>
      <c r="D158">
        <v>12.382901</v>
      </c>
      <c r="Y158">
        <v>6510204081.6327</v>
      </c>
      <c r="Z158">
        <v>21.387219999999999</v>
      </c>
      <c r="AA158">
        <v>13.308230999999999</v>
      </c>
    </row>
    <row r="159" spans="2:27" x14ac:dyDescent="0.25">
      <c r="B159">
        <v>6632653061.2244997</v>
      </c>
      <c r="C159">
        <v>20.474119000000002</v>
      </c>
      <c r="D159">
        <v>12.281279</v>
      </c>
      <c r="Y159">
        <v>6632653061.2244997</v>
      </c>
      <c r="Z159">
        <v>21.673691000000002</v>
      </c>
      <c r="AA159">
        <v>13.579226</v>
      </c>
    </row>
    <row r="160" spans="2:27" x14ac:dyDescent="0.25">
      <c r="B160">
        <v>6755102040.8163004</v>
      </c>
      <c r="C160">
        <v>20.255825000000002</v>
      </c>
      <c r="D160">
        <v>12.031701999999999</v>
      </c>
      <c r="Y160">
        <v>6755102040.8163004</v>
      </c>
      <c r="Z160">
        <v>21.878129999999999</v>
      </c>
      <c r="AA160">
        <v>13.765138</v>
      </c>
    </row>
    <row r="161" spans="2:27" x14ac:dyDescent="0.25">
      <c r="B161">
        <v>6877551020.4082003</v>
      </c>
      <c r="C161">
        <v>20.072555999999999</v>
      </c>
      <c r="D161">
        <v>11.825968</v>
      </c>
      <c r="Y161">
        <v>6877551020.4082003</v>
      </c>
      <c r="Z161">
        <v>21.915704999999999</v>
      </c>
      <c r="AA161">
        <v>13.790407</v>
      </c>
    </row>
    <row r="162" spans="2:27" x14ac:dyDescent="0.25">
      <c r="B162">
        <v>7000000000</v>
      </c>
      <c r="C162">
        <v>20.083046</v>
      </c>
      <c r="D162">
        <v>11.796122</v>
      </c>
      <c r="Y162">
        <v>7000000000</v>
      </c>
      <c r="Z162">
        <v>21.709182999999999</v>
      </c>
      <c r="AA162">
        <v>13.550841</v>
      </c>
    </row>
    <row r="163" spans="2:27" x14ac:dyDescent="0.25">
      <c r="B163">
        <v>7122448979.5917997</v>
      </c>
      <c r="C163">
        <v>20.435759000000001</v>
      </c>
      <c r="D163">
        <v>12.09975</v>
      </c>
      <c r="Y163">
        <v>7122448979.5917997</v>
      </c>
      <c r="Z163">
        <v>21.616522</v>
      </c>
      <c r="AA163">
        <v>13.413519000000001</v>
      </c>
    </row>
    <row r="164" spans="2:27" x14ac:dyDescent="0.25">
      <c r="B164">
        <v>7244897959.1836996</v>
      </c>
      <c r="C164">
        <v>21.065981000000001</v>
      </c>
      <c r="D164">
        <v>12.689465</v>
      </c>
      <c r="Y164">
        <v>7244897959.1836996</v>
      </c>
      <c r="Z164">
        <v>21.916342</v>
      </c>
      <c r="AA164">
        <v>13.667463</v>
      </c>
    </row>
    <row r="165" spans="2:27" x14ac:dyDescent="0.25">
      <c r="B165">
        <v>7367346938.7755003</v>
      </c>
      <c r="C165">
        <v>21.473417000000001</v>
      </c>
      <c r="D165">
        <v>13.078837999999999</v>
      </c>
      <c r="Y165">
        <v>7367346938.7755003</v>
      </c>
      <c r="Z165">
        <v>22.088846</v>
      </c>
      <c r="AA165">
        <v>13.805657999999999</v>
      </c>
    </row>
    <row r="166" spans="2:27" x14ac:dyDescent="0.25">
      <c r="B166">
        <v>7489795918.3673</v>
      </c>
      <c r="C166">
        <v>22.077684000000001</v>
      </c>
      <c r="D166">
        <v>13.651987</v>
      </c>
      <c r="Y166">
        <v>7489795918.3673</v>
      </c>
      <c r="Z166">
        <v>22.090546</v>
      </c>
      <c r="AA166">
        <v>13.766024</v>
      </c>
    </row>
    <row r="167" spans="2:27" x14ac:dyDescent="0.25">
      <c r="B167">
        <v>7612244897.9591999</v>
      </c>
      <c r="C167">
        <v>22.523524999999999</v>
      </c>
      <c r="D167">
        <v>14.083940999999999</v>
      </c>
      <c r="Y167">
        <v>7612244897.9591999</v>
      </c>
      <c r="Z167">
        <v>22.008987000000001</v>
      </c>
      <c r="AA167">
        <v>13.671599000000001</v>
      </c>
    </row>
    <row r="168" spans="2:27" x14ac:dyDescent="0.25">
      <c r="B168">
        <v>7734693877.5509996</v>
      </c>
      <c r="C168">
        <v>22.746352999999999</v>
      </c>
      <c r="D168">
        <v>14.262286</v>
      </c>
      <c r="Y168">
        <v>7734693877.5509996</v>
      </c>
      <c r="Z168">
        <v>21.977744999999999</v>
      </c>
      <c r="AA168">
        <v>13.591932999999999</v>
      </c>
    </row>
    <row r="169" spans="2:27" x14ac:dyDescent="0.25">
      <c r="B169">
        <v>7857142857.1429005</v>
      </c>
      <c r="C169">
        <v>22.483438</v>
      </c>
      <c r="D169">
        <v>13.994486999999999</v>
      </c>
      <c r="Y169">
        <v>7857142857.1429005</v>
      </c>
      <c r="Z169">
        <v>21.804434000000001</v>
      </c>
      <c r="AA169">
        <v>13.376538</v>
      </c>
    </row>
    <row r="170" spans="2:27" x14ac:dyDescent="0.25">
      <c r="B170">
        <v>7979591836.7347002</v>
      </c>
      <c r="C170">
        <v>22.024048000000001</v>
      </c>
      <c r="D170">
        <v>13.492328000000001</v>
      </c>
      <c r="Y170">
        <v>7979591836.7347002</v>
      </c>
      <c r="Z170">
        <v>21.323198000000001</v>
      </c>
      <c r="AA170">
        <v>12.821021</v>
      </c>
    </row>
    <row r="171" spans="2:27" x14ac:dyDescent="0.25">
      <c r="B171">
        <v>8102040816.3264999</v>
      </c>
      <c r="C171">
        <v>21.499571</v>
      </c>
      <c r="D171">
        <v>12.942432999999999</v>
      </c>
      <c r="Y171">
        <v>8102040816.3264999</v>
      </c>
      <c r="Z171">
        <v>20.966173000000001</v>
      </c>
      <c r="AA171">
        <v>12.393824</v>
      </c>
    </row>
    <row r="172" spans="2:27" x14ac:dyDescent="0.25">
      <c r="B172">
        <v>8224489795.9183998</v>
      </c>
      <c r="C172">
        <v>20.854994000000001</v>
      </c>
      <c r="D172">
        <v>12.281150999999999</v>
      </c>
      <c r="Y172">
        <v>8224489795.9183998</v>
      </c>
      <c r="Z172">
        <v>20.685161999999998</v>
      </c>
      <c r="AA172">
        <v>12.024571</v>
      </c>
    </row>
    <row r="173" spans="2:27" x14ac:dyDescent="0.25">
      <c r="B173">
        <v>8346938775.5101995</v>
      </c>
      <c r="C173">
        <v>20.367895000000001</v>
      </c>
      <c r="D173">
        <v>11.768534000000001</v>
      </c>
      <c r="Y173">
        <v>8346938775.5101995</v>
      </c>
      <c r="Z173">
        <v>20.879313</v>
      </c>
      <c r="AA173">
        <v>12.105596999999999</v>
      </c>
    </row>
    <row r="174" spans="2:27" x14ac:dyDescent="0.25">
      <c r="B174">
        <v>8469387755.1020002</v>
      </c>
      <c r="C174">
        <v>19.977615</v>
      </c>
      <c r="D174">
        <v>11.367305</v>
      </c>
      <c r="Y174">
        <v>8469387755.1020002</v>
      </c>
      <c r="Z174">
        <v>21.110298</v>
      </c>
      <c r="AA174">
        <v>12.259174</v>
      </c>
    </row>
    <row r="175" spans="2:27" x14ac:dyDescent="0.25">
      <c r="B175">
        <v>8591836734.6938992</v>
      </c>
      <c r="C175">
        <v>19.851369999999999</v>
      </c>
      <c r="D175">
        <v>11.155901999999999</v>
      </c>
      <c r="Y175">
        <v>8591836734.6938992</v>
      </c>
      <c r="Z175">
        <v>21.719812000000001</v>
      </c>
      <c r="AA175">
        <v>12.760478000000001</v>
      </c>
    </row>
    <row r="176" spans="2:27" x14ac:dyDescent="0.25">
      <c r="B176">
        <v>8714285714.2856998</v>
      </c>
      <c r="C176">
        <v>19.578989</v>
      </c>
      <c r="D176">
        <v>10.767806</v>
      </c>
      <c r="Y176">
        <v>8714285714.2856998</v>
      </c>
      <c r="Z176">
        <v>21.81016</v>
      </c>
      <c r="AA176">
        <v>12.752449</v>
      </c>
    </row>
    <row r="177" spans="2:27" x14ac:dyDescent="0.25">
      <c r="B177">
        <v>8836734693.8775997</v>
      </c>
      <c r="C177">
        <v>19.551013999999999</v>
      </c>
      <c r="D177">
        <v>10.609971</v>
      </c>
      <c r="Y177">
        <v>8836734693.8775997</v>
      </c>
      <c r="Z177">
        <v>21.611333999999999</v>
      </c>
      <c r="AA177">
        <v>12.485956</v>
      </c>
    </row>
    <row r="178" spans="2:27" x14ac:dyDescent="0.25">
      <c r="B178">
        <v>8959183673.4694004</v>
      </c>
      <c r="C178">
        <v>19.747992</v>
      </c>
      <c r="D178">
        <v>10.685055</v>
      </c>
      <c r="Y178">
        <v>8959183673.4694004</v>
      </c>
      <c r="Z178">
        <v>21.296747</v>
      </c>
      <c r="AA178">
        <v>12.156968000000001</v>
      </c>
    </row>
    <row r="179" spans="2:27" x14ac:dyDescent="0.25">
      <c r="B179">
        <v>9081632653.0611992</v>
      </c>
      <c r="C179">
        <v>19.864650999999999</v>
      </c>
      <c r="D179">
        <v>10.718798</v>
      </c>
      <c r="Y179">
        <v>9081632653.0611992</v>
      </c>
      <c r="Z179">
        <v>20.739563</v>
      </c>
      <c r="AA179">
        <v>11.650058</v>
      </c>
    </row>
    <row r="180" spans="2:27" x14ac:dyDescent="0.25">
      <c r="B180">
        <v>9204081632.6530991</v>
      </c>
      <c r="C180">
        <v>20.183056000000001</v>
      </c>
      <c r="D180">
        <v>11.02305</v>
      </c>
      <c r="Y180">
        <v>9204081632.6530991</v>
      </c>
      <c r="Z180">
        <v>20.409925000000001</v>
      </c>
      <c r="AA180">
        <v>11.408132999999999</v>
      </c>
    </row>
    <row r="181" spans="2:27" x14ac:dyDescent="0.25">
      <c r="B181">
        <v>9326530612.2448997</v>
      </c>
      <c r="C181">
        <v>20.153091</v>
      </c>
      <c r="D181">
        <v>11.030767000000001</v>
      </c>
      <c r="Y181">
        <v>9326530612.2448997</v>
      </c>
      <c r="Z181">
        <v>19.893249999999998</v>
      </c>
      <c r="AA181">
        <v>11.003959999999999</v>
      </c>
    </row>
    <row r="182" spans="2:27" x14ac:dyDescent="0.25">
      <c r="B182">
        <v>9448979591.8367004</v>
      </c>
      <c r="C182">
        <v>20.441998000000002</v>
      </c>
      <c r="D182">
        <v>11.358672</v>
      </c>
      <c r="Y182">
        <v>9448979591.8367004</v>
      </c>
      <c r="Z182">
        <v>19.973790999999999</v>
      </c>
      <c r="AA182">
        <v>11.131504</v>
      </c>
    </row>
    <row r="183" spans="2:27" x14ac:dyDescent="0.25">
      <c r="B183">
        <v>9571428571.4286003</v>
      </c>
      <c r="C183">
        <v>20.323354999999999</v>
      </c>
      <c r="D183">
        <v>11.147408</v>
      </c>
      <c r="Y183">
        <v>9571428571.4286003</v>
      </c>
      <c r="Z183">
        <v>19.897508999999999</v>
      </c>
      <c r="AA183">
        <v>10.958931</v>
      </c>
    </row>
    <row r="184" spans="2:27" x14ac:dyDescent="0.25">
      <c r="B184">
        <v>9693877551.0203991</v>
      </c>
      <c r="C184">
        <v>20.429255000000001</v>
      </c>
      <c r="D184">
        <v>11.219923</v>
      </c>
      <c r="Y184">
        <v>9693877551.0203991</v>
      </c>
      <c r="Z184">
        <v>19.950951</v>
      </c>
      <c r="AA184">
        <v>10.941191999999999</v>
      </c>
    </row>
    <row r="185" spans="2:27" x14ac:dyDescent="0.25">
      <c r="B185">
        <v>9816326530.6121998</v>
      </c>
      <c r="C185">
        <v>20.360340000000001</v>
      </c>
      <c r="D185">
        <v>11.142139999999999</v>
      </c>
      <c r="Y185">
        <v>9816326530.6121998</v>
      </c>
      <c r="Z185">
        <v>20.037451000000001</v>
      </c>
      <c r="AA185">
        <v>10.996949000000001</v>
      </c>
    </row>
    <row r="186" spans="2:27" x14ac:dyDescent="0.25">
      <c r="B186">
        <v>9938775510.2040997</v>
      </c>
      <c r="C186">
        <v>20.429136</v>
      </c>
      <c r="D186">
        <v>11.176318999999999</v>
      </c>
      <c r="Y186">
        <v>9938775510.2040997</v>
      </c>
      <c r="Z186">
        <v>20.580126</v>
      </c>
      <c r="AA186">
        <v>11.462296</v>
      </c>
    </row>
    <row r="187" spans="2:27" x14ac:dyDescent="0.25">
      <c r="B187">
        <v>10061224489.796</v>
      </c>
      <c r="C187">
        <v>20.110434000000001</v>
      </c>
      <c r="D187">
        <v>10.885505999999999</v>
      </c>
      <c r="Y187">
        <v>10061224489.796</v>
      </c>
      <c r="Z187">
        <v>20.812944000000002</v>
      </c>
      <c r="AA187">
        <v>11.696688999999999</v>
      </c>
    </row>
    <row r="188" spans="2:27" x14ac:dyDescent="0.25">
      <c r="B188">
        <v>10183673469.388</v>
      </c>
      <c r="C188">
        <v>20.025255000000001</v>
      </c>
      <c r="D188">
        <v>10.869648</v>
      </c>
      <c r="Y188">
        <v>10183673469.388</v>
      </c>
      <c r="Z188">
        <v>21.228607</v>
      </c>
      <c r="AA188">
        <v>12.113564</v>
      </c>
    </row>
    <row r="189" spans="2:27" x14ac:dyDescent="0.25">
      <c r="B189">
        <v>10306122448.98</v>
      </c>
      <c r="C189">
        <v>19.99099</v>
      </c>
      <c r="D189">
        <v>10.944140000000001</v>
      </c>
      <c r="Y189">
        <v>10306122448.98</v>
      </c>
      <c r="Z189">
        <v>21.339870000000001</v>
      </c>
      <c r="AA189">
        <v>12.287452</v>
      </c>
    </row>
    <row r="190" spans="2:27" x14ac:dyDescent="0.25">
      <c r="B190">
        <v>10428571428.570999</v>
      </c>
      <c r="C190">
        <v>20.241900999999999</v>
      </c>
      <c r="D190">
        <v>11.163277000000001</v>
      </c>
      <c r="Y190">
        <v>10428571428.570999</v>
      </c>
      <c r="Z190">
        <v>21.672695000000001</v>
      </c>
      <c r="AA190">
        <v>12.575343</v>
      </c>
    </row>
    <row r="191" spans="2:27" x14ac:dyDescent="0.25">
      <c r="B191">
        <v>10551020408.163</v>
      </c>
      <c r="C191">
        <v>20.206555999999999</v>
      </c>
      <c r="D191">
        <v>11.095151</v>
      </c>
      <c r="Y191">
        <v>10551020408.163</v>
      </c>
      <c r="Z191">
        <v>21.432538999999998</v>
      </c>
      <c r="AA191">
        <v>12.278922</v>
      </c>
    </row>
    <row r="192" spans="2:27" x14ac:dyDescent="0.25">
      <c r="B192">
        <v>10673469387.754999</v>
      </c>
      <c r="C192">
        <v>20.564465999999999</v>
      </c>
      <c r="D192">
        <v>11.452719</v>
      </c>
      <c r="Y192">
        <v>10673469387.754999</v>
      </c>
      <c r="Z192">
        <v>21.641615000000002</v>
      </c>
      <c r="AA192">
        <v>12.494081</v>
      </c>
    </row>
    <row r="193" spans="2:27" x14ac:dyDescent="0.25">
      <c r="B193">
        <v>10795918367.347</v>
      </c>
      <c r="C193">
        <v>20.999752000000001</v>
      </c>
      <c r="D193">
        <v>11.836185</v>
      </c>
      <c r="Y193">
        <v>10795918367.347</v>
      </c>
      <c r="Z193">
        <v>21.747612</v>
      </c>
      <c r="AA193">
        <v>12.532886</v>
      </c>
    </row>
    <row r="194" spans="2:27" x14ac:dyDescent="0.25">
      <c r="B194">
        <v>10918367346.938999</v>
      </c>
      <c r="C194">
        <v>21.218235</v>
      </c>
      <c r="D194">
        <v>12.040376</v>
      </c>
      <c r="Y194">
        <v>10918367346.938999</v>
      </c>
      <c r="Z194">
        <v>21.676506</v>
      </c>
      <c r="AA194">
        <v>12.470711</v>
      </c>
    </row>
    <row r="195" spans="2:27" x14ac:dyDescent="0.25">
      <c r="B195">
        <v>11040816326.531</v>
      </c>
      <c r="C195">
        <v>21.023648999999999</v>
      </c>
      <c r="D195">
        <v>11.830387</v>
      </c>
      <c r="Y195">
        <v>11040816326.531</v>
      </c>
      <c r="Z195">
        <v>21.119209000000001</v>
      </c>
      <c r="AA195">
        <v>11.916793999999999</v>
      </c>
    </row>
    <row r="196" spans="2:27" x14ac:dyDescent="0.25">
      <c r="B196">
        <v>11163265306.122</v>
      </c>
      <c r="C196">
        <v>20.895924000000001</v>
      </c>
      <c r="D196">
        <v>11.711868000000001</v>
      </c>
      <c r="Y196">
        <v>11163265306.122</v>
      </c>
      <c r="Z196">
        <v>20.819164000000001</v>
      </c>
      <c r="AA196">
        <v>11.656015</v>
      </c>
    </row>
    <row r="197" spans="2:27" x14ac:dyDescent="0.25">
      <c r="B197">
        <v>11285714285.714001</v>
      </c>
      <c r="C197">
        <v>20.954000000000001</v>
      </c>
      <c r="D197">
        <v>11.743942000000001</v>
      </c>
      <c r="Y197">
        <v>11285714285.714001</v>
      </c>
      <c r="Z197">
        <v>20.812574000000001</v>
      </c>
      <c r="AA197">
        <v>11.645593</v>
      </c>
    </row>
    <row r="198" spans="2:27" x14ac:dyDescent="0.25">
      <c r="B198">
        <v>11408163265.306</v>
      </c>
      <c r="C198">
        <v>20.954094000000001</v>
      </c>
      <c r="D198">
        <v>11.687112000000001</v>
      </c>
      <c r="Y198">
        <v>11408163265.306</v>
      </c>
      <c r="Z198">
        <v>20.630458999999998</v>
      </c>
      <c r="AA198">
        <v>11.396841999999999</v>
      </c>
    </row>
    <row r="199" spans="2:27" x14ac:dyDescent="0.25">
      <c r="B199">
        <v>11530612244.898001</v>
      </c>
      <c r="C199">
        <v>21.001923000000001</v>
      </c>
      <c r="D199">
        <v>11.716134</v>
      </c>
      <c r="Y199">
        <v>11530612244.898001</v>
      </c>
      <c r="Z199">
        <v>20.527018000000002</v>
      </c>
      <c r="AA199">
        <v>11.257339999999999</v>
      </c>
    </row>
    <row r="200" spans="2:27" x14ac:dyDescent="0.25">
      <c r="B200">
        <v>11653061224.49</v>
      </c>
      <c r="C200">
        <v>20.991377</v>
      </c>
      <c r="D200">
        <v>11.605561</v>
      </c>
      <c r="Y200">
        <v>11653061224.49</v>
      </c>
      <c r="Z200">
        <v>20.48629</v>
      </c>
      <c r="AA200">
        <v>11.114521</v>
      </c>
    </row>
    <row r="201" spans="2:27" x14ac:dyDescent="0.25">
      <c r="B201">
        <v>11775510204.082001</v>
      </c>
      <c r="C201">
        <v>20.882269000000001</v>
      </c>
      <c r="D201">
        <v>11.438286</v>
      </c>
      <c r="Y201">
        <v>11775510204.082001</v>
      </c>
      <c r="Z201">
        <v>20.436496999999999</v>
      </c>
      <c r="AA201">
        <v>10.981871</v>
      </c>
    </row>
    <row r="202" spans="2:27" x14ac:dyDescent="0.25">
      <c r="B202">
        <v>11897959183.673</v>
      </c>
      <c r="C202">
        <v>20.278092999999998</v>
      </c>
      <c r="D202">
        <v>10.742131000000001</v>
      </c>
      <c r="Y202">
        <v>11897959183.673</v>
      </c>
      <c r="Z202">
        <v>20.059532000000001</v>
      </c>
      <c r="AA202">
        <v>10.543675</v>
      </c>
    </row>
    <row r="203" spans="2:27" x14ac:dyDescent="0.25">
      <c r="B203">
        <v>12020408163.264999</v>
      </c>
      <c r="C203">
        <v>19.992069000000001</v>
      </c>
      <c r="D203">
        <v>10.442311</v>
      </c>
      <c r="Y203">
        <v>12020408163.264999</v>
      </c>
      <c r="Z203">
        <v>19.913733000000001</v>
      </c>
      <c r="AA203">
        <v>10.364888000000001</v>
      </c>
    </row>
    <row r="204" spans="2:27" x14ac:dyDescent="0.25">
      <c r="B204">
        <v>12142857142.857</v>
      </c>
      <c r="C204">
        <v>19.515684</v>
      </c>
      <c r="D204">
        <v>9.9073553000000008</v>
      </c>
      <c r="Y204">
        <v>12142857142.857</v>
      </c>
      <c r="Z204">
        <v>19.865832999999999</v>
      </c>
      <c r="AA204">
        <v>10.318237999999999</v>
      </c>
    </row>
    <row r="205" spans="2:27" x14ac:dyDescent="0.25">
      <c r="B205">
        <v>12265306122.448999</v>
      </c>
      <c r="C205">
        <v>19.262293</v>
      </c>
      <c r="D205">
        <v>9.5216408000000001</v>
      </c>
      <c r="Y205">
        <v>12265306122.448999</v>
      </c>
      <c r="Z205">
        <v>19.855924999999999</v>
      </c>
      <c r="AA205">
        <v>10.18595</v>
      </c>
    </row>
    <row r="206" spans="2:27" x14ac:dyDescent="0.25">
      <c r="B206">
        <v>12387755102.041</v>
      </c>
      <c r="C206">
        <v>18.833912000000002</v>
      </c>
      <c r="D206">
        <v>8.9572649000000002</v>
      </c>
      <c r="Y206">
        <v>12387755102.041</v>
      </c>
      <c r="Z206">
        <v>19.635721</v>
      </c>
      <c r="AA206">
        <v>9.8847523000000006</v>
      </c>
    </row>
    <row r="207" spans="2:27" x14ac:dyDescent="0.25">
      <c r="B207">
        <v>12510204081.632999</v>
      </c>
      <c r="C207">
        <v>18.822724999999998</v>
      </c>
      <c r="D207">
        <v>8.6953306000000001</v>
      </c>
      <c r="Y207">
        <v>12510204081.632999</v>
      </c>
      <c r="Z207">
        <v>19.596495000000001</v>
      </c>
      <c r="AA207">
        <v>9.6379699999999993</v>
      </c>
    </row>
    <row r="208" spans="2:27" x14ac:dyDescent="0.25">
      <c r="B208">
        <v>12632653061.224001</v>
      </c>
      <c r="C208">
        <v>18.761047000000001</v>
      </c>
      <c r="D208">
        <v>8.4133787000000009</v>
      </c>
      <c r="Y208">
        <v>12632653061.224001</v>
      </c>
      <c r="Z208">
        <v>19.551203000000001</v>
      </c>
      <c r="AA208">
        <v>9.4007577999999992</v>
      </c>
    </row>
    <row r="209" spans="2:27" x14ac:dyDescent="0.25">
      <c r="B209">
        <v>12755102040.816</v>
      </c>
      <c r="C209">
        <v>18.579397</v>
      </c>
      <c r="D209">
        <v>7.9144826000000004</v>
      </c>
      <c r="Y209">
        <v>12755102040.816</v>
      </c>
      <c r="Z209">
        <v>19.394031999999999</v>
      </c>
      <c r="AA209">
        <v>9.0001964999999995</v>
      </c>
    </row>
    <row r="210" spans="2:27" x14ac:dyDescent="0.25">
      <c r="B210">
        <v>12877551020.408001</v>
      </c>
      <c r="C210">
        <v>18.452742000000001</v>
      </c>
      <c r="D210">
        <v>7.6489495999999999</v>
      </c>
      <c r="Y210">
        <v>12877551020.408001</v>
      </c>
      <c r="Z210">
        <v>19.213702999999999</v>
      </c>
      <c r="AA210">
        <v>8.6926211999999996</v>
      </c>
    </row>
    <row r="211" spans="2:27" x14ac:dyDescent="0.25">
      <c r="B211">
        <v>13000000000</v>
      </c>
      <c r="C211">
        <v>18.453946999999999</v>
      </c>
      <c r="D211">
        <v>7.5885676999999996</v>
      </c>
      <c r="Y211">
        <v>13000000000</v>
      </c>
      <c r="Z211">
        <v>19.14115</v>
      </c>
      <c r="AA211">
        <v>8.5744877000000006</v>
      </c>
    </row>
    <row r="212" spans="2:27" x14ac:dyDescent="0.25">
      <c r="B212" t="s">
        <v>25</v>
      </c>
      <c r="Y212" t="s">
        <v>25</v>
      </c>
    </row>
    <row r="215" spans="2:27" x14ac:dyDescent="0.25">
      <c r="B215" t="s">
        <v>26</v>
      </c>
      <c r="Y215" t="s">
        <v>26</v>
      </c>
    </row>
    <row r="216" spans="2:27" x14ac:dyDescent="0.25">
      <c r="B216" t="s">
        <v>23</v>
      </c>
      <c r="C216" t="s">
        <v>298</v>
      </c>
      <c r="D216" t="s">
        <v>299</v>
      </c>
      <c r="Y216" t="s">
        <v>23</v>
      </c>
      <c r="Z216" t="s">
        <v>298</v>
      </c>
      <c r="AA216" t="s">
        <v>299</v>
      </c>
    </row>
    <row r="217" spans="2:27" x14ac:dyDescent="0.25">
      <c r="B217">
        <v>1000000000</v>
      </c>
      <c r="C217">
        <v>19.055648999999999</v>
      </c>
      <c r="D217">
        <v>7.7974123999999998</v>
      </c>
      <c r="Y217">
        <v>1000000000</v>
      </c>
      <c r="Z217">
        <v>20.567675000000001</v>
      </c>
      <c r="AA217">
        <v>7.3797506999999998</v>
      </c>
    </row>
    <row r="218" spans="2:27" x14ac:dyDescent="0.25">
      <c r="B218">
        <v>1122448979.5918</v>
      </c>
      <c r="C218">
        <v>18.324179000000001</v>
      </c>
      <c r="D218">
        <v>7.7048544999999997</v>
      </c>
      <c r="Y218">
        <v>1122448979.5918</v>
      </c>
      <c r="Z218">
        <v>19.889671</v>
      </c>
      <c r="AA218">
        <v>7.4650639999999999</v>
      </c>
    </row>
    <row r="219" spans="2:27" x14ac:dyDescent="0.25">
      <c r="B219">
        <v>1244897959.1837001</v>
      </c>
      <c r="C219">
        <v>17.845596</v>
      </c>
      <c r="D219">
        <v>8.0255641999999998</v>
      </c>
      <c r="Y219">
        <v>1244897959.1837001</v>
      </c>
      <c r="Z219">
        <v>19.427546</v>
      </c>
      <c r="AA219">
        <v>7.9470691999999996</v>
      </c>
    </row>
    <row r="220" spans="2:27" x14ac:dyDescent="0.25">
      <c r="B220">
        <v>1367346938.7755001</v>
      </c>
      <c r="C220">
        <v>18.023790000000002</v>
      </c>
      <c r="D220">
        <v>8.8612088999999994</v>
      </c>
      <c r="Y220">
        <v>1367346938.7755001</v>
      </c>
      <c r="Z220">
        <v>19.335920000000002</v>
      </c>
      <c r="AA220">
        <v>8.6520633999999994</v>
      </c>
    </row>
    <row r="221" spans="2:27" x14ac:dyDescent="0.25">
      <c r="B221">
        <v>1489795918.3673</v>
      </c>
      <c r="C221">
        <v>18.3081</v>
      </c>
      <c r="D221">
        <v>9.5486050000000002</v>
      </c>
      <c r="Y221">
        <v>1489795918.3673</v>
      </c>
      <c r="Z221">
        <v>19.049129000000001</v>
      </c>
      <c r="AA221">
        <v>8.9455241999999995</v>
      </c>
    </row>
    <row r="222" spans="2:27" x14ac:dyDescent="0.25">
      <c r="B222">
        <v>1612244897.9591999</v>
      </c>
      <c r="C222">
        <v>18.439688</v>
      </c>
      <c r="D222">
        <v>10.0124</v>
      </c>
      <c r="Y222">
        <v>1612244897.9591999</v>
      </c>
      <c r="Z222">
        <v>18.780892999999999</v>
      </c>
      <c r="AA222">
        <v>9.1738090999999997</v>
      </c>
    </row>
    <row r="223" spans="2:27" x14ac:dyDescent="0.25">
      <c r="B223">
        <v>1734693877.5510001</v>
      </c>
      <c r="C223">
        <v>18.674931000000001</v>
      </c>
      <c r="D223">
        <v>10.451036999999999</v>
      </c>
      <c r="Y223">
        <v>1734693877.5510001</v>
      </c>
      <c r="Z223">
        <v>18.922450999999999</v>
      </c>
      <c r="AA223">
        <v>9.6845435999999996</v>
      </c>
    </row>
    <row r="224" spans="2:27" x14ac:dyDescent="0.25">
      <c r="B224">
        <v>1857142857.1429</v>
      </c>
      <c r="C224">
        <v>18.464376000000001</v>
      </c>
      <c r="D224">
        <v>10.377542999999999</v>
      </c>
      <c r="Y224">
        <v>1857142857.1429</v>
      </c>
      <c r="Z224">
        <v>19.204104999999998</v>
      </c>
      <c r="AA224">
        <v>10.202847</v>
      </c>
    </row>
    <row r="225" spans="2:27" x14ac:dyDescent="0.25">
      <c r="B225">
        <v>1979591836.7347</v>
      </c>
      <c r="C225">
        <v>17.721830000000001</v>
      </c>
      <c r="D225">
        <v>9.6159163000000003</v>
      </c>
      <c r="Y225">
        <v>1979591836.7347</v>
      </c>
      <c r="Z225">
        <v>18.923479</v>
      </c>
      <c r="AA225">
        <v>10.093234000000001</v>
      </c>
    </row>
    <row r="226" spans="2:27" x14ac:dyDescent="0.25">
      <c r="B226">
        <v>2102040816.3264999</v>
      </c>
      <c r="C226">
        <v>16.655730999999999</v>
      </c>
      <c r="D226">
        <v>8.5716266999999995</v>
      </c>
      <c r="Y226">
        <v>2102040816.3264999</v>
      </c>
      <c r="Z226">
        <v>18.140768000000001</v>
      </c>
      <c r="AA226">
        <v>9.5074281999999997</v>
      </c>
    </row>
    <row r="227" spans="2:27" x14ac:dyDescent="0.25">
      <c r="B227">
        <v>2224489795.9183998</v>
      </c>
      <c r="C227">
        <v>15.996855</v>
      </c>
      <c r="D227">
        <v>7.8960347000000004</v>
      </c>
      <c r="Y227">
        <v>2224489795.9183998</v>
      </c>
      <c r="Z227">
        <v>17.364080000000001</v>
      </c>
      <c r="AA227">
        <v>8.8940438999999998</v>
      </c>
    </row>
    <row r="228" spans="2:27" x14ac:dyDescent="0.25">
      <c r="B228">
        <v>2346938775.5102</v>
      </c>
      <c r="C228">
        <v>15.617486</v>
      </c>
      <c r="D228">
        <v>7.4815993000000001</v>
      </c>
      <c r="Y228">
        <v>2346938775.5102</v>
      </c>
      <c r="Z228">
        <v>16.717855</v>
      </c>
      <c r="AA228">
        <v>8.3376026000000003</v>
      </c>
    </row>
    <row r="229" spans="2:27" x14ac:dyDescent="0.25">
      <c r="B229">
        <v>2469387755.1020002</v>
      </c>
      <c r="C229">
        <v>15.567193</v>
      </c>
      <c r="D229">
        <v>7.3421000999999997</v>
      </c>
      <c r="Y229">
        <v>2469387755.1020002</v>
      </c>
      <c r="Z229">
        <v>16.419409000000002</v>
      </c>
      <c r="AA229">
        <v>8.0989161000000003</v>
      </c>
    </row>
    <row r="230" spans="2:27" x14ac:dyDescent="0.25">
      <c r="B230">
        <v>2591836734.6939001</v>
      </c>
      <c r="C230">
        <v>16.011917</v>
      </c>
      <c r="D230">
        <v>7.7602219999999997</v>
      </c>
      <c r="Y230">
        <v>2591836734.6939001</v>
      </c>
      <c r="Z230">
        <v>16.38871</v>
      </c>
      <c r="AA230">
        <v>8.1410332000000007</v>
      </c>
    </row>
    <row r="231" spans="2:27" x14ac:dyDescent="0.25">
      <c r="B231">
        <v>2714285714.2856998</v>
      </c>
      <c r="C231">
        <v>16.609245000000001</v>
      </c>
      <c r="D231">
        <v>8.3925017999999998</v>
      </c>
      <c r="Y231">
        <v>2714285714.2856998</v>
      </c>
      <c r="Z231">
        <v>16.568268</v>
      </c>
      <c r="AA231">
        <v>8.3934850999999995</v>
      </c>
    </row>
    <row r="232" spans="2:27" x14ac:dyDescent="0.25">
      <c r="B232">
        <v>2836734693.8776002</v>
      </c>
      <c r="C232">
        <v>16.854187</v>
      </c>
      <c r="D232">
        <v>8.6314706999999995</v>
      </c>
      <c r="Y232">
        <v>2836734693.8776002</v>
      </c>
      <c r="Z232">
        <v>16.609867000000001</v>
      </c>
      <c r="AA232">
        <v>8.4628467999999994</v>
      </c>
    </row>
    <row r="233" spans="2:27" x14ac:dyDescent="0.25">
      <c r="B233">
        <v>2959183673.4693999</v>
      </c>
      <c r="C233">
        <v>16.582765999999999</v>
      </c>
      <c r="D233">
        <v>8.2889976999999995</v>
      </c>
      <c r="Y233">
        <v>2959183673.4693999</v>
      </c>
      <c r="Z233">
        <v>16.540182000000001</v>
      </c>
      <c r="AA233">
        <v>8.3417119999999993</v>
      </c>
    </row>
    <row r="234" spans="2:27" x14ac:dyDescent="0.25">
      <c r="B234">
        <v>3081632653.0612001</v>
      </c>
      <c r="C234">
        <v>16.346556</v>
      </c>
      <c r="D234">
        <v>7.9538340999999999</v>
      </c>
      <c r="Y234">
        <v>3081632653.0612001</v>
      </c>
      <c r="Z234">
        <v>16.521644999999999</v>
      </c>
      <c r="AA234">
        <v>8.3071784999999991</v>
      </c>
    </row>
    <row r="235" spans="2:27" x14ac:dyDescent="0.25">
      <c r="B235">
        <v>3204081632.6531</v>
      </c>
      <c r="C235">
        <v>16.337294</v>
      </c>
      <c r="D235">
        <v>7.8195052</v>
      </c>
      <c r="Y235">
        <v>3204081632.6531</v>
      </c>
      <c r="Z235">
        <v>16.565071</v>
      </c>
      <c r="AA235">
        <v>8.2948398999999995</v>
      </c>
    </row>
    <row r="236" spans="2:27" x14ac:dyDescent="0.25">
      <c r="B236">
        <v>3326530612.2449002</v>
      </c>
      <c r="C236">
        <v>16.382942</v>
      </c>
      <c r="D236">
        <v>7.8111848999999998</v>
      </c>
      <c r="Y236">
        <v>3326530612.2449002</v>
      </c>
      <c r="Z236">
        <v>16.386652000000002</v>
      </c>
      <c r="AA236">
        <v>8.1682062000000002</v>
      </c>
    </row>
    <row r="237" spans="2:27" x14ac:dyDescent="0.25">
      <c r="B237">
        <v>3448979591.8367</v>
      </c>
      <c r="C237">
        <v>16.354395</v>
      </c>
      <c r="D237">
        <v>7.6757907999999997</v>
      </c>
      <c r="Y237">
        <v>3448979591.8367</v>
      </c>
      <c r="Z237">
        <v>16.086903</v>
      </c>
      <c r="AA237">
        <v>7.8544273000000002</v>
      </c>
    </row>
    <row r="238" spans="2:27" x14ac:dyDescent="0.25">
      <c r="B238">
        <v>3571428571.4285998</v>
      </c>
      <c r="C238">
        <v>16.569375999999998</v>
      </c>
      <c r="D238">
        <v>7.8738279000000002</v>
      </c>
      <c r="Y238">
        <v>3571428571.4285998</v>
      </c>
      <c r="Z238">
        <v>16.232710000000001</v>
      </c>
      <c r="AA238">
        <v>8.0429039000000007</v>
      </c>
    </row>
    <row r="239" spans="2:27" x14ac:dyDescent="0.25">
      <c r="B239">
        <v>3693877551.0204</v>
      </c>
      <c r="C239">
        <v>16.977169</v>
      </c>
      <c r="D239">
        <v>8.1509351999999993</v>
      </c>
      <c r="Y239">
        <v>3693877551.0204</v>
      </c>
      <c r="Z239">
        <v>16.700299999999999</v>
      </c>
      <c r="AA239">
        <v>8.4555378000000001</v>
      </c>
    </row>
    <row r="240" spans="2:27" x14ac:dyDescent="0.25">
      <c r="B240">
        <v>3816326530.6121998</v>
      </c>
      <c r="C240">
        <v>17.330342999999999</v>
      </c>
      <c r="D240">
        <v>8.4957294000000001</v>
      </c>
      <c r="Y240">
        <v>3816326530.6121998</v>
      </c>
      <c r="Z240">
        <v>17.263145000000002</v>
      </c>
      <c r="AA240">
        <v>9.0461817</v>
      </c>
    </row>
    <row r="241" spans="2:27" x14ac:dyDescent="0.25">
      <c r="B241">
        <v>3938775510.2041001</v>
      </c>
      <c r="C241">
        <v>17.744168999999999</v>
      </c>
      <c r="D241">
        <v>8.7852802000000008</v>
      </c>
      <c r="Y241">
        <v>3938775510.2041001</v>
      </c>
      <c r="Z241">
        <v>17.775397999999999</v>
      </c>
      <c r="AA241">
        <v>9.4783545</v>
      </c>
    </row>
    <row r="242" spans="2:27" x14ac:dyDescent="0.25">
      <c r="B242">
        <v>4061224489.7958999</v>
      </c>
      <c r="C242">
        <v>17.789577000000001</v>
      </c>
      <c r="D242">
        <v>8.7744607999999999</v>
      </c>
      <c r="Y242">
        <v>4061224489.7958999</v>
      </c>
      <c r="Z242">
        <v>18.104099000000001</v>
      </c>
      <c r="AA242">
        <v>9.7416935000000002</v>
      </c>
    </row>
    <row r="243" spans="2:27" x14ac:dyDescent="0.25">
      <c r="B243">
        <v>4183673469.3878002</v>
      </c>
      <c r="C243">
        <v>17.570791</v>
      </c>
      <c r="D243">
        <v>8.4701480999999994</v>
      </c>
      <c r="Y243">
        <v>4183673469.3878002</v>
      </c>
      <c r="Z243">
        <v>18.147698999999999</v>
      </c>
      <c r="AA243">
        <v>9.7131567000000008</v>
      </c>
    </row>
    <row r="244" spans="2:27" x14ac:dyDescent="0.25">
      <c r="B244">
        <v>4306122448.9796</v>
      </c>
      <c r="C244">
        <v>17.107223999999999</v>
      </c>
      <c r="D244">
        <v>7.9724560000000002</v>
      </c>
      <c r="Y244">
        <v>4306122448.9796</v>
      </c>
      <c r="Z244">
        <v>17.877078999999998</v>
      </c>
      <c r="AA244">
        <v>9.4030676</v>
      </c>
    </row>
    <row r="245" spans="2:27" x14ac:dyDescent="0.25">
      <c r="B245">
        <v>4428571428.5713997</v>
      </c>
      <c r="C245">
        <v>17.395251999999999</v>
      </c>
      <c r="D245">
        <v>8.3167000000000009</v>
      </c>
      <c r="Y245">
        <v>4428571428.5713997</v>
      </c>
      <c r="Z245">
        <v>18.024598999999998</v>
      </c>
      <c r="AA245">
        <v>9.5444411999999996</v>
      </c>
    </row>
    <row r="246" spans="2:27" x14ac:dyDescent="0.25">
      <c r="B246">
        <v>4551020408.1632996</v>
      </c>
      <c r="C246">
        <v>17.961088</v>
      </c>
      <c r="D246">
        <v>8.9755696999999994</v>
      </c>
      <c r="Y246">
        <v>4551020408.1632996</v>
      </c>
      <c r="Z246">
        <v>18.484439999999999</v>
      </c>
      <c r="AA246">
        <v>9.9521685000000009</v>
      </c>
    </row>
    <row r="247" spans="2:27" x14ac:dyDescent="0.25">
      <c r="B247">
        <v>4673469387.7551003</v>
      </c>
      <c r="C247">
        <v>18.372098999999999</v>
      </c>
      <c r="D247">
        <v>9.5515212999999992</v>
      </c>
      <c r="Y247">
        <v>4673469387.7551003</v>
      </c>
      <c r="Z247">
        <v>19.182976</v>
      </c>
      <c r="AA247">
        <v>10.62983</v>
      </c>
    </row>
    <row r="248" spans="2:27" x14ac:dyDescent="0.25">
      <c r="B248">
        <v>4795918367.3469</v>
      </c>
      <c r="C248">
        <v>18.187591999999999</v>
      </c>
      <c r="D248">
        <v>9.4817561999999995</v>
      </c>
      <c r="Y248">
        <v>4795918367.3469</v>
      </c>
      <c r="Z248">
        <v>19.890948999999999</v>
      </c>
      <c r="AA248">
        <v>11.300576</v>
      </c>
    </row>
    <row r="249" spans="2:27" x14ac:dyDescent="0.25">
      <c r="B249">
        <v>4918367346.9387999</v>
      </c>
      <c r="C249">
        <v>18.204165</v>
      </c>
      <c r="D249">
        <v>9.5609187999999996</v>
      </c>
      <c r="Y249">
        <v>4918367346.9387999</v>
      </c>
      <c r="Z249">
        <v>21.437975000000002</v>
      </c>
      <c r="AA249">
        <v>12.845826000000001</v>
      </c>
    </row>
    <row r="250" spans="2:27" x14ac:dyDescent="0.25">
      <c r="B250">
        <v>5040816326.5305996</v>
      </c>
      <c r="C250">
        <v>18.210325000000001</v>
      </c>
      <c r="D250">
        <v>9.5849218</v>
      </c>
      <c r="Y250">
        <v>5040816326.5305996</v>
      </c>
      <c r="Z250">
        <v>21.382743999999999</v>
      </c>
      <c r="AA250">
        <v>12.844720000000001</v>
      </c>
    </row>
    <row r="251" spans="2:27" x14ac:dyDescent="0.25">
      <c r="B251">
        <v>5163265306.1224003</v>
      </c>
      <c r="C251">
        <v>18.78546</v>
      </c>
      <c r="D251">
        <v>10.109169</v>
      </c>
      <c r="Y251">
        <v>5163265306.1224003</v>
      </c>
      <c r="Z251">
        <v>20.996307000000002</v>
      </c>
      <c r="AA251">
        <v>12.479651</v>
      </c>
    </row>
    <row r="252" spans="2:27" x14ac:dyDescent="0.25">
      <c r="B252">
        <v>5285714285.7143002</v>
      </c>
      <c r="C252">
        <v>19.319078000000001</v>
      </c>
      <c r="D252">
        <v>10.646864000000001</v>
      </c>
      <c r="Y252">
        <v>5285714285.7143002</v>
      </c>
      <c r="Z252">
        <v>19.673252000000002</v>
      </c>
      <c r="AA252">
        <v>11.232480000000001</v>
      </c>
    </row>
    <row r="253" spans="2:27" x14ac:dyDescent="0.25">
      <c r="B253">
        <v>5408163265.3060999</v>
      </c>
      <c r="C253">
        <v>20.059984</v>
      </c>
      <c r="D253">
        <v>11.415792</v>
      </c>
      <c r="Y253">
        <v>5408163265.3060999</v>
      </c>
      <c r="Z253">
        <v>19.745709999999999</v>
      </c>
      <c r="AA253">
        <v>11.346145999999999</v>
      </c>
    </row>
    <row r="254" spans="2:27" x14ac:dyDescent="0.25">
      <c r="B254">
        <v>5530612244.8979998</v>
      </c>
      <c r="C254">
        <v>19.993794999999999</v>
      </c>
      <c r="D254">
        <v>11.416639999999999</v>
      </c>
      <c r="Y254">
        <v>5530612244.8979998</v>
      </c>
      <c r="Z254">
        <v>19.499544</v>
      </c>
      <c r="AA254">
        <v>11.161507</v>
      </c>
    </row>
    <row r="255" spans="2:27" x14ac:dyDescent="0.25">
      <c r="B255">
        <v>5653061224.4898005</v>
      </c>
      <c r="C255">
        <v>19.985880000000002</v>
      </c>
      <c r="D255">
        <v>11.474012</v>
      </c>
      <c r="Y255">
        <v>5653061224.4898005</v>
      </c>
      <c r="Z255">
        <v>19.601559000000002</v>
      </c>
      <c r="AA255">
        <v>11.289921</v>
      </c>
    </row>
    <row r="256" spans="2:27" x14ac:dyDescent="0.25">
      <c r="B256">
        <v>5775510204.0816002</v>
      </c>
      <c r="C256">
        <v>19.734110000000001</v>
      </c>
      <c r="D256">
        <v>11.301854000000001</v>
      </c>
      <c r="Y256">
        <v>5775510204.0816002</v>
      </c>
      <c r="Z256">
        <v>19.760811</v>
      </c>
      <c r="AA256">
        <v>11.477739</v>
      </c>
    </row>
    <row r="257" spans="2:27" x14ac:dyDescent="0.25">
      <c r="B257">
        <v>5897959183.6735001</v>
      </c>
      <c r="C257">
        <v>19.628537999999999</v>
      </c>
      <c r="D257">
        <v>11.266012999999999</v>
      </c>
      <c r="Y257">
        <v>5897959183.6735001</v>
      </c>
      <c r="Z257">
        <v>20.172239000000001</v>
      </c>
      <c r="AA257">
        <v>11.905912000000001</v>
      </c>
    </row>
    <row r="258" spans="2:27" x14ac:dyDescent="0.25">
      <c r="B258">
        <v>6020408163.2652998</v>
      </c>
      <c r="C258">
        <v>19.004073999999999</v>
      </c>
      <c r="D258">
        <v>10.701148999999999</v>
      </c>
      <c r="Y258">
        <v>6020408163.2652998</v>
      </c>
      <c r="Z258">
        <v>19.878689000000001</v>
      </c>
      <c r="AA258">
        <v>11.630129</v>
      </c>
    </row>
    <row r="259" spans="2:27" x14ac:dyDescent="0.25">
      <c r="B259">
        <v>6142857142.8570995</v>
      </c>
      <c r="C259">
        <v>18.556792999999999</v>
      </c>
      <c r="D259">
        <v>10.269544</v>
      </c>
      <c r="Y259">
        <v>6142857142.8570995</v>
      </c>
      <c r="Z259">
        <v>19.348189999999999</v>
      </c>
      <c r="AA259">
        <v>11.103388000000001</v>
      </c>
    </row>
    <row r="260" spans="2:27" x14ac:dyDescent="0.25">
      <c r="B260">
        <v>6265306122.4490004</v>
      </c>
      <c r="C260">
        <v>18.633165000000002</v>
      </c>
      <c r="D260">
        <v>10.314292999999999</v>
      </c>
      <c r="Y260">
        <v>6265306122.4490004</v>
      </c>
      <c r="Z260">
        <v>19.207726999999998</v>
      </c>
      <c r="AA260">
        <v>10.939375999999999</v>
      </c>
    </row>
    <row r="261" spans="2:27" x14ac:dyDescent="0.25">
      <c r="B261">
        <v>6387755102.0408001</v>
      </c>
      <c r="C261">
        <v>19.003418</v>
      </c>
      <c r="D261">
        <v>10.630300999999999</v>
      </c>
      <c r="Y261">
        <v>6387755102.0408001</v>
      </c>
      <c r="Z261">
        <v>19.456230000000001</v>
      </c>
      <c r="AA261">
        <v>11.155828</v>
      </c>
    </row>
    <row r="262" spans="2:27" x14ac:dyDescent="0.25">
      <c r="B262">
        <v>6510204081.6327</v>
      </c>
      <c r="C262">
        <v>19.161052999999999</v>
      </c>
      <c r="D262">
        <v>10.723689</v>
      </c>
      <c r="Y262">
        <v>6510204081.6327</v>
      </c>
      <c r="Z262">
        <v>19.703474</v>
      </c>
      <c r="AA262">
        <v>11.357068</v>
      </c>
    </row>
    <row r="263" spans="2:27" x14ac:dyDescent="0.25">
      <c r="B263">
        <v>6632653061.2244997</v>
      </c>
      <c r="C263">
        <v>19.100698000000001</v>
      </c>
      <c r="D263">
        <v>10.639089</v>
      </c>
      <c r="Y263">
        <v>6632653061.2244997</v>
      </c>
      <c r="Z263">
        <v>19.841191999999999</v>
      </c>
      <c r="AA263">
        <v>11.485759</v>
      </c>
    </row>
    <row r="264" spans="2:27" x14ac:dyDescent="0.25">
      <c r="B264">
        <v>6755102040.8163004</v>
      </c>
      <c r="C264">
        <v>18.981258</v>
      </c>
      <c r="D264">
        <v>10.496305</v>
      </c>
      <c r="Y264">
        <v>6755102040.8163004</v>
      </c>
      <c r="Z264">
        <v>19.972294000000002</v>
      </c>
      <c r="AA264">
        <v>11.598938</v>
      </c>
    </row>
    <row r="265" spans="2:27" x14ac:dyDescent="0.25">
      <c r="B265">
        <v>6877551020.4082003</v>
      </c>
      <c r="C265">
        <v>18.979813</v>
      </c>
      <c r="D265">
        <v>10.481415999999999</v>
      </c>
      <c r="Y265">
        <v>6877551020.4082003</v>
      </c>
      <c r="Z265">
        <v>20.041526999999999</v>
      </c>
      <c r="AA265">
        <v>11.658956999999999</v>
      </c>
    </row>
    <row r="266" spans="2:27" x14ac:dyDescent="0.25">
      <c r="B266">
        <v>7000000000</v>
      </c>
      <c r="C266">
        <v>19.106815000000001</v>
      </c>
      <c r="D266">
        <v>10.572718</v>
      </c>
      <c r="Y266">
        <v>7000000000</v>
      </c>
      <c r="Z266">
        <v>19.921994999999999</v>
      </c>
      <c r="AA266">
        <v>11.502278</v>
      </c>
    </row>
    <row r="267" spans="2:27" x14ac:dyDescent="0.25">
      <c r="B267">
        <v>7122448979.5917997</v>
      </c>
      <c r="C267">
        <v>19.401154999999999</v>
      </c>
      <c r="D267">
        <v>10.827743</v>
      </c>
      <c r="Y267">
        <v>7122448979.5917997</v>
      </c>
      <c r="Z267">
        <v>19.849373</v>
      </c>
      <c r="AA267">
        <v>11.389211</v>
      </c>
    </row>
    <row r="268" spans="2:27" x14ac:dyDescent="0.25">
      <c r="B268">
        <v>7244897959.1836996</v>
      </c>
      <c r="C268">
        <v>19.861281999999999</v>
      </c>
      <c r="D268">
        <v>11.250165000000001</v>
      </c>
      <c r="Y268">
        <v>7244897959.1836996</v>
      </c>
      <c r="Z268">
        <v>20.113028</v>
      </c>
      <c r="AA268">
        <v>11.609693999999999</v>
      </c>
    </row>
    <row r="269" spans="2:27" x14ac:dyDescent="0.25">
      <c r="B269">
        <v>7367346938.7755003</v>
      </c>
      <c r="C269">
        <v>20.131578000000001</v>
      </c>
      <c r="D269">
        <v>11.512962</v>
      </c>
      <c r="Y269">
        <v>7367346938.7755003</v>
      </c>
      <c r="Z269">
        <v>20.190588000000002</v>
      </c>
      <c r="AA269">
        <v>11.661668000000001</v>
      </c>
    </row>
    <row r="270" spans="2:27" x14ac:dyDescent="0.25">
      <c r="B270">
        <v>7489795918.3673</v>
      </c>
      <c r="C270">
        <v>20.63335</v>
      </c>
      <c r="D270">
        <v>11.987136</v>
      </c>
      <c r="Y270">
        <v>7489795918.3673</v>
      </c>
      <c r="Z270">
        <v>20.272919000000002</v>
      </c>
      <c r="AA270">
        <v>11.699432</v>
      </c>
    </row>
    <row r="271" spans="2:27" x14ac:dyDescent="0.25">
      <c r="B271">
        <v>7612244897.9591999</v>
      </c>
      <c r="C271">
        <v>20.781663999999999</v>
      </c>
      <c r="D271">
        <v>12.123158</v>
      </c>
      <c r="Y271">
        <v>7612244897.9591999</v>
      </c>
      <c r="Z271">
        <v>20.205748</v>
      </c>
      <c r="AA271">
        <v>11.608582</v>
      </c>
    </row>
    <row r="272" spans="2:27" x14ac:dyDescent="0.25">
      <c r="B272">
        <v>7734693877.5509996</v>
      </c>
      <c r="C272">
        <v>20.628975000000001</v>
      </c>
      <c r="D272">
        <v>11.928945000000001</v>
      </c>
      <c r="Y272">
        <v>7734693877.5509996</v>
      </c>
      <c r="Z272">
        <v>20.150393999999999</v>
      </c>
      <c r="AA272">
        <v>11.499235000000001</v>
      </c>
    </row>
    <row r="273" spans="2:27" x14ac:dyDescent="0.25">
      <c r="B273">
        <v>7857142857.1429005</v>
      </c>
      <c r="C273">
        <v>20.029033999999999</v>
      </c>
      <c r="D273">
        <v>11.323145999999999</v>
      </c>
      <c r="Y273">
        <v>7857142857.1429005</v>
      </c>
      <c r="Z273">
        <v>19.833769</v>
      </c>
      <c r="AA273">
        <v>11.136483</v>
      </c>
    </row>
    <row r="274" spans="2:27" x14ac:dyDescent="0.25">
      <c r="B274">
        <v>7979591836.7347002</v>
      </c>
      <c r="C274">
        <v>19.545860000000001</v>
      </c>
      <c r="D274">
        <v>10.793794999999999</v>
      </c>
      <c r="Y274">
        <v>7979591836.7347002</v>
      </c>
      <c r="Z274">
        <v>19.289909000000002</v>
      </c>
      <c r="AA274">
        <v>10.517982</v>
      </c>
    </row>
    <row r="275" spans="2:27" x14ac:dyDescent="0.25">
      <c r="B275">
        <v>8102040816.3264999</v>
      </c>
      <c r="C275">
        <v>19.058364999999998</v>
      </c>
      <c r="D275">
        <v>10.266591</v>
      </c>
      <c r="Y275">
        <v>8102040816.3264999</v>
      </c>
      <c r="Z275">
        <v>18.955486000000001</v>
      </c>
      <c r="AA275">
        <v>10.113407</v>
      </c>
    </row>
    <row r="276" spans="2:27" x14ac:dyDescent="0.25">
      <c r="B276">
        <v>8224489795.9183998</v>
      </c>
      <c r="C276">
        <v>18.569828000000001</v>
      </c>
      <c r="D276">
        <v>9.7516049999999996</v>
      </c>
      <c r="Y276">
        <v>8224489795.9183998</v>
      </c>
      <c r="Z276">
        <v>18.766769</v>
      </c>
      <c r="AA276">
        <v>9.8462229000000008</v>
      </c>
    </row>
    <row r="277" spans="2:27" x14ac:dyDescent="0.25">
      <c r="B277">
        <v>8346938775.5101995</v>
      </c>
      <c r="C277">
        <v>18.190306</v>
      </c>
      <c r="D277">
        <v>9.3367739000000007</v>
      </c>
      <c r="Y277">
        <v>8346938775.5101995</v>
      </c>
      <c r="Z277">
        <v>18.977968000000001</v>
      </c>
      <c r="AA277">
        <v>9.9629583000000004</v>
      </c>
    </row>
    <row r="278" spans="2:27" x14ac:dyDescent="0.25">
      <c r="B278">
        <v>8469387755.1020002</v>
      </c>
      <c r="C278">
        <v>17.851143</v>
      </c>
      <c r="D278">
        <v>8.9662246999999997</v>
      </c>
      <c r="Y278">
        <v>8469387755.1020002</v>
      </c>
      <c r="Z278">
        <v>19.19286</v>
      </c>
      <c r="AA278">
        <v>10.115947999999999</v>
      </c>
    </row>
    <row r="279" spans="2:27" x14ac:dyDescent="0.25">
      <c r="B279">
        <v>8591836734.6938992</v>
      </c>
      <c r="C279">
        <v>17.780172</v>
      </c>
      <c r="D279">
        <v>8.7903365999999998</v>
      </c>
      <c r="Y279">
        <v>8591836734.6938992</v>
      </c>
      <c r="Z279">
        <v>19.694739999999999</v>
      </c>
      <c r="AA279">
        <v>10.529455</v>
      </c>
    </row>
    <row r="280" spans="2:27" x14ac:dyDescent="0.25">
      <c r="B280">
        <v>8714285714.2856998</v>
      </c>
      <c r="C280">
        <v>17.578135</v>
      </c>
      <c r="D280">
        <v>8.4501142999999992</v>
      </c>
      <c r="Y280">
        <v>8714285714.2856998</v>
      </c>
      <c r="Z280">
        <v>19.787351999999998</v>
      </c>
      <c r="AA280">
        <v>10.530906999999999</v>
      </c>
    </row>
    <row r="281" spans="2:27" x14ac:dyDescent="0.25">
      <c r="B281">
        <v>8836734693.8775997</v>
      </c>
      <c r="C281">
        <v>17.612331000000001</v>
      </c>
      <c r="D281">
        <v>8.3422240999999993</v>
      </c>
      <c r="Y281">
        <v>8836734693.8775997</v>
      </c>
      <c r="Z281">
        <v>19.610970999999999</v>
      </c>
      <c r="AA281">
        <v>10.282664</v>
      </c>
    </row>
    <row r="282" spans="2:27" x14ac:dyDescent="0.25">
      <c r="B282">
        <v>8959183673.4694004</v>
      </c>
      <c r="C282">
        <v>17.825230000000001</v>
      </c>
      <c r="D282">
        <v>8.4273415000000007</v>
      </c>
      <c r="Y282">
        <v>8959183673.4694004</v>
      </c>
      <c r="Z282">
        <v>19.441303000000001</v>
      </c>
      <c r="AA282">
        <v>10.086036</v>
      </c>
    </row>
    <row r="283" spans="2:27" x14ac:dyDescent="0.25">
      <c r="B283">
        <v>9081632653.0611992</v>
      </c>
      <c r="C283">
        <v>17.943629999999999</v>
      </c>
      <c r="D283">
        <v>8.4626017000000004</v>
      </c>
      <c r="Y283">
        <v>9081632653.0611992</v>
      </c>
      <c r="Z283">
        <v>19.037868</v>
      </c>
      <c r="AA283">
        <v>9.7119751000000001</v>
      </c>
    </row>
    <row r="284" spans="2:27" x14ac:dyDescent="0.25">
      <c r="B284">
        <v>9204081632.6530991</v>
      </c>
      <c r="C284">
        <v>18.289992999999999</v>
      </c>
      <c r="D284">
        <v>8.8094663999999998</v>
      </c>
      <c r="Y284">
        <v>9204081632.6530991</v>
      </c>
      <c r="Z284">
        <v>18.843582000000001</v>
      </c>
      <c r="AA284">
        <v>9.5931663999999994</v>
      </c>
    </row>
    <row r="285" spans="2:27" x14ac:dyDescent="0.25">
      <c r="B285">
        <v>9326530612.2448997</v>
      </c>
      <c r="C285">
        <v>18.329571000000001</v>
      </c>
      <c r="D285">
        <v>8.8917207999999999</v>
      </c>
      <c r="Y285">
        <v>9326530612.2448997</v>
      </c>
      <c r="Z285">
        <v>18.353726999999999</v>
      </c>
      <c r="AA285">
        <v>9.1839551999999998</v>
      </c>
    </row>
    <row r="286" spans="2:27" x14ac:dyDescent="0.25">
      <c r="B286">
        <v>9448979591.8367004</v>
      </c>
      <c r="C286">
        <v>18.745636000000001</v>
      </c>
      <c r="D286">
        <v>9.3694056999999997</v>
      </c>
      <c r="Y286">
        <v>9448979591.8367004</v>
      </c>
      <c r="Z286">
        <v>18.489606999999999</v>
      </c>
      <c r="AA286">
        <v>9.3566236000000007</v>
      </c>
    </row>
    <row r="287" spans="2:27" x14ac:dyDescent="0.25">
      <c r="B287">
        <v>9571428571.4286003</v>
      </c>
      <c r="C287">
        <v>18.725113</v>
      </c>
      <c r="D287">
        <v>9.2618007999999996</v>
      </c>
      <c r="Y287">
        <v>9571428571.4286003</v>
      </c>
      <c r="Z287">
        <v>18.377099999999999</v>
      </c>
      <c r="AA287">
        <v>9.1302090000000007</v>
      </c>
    </row>
    <row r="288" spans="2:27" x14ac:dyDescent="0.25">
      <c r="B288">
        <v>9693877551.0203991</v>
      </c>
      <c r="C288">
        <v>18.873072000000001</v>
      </c>
      <c r="D288">
        <v>9.3949145999999999</v>
      </c>
      <c r="Y288">
        <v>9693877551.0203991</v>
      </c>
      <c r="Z288">
        <v>18.439692999999998</v>
      </c>
      <c r="AA288">
        <v>9.1301298000000006</v>
      </c>
    </row>
    <row r="289" spans="2:27" x14ac:dyDescent="0.25">
      <c r="B289">
        <v>9816326530.6121998</v>
      </c>
      <c r="C289">
        <v>18.782900000000001</v>
      </c>
      <c r="D289">
        <v>9.2985764</v>
      </c>
      <c r="Y289">
        <v>9816326530.6121998</v>
      </c>
      <c r="Z289">
        <v>18.456865000000001</v>
      </c>
      <c r="AA289">
        <v>9.1215981999999993</v>
      </c>
    </row>
    <row r="290" spans="2:27" x14ac:dyDescent="0.25">
      <c r="B290">
        <v>9938775510.2040997</v>
      </c>
      <c r="C290">
        <v>18.872240000000001</v>
      </c>
      <c r="D290">
        <v>9.3558359000000006</v>
      </c>
      <c r="Y290">
        <v>9938775510.2040997</v>
      </c>
      <c r="Z290">
        <v>18.932994999999998</v>
      </c>
      <c r="AA290">
        <v>9.5311526999999998</v>
      </c>
    </row>
    <row r="291" spans="2:27" x14ac:dyDescent="0.25">
      <c r="B291">
        <v>10061224489.796</v>
      </c>
      <c r="C291">
        <v>18.568197000000001</v>
      </c>
      <c r="D291">
        <v>9.0746307000000002</v>
      </c>
      <c r="Y291">
        <v>10061224489.796</v>
      </c>
      <c r="Z291">
        <v>19.081935999999999</v>
      </c>
      <c r="AA291">
        <v>9.6873503000000003</v>
      </c>
    </row>
    <row r="292" spans="2:27" x14ac:dyDescent="0.25">
      <c r="B292">
        <v>10183673469.388</v>
      </c>
      <c r="C292">
        <v>18.523368999999999</v>
      </c>
      <c r="D292">
        <v>9.0887507999999997</v>
      </c>
      <c r="Y292">
        <v>10183673469.388</v>
      </c>
      <c r="Z292">
        <v>19.402875999999999</v>
      </c>
      <c r="AA292">
        <v>10.006211</v>
      </c>
    </row>
    <row r="293" spans="2:27" x14ac:dyDescent="0.25">
      <c r="B293">
        <v>10306122448.98</v>
      </c>
      <c r="C293">
        <v>18.575516</v>
      </c>
      <c r="D293">
        <v>9.2390919</v>
      </c>
      <c r="Y293">
        <v>10306122448.98</v>
      </c>
      <c r="Z293">
        <v>19.562466000000001</v>
      </c>
      <c r="AA293">
        <v>10.218114999999999</v>
      </c>
    </row>
    <row r="294" spans="2:27" x14ac:dyDescent="0.25">
      <c r="B294">
        <v>10428571428.570999</v>
      </c>
      <c r="C294">
        <v>18.896982000000001</v>
      </c>
      <c r="D294">
        <v>9.5103512000000006</v>
      </c>
      <c r="Y294">
        <v>10428571428.570999</v>
      </c>
      <c r="Z294">
        <v>19.984762</v>
      </c>
      <c r="AA294">
        <v>10.578849</v>
      </c>
    </row>
    <row r="295" spans="2:27" x14ac:dyDescent="0.25">
      <c r="B295">
        <v>10551020408.163</v>
      </c>
      <c r="C295">
        <v>18.910889000000001</v>
      </c>
      <c r="D295">
        <v>9.4685162999999992</v>
      </c>
      <c r="Y295">
        <v>10551020408.163</v>
      </c>
      <c r="Z295">
        <v>19.876719000000001</v>
      </c>
      <c r="AA295">
        <v>10.382375</v>
      </c>
    </row>
    <row r="296" spans="2:27" x14ac:dyDescent="0.25">
      <c r="B296">
        <v>10673469387.754999</v>
      </c>
      <c r="C296">
        <v>19.217141999999999</v>
      </c>
      <c r="D296">
        <v>9.7613515999999994</v>
      </c>
      <c r="Y296">
        <v>10673469387.754999</v>
      </c>
      <c r="Z296">
        <v>20.075113000000002</v>
      </c>
      <c r="AA296">
        <v>10.572203</v>
      </c>
    </row>
    <row r="297" spans="2:27" x14ac:dyDescent="0.25">
      <c r="B297">
        <v>10795918367.347</v>
      </c>
      <c r="C297">
        <v>19.498037</v>
      </c>
      <c r="D297">
        <v>9.9804878000000006</v>
      </c>
      <c r="Y297">
        <v>10795918367.347</v>
      </c>
      <c r="Z297">
        <v>20.075984999999999</v>
      </c>
      <c r="AA297">
        <v>10.489285000000001</v>
      </c>
    </row>
    <row r="298" spans="2:27" x14ac:dyDescent="0.25">
      <c r="B298">
        <v>10918367346.938999</v>
      </c>
      <c r="C298">
        <v>19.476476999999999</v>
      </c>
      <c r="D298">
        <v>9.9467440000000007</v>
      </c>
      <c r="Y298">
        <v>10918367346.938999</v>
      </c>
      <c r="Z298">
        <v>19.822002000000001</v>
      </c>
      <c r="AA298">
        <v>10.251382</v>
      </c>
    </row>
    <row r="299" spans="2:27" x14ac:dyDescent="0.25">
      <c r="B299">
        <v>11040816326.531</v>
      </c>
      <c r="C299">
        <v>19.054102</v>
      </c>
      <c r="D299">
        <v>9.4968804999999996</v>
      </c>
      <c r="Y299">
        <v>11040816326.531</v>
      </c>
      <c r="Z299">
        <v>19.125679000000002</v>
      </c>
      <c r="AA299">
        <v>9.5512084999999995</v>
      </c>
    </row>
    <row r="300" spans="2:27" x14ac:dyDescent="0.25">
      <c r="B300">
        <v>11163265306.122</v>
      </c>
      <c r="C300">
        <v>18.843792000000001</v>
      </c>
      <c r="D300">
        <v>9.2901392000000005</v>
      </c>
      <c r="Y300">
        <v>11163265306.122</v>
      </c>
      <c r="Z300">
        <v>18.739944000000001</v>
      </c>
      <c r="AA300">
        <v>9.2079410999999993</v>
      </c>
    </row>
    <row r="301" spans="2:27" x14ac:dyDescent="0.25">
      <c r="B301">
        <v>11285714285.714001</v>
      </c>
      <c r="C301">
        <v>18.873646000000001</v>
      </c>
      <c r="D301">
        <v>9.2807244999999998</v>
      </c>
      <c r="Y301">
        <v>11285714285.714001</v>
      </c>
      <c r="Z301">
        <v>18.736499999999999</v>
      </c>
      <c r="AA301">
        <v>9.1956586999999992</v>
      </c>
    </row>
    <row r="302" spans="2:27" x14ac:dyDescent="0.25">
      <c r="B302">
        <v>11408163265.306</v>
      </c>
      <c r="C302">
        <v>18.800407</v>
      </c>
      <c r="D302">
        <v>9.1406279000000001</v>
      </c>
      <c r="Y302">
        <v>11408163265.306</v>
      </c>
      <c r="Z302">
        <v>18.673866</v>
      </c>
      <c r="AA302">
        <v>9.0633373000000006</v>
      </c>
    </row>
    <row r="303" spans="2:27" x14ac:dyDescent="0.25">
      <c r="B303">
        <v>11530612244.898001</v>
      </c>
      <c r="C303">
        <v>18.711309</v>
      </c>
      <c r="D303">
        <v>9.0184975000000005</v>
      </c>
      <c r="Y303">
        <v>11530612244.898001</v>
      </c>
      <c r="Z303">
        <v>18.598573999999999</v>
      </c>
      <c r="AA303">
        <v>8.9501352000000001</v>
      </c>
    </row>
    <row r="304" spans="2:27" x14ac:dyDescent="0.25">
      <c r="B304">
        <v>11653061224.49</v>
      </c>
      <c r="C304">
        <v>18.602463</v>
      </c>
      <c r="D304">
        <v>8.7864742000000007</v>
      </c>
      <c r="Y304">
        <v>11653061224.49</v>
      </c>
      <c r="Z304">
        <v>18.563586999999998</v>
      </c>
      <c r="AA304">
        <v>8.8096209000000005</v>
      </c>
    </row>
    <row r="305" spans="2:27" x14ac:dyDescent="0.25">
      <c r="B305">
        <v>11775510204.082001</v>
      </c>
      <c r="C305">
        <v>18.484596</v>
      </c>
      <c r="D305">
        <v>8.6005734999999994</v>
      </c>
      <c r="Y305">
        <v>11775510204.082001</v>
      </c>
      <c r="Z305">
        <v>18.44257</v>
      </c>
      <c r="AA305">
        <v>8.6079340000000002</v>
      </c>
    </row>
    <row r="306" spans="2:27" x14ac:dyDescent="0.25">
      <c r="B306">
        <v>11897959183.673</v>
      </c>
      <c r="C306">
        <v>17.887070000000001</v>
      </c>
      <c r="D306">
        <v>7.8857951000000002</v>
      </c>
      <c r="Y306">
        <v>11897959183.673</v>
      </c>
      <c r="Z306">
        <v>18.069535999999999</v>
      </c>
      <c r="AA306">
        <v>8.1718998000000003</v>
      </c>
    </row>
    <row r="307" spans="2:27" x14ac:dyDescent="0.25">
      <c r="B307">
        <v>12020408163.264999</v>
      </c>
      <c r="C307">
        <v>17.673915999999998</v>
      </c>
      <c r="D307">
        <v>7.6641073000000004</v>
      </c>
      <c r="Y307">
        <v>12020408163.264999</v>
      </c>
      <c r="Z307">
        <v>17.877776999999998</v>
      </c>
      <c r="AA307">
        <v>7.9521170000000003</v>
      </c>
    </row>
    <row r="308" spans="2:27" x14ac:dyDescent="0.25">
      <c r="B308">
        <v>12142857142.857</v>
      </c>
      <c r="C308">
        <v>17.298051999999998</v>
      </c>
      <c r="D308">
        <v>7.2170953999999998</v>
      </c>
      <c r="Y308">
        <v>12142857142.857</v>
      </c>
      <c r="Z308">
        <v>17.854431000000002</v>
      </c>
      <c r="AA308">
        <v>7.9331474000000002</v>
      </c>
    </row>
    <row r="309" spans="2:27" x14ac:dyDescent="0.25">
      <c r="B309">
        <v>12265306122.448999</v>
      </c>
      <c r="C309">
        <v>17.181235999999998</v>
      </c>
      <c r="D309">
        <v>6.9690604</v>
      </c>
      <c r="Y309">
        <v>12265306122.448999</v>
      </c>
      <c r="Z309">
        <v>17.846802</v>
      </c>
      <c r="AA309">
        <v>7.8026537999999999</v>
      </c>
    </row>
    <row r="310" spans="2:27" x14ac:dyDescent="0.25">
      <c r="B310">
        <v>12387755102.041</v>
      </c>
      <c r="C310">
        <v>16.852295000000002</v>
      </c>
      <c r="D310">
        <v>6.4917730999999996</v>
      </c>
      <c r="Y310">
        <v>12387755102.041</v>
      </c>
      <c r="Z310">
        <v>17.670943999999999</v>
      </c>
      <c r="AA310">
        <v>7.5471978000000002</v>
      </c>
    </row>
    <row r="311" spans="2:27" x14ac:dyDescent="0.25">
      <c r="B311">
        <v>12510204081.632999</v>
      </c>
      <c r="C311">
        <v>16.855748999999999</v>
      </c>
      <c r="D311">
        <v>6.2265468000000004</v>
      </c>
      <c r="Y311">
        <v>12510204081.632999</v>
      </c>
      <c r="Z311">
        <v>17.543814000000001</v>
      </c>
      <c r="AA311">
        <v>7.1929578999999997</v>
      </c>
    </row>
    <row r="312" spans="2:27" x14ac:dyDescent="0.25">
      <c r="B312">
        <v>12632653061.224001</v>
      </c>
      <c r="C312">
        <v>16.843809</v>
      </c>
      <c r="D312">
        <v>5.9778117999999996</v>
      </c>
      <c r="Y312">
        <v>12632653061.224001</v>
      </c>
      <c r="Z312">
        <v>17.557507000000001</v>
      </c>
      <c r="AA312">
        <v>6.9954122999999999</v>
      </c>
    </row>
    <row r="313" spans="2:27" x14ac:dyDescent="0.25">
      <c r="B313">
        <v>12755102040.816</v>
      </c>
      <c r="C313">
        <v>16.680137999999999</v>
      </c>
      <c r="D313">
        <v>5.4621152999999998</v>
      </c>
      <c r="Y313">
        <v>12755102040.816</v>
      </c>
      <c r="Z313">
        <v>17.437922</v>
      </c>
      <c r="AA313">
        <v>6.6045132000000004</v>
      </c>
    </row>
    <row r="314" spans="2:27" x14ac:dyDescent="0.25">
      <c r="B314">
        <v>12877551020.408001</v>
      </c>
      <c r="C314">
        <v>16.571335000000001</v>
      </c>
      <c r="D314">
        <v>5.2026629</v>
      </c>
      <c r="Y314">
        <v>12877551020.408001</v>
      </c>
      <c r="Z314">
        <v>17.353650999999999</v>
      </c>
      <c r="AA314">
        <v>6.3873538999999999</v>
      </c>
    </row>
    <row r="315" spans="2:27" x14ac:dyDescent="0.25">
      <c r="B315">
        <v>13000000000</v>
      </c>
      <c r="C315">
        <v>16.538606999999999</v>
      </c>
      <c r="D315">
        <v>5.0984138999999997</v>
      </c>
      <c r="Y315">
        <v>13000000000</v>
      </c>
      <c r="Z315">
        <v>17.257138999999999</v>
      </c>
      <c r="AA315">
        <v>6.2420659000000001</v>
      </c>
    </row>
    <row r="316" spans="2:27" x14ac:dyDescent="0.25">
      <c r="B316" t="s">
        <v>25</v>
      </c>
      <c r="Y316" t="s">
        <v>25</v>
      </c>
    </row>
    <row r="319" spans="2:27" x14ac:dyDescent="0.25">
      <c r="B319" t="s">
        <v>27</v>
      </c>
      <c r="Y319" t="s">
        <v>27</v>
      </c>
    </row>
    <row r="320" spans="2:27" x14ac:dyDescent="0.25">
      <c r="B320" t="s">
        <v>23</v>
      </c>
      <c r="C320" t="s">
        <v>300</v>
      </c>
      <c r="D320" t="s">
        <v>301</v>
      </c>
      <c r="Y320" t="s">
        <v>23</v>
      </c>
      <c r="Z320" t="s">
        <v>300</v>
      </c>
      <c r="AA320" t="s">
        <v>301</v>
      </c>
    </row>
    <row r="321" spans="2:27" x14ac:dyDescent="0.25">
      <c r="B321">
        <v>1000000000</v>
      </c>
      <c r="C321">
        <v>17.647120999999999</v>
      </c>
      <c r="D321">
        <v>5.9791135999999998</v>
      </c>
      <c r="Y321">
        <v>1000000000</v>
      </c>
      <c r="Z321">
        <v>19.313116000000001</v>
      </c>
      <c r="AA321">
        <v>5.7379575000000003</v>
      </c>
    </row>
    <row r="322" spans="2:27" x14ac:dyDescent="0.25">
      <c r="B322">
        <v>1122448979.5918</v>
      </c>
      <c r="C322">
        <v>17.134857</v>
      </c>
      <c r="D322">
        <v>6.1147742000000003</v>
      </c>
      <c r="Y322">
        <v>1122448979.5918</v>
      </c>
      <c r="Z322">
        <v>18.727657000000001</v>
      </c>
      <c r="AA322">
        <v>5.9169884000000001</v>
      </c>
    </row>
    <row r="323" spans="2:27" x14ac:dyDescent="0.25">
      <c r="B323">
        <v>1244897959.1837001</v>
      </c>
      <c r="C323">
        <v>16.903269000000002</v>
      </c>
      <c r="D323">
        <v>6.6971626000000004</v>
      </c>
      <c r="Y323">
        <v>1244897959.1837001</v>
      </c>
      <c r="Z323">
        <v>18.35622</v>
      </c>
      <c r="AA323">
        <v>6.4916577000000002</v>
      </c>
    </row>
    <row r="324" spans="2:27" x14ac:dyDescent="0.25">
      <c r="B324">
        <v>1367346938.7755001</v>
      </c>
      <c r="C324">
        <v>17.070889999999999</v>
      </c>
      <c r="D324">
        <v>7.5426010999999997</v>
      </c>
      <c r="Y324">
        <v>1367346938.7755001</v>
      </c>
      <c r="Z324">
        <v>18.257539999999999</v>
      </c>
      <c r="AA324">
        <v>7.1986279</v>
      </c>
    </row>
    <row r="325" spans="2:27" x14ac:dyDescent="0.25">
      <c r="B325">
        <v>1489795918.3673</v>
      </c>
      <c r="C325">
        <v>17.225197000000001</v>
      </c>
      <c r="D325">
        <v>8.1073989999999991</v>
      </c>
      <c r="Y325">
        <v>1489795918.3673</v>
      </c>
      <c r="Z325">
        <v>18.038793999999999</v>
      </c>
      <c r="AA325">
        <v>7.5658339999999997</v>
      </c>
    </row>
    <row r="326" spans="2:27" x14ac:dyDescent="0.25">
      <c r="B326">
        <v>1612244897.9591999</v>
      </c>
      <c r="C326">
        <v>17.272311999999999</v>
      </c>
      <c r="D326">
        <v>8.4840964999999997</v>
      </c>
      <c r="Y326">
        <v>1612244897.9591999</v>
      </c>
      <c r="Z326">
        <v>17.763731</v>
      </c>
      <c r="AA326">
        <v>7.7781224</v>
      </c>
    </row>
    <row r="327" spans="2:27" x14ac:dyDescent="0.25">
      <c r="B327">
        <v>1734693877.5510001</v>
      </c>
      <c r="C327">
        <v>17.429656999999999</v>
      </c>
      <c r="D327">
        <v>8.8448963000000003</v>
      </c>
      <c r="Y327">
        <v>1734693877.5510001</v>
      </c>
      <c r="Z327">
        <v>17.873408999999999</v>
      </c>
      <c r="AA327">
        <v>8.2550907000000002</v>
      </c>
    </row>
    <row r="328" spans="2:27" x14ac:dyDescent="0.25">
      <c r="B328">
        <v>1857142857.1429</v>
      </c>
      <c r="C328">
        <v>17.226828000000001</v>
      </c>
      <c r="D328">
        <v>8.7763319000000006</v>
      </c>
      <c r="Y328">
        <v>1857142857.1429</v>
      </c>
      <c r="Z328">
        <v>17.933800000000002</v>
      </c>
      <c r="AA328">
        <v>8.5390396000000006</v>
      </c>
    </row>
    <row r="329" spans="2:27" x14ac:dyDescent="0.25">
      <c r="B329">
        <v>1979591836.7347</v>
      </c>
      <c r="C329">
        <v>16.469711</v>
      </c>
      <c r="D329">
        <v>8.0025729999999999</v>
      </c>
      <c r="Y329">
        <v>1979591836.7347</v>
      </c>
      <c r="Z329">
        <v>17.543133000000001</v>
      </c>
      <c r="AA329">
        <v>8.3251180999999992</v>
      </c>
    </row>
    <row r="330" spans="2:27" x14ac:dyDescent="0.25">
      <c r="B330">
        <v>2102040816.3264999</v>
      </c>
      <c r="C330">
        <v>15.398745999999999</v>
      </c>
      <c r="D330">
        <v>6.9540834</v>
      </c>
      <c r="Y330">
        <v>2102040816.3264999</v>
      </c>
      <c r="Z330">
        <v>16.596209999999999</v>
      </c>
      <c r="AA330">
        <v>7.5816626999999999</v>
      </c>
    </row>
    <row r="331" spans="2:27" x14ac:dyDescent="0.25">
      <c r="B331">
        <v>2224489795.9183998</v>
      </c>
      <c r="C331">
        <v>14.734646</v>
      </c>
      <c r="D331">
        <v>6.263814</v>
      </c>
      <c r="Y331">
        <v>2224489795.9183998</v>
      </c>
      <c r="Z331">
        <v>15.833693999999999</v>
      </c>
      <c r="AA331">
        <v>6.9843830999999996</v>
      </c>
    </row>
    <row r="332" spans="2:27" x14ac:dyDescent="0.25">
      <c r="B332">
        <v>2346938775.5102</v>
      </c>
      <c r="C332">
        <v>14.347939999999999</v>
      </c>
      <c r="D332">
        <v>5.8332252999999996</v>
      </c>
      <c r="Y332">
        <v>2346938775.5102</v>
      </c>
      <c r="Z332">
        <v>15.216676</v>
      </c>
      <c r="AA332">
        <v>6.4594059000000001</v>
      </c>
    </row>
    <row r="333" spans="2:27" x14ac:dyDescent="0.25">
      <c r="B333">
        <v>2469387755.1020002</v>
      </c>
      <c r="C333">
        <v>14.270414000000001</v>
      </c>
      <c r="D333">
        <v>5.6580005</v>
      </c>
      <c r="Y333">
        <v>2469387755.1020002</v>
      </c>
      <c r="Z333">
        <v>14.977442</v>
      </c>
      <c r="AA333">
        <v>6.2758608000000002</v>
      </c>
    </row>
    <row r="334" spans="2:27" x14ac:dyDescent="0.25">
      <c r="B334">
        <v>2591836734.6939001</v>
      </c>
      <c r="C334">
        <v>14.612644</v>
      </c>
      <c r="D334">
        <v>5.9648608999999997</v>
      </c>
      <c r="Y334">
        <v>2591836734.6939001</v>
      </c>
      <c r="Z334">
        <v>14.954193</v>
      </c>
      <c r="AA334">
        <v>6.3204618000000004</v>
      </c>
    </row>
    <row r="335" spans="2:27" x14ac:dyDescent="0.25">
      <c r="B335">
        <v>2714285714.2856998</v>
      </c>
      <c r="C335">
        <v>15.125683</v>
      </c>
      <c r="D335">
        <v>6.5081939999999996</v>
      </c>
      <c r="Y335">
        <v>2714285714.2856998</v>
      </c>
      <c r="Z335">
        <v>15.073528</v>
      </c>
      <c r="AA335">
        <v>6.5064688000000004</v>
      </c>
    </row>
    <row r="336" spans="2:27" x14ac:dyDescent="0.25">
      <c r="B336">
        <v>2836734693.8776002</v>
      </c>
      <c r="C336">
        <v>15.350424</v>
      </c>
      <c r="D336">
        <v>6.7072710999999998</v>
      </c>
      <c r="Y336">
        <v>2836734693.8776002</v>
      </c>
      <c r="Z336">
        <v>15.046182</v>
      </c>
      <c r="AA336">
        <v>6.4950247000000001</v>
      </c>
    </row>
    <row r="337" spans="2:27" x14ac:dyDescent="0.25">
      <c r="B337">
        <v>2959183673.4693999</v>
      </c>
      <c r="C337">
        <v>15.162459</v>
      </c>
      <c r="D337">
        <v>6.4334736000000001</v>
      </c>
      <c r="Y337">
        <v>2959183673.4693999</v>
      </c>
      <c r="Z337">
        <v>14.904540000000001</v>
      </c>
      <c r="AA337">
        <v>6.2952700000000004</v>
      </c>
    </row>
    <row r="338" spans="2:27" x14ac:dyDescent="0.25">
      <c r="B338">
        <v>3081632653.0612001</v>
      </c>
      <c r="C338">
        <v>14.914733999999999</v>
      </c>
      <c r="D338">
        <v>6.0645918999999999</v>
      </c>
      <c r="Y338">
        <v>3081632653.0612001</v>
      </c>
      <c r="Z338">
        <v>14.793893000000001</v>
      </c>
      <c r="AA338">
        <v>6.1533680000000004</v>
      </c>
    </row>
    <row r="339" spans="2:27" x14ac:dyDescent="0.25">
      <c r="B339">
        <v>3204081632.6531</v>
      </c>
      <c r="C339">
        <v>14.852069999999999</v>
      </c>
      <c r="D339">
        <v>5.8648949000000004</v>
      </c>
      <c r="Y339">
        <v>3204081632.6531</v>
      </c>
      <c r="Z339">
        <v>14.849829</v>
      </c>
      <c r="AA339">
        <v>6.1352243</v>
      </c>
    </row>
    <row r="340" spans="2:27" x14ac:dyDescent="0.25">
      <c r="B340">
        <v>3326530612.2449002</v>
      </c>
      <c r="C340">
        <v>14.780621999999999</v>
      </c>
      <c r="D340">
        <v>5.7358332000000001</v>
      </c>
      <c r="Y340">
        <v>3326530612.2449002</v>
      </c>
      <c r="Z340">
        <v>14.746554</v>
      </c>
      <c r="AA340">
        <v>6.0718040000000002</v>
      </c>
    </row>
    <row r="341" spans="2:27" x14ac:dyDescent="0.25">
      <c r="B341">
        <v>3448979591.8367</v>
      </c>
      <c r="C341">
        <v>14.649317999999999</v>
      </c>
      <c r="D341">
        <v>5.4839368000000004</v>
      </c>
      <c r="Y341">
        <v>3448979591.8367</v>
      </c>
      <c r="Z341">
        <v>14.579037</v>
      </c>
      <c r="AA341">
        <v>5.8699035999999998</v>
      </c>
    </row>
    <row r="342" spans="2:27" x14ac:dyDescent="0.25">
      <c r="B342">
        <v>3571428571.4285998</v>
      </c>
      <c r="C342">
        <v>14.847956</v>
      </c>
      <c r="D342">
        <v>5.6576056000000001</v>
      </c>
      <c r="Y342">
        <v>3571428571.4285998</v>
      </c>
      <c r="Z342">
        <v>14.855165</v>
      </c>
      <c r="AA342">
        <v>6.1816592000000004</v>
      </c>
    </row>
    <row r="343" spans="2:27" x14ac:dyDescent="0.25">
      <c r="B343">
        <v>3693877551.0204</v>
      </c>
      <c r="C343">
        <v>15.215417</v>
      </c>
      <c r="D343">
        <v>5.8884201000000003</v>
      </c>
      <c r="Y343">
        <v>3693877551.0204</v>
      </c>
      <c r="Z343">
        <v>15.397779999999999</v>
      </c>
      <c r="AA343">
        <v>6.6627364</v>
      </c>
    </row>
    <row r="344" spans="2:27" x14ac:dyDescent="0.25">
      <c r="B344">
        <v>3816326530.6121998</v>
      </c>
      <c r="C344">
        <v>15.583033</v>
      </c>
      <c r="D344">
        <v>6.2577256999999999</v>
      </c>
      <c r="Y344">
        <v>3816326530.6121998</v>
      </c>
      <c r="Z344">
        <v>16.031851</v>
      </c>
      <c r="AA344">
        <v>7.3379006000000002</v>
      </c>
    </row>
    <row r="345" spans="2:27" x14ac:dyDescent="0.25">
      <c r="B345">
        <v>3938775510.2041001</v>
      </c>
      <c r="C345">
        <v>16.000433000000001</v>
      </c>
      <c r="D345">
        <v>6.5602269</v>
      </c>
      <c r="Y345">
        <v>3938775510.2041001</v>
      </c>
      <c r="Z345">
        <v>16.583714000000001</v>
      </c>
      <c r="AA345">
        <v>7.8202132999999998</v>
      </c>
    </row>
    <row r="346" spans="2:27" x14ac:dyDescent="0.25">
      <c r="B346">
        <v>4061224489.7958999</v>
      </c>
      <c r="C346">
        <v>16.205674999999999</v>
      </c>
      <c r="D346">
        <v>6.722486</v>
      </c>
      <c r="Y346">
        <v>4061224489.7958999</v>
      </c>
      <c r="Z346">
        <v>17.076851000000001</v>
      </c>
      <c r="AA346">
        <v>8.2632294000000002</v>
      </c>
    </row>
    <row r="347" spans="2:27" x14ac:dyDescent="0.25">
      <c r="B347">
        <v>4183673469.3878002</v>
      </c>
      <c r="C347">
        <v>16.163757</v>
      </c>
      <c r="D347">
        <v>6.6040672999999996</v>
      </c>
      <c r="Y347">
        <v>4183673469.3878002</v>
      </c>
      <c r="Z347">
        <v>17.217462999999999</v>
      </c>
      <c r="AA347">
        <v>8.3428555000000006</v>
      </c>
    </row>
    <row r="348" spans="2:27" x14ac:dyDescent="0.25">
      <c r="B348">
        <v>4306122448.9796</v>
      </c>
      <c r="C348">
        <v>15.831810000000001</v>
      </c>
      <c r="D348">
        <v>6.2469897000000003</v>
      </c>
      <c r="Y348">
        <v>4306122448.9796</v>
      </c>
      <c r="Z348">
        <v>16.940939</v>
      </c>
      <c r="AA348">
        <v>8.0428066000000005</v>
      </c>
    </row>
    <row r="349" spans="2:27" x14ac:dyDescent="0.25">
      <c r="B349">
        <v>4428571428.5713997</v>
      </c>
      <c r="C349">
        <v>16.114258</v>
      </c>
      <c r="D349">
        <v>6.5957198000000004</v>
      </c>
      <c r="Y349">
        <v>4428571428.5713997</v>
      </c>
      <c r="Z349">
        <v>16.959091000000001</v>
      </c>
      <c r="AA349">
        <v>8.0726604000000002</v>
      </c>
    </row>
    <row r="350" spans="2:27" x14ac:dyDescent="0.25">
      <c r="B350">
        <v>4551020408.1632996</v>
      </c>
      <c r="C350">
        <v>16.542695999999999</v>
      </c>
      <c r="D350">
        <v>7.1199631999999999</v>
      </c>
      <c r="Y350">
        <v>4551020408.1632996</v>
      </c>
      <c r="Z350">
        <v>17.250333999999999</v>
      </c>
      <c r="AA350">
        <v>8.3273171999999995</v>
      </c>
    </row>
    <row r="351" spans="2:27" x14ac:dyDescent="0.25">
      <c r="B351">
        <v>4673469387.7551003</v>
      </c>
      <c r="C351">
        <v>16.758617000000001</v>
      </c>
      <c r="D351">
        <v>7.4989737999999999</v>
      </c>
      <c r="Y351">
        <v>4673469387.7551003</v>
      </c>
      <c r="Z351">
        <v>17.756616999999999</v>
      </c>
      <c r="AA351">
        <v>8.8240089000000008</v>
      </c>
    </row>
    <row r="352" spans="2:27" x14ac:dyDescent="0.25">
      <c r="B352">
        <v>4795918367.3469</v>
      </c>
      <c r="C352">
        <v>16.521844999999999</v>
      </c>
      <c r="D352">
        <v>7.3746333000000002</v>
      </c>
      <c r="Y352">
        <v>4795918367.3469</v>
      </c>
      <c r="Z352">
        <v>18.260052000000002</v>
      </c>
      <c r="AA352">
        <v>9.3004254999999993</v>
      </c>
    </row>
    <row r="353" spans="2:27" x14ac:dyDescent="0.25">
      <c r="B353">
        <v>4918367346.9387999</v>
      </c>
      <c r="C353">
        <v>16.814308</v>
      </c>
      <c r="D353">
        <v>7.7330999</v>
      </c>
      <c r="Y353">
        <v>4918367346.9387999</v>
      </c>
      <c r="Z353">
        <v>19.481956</v>
      </c>
      <c r="AA353">
        <v>10.525373</v>
      </c>
    </row>
    <row r="354" spans="2:27" x14ac:dyDescent="0.25">
      <c r="B354">
        <v>5040816326.5305996</v>
      </c>
      <c r="C354">
        <v>17.129648</v>
      </c>
      <c r="D354">
        <v>8.0791359000000007</v>
      </c>
      <c r="Y354">
        <v>5040816326.5305996</v>
      </c>
      <c r="Z354">
        <v>19.481762</v>
      </c>
      <c r="AA354">
        <v>10.581806</v>
      </c>
    </row>
    <row r="355" spans="2:27" x14ac:dyDescent="0.25">
      <c r="B355">
        <v>5163265306.1224003</v>
      </c>
      <c r="C355">
        <v>17.824390000000001</v>
      </c>
      <c r="D355">
        <v>8.7428284000000005</v>
      </c>
      <c r="Y355">
        <v>5163265306.1224003</v>
      </c>
      <c r="Z355">
        <v>19.308022000000001</v>
      </c>
      <c r="AA355">
        <v>10.423716000000001</v>
      </c>
    </row>
    <row r="356" spans="2:27" x14ac:dyDescent="0.25">
      <c r="B356">
        <v>5285714285.7143002</v>
      </c>
      <c r="C356">
        <v>18.161328999999999</v>
      </c>
      <c r="D356">
        <v>9.1129216999999993</v>
      </c>
      <c r="Y356">
        <v>5285714285.7143002</v>
      </c>
      <c r="Z356">
        <v>18.335190000000001</v>
      </c>
      <c r="AA356">
        <v>9.5241507999999993</v>
      </c>
    </row>
    <row r="357" spans="2:27" x14ac:dyDescent="0.25">
      <c r="B357">
        <v>5408163265.3060999</v>
      </c>
      <c r="C357">
        <v>18.686661000000001</v>
      </c>
      <c r="D357">
        <v>9.6922072999999997</v>
      </c>
      <c r="Y357">
        <v>5408163265.3060999</v>
      </c>
      <c r="Z357">
        <v>18.472377999999999</v>
      </c>
      <c r="AA357">
        <v>9.7068949</v>
      </c>
    </row>
    <row r="358" spans="2:27" x14ac:dyDescent="0.25">
      <c r="B358">
        <v>5530612244.8979998</v>
      </c>
      <c r="C358">
        <v>18.417466999999998</v>
      </c>
      <c r="D358">
        <v>9.4982042</v>
      </c>
      <c r="Y358">
        <v>5530612244.8979998</v>
      </c>
      <c r="Z358">
        <v>18.128181000000001</v>
      </c>
      <c r="AA358">
        <v>9.4282570000000003</v>
      </c>
    </row>
    <row r="359" spans="2:27" x14ac:dyDescent="0.25">
      <c r="B359">
        <v>5653061224.4898005</v>
      </c>
      <c r="C359">
        <v>18.259115000000001</v>
      </c>
      <c r="D359">
        <v>9.4095879</v>
      </c>
      <c r="Y359">
        <v>5653061224.4898005</v>
      </c>
      <c r="Z359">
        <v>18.094781999999999</v>
      </c>
      <c r="AA359">
        <v>9.4339981000000002</v>
      </c>
    </row>
    <row r="360" spans="2:27" x14ac:dyDescent="0.25">
      <c r="B360">
        <v>5775510204.0816002</v>
      </c>
      <c r="C360">
        <v>18.015108000000001</v>
      </c>
      <c r="D360">
        <v>9.2464484999999996</v>
      </c>
      <c r="Y360">
        <v>5775510204.0816002</v>
      </c>
      <c r="Z360">
        <v>18.172274000000002</v>
      </c>
      <c r="AA360">
        <v>9.5509815000000007</v>
      </c>
    </row>
    <row r="361" spans="2:27" x14ac:dyDescent="0.25">
      <c r="B361">
        <v>5897959183.6735001</v>
      </c>
      <c r="C361">
        <v>18.063673000000001</v>
      </c>
      <c r="D361">
        <v>9.3613882000000004</v>
      </c>
      <c r="Y361">
        <v>5897959183.6735001</v>
      </c>
      <c r="Z361">
        <v>18.55979</v>
      </c>
      <c r="AA361">
        <v>9.9610596000000005</v>
      </c>
    </row>
    <row r="362" spans="2:27" x14ac:dyDescent="0.25">
      <c r="B362">
        <v>6020408163.2652998</v>
      </c>
      <c r="C362">
        <v>17.594141</v>
      </c>
      <c r="D362">
        <v>8.9413032999999995</v>
      </c>
      <c r="Y362">
        <v>6020408163.2652998</v>
      </c>
      <c r="Z362">
        <v>18.279501</v>
      </c>
      <c r="AA362">
        <v>9.6943607000000007</v>
      </c>
    </row>
    <row r="363" spans="2:27" x14ac:dyDescent="0.25">
      <c r="B363">
        <v>6142857142.8570995</v>
      </c>
      <c r="C363">
        <v>17.243791999999999</v>
      </c>
      <c r="D363">
        <v>8.5897760000000005</v>
      </c>
      <c r="Y363">
        <v>6142857142.8570995</v>
      </c>
      <c r="Z363">
        <v>17.820972000000001</v>
      </c>
      <c r="AA363">
        <v>9.2287025000000007</v>
      </c>
    </row>
    <row r="364" spans="2:27" x14ac:dyDescent="0.25">
      <c r="B364">
        <v>6265306122.4490004</v>
      </c>
      <c r="C364">
        <v>17.366226000000001</v>
      </c>
      <c r="D364">
        <v>8.6698693999999996</v>
      </c>
      <c r="Y364">
        <v>6265306122.4490004</v>
      </c>
      <c r="Z364">
        <v>17.739439000000001</v>
      </c>
      <c r="AA364">
        <v>9.1135569000000007</v>
      </c>
    </row>
    <row r="365" spans="2:27" x14ac:dyDescent="0.25">
      <c r="B365">
        <v>6387755102.0408001</v>
      </c>
      <c r="C365">
        <v>17.779485999999999</v>
      </c>
      <c r="D365">
        <v>9.0257158000000004</v>
      </c>
      <c r="Y365">
        <v>6387755102.0408001</v>
      </c>
      <c r="Z365">
        <v>18.066483000000002</v>
      </c>
      <c r="AA365">
        <v>9.4051027000000005</v>
      </c>
    </row>
    <row r="366" spans="2:27" x14ac:dyDescent="0.25">
      <c r="B366">
        <v>6510204081.6327</v>
      </c>
      <c r="C366">
        <v>17.890453000000001</v>
      </c>
      <c r="D366">
        <v>9.0781860000000005</v>
      </c>
      <c r="Y366">
        <v>6510204081.6327</v>
      </c>
      <c r="Z366">
        <v>18.236340999999999</v>
      </c>
      <c r="AA366">
        <v>9.5292597000000008</v>
      </c>
    </row>
    <row r="367" spans="2:27" x14ac:dyDescent="0.25">
      <c r="B367">
        <v>6632653061.2244997</v>
      </c>
      <c r="C367">
        <v>17.820146999999999</v>
      </c>
      <c r="D367">
        <v>8.9958124000000002</v>
      </c>
      <c r="Y367">
        <v>6632653061.2244997</v>
      </c>
      <c r="Z367">
        <v>18.280239000000002</v>
      </c>
      <c r="AA367">
        <v>9.5712252000000007</v>
      </c>
    </row>
    <row r="368" spans="2:27" x14ac:dyDescent="0.25">
      <c r="B368">
        <v>6755102040.8163004</v>
      </c>
      <c r="C368">
        <v>17.726357</v>
      </c>
      <c r="D368">
        <v>8.8829107</v>
      </c>
      <c r="Y368">
        <v>6755102040.8163004</v>
      </c>
      <c r="Z368">
        <v>18.277062999999998</v>
      </c>
      <c r="AA368">
        <v>9.5457649</v>
      </c>
    </row>
    <row r="369" spans="2:27" x14ac:dyDescent="0.25">
      <c r="B369">
        <v>6877551020.4082003</v>
      </c>
      <c r="C369">
        <v>17.904263</v>
      </c>
      <c r="D369">
        <v>9.0605183</v>
      </c>
      <c r="Y369">
        <v>6877551020.4082003</v>
      </c>
      <c r="Z369">
        <v>18.417947999999999</v>
      </c>
      <c r="AA369">
        <v>9.6830902000000005</v>
      </c>
    </row>
    <row r="370" spans="2:27" x14ac:dyDescent="0.25">
      <c r="B370">
        <v>7000000000</v>
      </c>
      <c r="C370">
        <v>18.145015999999998</v>
      </c>
      <c r="D370">
        <v>9.2713423000000006</v>
      </c>
      <c r="Y370">
        <v>7000000000</v>
      </c>
      <c r="Z370">
        <v>18.330570000000002</v>
      </c>
      <c r="AA370">
        <v>9.5566902000000002</v>
      </c>
    </row>
    <row r="371" spans="2:27" x14ac:dyDescent="0.25">
      <c r="B371">
        <v>7122448979.5917997</v>
      </c>
      <c r="C371">
        <v>18.379663000000001</v>
      </c>
      <c r="D371">
        <v>9.4806757000000008</v>
      </c>
      <c r="Y371">
        <v>7122448979.5917997</v>
      </c>
      <c r="Z371">
        <v>18.290545000000002</v>
      </c>
      <c r="AA371">
        <v>9.4830760999999999</v>
      </c>
    </row>
    <row r="372" spans="2:27" x14ac:dyDescent="0.25">
      <c r="B372">
        <v>7244897959.1836996</v>
      </c>
      <c r="C372">
        <v>18.553975999999999</v>
      </c>
      <c r="D372">
        <v>9.6172141999999994</v>
      </c>
      <c r="Y372">
        <v>7244897959.1836996</v>
      </c>
      <c r="Z372">
        <v>18.400326</v>
      </c>
      <c r="AA372">
        <v>9.5484085000000007</v>
      </c>
    </row>
    <row r="373" spans="2:27" x14ac:dyDescent="0.25">
      <c r="B373">
        <v>7367346938.7755003</v>
      </c>
      <c r="C373">
        <v>18.509943</v>
      </c>
      <c r="D373">
        <v>9.5755137999999995</v>
      </c>
      <c r="Y373">
        <v>7367346938.7755003</v>
      </c>
      <c r="Z373">
        <v>18.382235999999999</v>
      </c>
      <c r="AA373">
        <v>9.5106201000000006</v>
      </c>
    </row>
    <row r="374" spans="2:27" x14ac:dyDescent="0.25">
      <c r="B374">
        <v>7489795918.3673</v>
      </c>
      <c r="C374">
        <v>18.627827</v>
      </c>
      <c r="D374">
        <v>9.6648645000000002</v>
      </c>
      <c r="Y374">
        <v>7489795918.3673</v>
      </c>
      <c r="Z374">
        <v>18.352969999999999</v>
      </c>
      <c r="AA374">
        <v>9.4308796000000008</v>
      </c>
    </row>
    <row r="375" spans="2:27" x14ac:dyDescent="0.25">
      <c r="B375">
        <v>7612244897.9591999</v>
      </c>
      <c r="C375">
        <v>18.497066</v>
      </c>
      <c r="D375">
        <v>9.5156956000000008</v>
      </c>
      <c r="Y375">
        <v>7612244897.9591999</v>
      </c>
      <c r="Z375">
        <v>18.176103999999999</v>
      </c>
      <c r="AA375">
        <v>9.2176065000000005</v>
      </c>
    </row>
    <row r="376" spans="2:27" x14ac:dyDescent="0.25">
      <c r="B376">
        <v>7734693877.5509996</v>
      </c>
      <c r="C376">
        <v>18.13608</v>
      </c>
      <c r="D376">
        <v>9.1090430999999992</v>
      </c>
      <c r="Y376">
        <v>7734693877.5509996</v>
      </c>
      <c r="Z376">
        <v>17.96583</v>
      </c>
      <c r="AA376">
        <v>8.9474821000000002</v>
      </c>
    </row>
    <row r="377" spans="2:27" x14ac:dyDescent="0.25">
      <c r="B377">
        <v>7857142857.1429005</v>
      </c>
      <c r="C377">
        <v>17.493175999999998</v>
      </c>
      <c r="D377">
        <v>8.4493445999999999</v>
      </c>
      <c r="Y377">
        <v>7857142857.1429005</v>
      </c>
      <c r="Z377">
        <v>17.570775999999999</v>
      </c>
      <c r="AA377">
        <v>8.5001944999999992</v>
      </c>
    </row>
    <row r="378" spans="2:27" x14ac:dyDescent="0.25">
      <c r="B378">
        <v>7979591836.7347002</v>
      </c>
      <c r="C378">
        <v>16.985765000000001</v>
      </c>
      <c r="D378">
        <v>7.8867954999999998</v>
      </c>
      <c r="Y378">
        <v>7979591836.7347002</v>
      </c>
      <c r="Z378">
        <v>17.011301</v>
      </c>
      <c r="AA378">
        <v>7.8629246000000004</v>
      </c>
    </row>
    <row r="379" spans="2:27" x14ac:dyDescent="0.25">
      <c r="B379">
        <v>8102040816.3264999</v>
      </c>
      <c r="C379">
        <v>16.452908000000001</v>
      </c>
      <c r="D379">
        <v>7.2846212000000001</v>
      </c>
      <c r="Y379">
        <v>8102040816.3264999</v>
      </c>
      <c r="Z379">
        <v>16.701219999999999</v>
      </c>
      <c r="AA379">
        <v>7.4741035</v>
      </c>
    </row>
    <row r="380" spans="2:27" x14ac:dyDescent="0.25">
      <c r="B380">
        <v>8224489795.9183998</v>
      </c>
      <c r="C380">
        <v>16.049907999999999</v>
      </c>
      <c r="D380">
        <v>6.8389182000000002</v>
      </c>
      <c r="Y380">
        <v>8224489795.9183998</v>
      </c>
      <c r="Z380">
        <v>16.632441</v>
      </c>
      <c r="AA380">
        <v>7.3354292000000001</v>
      </c>
    </row>
    <row r="381" spans="2:27" x14ac:dyDescent="0.25">
      <c r="B381">
        <v>8346938775.5101995</v>
      </c>
      <c r="C381">
        <v>15.757040999999999</v>
      </c>
      <c r="D381">
        <v>6.4915643000000003</v>
      </c>
      <c r="Y381">
        <v>8346938775.5101995</v>
      </c>
      <c r="Z381">
        <v>16.864318999999998</v>
      </c>
      <c r="AA381">
        <v>7.4900618000000003</v>
      </c>
    </row>
    <row r="382" spans="2:27" x14ac:dyDescent="0.25">
      <c r="B382">
        <v>8469387755.1020002</v>
      </c>
      <c r="C382">
        <v>15.538823000000001</v>
      </c>
      <c r="D382">
        <v>6.2150688000000001</v>
      </c>
      <c r="Y382">
        <v>8469387755.1020002</v>
      </c>
      <c r="Z382">
        <v>16.932755</v>
      </c>
      <c r="AA382">
        <v>7.5049061999999997</v>
      </c>
    </row>
    <row r="383" spans="2:27" x14ac:dyDescent="0.25">
      <c r="B383">
        <v>8591836734.6938992</v>
      </c>
      <c r="C383">
        <v>15.578023</v>
      </c>
      <c r="D383">
        <v>6.1290493000000001</v>
      </c>
      <c r="Y383">
        <v>8591836734.6938992</v>
      </c>
      <c r="Z383">
        <v>17.353123</v>
      </c>
      <c r="AA383">
        <v>7.8524718</v>
      </c>
    </row>
    <row r="384" spans="2:27" x14ac:dyDescent="0.25">
      <c r="B384">
        <v>8714285714.2856998</v>
      </c>
      <c r="C384">
        <v>15.515836</v>
      </c>
      <c r="D384">
        <v>5.9062967000000004</v>
      </c>
      <c r="Y384">
        <v>8714285714.2856998</v>
      </c>
      <c r="Z384">
        <v>17.393152000000001</v>
      </c>
      <c r="AA384">
        <v>7.7980390000000002</v>
      </c>
    </row>
    <row r="385" spans="2:27" x14ac:dyDescent="0.25">
      <c r="B385">
        <v>8836734693.8775997</v>
      </c>
      <c r="C385">
        <v>15.61178</v>
      </c>
      <c r="D385">
        <v>5.8508028999999997</v>
      </c>
      <c r="Y385">
        <v>8836734693.8775997</v>
      </c>
      <c r="Z385">
        <v>17.337461000000001</v>
      </c>
      <c r="AA385">
        <v>7.6575417999999997</v>
      </c>
    </row>
    <row r="386" spans="2:27" x14ac:dyDescent="0.25">
      <c r="B386">
        <v>8959183673.4694004</v>
      </c>
      <c r="C386">
        <v>15.883081000000001</v>
      </c>
      <c r="D386">
        <v>5.9879474999999998</v>
      </c>
      <c r="Y386">
        <v>8959183673.4694004</v>
      </c>
      <c r="Z386">
        <v>17.176344</v>
      </c>
      <c r="AA386">
        <v>7.4472889999999996</v>
      </c>
    </row>
    <row r="387" spans="2:27" x14ac:dyDescent="0.25">
      <c r="B387">
        <v>9081632653.0611992</v>
      </c>
      <c r="C387">
        <v>16.073025000000001</v>
      </c>
      <c r="D387">
        <v>6.0927229000000001</v>
      </c>
      <c r="Y387">
        <v>9081632653.0611992</v>
      </c>
      <c r="Z387">
        <v>16.894306</v>
      </c>
      <c r="AA387">
        <v>7.1633043000000001</v>
      </c>
    </row>
    <row r="388" spans="2:27" x14ac:dyDescent="0.25">
      <c r="B388">
        <v>9204081632.6530991</v>
      </c>
      <c r="C388">
        <v>16.515232000000001</v>
      </c>
      <c r="D388">
        <v>6.5599847000000002</v>
      </c>
      <c r="Y388">
        <v>9204081632.6530991</v>
      </c>
      <c r="Z388">
        <v>16.887530999999999</v>
      </c>
      <c r="AA388">
        <v>7.2243319000000001</v>
      </c>
    </row>
    <row r="389" spans="2:27" x14ac:dyDescent="0.25">
      <c r="B389">
        <v>9326530612.2448997</v>
      </c>
      <c r="C389">
        <v>16.531067</v>
      </c>
      <c r="D389">
        <v>6.6130285000000004</v>
      </c>
      <c r="Y389">
        <v>9326530612.2448997</v>
      </c>
      <c r="Z389">
        <v>16.489664000000001</v>
      </c>
      <c r="AA389">
        <v>6.8604507000000003</v>
      </c>
    </row>
    <row r="390" spans="2:27" x14ac:dyDescent="0.25">
      <c r="B390">
        <v>9448979591.8367004</v>
      </c>
      <c r="C390">
        <v>17.01895</v>
      </c>
      <c r="D390">
        <v>7.1920314000000003</v>
      </c>
      <c r="Y390">
        <v>9448979591.8367004</v>
      </c>
      <c r="Z390">
        <v>16.753498</v>
      </c>
      <c r="AA390">
        <v>7.1597403999999996</v>
      </c>
    </row>
    <row r="391" spans="2:27" x14ac:dyDescent="0.25">
      <c r="B391">
        <v>9571428571.4286003</v>
      </c>
      <c r="C391">
        <v>16.997385000000001</v>
      </c>
      <c r="D391">
        <v>7.0758095000000001</v>
      </c>
      <c r="Y391">
        <v>9571428571.4286003</v>
      </c>
      <c r="Z391">
        <v>16.645655000000001</v>
      </c>
      <c r="AA391">
        <v>6.9135776</v>
      </c>
    </row>
    <row r="392" spans="2:27" x14ac:dyDescent="0.25">
      <c r="B392">
        <v>9693877551.0203991</v>
      </c>
      <c r="C392">
        <v>17.146584000000001</v>
      </c>
      <c r="D392">
        <v>7.2337680000000004</v>
      </c>
      <c r="Y392">
        <v>9693877551.0203991</v>
      </c>
      <c r="Z392">
        <v>16.749379999999999</v>
      </c>
      <c r="AA392">
        <v>6.9721751000000003</v>
      </c>
    </row>
    <row r="393" spans="2:27" x14ac:dyDescent="0.25">
      <c r="B393">
        <v>9816326530.6121998</v>
      </c>
      <c r="C393">
        <v>16.945830999999998</v>
      </c>
      <c r="D393">
        <v>7.0170665000000003</v>
      </c>
      <c r="Y393">
        <v>9816326530.6121998</v>
      </c>
      <c r="Z393">
        <v>16.661284999999999</v>
      </c>
      <c r="AA393">
        <v>6.8577557000000002</v>
      </c>
    </row>
    <row r="394" spans="2:27" x14ac:dyDescent="0.25">
      <c r="B394">
        <v>9938775510.2040997</v>
      </c>
      <c r="C394">
        <v>17.011804999999999</v>
      </c>
      <c r="D394">
        <v>7.0479526999999997</v>
      </c>
      <c r="Y394">
        <v>9938775510.2040997</v>
      </c>
      <c r="Z394">
        <v>16.961002000000001</v>
      </c>
      <c r="AA394">
        <v>7.0960307</v>
      </c>
    </row>
    <row r="395" spans="2:27" x14ac:dyDescent="0.25">
      <c r="B395">
        <v>10061224489.796</v>
      </c>
      <c r="C395">
        <v>16.756322999999998</v>
      </c>
      <c r="D395">
        <v>6.8017941000000004</v>
      </c>
      <c r="Y395">
        <v>10061224489.796</v>
      </c>
      <c r="Z395">
        <v>17.009979000000001</v>
      </c>
      <c r="AA395">
        <v>7.1559010000000001</v>
      </c>
    </row>
    <row r="396" spans="2:27" x14ac:dyDescent="0.25">
      <c r="B396">
        <v>10183673469.388</v>
      </c>
      <c r="C396">
        <v>16.719066999999999</v>
      </c>
      <c r="D396">
        <v>6.8057546999999996</v>
      </c>
      <c r="Y396">
        <v>10183673469.388</v>
      </c>
      <c r="Z396">
        <v>17.227913000000001</v>
      </c>
      <c r="AA396">
        <v>7.3614677999999998</v>
      </c>
    </row>
    <row r="397" spans="2:27" x14ac:dyDescent="0.25">
      <c r="B397">
        <v>10306122448.98</v>
      </c>
      <c r="C397">
        <v>16.841269</v>
      </c>
      <c r="D397">
        <v>7.0146394000000001</v>
      </c>
      <c r="Y397">
        <v>10306122448.98</v>
      </c>
      <c r="Z397">
        <v>17.489049999999999</v>
      </c>
      <c r="AA397">
        <v>7.6679611000000003</v>
      </c>
    </row>
    <row r="398" spans="2:27" x14ac:dyDescent="0.25">
      <c r="B398">
        <v>10428571428.570999</v>
      </c>
      <c r="C398">
        <v>17.252507999999999</v>
      </c>
      <c r="D398">
        <v>7.3565512000000002</v>
      </c>
      <c r="Y398">
        <v>10428571428.570999</v>
      </c>
      <c r="Z398">
        <v>18.013041000000001</v>
      </c>
      <c r="AA398">
        <v>8.1132507</v>
      </c>
    </row>
    <row r="399" spans="2:27" x14ac:dyDescent="0.25">
      <c r="B399">
        <v>10551020408.163</v>
      </c>
      <c r="C399">
        <v>17.321826999999999</v>
      </c>
      <c r="D399">
        <v>7.3468513</v>
      </c>
      <c r="Y399">
        <v>10551020408.163</v>
      </c>
      <c r="Z399">
        <v>17.975843000000001</v>
      </c>
      <c r="AA399">
        <v>7.9520663999999996</v>
      </c>
    </row>
    <row r="400" spans="2:27" x14ac:dyDescent="0.25">
      <c r="B400">
        <v>10673469387.754999</v>
      </c>
      <c r="C400">
        <v>17.552800999999999</v>
      </c>
      <c r="D400">
        <v>7.5524215999999997</v>
      </c>
      <c r="Y400">
        <v>10673469387.754999</v>
      </c>
      <c r="Z400">
        <v>18.115898000000001</v>
      </c>
      <c r="AA400">
        <v>8.0746354999999994</v>
      </c>
    </row>
    <row r="401" spans="2:27" x14ac:dyDescent="0.25">
      <c r="B401">
        <v>10795918367.347</v>
      </c>
      <c r="C401">
        <v>17.591408000000001</v>
      </c>
      <c r="D401">
        <v>7.5148792000000002</v>
      </c>
      <c r="Y401">
        <v>10795918367.347</v>
      </c>
      <c r="Z401">
        <v>17.910191999999999</v>
      </c>
      <c r="AA401">
        <v>7.7610564000000002</v>
      </c>
    </row>
    <row r="402" spans="2:27" x14ac:dyDescent="0.25">
      <c r="B402">
        <v>10918367346.938999</v>
      </c>
      <c r="C402">
        <v>17.412040999999999</v>
      </c>
      <c r="D402">
        <v>7.323925</v>
      </c>
      <c r="Y402">
        <v>10918367346.938999</v>
      </c>
      <c r="Z402">
        <v>17.608758999999999</v>
      </c>
      <c r="AA402">
        <v>7.4862055999999999</v>
      </c>
    </row>
    <row r="403" spans="2:27" x14ac:dyDescent="0.25">
      <c r="B403">
        <v>11040816326.531</v>
      </c>
      <c r="C403">
        <v>16.784834</v>
      </c>
      <c r="D403">
        <v>6.6424216999999999</v>
      </c>
      <c r="Y403">
        <v>11040816326.531</v>
      </c>
      <c r="Z403">
        <v>16.864229000000002</v>
      </c>
      <c r="AA403">
        <v>6.7132487000000003</v>
      </c>
    </row>
    <row r="404" spans="2:27" x14ac:dyDescent="0.25">
      <c r="B404">
        <v>11163265306.122</v>
      </c>
      <c r="C404">
        <v>16.544685000000001</v>
      </c>
      <c r="D404">
        <v>6.3970627999999996</v>
      </c>
      <c r="Y404">
        <v>11163265306.122</v>
      </c>
      <c r="Z404">
        <v>16.575243</v>
      </c>
      <c r="AA404">
        <v>6.4679165000000003</v>
      </c>
    </row>
    <row r="405" spans="2:27" x14ac:dyDescent="0.25">
      <c r="B405">
        <v>11285714285.714001</v>
      </c>
      <c r="C405">
        <v>16.483965000000001</v>
      </c>
      <c r="D405">
        <v>6.2735862999999998</v>
      </c>
      <c r="Y405">
        <v>11285714285.714001</v>
      </c>
      <c r="Z405">
        <v>16.587579999999999</v>
      </c>
      <c r="AA405">
        <v>6.4556537000000001</v>
      </c>
    </row>
    <row r="406" spans="2:27" x14ac:dyDescent="0.25">
      <c r="B406">
        <v>11408163265.306</v>
      </c>
      <c r="C406">
        <v>16.377502</v>
      </c>
      <c r="D406">
        <v>6.0837588</v>
      </c>
      <c r="Y406">
        <v>11408163265.306</v>
      </c>
      <c r="Z406">
        <v>16.575244999999999</v>
      </c>
      <c r="AA406">
        <v>6.3653354999999996</v>
      </c>
    </row>
    <row r="407" spans="2:27" x14ac:dyDescent="0.25">
      <c r="B407">
        <v>11530612244.898001</v>
      </c>
      <c r="C407">
        <v>16.179155000000002</v>
      </c>
      <c r="D407">
        <v>5.8289799999999996</v>
      </c>
      <c r="Y407">
        <v>11530612244.898001</v>
      </c>
      <c r="Z407">
        <v>16.445730000000001</v>
      </c>
      <c r="AA407">
        <v>6.1888804000000004</v>
      </c>
    </row>
    <row r="408" spans="2:27" x14ac:dyDescent="0.25">
      <c r="B408">
        <v>11653061224.49</v>
      </c>
      <c r="C408">
        <v>16.069872</v>
      </c>
      <c r="D408">
        <v>5.5642060999999998</v>
      </c>
      <c r="Y408">
        <v>11653061224.49</v>
      </c>
      <c r="Z408">
        <v>16.376860000000001</v>
      </c>
      <c r="AA408">
        <v>6.0019983999999997</v>
      </c>
    </row>
    <row r="409" spans="2:27" x14ac:dyDescent="0.25">
      <c r="B409">
        <v>11775510204.082001</v>
      </c>
      <c r="C409">
        <v>16.041589999999999</v>
      </c>
      <c r="D409">
        <v>5.4652424000000002</v>
      </c>
      <c r="Y409">
        <v>11775510204.082001</v>
      </c>
      <c r="Z409">
        <v>16.301276999999999</v>
      </c>
      <c r="AA409">
        <v>5.8480644000000002</v>
      </c>
    </row>
    <row r="410" spans="2:27" x14ac:dyDescent="0.25">
      <c r="B410">
        <v>11897959183.673</v>
      </c>
      <c r="C410">
        <v>15.583501</v>
      </c>
      <c r="D410">
        <v>4.8508291000000003</v>
      </c>
      <c r="Y410">
        <v>11897959183.673</v>
      </c>
      <c r="Z410">
        <v>15.992824000000001</v>
      </c>
      <c r="AA410">
        <v>5.4626861</v>
      </c>
    </row>
    <row r="411" spans="2:27" x14ac:dyDescent="0.25">
      <c r="B411">
        <v>12020408163.264999</v>
      </c>
      <c r="C411">
        <v>15.429252</v>
      </c>
      <c r="D411">
        <v>4.7022386000000003</v>
      </c>
      <c r="Y411">
        <v>12020408163.264999</v>
      </c>
      <c r="Z411">
        <v>15.783365</v>
      </c>
      <c r="AA411">
        <v>5.2291479000000001</v>
      </c>
    </row>
    <row r="412" spans="2:27" x14ac:dyDescent="0.25">
      <c r="B412">
        <v>12142857142.857</v>
      </c>
      <c r="C412">
        <v>15.159267</v>
      </c>
      <c r="D412">
        <v>4.3360424000000002</v>
      </c>
      <c r="Y412">
        <v>12142857142.857</v>
      </c>
      <c r="Z412">
        <v>15.663805999999999</v>
      </c>
      <c r="AA412">
        <v>5.1063808999999996</v>
      </c>
    </row>
    <row r="413" spans="2:27" x14ac:dyDescent="0.25">
      <c r="B413">
        <v>12265306122.448999</v>
      </c>
      <c r="C413">
        <v>15.160955</v>
      </c>
      <c r="D413">
        <v>4.2107767999999997</v>
      </c>
      <c r="Y413">
        <v>12265306122.448999</v>
      </c>
      <c r="Z413">
        <v>15.608390999999999</v>
      </c>
      <c r="AA413">
        <v>4.9146365999999997</v>
      </c>
    </row>
    <row r="414" spans="2:27" x14ac:dyDescent="0.25">
      <c r="B414">
        <v>12387755102.041</v>
      </c>
      <c r="C414">
        <v>14.903884</v>
      </c>
      <c r="D414">
        <v>3.7802424000000001</v>
      </c>
      <c r="Y414">
        <v>12387755102.041</v>
      </c>
      <c r="Z414">
        <v>15.485609</v>
      </c>
      <c r="AA414">
        <v>4.7034731000000001</v>
      </c>
    </row>
    <row r="415" spans="2:27" x14ac:dyDescent="0.25">
      <c r="B415">
        <v>12510204081.632999</v>
      </c>
      <c r="C415">
        <v>14.849812999999999</v>
      </c>
      <c r="D415">
        <v>3.4116751999999999</v>
      </c>
      <c r="Y415">
        <v>12510204081.632999</v>
      </c>
      <c r="Z415">
        <v>15.304504</v>
      </c>
      <c r="AA415">
        <v>4.2365164999999996</v>
      </c>
    </row>
    <row r="416" spans="2:27" x14ac:dyDescent="0.25">
      <c r="B416">
        <v>12632653061.224001</v>
      </c>
      <c r="C416">
        <v>14.829846</v>
      </c>
      <c r="D416">
        <v>3.1142015000000001</v>
      </c>
      <c r="Y416">
        <v>12632653061.224001</v>
      </c>
      <c r="Z416">
        <v>15.304562000000001</v>
      </c>
      <c r="AA416">
        <v>3.9798676999999998</v>
      </c>
    </row>
    <row r="417" spans="2:27" x14ac:dyDescent="0.25">
      <c r="B417">
        <v>12755102040.816</v>
      </c>
      <c r="C417">
        <v>14.703685</v>
      </c>
      <c r="D417">
        <v>2.5425165000000001</v>
      </c>
      <c r="Y417">
        <v>12755102040.816</v>
      </c>
      <c r="Z417">
        <v>15.165322</v>
      </c>
      <c r="AA417">
        <v>3.4860701999999999</v>
      </c>
    </row>
    <row r="418" spans="2:27" x14ac:dyDescent="0.25">
      <c r="B418">
        <v>12877551020.408001</v>
      </c>
      <c r="C418">
        <v>14.653786</v>
      </c>
      <c r="D418">
        <v>2.3015175000000001</v>
      </c>
      <c r="Y418">
        <v>12877551020.408001</v>
      </c>
      <c r="Z418">
        <v>15.203077</v>
      </c>
      <c r="AA418">
        <v>3.3669807999999999</v>
      </c>
    </row>
    <row r="419" spans="2:27" x14ac:dyDescent="0.25">
      <c r="B419">
        <v>13000000000</v>
      </c>
      <c r="C419">
        <v>14.598321</v>
      </c>
      <c r="D419">
        <v>2.1340294000000002</v>
      </c>
      <c r="Y419">
        <v>13000000000</v>
      </c>
      <c r="Z419">
        <v>15.166619000000001</v>
      </c>
      <c r="AA419">
        <v>3.2602869999999999</v>
      </c>
    </row>
    <row r="420" spans="2:27" x14ac:dyDescent="0.25">
      <c r="B420" t="s">
        <v>25</v>
      </c>
      <c r="Y420" t="s">
        <v>25</v>
      </c>
    </row>
    <row r="423" spans="2:27" x14ac:dyDescent="0.25">
      <c r="B423" t="s">
        <v>28</v>
      </c>
      <c r="Y423" t="s">
        <v>28</v>
      </c>
    </row>
    <row r="424" spans="2:27" x14ac:dyDescent="0.25">
      <c r="B424" t="s">
        <v>23</v>
      </c>
      <c r="C424" t="s">
        <v>302</v>
      </c>
      <c r="D424" t="s">
        <v>303</v>
      </c>
      <c r="Y424" t="s">
        <v>23</v>
      </c>
      <c r="Z424" t="s">
        <v>302</v>
      </c>
      <c r="AA424" t="s">
        <v>303</v>
      </c>
    </row>
    <row r="425" spans="2:27" x14ac:dyDescent="0.25">
      <c r="B425">
        <v>1000000000</v>
      </c>
      <c r="C425">
        <v>16.652245000000001</v>
      </c>
      <c r="D425">
        <v>4.3837241999999996</v>
      </c>
      <c r="Y425">
        <v>1000000000</v>
      </c>
      <c r="Z425">
        <v>18.350100999999999</v>
      </c>
      <c r="AA425">
        <v>4.2303534000000003</v>
      </c>
    </row>
    <row r="426" spans="2:27" x14ac:dyDescent="0.25">
      <c r="B426">
        <v>1122448979.5918</v>
      </c>
      <c r="C426">
        <v>16.245895000000001</v>
      </c>
      <c r="D426">
        <v>4.6292768000000004</v>
      </c>
      <c r="Y426">
        <v>1122448979.5918</v>
      </c>
      <c r="Z426">
        <v>17.714131999999999</v>
      </c>
      <c r="AA426">
        <v>4.3518410000000003</v>
      </c>
    </row>
    <row r="427" spans="2:27" x14ac:dyDescent="0.25">
      <c r="B427">
        <v>1244897959.1837001</v>
      </c>
      <c r="C427">
        <v>16.124804999999999</v>
      </c>
      <c r="D427">
        <v>5.3378886999999997</v>
      </c>
      <c r="Y427">
        <v>1244897959.1837001</v>
      </c>
      <c r="Z427">
        <v>17.274616000000002</v>
      </c>
      <c r="AA427">
        <v>4.8493471000000001</v>
      </c>
    </row>
    <row r="428" spans="2:27" x14ac:dyDescent="0.25">
      <c r="B428">
        <v>1367346938.7755001</v>
      </c>
      <c r="C428">
        <v>16.150607999999998</v>
      </c>
      <c r="D428">
        <v>6.0687037000000004</v>
      </c>
      <c r="Y428">
        <v>1367346938.7755001</v>
      </c>
      <c r="Z428">
        <v>17.226807000000001</v>
      </c>
      <c r="AA428">
        <v>5.6097602999999996</v>
      </c>
    </row>
    <row r="429" spans="2:27" x14ac:dyDescent="0.25">
      <c r="B429">
        <v>1489795918.3673</v>
      </c>
      <c r="C429">
        <v>16.14011</v>
      </c>
      <c r="D429">
        <v>6.4847956</v>
      </c>
      <c r="Y429">
        <v>1489795918.3673</v>
      </c>
      <c r="Z429">
        <v>17.033643999999999</v>
      </c>
      <c r="AA429">
        <v>6.0052766999999996</v>
      </c>
    </row>
    <row r="430" spans="2:27" x14ac:dyDescent="0.25">
      <c r="B430">
        <v>1612244897.9591999</v>
      </c>
      <c r="C430">
        <v>15.920893</v>
      </c>
      <c r="D430">
        <v>6.5908522999999999</v>
      </c>
      <c r="Y430">
        <v>1612244897.9591999</v>
      </c>
      <c r="Z430">
        <v>16.654377</v>
      </c>
      <c r="AA430">
        <v>6.0962877000000004</v>
      </c>
    </row>
    <row r="431" spans="2:27" x14ac:dyDescent="0.25">
      <c r="B431">
        <v>1734693877.5510001</v>
      </c>
      <c r="C431">
        <v>16.007567999999999</v>
      </c>
      <c r="D431">
        <v>6.8860859999999997</v>
      </c>
      <c r="Y431">
        <v>1734693877.5510001</v>
      </c>
      <c r="Z431">
        <v>16.611242000000001</v>
      </c>
      <c r="AA431">
        <v>6.4223074999999996</v>
      </c>
    </row>
    <row r="432" spans="2:27" x14ac:dyDescent="0.25">
      <c r="B432">
        <v>1857142857.1429</v>
      </c>
      <c r="C432">
        <v>15.725467</v>
      </c>
      <c r="D432">
        <v>6.7309723000000004</v>
      </c>
      <c r="Y432">
        <v>1857142857.1429</v>
      </c>
      <c r="Z432">
        <v>16.423092</v>
      </c>
      <c r="AA432">
        <v>6.4390874</v>
      </c>
    </row>
    <row r="433" spans="2:27" x14ac:dyDescent="0.25">
      <c r="B433">
        <v>1979591836.7347</v>
      </c>
      <c r="C433">
        <v>15.080336000000001</v>
      </c>
      <c r="D433">
        <v>6.0757966000000003</v>
      </c>
      <c r="Y433">
        <v>1979591836.7347</v>
      </c>
      <c r="Z433">
        <v>15.950355999999999</v>
      </c>
      <c r="AA433">
        <v>6.1536907999999997</v>
      </c>
    </row>
    <row r="434" spans="2:27" x14ac:dyDescent="0.25">
      <c r="B434">
        <v>2102040816.3264999</v>
      </c>
      <c r="C434">
        <v>14.077743999999999</v>
      </c>
      <c r="D434">
        <v>5.0903233999999999</v>
      </c>
      <c r="Y434">
        <v>2102040816.3264999</v>
      </c>
      <c r="Z434">
        <v>14.930994</v>
      </c>
      <c r="AA434">
        <v>5.3383659999999997</v>
      </c>
    </row>
    <row r="435" spans="2:27" x14ac:dyDescent="0.25">
      <c r="B435">
        <v>2224489795.9183998</v>
      </c>
      <c r="C435">
        <v>13.513650999999999</v>
      </c>
      <c r="D435">
        <v>4.4940046999999996</v>
      </c>
      <c r="Y435">
        <v>2224489795.9183998</v>
      </c>
      <c r="Z435">
        <v>14.236420000000001</v>
      </c>
      <c r="AA435">
        <v>4.8125109999999998</v>
      </c>
    </row>
    <row r="436" spans="2:27" x14ac:dyDescent="0.25">
      <c r="B436">
        <v>2346938775.5102</v>
      </c>
      <c r="C436">
        <v>13.133267</v>
      </c>
      <c r="D436">
        <v>4.0659628000000003</v>
      </c>
      <c r="Y436">
        <v>2346938775.5102</v>
      </c>
      <c r="Z436">
        <v>13.729953999999999</v>
      </c>
      <c r="AA436">
        <v>4.4067540000000003</v>
      </c>
    </row>
    <row r="437" spans="2:27" x14ac:dyDescent="0.25">
      <c r="B437">
        <v>2469387755.1020002</v>
      </c>
      <c r="C437">
        <v>12.993888</v>
      </c>
      <c r="D437">
        <v>3.8274783999999999</v>
      </c>
      <c r="Y437">
        <v>2469387755.1020002</v>
      </c>
      <c r="Z437">
        <v>13.504246999999999</v>
      </c>
      <c r="AA437">
        <v>4.2392925999999997</v>
      </c>
    </row>
    <row r="438" spans="2:27" x14ac:dyDescent="0.25">
      <c r="B438">
        <v>2591836734.6939001</v>
      </c>
      <c r="C438">
        <v>13.128413</v>
      </c>
      <c r="D438">
        <v>3.9057795999999998</v>
      </c>
      <c r="Y438">
        <v>2591836734.6939001</v>
      </c>
      <c r="Z438">
        <v>13.437541</v>
      </c>
      <c r="AA438">
        <v>4.2269224999999997</v>
      </c>
    </row>
    <row r="439" spans="2:27" x14ac:dyDescent="0.25">
      <c r="B439">
        <v>2714285714.2856998</v>
      </c>
      <c r="C439">
        <v>13.457077999999999</v>
      </c>
      <c r="D439">
        <v>4.2466102000000001</v>
      </c>
      <c r="Y439">
        <v>2714285714.2856998</v>
      </c>
      <c r="Z439">
        <v>13.469979</v>
      </c>
      <c r="AA439">
        <v>4.3126702000000003</v>
      </c>
    </row>
    <row r="440" spans="2:27" x14ac:dyDescent="0.25">
      <c r="B440">
        <v>2836734693.8776002</v>
      </c>
      <c r="C440">
        <v>13.628766000000001</v>
      </c>
      <c r="D440">
        <v>4.3582282000000001</v>
      </c>
      <c r="Y440">
        <v>2836734693.8776002</v>
      </c>
      <c r="Z440">
        <v>13.474428</v>
      </c>
      <c r="AA440">
        <v>4.3133987999999999</v>
      </c>
    </row>
    <row r="441" spans="2:27" x14ac:dyDescent="0.25">
      <c r="B441">
        <v>2959183673.4693999</v>
      </c>
      <c r="C441">
        <v>13.53599</v>
      </c>
      <c r="D441">
        <v>4.1753501999999996</v>
      </c>
      <c r="Y441">
        <v>2959183673.4693999</v>
      </c>
      <c r="Z441">
        <v>13.391304</v>
      </c>
      <c r="AA441">
        <v>4.1762204000000001</v>
      </c>
    </row>
    <row r="442" spans="2:27" x14ac:dyDescent="0.25">
      <c r="B442">
        <v>3081632653.0612001</v>
      </c>
      <c r="C442">
        <v>13.364882</v>
      </c>
      <c r="D442">
        <v>3.8686402000000002</v>
      </c>
      <c r="Y442">
        <v>3081632653.0612001</v>
      </c>
      <c r="Z442">
        <v>13.34652</v>
      </c>
      <c r="AA442">
        <v>4.0824723000000001</v>
      </c>
    </row>
    <row r="443" spans="2:27" x14ac:dyDescent="0.25">
      <c r="B443">
        <v>3204081632.6531</v>
      </c>
      <c r="C443">
        <v>13.354053</v>
      </c>
      <c r="D443">
        <v>3.7219248</v>
      </c>
      <c r="Y443">
        <v>3204081632.6531</v>
      </c>
      <c r="Z443">
        <v>13.459913</v>
      </c>
      <c r="AA443">
        <v>4.1063666000000003</v>
      </c>
    </row>
    <row r="444" spans="2:27" x14ac:dyDescent="0.25">
      <c r="B444">
        <v>3326530612.2449002</v>
      </c>
      <c r="C444">
        <v>13.271542</v>
      </c>
      <c r="D444">
        <v>3.5779454999999998</v>
      </c>
      <c r="Y444">
        <v>3326530612.2449002</v>
      </c>
      <c r="Z444">
        <v>13.389290000000001</v>
      </c>
      <c r="AA444">
        <v>4.0565547999999998</v>
      </c>
    </row>
    <row r="445" spans="2:27" x14ac:dyDescent="0.25">
      <c r="B445">
        <v>3448979591.8367</v>
      </c>
      <c r="C445">
        <v>13.100315999999999</v>
      </c>
      <c r="D445">
        <v>3.2721567</v>
      </c>
      <c r="Y445">
        <v>3448979591.8367</v>
      </c>
      <c r="Z445">
        <v>13.252013</v>
      </c>
      <c r="AA445">
        <v>3.8615705999999999</v>
      </c>
    </row>
    <row r="446" spans="2:27" x14ac:dyDescent="0.25">
      <c r="B446">
        <v>3571428571.4285998</v>
      </c>
      <c r="C446">
        <v>13.272743</v>
      </c>
      <c r="D446">
        <v>3.4054422</v>
      </c>
      <c r="Y446">
        <v>3571428571.4285998</v>
      </c>
      <c r="Z446">
        <v>13.576859000000001</v>
      </c>
      <c r="AA446">
        <v>4.2116742</v>
      </c>
    </row>
    <row r="447" spans="2:27" x14ac:dyDescent="0.25">
      <c r="B447">
        <v>3693877551.0204</v>
      </c>
      <c r="C447">
        <v>13.634809000000001</v>
      </c>
      <c r="D447">
        <v>3.6264826999999999</v>
      </c>
      <c r="Y447">
        <v>3693877551.0204</v>
      </c>
      <c r="Z447">
        <v>14.185551999999999</v>
      </c>
      <c r="AA447">
        <v>4.7618723000000003</v>
      </c>
    </row>
    <row r="448" spans="2:27" x14ac:dyDescent="0.25">
      <c r="B448">
        <v>3816326530.6121998</v>
      </c>
      <c r="C448">
        <v>14.026154999999999</v>
      </c>
      <c r="D448">
        <v>4.0194554</v>
      </c>
      <c r="Y448">
        <v>3816326530.6121998</v>
      </c>
      <c r="Z448">
        <v>14.903200999999999</v>
      </c>
      <c r="AA448">
        <v>5.538125</v>
      </c>
    </row>
    <row r="449" spans="2:27" x14ac:dyDescent="0.25">
      <c r="B449">
        <v>3938775510.2041001</v>
      </c>
      <c r="C449">
        <v>14.443035</v>
      </c>
      <c r="D449">
        <v>4.3300247000000001</v>
      </c>
      <c r="Y449">
        <v>3938775510.2041001</v>
      </c>
      <c r="Z449">
        <v>15.56354</v>
      </c>
      <c r="AA449">
        <v>6.1504992999999999</v>
      </c>
    </row>
    <row r="450" spans="2:27" x14ac:dyDescent="0.25">
      <c r="B450">
        <v>4061224489.7958999</v>
      </c>
      <c r="C450">
        <v>14.823862</v>
      </c>
      <c r="D450">
        <v>4.6822238</v>
      </c>
      <c r="Y450">
        <v>4061224489.7958999</v>
      </c>
      <c r="Z450">
        <v>16.296865</v>
      </c>
      <c r="AA450">
        <v>6.8578628999999998</v>
      </c>
    </row>
    <row r="451" spans="2:27" x14ac:dyDescent="0.25">
      <c r="B451">
        <v>4183673469.3878002</v>
      </c>
      <c r="C451">
        <v>14.948888999999999</v>
      </c>
      <c r="D451">
        <v>4.7496824000000002</v>
      </c>
      <c r="Y451">
        <v>4183673469.3878002</v>
      </c>
      <c r="Z451">
        <v>16.581700999999999</v>
      </c>
      <c r="AA451">
        <v>7.1040244000000001</v>
      </c>
    </row>
    <row r="452" spans="2:27" x14ac:dyDescent="0.25">
      <c r="B452">
        <v>4306122448.9796</v>
      </c>
      <c r="C452">
        <v>14.721520999999999</v>
      </c>
      <c r="D452">
        <v>4.5153717999999996</v>
      </c>
      <c r="Y452">
        <v>4306122448.9796</v>
      </c>
      <c r="Z452">
        <v>16.298756000000001</v>
      </c>
      <c r="AA452">
        <v>6.8218274000000001</v>
      </c>
    </row>
    <row r="453" spans="2:27" x14ac:dyDescent="0.25">
      <c r="B453">
        <v>4428571428.5713997</v>
      </c>
      <c r="C453">
        <v>14.851549</v>
      </c>
      <c r="D453">
        <v>4.7227329999999998</v>
      </c>
      <c r="Y453">
        <v>4428571428.5713997</v>
      </c>
      <c r="Z453">
        <v>16.171997000000001</v>
      </c>
      <c r="AA453">
        <v>6.7270006999999996</v>
      </c>
    </row>
    <row r="454" spans="2:27" x14ac:dyDescent="0.25">
      <c r="B454">
        <v>4551020408.1632996</v>
      </c>
      <c r="C454">
        <v>15.138909</v>
      </c>
      <c r="D454">
        <v>5.1090922000000001</v>
      </c>
      <c r="Y454">
        <v>4551020408.1632996</v>
      </c>
      <c r="Z454">
        <v>16.337357000000001</v>
      </c>
      <c r="AA454">
        <v>6.8801179000000001</v>
      </c>
    </row>
    <row r="455" spans="2:27" x14ac:dyDescent="0.25">
      <c r="B455">
        <v>4673469387.7551003</v>
      </c>
      <c r="C455">
        <v>15.266613</v>
      </c>
      <c r="D455">
        <v>5.3893065</v>
      </c>
      <c r="Y455">
        <v>4673469387.7551003</v>
      </c>
      <c r="Z455">
        <v>16.681324</v>
      </c>
      <c r="AA455">
        <v>7.2302698999999997</v>
      </c>
    </row>
    <row r="456" spans="2:27" x14ac:dyDescent="0.25">
      <c r="B456">
        <v>4795918367.3469</v>
      </c>
      <c r="C456">
        <v>15.114006</v>
      </c>
      <c r="D456">
        <v>5.3487762999999999</v>
      </c>
      <c r="Y456">
        <v>4795918367.3469</v>
      </c>
      <c r="Z456">
        <v>16.938912999999999</v>
      </c>
      <c r="AA456">
        <v>7.4753404000000003</v>
      </c>
    </row>
    <row r="457" spans="2:27" x14ac:dyDescent="0.25">
      <c r="B457">
        <v>4918367346.9387999</v>
      </c>
      <c r="C457">
        <v>15.6058</v>
      </c>
      <c r="D457">
        <v>5.9177650999999996</v>
      </c>
      <c r="Y457">
        <v>4918367346.9387999</v>
      </c>
      <c r="Z457">
        <v>17.974871</v>
      </c>
      <c r="AA457">
        <v>8.5203419</v>
      </c>
    </row>
    <row r="458" spans="2:27" x14ac:dyDescent="0.25">
      <c r="B458">
        <v>5040816326.5305996</v>
      </c>
      <c r="C458">
        <v>16.081558000000001</v>
      </c>
      <c r="D458">
        <v>6.4533939</v>
      </c>
      <c r="Y458">
        <v>5040816326.5305996</v>
      </c>
      <c r="Z458">
        <v>17.985294</v>
      </c>
      <c r="AA458">
        <v>8.5915154999999999</v>
      </c>
    </row>
    <row r="459" spans="2:27" x14ac:dyDescent="0.25">
      <c r="B459">
        <v>5163265306.1224003</v>
      </c>
      <c r="C459">
        <v>16.727217</v>
      </c>
      <c r="D459">
        <v>7.0916199999999998</v>
      </c>
      <c r="Y459">
        <v>5163265306.1224003</v>
      </c>
      <c r="Z459">
        <v>17.924782</v>
      </c>
      <c r="AA459">
        <v>8.5371846999999992</v>
      </c>
    </row>
    <row r="460" spans="2:27" x14ac:dyDescent="0.25">
      <c r="B460">
        <v>5285714285.7143002</v>
      </c>
      <c r="C460">
        <v>16.779675999999998</v>
      </c>
      <c r="D460">
        <v>7.2054767999999996</v>
      </c>
      <c r="Y460">
        <v>5285714285.7143002</v>
      </c>
      <c r="Z460">
        <v>16.954436999999999</v>
      </c>
      <c r="AA460">
        <v>7.6320499999999996</v>
      </c>
    </row>
    <row r="461" spans="2:27" x14ac:dyDescent="0.25">
      <c r="B461">
        <v>5408163265.3060999</v>
      </c>
      <c r="C461">
        <v>17.038575999999999</v>
      </c>
      <c r="D461">
        <v>7.5381989000000003</v>
      </c>
      <c r="Y461">
        <v>5408163265.3060999</v>
      </c>
      <c r="Z461">
        <v>16.956344999999999</v>
      </c>
      <c r="AA461">
        <v>7.6748346999999999</v>
      </c>
    </row>
    <row r="462" spans="2:27" x14ac:dyDescent="0.25">
      <c r="B462">
        <v>5530612244.8979998</v>
      </c>
      <c r="C462">
        <v>16.601603000000001</v>
      </c>
      <c r="D462">
        <v>7.1801409999999999</v>
      </c>
      <c r="Y462">
        <v>5530612244.8979998</v>
      </c>
      <c r="Z462">
        <v>16.487295</v>
      </c>
      <c r="AA462">
        <v>7.2664590000000002</v>
      </c>
    </row>
    <row r="463" spans="2:27" x14ac:dyDescent="0.25">
      <c r="B463">
        <v>5653061224.4898005</v>
      </c>
      <c r="C463">
        <v>16.372202000000001</v>
      </c>
      <c r="D463">
        <v>7.0228681999999996</v>
      </c>
      <c r="Y463">
        <v>5653061224.4898005</v>
      </c>
      <c r="Z463">
        <v>16.328999</v>
      </c>
      <c r="AA463">
        <v>7.1547030999999999</v>
      </c>
    </row>
    <row r="464" spans="2:27" x14ac:dyDescent="0.25">
      <c r="B464">
        <v>5775510204.0816002</v>
      </c>
      <c r="C464">
        <v>16.147053</v>
      </c>
      <c r="D464">
        <v>6.8736500999999999</v>
      </c>
      <c r="Y464">
        <v>5775510204.0816002</v>
      </c>
      <c r="Z464">
        <v>16.314775000000001</v>
      </c>
      <c r="AA464">
        <v>7.1854959000000003</v>
      </c>
    </row>
    <row r="465" spans="2:27" x14ac:dyDescent="0.25">
      <c r="B465">
        <v>5897959183.6735001</v>
      </c>
      <c r="C465">
        <v>16.39817</v>
      </c>
      <c r="D465">
        <v>7.1863408</v>
      </c>
      <c r="Y465">
        <v>5897959183.6735001</v>
      </c>
      <c r="Z465">
        <v>16.690294000000002</v>
      </c>
      <c r="AA465">
        <v>7.5919051</v>
      </c>
    </row>
    <row r="466" spans="2:27" x14ac:dyDescent="0.25">
      <c r="B466">
        <v>6020408163.2652998</v>
      </c>
      <c r="C466">
        <v>16.153866000000001</v>
      </c>
      <c r="D466">
        <v>6.9808649999999997</v>
      </c>
      <c r="Y466">
        <v>6020408163.2652998</v>
      </c>
      <c r="Z466">
        <v>16.578078999999999</v>
      </c>
      <c r="AA466">
        <v>7.4930409999999998</v>
      </c>
    </row>
    <row r="467" spans="2:27" x14ac:dyDescent="0.25">
      <c r="B467">
        <v>6142857142.8570995</v>
      </c>
      <c r="C467">
        <v>15.995651000000001</v>
      </c>
      <c r="D467">
        <v>6.8098969</v>
      </c>
      <c r="Y467">
        <v>6142857142.8570995</v>
      </c>
      <c r="Z467">
        <v>16.330390999999999</v>
      </c>
      <c r="AA467">
        <v>7.2345537999999996</v>
      </c>
    </row>
    <row r="468" spans="2:27" x14ac:dyDescent="0.25">
      <c r="B468">
        <v>6265306122.4490004</v>
      </c>
      <c r="C468">
        <v>16.166291999999999</v>
      </c>
      <c r="D468">
        <v>6.9343214</v>
      </c>
      <c r="Y468">
        <v>6265306122.4490004</v>
      </c>
      <c r="Z468">
        <v>16.390539</v>
      </c>
      <c r="AA468">
        <v>7.2571057999999997</v>
      </c>
    </row>
    <row r="469" spans="2:27" x14ac:dyDescent="0.25">
      <c r="B469">
        <v>6387755102.0408001</v>
      </c>
      <c r="C469">
        <v>16.595316</v>
      </c>
      <c r="D469">
        <v>7.3069338999999998</v>
      </c>
      <c r="Y469">
        <v>6387755102.0408001</v>
      </c>
      <c r="Z469">
        <v>16.719432999999999</v>
      </c>
      <c r="AA469">
        <v>7.5487127000000003</v>
      </c>
    </row>
    <row r="470" spans="2:27" x14ac:dyDescent="0.25">
      <c r="B470">
        <v>6510204081.6327</v>
      </c>
      <c r="C470">
        <v>16.681145000000001</v>
      </c>
      <c r="D470">
        <v>7.3444886</v>
      </c>
      <c r="Y470">
        <v>6510204081.6327</v>
      </c>
      <c r="Z470">
        <v>16.853484999999999</v>
      </c>
      <c r="AA470">
        <v>7.6387466999999996</v>
      </c>
    </row>
    <row r="471" spans="2:27" x14ac:dyDescent="0.25">
      <c r="B471">
        <v>6632653061.2244997</v>
      </c>
      <c r="C471">
        <v>16.622889000000001</v>
      </c>
      <c r="D471">
        <v>7.2886477000000003</v>
      </c>
      <c r="Y471">
        <v>6632653061.2244997</v>
      </c>
      <c r="Z471">
        <v>16.805014</v>
      </c>
      <c r="AA471">
        <v>7.5962391</v>
      </c>
    </row>
    <row r="472" spans="2:27" x14ac:dyDescent="0.25">
      <c r="B472">
        <v>6755102040.8163004</v>
      </c>
      <c r="C472">
        <v>16.615162000000002</v>
      </c>
      <c r="D472">
        <v>7.2629961999999999</v>
      </c>
      <c r="Y472">
        <v>6755102040.8163004</v>
      </c>
      <c r="Z472">
        <v>16.712893000000001</v>
      </c>
      <c r="AA472">
        <v>7.4731401999999996</v>
      </c>
    </row>
    <row r="473" spans="2:27" x14ac:dyDescent="0.25">
      <c r="B473">
        <v>6877551020.4082003</v>
      </c>
      <c r="C473">
        <v>16.853228000000001</v>
      </c>
      <c r="D473">
        <v>7.5139250999999998</v>
      </c>
      <c r="Y473">
        <v>6877551020.4082003</v>
      </c>
      <c r="Z473">
        <v>16.833860000000001</v>
      </c>
      <c r="AA473">
        <v>7.5974006999999997</v>
      </c>
    </row>
    <row r="474" spans="2:27" x14ac:dyDescent="0.25">
      <c r="B474">
        <v>7000000000</v>
      </c>
      <c r="C474">
        <v>16.938126</v>
      </c>
      <c r="D474">
        <v>7.5721531000000004</v>
      </c>
      <c r="Y474">
        <v>7000000000</v>
      </c>
      <c r="Z474">
        <v>16.674885</v>
      </c>
      <c r="AA474">
        <v>7.3939104000000002</v>
      </c>
    </row>
    <row r="475" spans="2:27" x14ac:dyDescent="0.25">
      <c r="B475">
        <v>7122448979.5917997</v>
      </c>
      <c r="C475">
        <v>16.794796000000002</v>
      </c>
      <c r="D475">
        <v>7.4167109</v>
      </c>
      <c r="Y475">
        <v>7122448979.5917997</v>
      </c>
      <c r="Z475">
        <v>16.452207999999999</v>
      </c>
      <c r="AA475">
        <v>7.1443367000000002</v>
      </c>
    </row>
    <row r="476" spans="2:27" x14ac:dyDescent="0.25">
      <c r="B476">
        <v>7244897959.1836996</v>
      </c>
      <c r="C476">
        <v>16.567146000000001</v>
      </c>
      <c r="D476">
        <v>7.1390586000000003</v>
      </c>
      <c r="Y476">
        <v>7244897959.1836996</v>
      </c>
      <c r="Z476">
        <v>16.294073000000001</v>
      </c>
      <c r="AA476">
        <v>6.9313282999999997</v>
      </c>
    </row>
    <row r="477" spans="2:27" x14ac:dyDescent="0.25">
      <c r="B477">
        <v>7367346938.7755003</v>
      </c>
      <c r="C477">
        <v>16.255013000000002</v>
      </c>
      <c r="D477">
        <v>6.8325462000000003</v>
      </c>
      <c r="Y477">
        <v>7367346938.7755003</v>
      </c>
      <c r="Z477">
        <v>16.122259</v>
      </c>
      <c r="AA477">
        <v>6.7403282999999998</v>
      </c>
    </row>
    <row r="478" spans="2:27" x14ac:dyDescent="0.25">
      <c r="B478">
        <v>7489795918.3673</v>
      </c>
      <c r="C478">
        <v>16.057175000000001</v>
      </c>
      <c r="D478">
        <v>6.5956197000000003</v>
      </c>
      <c r="Y478">
        <v>7489795918.3673</v>
      </c>
      <c r="Z478">
        <v>15.962204</v>
      </c>
      <c r="AA478">
        <v>6.5209545999999996</v>
      </c>
    </row>
    <row r="479" spans="2:27" x14ac:dyDescent="0.25">
      <c r="B479">
        <v>7612244897.9591999</v>
      </c>
      <c r="C479">
        <v>15.669115</v>
      </c>
      <c r="D479">
        <v>6.169848</v>
      </c>
      <c r="Y479">
        <v>7612244897.9591999</v>
      </c>
      <c r="Z479">
        <v>15.579311000000001</v>
      </c>
      <c r="AA479">
        <v>6.0787510999999999</v>
      </c>
    </row>
    <row r="480" spans="2:27" x14ac:dyDescent="0.25">
      <c r="B480">
        <v>7734693877.5509996</v>
      </c>
      <c r="C480">
        <v>15.18366</v>
      </c>
      <c r="D480">
        <v>5.6217364999999999</v>
      </c>
      <c r="Y480">
        <v>7734693877.5509996</v>
      </c>
      <c r="Z480">
        <v>15.236319999999999</v>
      </c>
      <c r="AA480">
        <v>5.6653146999999997</v>
      </c>
    </row>
    <row r="481" spans="2:27" x14ac:dyDescent="0.25">
      <c r="B481">
        <v>7857142857.1429005</v>
      </c>
      <c r="C481">
        <v>14.616353</v>
      </c>
      <c r="D481">
        <v>5.0075516999999996</v>
      </c>
      <c r="Y481">
        <v>7857142857.1429005</v>
      </c>
      <c r="Z481">
        <v>14.820743</v>
      </c>
      <c r="AA481">
        <v>5.1789459999999998</v>
      </c>
    </row>
    <row r="482" spans="2:27" x14ac:dyDescent="0.25">
      <c r="B482">
        <v>7979591836.7347002</v>
      </c>
      <c r="C482">
        <v>14.193512999999999</v>
      </c>
      <c r="D482">
        <v>4.5154395000000003</v>
      </c>
      <c r="Y482">
        <v>7979591836.7347002</v>
      </c>
      <c r="Z482">
        <v>14.3545</v>
      </c>
      <c r="AA482">
        <v>4.6214795000000004</v>
      </c>
    </row>
    <row r="483" spans="2:27" x14ac:dyDescent="0.25">
      <c r="B483">
        <v>8102040816.3264999</v>
      </c>
      <c r="C483">
        <v>13.690557</v>
      </c>
      <c r="D483">
        <v>3.8867881</v>
      </c>
      <c r="Y483">
        <v>8102040816.3264999</v>
      </c>
      <c r="Z483">
        <v>13.96433</v>
      </c>
      <c r="AA483">
        <v>4.1191177000000003</v>
      </c>
    </row>
    <row r="484" spans="2:27" x14ac:dyDescent="0.25">
      <c r="B484">
        <v>8224489795.9183998</v>
      </c>
      <c r="C484">
        <v>13.442266</v>
      </c>
      <c r="D484">
        <v>3.5728607000000001</v>
      </c>
      <c r="Y484">
        <v>8224489795.9183998</v>
      </c>
      <c r="Z484">
        <v>13.893145000000001</v>
      </c>
      <c r="AA484">
        <v>3.9720084999999998</v>
      </c>
    </row>
    <row r="485" spans="2:27" x14ac:dyDescent="0.25">
      <c r="B485">
        <v>8346938775.5101995</v>
      </c>
      <c r="C485">
        <v>13.297749</v>
      </c>
      <c r="D485">
        <v>3.3453534</v>
      </c>
      <c r="Y485">
        <v>8346938775.5101995</v>
      </c>
      <c r="Z485">
        <v>14.035015</v>
      </c>
      <c r="AA485">
        <v>4.0483665000000002</v>
      </c>
    </row>
    <row r="486" spans="2:27" x14ac:dyDescent="0.25">
      <c r="B486">
        <v>8469387755.1020002</v>
      </c>
      <c r="C486">
        <v>13.196358</v>
      </c>
      <c r="D486">
        <v>3.1489031000000001</v>
      </c>
      <c r="Y486">
        <v>8469387755.1020002</v>
      </c>
      <c r="Z486">
        <v>13.960202000000001</v>
      </c>
      <c r="AA486">
        <v>3.9003383999999999</v>
      </c>
    </row>
    <row r="487" spans="2:27" x14ac:dyDescent="0.25">
      <c r="B487">
        <v>8591836734.6938992</v>
      </c>
      <c r="C487">
        <v>13.319642</v>
      </c>
      <c r="D487">
        <v>3.1198888</v>
      </c>
      <c r="Y487">
        <v>8591836734.6938992</v>
      </c>
      <c r="Z487">
        <v>14.180505</v>
      </c>
      <c r="AA487">
        <v>4.0491896000000001</v>
      </c>
    </row>
    <row r="488" spans="2:27" x14ac:dyDescent="0.25">
      <c r="B488">
        <v>8714285714.2856998</v>
      </c>
      <c r="C488">
        <v>13.348304000000001</v>
      </c>
      <c r="D488">
        <v>2.9529842999999998</v>
      </c>
      <c r="Y488">
        <v>8714285714.2856998</v>
      </c>
      <c r="Z488">
        <v>14.179480999999999</v>
      </c>
      <c r="AA488">
        <v>3.919934</v>
      </c>
    </row>
    <row r="489" spans="2:27" x14ac:dyDescent="0.25">
      <c r="B489">
        <v>8836734693.8775997</v>
      </c>
      <c r="C489">
        <v>13.530984999999999</v>
      </c>
      <c r="D489">
        <v>2.9771204</v>
      </c>
      <c r="Y489">
        <v>8836734693.8775997</v>
      </c>
      <c r="Z489">
        <v>14.278357</v>
      </c>
      <c r="AA489">
        <v>3.9151614000000001</v>
      </c>
    </row>
    <row r="490" spans="2:27" x14ac:dyDescent="0.25">
      <c r="B490">
        <v>8959183673.4694004</v>
      </c>
      <c r="C490">
        <v>13.781878000000001</v>
      </c>
      <c r="D490">
        <v>3.0816810000000001</v>
      </c>
      <c r="Y490">
        <v>8959183673.4694004</v>
      </c>
      <c r="Z490">
        <v>14.269467000000001</v>
      </c>
      <c r="AA490">
        <v>3.8243307999999998</v>
      </c>
    </row>
    <row r="491" spans="2:27" x14ac:dyDescent="0.25">
      <c r="B491">
        <v>9081632653.0611992</v>
      </c>
      <c r="C491">
        <v>13.932577999999999</v>
      </c>
      <c r="D491">
        <v>3.1295700000000002</v>
      </c>
      <c r="Y491">
        <v>9081632653.0611992</v>
      </c>
      <c r="Z491">
        <v>14.160327000000001</v>
      </c>
      <c r="AA491">
        <v>3.6643085000000002</v>
      </c>
    </row>
    <row r="492" spans="2:27" x14ac:dyDescent="0.25">
      <c r="B492">
        <v>9204081632.6530991</v>
      </c>
      <c r="C492">
        <v>14.345642</v>
      </c>
      <c r="D492">
        <v>3.5992014000000001</v>
      </c>
      <c r="Y492">
        <v>9204081632.6530991</v>
      </c>
      <c r="Z492">
        <v>14.365527999999999</v>
      </c>
      <c r="AA492">
        <v>3.9449046000000001</v>
      </c>
    </row>
    <row r="493" spans="2:27" x14ac:dyDescent="0.25">
      <c r="B493">
        <v>9326530612.2448997</v>
      </c>
      <c r="C493">
        <v>14.228491</v>
      </c>
      <c r="D493">
        <v>3.4810490999999999</v>
      </c>
      <c r="Y493">
        <v>9326530612.2448997</v>
      </c>
      <c r="Z493">
        <v>14.203544000000001</v>
      </c>
      <c r="AA493">
        <v>3.7469858999999999</v>
      </c>
    </row>
    <row r="494" spans="2:27" x14ac:dyDescent="0.25">
      <c r="B494">
        <v>9448979591.8367004</v>
      </c>
      <c r="C494">
        <v>14.728749000000001</v>
      </c>
      <c r="D494">
        <v>4.1170939999999998</v>
      </c>
      <c r="Y494">
        <v>9448979591.8367004</v>
      </c>
      <c r="Z494">
        <v>14.660035000000001</v>
      </c>
      <c r="AA494">
        <v>4.2700009000000003</v>
      </c>
    </row>
    <row r="495" spans="2:27" x14ac:dyDescent="0.25">
      <c r="B495">
        <v>9571428571.4286003</v>
      </c>
      <c r="C495">
        <v>14.642887999999999</v>
      </c>
      <c r="D495">
        <v>3.8984141000000001</v>
      </c>
      <c r="Y495">
        <v>9571428571.4286003</v>
      </c>
      <c r="Z495">
        <v>14.627145000000001</v>
      </c>
      <c r="AA495">
        <v>4.0612554999999997</v>
      </c>
    </row>
    <row r="496" spans="2:27" x14ac:dyDescent="0.25">
      <c r="B496">
        <v>9693877551.0203991</v>
      </c>
      <c r="C496">
        <v>14.842701999999999</v>
      </c>
      <c r="D496">
        <v>4.1496854000000001</v>
      </c>
      <c r="Y496">
        <v>9693877551.0203991</v>
      </c>
      <c r="Z496">
        <v>14.734565</v>
      </c>
      <c r="AA496">
        <v>4.1659718000000003</v>
      </c>
    </row>
    <row r="497" spans="2:27" x14ac:dyDescent="0.25">
      <c r="B497">
        <v>9816326530.6121998</v>
      </c>
      <c r="C497">
        <v>14.576923000000001</v>
      </c>
      <c r="D497">
        <v>3.8384038999999999</v>
      </c>
      <c r="Y497">
        <v>9816326530.6121998</v>
      </c>
      <c r="Z497">
        <v>14.585811</v>
      </c>
      <c r="AA497">
        <v>3.9856634</v>
      </c>
    </row>
    <row r="498" spans="2:27" x14ac:dyDescent="0.25">
      <c r="B498">
        <v>9938775510.2040997</v>
      </c>
      <c r="C498">
        <v>14.650061000000001</v>
      </c>
      <c r="D498">
        <v>3.8716664000000001</v>
      </c>
      <c r="Y498">
        <v>9938775510.2040997</v>
      </c>
      <c r="Z498">
        <v>14.753628000000001</v>
      </c>
      <c r="AA498">
        <v>4.0948681999999996</v>
      </c>
    </row>
    <row r="499" spans="2:27" x14ac:dyDescent="0.25">
      <c r="B499">
        <v>10061224489.796</v>
      </c>
      <c r="C499">
        <v>14.555758000000001</v>
      </c>
      <c r="D499">
        <v>3.7684726999999998</v>
      </c>
      <c r="Y499">
        <v>10061224489.796</v>
      </c>
      <c r="Z499">
        <v>14.812243</v>
      </c>
      <c r="AA499">
        <v>4.1676326000000001</v>
      </c>
    </row>
    <row r="500" spans="2:27" x14ac:dyDescent="0.25">
      <c r="B500">
        <v>10183673469.388</v>
      </c>
      <c r="C500">
        <v>14.621651</v>
      </c>
      <c r="D500">
        <v>3.8532831999999999</v>
      </c>
      <c r="Y500">
        <v>10183673469.388</v>
      </c>
      <c r="Z500">
        <v>14.978374000000001</v>
      </c>
      <c r="AA500">
        <v>4.3019632999999997</v>
      </c>
    </row>
    <row r="501" spans="2:27" x14ac:dyDescent="0.25">
      <c r="B501">
        <v>10306122448.98</v>
      </c>
      <c r="C501">
        <v>14.963246</v>
      </c>
      <c r="D501">
        <v>4.2885226999999997</v>
      </c>
      <c r="Y501">
        <v>10306122448.98</v>
      </c>
      <c r="Z501">
        <v>15.353816</v>
      </c>
      <c r="AA501">
        <v>4.7280239999999996</v>
      </c>
    </row>
    <row r="502" spans="2:27" x14ac:dyDescent="0.25">
      <c r="B502">
        <v>10428571428.570999</v>
      </c>
      <c r="C502">
        <v>15.480102</v>
      </c>
      <c r="D502">
        <v>4.7197766000000003</v>
      </c>
      <c r="Y502">
        <v>10428571428.570999</v>
      </c>
      <c r="Z502">
        <v>15.879257000000001</v>
      </c>
      <c r="AA502">
        <v>5.1594319000000004</v>
      </c>
    </row>
    <row r="503" spans="2:27" x14ac:dyDescent="0.25">
      <c r="B503">
        <v>10551020408.163</v>
      </c>
      <c r="C503">
        <v>15.630947000000001</v>
      </c>
      <c r="D503">
        <v>4.7782998000000001</v>
      </c>
      <c r="Y503">
        <v>10551020408.163</v>
      </c>
      <c r="Z503">
        <v>15.881733000000001</v>
      </c>
      <c r="AA503">
        <v>4.9945579000000002</v>
      </c>
    </row>
    <row r="504" spans="2:27" x14ac:dyDescent="0.25">
      <c r="B504">
        <v>10673469387.754999</v>
      </c>
      <c r="C504">
        <v>15.644973</v>
      </c>
      <c r="D504">
        <v>4.7521943999999996</v>
      </c>
      <c r="Y504">
        <v>10673469387.754999</v>
      </c>
      <c r="Z504">
        <v>15.8873</v>
      </c>
      <c r="AA504">
        <v>4.9785662000000004</v>
      </c>
    </row>
    <row r="505" spans="2:27" x14ac:dyDescent="0.25">
      <c r="B505">
        <v>10795918367.347</v>
      </c>
      <c r="C505">
        <v>15.447694</v>
      </c>
      <c r="D505">
        <v>4.4587741000000003</v>
      </c>
      <c r="Y505">
        <v>10795918367.347</v>
      </c>
      <c r="Z505">
        <v>15.513024</v>
      </c>
      <c r="AA505">
        <v>4.4507751000000004</v>
      </c>
    </row>
    <row r="506" spans="2:27" x14ac:dyDescent="0.25">
      <c r="B506">
        <v>10918367346.938999</v>
      </c>
      <c r="C506">
        <v>15.148089000000001</v>
      </c>
      <c r="D506">
        <v>4.1428051000000004</v>
      </c>
      <c r="Y506">
        <v>10918367346.938999</v>
      </c>
      <c r="Z506">
        <v>15.238426</v>
      </c>
      <c r="AA506">
        <v>4.2101011000000002</v>
      </c>
    </row>
    <row r="507" spans="2:27" x14ac:dyDescent="0.25">
      <c r="B507">
        <v>11040816326.531</v>
      </c>
      <c r="C507">
        <v>14.49441</v>
      </c>
      <c r="D507">
        <v>3.3789853999999999</v>
      </c>
      <c r="Y507">
        <v>11040816326.531</v>
      </c>
      <c r="Z507">
        <v>14.506436000000001</v>
      </c>
      <c r="AA507">
        <v>3.3816831000000001</v>
      </c>
    </row>
    <row r="508" spans="2:27" x14ac:dyDescent="0.25">
      <c r="B508">
        <v>11163265306.122</v>
      </c>
      <c r="C508">
        <v>14.190066</v>
      </c>
      <c r="D508">
        <v>3.0521468999999999</v>
      </c>
      <c r="Y508">
        <v>11163265306.122</v>
      </c>
      <c r="Z508">
        <v>14.240068000000001</v>
      </c>
      <c r="AA508">
        <v>3.1514692000000002</v>
      </c>
    </row>
    <row r="509" spans="2:27" x14ac:dyDescent="0.25">
      <c r="B509">
        <v>11285714285.714001</v>
      </c>
      <c r="C509">
        <v>14.029398</v>
      </c>
      <c r="D509">
        <v>2.7785717999999999</v>
      </c>
      <c r="Y509">
        <v>11285714285.714001</v>
      </c>
      <c r="Z509">
        <v>14.146330000000001</v>
      </c>
      <c r="AA509">
        <v>2.9918491999999999</v>
      </c>
    </row>
    <row r="510" spans="2:27" x14ac:dyDescent="0.25">
      <c r="B510">
        <v>11408163265.306</v>
      </c>
      <c r="C510">
        <v>13.962702</v>
      </c>
      <c r="D510">
        <v>2.6006993999999999</v>
      </c>
      <c r="Y510">
        <v>11408163265.306</v>
      </c>
      <c r="Z510">
        <v>14.139055000000001</v>
      </c>
      <c r="AA510">
        <v>2.8826570999999999</v>
      </c>
    </row>
    <row r="511" spans="2:27" x14ac:dyDescent="0.25">
      <c r="B511">
        <v>11530612244.898001</v>
      </c>
      <c r="C511">
        <v>13.758516</v>
      </c>
      <c r="D511">
        <v>2.2986220999999998</v>
      </c>
      <c r="Y511">
        <v>11530612244.898001</v>
      </c>
      <c r="Z511">
        <v>14.001384</v>
      </c>
      <c r="AA511">
        <v>2.6736007000000002</v>
      </c>
    </row>
    <row r="512" spans="2:27" x14ac:dyDescent="0.25">
      <c r="B512">
        <v>11653061224.49</v>
      </c>
      <c r="C512">
        <v>13.695135000000001</v>
      </c>
      <c r="D512">
        <v>2.0218276999999998</v>
      </c>
      <c r="Y512">
        <v>11653061224.49</v>
      </c>
      <c r="Z512">
        <v>13.885149999999999</v>
      </c>
      <c r="AA512">
        <v>2.4026923</v>
      </c>
    </row>
    <row r="513" spans="2:27" x14ac:dyDescent="0.25">
      <c r="B513">
        <v>11775510204.082001</v>
      </c>
      <c r="C513">
        <v>13.697247000000001</v>
      </c>
      <c r="D513">
        <v>1.9558781000000001</v>
      </c>
      <c r="Y513">
        <v>11775510204.082001</v>
      </c>
      <c r="Z513">
        <v>13.840311</v>
      </c>
      <c r="AA513">
        <v>2.2802954</v>
      </c>
    </row>
    <row r="514" spans="2:27" x14ac:dyDescent="0.25">
      <c r="B514">
        <v>11897959183.673</v>
      </c>
      <c r="C514">
        <v>13.416909</v>
      </c>
      <c r="D514">
        <v>1.4411727000000001</v>
      </c>
      <c r="Y514">
        <v>11897959183.673</v>
      </c>
      <c r="Z514">
        <v>13.640962999999999</v>
      </c>
      <c r="AA514">
        <v>1.9610926</v>
      </c>
    </row>
    <row r="515" spans="2:27" x14ac:dyDescent="0.25">
      <c r="B515">
        <v>12020408163.264999</v>
      </c>
      <c r="C515">
        <v>13.278200999999999</v>
      </c>
      <c r="D515">
        <v>1.3407770000000001</v>
      </c>
      <c r="Y515">
        <v>12020408163.264999</v>
      </c>
      <c r="Z515">
        <v>13.430713000000001</v>
      </c>
      <c r="AA515">
        <v>1.7252719000000001</v>
      </c>
    </row>
    <row r="516" spans="2:27" x14ac:dyDescent="0.25">
      <c r="B516">
        <v>12142857142.857</v>
      </c>
      <c r="C516">
        <v>13.032176</v>
      </c>
      <c r="D516">
        <v>0.93448681</v>
      </c>
      <c r="Y516">
        <v>12142857142.857</v>
      </c>
      <c r="Z516">
        <v>13.240968000000001</v>
      </c>
      <c r="AA516">
        <v>1.4938807000000001</v>
      </c>
    </row>
    <row r="517" spans="2:27" x14ac:dyDescent="0.25">
      <c r="B517">
        <v>12265306122.448999</v>
      </c>
      <c r="C517">
        <v>13.060155999999999</v>
      </c>
      <c r="D517">
        <v>0.83060246999999998</v>
      </c>
      <c r="Y517">
        <v>12265306122.448999</v>
      </c>
      <c r="Z517">
        <v>13.213603000000001</v>
      </c>
      <c r="AA517">
        <v>1.2820841000000001</v>
      </c>
    </row>
    <row r="518" spans="2:27" x14ac:dyDescent="0.25">
      <c r="B518">
        <v>12387755102.041</v>
      </c>
      <c r="C518">
        <v>12.910085</v>
      </c>
      <c r="D518">
        <v>0.43708363</v>
      </c>
      <c r="Y518">
        <v>12387755102.041</v>
      </c>
      <c r="Z518">
        <v>13.237246000000001</v>
      </c>
      <c r="AA518">
        <v>1.1828234</v>
      </c>
    </row>
    <row r="519" spans="2:27" x14ac:dyDescent="0.25">
      <c r="B519">
        <v>12510204081.632999</v>
      </c>
      <c r="C519">
        <v>12.884295</v>
      </c>
      <c r="D519">
        <v>-7.0492126999999998E-3</v>
      </c>
      <c r="Y519">
        <v>12510204081.632999</v>
      </c>
      <c r="Z519">
        <v>13.236772999999999</v>
      </c>
      <c r="AA519">
        <v>0.77001584000000001</v>
      </c>
    </row>
    <row r="520" spans="2:27" x14ac:dyDescent="0.25">
      <c r="B520">
        <v>12632653061.224001</v>
      </c>
      <c r="C520">
        <v>12.93716</v>
      </c>
      <c r="D520">
        <v>-0.32103625000000002</v>
      </c>
      <c r="Y520">
        <v>12632653061.224001</v>
      </c>
      <c r="Z520">
        <v>13.349354999999999</v>
      </c>
      <c r="AA520">
        <v>0.52986162999999997</v>
      </c>
    </row>
    <row r="521" spans="2:27" x14ac:dyDescent="0.25">
      <c r="B521">
        <v>12755102040.816</v>
      </c>
      <c r="C521">
        <v>12.950144999999999</v>
      </c>
      <c r="D521">
        <v>-0.93279237000000004</v>
      </c>
      <c r="Y521">
        <v>12755102040.816</v>
      </c>
      <c r="Z521">
        <v>13.529183</v>
      </c>
      <c r="AA521">
        <v>0.18790947999999999</v>
      </c>
    </row>
    <row r="522" spans="2:27" x14ac:dyDescent="0.25">
      <c r="B522">
        <v>12877551020.408001</v>
      </c>
      <c r="C522">
        <v>13.077641</v>
      </c>
      <c r="D522">
        <v>-1.0713657999999999</v>
      </c>
      <c r="Y522">
        <v>12877551020.408001</v>
      </c>
      <c r="Z522">
        <v>13.81743</v>
      </c>
      <c r="AA522">
        <v>0.27728391000000002</v>
      </c>
    </row>
    <row r="523" spans="2:27" x14ac:dyDescent="0.25">
      <c r="B523">
        <v>13000000000</v>
      </c>
      <c r="C523">
        <v>13.091949</v>
      </c>
      <c r="D523">
        <v>-1.2438111999999999</v>
      </c>
      <c r="Y523">
        <v>13000000000</v>
      </c>
      <c r="Z523">
        <v>13.979706</v>
      </c>
      <c r="AA523">
        <v>0.33459517</v>
      </c>
    </row>
    <row r="524" spans="2:27" x14ac:dyDescent="0.25">
      <c r="B524" t="s">
        <v>25</v>
      </c>
      <c r="Y524" t="s">
        <v>25</v>
      </c>
    </row>
    <row r="527" spans="2:27" x14ac:dyDescent="0.25">
      <c r="B527" t="s">
        <v>29</v>
      </c>
      <c r="Y527" t="s">
        <v>29</v>
      </c>
    </row>
    <row r="528" spans="2:27" x14ac:dyDescent="0.25">
      <c r="B528" t="s">
        <v>23</v>
      </c>
      <c r="C528" t="s">
        <v>304</v>
      </c>
      <c r="D528" t="s">
        <v>305</v>
      </c>
      <c r="Y528" t="s">
        <v>23</v>
      </c>
      <c r="Z528" t="s">
        <v>304</v>
      </c>
      <c r="AA528" t="s">
        <v>305</v>
      </c>
    </row>
    <row r="529" spans="2:27" x14ac:dyDescent="0.25">
      <c r="B529">
        <v>1000000000</v>
      </c>
      <c r="C529">
        <v>15.592413000000001</v>
      </c>
      <c r="D529">
        <v>2.4506695000000001</v>
      </c>
      <c r="Y529">
        <v>1000000000</v>
      </c>
      <c r="Z529">
        <v>17.403046</v>
      </c>
      <c r="AA529">
        <v>2.4873010999999998</v>
      </c>
    </row>
    <row r="530" spans="2:27" x14ac:dyDescent="0.25">
      <c r="B530">
        <v>1122448979.5918</v>
      </c>
      <c r="C530">
        <v>15.214790000000001</v>
      </c>
      <c r="D530">
        <v>2.7137215000000001</v>
      </c>
      <c r="Y530">
        <v>1122448979.5918</v>
      </c>
      <c r="Z530">
        <v>16.671303000000002</v>
      </c>
      <c r="AA530">
        <v>2.4850382999999998</v>
      </c>
    </row>
    <row r="531" spans="2:27" x14ac:dyDescent="0.25">
      <c r="B531">
        <v>1244897959.1837001</v>
      </c>
      <c r="C531">
        <v>15.113087</v>
      </c>
      <c r="D531">
        <v>3.4463289000000001</v>
      </c>
      <c r="Y531">
        <v>1244897959.1837001</v>
      </c>
      <c r="Z531">
        <v>16.068864999999999</v>
      </c>
      <c r="AA531">
        <v>2.7884869999999999</v>
      </c>
    </row>
    <row r="532" spans="2:27" x14ac:dyDescent="0.25">
      <c r="B532">
        <v>1367346938.7755001</v>
      </c>
      <c r="C532">
        <v>14.969358</v>
      </c>
      <c r="D532">
        <v>4.0433339999999998</v>
      </c>
      <c r="Y532">
        <v>1367346938.7755001</v>
      </c>
      <c r="Z532">
        <v>15.841894</v>
      </c>
      <c r="AA532">
        <v>3.3645227000000002</v>
      </c>
    </row>
    <row r="533" spans="2:27" x14ac:dyDescent="0.25">
      <c r="B533">
        <v>1489795918.3673</v>
      </c>
      <c r="C533">
        <v>14.802306</v>
      </c>
      <c r="D533">
        <v>4.3313326999999999</v>
      </c>
      <c r="Y533">
        <v>1489795918.3673</v>
      </c>
      <c r="Z533">
        <v>15.557430999999999</v>
      </c>
      <c r="AA533">
        <v>3.6694403000000002</v>
      </c>
    </row>
    <row r="534" spans="2:27" x14ac:dyDescent="0.25">
      <c r="B534">
        <v>1612244897.9591999</v>
      </c>
      <c r="C534">
        <v>14.2812</v>
      </c>
      <c r="D534">
        <v>4.1306906000000003</v>
      </c>
      <c r="Y534">
        <v>1612244897.9591999</v>
      </c>
      <c r="Z534">
        <v>14.951248</v>
      </c>
      <c r="AA534">
        <v>3.5002141</v>
      </c>
    </row>
    <row r="535" spans="2:27" x14ac:dyDescent="0.25">
      <c r="B535">
        <v>1734693877.5510001</v>
      </c>
      <c r="C535">
        <v>14.232547</v>
      </c>
      <c r="D535">
        <v>4.3026933999999999</v>
      </c>
      <c r="Y535">
        <v>1734693877.5510001</v>
      </c>
      <c r="Z535">
        <v>14.667156</v>
      </c>
      <c r="AA535">
        <v>3.5897440999999999</v>
      </c>
    </row>
    <row r="536" spans="2:27" x14ac:dyDescent="0.25">
      <c r="B536">
        <v>1857142857.1429</v>
      </c>
      <c r="C536">
        <v>13.885918</v>
      </c>
      <c r="D536">
        <v>4.0657677999999997</v>
      </c>
      <c r="Y536">
        <v>1857142857.1429</v>
      </c>
      <c r="Z536">
        <v>14.259593000000001</v>
      </c>
      <c r="AA536">
        <v>3.3518436</v>
      </c>
    </row>
    <row r="537" spans="2:27" x14ac:dyDescent="0.25">
      <c r="B537">
        <v>1979591836.7347</v>
      </c>
      <c r="C537">
        <v>13.43125</v>
      </c>
      <c r="D537">
        <v>3.6137210999999998</v>
      </c>
      <c r="Y537">
        <v>1979591836.7347</v>
      </c>
      <c r="Z537">
        <v>13.814897999999999</v>
      </c>
      <c r="AA537">
        <v>3.1146617000000001</v>
      </c>
    </row>
    <row r="538" spans="2:27" x14ac:dyDescent="0.25">
      <c r="B538">
        <v>2102040816.3264999</v>
      </c>
      <c r="C538">
        <v>12.607799999999999</v>
      </c>
      <c r="D538">
        <v>2.7995326999999999</v>
      </c>
      <c r="Y538">
        <v>2102040816.3264999</v>
      </c>
      <c r="Z538">
        <v>12.938901</v>
      </c>
      <c r="AA538">
        <v>2.4451334</v>
      </c>
    </row>
    <row r="539" spans="2:27" x14ac:dyDescent="0.25">
      <c r="B539">
        <v>2224489795.9183998</v>
      </c>
      <c r="C539">
        <v>12.216597</v>
      </c>
      <c r="D539">
        <v>2.3775116999999999</v>
      </c>
      <c r="Y539">
        <v>2224489795.9183998</v>
      </c>
      <c r="Z539">
        <v>12.458472</v>
      </c>
      <c r="AA539">
        <v>2.1517816000000001</v>
      </c>
    </row>
    <row r="540" spans="2:27" x14ac:dyDescent="0.25">
      <c r="B540">
        <v>2346938775.5102</v>
      </c>
      <c r="C540">
        <v>11.929376</v>
      </c>
      <c r="D540">
        <v>2.0470860000000002</v>
      </c>
      <c r="Y540">
        <v>2346938775.5102</v>
      </c>
      <c r="Z540">
        <v>12.204404</v>
      </c>
      <c r="AA540">
        <v>2.0215733</v>
      </c>
    </row>
    <row r="541" spans="2:27" x14ac:dyDescent="0.25">
      <c r="B541">
        <v>2469387755.1020002</v>
      </c>
      <c r="C541">
        <v>11.741654</v>
      </c>
      <c r="D541">
        <v>1.7695506999999999</v>
      </c>
      <c r="Y541">
        <v>2469387755.1020002</v>
      </c>
      <c r="Z541">
        <v>12.014388</v>
      </c>
      <c r="AA541">
        <v>1.8997177000000001</v>
      </c>
    </row>
    <row r="542" spans="2:27" x14ac:dyDescent="0.25">
      <c r="B542">
        <v>2591836734.6939001</v>
      </c>
      <c r="C542">
        <v>11.653437</v>
      </c>
      <c r="D542">
        <v>1.5892539000000001</v>
      </c>
      <c r="Y542">
        <v>2591836734.6939001</v>
      </c>
      <c r="Z542">
        <v>11.910762</v>
      </c>
      <c r="AA542">
        <v>1.8240502999999999</v>
      </c>
    </row>
    <row r="543" spans="2:27" x14ac:dyDescent="0.25">
      <c r="B543">
        <v>2714285714.2856998</v>
      </c>
      <c r="C543">
        <v>11.786042999999999</v>
      </c>
      <c r="D543">
        <v>1.7062006000000001</v>
      </c>
      <c r="Y543">
        <v>2714285714.2856998</v>
      </c>
      <c r="Z543">
        <v>11.914612999999999</v>
      </c>
      <c r="AA543">
        <v>1.8593202</v>
      </c>
    </row>
    <row r="544" spans="2:27" x14ac:dyDescent="0.25">
      <c r="B544">
        <v>2836734693.8776002</v>
      </c>
      <c r="C544">
        <v>11.90958</v>
      </c>
      <c r="D544">
        <v>1.7253480000000001</v>
      </c>
      <c r="Y544">
        <v>2836734693.8776002</v>
      </c>
      <c r="Z544">
        <v>12.057219999999999</v>
      </c>
      <c r="AA544">
        <v>1.9723879</v>
      </c>
    </row>
    <row r="545" spans="2:27" x14ac:dyDescent="0.25">
      <c r="B545">
        <v>2959183673.4693999</v>
      </c>
      <c r="C545">
        <v>11.924942</v>
      </c>
      <c r="D545">
        <v>1.6616586</v>
      </c>
      <c r="Y545">
        <v>2959183673.4693999</v>
      </c>
      <c r="Z545">
        <v>12.115095999999999</v>
      </c>
      <c r="AA545">
        <v>1.9913784000000001</v>
      </c>
    </row>
    <row r="546" spans="2:27" x14ac:dyDescent="0.25">
      <c r="B546">
        <v>3081632653.0612001</v>
      </c>
      <c r="C546">
        <v>11.867813</v>
      </c>
      <c r="D546">
        <v>1.4538553000000001</v>
      </c>
      <c r="Y546">
        <v>3081632653.0612001</v>
      </c>
      <c r="Z546">
        <v>12.153866000000001</v>
      </c>
      <c r="AA546">
        <v>1.9613290999999999</v>
      </c>
    </row>
    <row r="547" spans="2:27" x14ac:dyDescent="0.25">
      <c r="B547">
        <v>3204081632.6531</v>
      </c>
      <c r="C547">
        <v>11.959089000000001</v>
      </c>
      <c r="D547">
        <v>1.4117681</v>
      </c>
      <c r="Y547">
        <v>3204081632.6531</v>
      </c>
      <c r="Z547">
        <v>12.278423999999999</v>
      </c>
      <c r="AA547">
        <v>1.9835992</v>
      </c>
    </row>
    <row r="548" spans="2:27" x14ac:dyDescent="0.25">
      <c r="B548">
        <v>3326530612.2449002</v>
      </c>
      <c r="C548">
        <v>11.916296000000001</v>
      </c>
      <c r="D548">
        <v>1.3017335999999999</v>
      </c>
      <c r="Y548">
        <v>3326530612.2449002</v>
      </c>
      <c r="Z548">
        <v>12.207109000000001</v>
      </c>
      <c r="AA548">
        <v>1.9187809</v>
      </c>
    </row>
    <row r="549" spans="2:27" x14ac:dyDescent="0.25">
      <c r="B549">
        <v>3448979591.8367</v>
      </c>
      <c r="C549">
        <v>11.71808</v>
      </c>
      <c r="D549">
        <v>0.95311517000000001</v>
      </c>
      <c r="Y549">
        <v>3448979591.8367</v>
      </c>
      <c r="Z549">
        <v>12.018380000000001</v>
      </c>
      <c r="AA549">
        <v>1.6481739</v>
      </c>
    </row>
    <row r="550" spans="2:27" x14ac:dyDescent="0.25">
      <c r="B550">
        <v>3571428571.4285998</v>
      </c>
      <c r="C550">
        <v>11.836613</v>
      </c>
      <c r="D550">
        <v>1.0140811999999999</v>
      </c>
      <c r="Y550">
        <v>3571428571.4285998</v>
      </c>
      <c r="Z550">
        <v>12.332991</v>
      </c>
      <c r="AA550">
        <v>1.9788412</v>
      </c>
    </row>
    <row r="551" spans="2:27" x14ac:dyDescent="0.25">
      <c r="B551">
        <v>3693877551.0204</v>
      </c>
      <c r="C551">
        <v>12.193204</v>
      </c>
      <c r="D551">
        <v>1.2244849</v>
      </c>
      <c r="Y551">
        <v>3693877551.0204</v>
      </c>
      <c r="Z551">
        <v>12.989357</v>
      </c>
      <c r="AA551">
        <v>2.5788167</v>
      </c>
    </row>
    <row r="552" spans="2:27" x14ac:dyDescent="0.25">
      <c r="B552">
        <v>3816326530.6121998</v>
      </c>
      <c r="C552">
        <v>12.575495</v>
      </c>
      <c r="D552">
        <v>1.593858</v>
      </c>
      <c r="Y552">
        <v>3816326530.6121998</v>
      </c>
      <c r="Z552">
        <v>13.748754</v>
      </c>
      <c r="AA552">
        <v>3.4094614999999999</v>
      </c>
    </row>
    <row r="553" spans="2:27" x14ac:dyDescent="0.25">
      <c r="B553">
        <v>3938775510.2041001</v>
      </c>
      <c r="C553">
        <v>12.980027</v>
      </c>
      <c r="D553">
        <v>1.889804</v>
      </c>
      <c r="Y553">
        <v>3938775510.2041001</v>
      </c>
      <c r="Z553">
        <v>14.493296000000001</v>
      </c>
      <c r="AA553">
        <v>4.1304487999999999</v>
      </c>
    </row>
    <row r="554" spans="2:27" x14ac:dyDescent="0.25">
      <c r="B554">
        <v>4061224489.7958999</v>
      </c>
      <c r="C554">
        <v>13.422694</v>
      </c>
      <c r="D554">
        <v>2.3083961</v>
      </c>
      <c r="Y554">
        <v>4061224489.7958999</v>
      </c>
      <c r="Z554">
        <v>15.362617</v>
      </c>
      <c r="AA554">
        <v>5.0061344999999999</v>
      </c>
    </row>
    <row r="555" spans="2:27" x14ac:dyDescent="0.25">
      <c r="B555">
        <v>4183673469.3878002</v>
      </c>
      <c r="C555">
        <v>13.684711</v>
      </c>
      <c r="D555">
        <v>2.5385292000000002</v>
      </c>
      <c r="Y555">
        <v>4183673469.3878002</v>
      </c>
      <c r="Z555">
        <v>15.792968</v>
      </c>
      <c r="AA555">
        <v>5.4368935</v>
      </c>
    </row>
    <row r="556" spans="2:27" x14ac:dyDescent="0.25">
      <c r="B556">
        <v>4306122448.9796</v>
      </c>
      <c r="C556">
        <v>13.541778000000001</v>
      </c>
      <c r="D556">
        <v>2.4226234</v>
      </c>
      <c r="Y556">
        <v>4306122448.9796</v>
      </c>
      <c r="Z556">
        <v>15.564837000000001</v>
      </c>
      <c r="AA556">
        <v>5.2463546000000001</v>
      </c>
    </row>
    <row r="557" spans="2:27" x14ac:dyDescent="0.25">
      <c r="B557">
        <v>4428571428.5713997</v>
      </c>
      <c r="C557">
        <v>13.51634</v>
      </c>
      <c r="D557">
        <v>2.4955688</v>
      </c>
      <c r="Y557">
        <v>4428571428.5713997</v>
      </c>
      <c r="Z557">
        <v>15.319299000000001</v>
      </c>
      <c r="AA557">
        <v>5.0613351</v>
      </c>
    </row>
    <row r="558" spans="2:27" x14ac:dyDescent="0.25">
      <c r="B558">
        <v>4551020408.1632996</v>
      </c>
      <c r="C558">
        <v>13.639894</v>
      </c>
      <c r="D558">
        <v>2.7283005999999999</v>
      </c>
      <c r="Y558">
        <v>4551020408.1632996</v>
      </c>
      <c r="Z558">
        <v>15.443934</v>
      </c>
      <c r="AA558">
        <v>5.2099466000000003</v>
      </c>
    </row>
    <row r="559" spans="2:27" x14ac:dyDescent="0.25">
      <c r="B559">
        <v>4673469387.7551003</v>
      </c>
      <c r="C559">
        <v>13.668025999999999</v>
      </c>
      <c r="D559">
        <v>2.8942277000000001</v>
      </c>
      <c r="Y559">
        <v>4673469387.7551003</v>
      </c>
      <c r="Z559">
        <v>15.614860999999999</v>
      </c>
      <c r="AA559">
        <v>5.4079122999999996</v>
      </c>
    </row>
    <row r="560" spans="2:27" x14ac:dyDescent="0.25">
      <c r="B560">
        <v>4795918367.3469</v>
      </c>
      <c r="C560">
        <v>13.593330999999999</v>
      </c>
      <c r="D560">
        <v>2.9338888999999999</v>
      </c>
      <c r="Y560">
        <v>4795918367.3469</v>
      </c>
      <c r="Z560">
        <v>15.717748</v>
      </c>
      <c r="AA560">
        <v>5.5222683000000004</v>
      </c>
    </row>
    <row r="561" spans="2:27" x14ac:dyDescent="0.25">
      <c r="B561">
        <v>4918367346.9387999</v>
      </c>
      <c r="C561">
        <v>14.010305000000001</v>
      </c>
      <c r="D561">
        <v>3.4450109000000002</v>
      </c>
      <c r="Y561">
        <v>4918367346.9387999</v>
      </c>
      <c r="Z561">
        <v>16.415205</v>
      </c>
      <c r="AA561">
        <v>6.2363857999999999</v>
      </c>
    </row>
    <row r="562" spans="2:27" x14ac:dyDescent="0.25">
      <c r="B562">
        <v>5040816326.5305996</v>
      </c>
      <c r="C562">
        <v>14.469417999999999</v>
      </c>
      <c r="D562">
        <v>4.0003146999999997</v>
      </c>
      <c r="Y562">
        <v>5040816326.5305996</v>
      </c>
      <c r="Z562">
        <v>16.438863999999999</v>
      </c>
      <c r="AA562">
        <v>6.3241582000000003</v>
      </c>
    </row>
    <row r="563" spans="2:27" x14ac:dyDescent="0.25">
      <c r="B563">
        <v>5163265306.1224003</v>
      </c>
      <c r="C563">
        <v>14.855456999999999</v>
      </c>
      <c r="D563">
        <v>4.3990207000000003</v>
      </c>
      <c r="Y563">
        <v>5163265306.1224003</v>
      </c>
      <c r="Z563">
        <v>16.380783000000001</v>
      </c>
      <c r="AA563">
        <v>6.2586513000000004</v>
      </c>
    </row>
    <row r="564" spans="2:27" x14ac:dyDescent="0.25">
      <c r="B564">
        <v>5285714285.7143002</v>
      </c>
      <c r="C564">
        <v>14.708971999999999</v>
      </c>
      <c r="D564">
        <v>4.3392448000000003</v>
      </c>
      <c r="Y564">
        <v>5285714285.7143002</v>
      </c>
      <c r="Z564">
        <v>15.369177000000001</v>
      </c>
      <c r="AA564">
        <v>5.2993011000000001</v>
      </c>
    </row>
    <row r="565" spans="2:27" x14ac:dyDescent="0.25">
      <c r="B565">
        <v>5408163265.3060999</v>
      </c>
      <c r="C565">
        <v>14.659992000000001</v>
      </c>
      <c r="D565">
        <v>4.3750038</v>
      </c>
      <c r="Y565">
        <v>5408163265.3060999</v>
      </c>
      <c r="Z565">
        <v>15.110837</v>
      </c>
      <c r="AA565">
        <v>5.0712314000000003</v>
      </c>
    </row>
    <row r="566" spans="2:27" x14ac:dyDescent="0.25">
      <c r="B566">
        <v>5530612244.8979998</v>
      </c>
      <c r="C566">
        <v>14.320233</v>
      </c>
      <c r="D566">
        <v>4.1109343000000003</v>
      </c>
      <c r="Y566">
        <v>5530612244.8979998</v>
      </c>
      <c r="Z566">
        <v>14.534110999999999</v>
      </c>
      <c r="AA566">
        <v>4.5358858</v>
      </c>
    </row>
    <row r="567" spans="2:27" x14ac:dyDescent="0.25">
      <c r="B567">
        <v>5653061224.4898005</v>
      </c>
      <c r="C567">
        <v>14.169885000000001</v>
      </c>
      <c r="D567">
        <v>4.0338788000000001</v>
      </c>
      <c r="Y567">
        <v>5653061224.4898005</v>
      </c>
      <c r="Z567">
        <v>14.316958</v>
      </c>
      <c r="AA567">
        <v>4.3668885</v>
      </c>
    </row>
    <row r="568" spans="2:27" x14ac:dyDescent="0.25">
      <c r="B568">
        <v>5775510204.0816002</v>
      </c>
      <c r="C568">
        <v>14.075697999999999</v>
      </c>
      <c r="D568">
        <v>4.0049891000000004</v>
      </c>
      <c r="Y568">
        <v>5775510204.0816002</v>
      </c>
      <c r="Z568">
        <v>14.202871</v>
      </c>
      <c r="AA568">
        <v>4.2904023999999996</v>
      </c>
    </row>
    <row r="569" spans="2:27" x14ac:dyDescent="0.25">
      <c r="B569">
        <v>5897959183.6735001</v>
      </c>
      <c r="C569">
        <v>14.396326</v>
      </c>
      <c r="D569">
        <v>4.3884344000000004</v>
      </c>
      <c r="Y569">
        <v>5897959183.6735001</v>
      </c>
      <c r="Z569">
        <v>14.451888</v>
      </c>
      <c r="AA569">
        <v>4.5786861999999999</v>
      </c>
    </row>
    <row r="570" spans="2:27" x14ac:dyDescent="0.25">
      <c r="B570">
        <v>6020408163.2652998</v>
      </c>
      <c r="C570">
        <v>14.413658</v>
      </c>
      <c r="D570">
        <v>4.4345884</v>
      </c>
      <c r="Y570">
        <v>6020408163.2652998</v>
      </c>
      <c r="Z570">
        <v>14.495809</v>
      </c>
      <c r="AA570">
        <v>4.6344500000000002</v>
      </c>
    </row>
    <row r="571" spans="2:27" x14ac:dyDescent="0.25">
      <c r="B571">
        <v>6142857142.8570995</v>
      </c>
      <c r="C571">
        <v>14.485526</v>
      </c>
      <c r="D571">
        <v>4.4970546000000002</v>
      </c>
      <c r="Y571">
        <v>6142857142.8570995</v>
      </c>
      <c r="Z571">
        <v>14.532772</v>
      </c>
      <c r="AA571">
        <v>4.6689280999999996</v>
      </c>
    </row>
    <row r="572" spans="2:27" x14ac:dyDescent="0.25">
      <c r="B572">
        <v>6265306122.4490004</v>
      </c>
      <c r="C572">
        <v>14.672048</v>
      </c>
      <c r="D572">
        <v>4.6414552000000002</v>
      </c>
      <c r="Y572">
        <v>6265306122.4490004</v>
      </c>
      <c r="Z572">
        <v>14.673178999999999</v>
      </c>
      <c r="AA572">
        <v>4.7765244999999998</v>
      </c>
    </row>
    <row r="573" spans="2:27" x14ac:dyDescent="0.25">
      <c r="B573">
        <v>6387755102.0408001</v>
      </c>
      <c r="C573">
        <v>14.967390999999999</v>
      </c>
      <c r="D573">
        <v>4.8871330999999998</v>
      </c>
      <c r="Y573">
        <v>6387755102.0408001</v>
      </c>
      <c r="Z573">
        <v>14.951957999999999</v>
      </c>
      <c r="AA573">
        <v>5.0202879999999999</v>
      </c>
    </row>
    <row r="574" spans="2:27" x14ac:dyDescent="0.25">
      <c r="B574">
        <v>6510204081.6327</v>
      </c>
      <c r="C574">
        <v>15.01646</v>
      </c>
      <c r="D574">
        <v>4.8933434</v>
      </c>
      <c r="Y574">
        <v>6510204081.6327</v>
      </c>
      <c r="Z574">
        <v>15.069775</v>
      </c>
      <c r="AA574">
        <v>5.0915283999999996</v>
      </c>
    </row>
    <row r="575" spans="2:27" x14ac:dyDescent="0.25">
      <c r="B575">
        <v>6632653061.2244997</v>
      </c>
      <c r="C575">
        <v>14.905787</v>
      </c>
      <c r="D575">
        <v>4.7943749000000002</v>
      </c>
      <c r="Y575">
        <v>6632653061.2244997</v>
      </c>
      <c r="Z575">
        <v>15.002973000000001</v>
      </c>
      <c r="AA575">
        <v>5.0354795000000001</v>
      </c>
    </row>
    <row r="576" spans="2:27" x14ac:dyDescent="0.25">
      <c r="B576">
        <v>6755102040.8163004</v>
      </c>
      <c r="C576">
        <v>14.626562</v>
      </c>
      <c r="D576">
        <v>4.4786491000000002</v>
      </c>
      <c r="Y576">
        <v>6755102040.8163004</v>
      </c>
      <c r="Z576">
        <v>14.647855</v>
      </c>
      <c r="AA576">
        <v>4.6193032000000001</v>
      </c>
    </row>
    <row r="577" spans="2:27" x14ac:dyDescent="0.25">
      <c r="B577">
        <v>6877551020.4082003</v>
      </c>
      <c r="C577">
        <v>14.560180000000001</v>
      </c>
      <c r="D577">
        <v>4.4296898999999996</v>
      </c>
      <c r="Y577">
        <v>6877551020.4082003</v>
      </c>
      <c r="Z577">
        <v>14.502985000000001</v>
      </c>
      <c r="AA577">
        <v>4.4811601999999997</v>
      </c>
    </row>
    <row r="578" spans="2:27" x14ac:dyDescent="0.25">
      <c r="B578">
        <v>7000000000</v>
      </c>
      <c r="C578">
        <v>14.282558999999999</v>
      </c>
      <c r="D578">
        <v>4.1146832</v>
      </c>
      <c r="Y578">
        <v>7000000000</v>
      </c>
      <c r="Z578">
        <v>14.192651</v>
      </c>
      <c r="AA578">
        <v>4.1115098000000003</v>
      </c>
    </row>
    <row r="579" spans="2:27" x14ac:dyDescent="0.25">
      <c r="B579">
        <v>7122448979.5917997</v>
      </c>
      <c r="C579">
        <v>13.956557</v>
      </c>
      <c r="D579">
        <v>3.7845960000000001</v>
      </c>
      <c r="Y579">
        <v>7122448979.5917997</v>
      </c>
      <c r="Z579">
        <v>13.88583</v>
      </c>
      <c r="AA579">
        <v>3.7819505000000002</v>
      </c>
    </row>
    <row r="580" spans="2:27" x14ac:dyDescent="0.25">
      <c r="B580">
        <v>7244897959.1836996</v>
      </c>
      <c r="C580">
        <v>13.510766</v>
      </c>
      <c r="D580">
        <v>3.2497183999999999</v>
      </c>
      <c r="Y580">
        <v>7244897959.1836996</v>
      </c>
      <c r="Z580">
        <v>13.501685</v>
      </c>
      <c r="AA580">
        <v>3.3098008999999999</v>
      </c>
    </row>
    <row r="581" spans="2:27" x14ac:dyDescent="0.25">
      <c r="B581">
        <v>7367346938.7755003</v>
      </c>
      <c r="C581">
        <v>13.145099</v>
      </c>
      <c r="D581">
        <v>2.8793997999999998</v>
      </c>
      <c r="Y581">
        <v>7367346938.7755003</v>
      </c>
      <c r="Z581">
        <v>13.186346</v>
      </c>
      <c r="AA581">
        <v>2.9616606000000001</v>
      </c>
    </row>
    <row r="582" spans="2:27" x14ac:dyDescent="0.25">
      <c r="B582">
        <v>7489795918.3673</v>
      </c>
      <c r="C582">
        <v>12.890514</v>
      </c>
      <c r="D582">
        <v>2.5580628000000001</v>
      </c>
      <c r="Y582">
        <v>7489795918.3673</v>
      </c>
      <c r="Z582">
        <v>12.938940000000001</v>
      </c>
      <c r="AA582">
        <v>2.635262</v>
      </c>
    </row>
    <row r="583" spans="2:27" x14ac:dyDescent="0.25">
      <c r="B583">
        <v>7612244897.9591999</v>
      </c>
      <c r="C583">
        <v>12.47728</v>
      </c>
      <c r="D583">
        <v>2.0689232</v>
      </c>
      <c r="Y583">
        <v>7612244897.9591999</v>
      </c>
      <c r="Z583">
        <v>12.447132999999999</v>
      </c>
      <c r="AA583">
        <v>2.0388625</v>
      </c>
    </row>
    <row r="584" spans="2:27" x14ac:dyDescent="0.25">
      <c r="B584">
        <v>7734693877.5509996</v>
      </c>
      <c r="C584">
        <v>12.112617</v>
      </c>
      <c r="D584">
        <v>1.6097763</v>
      </c>
      <c r="Y584">
        <v>7734693877.5509996</v>
      </c>
      <c r="Z584">
        <v>12.063138</v>
      </c>
      <c r="AA584">
        <v>1.5582373</v>
      </c>
    </row>
    <row r="585" spans="2:27" x14ac:dyDescent="0.25">
      <c r="B585">
        <v>7857142857.1429005</v>
      </c>
      <c r="C585">
        <v>11.756719</v>
      </c>
      <c r="D585">
        <v>1.1567645</v>
      </c>
      <c r="Y585">
        <v>7857142857.1429005</v>
      </c>
      <c r="Z585">
        <v>11.761032</v>
      </c>
      <c r="AA585">
        <v>1.1436477</v>
      </c>
    </row>
    <row r="586" spans="2:27" x14ac:dyDescent="0.25">
      <c r="B586">
        <v>7979591836.7347002</v>
      </c>
      <c r="C586">
        <v>11.536325</v>
      </c>
      <c r="D586">
        <v>0.85525757000000002</v>
      </c>
      <c r="Y586">
        <v>7979591836.7347002</v>
      </c>
      <c r="Z586">
        <v>11.499969999999999</v>
      </c>
      <c r="AA586">
        <v>0.76936453999999999</v>
      </c>
    </row>
    <row r="587" spans="2:27" x14ac:dyDescent="0.25">
      <c r="B587">
        <v>8102040816.3264999</v>
      </c>
      <c r="C587">
        <v>11.144323</v>
      </c>
      <c r="D587">
        <v>0.24241053000000001</v>
      </c>
      <c r="Y587">
        <v>8102040816.3264999</v>
      </c>
      <c r="Z587">
        <v>11.176461</v>
      </c>
      <c r="AA587">
        <v>0.2539053</v>
      </c>
    </row>
    <row r="588" spans="2:27" x14ac:dyDescent="0.25">
      <c r="B588">
        <v>8224489795.9183998</v>
      </c>
      <c r="C588">
        <v>11.072419999999999</v>
      </c>
      <c r="D588">
        <v>7.4165218000000005E-2</v>
      </c>
      <c r="Y588">
        <v>8224489795.9183998</v>
      </c>
      <c r="Z588">
        <v>11.136222999999999</v>
      </c>
      <c r="AA588">
        <v>0.10584151999999999</v>
      </c>
    </row>
    <row r="589" spans="2:27" x14ac:dyDescent="0.25">
      <c r="B589">
        <v>8346938775.5101995</v>
      </c>
      <c r="C589">
        <v>11.076663</v>
      </c>
      <c r="D589">
        <v>-4.7461636000000001E-2</v>
      </c>
      <c r="Y589">
        <v>8346938775.5101995</v>
      </c>
      <c r="Z589">
        <v>11.286905000000001</v>
      </c>
      <c r="AA589">
        <v>0.17703830000000001</v>
      </c>
    </row>
    <row r="590" spans="2:27" x14ac:dyDescent="0.25">
      <c r="B590">
        <v>8469387755.1020002</v>
      </c>
      <c r="C590">
        <v>11.135338000000001</v>
      </c>
      <c r="D590">
        <v>-0.12824911999999999</v>
      </c>
      <c r="Y590">
        <v>8469387755.1020002</v>
      </c>
      <c r="Z590">
        <v>11.321826</v>
      </c>
      <c r="AA590">
        <v>8.3998658000000004E-2</v>
      </c>
    </row>
    <row r="591" spans="2:27" x14ac:dyDescent="0.25">
      <c r="B591">
        <v>8591836734.6938992</v>
      </c>
      <c r="C591">
        <v>11.312886000000001</v>
      </c>
      <c r="D591">
        <v>-0.14084472000000001</v>
      </c>
      <c r="Y591">
        <v>8591836734.6938992</v>
      </c>
      <c r="Z591">
        <v>11.464995999999999</v>
      </c>
      <c r="AA591">
        <v>0.12812472999999999</v>
      </c>
    </row>
    <row r="592" spans="2:27" x14ac:dyDescent="0.25">
      <c r="B592">
        <v>8714285714.2856998</v>
      </c>
      <c r="C592">
        <v>11.424073</v>
      </c>
      <c r="D592">
        <v>-0.27935541000000003</v>
      </c>
      <c r="Y592">
        <v>8714285714.2856998</v>
      </c>
      <c r="Z592">
        <v>11.555251</v>
      </c>
      <c r="AA592">
        <v>1.9585137999999998E-2</v>
      </c>
    </row>
    <row r="593" spans="2:27" x14ac:dyDescent="0.25">
      <c r="B593">
        <v>8836734693.8775997</v>
      </c>
      <c r="C593">
        <v>11.644862</v>
      </c>
      <c r="D593">
        <v>-0.22816560999999999</v>
      </c>
      <c r="Y593">
        <v>8836734693.8775997</v>
      </c>
      <c r="Z593">
        <v>11.793972</v>
      </c>
      <c r="AA593">
        <v>0.12944356000000001</v>
      </c>
    </row>
    <row r="594" spans="2:27" x14ac:dyDescent="0.25">
      <c r="B594">
        <v>8959183673.4694004</v>
      </c>
      <c r="C594">
        <v>11.809222</v>
      </c>
      <c r="D594">
        <v>-0.24643190000000001</v>
      </c>
      <c r="Y594">
        <v>8959183673.4694004</v>
      </c>
      <c r="Z594">
        <v>11.884615</v>
      </c>
      <c r="AA594">
        <v>9.4430149000000005E-2</v>
      </c>
    </row>
    <row r="595" spans="2:27" x14ac:dyDescent="0.25">
      <c r="B595">
        <v>9081632653.0611992</v>
      </c>
      <c r="C595">
        <v>11.964997</v>
      </c>
      <c r="D595">
        <v>-0.24600060000000001</v>
      </c>
      <c r="Y595">
        <v>9081632653.0611992</v>
      </c>
      <c r="Z595">
        <v>11.97578</v>
      </c>
      <c r="AA595">
        <v>6.7846141999999998E-2</v>
      </c>
    </row>
    <row r="596" spans="2:27" x14ac:dyDescent="0.25">
      <c r="B596">
        <v>9204081632.6530991</v>
      </c>
      <c r="C596">
        <v>12.270814</v>
      </c>
      <c r="D596">
        <v>0.14313845</v>
      </c>
      <c r="Y596">
        <v>9204081632.6530991</v>
      </c>
      <c r="Z596">
        <v>12.225904999999999</v>
      </c>
      <c r="AA596">
        <v>0.42332925999999999</v>
      </c>
    </row>
    <row r="597" spans="2:27" x14ac:dyDescent="0.25">
      <c r="B597">
        <v>9326530612.2448997</v>
      </c>
      <c r="C597">
        <v>12.297390999999999</v>
      </c>
      <c r="D597">
        <v>8.9557446999999998E-2</v>
      </c>
      <c r="Y597">
        <v>9326530612.2448997</v>
      </c>
      <c r="Z597">
        <v>12.451758999999999</v>
      </c>
      <c r="AA597">
        <v>0.52498012999999999</v>
      </c>
    </row>
    <row r="598" spans="2:27" x14ac:dyDescent="0.25">
      <c r="B598">
        <v>9448979591.8367004</v>
      </c>
      <c r="C598">
        <v>12.676043999999999</v>
      </c>
      <c r="D598">
        <v>0.66699105999999997</v>
      </c>
      <c r="Y598">
        <v>9448979591.8367004</v>
      </c>
      <c r="Z598">
        <v>12.884045</v>
      </c>
      <c r="AA598">
        <v>1.1002498999999999</v>
      </c>
    </row>
    <row r="599" spans="2:27" x14ac:dyDescent="0.25">
      <c r="B599">
        <v>9571428571.4286003</v>
      </c>
      <c r="C599">
        <v>12.694909000000001</v>
      </c>
      <c r="D599">
        <v>0.48011907999999998</v>
      </c>
      <c r="Y599">
        <v>9571428571.4286003</v>
      </c>
      <c r="Z599">
        <v>12.965242</v>
      </c>
      <c r="AA599">
        <v>0.95537161999999998</v>
      </c>
    </row>
    <row r="600" spans="2:27" x14ac:dyDescent="0.25">
      <c r="B600">
        <v>9693877551.0203991</v>
      </c>
      <c r="C600">
        <v>12.839656</v>
      </c>
      <c r="D600">
        <v>0.74799156</v>
      </c>
      <c r="Y600">
        <v>9693877551.0203991</v>
      </c>
      <c r="Z600">
        <v>12.963469999999999</v>
      </c>
      <c r="AA600">
        <v>1.0296335000000001</v>
      </c>
    </row>
    <row r="601" spans="2:27" x14ac:dyDescent="0.25">
      <c r="B601">
        <v>9816326530.6121998</v>
      </c>
      <c r="C601">
        <v>12.728923999999999</v>
      </c>
      <c r="D601">
        <v>0.54614912999999998</v>
      </c>
      <c r="Y601">
        <v>9816326530.6121998</v>
      </c>
      <c r="Z601">
        <v>12.829967999999999</v>
      </c>
      <c r="AA601">
        <v>0.85346286999999998</v>
      </c>
    </row>
    <row r="602" spans="2:27" x14ac:dyDescent="0.25">
      <c r="B602">
        <v>9938775510.2040997</v>
      </c>
      <c r="C602">
        <v>12.881529</v>
      </c>
      <c r="D602">
        <v>0.65795857000000002</v>
      </c>
      <c r="Y602">
        <v>9938775510.2040997</v>
      </c>
      <c r="Z602">
        <v>12.909636000000001</v>
      </c>
      <c r="AA602">
        <v>0.86755282</v>
      </c>
    </row>
    <row r="603" spans="2:27" x14ac:dyDescent="0.25">
      <c r="B603">
        <v>10061224489.796</v>
      </c>
      <c r="C603">
        <v>13.008232</v>
      </c>
      <c r="D603">
        <v>0.75992483</v>
      </c>
      <c r="Y603">
        <v>10061224489.796</v>
      </c>
      <c r="Z603">
        <v>13.042794000000001</v>
      </c>
      <c r="AA603">
        <v>1.0196575000000001</v>
      </c>
    </row>
    <row r="604" spans="2:27" x14ac:dyDescent="0.25">
      <c r="B604">
        <v>10183673469.388</v>
      </c>
      <c r="C604">
        <v>13.187476</v>
      </c>
      <c r="D604">
        <v>0.94054753000000002</v>
      </c>
      <c r="Y604">
        <v>10183673469.388</v>
      </c>
      <c r="Z604">
        <v>13.216405999999999</v>
      </c>
      <c r="AA604">
        <v>1.1346877</v>
      </c>
    </row>
    <row r="605" spans="2:27" x14ac:dyDescent="0.25">
      <c r="B605">
        <v>10306122448.98</v>
      </c>
      <c r="C605">
        <v>13.584747999999999</v>
      </c>
      <c r="D605">
        <v>1.4700773</v>
      </c>
      <c r="Y605">
        <v>10306122448.98</v>
      </c>
      <c r="Z605">
        <v>13.583545000000001</v>
      </c>
      <c r="AA605">
        <v>1.5828036999999999</v>
      </c>
    </row>
    <row r="606" spans="2:27" x14ac:dyDescent="0.25">
      <c r="B606">
        <v>10428571428.570999</v>
      </c>
      <c r="C606">
        <v>14.034204000000001</v>
      </c>
      <c r="D606">
        <v>1.8231120000000001</v>
      </c>
      <c r="Y606">
        <v>10428571428.570999</v>
      </c>
      <c r="Z606">
        <v>13.990622999999999</v>
      </c>
      <c r="AA606">
        <v>1.8797272</v>
      </c>
    </row>
    <row r="607" spans="2:27" x14ac:dyDescent="0.25">
      <c r="B607">
        <v>10551020408.163</v>
      </c>
      <c r="C607">
        <v>14.134159</v>
      </c>
      <c r="D607">
        <v>1.8275843000000001</v>
      </c>
      <c r="Y607">
        <v>10551020408.163</v>
      </c>
      <c r="Z607">
        <v>14.064634</v>
      </c>
      <c r="AA607">
        <v>1.7247986</v>
      </c>
    </row>
    <row r="608" spans="2:27" x14ac:dyDescent="0.25">
      <c r="B608">
        <v>10673469387.754999</v>
      </c>
      <c r="C608">
        <v>13.976934</v>
      </c>
      <c r="D608">
        <v>1.6080601999999999</v>
      </c>
      <c r="Y608">
        <v>10673469387.754999</v>
      </c>
      <c r="Z608">
        <v>13.962802</v>
      </c>
      <c r="AA608">
        <v>1.5917152999999999</v>
      </c>
    </row>
    <row r="609" spans="2:27" x14ac:dyDescent="0.25">
      <c r="B609">
        <v>10795918367.347</v>
      </c>
      <c r="C609">
        <v>13.65841</v>
      </c>
      <c r="D609">
        <v>1.1603414999999999</v>
      </c>
      <c r="Y609">
        <v>10795918367.347</v>
      </c>
      <c r="Z609">
        <v>13.627471999999999</v>
      </c>
      <c r="AA609">
        <v>1.0165033000000001</v>
      </c>
    </row>
    <row r="610" spans="2:27" x14ac:dyDescent="0.25">
      <c r="B610">
        <v>10918367346.938999</v>
      </c>
      <c r="C610">
        <v>13.318918999999999</v>
      </c>
      <c r="D610">
        <v>0.79075097999999999</v>
      </c>
      <c r="Y610">
        <v>10918367346.938999</v>
      </c>
      <c r="Z610">
        <v>13.365031</v>
      </c>
      <c r="AA610">
        <v>0.79183316000000004</v>
      </c>
    </row>
    <row r="611" spans="2:27" x14ac:dyDescent="0.25">
      <c r="B611">
        <v>11040816326.531</v>
      </c>
      <c r="C611">
        <v>12.770269000000001</v>
      </c>
      <c r="D611">
        <v>3.9493855000000001E-2</v>
      </c>
      <c r="Y611">
        <v>11040816326.531</v>
      </c>
      <c r="Z611">
        <v>12.906113</v>
      </c>
      <c r="AA611">
        <v>0.11640983000000001</v>
      </c>
    </row>
    <row r="612" spans="2:27" x14ac:dyDescent="0.25">
      <c r="B612">
        <v>11163265306.122</v>
      </c>
      <c r="C612">
        <v>12.469645999999999</v>
      </c>
      <c r="D612">
        <v>-0.31873536000000002</v>
      </c>
      <c r="Y612">
        <v>11163265306.122</v>
      </c>
      <c r="Z612">
        <v>12.671099</v>
      </c>
      <c r="AA612">
        <v>-9.9984318000000003E-2</v>
      </c>
    </row>
    <row r="613" spans="2:27" x14ac:dyDescent="0.25">
      <c r="B613">
        <v>11285714285.714001</v>
      </c>
      <c r="C613">
        <v>12.385068</v>
      </c>
      <c r="D613">
        <v>-0.60149812999999996</v>
      </c>
      <c r="Y613">
        <v>11285714285.714001</v>
      </c>
      <c r="Z613">
        <v>12.648956</v>
      </c>
      <c r="AA613">
        <v>-0.26571819000000002</v>
      </c>
    </row>
    <row r="614" spans="2:27" x14ac:dyDescent="0.25">
      <c r="B614">
        <v>11408163265.306</v>
      </c>
      <c r="C614">
        <v>12.381183999999999</v>
      </c>
      <c r="D614">
        <v>-0.75928669999999998</v>
      </c>
      <c r="Y614">
        <v>11408163265.306</v>
      </c>
      <c r="Z614">
        <v>12.726565000000001</v>
      </c>
      <c r="AA614">
        <v>-0.33337243999999999</v>
      </c>
    </row>
    <row r="615" spans="2:27" x14ac:dyDescent="0.25">
      <c r="B615">
        <v>11530612244.898001</v>
      </c>
      <c r="C615">
        <v>12.264392000000001</v>
      </c>
      <c r="D615">
        <v>-1.0365211999999999</v>
      </c>
      <c r="Y615">
        <v>11530612244.898001</v>
      </c>
      <c r="Z615">
        <v>12.736506</v>
      </c>
      <c r="AA615">
        <v>-0.43886231999999997</v>
      </c>
    </row>
    <row r="616" spans="2:27" x14ac:dyDescent="0.25">
      <c r="B616">
        <v>11653061224.49</v>
      </c>
      <c r="C616">
        <v>12.289738</v>
      </c>
      <c r="D616">
        <v>-1.3034231999999999</v>
      </c>
      <c r="Y616">
        <v>11653061224.49</v>
      </c>
      <c r="Z616">
        <v>12.752577</v>
      </c>
      <c r="AA616">
        <v>-0.64172958999999996</v>
      </c>
    </row>
    <row r="617" spans="2:27" x14ac:dyDescent="0.25">
      <c r="B617">
        <v>11775510204.082001</v>
      </c>
      <c r="C617">
        <v>12.263634</v>
      </c>
      <c r="D617">
        <v>-1.3935477000000001</v>
      </c>
      <c r="Y617">
        <v>11775510204.082001</v>
      </c>
      <c r="Z617">
        <v>12.676826</v>
      </c>
      <c r="AA617">
        <v>-0.80140328000000005</v>
      </c>
    </row>
    <row r="618" spans="2:27" x14ac:dyDescent="0.25">
      <c r="B618">
        <v>11897959183.673</v>
      </c>
      <c r="C618">
        <v>11.981484</v>
      </c>
      <c r="D618">
        <v>-2.0101151000000002</v>
      </c>
      <c r="Y618">
        <v>11897959183.673</v>
      </c>
      <c r="Z618">
        <v>12.558002</v>
      </c>
      <c r="AA618">
        <v>-1.1078273999999999</v>
      </c>
    </row>
    <row r="619" spans="2:27" x14ac:dyDescent="0.25">
      <c r="B619">
        <v>12020408163.264999</v>
      </c>
      <c r="C619">
        <v>11.731503999999999</v>
      </c>
      <c r="D619">
        <v>-2.1862469</v>
      </c>
      <c r="Y619">
        <v>12020408163.264999</v>
      </c>
      <c r="Z619">
        <v>12.319347</v>
      </c>
      <c r="AA619">
        <v>-1.3739741999999999</v>
      </c>
    </row>
    <row r="620" spans="2:27" x14ac:dyDescent="0.25">
      <c r="B620">
        <v>12142857142.857</v>
      </c>
      <c r="C620">
        <v>11.462980999999999</v>
      </c>
      <c r="D620">
        <v>-2.7106175000000001</v>
      </c>
      <c r="Y620">
        <v>12142857142.857</v>
      </c>
      <c r="Z620">
        <v>12.235530000000001</v>
      </c>
      <c r="AA620">
        <v>-1.5656743</v>
      </c>
    </row>
    <row r="621" spans="2:27" x14ac:dyDescent="0.25">
      <c r="B621">
        <v>12265306122.448999</v>
      </c>
      <c r="C621">
        <v>11.447027</v>
      </c>
      <c r="D621">
        <v>-2.8747894999999999</v>
      </c>
      <c r="Y621">
        <v>12265306122.448999</v>
      </c>
      <c r="Z621">
        <v>12.257370999999999</v>
      </c>
      <c r="AA621">
        <v>-1.7970041000000001</v>
      </c>
    </row>
    <row r="622" spans="2:27" x14ac:dyDescent="0.25">
      <c r="B622">
        <v>12387755102.041</v>
      </c>
      <c r="C622">
        <v>11.265988999999999</v>
      </c>
      <c r="D622">
        <v>-3.391181</v>
      </c>
      <c r="Y622">
        <v>12387755102.041</v>
      </c>
      <c r="Z622">
        <v>12.390269</v>
      </c>
      <c r="AA622">
        <v>-1.8392487</v>
      </c>
    </row>
    <row r="623" spans="2:27" x14ac:dyDescent="0.25">
      <c r="B623">
        <v>12510204081.632999</v>
      </c>
      <c r="C623">
        <v>11.130383</v>
      </c>
      <c r="D623">
        <v>-4.0771383999999999</v>
      </c>
      <c r="Y623">
        <v>12510204081.632999</v>
      </c>
      <c r="Z623">
        <v>12.355945</v>
      </c>
      <c r="AA623">
        <v>-2.4360434999999998</v>
      </c>
    </row>
    <row r="624" spans="2:27" x14ac:dyDescent="0.25">
      <c r="B624">
        <v>12632653061.224001</v>
      </c>
      <c r="C624">
        <v>10.918303</v>
      </c>
      <c r="D624">
        <v>-4.7774086000000002</v>
      </c>
      <c r="Y624">
        <v>12632653061.224001</v>
      </c>
      <c r="Z624">
        <v>12.30438</v>
      </c>
      <c r="AA624">
        <v>-2.9659965000000001</v>
      </c>
    </row>
    <row r="625" spans="2:27" x14ac:dyDescent="0.25">
      <c r="B625">
        <v>12755102040.816</v>
      </c>
      <c r="C625">
        <v>10.259230000000001</v>
      </c>
      <c r="D625">
        <v>-6.2706417999999999</v>
      </c>
      <c r="Y625">
        <v>12755102040.816</v>
      </c>
      <c r="Z625">
        <v>11.706803000000001</v>
      </c>
      <c r="AA625">
        <v>-4.2894405999999998</v>
      </c>
    </row>
    <row r="626" spans="2:27" x14ac:dyDescent="0.25">
      <c r="B626">
        <v>12877551020.408001</v>
      </c>
      <c r="C626">
        <v>9.9036512000000005</v>
      </c>
      <c r="D626">
        <v>-6.9720978999999996</v>
      </c>
      <c r="Y626">
        <v>12877551020.408001</v>
      </c>
      <c r="Z626">
        <v>11.472739000000001</v>
      </c>
      <c r="AA626">
        <v>-4.7797784999999999</v>
      </c>
    </row>
    <row r="627" spans="2:27" x14ac:dyDescent="0.25">
      <c r="B627">
        <v>13000000000</v>
      </c>
      <c r="C627">
        <v>9.6369866999999996</v>
      </c>
      <c r="D627">
        <v>-7.4968972000000003</v>
      </c>
      <c r="Y627">
        <v>13000000000</v>
      </c>
      <c r="Z627">
        <v>11.240038</v>
      </c>
      <c r="AA627">
        <v>-5.1560302</v>
      </c>
    </row>
    <row r="628" spans="2:27" x14ac:dyDescent="0.25">
      <c r="B628" t="s">
        <v>25</v>
      </c>
      <c r="Y628" t="s">
        <v>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21</vt:i4>
      </vt:variant>
    </vt:vector>
  </HeadingPairs>
  <TitlesOfParts>
    <vt:vector size="47" baseType="lpstr">
      <vt:lpstr>0113L</vt:lpstr>
      <vt:lpstr>Mapping</vt:lpstr>
      <vt:lpstr>CLvsLO</vt:lpstr>
      <vt:lpstr>CL 4GHz</vt:lpstr>
      <vt:lpstr>CL &amp; Data</vt:lpstr>
      <vt:lpstr>SqW CL &amp; Data</vt:lpstr>
      <vt:lpstr>IF Response</vt:lpstr>
      <vt:lpstr>Isolations</vt:lpstr>
      <vt:lpstr>IP3</vt:lpstr>
      <vt:lpstr>SqW IP3</vt:lpstr>
      <vt:lpstr>P1dB CL</vt:lpstr>
      <vt:lpstr>P1dB Pt</vt:lpstr>
      <vt:lpstr>LO Harm-A</vt:lpstr>
      <vt:lpstr>LO Harm-B</vt:lpstr>
      <vt:lpstr>2Rx2L</vt:lpstr>
      <vt:lpstr>SqW 2Rx2L</vt:lpstr>
      <vt:lpstr>2Ix1L</vt:lpstr>
      <vt:lpstr>SqW 2Ix1L</vt:lpstr>
      <vt:lpstr>5Rx0L</vt:lpstr>
      <vt:lpstr>SqW 5Rx0L </vt:lpstr>
      <vt:lpstr>5Rx5L</vt:lpstr>
      <vt:lpstr>SqW 5Rx5L</vt:lpstr>
      <vt:lpstr>5Ix0L</vt:lpstr>
      <vt:lpstr>SqW 5Ix0L</vt:lpstr>
      <vt:lpstr>5Ix5L</vt:lpstr>
      <vt:lpstr>SqW 5Ix5L</vt:lpstr>
      <vt:lpstr>'0113L'!Amp_Diff_2_3</vt:lpstr>
      <vt:lpstr>'0113L'!Amp_Diff_2_3_2</vt:lpstr>
      <vt:lpstr>'0113L'!Amp_Diff_2_4</vt:lpstr>
      <vt:lpstr>'0113L'!Common_RL</vt:lpstr>
      <vt:lpstr>'0113L'!IL_1_4</vt:lpstr>
      <vt:lpstr>'0113L'!IL_1_4_2</vt:lpstr>
      <vt:lpstr>'0113L'!Iso_2_3</vt:lpstr>
      <vt:lpstr>'0113L'!Iso_2_3_2</vt:lpstr>
      <vt:lpstr>'0113L'!Iso_2_4</vt:lpstr>
      <vt:lpstr>'0113L'!Iso_2_4_2</vt:lpstr>
      <vt:lpstr>'SqW CL &amp; Data'!MT3H_0113_ConversionLoss_and_Isolation_A__20dBm</vt:lpstr>
      <vt:lpstr>'SqW CL &amp; Data'!MT3H_0113_ConversionLoss_and_Isolation_B</vt:lpstr>
      <vt:lpstr>'CL &amp; Data'!MT3H_0113H_Basic_A</vt:lpstr>
      <vt:lpstr>'CL &amp; Data'!MT3H_0113H_Basic_B</vt:lpstr>
      <vt:lpstr>'IP3'!MT3H_0113H_IP3_vs_LO_A</vt:lpstr>
      <vt:lpstr>'IP3'!MT3H_0113H_IP3_vs_LO_B</vt:lpstr>
      <vt:lpstr>'0113L'!Output_3_RL</vt:lpstr>
      <vt:lpstr>'0113L'!Output_4_RL</vt:lpstr>
      <vt:lpstr>'0113L'!Phase_Diff_2_3_1</vt:lpstr>
      <vt:lpstr>'0113L'!Phase_Diff_2_3_2</vt:lpstr>
      <vt:lpstr>'0113L'!Phase_Diff_2_4</vt:lpstr>
    </vt:vector>
  </TitlesOfParts>
  <Company>Marki Microwave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</dc:creator>
  <cp:lastModifiedBy>Brandon Takaki</cp:lastModifiedBy>
  <cp:lastPrinted>2012-01-25T23:19:48Z</cp:lastPrinted>
  <dcterms:created xsi:type="dcterms:W3CDTF">2010-12-03T23:31:23Z</dcterms:created>
  <dcterms:modified xsi:type="dcterms:W3CDTF">2021-07-22T18:36:46Z</dcterms:modified>
</cp:coreProperties>
</file>